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155" windowWidth="15600" windowHeight="6165" firstSheet="2" activeTab="10"/>
  </bookViews>
  <sheets>
    <sheet name="JAn" sheetId="1" r:id="rId1"/>
    <sheet name="Feb" sheetId="4" r:id="rId2"/>
    <sheet name="Maret 17" sheetId="5" r:id="rId3"/>
    <sheet name="April 17" sheetId="6" r:id="rId4"/>
    <sheet name="Mei 17" sheetId="7" r:id="rId5"/>
    <sheet name="Juni 17" sheetId="8" r:id="rId6"/>
    <sheet name="Juli 17 " sheetId="9" r:id="rId7"/>
    <sheet name="Agustus 17" sheetId="10" r:id="rId8"/>
    <sheet name="September 17" sheetId="11" r:id="rId9"/>
    <sheet name="Oktober" sheetId="12" r:id="rId10"/>
    <sheet name="November 17" sheetId="13" r:id="rId11"/>
  </sheets>
  <externalReferences>
    <externalReference r:id="rId12"/>
    <externalReference r:id="rId13"/>
  </externalReferences>
  <definedNames>
    <definedName name="_xlnm._FilterDatabase" localSheetId="7" hidden="1">'Agustus 17'!$A$9:$M$560</definedName>
    <definedName name="_xlnm._FilterDatabase" localSheetId="3" hidden="1">'April 17'!$A$9:$M$507</definedName>
    <definedName name="_xlnm._FilterDatabase" localSheetId="1" hidden="1">Feb!$A$9:$J$911</definedName>
    <definedName name="_xlnm._FilterDatabase" localSheetId="0" hidden="1">JAn!$A$9:$J$434</definedName>
    <definedName name="_xlnm._FilterDatabase" localSheetId="6" hidden="1">'Juli 17 '!$A$9:$M$417</definedName>
    <definedName name="_xlnm._FilterDatabase" localSheetId="5" hidden="1">'Juni 17'!$A$9:$M$408</definedName>
    <definedName name="_xlnm._FilterDatabase" localSheetId="2" hidden="1">'Maret 17'!$A$9:$J$192</definedName>
    <definedName name="_xlnm._FilterDatabase" localSheetId="4" hidden="1">'Mei 17'!$A$9:$M$371</definedName>
    <definedName name="_xlnm._FilterDatabase" localSheetId="10" hidden="1">'November 17'!$A$9:$M$721</definedName>
    <definedName name="_xlnm._FilterDatabase" localSheetId="9" hidden="1">Oktober!$A$9:$M$541</definedName>
    <definedName name="_xlnm._FilterDatabase" localSheetId="8" hidden="1">'September 17'!$A$9:$M$639</definedName>
    <definedName name="_xlnm.Print_Area" localSheetId="7">'Agustus 17'!$A$1:$J$560</definedName>
    <definedName name="_xlnm.Print_Area" localSheetId="3">'April 17'!$A$220:$J$518</definedName>
    <definedName name="_xlnm.Print_Area" localSheetId="1">Feb!$A$1:$J$908</definedName>
    <definedName name="_xlnm.Print_Area" localSheetId="0">JAn!$A$1:$J$437</definedName>
    <definedName name="_xlnm.Print_Area" localSheetId="6">'Juli 17 '!$A$1:$J$417</definedName>
    <definedName name="_xlnm.Print_Area" localSheetId="5">'Juni 17'!$A$1:$J$409</definedName>
    <definedName name="_xlnm.Print_Area" localSheetId="2">'Maret 17'!$A$1:$J$450</definedName>
    <definedName name="_xlnm.Print_Area" localSheetId="4">'Mei 17'!$A$355:$J$371</definedName>
    <definedName name="_xlnm.Print_Area" localSheetId="10">'November 17'!$A$1:$J$720</definedName>
    <definedName name="_xlnm.Print_Area" localSheetId="9">Oktober!$A$1:$J$541</definedName>
    <definedName name="_xlnm.Print_Area" localSheetId="8">'September 17'!$A$1:$J$639</definedName>
  </definedNames>
  <calcPr calcId="144525"/>
</workbook>
</file>

<file path=xl/calcChain.xml><?xml version="1.0" encoding="utf-8"?>
<calcChain xmlns="http://schemas.openxmlformats.org/spreadsheetml/2006/main">
  <c r="L70" i="13" l="1"/>
  <c r="L69" i="13"/>
  <c r="L68" i="13"/>
  <c r="L67" i="13"/>
  <c r="L66" i="13"/>
  <c r="L65" i="13"/>
  <c r="L64" i="13" l="1"/>
  <c r="L63" i="13"/>
  <c r="L62" i="13"/>
  <c r="L61" i="13"/>
  <c r="L60" i="13"/>
  <c r="L59" i="13"/>
  <c r="L58" i="13" l="1"/>
  <c r="L57" i="13"/>
  <c r="L56" i="13"/>
  <c r="L55" i="13" l="1"/>
  <c r="L54" i="13"/>
  <c r="L53" i="13"/>
  <c r="L52" i="13"/>
  <c r="L51" i="13"/>
  <c r="I534" i="12" l="1"/>
  <c r="H534" i="12"/>
  <c r="L533" i="12"/>
  <c r="J534" i="12" l="1"/>
  <c r="H10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L532" i="13"/>
  <c r="L531" i="13"/>
  <c r="L530" i="13"/>
  <c r="L529" i="13"/>
  <c r="L528" i="13"/>
  <c r="L527" i="13"/>
  <c r="L526" i="13"/>
  <c r="L525" i="13"/>
  <c r="L524" i="13"/>
  <c r="L523" i="13"/>
  <c r="L522" i="13"/>
  <c r="L521" i="13"/>
  <c r="L520" i="13"/>
  <c r="L519" i="13"/>
  <c r="L518" i="13"/>
  <c r="L517" i="13"/>
  <c r="L516" i="13"/>
  <c r="L515" i="13"/>
  <c r="L514" i="13"/>
  <c r="L513" i="13"/>
  <c r="L512" i="13"/>
  <c r="L511" i="13"/>
  <c r="L510" i="13"/>
  <c r="L509" i="13"/>
  <c r="L508" i="13"/>
  <c r="L507" i="13"/>
  <c r="L506" i="13"/>
  <c r="L505" i="13"/>
  <c r="L504" i="13"/>
  <c r="L503" i="13"/>
  <c r="L502" i="13"/>
  <c r="L501" i="13"/>
  <c r="L500" i="13"/>
  <c r="L499" i="13"/>
  <c r="L498" i="13"/>
  <c r="L497" i="13"/>
  <c r="L496" i="13"/>
  <c r="L495" i="13"/>
  <c r="L494" i="13"/>
  <c r="L493" i="13"/>
  <c r="L492" i="13"/>
  <c r="L491" i="13"/>
  <c r="L490" i="13"/>
  <c r="L489" i="13"/>
  <c r="L488" i="13"/>
  <c r="L487" i="13"/>
  <c r="L486" i="13"/>
  <c r="L485" i="13"/>
  <c r="L484" i="13"/>
  <c r="L483" i="13"/>
  <c r="L482" i="13"/>
  <c r="L481" i="13"/>
  <c r="L480" i="13"/>
  <c r="L479" i="13"/>
  <c r="L478" i="13"/>
  <c r="L477" i="13"/>
  <c r="L476" i="13"/>
  <c r="L475" i="13"/>
  <c r="L474" i="13"/>
  <c r="L473" i="13"/>
  <c r="L472" i="13"/>
  <c r="L471" i="13"/>
  <c r="L470" i="13"/>
  <c r="L469" i="13"/>
  <c r="L468" i="13"/>
  <c r="L467" i="13"/>
  <c r="L466" i="13"/>
  <c r="L465" i="13"/>
  <c r="L464" i="13"/>
  <c r="L463" i="13"/>
  <c r="L462" i="13"/>
  <c r="L461" i="13"/>
  <c r="L460" i="13"/>
  <c r="L459" i="13"/>
  <c r="L458" i="13"/>
  <c r="L457" i="13"/>
  <c r="L456" i="13"/>
  <c r="L455" i="13"/>
  <c r="L454" i="13"/>
  <c r="L453" i="13"/>
  <c r="L452" i="13"/>
  <c r="L451" i="13"/>
  <c r="L450" i="13"/>
  <c r="L449" i="13"/>
  <c r="L448" i="13"/>
  <c r="L447" i="13"/>
  <c r="L446" i="13"/>
  <c r="L445" i="13"/>
  <c r="L444" i="13"/>
  <c r="L443" i="13"/>
  <c r="L442" i="13"/>
  <c r="L441" i="13"/>
  <c r="L440" i="13"/>
  <c r="L439" i="13"/>
  <c r="L438" i="13"/>
  <c r="L437" i="13"/>
  <c r="L436" i="13"/>
  <c r="L435" i="13"/>
  <c r="L434" i="13"/>
  <c r="L433" i="13"/>
  <c r="L432" i="13"/>
  <c r="L431" i="13"/>
  <c r="L430" i="13"/>
  <c r="L429" i="13"/>
  <c r="L428" i="13"/>
  <c r="L427" i="13"/>
  <c r="L426" i="13"/>
  <c r="L425" i="13"/>
  <c r="L424" i="13"/>
  <c r="L423" i="13"/>
  <c r="L422" i="13"/>
  <c r="L421" i="13"/>
  <c r="L420" i="13"/>
  <c r="L419" i="13"/>
  <c r="L418" i="13"/>
  <c r="L417" i="13"/>
  <c r="L416" i="13"/>
  <c r="L415" i="13"/>
  <c r="L414" i="13"/>
  <c r="L413" i="13"/>
  <c r="L412" i="13"/>
  <c r="L411" i="13"/>
  <c r="L410" i="13"/>
  <c r="L409" i="13"/>
  <c r="L408" i="13"/>
  <c r="L407" i="13"/>
  <c r="L406" i="13"/>
  <c r="L405" i="13"/>
  <c r="L404" i="13"/>
  <c r="L403" i="13"/>
  <c r="L402" i="13"/>
  <c r="L401" i="13"/>
  <c r="L400" i="13"/>
  <c r="L399" i="13"/>
  <c r="L398" i="13"/>
  <c r="L397" i="13"/>
  <c r="L396" i="13"/>
  <c r="L395" i="13"/>
  <c r="L394" i="13"/>
  <c r="L393" i="13"/>
  <c r="L392" i="13"/>
  <c r="L391" i="13"/>
  <c r="L390" i="13"/>
  <c r="L389" i="13"/>
  <c r="L388" i="13"/>
  <c r="L387" i="13"/>
  <c r="L386" i="13"/>
  <c r="L385" i="13"/>
  <c r="L384" i="13"/>
  <c r="L383" i="13"/>
  <c r="L382" i="13"/>
  <c r="L381" i="13"/>
  <c r="L380" i="13"/>
  <c r="L379" i="13"/>
  <c r="L378" i="13"/>
  <c r="L377" i="13"/>
  <c r="L376" i="13"/>
  <c r="L375" i="13"/>
  <c r="L374" i="13"/>
  <c r="L373" i="13"/>
  <c r="L372" i="13"/>
  <c r="L371" i="13"/>
  <c r="L370" i="13"/>
  <c r="L369" i="13"/>
  <c r="L368" i="13"/>
  <c r="L367" i="13"/>
  <c r="L366" i="13"/>
  <c r="L365" i="13"/>
  <c r="L364" i="13"/>
  <c r="L363" i="13"/>
  <c r="L362" i="13"/>
  <c r="L361" i="13"/>
  <c r="L360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346" i="13"/>
  <c r="L345" i="13"/>
  <c r="L344" i="13"/>
  <c r="L343" i="13"/>
  <c r="L342" i="13"/>
  <c r="L341" i="13"/>
  <c r="L340" i="13"/>
  <c r="L339" i="13"/>
  <c r="L338" i="13"/>
  <c r="L337" i="13"/>
  <c r="L336" i="13"/>
  <c r="L335" i="13"/>
  <c r="L334" i="13"/>
  <c r="L333" i="13"/>
  <c r="L332" i="13"/>
  <c r="L331" i="13"/>
  <c r="L330" i="13"/>
  <c r="L329" i="13"/>
  <c r="L328" i="13"/>
  <c r="L327" i="13"/>
  <c r="L326" i="13"/>
  <c r="L325" i="13"/>
  <c r="L324" i="13"/>
  <c r="L323" i="13"/>
  <c r="L322" i="13"/>
  <c r="L321" i="13"/>
  <c r="L320" i="13"/>
  <c r="L319" i="13"/>
  <c r="L318" i="13"/>
  <c r="L317" i="13"/>
  <c r="L316" i="13"/>
  <c r="L315" i="13"/>
  <c r="L314" i="13"/>
  <c r="L313" i="13"/>
  <c r="L312" i="13"/>
  <c r="L311" i="13"/>
  <c r="L310" i="13"/>
  <c r="L309" i="13"/>
  <c r="L308" i="13"/>
  <c r="L307" i="13"/>
  <c r="L306" i="13"/>
  <c r="L305" i="13"/>
  <c r="L304" i="13"/>
  <c r="L303" i="13"/>
  <c r="L302" i="13"/>
  <c r="L301" i="13"/>
  <c r="L300" i="13"/>
  <c r="L299" i="13"/>
  <c r="L298" i="13"/>
  <c r="L297" i="13"/>
  <c r="L296" i="13"/>
  <c r="L295" i="13"/>
  <c r="L294" i="13"/>
  <c r="L293" i="13"/>
  <c r="L292" i="13"/>
  <c r="L291" i="13"/>
  <c r="L290" i="13"/>
  <c r="L289" i="13"/>
  <c r="L288" i="13"/>
  <c r="L287" i="13"/>
  <c r="L286" i="13"/>
  <c r="L285" i="13"/>
  <c r="L284" i="13"/>
  <c r="L283" i="13"/>
  <c r="L282" i="13"/>
  <c r="L281" i="13"/>
  <c r="L280" i="13"/>
  <c r="L279" i="13"/>
  <c r="L278" i="13"/>
  <c r="L277" i="13"/>
  <c r="L276" i="13"/>
  <c r="L275" i="13"/>
  <c r="L274" i="13"/>
  <c r="L273" i="13"/>
  <c r="L272" i="13"/>
  <c r="L271" i="13"/>
  <c r="L270" i="13"/>
  <c r="L269" i="13"/>
  <c r="L268" i="13"/>
  <c r="L267" i="13"/>
  <c r="L266" i="13"/>
  <c r="L265" i="13"/>
  <c r="L264" i="13"/>
  <c r="L263" i="13"/>
  <c r="L262" i="13"/>
  <c r="L261" i="13"/>
  <c r="L260" i="13"/>
  <c r="L259" i="13"/>
  <c r="L258" i="13"/>
  <c r="L257" i="13"/>
  <c r="L256" i="13"/>
  <c r="L255" i="13"/>
  <c r="L254" i="13"/>
  <c r="L253" i="13"/>
  <c r="L252" i="13"/>
  <c r="L251" i="13"/>
  <c r="L250" i="13"/>
  <c r="L249" i="13"/>
  <c r="L248" i="13"/>
  <c r="L247" i="13"/>
  <c r="L246" i="13"/>
  <c r="L245" i="13"/>
  <c r="L244" i="13"/>
  <c r="L243" i="13"/>
  <c r="L242" i="13"/>
  <c r="L241" i="13"/>
  <c r="L240" i="13"/>
  <c r="L239" i="13"/>
  <c r="L238" i="13"/>
  <c r="L237" i="13"/>
  <c r="L236" i="13"/>
  <c r="L235" i="13"/>
  <c r="L234" i="13"/>
  <c r="L233" i="13"/>
  <c r="L232" i="13"/>
  <c r="L231" i="13"/>
  <c r="L230" i="13"/>
  <c r="L229" i="13"/>
  <c r="L228" i="13"/>
  <c r="L227" i="13"/>
  <c r="L226" i="13"/>
  <c r="L225" i="13"/>
  <c r="L224" i="13"/>
  <c r="L223" i="13"/>
  <c r="L222" i="13"/>
  <c r="L221" i="13"/>
  <c r="L220" i="13"/>
  <c r="L219" i="13"/>
  <c r="L218" i="13"/>
  <c r="L217" i="13"/>
  <c r="L216" i="13"/>
  <c r="L215" i="13"/>
  <c r="L214" i="13"/>
  <c r="L213" i="13"/>
  <c r="L212" i="13"/>
  <c r="L211" i="13"/>
  <c r="L210" i="13"/>
  <c r="L209" i="13"/>
  <c r="L208" i="13"/>
  <c r="L207" i="13"/>
  <c r="L206" i="13"/>
  <c r="L205" i="13"/>
  <c r="L204" i="13"/>
  <c r="L203" i="13"/>
  <c r="L202" i="13"/>
  <c r="L201" i="13"/>
  <c r="L200" i="13"/>
  <c r="L199" i="13"/>
  <c r="L198" i="13"/>
  <c r="L197" i="13"/>
  <c r="L196" i="13"/>
  <c r="L195" i="13"/>
  <c r="L194" i="13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A6" i="13"/>
  <c r="L532" i="12"/>
  <c r="L510" i="12" l="1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09" i="12"/>
  <c r="L498" i="12"/>
  <c r="L499" i="12"/>
  <c r="L500" i="12"/>
  <c r="L501" i="12"/>
  <c r="L502" i="12"/>
  <c r="L503" i="12"/>
  <c r="L504" i="12"/>
  <c r="L505" i="12"/>
  <c r="L506" i="12"/>
  <c r="L497" i="12"/>
  <c r="L478" i="12"/>
  <c r="L479" i="12"/>
  <c r="L480" i="12"/>
  <c r="L481" i="12"/>
  <c r="L482" i="12"/>
  <c r="L483" i="12"/>
  <c r="L484" i="12"/>
  <c r="L477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53" i="12"/>
  <c r="L508" i="12"/>
  <c r="L507" i="12" l="1"/>
  <c r="L496" i="12" l="1"/>
  <c r="L495" i="12" l="1"/>
  <c r="L494" i="12"/>
  <c r="L493" i="12"/>
  <c r="L492" i="12"/>
  <c r="L491" i="12" l="1"/>
  <c r="L490" i="12" l="1"/>
  <c r="L489" i="12"/>
  <c r="L488" i="12"/>
  <c r="L487" i="12"/>
  <c r="L486" i="12"/>
  <c r="L485" i="12"/>
  <c r="H10" i="12" l="1"/>
  <c r="J10" i="12" s="1"/>
  <c r="L476" i="12" l="1"/>
  <c r="L475" i="12"/>
  <c r="L474" i="12"/>
  <c r="L473" i="12"/>
  <c r="L472" i="12"/>
  <c r="L471" i="12"/>
  <c r="L470" i="12"/>
  <c r="L452" i="12" l="1"/>
  <c r="L451" i="12"/>
  <c r="L450" i="12" l="1"/>
  <c r="L449" i="12" l="1"/>
  <c r="L448" i="12" l="1"/>
  <c r="L364" i="12" l="1"/>
  <c r="L363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265" i="12"/>
  <c r="L258" i="12"/>
  <c r="L259" i="12"/>
  <c r="L260" i="12"/>
  <c r="L257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162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20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09" i="12"/>
  <c r="L339" i="12"/>
  <c r="L340" i="12"/>
  <c r="L341" i="12"/>
  <c r="L342" i="12"/>
  <c r="L343" i="12"/>
  <c r="L344" i="12"/>
  <c r="L345" i="12"/>
  <c r="L346" i="12"/>
  <c r="L347" i="12"/>
  <c r="L338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384" i="12"/>
  <c r="L356" i="12"/>
  <c r="L357" i="12"/>
  <c r="L358" i="12"/>
  <c r="L359" i="12"/>
  <c r="L360" i="12"/>
  <c r="L361" i="12"/>
  <c r="L362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55" i="12"/>
  <c r="L447" i="12"/>
  <c r="L446" i="12" l="1"/>
  <c r="L445" i="12"/>
  <c r="L444" i="12"/>
  <c r="L443" i="12"/>
  <c r="L442" i="12"/>
  <c r="L441" i="12" l="1"/>
  <c r="L440" i="12" l="1"/>
  <c r="L383" i="12" l="1"/>
  <c r="L382" i="12"/>
  <c r="L381" i="12"/>
  <c r="L354" i="12" l="1"/>
  <c r="L353" i="12" l="1"/>
  <c r="L352" i="12"/>
  <c r="L351" i="12"/>
  <c r="L350" i="12"/>
  <c r="L349" i="12" l="1"/>
  <c r="L348" i="12"/>
  <c r="L337" i="12" l="1"/>
  <c r="L336" i="12"/>
  <c r="L335" i="12" l="1"/>
  <c r="L308" i="12" l="1"/>
  <c r="L307" i="12"/>
  <c r="L306" i="12"/>
  <c r="L264" i="12" l="1"/>
  <c r="L263" i="12"/>
  <c r="L262" i="12"/>
  <c r="L261" i="12" l="1"/>
  <c r="L256" i="12" l="1"/>
  <c r="L255" i="12"/>
  <c r="L254" i="12"/>
  <c r="L253" i="12"/>
  <c r="L252" i="12"/>
  <c r="L251" i="12"/>
  <c r="L250" i="12"/>
  <c r="L249" i="12"/>
  <c r="L161" i="12" l="1"/>
  <c r="L160" i="12"/>
  <c r="L159" i="12"/>
  <c r="L158" i="12"/>
  <c r="L157" i="12" l="1"/>
  <c r="L156" i="12"/>
  <c r="L155" i="12"/>
  <c r="L154" i="12"/>
  <c r="L153" i="12"/>
  <c r="L152" i="12"/>
  <c r="L119" i="12" l="1"/>
  <c r="L118" i="12"/>
  <c r="L117" i="12"/>
  <c r="L116" i="12"/>
  <c r="L631" i="11" l="1"/>
  <c r="L630" i="11"/>
  <c r="K10" i="12" l="1"/>
  <c r="A6" i="12"/>
  <c r="L422" i="11" l="1"/>
  <c r="L424" i="11" l="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423" i="11"/>
  <c r="L578" i="11"/>
  <c r="L577" i="11"/>
  <c r="L576" i="11"/>
  <c r="L580" i="11" l="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2" i="11"/>
  <c r="L579" i="11"/>
  <c r="L575" i="11" l="1"/>
  <c r="L574" i="11" l="1"/>
  <c r="L573" i="11" l="1"/>
  <c r="L572" i="11"/>
  <c r="L571" i="11"/>
  <c r="L570" i="11"/>
  <c r="L183" i="11" l="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182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390" i="11" l="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311" i="11" l="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 l="1"/>
  <c r="L297" i="11"/>
  <c r="L181" i="11" l="1"/>
  <c r="L180" i="11"/>
  <c r="L179" i="11"/>
  <c r="L161" i="11" l="1"/>
  <c r="L160" i="11"/>
  <c r="L145" i="11" l="1"/>
  <c r="L147" i="11" l="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46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23" i="11"/>
  <c r="L144" i="11"/>
  <c r="L143" i="11"/>
  <c r="L142" i="11"/>
  <c r="L141" i="11"/>
  <c r="L140" i="11"/>
  <c r="L122" i="11"/>
  <c r="L103" i="11" l="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02" i="11"/>
  <c r="L101" i="11" l="1"/>
  <c r="L100" i="11"/>
  <c r="L99" i="11"/>
  <c r="L98" i="11" l="1"/>
  <c r="L97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82" i="11" l="1"/>
  <c r="L81" i="11"/>
  <c r="L80" i="11"/>
  <c r="L79" i="11"/>
  <c r="L78" i="11"/>
  <c r="L77" i="11"/>
  <c r="L76" i="11"/>
  <c r="L75" i="11"/>
  <c r="L74" i="11"/>
  <c r="L73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48" i="11"/>
  <c r="L47" i="11" l="1"/>
  <c r="L46" i="11"/>
  <c r="L45" i="11"/>
  <c r="I553" i="10" l="1"/>
  <c r="L37" i="11"/>
  <c r="L44" i="11" l="1"/>
  <c r="L43" i="11"/>
  <c r="L42" i="11"/>
  <c r="L36" i="11" l="1"/>
  <c r="L35" i="11"/>
  <c r="L41" i="11" l="1"/>
  <c r="L40" i="11"/>
  <c r="L39" i="11"/>
  <c r="L38" i="11"/>
  <c r="L29" i="11"/>
  <c r="L28" i="11"/>
  <c r="L27" i="11"/>
  <c r="L26" i="11"/>
  <c r="L25" i="11"/>
  <c r="L24" i="11"/>
  <c r="L23" i="11"/>
  <c r="L22" i="11"/>
  <c r="L34" i="11" l="1"/>
  <c r="L33" i="11"/>
  <c r="L32" i="11"/>
  <c r="L31" i="11"/>
  <c r="L30" i="11"/>
  <c r="K10" i="10" l="1"/>
  <c r="L12" i="11" l="1"/>
  <c r="L13" i="11"/>
  <c r="L14" i="11"/>
  <c r="L15" i="11"/>
  <c r="L16" i="11"/>
  <c r="L17" i="11"/>
  <c r="L18" i="11"/>
  <c r="L19" i="11"/>
  <c r="L20" i="11"/>
  <c r="L21" i="11"/>
  <c r="L11" i="11"/>
  <c r="L542" i="10" l="1"/>
  <c r="L507" i="10"/>
  <c r="L508" i="10"/>
  <c r="L509" i="10"/>
  <c r="L506" i="10"/>
  <c r="L544" i="10"/>
  <c r="L545" i="10"/>
  <c r="L546" i="10"/>
  <c r="L547" i="10"/>
  <c r="L548" i="10"/>
  <c r="L549" i="10"/>
  <c r="L550" i="10"/>
  <c r="L551" i="10"/>
  <c r="L552" i="10"/>
  <c r="L543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450" i="10"/>
  <c r="K10" i="11"/>
  <c r="A6" i="11"/>
  <c r="L540" i="10" l="1"/>
  <c r="L539" i="10"/>
  <c r="L538" i="10"/>
  <c r="L541" i="10"/>
  <c r="L537" i="10" l="1"/>
  <c r="L536" i="10"/>
  <c r="L535" i="10"/>
  <c r="L534" i="10"/>
  <c r="L428" i="10" l="1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27" i="10"/>
  <c r="L449" i="10"/>
  <c r="L448" i="10"/>
  <c r="L447" i="10"/>
  <c r="L446" i="10"/>
  <c r="L214" i="10" l="1"/>
  <c r="L215" i="10"/>
  <c r="L216" i="10"/>
  <c r="L213" i="10"/>
  <c r="L426" i="10" l="1"/>
  <c r="L417" i="10" l="1"/>
  <c r="L418" i="10"/>
  <c r="L419" i="10"/>
  <c r="L420" i="10"/>
  <c r="L421" i="10"/>
  <c r="L422" i="10"/>
  <c r="L423" i="10"/>
  <c r="L424" i="10"/>
  <c r="L425" i="10"/>
  <c r="L416" i="10"/>
  <c r="L403" i="10"/>
  <c r="L404" i="10"/>
  <c r="L405" i="10"/>
  <c r="L402" i="10"/>
  <c r="L415" i="10" l="1"/>
  <c r="L414" i="10" l="1"/>
  <c r="L413" i="10"/>
  <c r="L412" i="10"/>
  <c r="L411" i="10"/>
  <c r="L410" i="10"/>
  <c r="L409" i="10"/>
  <c r="L408" i="10"/>
  <c r="L407" i="10"/>
  <c r="L406" i="10"/>
  <c r="L363" i="10" l="1"/>
  <c r="L362" i="10"/>
  <c r="L361" i="10"/>
  <c r="L360" i="10"/>
  <c r="L346" i="10"/>
  <c r="L401" i="10"/>
  <c r="L398" i="10"/>
  <c r="L399" i="10"/>
  <c r="L400" i="10"/>
  <c r="L397" i="10"/>
  <c r="L328" i="10" l="1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27" i="10"/>
  <c r="L320" i="10"/>
  <c r="L319" i="10"/>
  <c r="L318" i="10"/>
  <c r="L317" i="10"/>
  <c r="L293" i="10" l="1"/>
  <c r="L298" i="10"/>
  <c r="L297" i="10"/>
  <c r="L296" i="10"/>
  <c r="L295" i="10"/>
  <c r="L294" i="10"/>
  <c r="L257" i="10" l="1"/>
  <c r="L258" i="10"/>
  <c r="L259" i="10"/>
  <c r="L260" i="10"/>
  <c r="L261" i="10"/>
  <c r="L262" i="10"/>
  <c r="L263" i="10"/>
  <c r="L264" i="10"/>
  <c r="L256" i="10"/>
  <c r="L249" i="10" l="1"/>
  <c r="L212" i="10" l="1"/>
  <c r="L211" i="10"/>
  <c r="L210" i="10"/>
  <c r="L203" i="10"/>
  <c r="L204" i="10"/>
  <c r="L205" i="10"/>
  <c r="L202" i="10"/>
  <c r="L201" i="10" l="1"/>
  <c r="L200" i="10"/>
  <c r="L194" i="10"/>
  <c r="L195" i="10"/>
  <c r="L193" i="10"/>
  <c r="L175" i="10" l="1"/>
  <c r="L174" i="10"/>
  <c r="L158" i="10"/>
  <c r="L159" i="10"/>
  <c r="L160" i="10"/>
  <c r="L161" i="10"/>
  <c r="L162" i="10"/>
  <c r="L163" i="10"/>
  <c r="L157" i="10"/>
  <c r="L173" i="10" l="1"/>
  <c r="L172" i="10"/>
  <c r="L135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11" i="10"/>
  <c r="L127" i="10"/>
  <c r="L126" i="10"/>
  <c r="L81" i="10"/>
  <c r="L117" i="10"/>
  <c r="L118" i="10"/>
  <c r="L119" i="10"/>
  <c r="L120" i="10"/>
  <c r="L116" i="10"/>
  <c r="L94" i="10" l="1"/>
  <c r="L93" i="10"/>
  <c r="L92" i="10"/>
  <c r="L91" i="10"/>
  <c r="L396" i="10" l="1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26" i="10"/>
  <c r="L325" i="10"/>
  <c r="L324" i="10"/>
  <c r="L323" i="10"/>
  <c r="L322" i="10"/>
  <c r="L321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55" i="10"/>
  <c r="L254" i="10"/>
  <c r="L253" i="10"/>
  <c r="L252" i="10"/>
  <c r="L251" i="10"/>
  <c r="L250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09" i="10"/>
  <c r="L208" i="10"/>
  <c r="L207" i="10"/>
  <c r="L206" i="10"/>
  <c r="L199" i="10"/>
  <c r="L198" i="10"/>
  <c r="L197" i="10"/>
  <c r="L196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1" i="10"/>
  <c r="L170" i="10"/>
  <c r="L169" i="10"/>
  <c r="L168" i="10"/>
  <c r="L167" i="10"/>
  <c r="L166" i="10"/>
  <c r="L165" i="10"/>
  <c r="L164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4" i="10"/>
  <c r="L133" i="10"/>
  <c r="L132" i="10"/>
  <c r="L131" i="10"/>
  <c r="L130" i="10"/>
  <c r="L129" i="10"/>
  <c r="L128" i="10"/>
  <c r="L125" i="10"/>
  <c r="L124" i="10"/>
  <c r="L123" i="10"/>
  <c r="L122" i="10"/>
  <c r="L121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0" i="10"/>
  <c r="L89" i="10"/>
  <c r="L88" i="10"/>
  <c r="L87" i="10"/>
  <c r="L86" i="10"/>
  <c r="L85" i="10"/>
  <c r="L84" i="10"/>
  <c r="L83" i="10"/>
  <c r="L82" i="10"/>
  <c r="A6" i="10"/>
  <c r="I410" i="9"/>
  <c r="H410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9" i="9"/>
  <c r="L408" i="9"/>
  <c r="L407" i="9"/>
  <c r="L406" i="9"/>
  <c r="L405" i="9"/>
  <c r="L404" i="9"/>
  <c r="L403" i="9"/>
  <c r="L402" i="9"/>
  <c r="L362" i="9" l="1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61" i="9"/>
  <c r="L360" i="9" l="1"/>
  <c r="L359" i="9" l="1"/>
  <c r="L358" i="9"/>
  <c r="L350" i="9" l="1"/>
  <c r="L351" i="9"/>
  <c r="L352" i="9"/>
  <c r="L349" i="9"/>
  <c r="L355" i="9"/>
  <c r="L356" i="9"/>
  <c r="L357" i="9"/>
  <c r="L354" i="9"/>
  <c r="L353" i="9" l="1"/>
  <c r="L341" i="9" l="1"/>
  <c r="L342" i="9"/>
  <c r="L343" i="9"/>
  <c r="L344" i="9"/>
  <c r="L345" i="9"/>
  <c r="L346" i="9"/>
  <c r="L347" i="9"/>
  <c r="L348" i="9"/>
  <c r="L340" i="9"/>
  <c r="L324" i="9" l="1"/>
  <c r="L325" i="9"/>
  <c r="L326" i="9"/>
  <c r="L327" i="9"/>
  <c r="L328" i="9"/>
  <c r="L329" i="9"/>
  <c r="L330" i="9"/>
  <c r="L331" i="9"/>
  <c r="L332" i="9"/>
  <c r="L333" i="9"/>
  <c r="L334" i="9"/>
  <c r="L335" i="9"/>
  <c r="L336" i="9"/>
  <c r="L339" i="9" l="1"/>
  <c r="L338" i="9" l="1"/>
  <c r="L337" i="9"/>
  <c r="L317" i="9" l="1"/>
  <c r="L318" i="9"/>
  <c r="L319" i="9"/>
  <c r="L320" i="9"/>
  <c r="L321" i="9"/>
  <c r="L322" i="9"/>
  <c r="L323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280" i="9" l="1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75" i="9"/>
  <c r="L277" i="9" l="1"/>
  <c r="L278" i="9"/>
  <c r="L279" i="9"/>
  <c r="L276" i="9"/>
  <c r="L257" i="9" l="1"/>
  <c r="L258" i="9"/>
  <c r="L259" i="9"/>
  <c r="L260" i="9"/>
  <c r="L261" i="9"/>
  <c r="L256" i="9"/>
  <c r="L274" i="9" l="1"/>
  <c r="L273" i="9"/>
  <c r="L272" i="9"/>
  <c r="L271" i="9"/>
  <c r="L270" i="9"/>
  <c r="L269" i="9"/>
  <c r="L268" i="9"/>
  <c r="L267" i="9"/>
  <c r="L263" i="9" l="1"/>
  <c r="L266" i="9"/>
  <c r="L262" i="9"/>
  <c r="L265" i="9"/>
  <c r="L264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29" i="9" l="1"/>
  <c r="L230" i="9"/>
  <c r="L231" i="9"/>
  <c r="L232" i="9"/>
  <c r="L233" i="9"/>
  <c r="L234" i="9"/>
  <c r="L235" i="9"/>
  <c r="L236" i="9"/>
  <c r="L237" i="9"/>
  <c r="L238" i="9"/>
  <c r="L239" i="9"/>
  <c r="L240" i="9"/>
  <c r="L241" i="9"/>
  <c r="L228" i="9" l="1"/>
  <c r="L227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11" i="9"/>
  <c r="L210" i="9" l="1"/>
  <c r="L201" i="9"/>
  <c r="L202" i="9"/>
  <c r="L203" i="9"/>
  <c r="L204" i="9"/>
  <c r="L200" i="9"/>
  <c r="L209" i="9" l="1"/>
  <c r="L208" i="9"/>
  <c r="L207" i="9" l="1"/>
  <c r="L206" i="9"/>
  <c r="L61" i="9" l="1"/>
  <c r="L54" i="9"/>
  <c r="L195" i="9" l="1"/>
  <c r="L196" i="9"/>
  <c r="L197" i="9"/>
  <c r="L198" i="9"/>
  <c r="L199" i="9"/>
  <c r="L194" i="9"/>
  <c r="L190" i="9"/>
  <c r="L191" i="9"/>
  <c r="L192" i="9"/>
  <c r="L193" i="9"/>
  <c r="L189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57" i="9"/>
  <c r="L149" i="9"/>
  <c r="L150" i="9" l="1"/>
  <c r="L153" i="9"/>
  <c r="L154" i="9"/>
  <c r="L155" i="9"/>
  <c r="L156" i="9"/>
  <c r="L152" i="9"/>
  <c r="L151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44" i="9" l="1"/>
  <c r="L45" i="9"/>
  <c r="L46" i="9"/>
  <c r="L47" i="9"/>
  <c r="L48" i="9"/>
  <c r="L49" i="9"/>
  <c r="L50" i="9"/>
  <c r="L51" i="9"/>
  <c r="L52" i="9"/>
  <c r="L53" i="9"/>
  <c r="L55" i="9"/>
  <c r="L56" i="9"/>
  <c r="L57" i="9"/>
  <c r="L58" i="9"/>
  <c r="L59" i="9"/>
  <c r="L60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43" i="9"/>
  <c r="L42" i="9" l="1"/>
  <c r="L41" i="9"/>
  <c r="L40" i="9" l="1"/>
  <c r="L39" i="9"/>
  <c r="L38" i="9"/>
  <c r="L37" i="9"/>
  <c r="L12" i="9" l="1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11" i="9"/>
  <c r="A6" i="9" l="1"/>
  <c r="L399" i="8" l="1"/>
  <c r="I400" i="8"/>
  <c r="H400" i="8"/>
  <c r="L397" i="8"/>
  <c r="L398" i="8"/>
  <c r="L383" i="8"/>
  <c r="L384" i="8"/>
  <c r="L385" i="8"/>
  <c r="L386" i="8"/>
  <c r="L387" i="8"/>
  <c r="L388" i="8"/>
  <c r="L389" i="8"/>
  <c r="L390" i="8"/>
  <c r="L396" i="8"/>
  <c r="L393" i="8" l="1"/>
  <c r="L394" i="8"/>
  <c r="L395" i="8"/>
  <c r="L392" i="8"/>
  <c r="L391" i="8"/>
  <c r="L372" i="8"/>
  <c r="L373" i="8"/>
  <c r="L374" i="8"/>
  <c r="L375" i="8"/>
  <c r="L376" i="8"/>
  <c r="L377" i="8"/>
  <c r="L378" i="8"/>
  <c r="L379" i="8"/>
  <c r="L380" i="8"/>
  <c r="L381" i="8"/>
  <c r="L382" i="8"/>
  <c r="L326" i="8"/>
  <c r="L327" i="8"/>
  <c r="L325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07" i="8" l="1"/>
  <c r="L308" i="8"/>
  <c r="L309" i="8"/>
  <c r="L310" i="8"/>
  <c r="L311" i="8"/>
  <c r="L312" i="8"/>
  <c r="L160" i="8" l="1"/>
  <c r="L159" i="8"/>
  <c r="L283" i="8"/>
  <c r="L284" i="8"/>
  <c r="L280" i="8" l="1"/>
  <c r="L281" i="8"/>
  <c r="L282" i="8"/>
  <c r="L278" i="8"/>
  <c r="L279" i="8"/>
  <c r="L235" i="8" l="1"/>
  <c r="L236" i="8"/>
  <c r="L237" i="8"/>
  <c r="L234" i="8"/>
  <c r="L265" i="8" l="1"/>
  <c r="L266" i="8"/>
  <c r="L267" i="8"/>
  <c r="L268" i="8"/>
  <c r="L269" i="8"/>
  <c r="L270" i="8"/>
  <c r="L271" i="8"/>
  <c r="L272" i="8"/>
  <c r="L273" i="8"/>
  <c r="L274" i="8"/>
  <c r="L275" i="8"/>
  <c r="L276" i="8"/>
  <c r="L277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132" i="8" l="1"/>
  <c r="L151" i="8" l="1"/>
  <c r="L152" i="8"/>
  <c r="L153" i="8"/>
  <c r="L154" i="8"/>
  <c r="L155" i="8"/>
  <c r="L156" i="8"/>
  <c r="L157" i="8"/>
  <c r="L158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33" i="8"/>
  <c r="L127" i="8"/>
  <c r="L128" i="8"/>
  <c r="L129" i="8"/>
  <c r="L130" i="8"/>
  <c r="L131" i="8"/>
  <c r="L126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09" i="8"/>
  <c r="L106" i="8" l="1"/>
  <c r="L107" i="8"/>
  <c r="L108" i="8"/>
  <c r="L105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4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40" i="8" l="1"/>
  <c r="L39" i="8"/>
  <c r="L38" i="8"/>
  <c r="L37" i="8"/>
  <c r="L36" i="8"/>
  <c r="L35" i="8"/>
  <c r="I363" i="7" l="1"/>
  <c r="L362" i="7"/>
  <c r="L11" i="8" l="1"/>
  <c r="A6" i="8"/>
  <c r="L361" i="7" l="1"/>
  <c r="L358" i="7"/>
  <c r="L359" i="7"/>
  <c r="L360" i="7"/>
  <c r="L35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H363" i="7"/>
  <c r="L324" i="7" l="1"/>
  <c r="L325" i="7"/>
  <c r="L326" i="7"/>
  <c r="L327" i="7"/>
  <c r="L323" i="7"/>
  <c r="L315" i="7"/>
  <c r="L316" i="7"/>
  <c r="L317" i="7"/>
  <c r="L318" i="7"/>
  <c r="L319" i="7"/>
  <c r="L320" i="7"/>
  <c r="L321" i="7"/>
  <c r="L322" i="7"/>
  <c r="L311" i="7" l="1"/>
  <c r="L312" i="7"/>
  <c r="L313" i="7"/>
  <c r="L314" i="7"/>
  <c r="L310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248" i="7"/>
  <c r="L247" i="7" l="1"/>
  <c r="L246" i="7"/>
  <c r="L245" i="7"/>
  <c r="L244" i="7"/>
  <c r="L239" i="7"/>
  <c r="L240" i="7"/>
  <c r="L241" i="7"/>
  <c r="L242" i="7"/>
  <c r="L243" i="7"/>
  <c r="L23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08" i="7"/>
  <c r="L207" i="7"/>
  <c r="L206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172" i="7" l="1"/>
  <c r="L173" i="7"/>
  <c r="L174" i="7"/>
  <c r="L175" i="7"/>
  <c r="L176" i="7"/>
  <c r="L177" i="7"/>
  <c r="L178" i="7"/>
  <c r="L179" i="7"/>
  <c r="L171" i="7"/>
  <c r="L170" i="7"/>
  <c r="L169" i="7"/>
  <c r="L168" i="7"/>
  <c r="L167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48" i="7"/>
  <c r="L147" i="7"/>
  <c r="L143" i="7" l="1"/>
  <c r="L144" i="7"/>
  <c r="L145" i="7"/>
  <c r="L146" i="7"/>
  <c r="L142" i="7" l="1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6" i="7"/>
  <c r="L137" i="7"/>
  <c r="L138" i="7"/>
  <c r="L139" i="7"/>
  <c r="L140" i="7"/>
  <c r="L141" i="7"/>
  <c r="L135" i="7"/>
  <c r="L134" i="7"/>
  <c r="L79" i="7"/>
  <c r="L78" i="7"/>
  <c r="L77" i="7"/>
  <c r="L84" i="7" l="1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72" i="7" l="1"/>
  <c r="L65" i="7"/>
  <c r="L66" i="7"/>
  <c r="L67" i="7"/>
  <c r="L68" i="7"/>
  <c r="L69" i="7"/>
  <c r="L70" i="7"/>
  <c r="L71" i="7"/>
  <c r="L64" i="7"/>
  <c r="L12" i="7" l="1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73" i="7"/>
  <c r="L74" i="7"/>
  <c r="L75" i="7"/>
  <c r="L76" i="7"/>
  <c r="L80" i="7"/>
  <c r="L81" i="7"/>
  <c r="L82" i="7"/>
  <c r="L83" i="7"/>
  <c r="L11" i="7"/>
  <c r="A6" i="7" l="1"/>
  <c r="I508" i="6" l="1"/>
  <c r="H508" i="6"/>
  <c r="J508" i="6" s="1"/>
  <c r="J10" i="7" s="1"/>
  <c r="L507" i="6"/>
  <c r="J363" i="7" l="1"/>
  <c r="J10" i="8" s="1"/>
  <c r="L10" i="7"/>
  <c r="J11" i="7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L498" i="6"/>
  <c r="L499" i="6"/>
  <c r="L500" i="6"/>
  <c r="L501" i="6"/>
  <c r="L502" i="6"/>
  <c r="L503" i="6"/>
  <c r="L504" i="6"/>
  <c r="L505" i="6"/>
  <c r="L506" i="6"/>
  <c r="L497" i="6"/>
  <c r="L494" i="6"/>
  <c r="J400" i="8" l="1"/>
  <c r="J10" i="9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L10" i="8"/>
  <c r="K506" i="6"/>
  <c r="J410" i="9" l="1"/>
  <c r="J10" i="10" s="1"/>
  <c r="H10" i="9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L10" i="9"/>
  <c r="J235" i="8"/>
  <c r="J236" i="8" s="1"/>
  <c r="L496" i="6"/>
  <c r="L495" i="6"/>
  <c r="J11" i="10" l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L10" i="10"/>
  <c r="H10" i="10"/>
  <c r="H553" i="10" s="1"/>
  <c r="J553" i="10" s="1"/>
  <c r="J237" i="8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L485" i="6"/>
  <c r="L486" i="6"/>
  <c r="L487" i="6"/>
  <c r="L488" i="6"/>
  <c r="L489" i="6"/>
  <c r="L490" i="6"/>
  <c r="L491" i="6"/>
  <c r="L492" i="6"/>
  <c r="L493" i="6"/>
  <c r="L484" i="6"/>
  <c r="J10" i="11" l="1"/>
  <c r="J11" i="1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H10" i="11"/>
  <c r="L10" i="11"/>
  <c r="L483" i="6"/>
  <c r="L482" i="6"/>
  <c r="L481" i="6"/>
  <c r="L480" i="6"/>
  <c r="L479" i="6"/>
  <c r="L475" i="6"/>
  <c r="L474" i="6"/>
  <c r="L456" i="6"/>
  <c r="L457" i="6"/>
  <c r="L458" i="6"/>
  <c r="L459" i="6"/>
  <c r="L460" i="6"/>
  <c r="L461" i="6"/>
  <c r="L455" i="6"/>
  <c r="L478" i="6"/>
  <c r="L477" i="6"/>
  <c r="L476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29" i="6"/>
  <c r="L10" i="12" l="1"/>
  <c r="J11" i="12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145" i="1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L426" i="6"/>
  <c r="L427" i="6"/>
  <c r="L428" i="6"/>
  <c r="L425" i="6"/>
  <c r="J335" i="12" l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502" i="12" s="1"/>
  <c r="J503" i="12" s="1"/>
  <c r="J504" i="12" s="1"/>
  <c r="J505" i="12" s="1"/>
  <c r="J506" i="12" s="1"/>
  <c r="J507" i="12" s="1"/>
  <c r="J508" i="12" s="1"/>
  <c r="J509" i="12" s="1"/>
  <c r="J510" i="12" s="1"/>
  <c r="J511" i="12" s="1"/>
  <c r="J512" i="12" s="1"/>
  <c r="J513" i="12" s="1"/>
  <c r="J514" i="12" s="1"/>
  <c r="J515" i="12" s="1"/>
  <c r="J516" i="12" s="1"/>
  <c r="J517" i="12" s="1"/>
  <c r="J518" i="12" s="1"/>
  <c r="J519" i="12" s="1"/>
  <c r="J520" i="12" s="1"/>
  <c r="J521" i="12" s="1"/>
  <c r="J522" i="12" s="1"/>
  <c r="J523" i="12" s="1"/>
  <c r="J524" i="12" s="1"/>
  <c r="J525" i="12" s="1"/>
  <c r="J526" i="12" s="1"/>
  <c r="J527" i="12" s="1"/>
  <c r="J528" i="12" s="1"/>
  <c r="J529" i="12" s="1"/>
  <c r="J530" i="12" s="1"/>
  <c r="J531" i="12" s="1"/>
  <c r="J532" i="12" s="1"/>
  <c r="J422" i="1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J628" i="11" s="1"/>
  <c r="J629" i="11" s="1"/>
  <c r="J630" i="11" s="1"/>
  <c r="J631" i="11" s="1"/>
  <c r="L419" i="6"/>
  <c r="L420" i="6"/>
  <c r="L421" i="6"/>
  <c r="L422" i="6"/>
  <c r="L423" i="6"/>
  <c r="L424" i="6"/>
  <c r="L418" i="6"/>
  <c r="J533" i="12" l="1"/>
  <c r="L408" i="6"/>
  <c r="L409" i="6"/>
  <c r="L410" i="6"/>
  <c r="L411" i="6"/>
  <c r="L412" i="6"/>
  <c r="L413" i="6"/>
  <c r="L414" i="6"/>
  <c r="L415" i="6"/>
  <c r="L416" i="6"/>
  <c r="L417" i="6"/>
  <c r="L407" i="6"/>
  <c r="L406" i="6"/>
  <c r="L405" i="6"/>
  <c r="L399" i="6" l="1"/>
  <c r="L400" i="6"/>
  <c r="L401" i="6"/>
  <c r="L402" i="6"/>
  <c r="L403" i="6"/>
  <c r="L404" i="6"/>
  <c r="L398" i="6"/>
  <c r="L391" i="6"/>
  <c r="L392" i="6"/>
  <c r="L390" i="6"/>
  <c r="L381" i="6"/>
  <c r="L382" i="6"/>
  <c r="L383" i="6"/>
  <c r="L384" i="6"/>
  <c r="L385" i="6"/>
  <c r="L386" i="6"/>
  <c r="L387" i="6"/>
  <c r="L388" i="6"/>
  <c r="L389" i="6"/>
  <c r="L393" i="6"/>
  <c r="L394" i="6"/>
  <c r="L395" i="6"/>
  <c r="L396" i="6"/>
  <c r="L397" i="6"/>
  <c r="L366" i="6" l="1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65" i="6"/>
  <c r="L364" i="6" l="1"/>
  <c r="L354" i="6" l="1"/>
  <c r="L355" i="6"/>
  <c r="L356" i="6"/>
  <c r="L357" i="6"/>
  <c r="L358" i="6"/>
  <c r="L359" i="6"/>
  <c r="L360" i="6"/>
  <c r="L361" i="6"/>
  <c r="L362" i="6"/>
  <c r="L363" i="6"/>
  <c r="L353" i="6"/>
  <c r="L352" i="6"/>
  <c r="L351" i="6"/>
  <c r="L348" i="6"/>
  <c r="L349" i="6"/>
  <c r="L350" i="6"/>
  <c r="L347" i="6" l="1"/>
  <c r="L346" i="6"/>
  <c r="L340" i="6" l="1"/>
  <c r="L341" i="6"/>
  <c r="L342" i="6"/>
  <c r="L343" i="6"/>
  <c r="L344" i="6"/>
  <c r="L345" i="6"/>
  <c r="L329" i="6"/>
  <c r="L335" i="6" l="1"/>
  <c r="L336" i="6"/>
  <c r="L337" i="6"/>
  <c r="L338" i="6"/>
  <c r="L339" i="6"/>
  <c r="L334" i="6"/>
  <c r="L328" i="6"/>
  <c r="L327" i="6"/>
  <c r="L326" i="6"/>
  <c r="L310" i="6" l="1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30" i="6"/>
  <c r="L331" i="6"/>
  <c r="L332" i="6"/>
  <c r="L333" i="6"/>
  <c r="L309" i="6"/>
  <c r="L308" i="6"/>
  <c r="L307" i="6"/>
  <c r="L306" i="6"/>
  <c r="L305" i="6" l="1"/>
  <c r="L298" i="6"/>
  <c r="L299" i="6"/>
  <c r="L300" i="6"/>
  <c r="L301" i="6"/>
  <c r="L302" i="6"/>
  <c r="L303" i="6"/>
  <c r="L304" i="6"/>
  <c r="L297" i="6"/>
  <c r="L292" i="6"/>
  <c r="L293" i="6"/>
  <c r="L294" i="6"/>
  <c r="L295" i="6"/>
  <c r="L296" i="6"/>
  <c r="L291" i="6"/>
  <c r="L232" i="6" l="1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31" i="6"/>
  <c r="L230" i="6"/>
  <c r="L229" i="6"/>
  <c r="L228" i="6"/>
  <c r="L220" i="6"/>
  <c r="L221" i="6"/>
  <c r="L222" i="6"/>
  <c r="L223" i="6"/>
  <c r="L224" i="6"/>
  <c r="L225" i="6"/>
  <c r="L226" i="6"/>
  <c r="L227" i="6"/>
  <c r="L85" i="6" l="1"/>
  <c r="L149" i="6"/>
  <c r="L150" i="6"/>
  <c r="L151" i="6"/>
  <c r="L152" i="6"/>
  <c r="L148" i="6"/>
  <c r="L219" i="6"/>
  <c r="L218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02" i="6"/>
  <c r="L198" i="6"/>
  <c r="L199" i="6"/>
  <c r="L200" i="6"/>
  <c r="L201" i="6"/>
  <c r="L197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24" i="6"/>
  <c r="L12" i="6" l="1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1" i="6"/>
  <c r="A6" i="6" l="1"/>
  <c r="H440" i="5"/>
  <c r="I440" i="5"/>
  <c r="L437" i="5"/>
  <c r="L438" i="5"/>
  <c r="L439" i="5"/>
  <c r="L436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21" i="5"/>
  <c r="L411" i="5"/>
  <c r="L412" i="5"/>
  <c r="L413" i="5"/>
  <c r="L414" i="5"/>
  <c r="L415" i="5"/>
  <c r="L416" i="5"/>
  <c r="L417" i="5"/>
  <c r="L418" i="5"/>
  <c r="L419" i="5"/>
  <c r="L420" i="5"/>
  <c r="L441" i="5"/>
  <c r="L442" i="5"/>
  <c r="L443" i="5"/>
  <c r="L444" i="5"/>
  <c r="L410" i="5"/>
  <c r="L383" i="5" l="1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382" i="5"/>
  <c r="L381" i="5" l="1"/>
  <c r="L380" i="5"/>
  <c r="L376" i="5"/>
  <c r="L377" i="5"/>
  <c r="L378" i="5"/>
  <c r="L379" i="5"/>
  <c r="L375" i="5"/>
  <c r="L374" i="5"/>
  <c r="L373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56" i="5"/>
  <c r="L348" i="5" l="1"/>
  <c r="L349" i="5"/>
  <c r="L350" i="5"/>
  <c r="L351" i="5"/>
  <c r="L352" i="5"/>
  <c r="L353" i="5"/>
  <c r="L354" i="5"/>
  <c r="L355" i="5"/>
  <c r="L347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33" i="5"/>
  <c r="L325" i="5" l="1"/>
  <c r="L332" i="5"/>
  <c r="L327" i="5"/>
  <c r="L328" i="5"/>
  <c r="L329" i="5"/>
  <c r="L330" i="5"/>
  <c r="L331" i="5"/>
  <c r="L326" i="5"/>
  <c r="L316" i="5"/>
  <c r="L317" i="5"/>
  <c r="L318" i="5"/>
  <c r="L319" i="5"/>
  <c r="L320" i="5"/>
  <c r="L321" i="5"/>
  <c r="L322" i="5"/>
  <c r="L323" i="5"/>
  <c r="L324" i="5"/>
  <c r="L315" i="5"/>
  <c r="L312" i="5"/>
  <c r="L311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274" i="5"/>
  <c r="L271" i="5"/>
  <c r="L272" i="5"/>
  <c r="L273" i="5"/>
  <c r="L270" i="5" l="1"/>
  <c r="L269" i="5"/>
  <c r="L265" i="5" l="1"/>
  <c r="L266" i="5"/>
  <c r="L267" i="5"/>
  <c r="L268" i="5"/>
  <c r="L264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48" i="5"/>
  <c r="L246" i="5"/>
  <c r="L247" i="5"/>
  <c r="L245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29" i="5"/>
  <c r="L226" i="5"/>
  <c r="L227" i="5"/>
  <c r="L228" i="5"/>
  <c r="L225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00" i="5"/>
  <c r="L194" i="5"/>
  <c r="L195" i="5"/>
  <c r="L196" i="5"/>
  <c r="L197" i="5"/>
  <c r="L198" i="5"/>
  <c r="L199" i="5"/>
  <c r="L193" i="5"/>
  <c r="L192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61" i="5" l="1"/>
  <c r="L151" i="5" l="1"/>
  <c r="L152" i="5"/>
  <c r="L153" i="5"/>
  <c r="L154" i="5"/>
  <c r="L155" i="5"/>
  <c r="L156" i="5"/>
  <c r="L157" i="5"/>
  <c r="L158" i="5"/>
  <c r="L159" i="5"/>
  <c r="L160" i="5"/>
  <c r="L150" i="5"/>
  <c r="L149" i="5"/>
  <c r="L143" i="5"/>
  <c r="L144" i="5"/>
  <c r="L145" i="5"/>
  <c r="L146" i="5"/>
  <c r="L147" i="5"/>
  <c r="L148" i="5"/>
  <c r="L142" i="5"/>
  <c r="L117" i="5"/>
  <c r="L94" i="5"/>
  <c r="L95" i="5"/>
  <c r="L93" i="5"/>
  <c r="L64" i="5" l="1"/>
  <c r="L65" i="5"/>
  <c r="L66" i="5"/>
  <c r="L67" i="5"/>
  <c r="L68" i="5"/>
  <c r="L63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12" i="5"/>
  <c r="J10" i="5" l="1"/>
  <c r="A6" i="5"/>
  <c r="K733" i="5" l="1"/>
  <c r="K910" i="4"/>
  <c r="L898" i="4"/>
  <c r="L899" i="4"/>
  <c r="L900" i="4"/>
  <c r="L901" i="4"/>
  <c r="L902" i="4"/>
  <c r="L903" i="4"/>
  <c r="L904" i="4"/>
  <c r="L905" i="4"/>
  <c r="L906" i="4"/>
  <c r="L907" i="4"/>
  <c r="L909" i="4"/>
  <c r="L897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728" i="4" l="1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27" i="4"/>
  <c r="K734" i="4" l="1"/>
  <c r="L703" i="4" l="1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02" i="4"/>
  <c r="K701" i="4" l="1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K556" i="4"/>
  <c r="K563" i="4" s="1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K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4" i="4"/>
  <c r="L223" i="4"/>
  <c r="L222" i="4"/>
  <c r="L221" i="4"/>
  <c r="L220" i="4"/>
  <c r="L219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10" i="4"/>
  <c r="A6" i="4"/>
  <c r="J725" i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656" i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463" i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L461" i="1"/>
  <c r="L460" i="1"/>
  <c r="L459" i="1"/>
  <c r="L401" i="1"/>
  <c r="L386" i="1"/>
  <c r="L376" i="1"/>
  <c r="L375" i="1"/>
  <c r="L374" i="1"/>
  <c r="L373" i="1"/>
  <c r="L372" i="1"/>
  <c r="L371" i="1"/>
  <c r="L370" i="1"/>
  <c r="L369" i="1"/>
  <c r="L368" i="1"/>
  <c r="L367" i="1"/>
  <c r="L366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13" i="1"/>
  <c r="L312" i="1"/>
  <c r="L311" i="1"/>
  <c r="L310" i="1"/>
  <c r="L309" i="1"/>
  <c r="L308" i="1"/>
  <c r="L307" i="1"/>
  <c r="L306" i="1"/>
  <c r="L305" i="1"/>
  <c r="L304" i="1"/>
  <c r="L303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0" i="1"/>
  <c r="L279" i="1"/>
  <c r="L278" i="1"/>
  <c r="L277" i="1"/>
  <c r="L276" i="1"/>
  <c r="L275" i="1"/>
  <c r="L274" i="1"/>
  <c r="L273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76" i="1"/>
  <c r="L75" i="1"/>
  <c r="L74" i="1"/>
  <c r="L73" i="1"/>
  <c r="L72" i="1"/>
  <c r="L71" i="1"/>
  <c r="L62" i="1"/>
  <c r="L61" i="1"/>
  <c r="L60" i="1"/>
  <c r="L59" i="1"/>
  <c r="L58" i="1"/>
  <c r="L57" i="1"/>
  <c r="L56" i="1"/>
  <c r="L55" i="1"/>
  <c r="L54" i="1"/>
  <c r="L53" i="1"/>
  <c r="L44" i="1"/>
  <c r="L43" i="1"/>
  <c r="L42" i="1"/>
  <c r="L41" i="1"/>
  <c r="L40" i="1"/>
  <c r="L39" i="1"/>
  <c r="L36" i="1"/>
  <c r="L35" i="1"/>
  <c r="L34" i="1"/>
  <c r="L33" i="1"/>
  <c r="L32" i="1"/>
  <c r="L31" i="1"/>
  <c r="L30" i="1"/>
  <c r="L29" i="1"/>
  <c r="L28" i="1"/>
  <c r="L21" i="1"/>
  <c r="L20" i="1"/>
  <c r="L19" i="1"/>
  <c r="L18" i="1"/>
  <c r="L17" i="1"/>
  <c r="L16" i="1"/>
  <c r="L15" i="1"/>
  <c r="L14" i="1"/>
  <c r="L13" i="1"/>
  <c r="L12" i="1"/>
  <c r="H11" i="1"/>
  <c r="J11" i="1" s="1"/>
  <c r="L11" i="1" s="1"/>
  <c r="J10" i="1"/>
  <c r="A6" i="1"/>
  <c r="L458" i="1" l="1"/>
  <c r="L11" i="4"/>
  <c r="K692" i="4"/>
  <c r="J692" i="4"/>
  <c r="J693" i="4" s="1"/>
  <c r="J694" i="4" s="1"/>
  <c r="J695" i="4" s="1"/>
  <c r="J696" i="4" s="1"/>
  <c r="J697" i="4" s="1"/>
  <c r="J698" i="4" s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699" i="4" l="1"/>
  <c r="J700" i="4" s="1"/>
  <c r="J701" i="4" s="1"/>
  <c r="M458" i="1"/>
  <c r="J183" i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702" i="4" l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J842" i="4" s="1"/>
  <c r="J843" i="4" s="1"/>
  <c r="J844" i="4" s="1"/>
  <c r="J845" i="4" s="1"/>
  <c r="J846" i="4" s="1"/>
  <c r="J847" i="4" s="1"/>
  <c r="J848" i="4" s="1"/>
  <c r="J849" i="4" s="1"/>
  <c r="J850" i="4" s="1"/>
  <c r="J851" i="4" s="1"/>
  <c r="J852" i="4" s="1"/>
  <c r="J853" i="4" s="1"/>
  <c r="J854" i="4" s="1"/>
  <c r="J855" i="4" s="1"/>
  <c r="J856" i="4" s="1"/>
  <c r="J857" i="4" s="1"/>
  <c r="J858" i="4" s="1"/>
  <c r="J859" i="4" s="1"/>
  <c r="J860" i="4" s="1"/>
  <c r="J861" i="4" s="1"/>
  <c r="J862" i="4" s="1"/>
  <c r="J863" i="4" s="1"/>
  <c r="J864" i="4" s="1"/>
  <c r="J865" i="4" s="1"/>
  <c r="J866" i="4" s="1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J889" i="4" s="1"/>
  <c r="J890" i="4" s="1"/>
  <c r="J891" i="4" s="1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H11" i="5" s="1"/>
  <c r="J440" i="5" s="1"/>
  <c r="J10" i="6" s="1"/>
  <c r="J11" i="6" l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L10" i="6"/>
  <c r="K775" i="5"/>
  <c r="K558" i="5"/>
  <c r="K951" i="5"/>
  <c r="K949" i="5" s="1"/>
  <c r="J11" i="5"/>
  <c r="L11" i="5" s="1"/>
  <c r="K597" i="5"/>
  <c r="K604" i="5" s="1"/>
  <c r="K742" i="5"/>
  <c r="K952" i="5"/>
  <c r="K507" i="6" l="1"/>
  <c r="J507" i="6"/>
  <c r="J12" i="5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l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K410" i="5" l="1"/>
  <c r="J410" i="5"/>
  <c r="J411" i="5" l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K911" i="4" l="1"/>
  <c r="H908" i="4"/>
  <c r="K908" i="4"/>
  <c r="J908" i="4"/>
  <c r="I908" i="4"/>
  <c r="K458" i="1"/>
  <c r="H436" i="1"/>
  <c r="I436" i="1"/>
</calcChain>
</file>

<file path=xl/comments1.xml><?xml version="1.0" encoding="utf-8"?>
<comments xmlns="http://schemas.openxmlformats.org/spreadsheetml/2006/main">
  <authors>
    <author>Nijar</author>
  </authors>
  <commentList>
    <comment ref="I35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I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4.xml><?xml version="1.0" encoding="utf-8"?>
<comments xmlns="http://schemas.openxmlformats.org/spreadsheetml/2006/main">
  <authors>
    <author>Nijar</author>
  </authors>
  <commentList>
    <comment ref="I347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5.xml><?xml version="1.0" encoding="utf-8"?>
<comments xmlns="http://schemas.openxmlformats.org/spreadsheetml/2006/main">
  <authors>
    <author>Nijar</author>
  </authors>
  <commentList>
    <comment ref="I347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<sst xmlns="http://schemas.openxmlformats.org/spreadsheetml/2006/main" count="19826" uniqueCount="11931">
  <si>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</si>
  <si>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</si>
  <si>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</si>
  <si>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</si>
  <si>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</si>
  <si>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</si>
  <si>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</si>
  <si>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</si>
  <si>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</si>
  <si>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Saldo Awal</t>
  </si>
  <si>
    <t>Des</t>
  </si>
  <si>
    <t>Ricy Nur Cahyo, Registrasi Mhs KA Junior</t>
  </si>
  <si>
    <t>RJ KA'17</t>
  </si>
  <si>
    <t>BTK 38785</t>
  </si>
  <si>
    <t>Riski Triyana, Cicilan By Pddk Mhs TO Senior</t>
  </si>
  <si>
    <t>TO'16</t>
  </si>
  <si>
    <t>BTK 38786</t>
  </si>
  <si>
    <t>Anisa, Cicilan By Pddk Mhs Bisnis</t>
  </si>
  <si>
    <t>Bisnis</t>
  </si>
  <si>
    <t>BTK 38787</t>
  </si>
  <si>
    <t>Cici Ruhayati, Cicilan By Pddk Mhs KA Junior</t>
  </si>
  <si>
    <t>KA'16</t>
  </si>
  <si>
    <t>BTK 38788</t>
  </si>
  <si>
    <t>Rizki Rahmat S, Cicilan By Pddk Mhs TO Senior</t>
  </si>
  <si>
    <t>BTK 38789</t>
  </si>
  <si>
    <t>Sandi Sanjaya, Cicilan By Pddk Mhs TO Junior</t>
  </si>
  <si>
    <t>BTK 38790</t>
  </si>
  <si>
    <t>Sendi M. Ramdan K, Cicilan By Pddk Mhs TO Senior</t>
  </si>
  <si>
    <t>BTK 38791</t>
  </si>
  <si>
    <t>Fifit Fitriani, Cicilan By Pddk Mhs Akuntansi</t>
  </si>
  <si>
    <t>Akuntansi</t>
  </si>
  <si>
    <t>BTK 38792</t>
  </si>
  <si>
    <t>Jeni Ruslan, Cicilan By Pddk Mhs TO Junior</t>
  </si>
  <si>
    <t>BTK 38793</t>
  </si>
  <si>
    <t>Welly Yulyani, Cicilan By Pddk Mhs OM Senior</t>
  </si>
  <si>
    <t>OM'16</t>
  </si>
  <si>
    <t>BTK 38794</t>
  </si>
  <si>
    <t>Firman Salmiansyah, Cicilan By Pddk Mhs OM junior</t>
  </si>
  <si>
    <t>BTK 38795</t>
  </si>
  <si>
    <t>Tyas Widya L, Cicilan By Pddk Mhs Akuntansi</t>
  </si>
  <si>
    <t>BTK 38796</t>
  </si>
  <si>
    <t>Lerian Febriana, Registarsi Mhs KA Junior</t>
  </si>
  <si>
    <t>RJ 2 KA'17</t>
  </si>
  <si>
    <t>BTK 38797</t>
  </si>
  <si>
    <t>Fahmi Hijaz Fauzi, Registrasi Mhs IK Junior</t>
  </si>
  <si>
    <t>RJ IK'17</t>
  </si>
  <si>
    <t>BTK 38798</t>
  </si>
  <si>
    <t>Drajat Indra S, Registarsi Mhs OM Junior</t>
  </si>
  <si>
    <t>RJ OM'17</t>
  </si>
  <si>
    <t>BTK 38799</t>
  </si>
  <si>
    <t>Anggita Pratiwi, Registrasi Mhs KA Junior</t>
  </si>
  <si>
    <t>BTK 38800</t>
  </si>
  <si>
    <t>Reski Nurhalimah, Cicilan By Pddk Mhs Bisnis</t>
  </si>
  <si>
    <t>BTK 38801</t>
  </si>
  <si>
    <t>Iis Ayu A, Cicilan By Pddk Mhs Bisnis</t>
  </si>
  <si>
    <t>BTK 38802</t>
  </si>
  <si>
    <t>Adang Tijani, Cicilan By Pddk Mhs TO Senior</t>
  </si>
  <si>
    <t>BTK 38803</t>
  </si>
  <si>
    <t xml:space="preserve">             Business &amp; </t>
  </si>
  <si>
    <t xml:space="preserve">             Technology</t>
  </si>
  <si>
    <t xml:space="preserve">             College</t>
  </si>
  <si>
    <t>Ricy Nur Cahyo</t>
  </si>
  <si>
    <t>Riski Triyana</t>
  </si>
  <si>
    <t xml:space="preserve">Anisa  </t>
  </si>
  <si>
    <t>Cici Ruhayati</t>
  </si>
  <si>
    <t>Rizki Rahmat S</t>
  </si>
  <si>
    <t>Sandi Sanjaya</t>
  </si>
  <si>
    <t>Sendi M. Ramdan</t>
  </si>
  <si>
    <t>Fifit Fitriani</t>
  </si>
  <si>
    <t>Jemi Ruslan</t>
  </si>
  <si>
    <t>Welly Yulyani</t>
  </si>
  <si>
    <t>Firman Salmiansyah</t>
  </si>
  <si>
    <t>Tyas Widya L</t>
  </si>
  <si>
    <t>Lerian Febriana</t>
  </si>
  <si>
    <t>Fahmi Hijaz F</t>
  </si>
  <si>
    <t>Drajat Indra S</t>
  </si>
  <si>
    <t>Anggita Pratiwi</t>
  </si>
  <si>
    <t>Reski Nurhalimah</t>
  </si>
  <si>
    <t>Iis Ayu A</t>
  </si>
  <si>
    <t>Adang Tijani</t>
  </si>
  <si>
    <t>PERIODE JANUARI 2017</t>
  </si>
  <si>
    <t>Propsal kegiatan LDKM</t>
  </si>
  <si>
    <t>Pulss Head Of</t>
  </si>
  <si>
    <t>By transport + FC surat Ujikom</t>
  </si>
  <si>
    <t>Pemb sertifikat+Pbl perlbkpan volley+buah tangan</t>
  </si>
  <si>
    <t>Pemby. Suart kabar bulana</t>
  </si>
  <si>
    <t>Setoran BPRSA</t>
  </si>
  <si>
    <t>Biaya antar tes kerja dan menjamu HRD</t>
  </si>
  <si>
    <t>Um itikafkaryawan</t>
  </si>
  <si>
    <t>Ramya, Cicilan by pendkn OM Senior</t>
  </si>
  <si>
    <t>BTK 38804</t>
  </si>
  <si>
    <t>BTK 38805</t>
  </si>
  <si>
    <t>BTK 38806</t>
  </si>
  <si>
    <t>BTK 38807</t>
  </si>
  <si>
    <t>BTK 38808</t>
  </si>
  <si>
    <t>BTK 38809</t>
  </si>
  <si>
    <t>BTK 38810</t>
  </si>
  <si>
    <t>BTK 38811</t>
  </si>
  <si>
    <t>BTK 38812</t>
  </si>
  <si>
    <t>BTK 38813</t>
  </si>
  <si>
    <t>BTK 38814</t>
  </si>
  <si>
    <t>BTK 38815</t>
  </si>
  <si>
    <t>BTK 38816</t>
  </si>
  <si>
    <t>BTK 38817</t>
  </si>
  <si>
    <t>Gigin Ginanjar, Pelunasan by pendkn TO Senior</t>
  </si>
  <si>
    <t>Gigin ginanjar</t>
  </si>
  <si>
    <t>Ramya</t>
  </si>
  <si>
    <t>Sopyan Sauri, Tambhan registrasi IK junior</t>
  </si>
  <si>
    <t>Sopyan Sauri</t>
  </si>
  <si>
    <t>Asep OO, cicilan by pendkn MI</t>
  </si>
  <si>
    <t>MI</t>
  </si>
  <si>
    <t>Asep OO</t>
  </si>
  <si>
    <t>Amalia Kh, Ciclan by pendkn AK</t>
  </si>
  <si>
    <t>Amalia</t>
  </si>
  <si>
    <t>Diki Ardiansyah, cicilan by pendkn TO Senior</t>
  </si>
  <si>
    <t>Diki Ardiansyah</t>
  </si>
  <si>
    <t>Jan</t>
  </si>
  <si>
    <t>Kurnia Sandi, Pelunasan TO Senior</t>
  </si>
  <si>
    <t>TO' 16</t>
  </si>
  <si>
    <t>Dian Mardiana, Pelunasan dana pinjaman</t>
  </si>
  <si>
    <t>DP</t>
  </si>
  <si>
    <t>Kurnia Sandi</t>
  </si>
  <si>
    <t>Dian Mardiana</t>
  </si>
  <si>
    <t>Silmi Nur Addini, Cicilan 1 Dana pinjaman</t>
  </si>
  <si>
    <t>Silmi Nur Addini</t>
  </si>
  <si>
    <t>Widi Nur Fatwa, Pelunasan Poltek MI</t>
  </si>
  <si>
    <t>Widi Nur Fatwa</t>
  </si>
  <si>
    <t>Reva Sucita, Ciclan OM Senior</t>
  </si>
  <si>
    <t>OM</t>
  </si>
  <si>
    <t>Reva Sucita</t>
  </si>
  <si>
    <t>Isi ulang air mineral</t>
  </si>
  <si>
    <t>BKK 25900</t>
  </si>
  <si>
    <t>BKK 25901</t>
  </si>
  <si>
    <t>BKK 25902</t>
  </si>
  <si>
    <t>BKK 25903</t>
  </si>
  <si>
    <t>BKK 25904</t>
  </si>
  <si>
    <t>BKK 25905</t>
  </si>
  <si>
    <t>BKK 25906</t>
  </si>
  <si>
    <t>BKK 25907</t>
  </si>
  <si>
    <t>Silmi</t>
  </si>
  <si>
    <t>Dheri</t>
  </si>
  <si>
    <t>Nijar</t>
  </si>
  <si>
    <t>Nurul Ahyar</t>
  </si>
  <si>
    <t>Dian M</t>
  </si>
  <si>
    <t>Asep Dadan</t>
  </si>
  <si>
    <t>Aef Daepudin</t>
  </si>
  <si>
    <t>Reward Presenter gel 4</t>
  </si>
  <si>
    <t>BKK 25908</t>
  </si>
  <si>
    <t>Sugianti</t>
  </si>
  <si>
    <t>SPPD BM dan Sekretaris</t>
  </si>
  <si>
    <t>BKK 25909</t>
  </si>
  <si>
    <t>BKK 25910</t>
  </si>
  <si>
    <t>Rheda</t>
  </si>
  <si>
    <t>Aprilia Fuzi, Cicilan Poltek AB</t>
  </si>
  <si>
    <t>Aprilia Fuzi</t>
  </si>
  <si>
    <t>Ammar Yasir, Cicilan by pendkn MI</t>
  </si>
  <si>
    <t>Ammar</t>
  </si>
  <si>
    <t>Bumi Ariyani, Cicilan by pendkn OM senior</t>
  </si>
  <si>
    <t xml:space="preserve">OM </t>
  </si>
  <si>
    <t>Bumi Ariyani</t>
  </si>
  <si>
    <t>Restu Nurochman, Cicilan poltek MI</t>
  </si>
  <si>
    <t>BTK 38818</t>
  </si>
  <si>
    <t>BTK 38819</t>
  </si>
  <si>
    <t>BTK 38820</t>
  </si>
  <si>
    <t>BTK 38821</t>
  </si>
  <si>
    <t>BTK 38822</t>
  </si>
  <si>
    <t>BTK 38823</t>
  </si>
  <si>
    <t>Restu Nurochman</t>
  </si>
  <si>
    <t>Ihsan Sulaeman, Pelunasan Cicilan Teknik Otomotif</t>
  </si>
  <si>
    <t>Ihsan sulaeman</t>
  </si>
  <si>
    <t>Neli Noviani, peluanasan cicilan Poltek AB</t>
  </si>
  <si>
    <t>Neli Nopiani</t>
  </si>
  <si>
    <t>Raden Yazid Zidane, cicilan by pendkn OM junior</t>
  </si>
  <si>
    <t>Raden Yazid</t>
  </si>
  <si>
    <t>R Sugih, pelunasan KK AK tk 2</t>
  </si>
  <si>
    <t>R Sugih</t>
  </si>
  <si>
    <t>Nisa Nafisah, Cicilan By pendkn BA junior</t>
  </si>
  <si>
    <t>BA</t>
  </si>
  <si>
    <t>Nisa Nafisah</t>
  </si>
  <si>
    <t>Gungun Taopik, Cicilan by pendkn BA Senior</t>
  </si>
  <si>
    <t>BTK 38824</t>
  </si>
  <si>
    <t>Gungun Taopik</t>
  </si>
  <si>
    <t>BKK 25911</t>
  </si>
  <si>
    <t>Pembayaran avia bln Desember 2016</t>
  </si>
  <si>
    <t>Avia</t>
  </si>
  <si>
    <t>By Adm Bank + Biaya transport</t>
  </si>
  <si>
    <t>BKK 25912</t>
  </si>
  <si>
    <t>BKK 25913</t>
  </si>
  <si>
    <t>BKK 25914</t>
  </si>
  <si>
    <t>BKK 25915</t>
  </si>
  <si>
    <t>BKK 25916</t>
  </si>
  <si>
    <t>BKK 25917</t>
  </si>
  <si>
    <t xml:space="preserve">Bini </t>
  </si>
  <si>
    <t>Belanja bulanan + Pbl onderdil servis kendaraan opr</t>
  </si>
  <si>
    <t>Biaya FC laporan bulanan</t>
  </si>
  <si>
    <t>Indri</t>
  </si>
  <si>
    <t>Pembelian Tinner</t>
  </si>
  <si>
    <t>rheda</t>
  </si>
  <si>
    <t>Biaya internet bln Deember</t>
  </si>
  <si>
    <t>Pembayaran dual sistem STT YBSI</t>
  </si>
  <si>
    <t>Biaya takjiah mhs meninggal</t>
  </si>
  <si>
    <t>BKK 25918</t>
  </si>
  <si>
    <t>M Aripin</t>
  </si>
  <si>
    <t>BTK 38825</t>
  </si>
  <si>
    <t>BTK 38826</t>
  </si>
  <si>
    <t>BTK 38827</t>
  </si>
  <si>
    <t>BTK 38828</t>
  </si>
  <si>
    <t>BTK 38829</t>
  </si>
  <si>
    <t>BTK 38830</t>
  </si>
  <si>
    <t>Fitri Marliyanti, Cicilan KK AK</t>
  </si>
  <si>
    <t>Fitri Marliyanti</t>
  </si>
  <si>
    <t>Luqmanul H, Pelunasan by pendkn MI</t>
  </si>
  <si>
    <t>Luqmanul H</t>
  </si>
  <si>
    <t>Aang gunawan, cicilan by pendkn TO Senior</t>
  </si>
  <si>
    <t>Aang Gunawan</t>
  </si>
  <si>
    <t>Dede Fajri, Cicilan by pendkn STT YBSI</t>
  </si>
  <si>
    <t>STT</t>
  </si>
  <si>
    <t>Dede Fajri</t>
  </si>
  <si>
    <t>Ninda Nuraziza K, Registrasi BA Junior 2017-2018</t>
  </si>
  <si>
    <t>RJ BA 17</t>
  </si>
  <si>
    <t>Nina Nuraziza K</t>
  </si>
  <si>
    <t>BPRSA, Pengambilan tunai</t>
  </si>
  <si>
    <t>BPRSA</t>
  </si>
  <si>
    <t>BKK 25919</t>
  </si>
  <si>
    <t>BKK 25920</t>
  </si>
  <si>
    <t>BKK 25921</t>
  </si>
  <si>
    <t>BKK 25922</t>
  </si>
  <si>
    <t>BKK 25923</t>
  </si>
  <si>
    <t>BKK 25924</t>
  </si>
  <si>
    <t>BKK 25925</t>
  </si>
  <si>
    <t>By FC Soal KK AK</t>
  </si>
  <si>
    <t>Wafa</t>
  </si>
  <si>
    <t>pulsa intenet BM Desember Januari</t>
  </si>
  <si>
    <t>UM Periode 23 Des-29 Des</t>
  </si>
  <si>
    <t>Pulsa teleseling Mkt + Pembyaran Banner</t>
  </si>
  <si>
    <t>Dewi Fitri</t>
  </si>
  <si>
    <t>BTK 38831</t>
  </si>
  <si>
    <t>BTK 38832</t>
  </si>
  <si>
    <t>BTK 38833</t>
  </si>
  <si>
    <t>BTK 38834</t>
  </si>
  <si>
    <t>BTK 38835</t>
  </si>
  <si>
    <t>BTK 38836</t>
  </si>
  <si>
    <t>BTK 38837</t>
  </si>
  <si>
    <t>BTK 38838</t>
  </si>
  <si>
    <t>BTK 38839</t>
  </si>
  <si>
    <t>BTK 38840</t>
  </si>
  <si>
    <t>BTK 38841</t>
  </si>
  <si>
    <t>BTK 38842</t>
  </si>
  <si>
    <t>BTK 38843</t>
  </si>
  <si>
    <t>BTK 38844</t>
  </si>
  <si>
    <t>BTK 38845</t>
  </si>
  <si>
    <t>BTK 38846</t>
  </si>
  <si>
    <t>Repika, cicilan by pendkn KK AK</t>
  </si>
  <si>
    <t>Repika</t>
  </si>
  <si>
    <t>Yadi Supriyadi, cicilan by pendkn KK AK</t>
  </si>
  <si>
    <t>Yadi Supriyadi</t>
  </si>
  <si>
    <t>Semilah Fadilah, cicilan by pendkn OM Senior</t>
  </si>
  <si>
    <t>Semilah</t>
  </si>
  <si>
    <t>Usep</t>
  </si>
  <si>
    <t>Diah Putri, cicilan by pendkn MI</t>
  </si>
  <si>
    <t>Diah</t>
  </si>
  <si>
    <t>Adi tirta, Cicilan by pendkn KA Senior</t>
  </si>
  <si>
    <t>Adi Tirta</t>
  </si>
  <si>
    <t>Ilmannudin, cicilan by pendkn MI</t>
  </si>
  <si>
    <t>Ilmanuddin</t>
  </si>
  <si>
    <t>Ikhsan Rahmat, ciiclan by pendkn MI</t>
  </si>
  <si>
    <t>Ikhsan R</t>
  </si>
  <si>
    <t>Riyan Hidayatu , Cicilan by pendkn OM Senior</t>
  </si>
  <si>
    <t>Riyan H</t>
  </si>
  <si>
    <t>Elgi Ferdiansyah, cicilan by pendkn IK Senior</t>
  </si>
  <si>
    <t>IK</t>
  </si>
  <si>
    <t>Elgi</t>
  </si>
  <si>
    <t>Diki Sodikin, cicilan by pendkn KA Senior</t>
  </si>
  <si>
    <t>Diki</t>
  </si>
  <si>
    <t>Miftah Fauzi, cicilan by pendkn AB</t>
  </si>
  <si>
    <t>Miftah Fauzi</t>
  </si>
  <si>
    <t>Erlangga S, cicilan by pendkn KA Junior</t>
  </si>
  <si>
    <t>Erlangga</t>
  </si>
  <si>
    <t>Enjang Jalaludin, cicilan by pendkn KA Junior</t>
  </si>
  <si>
    <t>Enjang</t>
  </si>
  <si>
    <t>Muhamad Dondon, cicilan by pendkn AB</t>
  </si>
  <si>
    <t>M dondon</t>
  </si>
  <si>
    <t>BTK 38847</t>
  </si>
  <si>
    <t>Asri Rahmatia, pelunasan by pendkn OM Junior</t>
  </si>
  <si>
    <t>BBM untuk Genset</t>
  </si>
  <si>
    <t>Asri</t>
  </si>
  <si>
    <t>Rizal</t>
  </si>
  <si>
    <t>Desi Rosilawati, cicilan By pendkn Om Senior</t>
  </si>
  <si>
    <t>Desi Rosilawati</t>
  </si>
  <si>
    <t>DP buku semester genap 2017</t>
  </si>
  <si>
    <t>Ade Riadi</t>
  </si>
  <si>
    <t>H Rudi , Cicilan 4 pinjaman karyawan</t>
  </si>
  <si>
    <t>BTK 38848</t>
  </si>
  <si>
    <t>BTK 38849</t>
  </si>
  <si>
    <t>H Rudi</t>
  </si>
  <si>
    <t>aman</t>
  </si>
  <si>
    <t>Usep, cicilan by pendkn OM Senior</t>
  </si>
  <si>
    <t>BTK 38850</t>
  </si>
  <si>
    <t>BTK 38851</t>
  </si>
  <si>
    <t>BTK 38852</t>
  </si>
  <si>
    <t>BTK 38853</t>
  </si>
  <si>
    <t>BTK 38854</t>
  </si>
  <si>
    <t>BTK 38855</t>
  </si>
  <si>
    <t>BTK 38856</t>
  </si>
  <si>
    <t>BTK 38857</t>
  </si>
  <si>
    <t>BTK 38858</t>
  </si>
  <si>
    <t>BTK 38859</t>
  </si>
  <si>
    <t>BTK 38860</t>
  </si>
  <si>
    <t>Muhammad husni M, Cicilan by pendkn BA Senior</t>
  </si>
  <si>
    <t>M husni</t>
  </si>
  <si>
    <t>Bella Firdayanti, Registrasi KA Junior 2017/2018</t>
  </si>
  <si>
    <t>Bella Firdayanti</t>
  </si>
  <si>
    <t>Ganjar Suahda, Cicilan by pendkn Poltek AB</t>
  </si>
  <si>
    <t>Ganjar S</t>
  </si>
  <si>
    <t>Muhamad, Cicilan by pendkn TO Senior</t>
  </si>
  <si>
    <t>Muhamad</t>
  </si>
  <si>
    <t>Abdul Aji, Pelunasan by pendkn TO Senior</t>
  </si>
  <si>
    <t>Abul Aji</t>
  </si>
  <si>
    <t>Sandi Maulana, Pelunasan by pendkn TO Senior</t>
  </si>
  <si>
    <t>Sandi Maulana</t>
  </si>
  <si>
    <t>Aji Peras Setiyo, Cicilan by pendkn TO Senior</t>
  </si>
  <si>
    <t>Aji Peras S</t>
  </si>
  <si>
    <t>Devi Nurjanah, Cicilan by pendkn OM Senior</t>
  </si>
  <si>
    <t>Devi Nurjanah</t>
  </si>
  <si>
    <t>Keukeu S, Cicilan by pendkn Om Senior</t>
  </si>
  <si>
    <t>Keukeu S</t>
  </si>
  <si>
    <t>Suci Silvia, Cicilan by pendkn Om Senior</t>
  </si>
  <si>
    <t>Suci S</t>
  </si>
  <si>
    <t>Moch Rian P, Pelunasan by pendkn To Senior</t>
  </si>
  <si>
    <t>M Rian P</t>
  </si>
  <si>
    <t>Dewi fitri N, Cicilan by pendkn Om Junior</t>
  </si>
  <si>
    <t>BTK 38861</t>
  </si>
  <si>
    <t>BTK 38862</t>
  </si>
  <si>
    <t>BTK 38863</t>
  </si>
  <si>
    <t>Dewi fitri N</t>
  </si>
  <si>
    <t>Reni Anggraeni, cicilan by pendkn OM Senior</t>
  </si>
  <si>
    <t>Om</t>
  </si>
  <si>
    <t>Reni Anggraeni</t>
  </si>
  <si>
    <t>Muhamad Rizal, Cicilan by pendkn IK Junior</t>
  </si>
  <si>
    <t>Muhamad Rizal</t>
  </si>
  <si>
    <t>BKK 25926</t>
  </si>
  <si>
    <t>BKK 25927</t>
  </si>
  <si>
    <t>BKK 25928</t>
  </si>
  <si>
    <t>BKK 25929</t>
  </si>
  <si>
    <t>BKK 25930</t>
  </si>
  <si>
    <t>BKK 25931</t>
  </si>
  <si>
    <t>BKK 25932</t>
  </si>
  <si>
    <t>Dana Berobat karyawan</t>
  </si>
  <si>
    <t>Pembayaran audit thp 1 + Biaya selama audit</t>
  </si>
  <si>
    <t>Isi ulang air mineral + Pbl RTK</t>
  </si>
  <si>
    <t>Reserpasi hotel 2 fari + Laundry</t>
  </si>
  <si>
    <t>Biaya ongkos kirim tools mkt</t>
  </si>
  <si>
    <t>Husni Husen, Pelunasan by pendkn TO Senior</t>
  </si>
  <si>
    <t>TO</t>
  </si>
  <si>
    <t>BTK 38864</t>
  </si>
  <si>
    <t>BTK 38865</t>
  </si>
  <si>
    <t>BTK 38866</t>
  </si>
  <si>
    <t>BTK 38867</t>
  </si>
  <si>
    <t>BTK 38868</t>
  </si>
  <si>
    <t>Husni Husen</t>
  </si>
  <si>
    <t>Riki Rianto, Pelunasan by pendkn TO Senior</t>
  </si>
  <si>
    <t>Riki Rianto</t>
  </si>
  <si>
    <t>Evi Siti Sopiah, ciiclan by pendkn KA Senior</t>
  </si>
  <si>
    <t>Evi Siti S</t>
  </si>
  <si>
    <t>Silviana, cicilan by pendkn OM Senior</t>
  </si>
  <si>
    <t>Silviana</t>
  </si>
  <si>
    <t>Erna Tri yuliani, cicilan by pendkn OM Senior</t>
  </si>
  <si>
    <t>Erna Tri</t>
  </si>
  <si>
    <t>Sari Octaviani, pelunasan by pendkn AB</t>
  </si>
  <si>
    <t>BTK 38869</t>
  </si>
  <si>
    <t>BTK 38870</t>
  </si>
  <si>
    <t>Sari Oktaviani</t>
  </si>
  <si>
    <t>Linda Widyaningsih, cicilan by pendkn KA Junior</t>
  </si>
  <si>
    <t>Linda Widyaningsih</t>
  </si>
  <si>
    <t>By kirim berkas ke Bdg + Printing banner</t>
  </si>
  <si>
    <t>Arip</t>
  </si>
  <si>
    <t>By hunting Aplikan</t>
  </si>
  <si>
    <t>Dewi</t>
  </si>
  <si>
    <t>Pulsa teleseling Mkt + BBM menjenguk Karyawan</t>
  </si>
  <si>
    <t>Pbl konsumsi auditor+pbl materai</t>
  </si>
  <si>
    <t>BKK 25933</t>
  </si>
  <si>
    <t>BKK 25934</t>
  </si>
  <si>
    <t>BTK 38871</t>
  </si>
  <si>
    <t>BTK 38872</t>
  </si>
  <si>
    <t>BTK 38873</t>
  </si>
  <si>
    <t>BTK 38874</t>
  </si>
  <si>
    <t>BTK 38875</t>
  </si>
  <si>
    <t>BTK 38876</t>
  </si>
  <si>
    <t>BTK 38877</t>
  </si>
  <si>
    <t>BTK 38878</t>
  </si>
  <si>
    <t>BTK 38879</t>
  </si>
  <si>
    <t>BTK 38880</t>
  </si>
  <si>
    <t>BTK 38881</t>
  </si>
  <si>
    <t>BTK 38882</t>
  </si>
  <si>
    <t>BTK 38883</t>
  </si>
  <si>
    <t>BTK 38884</t>
  </si>
  <si>
    <t>M Ridwan Jayadi R, cicilan by pendkn TO Senior</t>
  </si>
  <si>
    <t>M ridwan Jayadi R</t>
  </si>
  <si>
    <t>Annur Subekty, cicilan by pendkn AB</t>
  </si>
  <si>
    <t>Annur subekty</t>
  </si>
  <si>
    <t>Usep Riyadi, ciclan by pendkn KK AK</t>
  </si>
  <si>
    <t>Usep Riyadi</t>
  </si>
  <si>
    <t>Febi Chandra, cicilan by pendkn KK MI</t>
  </si>
  <si>
    <t>Febi Chandra</t>
  </si>
  <si>
    <t>Rita Rahayu, cicilan by pendkn OM Senior</t>
  </si>
  <si>
    <t>Rita Rahayu</t>
  </si>
  <si>
    <t>Titim Nurfatimah, cicilan by pendkn OM Senior</t>
  </si>
  <si>
    <t>Titim Nurfatimah</t>
  </si>
  <si>
    <t>Ropi Rahayuni, cicilan by pendkn BA junior</t>
  </si>
  <si>
    <t>Ropi Rahayuni</t>
  </si>
  <si>
    <t>Yuda Yudistira, ciiclan by pendkn IK Junior</t>
  </si>
  <si>
    <t>Yuda Yudistira</t>
  </si>
  <si>
    <t>Desy Septiani, ccii;an by pendkn OM Senior</t>
  </si>
  <si>
    <t>Desy Septiani</t>
  </si>
  <si>
    <t>Resa Rismala, cicilan by pendkn KA Junior</t>
  </si>
  <si>
    <t>Resa Rismala</t>
  </si>
  <si>
    <t>Egi Dwi Montera, Tambahan registrasi TO Junior</t>
  </si>
  <si>
    <t>RJ TO'17</t>
  </si>
  <si>
    <t>Egi Dwi M</t>
  </si>
  <si>
    <t>Devi Lindayanti, cicilan by pendkn BA Senior</t>
  </si>
  <si>
    <t>Devi Lindayanti</t>
  </si>
  <si>
    <t>Yohana Lanadjaja, cicilan by pendkn KK AK</t>
  </si>
  <si>
    <t>Yohana L</t>
  </si>
  <si>
    <t>Redie Aulia L, Cicilan by pendkn Ik Junior</t>
  </si>
  <si>
    <t>Redie Aulia R</t>
  </si>
  <si>
    <t>BKK 25935</t>
  </si>
  <si>
    <t>Fee Organisasi dan Manajemen November 2016</t>
  </si>
  <si>
    <t>Pbl Permen dan Air mineral</t>
  </si>
  <si>
    <t>Pipit</t>
  </si>
  <si>
    <t>BKK 25936</t>
  </si>
  <si>
    <t>BKK 25937</t>
  </si>
  <si>
    <t>BKK 25938</t>
  </si>
  <si>
    <t>BKK 25939</t>
  </si>
  <si>
    <t>By Antar tes kerja</t>
  </si>
  <si>
    <t>Yahya</t>
  </si>
  <si>
    <t>Pbl kupon unt seminar</t>
  </si>
  <si>
    <t>Rudi Hartono</t>
  </si>
  <si>
    <t>Pelatihan IT</t>
  </si>
  <si>
    <t>BTK 38885</t>
  </si>
  <si>
    <t>BTK 38886</t>
  </si>
  <si>
    <t>BTK 38887</t>
  </si>
  <si>
    <t>BTK 38888</t>
  </si>
  <si>
    <t>futsal karyawan</t>
  </si>
  <si>
    <t>BKK 25940</t>
  </si>
  <si>
    <t>Romi Azis, cicilan by pendkn AB</t>
  </si>
  <si>
    <t>Sulistiana, cicilan by pendkn KA Junior</t>
  </si>
  <si>
    <t>Abdul Rohman, pelunasan by pendkn AB</t>
  </si>
  <si>
    <t>Muhamad Dondon, pelunasan by pendkn AB</t>
  </si>
  <si>
    <t>sulistiana</t>
  </si>
  <si>
    <t>Romi Azis</t>
  </si>
  <si>
    <t>Abdul Rohman</t>
  </si>
  <si>
    <t>Muhamad Dondon</t>
  </si>
  <si>
    <t>BTK 38889</t>
  </si>
  <si>
    <t>BTK 38890</t>
  </si>
  <si>
    <t>BTK 38891</t>
  </si>
  <si>
    <t>BTK 38892</t>
  </si>
  <si>
    <t>BTK 38893</t>
  </si>
  <si>
    <t>BTK 38894</t>
  </si>
  <si>
    <t>BTK 38895</t>
  </si>
  <si>
    <t>BTK 38896</t>
  </si>
  <si>
    <t>BTK 38897</t>
  </si>
  <si>
    <t>BTK 38898</t>
  </si>
  <si>
    <t>BTK 38899</t>
  </si>
  <si>
    <t>BTK 38900</t>
  </si>
  <si>
    <t>BTK 38901</t>
  </si>
  <si>
    <t>BTK 38902</t>
  </si>
  <si>
    <t>BTK 38903</t>
  </si>
  <si>
    <t>Lilis Reji, ciiclan by pendkn KA Senior</t>
  </si>
  <si>
    <t>Lilis reji</t>
  </si>
  <si>
    <t>Yani yuliyani, cicilan by pendkn KA Senior</t>
  </si>
  <si>
    <t>Yani Yuliyani</t>
  </si>
  <si>
    <t>Widayanti, ciiclan by pendkn KA Senior</t>
  </si>
  <si>
    <t>Widayanti</t>
  </si>
  <si>
    <t>Diki Herdiana, ciiclan by pendkn OM Junior</t>
  </si>
  <si>
    <t>Diki Herdiana</t>
  </si>
  <si>
    <t>Faturahman, cicilan by pendkn KA Senior</t>
  </si>
  <si>
    <t>Faturahman</t>
  </si>
  <si>
    <t>Reza Khaedar Y, cicilan by pendkn IK Senior</t>
  </si>
  <si>
    <t>Reza Khaedar</t>
  </si>
  <si>
    <t>M Fazrin Ganafi , cicilan by pendkn KA Senior</t>
  </si>
  <si>
    <t>M Fazrin G</t>
  </si>
  <si>
    <t>Adiro Rizki, cicilan by pendkn BA Senior</t>
  </si>
  <si>
    <t>Adiro</t>
  </si>
  <si>
    <t>Yogi Januar, pelunasan by pendkn TO Senior</t>
  </si>
  <si>
    <t>Yogi Januar</t>
  </si>
  <si>
    <t>Pradita Utami, ciiclan by pendkn KA Senio</t>
  </si>
  <si>
    <t>Pradita</t>
  </si>
  <si>
    <t>Rinrin Yuliani, ciclan by pendkn Om Senior</t>
  </si>
  <si>
    <t>Rinrin Y</t>
  </si>
  <si>
    <t>Mira Ardila, ciiclan by pendkn M Senior</t>
  </si>
  <si>
    <t>Mila Ardila</t>
  </si>
  <si>
    <t>Ayi Saidah, cicilan by pendkn KA Senior</t>
  </si>
  <si>
    <t>Ayi Saidah</t>
  </si>
  <si>
    <t>Rijal Mubaroq, cicilan by pendkn KA  junior</t>
  </si>
  <si>
    <t>Rijal mubaroq</t>
  </si>
  <si>
    <t xml:space="preserve">Siti Hasanah, cicilan by pendkn KA Senior </t>
  </si>
  <si>
    <t>Siti Hasanah</t>
  </si>
  <si>
    <t>Robi Pebrian, cicilan by pendkn IK Junior</t>
  </si>
  <si>
    <t>BTK 38904</t>
  </si>
  <si>
    <t>BTK 38905</t>
  </si>
  <si>
    <t>Robi Pebrian</t>
  </si>
  <si>
    <t>Riki Abdul Rojak, cicilan by pendkn IK Junior</t>
  </si>
  <si>
    <t>Riki Abdul R</t>
  </si>
  <si>
    <t>Yoga Van Gunanto, cicialn by pendkn OM Junior</t>
  </si>
  <si>
    <t>BTK 38906</t>
  </si>
  <si>
    <t>Yoga Van G</t>
  </si>
  <si>
    <t>BKK 25941</t>
  </si>
  <si>
    <t>BKK 25942</t>
  </si>
  <si>
    <t>BKK 25943</t>
  </si>
  <si>
    <t>BKK 25944</t>
  </si>
  <si>
    <t>BKK 25945</t>
  </si>
  <si>
    <t>BKK 25946</t>
  </si>
  <si>
    <t>BKK 25947</t>
  </si>
  <si>
    <t>BKK 25948</t>
  </si>
  <si>
    <t>BBm Transport hunting aplikan</t>
  </si>
  <si>
    <t>Agus</t>
  </si>
  <si>
    <t>Listrik, Air dan Telephone Desember 16</t>
  </si>
  <si>
    <t>Biaya FC Modul pengayaan</t>
  </si>
  <si>
    <t>M Farihin</t>
  </si>
  <si>
    <t>FC Keperluan Ujikom</t>
  </si>
  <si>
    <t>Jamsostek, BPJS Kes, PPh Pasal 25</t>
  </si>
  <si>
    <t>UM Periode 30 des - 6 Januari + Koran radar</t>
  </si>
  <si>
    <t>Presentasi SMA Angkasa dan SMAN4</t>
  </si>
  <si>
    <t>Kado Pernikahan dosen + buah tangan menjenguk karyawan</t>
  </si>
  <si>
    <t>BTK 38907</t>
  </si>
  <si>
    <t>Nisa Aprianti, cicilan by pendkn Ik Junior</t>
  </si>
  <si>
    <t>BTK 38908</t>
  </si>
  <si>
    <t>BTK 38909</t>
  </si>
  <si>
    <t>BTK 38910</t>
  </si>
  <si>
    <t>BTK 38911</t>
  </si>
  <si>
    <t>BTK 38912</t>
  </si>
  <si>
    <t>BTK 38913</t>
  </si>
  <si>
    <t>BTK 38914</t>
  </si>
  <si>
    <t>BTK 38915</t>
  </si>
  <si>
    <t>BTK 38916</t>
  </si>
  <si>
    <t>BTK 38917</t>
  </si>
  <si>
    <t>BTK 38918</t>
  </si>
  <si>
    <t>BTK 38919</t>
  </si>
  <si>
    <t>BTK 38920</t>
  </si>
  <si>
    <t>BTK 38921</t>
  </si>
  <si>
    <t>BTK 38922</t>
  </si>
  <si>
    <t>BTK 38923</t>
  </si>
  <si>
    <t>BTK 38924</t>
  </si>
  <si>
    <t>BTK 38925</t>
  </si>
  <si>
    <t>BTK 38926</t>
  </si>
  <si>
    <t>Shella Rahma Daniar, ciiclan by pendkn AB</t>
  </si>
  <si>
    <t>Nisa Aprianti</t>
  </si>
  <si>
    <t>Shella Rahma</t>
  </si>
  <si>
    <t>Farida Nurjannah, cicilan by pendkn KK AK</t>
  </si>
  <si>
    <t>Farida nurjannah</t>
  </si>
  <si>
    <t>Sri Ayu kurnia, Peluanasan by pendkn KK AK</t>
  </si>
  <si>
    <t>Sri Ayu Kurnia</t>
  </si>
  <si>
    <t>Winda Maaratus S, cicilan by pendkn KA Senior</t>
  </si>
  <si>
    <t>Winda Maaratus</t>
  </si>
  <si>
    <t>Rizal Muhamad A, cicilan by pendkn OM Senior</t>
  </si>
  <si>
    <t>Rizal Muhamad A</t>
  </si>
  <si>
    <t>Desi Dwi Lestari, cicilan by pendkn Bisnis</t>
  </si>
  <si>
    <t>Desi Dwi</t>
  </si>
  <si>
    <t>Neng Reza Zahara, pelunasan by pendkn Bisnis</t>
  </si>
  <si>
    <t>Neng Reza</t>
  </si>
  <si>
    <t>Wijar Putra P, ciiclan by pendkn KA Senior</t>
  </si>
  <si>
    <t>Wijar Putera</t>
  </si>
  <si>
    <t>Fasyaa ridwansyah, cicilan by pendkn KA Senior</t>
  </si>
  <si>
    <t>Fasyaa</t>
  </si>
  <si>
    <t>M Fahmi Hikmat, cicilan by pendkn IK Junior</t>
  </si>
  <si>
    <t>M fahmi</t>
  </si>
  <si>
    <t>Nia Listiawati, cicilan by pendkn KA Senior</t>
  </si>
  <si>
    <t>Nia Listiawati</t>
  </si>
  <si>
    <t>Heni Handayani, cicilan by pendkn AB</t>
  </si>
  <si>
    <t>Hani Handayani</t>
  </si>
  <si>
    <t>Diwan Pratama, cicilan by pendkn IK Junior</t>
  </si>
  <si>
    <t>Diwan Pratama</t>
  </si>
  <si>
    <t xml:space="preserve">Diki Dzulkifli, cicilan by pendkn AB </t>
  </si>
  <si>
    <t>Diki Dzulkifli</t>
  </si>
  <si>
    <t>Apriliani Puspa Dewi, pelunasan by pendkn AB</t>
  </si>
  <si>
    <t>Apriliani Puspa</t>
  </si>
  <si>
    <t>Susi Sukmawati, cicilan by pendkn OM Junior</t>
  </si>
  <si>
    <t>Susi Sukmawati</t>
  </si>
  <si>
    <t>Nursyamsi Agung gumilar, cicilan by pendkn Bisnis</t>
  </si>
  <si>
    <t>Nursyamsi A</t>
  </si>
  <si>
    <t>Dini Amalyah, cicilan by pendkn Akuntansi</t>
  </si>
  <si>
    <t>BKK 25949</t>
  </si>
  <si>
    <t>BKK 25950</t>
  </si>
  <si>
    <t>BKK 25951</t>
  </si>
  <si>
    <t>BBM untuk BM ke pangandaran penutupan PSPL</t>
  </si>
  <si>
    <t>Dini Amalyah</t>
  </si>
  <si>
    <t>Pembayaran buku jatuh tempo januari 2017</t>
  </si>
  <si>
    <t>Fee MGM guru BK SMKN3 Banjar, Presentasi SMKN3 Banjar, Presentasi SMK Binalestari</t>
  </si>
  <si>
    <t>FC Laporan Keuangan, keterangan registrasi</t>
  </si>
  <si>
    <t>BKK 25952</t>
  </si>
  <si>
    <t>BTK 38927</t>
  </si>
  <si>
    <t>BTK 38928</t>
  </si>
  <si>
    <t>BTK 38929</t>
  </si>
  <si>
    <t>BTK 38930</t>
  </si>
  <si>
    <t>BTK 38931</t>
  </si>
  <si>
    <t>BTK 38932</t>
  </si>
  <si>
    <t>BTK 38933</t>
  </si>
  <si>
    <t>BTK 38934</t>
  </si>
  <si>
    <t>BTK 38935</t>
  </si>
  <si>
    <t>BTK 38936</t>
  </si>
  <si>
    <t>BTK 38937</t>
  </si>
  <si>
    <t>BTK 38938</t>
  </si>
  <si>
    <t>BTK 38939</t>
  </si>
  <si>
    <t>BTK 38940</t>
  </si>
  <si>
    <t>BTK 38941</t>
  </si>
  <si>
    <t>BTK 38942</t>
  </si>
  <si>
    <t>BTK 38943</t>
  </si>
  <si>
    <t>BTK 38944</t>
  </si>
  <si>
    <t>BTK 38945</t>
  </si>
  <si>
    <t>BTK 38946</t>
  </si>
  <si>
    <t>BTK 38947</t>
  </si>
  <si>
    <t>BTK 38948</t>
  </si>
  <si>
    <t>BTK 38949</t>
  </si>
  <si>
    <t>BTK 38950</t>
  </si>
  <si>
    <t>BTK 38951</t>
  </si>
  <si>
    <t>BTK 38952</t>
  </si>
  <si>
    <t>BTK 38953</t>
  </si>
  <si>
    <t>Seka Gustika, cicilan by pendkn OM Senior</t>
  </si>
  <si>
    <t>Seka</t>
  </si>
  <si>
    <t>Sarah Tresnasari, cialn by pendkn AK</t>
  </si>
  <si>
    <t>Sarah Tresnasari</t>
  </si>
  <si>
    <t>Yahya, Pengembalian pinjaman karyawan ke - 4</t>
  </si>
  <si>
    <t>PK</t>
  </si>
  <si>
    <t>Aep Saepudin, Pengembalian pinjaman karyawan ke - Pelunasan</t>
  </si>
  <si>
    <t>Aepp Saepudin</t>
  </si>
  <si>
    <t>Andri Irawan, Pengembalian pinjaman karyawan ke - 6</t>
  </si>
  <si>
    <t>andri Irawan</t>
  </si>
  <si>
    <t>Dendi Gunawan, Pengembalian pinjaman karyawan ke -  7</t>
  </si>
  <si>
    <t>Dendi gunawan</t>
  </si>
  <si>
    <t>Dheri Febiyani, Pengembalian pinjaman karyawan ke -  2</t>
  </si>
  <si>
    <t>Dheri Febiyani</t>
  </si>
  <si>
    <t>Adam Abdi, Pengembalian pinjaman karyawan ke - 2</t>
  </si>
  <si>
    <t>Adam Abdi</t>
  </si>
  <si>
    <t>Dewi Fitri, Pengembalian pinjaman karyawan ke -  8</t>
  </si>
  <si>
    <t>Ratna Sopiah, Pengembalian pinjaman karyawan ke -  9</t>
  </si>
  <si>
    <t>Ratna Sopaih</t>
  </si>
  <si>
    <t>Indri Fitrianasari, Pengembalian pinjaman karyawan ke -  5</t>
  </si>
  <si>
    <t>Indri Fitriansari</t>
  </si>
  <si>
    <t>Muhamad Farihin , Pengembalian pinjaman karyawan ke -  5</t>
  </si>
  <si>
    <t>Yovi Fernando, Pengembalian pinjaman karyawan ke -  5</t>
  </si>
  <si>
    <t>Yovi Fernando</t>
  </si>
  <si>
    <t>Rheda Andrain, Pengembalian pinjaman karyawan ke - 5</t>
  </si>
  <si>
    <t xml:space="preserve">Rheda </t>
  </si>
  <si>
    <t>Ayu Putri, cicilan KK AK</t>
  </si>
  <si>
    <t>Ayu Putri</t>
  </si>
  <si>
    <t>Rudi Hartono, Pengembalian pinjaman karyawan ke -  4</t>
  </si>
  <si>
    <t>Ade Fuad , Pengembalian pinjaman karyawan ke -  1</t>
  </si>
  <si>
    <t>Ade Fuad</t>
  </si>
  <si>
    <t>Teti Hayati, cicilan by pendkn AB</t>
  </si>
  <si>
    <t>Teti Hayati</t>
  </si>
  <si>
    <t>Iis Laila, ciiclan BA Junior</t>
  </si>
  <si>
    <t>Iis laila</t>
  </si>
  <si>
    <t>Aditya Kuswandy, cicilan by pendkn AK</t>
  </si>
  <si>
    <t>Aditya Kuswandy</t>
  </si>
  <si>
    <t>M Arpin, Pengembalian pinjaman karyawan ke -  3</t>
  </si>
  <si>
    <t>Yudi Kurniadi, Pengembalian pinjaman karyawan ke -  3</t>
  </si>
  <si>
    <t>Yudi Kurniadi</t>
  </si>
  <si>
    <t>Djoko Jnadoyo, Pengembalian pinjaman karyawan ke -  3</t>
  </si>
  <si>
    <t>Djoko Handoyo</t>
  </si>
  <si>
    <t>Rijal, Pengembalian pinjaman karyawan ke -  2</t>
  </si>
  <si>
    <t>Rijal.</t>
  </si>
  <si>
    <t>Ernawati, Pengembalian pinjaman karyawan ke -  2</t>
  </si>
  <si>
    <t>Ernawati</t>
  </si>
  <si>
    <t>Silmi , Pengembalian pinjaman karyawan ke - 1</t>
  </si>
  <si>
    <t>silmi</t>
  </si>
  <si>
    <t>Zamal Sanusi, cicilan by pendkn BA Senior</t>
  </si>
  <si>
    <t>Zamal Sanusi</t>
  </si>
  <si>
    <t>BTK 38954</t>
  </si>
  <si>
    <t>BTK 38955</t>
  </si>
  <si>
    <t>BTK 38956</t>
  </si>
  <si>
    <t>BTK 38957</t>
  </si>
  <si>
    <t>BTK 38958</t>
  </si>
  <si>
    <t>BTK 38959</t>
  </si>
  <si>
    <t>BTK 38960</t>
  </si>
  <si>
    <t>BTK 38961</t>
  </si>
  <si>
    <t>BTK 38962</t>
  </si>
  <si>
    <t>BTK 38963</t>
  </si>
  <si>
    <t>Firman Ramdhani, cicilan by pendkn TO Junior</t>
  </si>
  <si>
    <t>Firman Ramdhani</t>
  </si>
  <si>
    <t>Sri Sella Utami, cicilan by pendkn AK</t>
  </si>
  <si>
    <t>Sri Sella</t>
  </si>
  <si>
    <t>BKK 25953</t>
  </si>
  <si>
    <t>BKK 25954</t>
  </si>
  <si>
    <t>BKK 25955</t>
  </si>
  <si>
    <t>BKK 25956</t>
  </si>
  <si>
    <t>BKK 25957</t>
  </si>
  <si>
    <t>BKK 25958</t>
  </si>
  <si>
    <t>BKK 25959</t>
  </si>
  <si>
    <t>Gaji Karyawan Bln Desember 2016</t>
  </si>
  <si>
    <t>Fc Rapat keperluan Jkt, danm pbl sapu</t>
  </si>
  <si>
    <t>Rijal</t>
  </si>
  <si>
    <t xml:space="preserve">Pelunasan Jasa Audit </t>
  </si>
  <si>
    <t>Pemabyaran TV Langgana, dan FC</t>
  </si>
  <si>
    <t>Mgm Rudi Hartono, an Dadan nurzaman, lerian</t>
  </si>
  <si>
    <t>M Hadid</t>
  </si>
  <si>
    <t>Fee MGM guru BK SMAN1 Kawali</t>
  </si>
  <si>
    <t>Pulsa SMS Getway</t>
  </si>
  <si>
    <t>BKK 25960</t>
  </si>
  <si>
    <t>BKK 25961</t>
  </si>
  <si>
    <t>BKK 25962</t>
  </si>
  <si>
    <t>BKK 25963</t>
  </si>
  <si>
    <t>BKK 25964</t>
  </si>
  <si>
    <t>BKK 25965</t>
  </si>
  <si>
    <t>Sponshor Ship SMA</t>
  </si>
  <si>
    <t>BTK 38964</t>
  </si>
  <si>
    <t>Risa Nuraeni, ciiclan by pendkn AK</t>
  </si>
  <si>
    <t>Risa Nuraeni</t>
  </si>
  <si>
    <t>Dismayanti S, cicilan by pendkn OM junior</t>
  </si>
  <si>
    <t>Dismayanti</t>
  </si>
  <si>
    <t>Neulis Muamil, cicilan by pendkn AB</t>
  </si>
  <si>
    <t>Neulis</t>
  </si>
  <si>
    <t>Farisha Nurrizki, cicilan by pendkn KA Junior</t>
  </si>
  <si>
    <t>Farisha</t>
  </si>
  <si>
    <t>Maulana Muhamad, cicilan by pendkn TO Junior</t>
  </si>
  <si>
    <t>Maulana Muhamad</t>
  </si>
  <si>
    <t>Rifki Amdan, ciclan by pendkn Ik Senior</t>
  </si>
  <si>
    <t>Rifki Amdan</t>
  </si>
  <si>
    <t>Sovia Bilqis, cicilan by pendkn OM Junior</t>
  </si>
  <si>
    <t>Sovia Bilqis</t>
  </si>
  <si>
    <t>Muhamad Robi, cicilan by pendkn AB</t>
  </si>
  <si>
    <t>Muhamad Robi</t>
  </si>
  <si>
    <t>BTK 38965</t>
  </si>
  <si>
    <t>BTK 38966</t>
  </si>
  <si>
    <t>BTK 38967</t>
  </si>
  <si>
    <t>BTK 38968</t>
  </si>
  <si>
    <t>BTK 38969</t>
  </si>
  <si>
    <t>BTK 38970</t>
  </si>
  <si>
    <t>BTK 38971</t>
  </si>
  <si>
    <t>BTK 38972</t>
  </si>
  <si>
    <t>BTK 38973</t>
  </si>
  <si>
    <t>BTK 38974</t>
  </si>
  <si>
    <t>BTK 38975</t>
  </si>
  <si>
    <t>BTK 38976</t>
  </si>
  <si>
    <t>Ade Riadi, cicilan by pendkn AB</t>
  </si>
  <si>
    <t>Ridwan Hidayat, ciiclan by pendkn KA Junior</t>
  </si>
  <si>
    <t>Ridwan Hidayat</t>
  </si>
  <si>
    <t>Ari Burhanuddin, Pelunasan by pendkn TO Senior</t>
  </si>
  <si>
    <t>Ari Burhanuddin</t>
  </si>
  <si>
    <t>BJB, Sewa gedung</t>
  </si>
  <si>
    <t>BJB</t>
  </si>
  <si>
    <t>Azka Azkia, ciclan by pendkn KA Junior</t>
  </si>
  <si>
    <t>Azka Azkia</t>
  </si>
  <si>
    <t>Rahmat Mulyana, cicilan by pendkn KA Senior</t>
  </si>
  <si>
    <t>Rahmat Mulyana</t>
  </si>
  <si>
    <t>Faiz Sahir, cicilan by pendkn TO STT</t>
  </si>
  <si>
    <t>Faiz Sahir</t>
  </si>
  <si>
    <t>Rizki M Fauzi, cicilan by pendkn TO STT</t>
  </si>
  <si>
    <t>Rizki M Fauzi</t>
  </si>
  <si>
    <t>Agip Muhamad, ciclan by pendkn AB</t>
  </si>
  <si>
    <t>Agip Muhamad</t>
  </si>
  <si>
    <t>Aulia Ningsih, cicilan by pendkn OM Junior</t>
  </si>
  <si>
    <t>Aulia</t>
  </si>
  <si>
    <t>BKK 25966</t>
  </si>
  <si>
    <t>BKK 25967</t>
  </si>
  <si>
    <t>Pembelian buku bulanan perpus</t>
  </si>
  <si>
    <t>Fee MGM guru BK SMK Muhamadiyah</t>
  </si>
  <si>
    <t>Fee MGM guru BK SMAN5 Tsm</t>
  </si>
  <si>
    <t>Presentasi SMK MU, SMAN4, Artanita dan NU</t>
  </si>
  <si>
    <t>Pulsa teleseling Mkt, by FC</t>
  </si>
  <si>
    <t>Dana berobat karyawan dan futsal alumni</t>
  </si>
  <si>
    <t>BKK 25968</t>
  </si>
  <si>
    <t>Antar berkas ke bandung</t>
  </si>
  <si>
    <t>Rizky fajar s, Cicilan by pendikna MI</t>
  </si>
  <si>
    <t>Rizki Fajar</t>
  </si>
  <si>
    <t>Hani Haryati, cicilan by pendknAB</t>
  </si>
  <si>
    <t>Hani Haryati</t>
  </si>
  <si>
    <t>BTK 38977</t>
  </si>
  <si>
    <t>Titim Cahyani, cicilan by pendkn KA Senior</t>
  </si>
  <si>
    <t>Titim Cahyani</t>
  </si>
  <si>
    <t>Istin Sari Ayu, cicilan by pendkn KA Senior</t>
  </si>
  <si>
    <t>Istin Sari Ayu</t>
  </si>
  <si>
    <t>Dimas Ismawan, Pelunasan by pendkn KA Senior</t>
  </si>
  <si>
    <t>Dimas Ismawan</t>
  </si>
  <si>
    <t>Yuda Maulna Malik, ciiclan by pendkn OM Senior</t>
  </si>
  <si>
    <t>Yuda Maulana</t>
  </si>
  <si>
    <t>Resti Khorunnisa, cicilan by pendkn AB</t>
  </si>
  <si>
    <t>Resti Khoerunnisa</t>
  </si>
  <si>
    <t>Jayadi Herlambang, ciciilan by pendkn TO Junior</t>
  </si>
  <si>
    <t>Jayadi Herlambang</t>
  </si>
  <si>
    <t>BTK 38978</t>
  </si>
  <si>
    <t>BTK 38979</t>
  </si>
  <si>
    <t>BTK 38980</t>
  </si>
  <si>
    <t>BTK 38981</t>
  </si>
  <si>
    <t>BTK 38982</t>
  </si>
  <si>
    <t>Isti Kurniati, cicilan by pendkn OM Junior</t>
  </si>
  <si>
    <t>Isti Kurniati</t>
  </si>
  <si>
    <t>Neng Resti Rismayanti, ciiclan by pendkn KA Senior</t>
  </si>
  <si>
    <t>Neng Resti</t>
  </si>
  <si>
    <t>BTK 38983</t>
  </si>
  <si>
    <t>BTK 38984</t>
  </si>
  <si>
    <t>By Service mobil operasional, by menjenguk mhs sakit</t>
  </si>
  <si>
    <t>BKK 25969</t>
  </si>
  <si>
    <t>BKK 25970</t>
  </si>
  <si>
    <t>BTK 38985</t>
  </si>
  <si>
    <t>BTK 38986</t>
  </si>
  <si>
    <t>BTK 38987</t>
  </si>
  <si>
    <t>BTK 38988</t>
  </si>
  <si>
    <t>BTK 38989</t>
  </si>
  <si>
    <t>BTK 38990</t>
  </si>
  <si>
    <t>BTK 38991</t>
  </si>
  <si>
    <t>BTK 38992</t>
  </si>
  <si>
    <t>BTK 38993</t>
  </si>
  <si>
    <t>BTK 38994</t>
  </si>
  <si>
    <t>BTK 38995</t>
  </si>
  <si>
    <t>Popi Fauziah, ciclan by pendkn AB</t>
  </si>
  <si>
    <t>Popi Fauziah</t>
  </si>
  <si>
    <t>Deni Husnia U, Registrasi OM Junior 2017/2018</t>
  </si>
  <si>
    <t>Deni Husnia U</t>
  </si>
  <si>
    <t>Agung Gumelar R, cicilan by pendkn KA Senior</t>
  </si>
  <si>
    <t>Agung Gumelar R</t>
  </si>
  <si>
    <t>Andi Nugraha, cicilan by pendkn TO Junior</t>
  </si>
  <si>
    <t>Andi Nugraha</t>
  </si>
  <si>
    <t>Anggi Meilani, cicilan by pendkn Ka Senior</t>
  </si>
  <si>
    <t>Anggi Meilani</t>
  </si>
  <si>
    <t>Michelle Debora, ciiclan by pendkn OM Junior</t>
  </si>
  <si>
    <t>Michelle Debora</t>
  </si>
  <si>
    <t>Denis Rizki, ciclan by pendkn OM Junior</t>
  </si>
  <si>
    <t>Denis Rizki</t>
  </si>
  <si>
    <t>Rian Abdunnuri, Tambahan Registrasi OM Junior</t>
  </si>
  <si>
    <t>Rian Abdunnuri</t>
  </si>
  <si>
    <t>Seliawati, ciiclan by pendkn OM Senior</t>
  </si>
  <si>
    <t>Seliawati</t>
  </si>
  <si>
    <t>Fanny Ainayya, cicilan by pendkn KA Junior</t>
  </si>
  <si>
    <t>Fanny A</t>
  </si>
  <si>
    <t>Suci Nada, ciiclan by pendkn KA Junior</t>
  </si>
  <si>
    <t>Suci Nada</t>
  </si>
  <si>
    <t>Rohman Nurhakim, cicilan by pendkn KA Senior</t>
  </si>
  <si>
    <t>BTK 38996</t>
  </si>
  <si>
    <t>Rohman Nurhakim</t>
  </si>
  <si>
    <t>Laras Rismawati, cicilan by pendkn AB</t>
  </si>
  <si>
    <t>Laras Rismawati</t>
  </si>
  <si>
    <t>Mulki Shahabudin, cicilan by pendkn MI</t>
  </si>
  <si>
    <t>Mulki Shahabudin</t>
  </si>
  <si>
    <t>BTK 38997</t>
  </si>
  <si>
    <t>BTK 38998</t>
  </si>
  <si>
    <t>Nina Ruadatul J, cicilan by pendkn OM Senior</t>
  </si>
  <si>
    <t>BTK 38999</t>
  </si>
  <si>
    <t>Nina Raudatul J</t>
  </si>
  <si>
    <t>Ahmad Fauzi R, Registrasi Tk 3 AB</t>
  </si>
  <si>
    <t>RTK3</t>
  </si>
  <si>
    <t>Ahmad Fauzi R</t>
  </si>
  <si>
    <t>FC surat Registrasi</t>
  </si>
  <si>
    <t>BTK 39000</t>
  </si>
  <si>
    <t>Pembayaran buku ke Palasara</t>
  </si>
  <si>
    <t>BKK 25971</t>
  </si>
  <si>
    <t>BKK 25972</t>
  </si>
  <si>
    <t>BKK 25973</t>
  </si>
  <si>
    <t>BKK 25974</t>
  </si>
  <si>
    <t>BTK 39001</t>
  </si>
  <si>
    <t>BTK 39002</t>
  </si>
  <si>
    <t>BTK 39003</t>
  </si>
  <si>
    <t>BTK 39004</t>
  </si>
  <si>
    <t>BTK 39005</t>
  </si>
  <si>
    <t>BTK 39006</t>
  </si>
  <si>
    <t>Ramdan Ari Sucipto, Pelunasan by pendkn AK</t>
  </si>
  <si>
    <t>Ramdhan Ari S</t>
  </si>
  <si>
    <t>Agie Nurmansyah, cicilan by pendkn KA Senior</t>
  </si>
  <si>
    <t>Agie Nurmansyah</t>
  </si>
  <si>
    <t>Aziz Wildan P, Cicilan by pendkn KK AK</t>
  </si>
  <si>
    <t>Aziz Wildan</t>
  </si>
  <si>
    <t>Sandhy Hermawansyah, cicilan by pendkn BA Junior</t>
  </si>
  <si>
    <t>Sandhy Hermawansyah</t>
  </si>
  <si>
    <t>Riska Pujiyanti, cicilan by pendkn AB</t>
  </si>
  <si>
    <t>Riska Pujiyanti</t>
  </si>
  <si>
    <t>Harun Arrosid, cicilan by pendkn OM Junior</t>
  </si>
  <si>
    <t>BTK 39007</t>
  </si>
  <si>
    <t>Harun Arrosid</t>
  </si>
  <si>
    <t>BTK 39008</t>
  </si>
  <si>
    <t>BTK 39009</t>
  </si>
  <si>
    <t>BTK 39010</t>
  </si>
  <si>
    <t>BTK 39011</t>
  </si>
  <si>
    <t>Lisda Sriwidaningsih, cicilan by pendkn BA Junior</t>
  </si>
  <si>
    <t>Lisda Sriwidaningsih</t>
  </si>
  <si>
    <t>Nur Azijah Syarifah, cicilan by pendkn KA Senior</t>
  </si>
  <si>
    <t>Nur Azijah S</t>
  </si>
  <si>
    <t>Ana Ramdhani, ciiclan by pendkn KA Senior</t>
  </si>
  <si>
    <t>Ana Ramdhani</t>
  </si>
  <si>
    <t>Yogi Agustian, Registrasi TO STT YBSI</t>
  </si>
  <si>
    <t>Yogi Agustian</t>
  </si>
  <si>
    <t>Melayad ortu ai setiawati, Presentasi SMK Yapsipa, dan MGM Rudi H</t>
  </si>
  <si>
    <t>UM Periode 6 Januari - 12 Januari</t>
  </si>
  <si>
    <t>Antar tes kerja ke bandung</t>
  </si>
  <si>
    <t>BBM Antar tes kerja, kadop pernikahan alumni</t>
  </si>
  <si>
    <t>Menengok karyawan a.n Dewi Fitri</t>
  </si>
  <si>
    <t>Pembelian kresek untuk buku + BBM untuk TO</t>
  </si>
  <si>
    <t>BKK 25975</t>
  </si>
  <si>
    <t>BKK 25976</t>
  </si>
  <si>
    <t>BKK 25977</t>
  </si>
  <si>
    <t>BKK 25978</t>
  </si>
  <si>
    <t>BKK 25979</t>
  </si>
  <si>
    <t>BKK 25980</t>
  </si>
  <si>
    <t>BKK 25981</t>
  </si>
  <si>
    <t>BTK 39012</t>
  </si>
  <si>
    <t>BTK 39013</t>
  </si>
  <si>
    <t>BTK 39014</t>
  </si>
  <si>
    <t>BTK 39015</t>
  </si>
  <si>
    <t>BTK 39016</t>
  </si>
  <si>
    <t>BTK 39017</t>
  </si>
  <si>
    <t>BTK 39018</t>
  </si>
  <si>
    <t>Deis Nurul , cicilan by pendkn OM Senior</t>
  </si>
  <si>
    <t>Dina Meidina, Registrasi OM Junior 2017/2018</t>
  </si>
  <si>
    <t xml:space="preserve">Deis Nurul </t>
  </si>
  <si>
    <t>Dina Meidina</t>
  </si>
  <si>
    <t>Ana Rahmiati, cicilan by pendkn AK</t>
  </si>
  <si>
    <t>Ana Rahmiati</t>
  </si>
  <si>
    <t>Yudi Supriyanto, cicilan by pendkn Om Junior</t>
  </si>
  <si>
    <t>Yudi Supriyanto</t>
  </si>
  <si>
    <t>Faiz Mufariz, Cicilan by pendkn IK Junior</t>
  </si>
  <si>
    <t>Faiz Mufariz</t>
  </si>
  <si>
    <t>Novi Hendrayana, Registrasi MI</t>
  </si>
  <si>
    <t>Novi Hendrayana</t>
  </si>
  <si>
    <t>Widia Navisah, cicilan by pendkn OM Senior</t>
  </si>
  <si>
    <t>Widia Navisah</t>
  </si>
  <si>
    <t>BTK 39019</t>
  </si>
  <si>
    <t>BTK 39020</t>
  </si>
  <si>
    <t>BTK 39021</t>
  </si>
  <si>
    <t>Agus Abdul , cicilan by pendkn IK Senior</t>
  </si>
  <si>
    <t>Agus Abdul A</t>
  </si>
  <si>
    <t>Nisa Nur A, Cicilan by pendkn AB</t>
  </si>
  <si>
    <t>Nisa Nur Apipah</t>
  </si>
  <si>
    <t>Sri Wulandari, cicilan by pendkn Om Senior</t>
  </si>
  <si>
    <t>Sri Wulandari</t>
  </si>
  <si>
    <t>Ilham Hamdani, Pelunasan by pendkn AB</t>
  </si>
  <si>
    <t>Ilham Hamdani</t>
  </si>
  <si>
    <t>LP3I, Biaya sidang yang harus dikeluarkan</t>
  </si>
  <si>
    <t>LP3I</t>
  </si>
  <si>
    <t>Ari Rinaldi, Registrasi IK Junior 2017/2018</t>
  </si>
  <si>
    <t>Ari Rinaldi</t>
  </si>
  <si>
    <t>Dewi Nur Amanah, ciiclan by pendkn AK</t>
  </si>
  <si>
    <t>Dewi Nur Amanah</t>
  </si>
  <si>
    <t>BTK 39022</t>
  </si>
  <si>
    <t>BTK 39023</t>
  </si>
  <si>
    <t>BTK 39024</t>
  </si>
  <si>
    <t>BTK 39025</t>
  </si>
  <si>
    <t>BKK 25982</t>
  </si>
  <si>
    <t>BKK 25983</t>
  </si>
  <si>
    <t>BKK 25984</t>
  </si>
  <si>
    <t>BTK 39026</t>
  </si>
  <si>
    <t>BTK 39027</t>
  </si>
  <si>
    <t>Fajar Siddiq S, Pelunasan by pendkn TO Senior</t>
  </si>
  <si>
    <t>Fajar Siddiq</t>
  </si>
  <si>
    <t>Rijal Rijaludin, Pelunasan by pendkn Om Junior</t>
  </si>
  <si>
    <t>Rijal Rijaludin</t>
  </si>
  <si>
    <t>BKK 25985</t>
  </si>
  <si>
    <t>BTK 39028</t>
  </si>
  <si>
    <t>BTK 39029</t>
  </si>
  <si>
    <t>BTK 39030</t>
  </si>
  <si>
    <t>BTK 39031</t>
  </si>
  <si>
    <t>BTK 39032</t>
  </si>
  <si>
    <t>Noor isma, Cicilan by pendkn KK AK</t>
  </si>
  <si>
    <t>Noor Isma</t>
  </si>
  <si>
    <t>Nurul Huda A, Cicilan by pendkn AB</t>
  </si>
  <si>
    <t>Nurul Huda</t>
  </si>
  <si>
    <t>Ulfa Nurmaulidyatu S, Cicilan by pendkn AK</t>
  </si>
  <si>
    <t>Ulfa Nurmaulidyatu S</t>
  </si>
  <si>
    <t>Azzy Ghanny, ciiclan by pendkn MI</t>
  </si>
  <si>
    <t>Azzy Ghanny</t>
  </si>
  <si>
    <t>Santika Fitriana, Registrasi OM Junior 2017/2018</t>
  </si>
  <si>
    <t>RJ OM' 17</t>
  </si>
  <si>
    <t>Santika Fitriana</t>
  </si>
  <si>
    <t>Insentif Tutup Buku</t>
  </si>
  <si>
    <t>Biaya sidang yg harus dikeluarkan</t>
  </si>
  <si>
    <t>Presentasi SMAN1 Manonjaya, MA NU, SMAN3 Banjar</t>
  </si>
  <si>
    <t>Presentasi SMK Periwatas</t>
  </si>
  <si>
    <t>Tunjangan Pulsa HO dan BM</t>
  </si>
  <si>
    <t>BKK 25986</t>
  </si>
  <si>
    <t>BTK 39033</t>
  </si>
  <si>
    <t>BTK 39034</t>
  </si>
  <si>
    <t>BTK 39035</t>
  </si>
  <si>
    <t>BTK 39036</t>
  </si>
  <si>
    <t>BTK 39037</t>
  </si>
  <si>
    <t>Firman Maulana, cicilan by pendkn KA Senior</t>
  </si>
  <si>
    <t>Firman Maulana</t>
  </si>
  <si>
    <t>Susi Susilawati, cicilan by pendkn KA Junior</t>
  </si>
  <si>
    <t>Susi Susilawati</t>
  </si>
  <si>
    <t>Dwi Ayu I, ciclan by pendkn BA Junior</t>
  </si>
  <si>
    <t>Dwi Ayu I</t>
  </si>
  <si>
    <t>Hilman Maulana, ciclan by pendkn OM Junior</t>
  </si>
  <si>
    <t>Hilman Maulana</t>
  </si>
  <si>
    <t>BTK 39038</t>
  </si>
  <si>
    <t>Niko Erlando, ciiclan by pendkn OM Junior</t>
  </si>
  <si>
    <t>Niko Erlando</t>
  </si>
  <si>
    <t>Futsal karyawan, perawatan gedung, pbl box file</t>
  </si>
  <si>
    <t>BKK 25987</t>
  </si>
  <si>
    <t>BKK 25988</t>
  </si>
  <si>
    <t>BKK 25989</t>
  </si>
  <si>
    <t>Presentasi MAN Salopa, SMK Almansyuriah BBM hunting, Fee MGM Mhs</t>
  </si>
  <si>
    <t>R Asep</t>
  </si>
  <si>
    <t>Presentasi SMA Pamarican, BBM Hunting, pbl Plastik, FC Form</t>
  </si>
  <si>
    <t>Presentasi SMKN1 Kawali, BU, SMK LPS 1 2 , pbl Pentil</t>
  </si>
  <si>
    <t>BKK 25990</t>
  </si>
  <si>
    <t>BTK 39039</t>
  </si>
  <si>
    <t>BTK 39040</t>
  </si>
  <si>
    <t>BTK 39041</t>
  </si>
  <si>
    <t>BTK 39042</t>
  </si>
  <si>
    <t>BTK 39043</t>
  </si>
  <si>
    <t>BTK 39044</t>
  </si>
  <si>
    <t>Alfian Riyadi, cicilan by pendkn TO Junior</t>
  </si>
  <si>
    <t>Alfian Riyadi</t>
  </si>
  <si>
    <t>Mohamad Fajar Fadilah, Registrasi tk 3 UNWIN AK</t>
  </si>
  <si>
    <t>Unwim AK</t>
  </si>
  <si>
    <t>Mohamad Fajar F</t>
  </si>
  <si>
    <t>Asep Faisal A, Cicilan by pendkn AK</t>
  </si>
  <si>
    <t>Asep Faisal</t>
  </si>
  <si>
    <t>Maria Ulfa, Registrasi OM Junior 2017/2018</t>
  </si>
  <si>
    <t>Maria Ulfa</t>
  </si>
  <si>
    <t>BKK 25991</t>
  </si>
  <si>
    <t>BKK 25992</t>
  </si>
  <si>
    <t>BKK 25993</t>
  </si>
  <si>
    <t>Pulsa teleseling presenter</t>
  </si>
  <si>
    <t>Presentasi SMAN2 Banjar dan Fee MGM SMAN2 Banjar</t>
  </si>
  <si>
    <t>Yanti Fadila</t>
  </si>
  <si>
    <t>Rapat tahunan LP3I Pusat</t>
  </si>
  <si>
    <t>Sinta Apriliani, Registrasi OM Junior 2017/2018</t>
  </si>
  <si>
    <t>Sinta Apriliani</t>
  </si>
  <si>
    <t>Muhamad Iqbal, cicilan by pendkn AK</t>
  </si>
  <si>
    <t>Muhamad Iqbal</t>
  </si>
  <si>
    <t>BTK 39045</t>
  </si>
  <si>
    <t>Dheri Febiyani, kelebihan dari kegiatan rapat LP3I Pusat</t>
  </si>
  <si>
    <t>BTK 39046</t>
  </si>
  <si>
    <t>BTK 39047</t>
  </si>
  <si>
    <t>BTK 39048</t>
  </si>
  <si>
    <t>BTK 39049</t>
  </si>
  <si>
    <t>BTK 39050</t>
  </si>
  <si>
    <t>BTK 39051</t>
  </si>
  <si>
    <t>BTK 39052</t>
  </si>
  <si>
    <t>BTK 39053</t>
  </si>
  <si>
    <t>BTK 39054</t>
  </si>
  <si>
    <t>BTK 39055</t>
  </si>
  <si>
    <t>BTK 39056</t>
  </si>
  <si>
    <t>Desy Septiani, Pelunasan by pendkn OM Senior</t>
  </si>
  <si>
    <t xml:space="preserve">Suci Silvia </t>
  </si>
  <si>
    <t>Mimin Mahmidah, cicilan by pendkn OM Senior</t>
  </si>
  <si>
    <t>Mimin Mahmidah</t>
  </si>
  <si>
    <t>Siti Nurul, Cicilan by pendkn AK</t>
  </si>
  <si>
    <t>Siti Nurul H</t>
  </si>
  <si>
    <t>Aulia Rizki, Cicilan by pendkn IK Senior</t>
  </si>
  <si>
    <t>Aulia Rizki</t>
  </si>
  <si>
    <t>Evie Wulansari, Pelunasan by pendkn AK</t>
  </si>
  <si>
    <t>Evie Wulansari</t>
  </si>
  <si>
    <t>Iyan Lugiana, cicilan by pendkn AB</t>
  </si>
  <si>
    <t>Iyan Lugiana</t>
  </si>
  <si>
    <t>Karna Egi, Registrasi 2 STT YBSI</t>
  </si>
  <si>
    <t>Karna Egi</t>
  </si>
  <si>
    <t>Ade Irfan , cicilan STT YBSI TO</t>
  </si>
  <si>
    <t>BKK 25994</t>
  </si>
  <si>
    <t>BKK 25995</t>
  </si>
  <si>
    <t>BKK 25996</t>
  </si>
  <si>
    <t>BKK 25997</t>
  </si>
  <si>
    <t>BKK 25998</t>
  </si>
  <si>
    <t>BKK 25999</t>
  </si>
  <si>
    <t>BKK 26000</t>
  </si>
  <si>
    <t>Setoran tunai ke BPRSA</t>
  </si>
  <si>
    <t>Ade Irfan</t>
  </si>
  <si>
    <t>Service AC dan perawatan</t>
  </si>
  <si>
    <t>Penghargaan Karyawan keluar dan kenang kenangan</t>
  </si>
  <si>
    <t xml:space="preserve">Kelebihan Pembayaran Poltek AK dan Unwim </t>
  </si>
  <si>
    <t>Snack Rapat</t>
  </si>
  <si>
    <t>Tunjangan berobat</t>
  </si>
  <si>
    <t>Penghargaan PA terbaik</t>
  </si>
  <si>
    <t>BKK 26001</t>
  </si>
  <si>
    <t>Dana Pinjaman karyawan a.n Ririn</t>
  </si>
  <si>
    <t>BKK 26002</t>
  </si>
  <si>
    <t>Tunjangan Transport dan kadp alumni</t>
  </si>
  <si>
    <t>Didah Nur Paridah, Pelunasan Cicilan KA Senior</t>
  </si>
  <si>
    <t>Didah Nurparidah</t>
  </si>
  <si>
    <t>Andi Rustandi, cicilan by pendkn IK Senior</t>
  </si>
  <si>
    <t>BTK 39057</t>
  </si>
  <si>
    <t>Andi |Rustandi</t>
  </si>
  <si>
    <t>Nizar Nurzaman, cicilan by pendkn KA Senior</t>
  </si>
  <si>
    <t>BTK 39058</t>
  </si>
  <si>
    <t>BTK 39059</t>
  </si>
  <si>
    <t>BTK 39060</t>
  </si>
  <si>
    <t>BTK 39061</t>
  </si>
  <si>
    <t>BTK 39062</t>
  </si>
  <si>
    <t>Nizar Nurzaman</t>
  </si>
  <si>
    <t>Nurpandi, Registrasi tk3 Unwim Manajemen</t>
  </si>
  <si>
    <t>Unwim MJ</t>
  </si>
  <si>
    <t>Nurpandi</t>
  </si>
  <si>
    <t>Almi Milawati, ciicilan by pendkn KA Senior</t>
  </si>
  <si>
    <t>Almi Milawati</t>
  </si>
  <si>
    <t>Irfan Sahlan, ciciclan by pendkn AB</t>
  </si>
  <si>
    <t>Irfan Sahlan</t>
  </si>
  <si>
    <t>Acep Yadi Rahmatillah, cicilan by pendkn TO Junior</t>
  </si>
  <si>
    <t>Acep Yadi</t>
  </si>
  <si>
    <t>Sonya, cicilan by pendkn AB</t>
  </si>
  <si>
    <t>Sonya</t>
  </si>
  <si>
    <t>BTK 39063</t>
  </si>
  <si>
    <t>Ia Irna Selviana, Registrasi Junior OM 2017/2018</t>
  </si>
  <si>
    <t>BTK 39064</t>
  </si>
  <si>
    <t>Ia Irna</t>
  </si>
  <si>
    <t>BTK 39065</t>
  </si>
  <si>
    <t>BTK 39066</t>
  </si>
  <si>
    <t>BTK 39067</t>
  </si>
  <si>
    <t>Diana Nurlela, cicilan by pendkn KK AK</t>
  </si>
  <si>
    <t>Diana Nurlela</t>
  </si>
  <si>
    <t>Rismawati, cicilan by pendkn BA Junior</t>
  </si>
  <si>
    <t>Rismawati</t>
  </si>
  <si>
    <t>Yayat Azhar, Cicilan by pendkn AB</t>
  </si>
  <si>
    <t>AB</t>
  </si>
  <si>
    <t>Yayat Azhar R</t>
  </si>
  <si>
    <t>Doni Damara, cicilan by pendkn IK Senior</t>
  </si>
  <si>
    <t>Doni Damara</t>
  </si>
  <si>
    <t>Chandra Mawardi, cicilan by pendknn OM Senior</t>
  </si>
  <si>
    <t>Chandra Mawardi</t>
  </si>
  <si>
    <t>BTK 39068</t>
  </si>
  <si>
    <t>BTK 39069</t>
  </si>
  <si>
    <t>BKK 26003</t>
  </si>
  <si>
    <t>BKK 26004</t>
  </si>
  <si>
    <t>BKK 26005</t>
  </si>
  <si>
    <t>BKK 26006</t>
  </si>
  <si>
    <t>BKK 26007</t>
  </si>
  <si>
    <t>Kontribusi HIPKI dan HILSI</t>
  </si>
  <si>
    <t>Honor mengajar PKK otomotif</t>
  </si>
  <si>
    <t>Reward Presenter PMB 2017</t>
  </si>
  <si>
    <t>Konsumsi rapat mkt dan korrd. Prog</t>
  </si>
  <si>
    <t>Konsumsi rapat karyawan</t>
  </si>
  <si>
    <t>BTK 39070</t>
  </si>
  <si>
    <t>BTK 39071</t>
  </si>
  <si>
    <t>Riki Susuandi, cicilan by pendkn BA Senior</t>
  </si>
  <si>
    <t>Riki Susandi</t>
  </si>
  <si>
    <t>Riki Susandi, Registrasi Unwim tk3 Manajemen</t>
  </si>
  <si>
    <t>Unwim tk3 MJ</t>
  </si>
  <si>
    <t>BTK 39072</t>
  </si>
  <si>
    <t>BTK 39073</t>
  </si>
  <si>
    <t>BTK 39074</t>
  </si>
  <si>
    <t>BTK 39075</t>
  </si>
  <si>
    <t>BTK 39076</t>
  </si>
  <si>
    <t>BKK 26008</t>
  </si>
  <si>
    <t>BKK 26009</t>
  </si>
  <si>
    <t>BKK 26010</t>
  </si>
  <si>
    <t>BKK 26011</t>
  </si>
  <si>
    <t>BKK 26012</t>
  </si>
  <si>
    <t>BKK 26013</t>
  </si>
  <si>
    <t>BKK 26014</t>
  </si>
  <si>
    <t>BTK 39077</t>
  </si>
  <si>
    <t>BTK 39078</t>
  </si>
  <si>
    <t>BTK 39079</t>
  </si>
  <si>
    <t>BTK 39080</t>
  </si>
  <si>
    <t>BTK 39081</t>
  </si>
  <si>
    <t>BTK 39082</t>
  </si>
  <si>
    <t>BTK 39083</t>
  </si>
  <si>
    <t>BTK 39084</t>
  </si>
  <si>
    <t>BTK 39085</t>
  </si>
  <si>
    <t>BTK 39086</t>
  </si>
  <si>
    <t>Pbl Ram Laptop dan tinta</t>
  </si>
  <si>
    <t>Adam</t>
  </si>
  <si>
    <t>Maintenance peralatan TO</t>
  </si>
  <si>
    <t>Pembyaran kerjasam STT</t>
  </si>
  <si>
    <t>Antar tes kerja bandung dan maintenance HRD</t>
  </si>
  <si>
    <t xml:space="preserve">Fee MGM Karyawan, Presentasi SMAN7 dan FC KK </t>
  </si>
  <si>
    <t>Nurul</t>
  </si>
  <si>
    <t>UM 13 Jan - 19 Januari</t>
  </si>
  <si>
    <t>Honor Dosen</t>
  </si>
  <si>
    <t>Sri Rahayu, cicilan by pendkn BA Junior</t>
  </si>
  <si>
    <t>Sri Rahayu</t>
  </si>
  <si>
    <t>Neli Riswanti, Cicilan by pendkn KA Senior</t>
  </si>
  <si>
    <t>Neli Riswanti</t>
  </si>
  <si>
    <t>Irpan Toni, cicilan by pendkn KA Junior</t>
  </si>
  <si>
    <t>Alfin Firmansyah, icilan by pendkn OM Senior</t>
  </si>
  <si>
    <t>Irpan Toni</t>
  </si>
  <si>
    <t>Alfin Firmansyah</t>
  </si>
  <si>
    <t>Anwar Ilham, ciiclan by pendkn KA Senior</t>
  </si>
  <si>
    <t>Anwar Ilham</t>
  </si>
  <si>
    <t>Yogi Nugraha, cicilan by pendkn KA Senior</t>
  </si>
  <si>
    <t>Yogi N</t>
  </si>
  <si>
    <t>Arif Facrudin, ciclan by pendkn KK MI</t>
  </si>
  <si>
    <t>Arif Facrudin</t>
  </si>
  <si>
    <t>Gina Agnitari, cicilan by pendkn Pelunasan OM</t>
  </si>
  <si>
    <t>Gina Agnitari</t>
  </si>
  <si>
    <t>Mira Ardila</t>
  </si>
  <si>
    <t>Mira Ardila, Registrasi Unwim tk3 Manajemen</t>
  </si>
  <si>
    <t>Benny Suryadi, Peluansan by pendkn Unwim Manajemn tk3</t>
  </si>
  <si>
    <t>Benny S</t>
  </si>
  <si>
    <t>Siti nurbaety, cicialn by pendkn OM Senior</t>
  </si>
  <si>
    <t>SitiNurbaety</t>
  </si>
  <si>
    <t>Siti Nurbaety, Registrasi Unwim tk3 Manajemn</t>
  </si>
  <si>
    <t>Jiwa Sraya</t>
  </si>
  <si>
    <t>Koran bulanan Radar</t>
  </si>
  <si>
    <t>BKK 26015</t>
  </si>
  <si>
    <t>BKK 26016</t>
  </si>
  <si>
    <t>BKK 26017</t>
  </si>
  <si>
    <t>Presentasi SMA Amanh, Listrik markas</t>
  </si>
  <si>
    <t>BKK 26018</t>
  </si>
  <si>
    <t>BKK 26019</t>
  </si>
  <si>
    <t>BKK 26020</t>
  </si>
  <si>
    <t>By Sidang an Nurhayati Rossa, FC Surat Registrasi</t>
  </si>
  <si>
    <t>Kado Dosen, kirim surat company visit</t>
  </si>
  <si>
    <t>BTK 39087</t>
  </si>
  <si>
    <t>BTK 39088</t>
  </si>
  <si>
    <t>BTK 39089</t>
  </si>
  <si>
    <t>BTK 39090</t>
  </si>
  <si>
    <t>BTK 39091</t>
  </si>
  <si>
    <t>BTK 39092</t>
  </si>
  <si>
    <t>BTK 39093</t>
  </si>
  <si>
    <t>BTK 39094</t>
  </si>
  <si>
    <t>BTK 39095</t>
  </si>
  <si>
    <t>BTK 39096</t>
  </si>
  <si>
    <t>BTK 39097</t>
  </si>
  <si>
    <t>BTK 39098</t>
  </si>
  <si>
    <t>BTK 39099</t>
  </si>
  <si>
    <t>BTK 39100</t>
  </si>
  <si>
    <t>BTK 39101</t>
  </si>
  <si>
    <t>BTK 39102</t>
  </si>
  <si>
    <t>BTK 39103</t>
  </si>
  <si>
    <t>BTK 39104</t>
  </si>
  <si>
    <t>BTK 39105</t>
  </si>
  <si>
    <t>BTK 39106</t>
  </si>
  <si>
    <t>BTK 39107</t>
  </si>
  <si>
    <t>BTK 39108</t>
  </si>
  <si>
    <t>BTK 39109</t>
  </si>
  <si>
    <t>BTK 39110</t>
  </si>
  <si>
    <t>BTK 39111</t>
  </si>
  <si>
    <t>BKK 26021</t>
  </si>
  <si>
    <t>BKK 26022</t>
  </si>
  <si>
    <t>BKK 26023</t>
  </si>
  <si>
    <t>Sri Susanti, cicilan by pendkn MI</t>
  </si>
  <si>
    <t>Sri Susanti</t>
  </si>
  <si>
    <t>Fitri Marliyanti, cicilan by pendkn KK AK</t>
  </si>
  <si>
    <t>KK AK</t>
  </si>
  <si>
    <t>Vini Nurbaety, Registrasi OM junior 2017/2018</t>
  </si>
  <si>
    <t>RJ OM17</t>
  </si>
  <si>
    <t>Vini Nurbaety</t>
  </si>
  <si>
    <t>Dikri Burhani, ciiclan by pendkn TO STT</t>
  </si>
  <si>
    <t>STT TO</t>
  </si>
  <si>
    <t>Dikri Burhani</t>
  </si>
  <si>
    <t>Gani Ramdhaini, Peluansan by pendkn AK</t>
  </si>
  <si>
    <t>AK</t>
  </si>
  <si>
    <t>Gani Ramdhani</t>
  </si>
  <si>
    <t>Frisca Putri, Pelunasan by pendkn AK</t>
  </si>
  <si>
    <t>Frisca Putri P</t>
  </si>
  <si>
    <t>Tyas Widyaloka, cicialan by pendkn AK</t>
  </si>
  <si>
    <t>Tyas Widyaloka</t>
  </si>
  <si>
    <t>Azis Naufal, Pelunasan by pendkn AB</t>
  </si>
  <si>
    <t>Azis Naufal</t>
  </si>
  <si>
    <t>Eva Afni L, Registrasi KA Junior 2017/2018</t>
  </si>
  <si>
    <t>RJ KA17</t>
  </si>
  <si>
    <t>Eva Afni</t>
  </si>
  <si>
    <t>Novi Hendrayana, cicilan by pendkn MI</t>
  </si>
  <si>
    <t>Ripan Pebriana, Peluansan by pendkn AB</t>
  </si>
  <si>
    <t>Ripan Pebriana</t>
  </si>
  <si>
    <t>Angel, Registrasi OM Junior 2017/2018</t>
  </si>
  <si>
    <t>Angel</t>
  </si>
  <si>
    <t>Tia, Nurfitriana, Cicllan by pendkn KA Junior</t>
  </si>
  <si>
    <t>KA 16</t>
  </si>
  <si>
    <t>Tia Nurfitriana</t>
  </si>
  <si>
    <t>Nursyam Ramdhani, Cicilan by pendkn AB</t>
  </si>
  <si>
    <t>Nur Syam R</t>
  </si>
  <si>
    <t>Desi Dwi Lestari, Pelunasan by pendkn AB</t>
  </si>
  <si>
    <t>Desi Dwi L</t>
  </si>
  <si>
    <t>Hamdan Yuwafi, cicila by pendkn IK Junior</t>
  </si>
  <si>
    <t>IK 16</t>
  </si>
  <si>
    <t>Hamdan Yuwafi</t>
  </si>
  <si>
    <t>Aziz Setiawan, ciiclan by pendkn AB</t>
  </si>
  <si>
    <t>Aziz Setiawan</t>
  </si>
  <si>
    <t>Lita Handayani, Reguistrai OM Junior 2017/2018</t>
  </si>
  <si>
    <t>Lita Handayani</t>
  </si>
  <si>
    <t>Rida Haerunnisa, cicilan by pendkn AB</t>
  </si>
  <si>
    <t>Rida Haerunnisa</t>
  </si>
  <si>
    <t>Haisyam Maulana, cicilan by pendkbn IK Senior</t>
  </si>
  <si>
    <t>IK 15</t>
  </si>
  <si>
    <t>Haisyam</t>
  </si>
  <si>
    <t>Samsul Ramdanul F, ciiclan by pendkn IK Senior</t>
  </si>
  <si>
    <t>Samsul R</t>
  </si>
  <si>
    <t>Samsul Ramdanul F, Registrasi tk3 STT TI</t>
  </si>
  <si>
    <t>RSTT TI</t>
  </si>
  <si>
    <t>M Rizki Pungkiyana, Registrasi t3 Unwim Manajemen</t>
  </si>
  <si>
    <t>RU M3</t>
  </si>
  <si>
    <t>M Rizki P</t>
  </si>
  <si>
    <t>Pulsa teleseling, HO BBM Maintrenance TO</t>
  </si>
  <si>
    <t>Dewi F</t>
  </si>
  <si>
    <t>Dana Pinjaman Karyawan</t>
  </si>
  <si>
    <t>Setoran BPRSA, AVIA, UM Itikaf</t>
  </si>
  <si>
    <t>Nijar Kurnia R</t>
  </si>
  <si>
    <t>BTK 39112</t>
  </si>
  <si>
    <t>BTK 39113</t>
  </si>
  <si>
    <t>BTK 39114</t>
  </si>
  <si>
    <t>BTK 39115</t>
  </si>
  <si>
    <t>BTK 39116</t>
  </si>
  <si>
    <t>BTK 39117</t>
  </si>
  <si>
    <t>BTK 39118</t>
  </si>
  <si>
    <t>BTK 39119</t>
  </si>
  <si>
    <t>BTK 39120</t>
  </si>
  <si>
    <t>BTK 39121</t>
  </si>
  <si>
    <t>BTK 39122</t>
  </si>
  <si>
    <t>BTK 39123</t>
  </si>
  <si>
    <t>Asna Gusliana, Ciciclan by pendkn AB</t>
  </si>
  <si>
    <t>Asna Gusliana</t>
  </si>
  <si>
    <t>Abdul Azis, Ciciclan bu pendkn MI</t>
  </si>
  <si>
    <t>Abdul Azis</t>
  </si>
  <si>
    <t>Alina Hanapiah, Pelunsan by pendkn AB</t>
  </si>
  <si>
    <t>Alina Hanifah</t>
  </si>
  <si>
    <t>Ulpah Perniati, Registrasi t3 UNWIm Manajemen</t>
  </si>
  <si>
    <t>Ulpah Perniati</t>
  </si>
  <si>
    <t>Dieni Jamilati, Cicilan by pendkn OM Senior</t>
  </si>
  <si>
    <t>Dieni Jamilati</t>
  </si>
  <si>
    <t>Ramya Sri D, Pelunasan by pendkn OM Senior</t>
  </si>
  <si>
    <t>OM 15</t>
  </si>
  <si>
    <t>Ramya Sri D</t>
  </si>
  <si>
    <t>Aditya Nugraha, Cicilan by pendkn OM Senuior</t>
  </si>
  <si>
    <t>Aditya Nugraha</t>
  </si>
  <si>
    <t>Andi Hidayat, Cicilan by pendkn OM Senior</t>
  </si>
  <si>
    <t>Andi Hidayat</t>
  </si>
  <si>
    <t>Angga Maulana, Ciciclan by pendkn AB</t>
  </si>
  <si>
    <t>Angga Maulana</t>
  </si>
  <si>
    <t>Mimin Mahmidah, Registrasi t3 UNWIM Manajemen</t>
  </si>
  <si>
    <t>BTK 39124</t>
  </si>
  <si>
    <t>BTK 39125</t>
  </si>
  <si>
    <t>BTK 39126</t>
  </si>
  <si>
    <t>BTK 39127</t>
  </si>
  <si>
    <t>BTK 39128</t>
  </si>
  <si>
    <t>BTK 39129</t>
  </si>
  <si>
    <t>BTK 39130</t>
  </si>
  <si>
    <t>BTK 39131</t>
  </si>
  <si>
    <t>BTK 39132</t>
  </si>
  <si>
    <t>BTK 39133</t>
  </si>
  <si>
    <t>BTK 39134</t>
  </si>
  <si>
    <t>BTK 39135</t>
  </si>
  <si>
    <t>BTK 39136</t>
  </si>
  <si>
    <t>BTK 39137</t>
  </si>
  <si>
    <t>BTK 39138</t>
  </si>
  <si>
    <t>BTK 39139</t>
  </si>
  <si>
    <t>BTK 39140</t>
  </si>
  <si>
    <t>BTK 39141</t>
  </si>
  <si>
    <t>BKK 26024</t>
  </si>
  <si>
    <t>BKK 26025</t>
  </si>
  <si>
    <t>BKK 26026</t>
  </si>
  <si>
    <t>BKK 26027</t>
  </si>
  <si>
    <t>BKK 26028</t>
  </si>
  <si>
    <t>BKK 26029</t>
  </si>
  <si>
    <t>BKK 26030</t>
  </si>
  <si>
    <t>BKK 26031</t>
  </si>
  <si>
    <t>BKK 26032</t>
  </si>
  <si>
    <t>Pbl Cat untuk pemeliharaan gedung</t>
  </si>
  <si>
    <t>Pemabayaran Ke UNWIM dan Air mineral</t>
  </si>
  <si>
    <t>Fee Perkuliahan eksternal di cakra</t>
  </si>
  <si>
    <t>Honor mengajar STT dan UAS STT</t>
  </si>
  <si>
    <t>Arip Budiman</t>
  </si>
  <si>
    <t>Pengembalian by Pendkn UNWIM</t>
  </si>
  <si>
    <t>Gaji Karyawan Januari 2017</t>
  </si>
  <si>
    <t>Pembelian Projector</t>
  </si>
  <si>
    <t>Biaya Antar tes kerja</t>
  </si>
  <si>
    <t>Tunjangan perumahan karyawan</t>
  </si>
  <si>
    <t>BTK 39142</t>
  </si>
  <si>
    <t>Feb</t>
  </si>
  <si>
    <t>BTK 39143</t>
  </si>
  <si>
    <t>BTK 39144</t>
  </si>
  <si>
    <t>BTK 39145</t>
  </si>
  <si>
    <t>BTK 39146</t>
  </si>
  <si>
    <t>BTK 39147</t>
  </si>
  <si>
    <t>BTK 39148</t>
  </si>
  <si>
    <t>BTK 39149</t>
  </si>
  <si>
    <t>BTK 39150</t>
  </si>
  <si>
    <t>BTK 39151</t>
  </si>
  <si>
    <t>BTK 39152</t>
  </si>
  <si>
    <t>BTK 39153</t>
  </si>
  <si>
    <t>BTK 39154</t>
  </si>
  <si>
    <t>BTK 39155</t>
  </si>
  <si>
    <t>BTK 39156</t>
  </si>
  <si>
    <t>BTK 39157</t>
  </si>
  <si>
    <t>BTK 39158</t>
  </si>
  <si>
    <t>BTK 39159</t>
  </si>
  <si>
    <t>BTK 39160</t>
  </si>
  <si>
    <t>BTK 39161</t>
  </si>
  <si>
    <t>BTK 39162</t>
  </si>
  <si>
    <t>BTK 39163</t>
  </si>
  <si>
    <t>BTK 39164</t>
  </si>
  <si>
    <t>BTK 39165</t>
  </si>
  <si>
    <t>BTK 39166</t>
  </si>
  <si>
    <t>BTK 39167</t>
  </si>
  <si>
    <t>BTK 39168</t>
  </si>
  <si>
    <t>BTK 39169</t>
  </si>
  <si>
    <t>BTK 39170</t>
  </si>
  <si>
    <t>BTK 39171</t>
  </si>
  <si>
    <t>BTK 39172</t>
  </si>
  <si>
    <t>BTK 39173</t>
  </si>
  <si>
    <t>BTK 39174</t>
  </si>
  <si>
    <t>BTK 39175</t>
  </si>
  <si>
    <t>BTK 39176</t>
  </si>
  <si>
    <t>BTK 39177</t>
  </si>
  <si>
    <t>Ai Kamilah, Peluanasan by pendkn Poltek AK</t>
  </si>
  <si>
    <t>Ai Kamilah</t>
  </si>
  <si>
    <t>Agus Maulana Y, ciiclan by pendkn IK Senior</t>
  </si>
  <si>
    <t>Agus Maulana Y</t>
  </si>
  <si>
    <t>Iwan Kurniawan, cicilan by pendkn OM Junior</t>
  </si>
  <si>
    <t>OM 16</t>
  </si>
  <si>
    <t>Iwan Kurniawan</t>
  </si>
  <si>
    <t>iIK 15</t>
  </si>
  <si>
    <t>Haisyam Maulana, Registrasi STT tk3 TI</t>
  </si>
  <si>
    <t>Anggita Safitri, Pelunasan by pendkn OM Senior</t>
  </si>
  <si>
    <t>Anggita S</t>
  </si>
  <si>
    <t>Anngita Safitri, Registrasi t3 Unwim Manajemen</t>
  </si>
  <si>
    <t>Iqbal Bayu, Cicilan by pendkn KA Junior</t>
  </si>
  <si>
    <t>Iqbal Bayu</t>
  </si>
  <si>
    <t>Indra Zakaria, Cicilan by pendkn KA Senior</t>
  </si>
  <si>
    <t>KA 15</t>
  </si>
  <si>
    <t>Indra Zakaria</t>
  </si>
  <si>
    <t>Aam Nursymasiah, cicilan by pendkn KA Senior</t>
  </si>
  <si>
    <t>Aam Nursyamsiah</t>
  </si>
  <si>
    <t>Hendri, cicilan by pendkn OM Senior</t>
  </si>
  <si>
    <t>Hendri</t>
  </si>
  <si>
    <t>Mira Ardila, Registrasi 2 tk3 Unwim Manajemen</t>
  </si>
  <si>
    <t>Alvi Dalilulo, Cicilan by pendkn OM Senior</t>
  </si>
  <si>
    <t>Alvi D</t>
  </si>
  <si>
    <t>M Rizal G, cicilan by pendkn KA Senior</t>
  </si>
  <si>
    <t>M Rizal G</t>
  </si>
  <si>
    <t>Ris Ris, Peluansan by pendkn KK AK</t>
  </si>
  <si>
    <t>Risris</t>
  </si>
  <si>
    <t>Anitia S, Cicilan by pendkn OM junior</t>
  </si>
  <si>
    <t>Anitia S</t>
  </si>
  <si>
    <t>Riska Pujiyanti, Pelunasan by pendkn AB</t>
  </si>
  <si>
    <t>Riska P</t>
  </si>
  <si>
    <t>Dewi Nur A, Cicilan by pendkn AK</t>
  </si>
  <si>
    <t>Dewi Nuramanah</t>
  </si>
  <si>
    <t>Widayanti, Cicilan by pendkn KA Senior</t>
  </si>
  <si>
    <t>Firna Agustiani, cicilan by pendkn OM Senior</t>
  </si>
  <si>
    <t>Firna A</t>
  </si>
  <si>
    <t>Firna Agustiani, Registrasi tk3 Unwim Manajemen</t>
  </si>
  <si>
    <t>Dhini Nur Islami, Registrasi OM Junior 2017/2018</t>
  </si>
  <si>
    <t>Dhini Nur</t>
  </si>
  <si>
    <t>Hendri, Pendapatan lain lain</t>
  </si>
  <si>
    <t>L</t>
  </si>
  <si>
    <t>Ega Sugiana, cicilan by pendkn MI</t>
  </si>
  <si>
    <t>Ega Sugiana</t>
  </si>
  <si>
    <t>Siti Nurjanah, Registrasi BA Junior 2017/2018</t>
  </si>
  <si>
    <t>RJ BA17</t>
  </si>
  <si>
    <t>Siti Nurjanah</t>
  </si>
  <si>
    <t>Dany Wahyu, Pelunasan by pendkn KK MI</t>
  </si>
  <si>
    <t>KK MI</t>
  </si>
  <si>
    <t>Dany Wahyu</t>
  </si>
  <si>
    <t>Pujiyono, Pelunasan by pendkn KK MI</t>
  </si>
  <si>
    <t>Pujiyono</t>
  </si>
  <si>
    <t xml:space="preserve">Dede Fajri, Cicilan by pendkn TO Junior </t>
  </si>
  <si>
    <t>TO 16</t>
  </si>
  <si>
    <t>Danny Maulana, cicilan by pendkn TO Junior</t>
  </si>
  <si>
    <t>Danny Maulana</t>
  </si>
  <si>
    <t>Hendi, cicilan by pendkn TO Junior</t>
  </si>
  <si>
    <t>Hendi</t>
  </si>
  <si>
    <t>Wildan Arif, cicilan by pendkn TO Junior</t>
  </si>
  <si>
    <t>Wildan Arif</t>
  </si>
  <si>
    <t>Rohmat Maulana, cicilan by pendkn IK Senior</t>
  </si>
  <si>
    <t>Rohmat Maulana</t>
  </si>
  <si>
    <t>Fauzi Ismail</t>
  </si>
  <si>
    <t>Fauzi Ismail, cicilan by pendkn Ik Junior</t>
  </si>
  <si>
    <t>Rohman Fauzi, cicilan by pendkn KA Senior</t>
  </si>
  <si>
    <t>Rohman Fauzi</t>
  </si>
  <si>
    <t>Rahmat Mulyana, cicilan by pendkn Ka Senior</t>
  </si>
  <si>
    <t>Rahmat mulyana</t>
  </si>
  <si>
    <t>Rahmat Mulyana, Registrasi t3 Unwim AK</t>
  </si>
  <si>
    <t>RU AK3</t>
  </si>
  <si>
    <t>Adi Tirta, Pelunasan by pendkn KA Senior</t>
  </si>
  <si>
    <t>Rohman Nurhakim, Peluansan by pendkn KA Senior</t>
  </si>
  <si>
    <t>Rohman Nur hakim</t>
  </si>
  <si>
    <t>Lisna Ambar Wati, ciiclan by pendkn AB</t>
  </si>
  <si>
    <t>Lisna Ambarwati</t>
  </si>
  <si>
    <t>Muhamad Fazrin, cicilan by pendkn KA Senior</t>
  </si>
  <si>
    <t>Muhamad Fazrin</t>
  </si>
  <si>
    <t>Siti Rizqiyah Y, Pelunasan by pendkn AK</t>
  </si>
  <si>
    <t>Siti Rizkiyah</t>
  </si>
  <si>
    <t>Friska Aulia, Peluansan by pendkn AB</t>
  </si>
  <si>
    <t>Friska Aulia L</t>
  </si>
  <si>
    <t>Mira Ardila, Peluansan by pendkn Unwimtk 3</t>
  </si>
  <si>
    <t>Deis Nurul Fitri, Pelunasan by pendkn OM Senior</t>
  </si>
  <si>
    <t>Deis nurul Fitri</t>
  </si>
  <si>
    <t>Deis Nurul Fitri, Registrasi tk3 Unwim Manajemen</t>
  </si>
  <si>
    <t>M Ramdhan, cicilan by pendkn Ik Junior</t>
  </si>
  <si>
    <t>M Ramdhan</t>
  </si>
  <si>
    <t>Nurmaliah A, Registrasi Tk3 Unwim Manajemen</t>
  </si>
  <si>
    <t>Nurmaliah</t>
  </si>
  <si>
    <t>Reni Anggraeni, Pelunaswan by pendkn OM Senior</t>
  </si>
  <si>
    <t>Reni Anggraeni, Registrasi tk3 Unwim Manajemen</t>
  </si>
  <si>
    <t>Ratna Hidayati, Registrasi BA Junior 2017/2018</t>
  </si>
  <si>
    <t>Ratna Hidayati</t>
  </si>
  <si>
    <t>Noviandry Rahmawan, Cicilan by pendkn OM Senior</t>
  </si>
  <si>
    <t>Noviandry Rahmawan</t>
  </si>
  <si>
    <t>Adam Darmawan, ciiclan by pendkn BA Senior</t>
  </si>
  <si>
    <t>BA 15</t>
  </si>
  <si>
    <t>Adam Darmawan</t>
  </si>
  <si>
    <t>Farhan M , Pelunasan by pendkn TO Senior</t>
  </si>
  <si>
    <t>TO 15</t>
  </si>
  <si>
    <t>Farhan M</t>
  </si>
  <si>
    <t xml:space="preserve">Indri Fitrinasari, cicilan pinjaman jkaryawan </t>
  </si>
  <si>
    <t>P</t>
  </si>
  <si>
    <t>Indri F</t>
  </si>
  <si>
    <t>BKK 26033</t>
  </si>
  <si>
    <t>FC Laporan dan Presentasi SMK Ashofa, Cilenga, Suryalaya dan SMKN 2 Tsm</t>
  </si>
  <si>
    <t>BTK 39178</t>
  </si>
  <si>
    <t>BTK 39179</t>
  </si>
  <si>
    <t>BTK 39180</t>
  </si>
  <si>
    <t>BTK 39181</t>
  </si>
  <si>
    <t>BTK 39182</t>
  </si>
  <si>
    <t>BTK 39183</t>
  </si>
  <si>
    <t>BTK 39184</t>
  </si>
  <si>
    <t>BTK 39185</t>
  </si>
  <si>
    <t>BTK 39186</t>
  </si>
  <si>
    <t>BTK 39187</t>
  </si>
  <si>
    <t>BTK 39188</t>
  </si>
  <si>
    <t>BTK 39189</t>
  </si>
  <si>
    <t>BTK 39190</t>
  </si>
  <si>
    <t>BTK 39191</t>
  </si>
  <si>
    <t>BTK 39192</t>
  </si>
  <si>
    <t>BTK 39193</t>
  </si>
  <si>
    <t>BTK 39194</t>
  </si>
  <si>
    <t>BTK 39195</t>
  </si>
  <si>
    <t>BTK 39196</t>
  </si>
  <si>
    <t>BTK 39197</t>
  </si>
  <si>
    <t>BTK 39198</t>
  </si>
  <si>
    <t>BTK 39199</t>
  </si>
  <si>
    <t>BTK 39200</t>
  </si>
  <si>
    <t>BTK 39201</t>
  </si>
  <si>
    <t>BTK 39202</t>
  </si>
  <si>
    <t>BTK 39203</t>
  </si>
  <si>
    <t>BTK 39204</t>
  </si>
  <si>
    <t>BTK 39205</t>
  </si>
  <si>
    <t>BTK 39206</t>
  </si>
  <si>
    <t>BTK 39207</t>
  </si>
  <si>
    <t>BTK 39208</t>
  </si>
  <si>
    <t>BTK 39209</t>
  </si>
  <si>
    <t>BTK 39210</t>
  </si>
  <si>
    <t>BTK 39211</t>
  </si>
  <si>
    <t>BTK 39212</t>
  </si>
  <si>
    <t>BTK 39213</t>
  </si>
  <si>
    <t>Bella Prilia, Cicilan by pendkn OM Junior</t>
  </si>
  <si>
    <t>Bella P</t>
  </si>
  <si>
    <t>Rina Rohaeni, ciclan by pendkn KK AK</t>
  </si>
  <si>
    <t>Rina Rohaeni</t>
  </si>
  <si>
    <t>Suci Nada, Cicilan by pendkn KA Junior</t>
  </si>
  <si>
    <t>Hendry Kristiawan</t>
  </si>
  <si>
    <t>RJ TO17</t>
  </si>
  <si>
    <t>Hendry K</t>
  </si>
  <si>
    <t>Yahya, Pengembalian Pinjaman Karyawan Ke - 5</t>
  </si>
  <si>
    <t>Andri Irawan , Pengembalian Pinjaman Karyawan Ke 7</t>
  </si>
  <si>
    <t>Andri I</t>
  </si>
  <si>
    <t>Dendi Gunawan, Pengembalian Pinjaman Karyawan Ke 8</t>
  </si>
  <si>
    <t>Dendi G</t>
  </si>
  <si>
    <t>Dheri Febiyani, Pengembalian Pinjaman Karyawan Ke 3</t>
  </si>
  <si>
    <t>Hilman Fauzi, Pelunasan by pendkn KK AK</t>
  </si>
  <si>
    <t>Hilman Fauzi</t>
  </si>
  <si>
    <t>Istin Sari A, Pelunasan by pendkn KA Senior</t>
  </si>
  <si>
    <t xml:space="preserve">KA </t>
  </si>
  <si>
    <t>Istin S</t>
  </si>
  <si>
    <t>Adam Abdi, Pengembalian Pinjaman Karyawan Ke 3</t>
  </si>
  <si>
    <t>Dewi Fitri, Pengembalian Pinjaman Karyawan Ke 9</t>
  </si>
  <si>
    <t>Ratna Sopiah, Pengembalian Pinjaman Karyawan Ke Lunasq</t>
  </si>
  <si>
    <t>Ratna Sopiah</t>
  </si>
  <si>
    <t>Indri Fitrianasari, Pengembalian Pinjaman Karyawan Ke Lunas</t>
  </si>
  <si>
    <t>Muhamad Farihin, Pengembalian Pinjaman Karyawan Ke 6</t>
  </si>
  <si>
    <t>Muhamad Farihin</t>
  </si>
  <si>
    <t>Yovi Fernando, Pengembalian Pinjaman Karyawan Ke 6</t>
  </si>
  <si>
    <t>Rheda Adrian, Pengembalian Pinjaman Karyawan Ke 6</t>
  </si>
  <si>
    <t>Rheda A</t>
  </si>
  <si>
    <t>Rudi Hartono, Pengembalian Pinjaman Karyawan Ke Lunas</t>
  </si>
  <si>
    <t>Rudi H</t>
  </si>
  <si>
    <t>Ade Fuad, Pengembalian Pinjaman Karyawan Ke 2</t>
  </si>
  <si>
    <t>Muhamad Aripin , Pengembalian Pinjaman Karyawan Ke 4</t>
  </si>
  <si>
    <t>Yudi Kurniadi, Pengembalian Pinjaman Karyawan Ke 4</t>
  </si>
  <si>
    <t>Djoko Handoyo, Pengembalian Pinjaman Karyawan Ke 4</t>
  </si>
  <si>
    <t>Rijal, Pengembalian Pinjaman Karyawan Ke 3</t>
  </si>
  <si>
    <t>Ernawati, Pengembalian Pinjaman Karyawan Ke 3</t>
  </si>
  <si>
    <t>Silmi Nur A, Pengembalian Pinjaman Karyawan Ke 3</t>
  </si>
  <si>
    <t>Silmi Nur A</t>
  </si>
  <si>
    <t>Yani yuliyani, Pelunasan by pendkn KA Senior</t>
  </si>
  <si>
    <t>Yani Y</t>
  </si>
  <si>
    <t>Ai Entiyanti, cicilan by pendkn OM Junior</t>
  </si>
  <si>
    <t>Ai Entiyanti</t>
  </si>
  <si>
    <t>Umi Hanifah, cicilan by pendkn KA Junior</t>
  </si>
  <si>
    <t>Umi Hanifah</t>
  </si>
  <si>
    <t>Andi Trianto, Cciiclan by pendkn KA Junior</t>
  </si>
  <si>
    <t>Andi Trianto</t>
  </si>
  <si>
    <t>Ridwan Hidayat, cicilan by pendkn KA Junior</t>
  </si>
  <si>
    <t>Annisa Nur F, Cciiclan by pendkn OM Senior</t>
  </si>
  <si>
    <t>Annisa Nur F</t>
  </si>
  <si>
    <t>Annisa Nur F, Registrasi t3 Unwim Manajemen</t>
  </si>
  <si>
    <t>Radhi J, Cicilan by pendkn OM Junior</t>
  </si>
  <si>
    <t>Radhi J</t>
  </si>
  <si>
    <t>Riza Kurniawan, cicilan by pendkn OM Junior</t>
  </si>
  <si>
    <t>Riza Kurniawan</t>
  </si>
  <si>
    <t>Farrisha, Cicilan by pendkn KA Junior</t>
  </si>
  <si>
    <t>Farrisha</t>
  </si>
  <si>
    <t>Iis Hotimah, ciiclan by pendkn KA Junior</t>
  </si>
  <si>
    <t>Iis Hotimah</t>
  </si>
  <si>
    <t>BTK 39214</t>
  </si>
  <si>
    <t>BTK 39215</t>
  </si>
  <si>
    <t>BTK 39216</t>
  </si>
  <si>
    <t>BTK 39217</t>
  </si>
  <si>
    <t>BTK 39218</t>
  </si>
  <si>
    <t>BTK 39219</t>
  </si>
  <si>
    <t>Hani Anjani, cicilan by pendkn KA Junior</t>
  </si>
  <si>
    <t>Hani Anjani</t>
  </si>
  <si>
    <t>Tina Trisnawati, ciccilan by pendkn KA Junior</t>
  </si>
  <si>
    <t>Tina Trisnawati</t>
  </si>
  <si>
    <t>Feni Sutiawati, ciiclan by pendkn OM Junior</t>
  </si>
  <si>
    <t>Feni Sutiawati</t>
  </si>
  <si>
    <t>Sela Nurfaridah, cicilan by pendkn BA Junior</t>
  </si>
  <si>
    <t>BA 16</t>
  </si>
  <si>
    <t>Sela Nurfaridah</t>
  </si>
  <si>
    <t>Evita Rahmawati, cicilan by pendkn BA Junior</t>
  </si>
  <si>
    <t xml:space="preserve">Evita </t>
  </si>
  <si>
    <t>Farah Nurfaridah, cicilan by pendkn KA Junior</t>
  </si>
  <si>
    <t>Farah N</t>
  </si>
  <si>
    <t>BTK 39220</t>
  </si>
  <si>
    <t>BTK 39221</t>
  </si>
  <si>
    <t>Ganjar Suhada, Pelunasan  by pendkn AB</t>
  </si>
  <si>
    <t>Ganjar Suhada</t>
  </si>
  <si>
    <t>Indah Pajriyanti, Pelunasan by pendkn AB</t>
  </si>
  <si>
    <t>Indah P</t>
  </si>
  <si>
    <t>BTK 39222</t>
  </si>
  <si>
    <t>BTK 39223</t>
  </si>
  <si>
    <t>Ceceng Nuryana, cicilan by pendkn OM Senior</t>
  </si>
  <si>
    <t>Ceceng Nuryana</t>
  </si>
  <si>
    <t>Zeni Akbar, cicilan by pendkn OM Junior</t>
  </si>
  <si>
    <t>Zeni Akbar</t>
  </si>
  <si>
    <t>BTK 39224</t>
  </si>
  <si>
    <t>BKK 26034</t>
  </si>
  <si>
    <t>BKK 26035</t>
  </si>
  <si>
    <t>BKK 26036</t>
  </si>
  <si>
    <t>BKK 26037</t>
  </si>
  <si>
    <t>BKK 26038</t>
  </si>
  <si>
    <t>BKK 26039</t>
  </si>
  <si>
    <t>BKK 26040</t>
  </si>
  <si>
    <t>BTK 39225</t>
  </si>
  <si>
    <t>BTK 39226</t>
  </si>
  <si>
    <t>BTK 39227</t>
  </si>
  <si>
    <t>BTK 39228</t>
  </si>
  <si>
    <t>BTK 39229</t>
  </si>
  <si>
    <t>BTK 39230</t>
  </si>
  <si>
    <t>BTK 39231</t>
  </si>
  <si>
    <t>BTK 39232</t>
  </si>
  <si>
    <t>BTK 39233</t>
  </si>
  <si>
    <t>BTK 39234</t>
  </si>
  <si>
    <t>BTK 39235</t>
  </si>
  <si>
    <t>BTK 39236</t>
  </si>
  <si>
    <t>BTK 39237</t>
  </si>
  <si>
    <t>BTK 39238</t>
  </si>
  <si>
    <t>BTK 39239</t>
  </si>
  <si>
    <t>BTK 39240</t>
  </si>
  <si>
    <t>BTK 39241</t>
  </si>
  <si>
    <t>BTK 39242</t>
  </si>
  <si>
    <t>BTK 39243</t>
  </si>
  <si>
    <t>BTK 39244</t>
  </si>
  <si>
    <t>BTK 39245</t>
  </si>
  <si>
    <t>BTK 39246</t>
  </si>
  <si>
    <t>BTK 39247</t>
  </si>
  <si>
    <t>BTK 39248</t>
  </si>
  <si>
    <t>BTK 39249</t>
  </si>
  <si>
    <t>BTK 39250</t>
  </si>
  <si>
    <t>BTK 39251</t>
  </si>
  <si>
    <t>BTK 39252</t>
  </si>
  <si>
    <t>BTK 39253</t>
  </si>
  <si>
    <t>BTK 39254</t>
  </si>
  <si>
    <t>BTK 39255</t>
  </si>
  <si>
    <t>BTK 39256</t>
  </si>
  <si>
    <t>BTK 39257</t>
  </si>
  <si>
    <t>BTK 39258</t>
  </si>
  <si>
    <t>BTK 39259</t>
  </si>
  <si>
    <t>BTK 39260</t>
  </si>
  <si>
    <t>BTK 39261</t>
  </si>
  <si>
    <t>BTK 39262</t>
  </si>
  <si>
    <t>BTK 39263</t>
  </si>
  <si>
    <t>BTK 39264</t>
  </si>
  <si>
    <t>BTK 39265</t>
  </si>
  <si>
    <t>BTK 39266</t>
  </si>
  <si>
    <t>BTK 39267</t>
  </si>
  <si>
    <t>BTK 39268</t>
  </si>
  <si>
    <t>BTK 39269</t>
  </si>
  <si>
    <t>BTK 39270</t>
  </si>
  <si>
    <t>BKK 26041</t>
  </si>
  <si>
    <t>BKK 26042</t>
  </si>
  <si>
    <t>BKK 26043</t>
  </si>
  <si>
    <t>BKK 26044</t>
  </si>
  <si>
    <t>BKK 26045</t>
  </si>
  <si>
    <t>BKK 26046</t>
  </si>
  <si>
    <t>BKK 26047</t>
  </si>
  <si>
    <t>BKK 26048</t>
  </si>
  <si>
    <t>BKK 26049</t>
  </si>
  <si>
    <t>Presentasi SMAN 10 TSm</t>
  </si>
  <si>
    <t>Ratna Sopia</t>
  </si>
  <si>
    <t>Tunjangan berobat dan perumahan</t>
  </si>
  <si>
    <t>Belanja Bulanan GA</t>
  </si>
  <si>
    <t>Bini H</t>
  </si>
  <si>
    <t xml:space="preserve">By Print RK , Pbl Cek </t>
  </si>
  <si>
    <t>Setoran BPRSA, Pbl Seragam BMm, koran radar</t>
  </si>
  <si>
    <t>By sidang, Pbl Token dan Oli</t>
  </si>
  <si>
    <t>Dana Pinjaman Karyawan AN Indri</t>
  </si>
  <si>
    <t>BPJS Kesehatan</t>
  </si>
  <si>
    <t>By FC keterangan registrasi</t>
  </si>
  <si>
    <t>Pbl HDMI Universal</t>
  </si>
  <si>
    <t>M Irsan</t>
  </si>
  <si>
    <t>Isi Ulang galon , Pbl RTK</t>
  </si>
  <si>
    <t>Setoran BPRSA, FC laporan, Kado, pemeliharaan gedung</t>
  </si>
  <si>
    <t>nijar</t>
  </si>
  <si>
    <t>Kado pernikahan kepala LP3i, Fc Laporan, Snack Rapat</t>
  </si>
  <si>
    <t>Fee Pembicara UNWIM , konsumsi</t>
  </si>
  <si>
    <t>Edu Fair SMAN1 SPA</t>
  </si>
  <si>
    <t>Presentasi SMK BPN, wahab Muhsin, Fee MGM SMK Cijangkar</t>
  </si>
  <si>
    <t>Ikeu Nurjanah, cicilan by pendkn AB</t>
  </si>
  <si>
    <t>Ikeu Nurjanah</t>
  </si>
  <si>
    <t>Sri Susanti, Pelunasan by pendkn MI</t>
  </si>
  <si>
    <t>Diana Nurlela, Pelunasan by pendkn KK AK</t>
  </si>
  <si>
    <t>Diana N</t>
  </si>
  <si>
    <t>Reza Khaedar, cicilan by pendkn IK Senior</t>
  </si>
  <si>
    <t>Reza Khaedar Y</t>
  </si>
  <si>
    <t>Cecep Ari, Pelunasan by pendkn OM Senior</t>
  </si>
  <si>
    <t>Cecep Ari</t>
  </si>
  <si>
    <t>Cecep Ari, Registrasi tk3 Unwim Manajemen</t>
  </si>
  <si>
    <t>Esti Damayanti, Pelunasan by pendkn KK AK</t>
  </si>
  <si>
    <t>Esti D</t>
  </si>
  <si>
    <t>Samsul R, Tambahan registras STT Tk3 TI</t>
  </si>
  <si>
    <t>Jaka Bagja, Cicilan by pendkn AK</t>
  </si>
  <si>
    <t>Jaka Bagja</t>
  </si>
  <si>
    <t>Deri S, Pelunasan by pendkn AK</t>
  </si>
  <si>
    <t>Deri S</t>
  </si>
  <si>
    <t>Putri Hasna, Pelunasan by pendkn AB</t>
  </si>
  <si>
    <t>Putri Hasna</t>
  </si>
  <si>
    <t>Desy Septyani, Registrasi Tk3 Unwim Manajemen</t>
  </si>
  <si>
    <t>Desy S</t>
  </si>
  <si>
    <t>Erlangga S, Cicilan by pendkn Ka Junior</t>
  </si>
  <si>
    <t>Luky lisan, Registrasi t3 Unwim MANajemen</t>
  </si>
  <si>
    <t>Luky Lisan</t>
  </si>
  <si>
    <t>Rizal Muhmad, cicilan by pendkn OM Senior</t>
  </si>
  <si>
    <t>Rizal Muhamad</t>
  </si>
  <si>
    <t>Rizal Muhamad, Registrasi tk3 Unwim Manajemen</t>
  </si>
  <si>
    <t>Lizsi Susanti, Registrasi t3 Unwim Manajemen</t>
  </si>
  <si>
    <t>Lizsi S</t>
  </si>
  <si>
    <t>Neng Resti, cicilan by pendkn KA Senior</t>
  </si>
  <si>
    <t>Diah Putri, Pelunasan by pendkn MI</t>
  </si>
  <si>
    <t>Diah Putri</t>
  </si>
  <si>
    <t>Budiman Harun, Pelunasan b y pendkn KK MI</t>
  </si>
  <si>
    <t>Budiman Harun</t>
  </si>
  <si>
    <t>Zamal Sanusi, Cicilan by pendkn BA Senior</t>
  </si>
  <si>
    <t>Lina Marlina, ciiclan by pendkn AK</t>
  </si>
  <si>
    <t>Lina  Marlina</t>
  </si>
  <si>
    <t>Ari Rinaldy, Registrasi2 IK Junior 2017/2018</t>
  </si>
  <si>
    <t>RJ IK17</t>
  </si>
  <si>
    <t>Santi Nurhadi, Cicilan by pendkn OM Senior</t>
  </si>
  <si>
    <t>Santi N</t>
  </si>
  <si>
    <t>Ryan Ramdhani, cicilan by pendkn IK junior</t>
  </si>
  <si>
    <t>Ryan R</t>
  </si>
  <si>
    <t>Dedeh Nurjanah, ciiclan by pendkn KA Senior</t>
  </si>
  <si>
    <t>Dedeh Nurjanah</t>
  </si>
  <si>
    <t>Rini Nurmayunita, cicilan by pendkn OM Senior</t>
  </si>
  <si>
    <t>Rini Nurmayunita</t>
  </si>
  <si>
    <t>Rika Nursaadah, ciiclan by pendkn OM Senior</t>
  </si>
  <si>
    <t>Rika Nursaadah</t>
  </si>
  <si>
    <t>Vini Pitrini, pelunasan by pendkn AK</t>
  </si>
  <si>
    <t>Vini Pitriani</t>
  </si>
  <si>
    <t>Asep OO, Pelunasan by pendkn MI</t>
  </si>
  <si>
    <t>Wahyu Tri P, Regitrasi tk3 STT TI</t>
  </si>
  <si>
    <t>Wahyu Tri</t>
  </si>
  <si>
    <t>Tyas W</t>
  </si>
  <si>
    <t>Ridho Rizki, Pelunasan by pendkn AB</t>
  </si>
  <si>
    <t>Ridho R</t>
  </si>
  <si>
    <t>Ridho Rizki, Registrasi S1 Unwim Manajemen</t>
  </si>
  <si>
    <t>S1 MJ</t>
  </si>
  <si>
    <t>Zulfi Z, Pelunasan by pendkn AB</t>
  </si>
  <si>
    <t>Zulfi Z</t>
  </si>
  <si>
    <t>Devi Lindayanti, Cicilan b pendkn BA Senior</t>
  </si>
  <si>
    <t>Devi Lindayanti, Registrasi Tk3 Unwim Manajemen</t>
  </si>
  <si>
    <t>Suci Silvia, Pelunasan by pendkn OM Senior</t>
  </si>
  <si>
    <t>Suci Silvia</t>
  </si>
  <si>
    <t>Widiawati, Pelunasan by pendkn AK</t>
  </si>
  <si>
    <t>Widiawati</t>
  </si>
  <si>
    <t>Rani Yulyani D, Pelunasan by pendkn AB</t>
  </si>
  <si>
    <t>Rani Yulyani</t>
  </si>
  <si>
    <t>Seni Sri, Pelunasan by pendkn AB</t>
  </si>
  <si>
    <t>Seni Sri A</t>
  </si>
  <si>
    <t>Nurul Huda A, Pelunasan by pendkn AB</t>
  </si>
  <si>
    <t>Ira Setiawati, Pelunasan by pendkn AB</t>
  </si>
  <si>
    <t>Ira Setiawati</t>
  </si>
  <si>
    <t>Didah nurparidah, Registrasi tk3 Unwim Akuntasni</t>
  </si>
  <si>
    <t>Didah n</t>
  </si>
  <si>
    <t>Seni Sri, Registrasi tk4 Unwim Manajemen</t>
  </si>
  <si>
    <t>BTK 39271</t>
  </si>
  <si>
    <t>BTK 39272</t>
  </si>
  <si>
    <t>BTK 39273</t>
  </si>
  <si>
    <t>BTK 39274</t>
  </si>
  <si>
    <t>BTK 39275</t>
  </si>
  <si>
    <t>BTK 39276</t>
  </si>
  <si>
    <t>BTK 39277</t>
  </si>
  <si>
    <t>BTK 39278</t>
  </si>
  <si>
    <t>BTK 39279</t>
  </si>
  <si>
    <t>BTK 39280</t>
  </si>
  <si>
    <t>BTK 39281</t>
  </si>
  <si>
    <t>BTK 39282</t>
  </si>
  <si>
    <t>BTK 39283</t>
  </si>
  <si>
    <t>BTK 39284</t>
  </si>
  <si>
    <t>BTK 39285</t>
  </si>
  <si>
    <t>BTK 39286</t>
  </si>
  <si>
    <t>BTK 39287</t>
  </si>
  <si>
    <t>BTK 39288</t>
  </si>
  <si>
    <t>BTK 39289</t>
  </si>
  <si>
    <t>BTK 39290</t>
  </si>
  <si>
    <t>BTK 39291</t>
  </si>
  <si>
    <t>BTK 39292</t>
  </si>
  <si>
    <t>BTK 39293</t>
  </si>
  <si>
    <t>BTK 39294</t>
  </si>
  <si>
    <t>BTK 39295</t>
  </si>
  <si>
    <t>BTK 39296</t>
  </si>
  <si>
    <t>BTK 39297</t>
  </si>
  <si>
    <t>BTK 39298</t>
  </si>
  <si>
    <t>BTK 39299</t>
  </si>
  <si>
    <t>BTK 39300</t>
  </si>
  <si>
    <t>BTK 39301</t>
  </si>
  <si>
    <t>BTK 39302</t>
  </si>
  <si>
    <t>Nisa Nafisah, cicilan by pendkn BA Junior</t>
  </si>
  <si>
    <t>Ismaneu M Ikhsan, Ciccilan by pendkn OM Senior</t>
  </si>
  <si>
    <t>Ismaneu</t>
  </si>
  <si>
    <t>Ismaneu M Ikhsan, Registrasi TK 3 Unwim Manajemen</t>
  </si>
  <si>
    <t>Puspa Ayu, Pelunasan by pendkn AK</t>
  </si>
  <si>
    <t>Puspa Ayu</t>
  </si>
  <si>
    <t>Enjang J, Cicilan by pendkn KA Junior</t>
  </si>
  <si>
    <t>Agnia Nursyahidah, Pelunasan by pendkn OM Senior</t>
  </si>
  <si>
    <t>Agnia</t>
  </si>
  <si>
    <t>Ami Rizki, Cicilan by pendkn BA Senior</t>
  </si>
  <si>
    <t>Ami Rizki</t>
  </si>
  <si>
    <t>Ami Rizki, Registrasi T3 Unwim Manajemen</t>
  </si>
  <si>
    <t>Seka Gustika, ciiclan by pendkn OM Senior</t>
  </si>
  <si>
    <t>Seka G</t>
  </si>
  <si>
    <t>Seka Gustika, Registrasi t3 UNWIm Manajemen</t>
  </si>
  <si>
    <t>Rayi Detryawan, cicilan by pendkn IK Junior</t>
  </si>
  <si>
    <t>Rayi D</t>
  </si>
  <si>
    <t>Asep Firman R, cicilan by pendkn IK Junior</t>
  </si>
  <si>
    <t>Asep Firman</t>
  </si>
  <si>
    <t>Fitra Dwi F, Cicilan by pendkn AK</t>
  </si>
  <si>
    <t>Fitra D</t>
  </si>
  <si>
    <t>Repika, Pelunasan by pendkn KK AK</t>
  </si>
  <si>
    <t>Erwin, cicilan by pendkn KA Senior</t>
  </si>
  <si>
    <t>Erwin</t>
  </si>
  <si>
    <t>Neli Riswanti, Pelunasan by pendkn KA Senior</t>
  </si>
  <si>
    <t>Hendra Aprianto, Pelunasan by pendkn TO STT Tk3</t>
  </si>
  <si>
    <t>RSTT TO</t>
  </si>
  <si>
    <t>Hendra Aprianto</t>
  </si>
  <si>
    <t>Indah Setiawati, cicilan by pendkn KA Senior</t>
  </si>
  <si>
    <t>Indah Setiawati</t>
  </si>
  <si>
    <t>Ecep Aaz, cicilan by pendkn TO Senior</t>
  </si>
  <si>
    <t>Ecep Aaz</t>
  </si>
  <si>
    <t>Mimin Mahmidah, tambhaan registrasi unwim</t>
  </si>
  <si>
    <t>Agung Galih, Cicilan by pendkn IK Senior</t>
  </si>
  <si>
    <t>Agung Galih</t>
  </si>
  <si>
    <t>Faizal Ginanjar , Cicilan by pendkn Ik Junior</t>
  </si>
  <si>
    <t>Faizal G</t>
  </si>
  <si>
    <t>Asep Faisal, cicilan by pendkn AK</t>
  </si>
  <si>
    <t>Rita Rahayu, Cicilan by pendkn OM Senior</t>
  </si>
  <si>
    <t>Irfan Sahlan, Pelunasan by pendkn AB</t>
  </si>
  <si>
    <t>Candra Teja, Cicilan by pendkn TO Junior</t>
  </si>
  <si>
    <t>Candra Teja</t>
  </si>
  <si>
    <t>BTK 39303</t>
  </si>
  <si>
    <t>BTK 39304</t>
  </si>
  <si>
    <t>BTK 39305</t>
  </si>
  <si>
    <t>BTK 39306</t>
  </si>
  <si>
    <t>BTK 39307</t>
  </si>
  <si>
    <t>BTK 39308</t>
  </si>
  <si>
    <t>BTK 39309</t>
  </si>
  <si>
    <t>BTK 39310</t>
  </si>
  <si>
    <t>BTK 39311</t>
  </si>
  <si>
    <t>BTK 39312</t>
  </si>
  <si>
    <t>BTK 39313</t>
  </si>
  <si>
    <t>BTK 39314</t>
  </si>
  <si>
    <t>BTK 39315</t>
  </si>
  <si>
    <t>BTK 39316</t>
  </si>
  <si>
    <t>BTK 39317</t>
  </si>
  <si>
    <t>BTK 39318</t>
  </si>
  <si>
    <t>BTK 39319</t>
  </si>
  <si>
    <t>BTK 39320</t>
  </si>
  <si>
    <t>BTK 39321</t>
  </si>
  <si>
    <t>BTK 39322</t>
  </si>
  <si>
    <t>BTK 39323</t>
  </si>
  <si>
    <t>BTK 39324</t>
  </si>
  <si>
    <t>Enung Laelatul, Cicilan by pendkn BA Senior</t>
  </si>
  <si>
    <t>Enung Laelatul</t>
  </si>
  <si>
    <t>Diki Dzulkifli, Pelunasan by pendkn AB</t>
  </si>
  <si>
    <t>Diki Dzulkipli</t>
  </si>
  <si>
    <t>Arip Mutaqo, Registrasi Tk3 Unwim Manajemen</t>
  </si>
  <si>
    <t>Arip Mutaqo</t>
  </si>
  <si>
    <t>Zein, Cicilan by pendkn OM Senior</t>
  </si>
  <si>
    <t>Zein</t>
  </si>
  <si>
    <t>Elis Nurhayati, Pelunasan by pendkn KA Senior</t>
  </si>
  <si>
    <t>Elis nurhayati</t>
  </si>
  <si>
    <t>Elis Nurhayati, Registrasi Tk3 Unwim Akuntansi</t>
  </si>
  <si>
    <t>Aprilia fuzy, Pelunasan by pendkn AB</t>
  </si>
  <si>
    <t>Aprilia Fuzy</t>
  </si>
  <si>
    <t>Tina Herlina, Pelunasan by pendkn AB</t>
  </si>
  <si>
    <t>Tina Herlina</t>
  </si>
  <si>
    <t>Ammar Yasir, Ciciclan by pendkn MI</t>
  </si>
  <si>
    <t>Ammar Yasir</t>
  </si>
  <si>
    <t>Restu Nurrochman, Pelunasan by pendkn MI</t>
  </si>
  <si>
    <t>Restu Nurrochman</t>
  </si>
  <si>
    <t>Masniawati, Pelunasan by pendkn KK AK</t>
  </si>
  <si>
    <t>Masniawati</t>
  </si>
  <si>
    <t>Ayi Saidah , Cicilan by pendkn Ka Senior</t>
  </si>
  <si>
    <t>Ayi Saidah, Registrasi Tk3 Unwim Akuntasni</t>
  </si>
  <si>
    <t>Yuli Setiawati, Cicilan by pendkn OM Senior</t>
  </si>
  <si>
    <t>Yuli Setiawati]</t>
  </si>
  <si>
    <t>\</t>
  </si>
  <si>
    <t>BTK 39325</t>
  </si>
  <si>
    <t>BTK 39326</t>
  </si>
  <si>
    <t>BTK 39327</t>
  </si>
  <si>
    <t>BTK 39328</t>
  </si>
  <si>
    <t>BTK 39329</t>
  </si>
  <si>
    <t>BTK 39330</t>
  </si>
  <si>
    <t>BTK 39331</t>
  </si>
  <si>
    <t>BTK 39332</t>
  </si>
  <si>
    <t>BTK 39333</t>
  </si>
  <si>
    <t>BTK 39334</t>
  </si>
  <si>
    <t>BTK 39335</t>
  </si>
  <si>
    <t>BTK 39336</t>
  </si>
  <si>
    <t>BTK 39337</t>
  </si>
  <si>
    <t>BTK 39338</t>
  </si>
  <si>
    <t>BTK 39339</t>
  </si>
  <si>
    <t>BTK 39340</t>
  </si>
  <si>
    <t>BTK 39341</t>
  </si>
  <si>
    <t>BTK 39342</t>
  </si>
  <si>
    <t>BTK 39343</t>
  </si>
  <si>
    <t>BTK 39344</t>
  </si>
  <si>
    <t>BTK 39345</t>
  </si>
  <si>
    <t>BTK 39346</t>
  </si>
  <si>
    <t>BTK 39347</t>
  </si>
  <si>
    <t>BTK 39348</t>
  </si>
  <si>
    <t>BTK 39349</t>
  </si>
  <si>
    <t>BTK 39350</t>
  </si>
  <si>
    <t>BTK 39351</t>
  </si>
  <si>
    <t>BTK 39352</t>
  </si>
  <si>
    <t>BTK 39353</t>
  </si>
  <si>
    <t>BTK 39354</t>
  </si>
  <si>
    <t>BTK 39355</t>
  </si>
  <si>
    <t>BTK 39356</t>
  </si>
  <si>
    <t>BTK 39357</t>
  </si>
  <si>
    <t>BTK 39358</t>
  </si>
  <si>
    <t>Aji Perasetio, Cicilan by pendkn OM Senior</t>
  </si>
  <si>
    <t>Aji Perastyo</t>
  </si>
  <si>
    <t>Gina Agnitari, Registrasi T.3 Unwim Manajemen</t>
  </si>
  <si>
    <t>Dudu Durahman, cicilan by pendkn TO Senior</t>
  </si>
  <si>
    <t>Dudu Durahman</t>
  </si>
  <si>
    <t>Anggi Meilani, Pelunasan by pendkn KA Senior</t>
  </si>
  <si>
    <t>Titim Cahyani, Pelunasan by Pendkn KA Senior</t>
  </si>
  <si>
    <t>Rizky Ramdhan S, Cicilan by pendkn OM Senior</t>
  </si>
  <si>
    <t>Rizky Ramdhan</t>
  </si>
  <si>
    <t>Winda Maaratus S, Cicilan by pendkn KA Senior</t>
  </si>
  <si>
    <t>Winda M</t>
  </si>
  <si>
    <t>Titim Cahyani, Registrasi T.3 Unwim Akuntansi</t>
  </si>
  <si>
    <t>Rizky Ramdhan , Registrasi T,3 Unwim Akuntansi</t>
  </si>
  <si>
    <t>Jazmanudin, Cicilan by pendkn IK Junior</t>
  </si>
  <si>
    <t>Jazmanudin</t>
  </si>
  <si>
    <t>Nisa Aprianti, Cicilan by pendkn Ik Junior</t>
  </si>
  <si>
    <t>Dieni J</t>
  </si>
  <si>
    <t>Risa Mutiara, Cicilan by pendkn Ka Junior</t>
  </si>
  <si>
    <t>Risa Mutiara</t>
  </si>
  <si>
    <t>Rinto Herdiansyah, Cicilan by pendkn OM Junior</t>
  </si>
  <si>
    <t>Rinto Hendriansyah</t>
  </si>
  <si>
    <t>Sulistina Oktiva, Cicilan by pendkn KA Junior</t>
  </si>
  <si>
    <t>Sulistiana</t>
  </si>
  <si>
    <t>Dismayanti S, Ciclan by pendkn Om Junior</t>
  </si>
  <si>
    <t>Yoga Van g, Cicilan by pendkn OM Junior</t>
  </si>
  <si>
    <t>Yoga Van g</t>
  </si>
  <si>
    <t>Dewi Fitri, Cicilan by pendkn OM Junior</t>
  </si>
  <si>
    <t xml:space="preserve">Dewi </t>
  </si>
  <si>
    <t>Rizky Tri Santoso, Registrasi T.3 Unwim AK</t>
  </si>
  <si>
    <t>Rizky Tri</t>
  </si>
  <si>
    <t xml:space="preserve">Ida Maulidah , Pelunasan by pendkn AB </t>
  </si>
  <si>
    <t>Ida Maulidah</t>
  </si>
  <si>
    <t>Ferdiansyah, Cicilan by pendkn IK Junior</t>
  </si>
  <si>
    <t>Ferdiansyah</t>
  </si>
  <si>
    <t>Jamal Hariri, Registrai T.3 STT TI</t>
  </si>
  <si>
    <t>Jamal Hariri</t>
  </si>
  <si>
    <t>Surya Adi Cahya, Registrasi IK Senior 2017/2018</t>
  </si>
  <si>
    <t>RS IK 17</t>
  </si>
  <si>
    <t xml:space="preserve">Surya Adi </t>
  </si>
  <si>
    <t>Siti Nuraeni, Cicilan by pendkn KA Senior</t>
  </si>
  <si>
    <t>Siti Nuraeni</t>
  </si>
  <si>
    <t>Ismayani, Cicilan by pendkn KA Junior</t>
  </si>
  <si>
    <t>Ismayani</t>
  </si>
  <si>
    <t>Keukeu S, cicilan by pendkn OM Senior</t>
  </si>
  <si>
    <t>Keukeu</t>
  </si>
  <si>
    <t>Mohamad Fajar, cicilan by pendkn KA Senior</t>
  </si>
  <si>
    <t>M Fajar</t>
  </si>
  <si>
    <t>Anisa Dewi A, cicilan by pendkn BA Junir</t>
  </si>
  <si>
    <t>Anisa Dewi A</t>
  </si>
  <si>
    <t>Fitri Febrianti, cicilan by pendkn OM Senir</t>
  </si>
  <si>
    <t>Fitri F</t>
  </si>
  <si>
    <t>Fauziah S, cicilan by pendkn KA Senior</t>
  </si>
  <si>
    <t>Fauziah S</t>
  </si>
  <si>
    <t>Fahmi Ahmad, ciiclan by pendkn IK Senior</t>
  </si>
  <si>
    <t>Fahmi Ahmad</t>
  </si>
  <si>
    <t>Ali Wahyudin , ciiclan by pendkn Ik senior</t>
  </si>
  <si>
    <t>Ali Wahyudin</t>
  </si>
  <si>
    <t>Silmy Ulzana, cicilan by oendkn OM Senior</t>
  </si>
  <si>
    <t>Silmy U</t>
  </si>
  <si>
    <t>Siti Solihatun, cicilan by pendkn OM Junior</t>
  </si>
  <si>
    <t>Siti Solihatun</t>
  </si>
  <si>
    <t>Niko Erlando, cicilan by pendkn OM Junior</t>
  </si>
  <si>
    <t>Anisa Ranti, cicilan by pendkn AB</t>
  </si>
  <si>
    <t>Anisa Ranti</t>
  </si>
  <si>
    <t>Royan Bahtiar, cicilan by pendkn BA</t>
  </si>
  <si>
    <t xml:space="preserve">Royan </t>
  </si>
  <si>
    <t>Sity nurbaety, Tambahan registrasi |Unwim t.3 Manajeme</t>
  </si>
  <si>
    <t>Sity Nurbaety</t>
  </si>
  <si>
    <t>Aldi Apriyadi, ciiclan by pendkn OM Senior</t>
  </si>
  <si>
    <t>Aldi Apriyadi</t>
  </si>
  <si>
    <t>Asp Redi , Pelunasan by pendkn OM Senir</t>
  </si>
  <si>
    <t>Asep Redi R</t>
  </si>
  <si>
    <t>Aang Gunawan, Pelunasan by pendkn TO Senior</t>
  </si>
  <si>
    <t>Robi Apandi, Pelunasan by pendkn AB</t>
  </si>
  <si>
    <t>Robi Apandi</t>
  </si>
  <si>
    <t>BTK 39359</t>
  </si>
  <si>
    <t>BTK 39360</t>
  </si>
  <si>
    <t>BTK 39361</t>
  </si>
  <si>
    <t>BTK 39362</t>
  </si>
  <si>
    <t>BTK 39363</t>
  </si>
  <si>
    <t>BTK 39364</t>
  </si>
  <si>
    <t>BTK 39365</t>
  </si>
  <si>
    <t>BTK 39366</t>
  </si>
  <si>
    <t>BTK 39367</t>
  </si>
  <si>
    <t>BTK 39368</t>
  </si>
  <si>
    <t>BTK 39369</t>
  </si>
  <si>
    <t>BTK 39370</t>
  </si>
  <si>
    <t>BTK 39371</t>
  </si>
  <si>
    <t>BTK 39372</t>
  </si>
  <si>
    <t>BTK 39373</t>
  </si>
  <si>
    <t>BTK 39374</t>
  </si>
  <si>
    <t>BTK 39375</t>
  </si>
  <si>
    <t>BTK 39376</t>
  </si>
  <si>
    <t>BTK 39377</t>
  </si>
  <si>
    <t>BTK 39378</t>
  </si>
  <si>
    <t>BTK 39379</t>
  </si>
  <si>
    <t>BTK 39380</t>
  </si>
  <si>
    <t>BTK 39381</t>
  </si>
  <si>
    <t>BTK 39382</t>
  </si>
  <si>
    <t>BTK 39383</t>
  </si>
  <si>
    <t>BTK 39384</t>
  </si>
  <si>
    <t>BTK 39385</t>
  </si>
  <si>
    <t>BTK 39386</t>
  </si>
  <si>
    <t>BTK 39387</t>
  </si>
  <si>
    <t>BTK 39388</t>
  </si>
  <si>
    <t>BTK 39389</t>
  </si>
  <si>
    <t>BTK 39390</t>
  </si>
  <si>
    <t>BTK 39391</t>
  </si>
  <si>
    <t>BTK 39392</t>
  </si>
  <si>
    <t>BTK 39393</t>
  </si>
  <si>
    <t>BTK 39394</t>
  </si>
  <si>
    <t>BTK 39395</t>
  </si>
  <si>
    <t>BTK 39396</t>
  </si>
  <si>
    <t>BTK 39397</t>
  </si>
  <si>
    <t>BTK 39398</t>
  </si>
  <si>
    <t>BTK 39399</t>
  </si>
  <si>
    <t>BTK 39400</t>
  </si>
  <si>
    <t>BTK 39401</t>
  </si>
  <si>
    <t>BTK 39402</t>
  </si>
  <si>
    <t>BTK 39403</t>
  </si>
  <si>
    <t>Wahyu Adam , Pelunasan by pendkn IK Junior</t>
  </si>
  <si>
    <t>Wahyu Adam</t>
  </si>
  <si>
    <t>Isti Kurniati, cicilan by pendkn OM Jubnior</t>
  </si>
  <si>
    <t>Rina Anggraeni , Pelunasan by pendkn AK</t>
  </si>
  <si>
    <t>Rina Anggraeni</t>
  </si>
  <si>
    <t>Robi Febrian, cicilan by pendkn IK Junior</t>
  </si>
  <si>
    <t>Robi Febrian</t>
  </si>
  <si>
    <t>Cecep M Arip, ciiclan by pendkn IK Junior</t>
  </si>
  <si>
    <t>Cecep M Arip</t>
  </si>
  <si>
    <t>M Rizal, Cicilan by pendkn Ik Junior</t>
  </si>
  <si>
    <t>M Rizal</t>
  </si>
  <si>
    <t>Resi Aprianti, cicilan by pendkn OM Senior</t>
  </si>
  <si>
    <t>Resi Aprianti</t>
  </si>
  <si>
    <t>Azka Azkia, Cicilan by pendkn KA Junior</t>
  </si>
  <si>
    <t>Shandy M, Registrsi T.3 Manajemen Unwim</t>
  </si>
  <si>
    <t>Shandy M</t>
  </si>
  <si>
    <t>Yayat Azhar, Pelunasan by pendkn AB</t>
  </si>
  <si>
    <t>Yayat Azhar</t>
  </si>
  <si>
    <t>Herin Ramdhani, Cicilan by pendkn OM Senior</t>
  </si>
  <si>
    <t>Herin Ramdhani</t>
  </si>
  <si>
    <t>Rina Rohaeni, Pelunasan by pendkn KK AK</t>
  </si>
  <si>
    <t>Annur Subekty, Pelunasan by pendkn AB</t>
  </si>
  <si>
    <t>Annur Subekty</t>
  </si>
  <si>
    <t>Yogi Agustian N, Registrasi 2 TO STT</t>
  </si>
  <si>
    <t>Dendi Hendryana, Cicilan by pendkn TO Junior</t>
  </si>
  <si>
    <t>Dendi H</t>
  </si>
  <si>
    <t>Aris Suhendar, Cicilan by pendkn MI</t>
  </si>
  <si>
    <t>Aris Suhendar</t>
  </si>
  <si>
    <t>Desi Nopitasari, cici;lan by pendkn OM Junior</t>
  </si>
  <si>
    <t>Desi Nopitasari</t>
  </si>
  <si>
    <t>Agung Gumelar, cicilan by pendkn KA Junior</t>
  </si>
  <si>
    <t>Agung Gumelar</t>
  </si>
  <si>
    <t>Rini Rosdiana, cicilan by pendkn KA Senior</t>
  </si>
  <si>
    <t>Rini Rosdiana</t>
  </si>
  <si>
    <t>Asep Nurjamil. Cicilan by pendkn KA Senior</t>
  </si>
  <si>
    <t>Asep Nurjamil</t>
  </si>
  <si>
    <t>Linda Widaningsih, Peluasan by pendkn KA Junior</t>
  </si>
  <si>
    <t>Linda Widaningsih</t>
  </si>
  <si>
    <t>Ryan Ramdhani</t>
  </si>
  <si>
    <t>Ryan Ramdhani, Registrasi Senior IK 2017/2018</t>
  </si>
  <si>
    <t>Jemi Ruslan, Peluansan by pendkn TO Junior</t>
  </si>
  <si>
    <t>Jemi Rizki</t>
  </si>
  <si>
    <t>Rahmat Irfan H, Cicilan by pendkn OM Senior</t>
  </si>
  <si>
    <t xml:space="preserve">Rahmat Irfan </t>
  </si>
  <si>
    <t>Nurul Azizah, Cicilan pendkn AK</t>
  </si>
  <si>
    <t>Nurul Azizah</t>
  </si>
  <si>
    <t>Ulfah nurmaulidyatu S, Peluansan by pendkn AK</t>
  </si>
  <si>
    <t>Ulfah Nur</t>
  </si>
  <si>
    <t>Ervin Priana, Cicilan by pendkn KA Senior</t>
  </si>
  <si>
    <t>Ervin Priana</t>
  </si>
  <si>
    <t>Anwar Ilham , Cicilan by pendkn KA Senior</t>
  </si>
  <si>
    <t>Mohamad yana M, Cicilan by pendkn IK Senior</t>
  </si>
  <si>
    <t>M Yana M</t>
  </si>
  <si>
    <t>Ari Yusri, Cicilan by pendkn OM Junior</t>
  </si>
  <si>
    <t>Ari Yusri</t>
  </si>
  <si>
    <t>Nursyamsi Agung, Peluansan by pendkn AB</t>
  </si>
  <si>
    <t>Dian Cahya M, Cicilan by pendkn OM Senir</t>
  </si>
  <si>
    <t>Dian Cahya</t>
  </si>
  <si>
    <t>Ratnatin H, cicilan by pendkn OM Senior</t>
  </si>
  <si>
    <t>Ratnatin H</t>
  </si>
  <si>
    <t>Yudi Supriyanto, Cicilan by pendkn OM Junior</t>
  </si>
  <si>
    <t>Ai Entiyani</t>
  </si>
  <si>
    <t>Fajar Faisal S, Cicilan by pendkn OM Senior</t>
  </si>
  <si>
    <t>Fajar Faisal S</t>
  </si>
  <si>
    <t>Dede Har Har, Registrasi T.3 unwim Manajemen</t>
  </si>
  <si>
    <t>Dede Har Har</t>
  </si>
  <si>
    <t>Dini Amalyah, Pelunasan by pendkn AK</t>
  </si>
  <si>
    <t>Dini Amalyah]</t>
  </si>
  <si>
    <t>Siti Nurul h, Peluansan by pendkn 'AK</t>
  </si>
  <si>
    <t>Nelly E, Pelunasan by pendkn AK</t>
  </si>
  <si>
    <t>Nelly E</t>
  </si>
  <si>
    <t>Inda Agustiawati, Pelunasan by pendkn AK</t>
  </si>
  <si>
    <t>Inda Agust</t>
  </si>
  <si>
    <t>Yohana L, Pelunasan by pendkn KK AK</t>
  </si>
  <si>
    <t>Yohana Lanadjaja</t>
  </si>
  <si>
    <t>Muhamad husni, Cicilan by pendkn BA Senior</t>
  </si>
  <si>
    <t>M Husni</t>
  </si>
  <si>
    <t>BTK 39404</t>
  </si>
  <si>
    <t>BTK 39405</t>
  </si>
  <si>
    <t>BTK 39406</t>
  </si>
  <si>
    <t>BTK 39407</t>
  </si>
  <si>
    <t>BTK 39408</t>
  </si>
  <si>
    <t>Ahmad Siddiq, Cicilan by pendkn BA Junior</t>
  </si>
  <si>
    <t>Ahmad Siddiq</t>
  </si>
  <si>
    <t>M Husni M, Registrasi T.3 Unwim Manajemen</t>
  </si>
  <si>
    <t>Noor Isma, Peluansan by pendkn KK AK</t>
  </si>
  <si>
    <t>Sopi Maspupah, Cicilan by pendkn OM Senior</t>
  </si>
  <si>
    <t>Sopi Maspupah</t>
  </si>
  <si>
    <t>BKK 26050</t>
  </si>
  <si>
    <t>BKK 26051</t>
  </si>
  <si>
    <t>BKK 26052</t>
  </si>
  <si>
    <t>BKK 26053</t>
  </si>
  <si>
    <t>BKK 26054</t>
  </si>
  <si>
    <t>BKK 26055</t>
  </si>
  <si>
    <t>BKK 26056</t>
  </si>
  <si>
    <t>BKK 26057</t>
  </si>
  <si>
    <t xml:space="preserve">Rapat Dosen </t>
  </si>
  <si>
    <t>Ririn Puspita</t>
  </si>
  <si>
    <t>Pbl Backdrop, Sponshorship, Dana Pinjaman Rudi H</t>
  </si>
  <si>
    <t>Rudi H]</t>
  </si>
  <si>
    <t>FC Surat Registrasi, Uang makan lembur, isi ulang air</t>
  </si>
  <si>
    <t>UM pelaksanaan edufair, pbl snack ruang presenter</t>
  </si>
  <si>
    <t>Ratna S</t>
  </si>
  <si>
    <t>Ujikom PKK Otomotif, verifikasi TUK, Reward div terbaik</t>
  </si>
  <si>
    <t>Fee Manajemen, Marketing Februari</t>
  </si>
  <si>
    <t>Menengok mhs sakit, Futsal Alumni</t>
  </si>
  <si>
    <t>Asdan</t>
  </si>
  <si>
    <t>Antar tes kerja Karawang</t>
  </si>
  <si>
    <t>Fee MGM SMAN2, Singaparna, Presentasi SMKN4 Banjar</t>
  </si>
  <si>
    <t>BKK 26058</t>
  </si>
  <si>
    <t>BTK 39409</t>
  </si>
  <si>
    <t>BTK 39410</t>
  </si>
  <si>
    <t>BTK 39411</t>
  </si>
  <si>
    <t>BTK 39412</t>
  </si>
  <si>
    <t>BTK 39413</t>
  </si>
  <si>
    <t>BTK 39414</t>
  </si>
  <si>
    <t>BTK 39415</t>
  </si>
  <si>
    <t>BTK 39416</t>
  </si>
  <si>
    <t>BTK 39417</t>
  </si>
  <si>
    <t>BTK 39418</t>
  </si>
  <si>
    <t>BTK 39419</t>
  </si>
  <si>
    <t>BTK 39420</t>
  </si>
  <si>
    <t>BTK 39421</t>
  </si>
  <si>
    <t>BTK 39422</t>
  </si>
  <si>
    <t>BTK 39423</t>
  </si>
  <si>
    <t>BTK 39424</t>
  </si>
  <si>
    <t>BTK 39425</t>
  </si>
  <si>
    <t>BTK 39426</t>
  </si>
  <si>
    <t>BTK 39427</t>
  </si>
  <si>
    <t>BTK 39428</t>
  </si>
  <si>
    <t>BTK 39429</t>
  </si>
  <si>
    <t>BTK 39430</t>
  </si>
  <si>
    <t>BTK 39431</t>
  </si>
  <si>
    <t>BTK 39432</t>
  </si>
  <si>
    <t>BTK 39433</t>
  </si>
  <si>
    <t>BTK 39434</t>
  </si>
  <si>
    <t>BTK 39435</t>
  </si>
  <si>
    <t>BTK 39436</t>
  </si>
  <si>
    <t>BTK 39437</t>
  </si>
  <si>
    <t>BTK 39438</t>
  </si>
  <si>
    <t>BTK 39439</t>
  </si>
  <si>
    <t>BTK 39440</t>
  </si>
  <si>
    <t>BTK 39441</t>
  </si>
  <si>
    <t>BTK 39442</t>
  </si>
  <si>
    <t>BTK 39443</t>
  </si>
  <si>
    <t>BTK 39444</t>
  </si>
  <si>
    <t>BTK 39445</t>
  </si>
  <si>
    <t>Arip Rahman, Pelunasan by pendkn KK AK</t>
  </si>
  <si>
    <t>Arip Rahman</t>
  </si>
  <si>
    <t>Farida Nurjanah, Pelunasan by pendkn KK AK</t>
  </si>
  <si>
    <t>Farida N</t>
  </si>
  <si>
    <t>BTK 39446</t>
  </si>
  <si>
    <t>BTK 39447</t>
  </si>
  <si>
    <t>BTK 39448</t>
  </si>
  <si>
    <t>BTK 39449</t>
  </si>
  <si>
    <t>BTK 39450</t>
  </si>
  <si>
    <t>BTK 39451</t>
  </si>
  <si>
    <t>BTK 39452</t>
  </si>
  <si>
    <t>BTK 39453</t>
  </si>
  <si>
    <t>BTK 39454</t>
  </si>
  <si>
    <t>BTK 39455</t>
  </si>
  <si>
    <t>BTK 39456</t>
  </si>
  <si>
    <t>BTK 39457</t>
  </si>
  <si>
    <t>BTK 39458</t>
  </si>
  <si>
    <t>BTK 39459</t>
  </si>
  <si>
    <t>BTK 39460</t>
  </si>
  <si>
    <t>BTK 39461</t>
  </si>
  <si>
    <t>BTK 39462</t>
  </si>
  <si>
    <t>BTK 39463</t>
  </si>
  <si>
    <t>BTK 39464</t>
  </si>
  <si>
    <t>BTK 39465</t>
  </si>
  <si>
    <t>BTK 39466</t>
  </si>
  <si>
    <t>BTK 39467</t>
  </si>
  <si>
    <t>BTK 39468</t>
  </si>
  <si>
    <t>BTK 39469</t>
  </si>
  <si>
    <t>BTK 39470</t>
  </si>
  <si>
    <t>BTK 39471</t>
  </si>
  <si>
    <t>BTK 39472</t>
  </si>
  <si>
    <t>BTK 39473</t>
  </si>
  <si>
    <t>BTK 39474</t>
  </si>
  <si>
    <t>BTK 39475</t>
  </si>
  <si>
    <t>BTK 39476</t>
  </si>
  <si>
    <t>BTK 39477</t>
  </si>
  <si>
    <t>BTK 39478</t>
  </si>
  <si>
    <t>BTK 39479</t>
  </si>
  <si>
    <t>BTK 39480</t>
  </si>
  <si>
    <t>BTK 39481</t>
  </si>
  <si>
    <t>BTK 39482</t>
  </si>
  <si>
    <t>BTK 39483</t>
  </si>
  <si>
    <t>BTK 39484</t>
  </si>
  <si>
    <t>BTK 39485</t>
  </si>
  <si>
    <t>BTK 39486</t>
  </si>
  <si>
    <t>BTK 39487</t>
  </si>
  <si>
    <t>BTK 39488</t>
  </si>
  <si>
    <t>BTK 39489</t>
  </si>
  <si>
    <t>BTK 39490</t>
  </si>
  <si>
    <t>BTK 39491</t>
  </si>
  <si>
    <t>BTK 39492</t>
  </si>
  <si>
    <t>BTK 39493</t>
  </si>
  <si>
    <t>BTK 39494</t>
  </si>
  <si>
    <t>BTK 39495</t>
  </si>
  <si>
    <t>BTK 39496</t>
  </si>
  <si>
    <t>BTK 39497</t>
  </si>
  <si>
    <t>BTK 39498</t>
  </si>
  <si>
    <t>BTK 39499</t>
  </si>
  <si>
    <t>BTK 39500</t>
  </si>
  <si>
    <t>BTK 39501</t>
  </si>
  <si>
    <t>BTK 39502</t>
  </si>
  <si>
    <t>BTK 39503</t>
  </si>
  <si>
    <t>BTK 39504</t>
  </si>
  <si>
    <t>BTK 39505</t>
  </si>
  <si>
    <t>BTK 39506</t>
  </si>
  <si>
    <t>BTK 39507</t>
  </si>
  <si>
    <t>BTK 39508</t>
  </si>
  <si>
    <t>BTK 39509</t>
  </si>
  <si>
    <t>BTK 39510</t>
  </si>
  <si>
    <t>BTK 39511</t>
  </si>
  <si>
    <t>BTK 39512</t>
  </si>
  <si>
    <t>BTK 39513</t>
  </si>
  <si>
    <t>BTK 39514</t>
  </si>
  <si>
    <t>BTK 39515</t>
  </si>
  <si>
    <t>BTK 39516</t>
  </si>
  <si>
    <t>BTK 39517</t>
  </si>
  <si>
    <t>BTK 39518</t>
  </si>
  <si>
    <t>BTK 39519</t>
  </si>
  <si>
    <t>BTK 39520</t>
  </si>
  <si>
    <t>BTK 39521</t>
  </si>
  <si>
    <t>BTK 39522</t>
  </si>
  <si>
    <t>BTK 39523</t>
  </si>
  <si>
    <t>BTK 39524</t>
  </si>
  <si>
    <t>BTK 39525</t>
  </si>
  <si>
    <t>BTK 39526</t>
  </si>
  <si>
    <t>BTK 39527</t>
  </si>
  <si>
    <t>BTK 39528</t>
  </si>
  <si>
    <t>BTK 39529</t>
  </si>
  <si>
    <t>BTK 39530</t>
  </si>
  <si>
    <t>BTK 39531</t>
  </si>
  <si>
    <t>BTK 39532</t>
  </si>
  <si>
    <t>BTK 39533</t>
  </si>
  <si>
    <t>BTK 39534</t>
  </si>
  <si>
    <t>BTK 39535</t>
  </si>
  <si>
    <t>BTK 39536</t>
  </si>
  <si>
    <t>BTK 39537</t>
  </si>
  <si>
    <t>BTK 39538</t>
  </si>
  <si>
    <t>BTK 39539</t>
  </si>
  <si>
    <t>BTK 39540</t>
  </si>
  <si>
    <t>BTK 39541</t>
  </si>
  <si>
    <t>BTK 39542</t>
  </si>
  <si>
    <t>BTK 39543</t>
  </si>
  <si>
    <t>BTK 39544</t>
  </si>
  <si>
    <t>BTK 39545</t>
  </si>
  <si>
    <t>BTK 39546</t>
  </si>
  <si>
    <t>BTK 39547</t>
  </si>
  <si>
    <t>BTK 39548</t>
  </si>
  <si>
    <t>BTK 39549</t>
  </si>
  <si>
    <t>BTK 39550</t>
  </si>
  <si>
    <t>Nur Fiqri Wahyudi, Cicilan by pendkn KK MI</t>
  </si>
  <si>
    <t>Nur Fiqri</t>
  </si>
  <si>
    <t>Nina Raudhatul J, Pelunasan by pendkn OM Senior</t>
  </si>
  <si>
    <t>Nina R</t>
  </si>
  <si>
    <t>Nina Raudataul J, Registrasi Tk 3 Unwim Manajemen</t>
  </si>
  <si>
    <t>Aditya Nugraha, Registrasi Tk3 Unwin Manajemen</t>
  </si>
  <si>
    <t>Aditya N</t>
  </si>
  <si>
    <t>Reski Nurhalimah, cicilan by pendkn AB</t>
  </si>
  <si>
    <t>Reski</t>
  </si>
  <si>
    <t xml:space="preserve">Imam Nurjaman, cicilan by pendkn OM Junior </t>
  </si>
  <si>
    <t>Nira Nur A, cicilan by pendkn OM Junior</t>
  </si>
  <si>
    <t>Nira</t>
  </si>
  <si>
    <t>Imam</t>
  </si>
  <si>
    <t>Diana  Riska, cicilan by pendkn OM Junior</t>
  </si>
  <si>
    <t>Diana R</t>
  </si>
  <si>
    <t xml:space="preserve">Redie Aulia, Cciialn by pendkn IK Senior </t>
  </si>
  <si>
    <t>Redie A</t>
  </si>
  <si>
    <t>Devi Nurjannah, Cicilan by pendkn OM Senior</t>
  </si>
  <si>
    <t>Devi N</t>
  </si>
  <si>
    <t>Muhamad Faisal W, cicilan by pendkn IK Junior</t>
  </si>
  <si>
    <t>Faisal W</t>
  </si>
  <si>
    <t>Resti Khoerunnisa, Pelunasan by pendkn AB</t>
  </si>
  <si>
    <t>Resti K</t>
  </si>
  <si>
    <t>Nia Kurniati, Pelunasan by pendkn KK AK</t>
  </si>
  <si>
    <t>Nia K</t>
  </si>
  <si>
    <t>Andi Nugraha, Cicilan by pendkn TO Junior</t>
  </si>
  <si>
    <t>Andi N</t>
  </si>
  <si>
    <t>IA Rianti, cicilan by pendkn OM Senior</t>
  </si>
  <si>
    <t>IA Rianti</t>
  </si>
  <si>
    <t>Ade Reni, Pelunasan by pendkn AK</t>
  </si>
  <si>
    <t>Ade Reni</t>
  </si>
  <si>
    <t>Reva Sucita, Pelunasan by pendkn OM Senior</t>
  </si>
  <si>
    <t>Reva S</t>
  </si>
  <si>
    <t>Azis Setiawan, Pelunasan by pendkn AB</t>
  </si>
  <si>
    <t>Azis S</t>
  </si>
  <si>
    <t>Pirman Purnama, cicilan by pendkn OM senior`</t>
  </si>
  <si>
    <t>Pirman P</t>
  </si>
  <si>
    <t>Jamal Hariri, Pelunasan by pendkn TI STT</t>
  </si>
  <si>
    <t>R STT TI</t>
  </si>
  <si>
    <t>Jamal H</t>
  </si>
  <si>
    <t>Helga Apriyuni, Pelunasan by pendkn AB</t>
  </si>
  <si>
    <t>Helga</t>
  </si>
  <si>
    <t>Amalia Khoerunnisa, Pelunasan by pendkn AK</t>
  </si>
  <si>
    <t>Amalia K</t>
  </si>
  <si>
    <t>Ropi Rahayuni, Cicicilan by pendkn BA Junior</t>
  </si>
  <si>
    <t>Ropi R</t>
  </si>
  <si>
    <t>Triyadi Firyal, Registrasi Tk3 Unwim Manajemen</t>
  </si>
  <si>
    <t>Tryadi</t>
  </si>
  <si>
    <t>Neli Riswanti, Registrasi tk3 Unwim AK</t>
  </si>
  <si>
    <t>Neli R</t>
  </si>
  <si>
    <t>Dewi Nur Amanah, Pelunasan by pendkn AK</t>
  </si>
  <si>
    <t>Dewi N</t>
  </si>
  <si>
    <t>Anisa, Pelunasan by pendkn AB</t>
  </si>
  <si>
    <t>Anisa</t>
  </si>
  <si>
    <t>Rifki amdan, Cicilan by pendkn IK Senior</t>
  </si>
  <si>
    <t>Rifki A</t>
  </si>
  <si>
    <t>Rifki Amdan, Registrasi tk3 STT TI</t>
  </si>
  <si>
    <t>Tia Lastriani, Pelunasan by pendkn AK</t>
  </si>
  <si>
    <t>Tia L</t>
  </si>
  <si>
    <t>Harun Arosyd, cicilan by pendkn OM Junior</t>
  </si>
  <si>
    <t>Harun A</t>
  </si>
  <si>
    <t>Susi S</t>
  </si>
  <si>
    <t>Aziz Wildan, cicilan by pendkn KK AK</t>
  </si>
  <si>
    <t>Aziz W</t>
  </si>
  <si>
    <t>Tomy Fajar H, cicilan by pendkn IK Junior</t>
  </si>
  <si>
    <t>Tomy F</t>
  </si>
  <si>
    <t>Eris D, cicilan by pendkn TO Junior</t>
  </si>
  <si>
    <t>Eris D</t>
  </si>
  <si>
    <t>Sandi Maulan, iciclan by pendkn TO Junior</t>
  </si>
  <si>
    <t>Sandi M</t>
  </si>
  <si>
    <t>Maualana M, cicilan by pendkn TO Junior</t>
  </si>
  <si>
    <t>Maulana M</t>
  </si>
  <si>
    <t>Evi Siti, Pelunasan by pendkn KA Senior</t>
  </si>
  <si>
    <t>Evi S</t>
  </si>
  <si>
    <t>Hani H, Pelunasan by pendkn AB</t>
  </si>
  <si>
    <t>Hani H</t>
  </si>
  <si>
    <t>Cecep Mulyana, cicilan by pendkn AK</t>
  </si>
  <si>
    <t>Cecep M</t>
  </si>
  <si>
    <t>Romi Azis, Pelunasan by pendkn AB</t>
  </si>
  <si>
    <t>Romi A</t>
  </si>
  <si>
    <t>Soni Saepulloh, ccilan by pendkn KK AK</t>
  </si>
  <si>
    <t>Soni S</t>
  </si>
  <si>
    <t>Kamil Fahmi, cicilan b pendkn KK AK</t>
  </si>
  <si>
    <t>Kamil f</t>
  </si>
  <si>
    <t>Dimas Jatnika. Cicicilan by pendkn KK AK</t>
  </si>
  <si>
    <t>Dimas S</t>
  </si>
  <si>
    <t>Yadi Supriadi, ciiclan by pendkn KK AK</t>
  </si>
  <si>
    <t>Yadi S</t>
  </si>
  <si>
    <t>Usep Riyadi, Cicilan by pendkn KK AK</t>
  </si>
  <si>
    <t>Usep R</t>
  </si>
  <si>
    <t>Ayu Putri, cicilan by pendkn KK AK</t>
  </si>
  <si>
    <t xml:space="preserve">Ayu Putri </t>
  </si>
  <si>
    <t>Halida, cicilan by pendkn OM Senior</t>
  </si>
  <si>
    <t>Halida P</t>
  </si>
  <si>
    <t>Afrizal M Z, cicilan by pendkn TO Junior</t>
  </si>
  <si>
    <t>Afrizal</t>
  </si>
  <si>
    <t xml:space="preserve">AB </t>
  </si>
  <si>
    <t>Widina Rahman, cicilan by pendkn AK</t>
  </si>
  <si>
    <t>Widina</t>
  </si>
  <si>
    <t>Jaka Bagja, Pelunasan by pendkn AK</t>
  </si>
  <si>
    <t>Jaka</t>
  </si>
  <si>
    <t>Nurrtari D, Pelunasan by pendkn AB</t>
  </si>
  <si>
    <t>Nurratri</t>
  </si>
  <si>
    <t>Susi Susilawati, Cicilan by pendkn KA Junior</t>
  </si>
  <si>
    <t>Mohamad Fakry, cicilan by pendkn OM Junior</t>
  </si>
  <si>
    <t>M Fakry</t>
  </si>
  <si>
    <t>Siti Hasanah, cicilan by pendkn KA Senior</t>
  </si>
  <si>
    <t>Siti Hasa</t>
  </si>
  <si>
    <t>Wiki Hidayatulloh, Cicilan by pendkn OM Senior</t>
  </si>
  <si>
    <t>Wiki H</t>
  </si>
  <si>
    <t>Wiki Hidayatulloh, Registrasi tk3 Unwim Manajeme</t>
  </si>
  <si>
    <t>Nabilla, cicilan by pendkn KA Junior</t>
  </si>
  <si>
    <t>Nabilla</t>
  </si>
  <si>
    <t>Fanny A, ciiclan by pendkn KA Junior</t>
  </si>
  <si>
    <t>Rijal Mubaroq, ciiciclan by pendkn KA Junior</t>
  </si>
  <si>
    <t>Rijal M</t>
  </si>
  <si>
    <t>Popi Fauziah, cicilan by pendkn AB</t>
  </si>
  <si>
    <t>Popi F</t>
  </si>
  <si>
    <t>Ulfah Rahmatul U, Pelunasan by pendkn AK</t>
  </si>
  <si>
    <t>Ulfa R</t>
  </si>
  <si>
    <t>Fauzi, Cicilan by pendkn TO Senior</t>
  </si>
  <si>
    <t>Fauzi</t>
  </si>
  <si>
    <t>Ryad Firdaus, cicil;an by pendkn IK Senior</t>
  </si>
  <si>
    <t>Ryad F</t>
  </si>
  <si>
    <t>Frans Derian Y, Pelunasan by pendk  AB</t>
  </si>
  <si>
    <t>Frans D</t>
  </si>
  <si>
    <t>Ayu Wulandari, cicicilan by pendkn AB</t>
  </si>
  <si>
    <t>Ayu W</t>
  </si>
  <si>
    <t>Ega Indra P. Registrasi Tk3 Unwim Manajemen</t>
  </si>
  <si>
    <t>Ega I</t>
  </si>
  <si>
    <t>Mulya P, cicilan by pendkn OM Junior</t>
  </si>
  <si>
    <t>Mulya P</t>
  </si>
  <si>
    <t>Firman Ramdhani, cicilan by pendkn OM Junior</t>
  </si>
  <si>
    <t>Firman R</t>
  </si>
  <si>
    <t>Aulia Rizky, cciialn by pendkn IK Senior</t>
  </si>
  <si>
    <t>Aulia R</t>
  </si>
  <si>
    <t>Michelle D, cicilan by pendkn OM Junior</t>
  </si>
  <si>
    <t>Michelle</t>
  </si>
  <si>
    <t>Riza K</t>
  </si>
  <si>
    <t>Aulia Rizky, Registrasi Tk3 STT TI</t>
  </si>
  <si>
    <t>Dian Clarisa, Pelunasan by pendkn AK</t>
  </si>
  <si>
    <t>Dian C</t>
  </si>
  <si>
    <t>Rizki Hikmawan, Pelunasan by pendkn MI</t>
  </si>
  <si>
    <t>Rizki H</t>
  </si>
  <si>
    <t>Hamka Rifaldi, Cicilan by pendkn IK Junior</t>
  </si>
  <si>
    <t>Hamka</t>
  </si>
  <si>
    <t>Elgi F</t>
  </si>
  <si>
    <t>Lia Rosilawati, Pelunasan by pendkn AK</t>
  </si>
  <si>
    <t>Lia R</t>
  </si>
  <si>
    <t>Tantri F,  Pelunasan by pendkn KA Senior</t>
  </si>
  <si>
    <t>Tantri F</t>
  </si>
  <si>
    <t>Pradita Utami. Cicilan by pendkn KA Senior</t>
  </si>
  <si>
    <t>Ciskawati M, Pelunasan by pendkn AB</t>
  </si>
  <si>
    <t>Ciskawati</t>
  </si>
  <si>
    <t>Ade Riadi, Pelunasan by pendkn AB</t>
  </si>
  <si>
    <t>Diki Herdiana, cicilan by pendkn OM Junior</t>
  </si>
  <si>
    <t>Diki H</t>
  </si>
  <si>
    <t>Muhamad Yasin A, cicilan by pendkn TO Junior</t>
  </si>
  <si>
    <t>M Yasin</t>
  </si>
  <si>
    <t>Sobur Purwato, cicilan by pendkn OM Senior</t>
  </si>
  <si>
    <t>Sobur P</t>
  </si>
  <si>
    <t>M Iqbal , Pelunasan by pendkn AK</t>
  </si>
  <si>
    <t>M Iqbal</t>
  </si>
  <si>
    <t>Gian Ginanjar, Cicilan by pendkn OM Senior</t>
  </si>
  <si>
    <t>Gian  G</t>
  </si>
  <si>
    <t>Lina Marlina, Pelunasan by pendkn AK</t>
  </si>
  <si>
    <t>Lina M</t>
  </si>
  <si>
    <t>Fifit Fitriani, Pelunasan by pendkn AK</t>
  </si>
  <si>
    <t>Fifit F</t>
  </si>
  <si>
    <t>Sovia</t>
  </si>
  <si>
    <t>Isna Nadia, Pelunasan by pendkn AK</t>
  </si>
  <si>
    <t>Isna Nadia</t>
  </si>
  <si>
    <t>Rinda Fadila, Pelunasan by pendkn AK</t>
  </si>
  <si>
    <t>Rinda F</t>
  </si>
  <si>
    <t>Ikeu N</t>
  </si>
  <si>
    <t>Miftah Fauzi, Registrasi Tk3 Unwim Manajemen</t>
  </si>
  <si>
    <t>Miftah F</t>
  </si>
  <si>
    <t>Tia Apriliani, Registrasi Senior KA 2017/2018</t>
  </si>
  <si>
    <t>RS KA 17</t>
  </si>
  <si>
    <t>Tia A</t>
  </si>
  <si>
    <t>Dian CahyaM, Registrasi tk3 Unwim Manajemen</t>
  </si>
  <si>
    <t>Dede Mamad, Registrasi IK Senior 2017/2018</t>
  </si>
  <si>
    <t>Dede Mamad</t>
  </si>
  <si>
    <t>Winda Maaratus, Registrasi Tk3 Unwim AK</t>
  </si>
  <si>
    <t>Gina Meilinda, Pelunasan by pendkn AK</t>
  </si>
  <si>
    <t>Gina M</t>
  </si>
  <si>
    <t>Asna Gusliana, Pelunasan by pendkn AB</t>
  </si>
  <si>
    <t>Asna</t>
  </si>
  <si>
    <t>Sri Sella, Pelunasan by pendkn AK</t>
  </si>
  <si>
    <t>Sahara M, Pelunasan by pendkn AK</t>
  </si>
  <si>
    <t>Sahara M</t>
  </si>
  <si>
    <t>Nisa Nur A, Pelunasan by pendkn AB</t>
  </si>
  <si>
    <t xml:space="preserve">Nisa Nur </t>
  </si>
  <si>
    <t>Lilis Kartika, Pelunasan by pendkn AK</t>
  </si>
  <si>
    <t>Lilis Kartika</t>
  </si>
  <si>
    <t>Yogi Ardiansyah, Cicilan by pendkn AB</t>
  </si>
  <si>
    <t>Yogi a</t>
  </si>
  <si>
    <t>Iyan L</t>
  </si>
  <si>
    <t>BTK 39551</t>
  </si>
  <si>
    <t>BTK 39552</t>
  </si>
  <si>
    <t>BTK 39553</t>
  </si>
  <si>
    <t>BTK 39554</t>
  </si>
  <si>
    <t>BTK 39555</t>
  </si>
  <si>
    <t>BTK 39556</t>
  </si>
  <si>
    <t>BTK 39557</t>
  </si>
  <si>
    <t>BTK 39558</t>
  </si>
  <si>
    <t>BTK 39559</t>
  </si>
  <si>
    <t>BTK 39560</t>
  </si>
  <si>
    <t>BTK 39561</t>
  </si>
  <si>
    <t>BTK 39562</t>
  </si>
  <si>
    <t>BTK 39563</t>
  </si>
  <si>
    <t>BTK 39564</t>
  </si>
  <si>
    <t>BTK 39565</t>
  </si>
  <si>
    <t>BTK 39566</t>
  </si>
  <si>
    <t>BTK 39567</t>
  </si>
  <si>
    <t>BTK 39568</t>
  </si>
  <si>
    <t>BTK 39569</t>
  </si>
  <si>
    <t>BTK 39570</t>
  </si>
  <si>
    <t>BTK 39571</t>
  </si>
  <si>
    <t>BTK 39572</t>
  </si>
  <si>
    <t>BTK 39573</t>
  </si>
  <si>
    <t>BTK 39574</t>
  </si>
  <si>
    <t>BTK 39575</t>
  </si>
  <si>
    <t>BTK 39576</t>
  </si>
  <si>
    <t>BTK 39577</t>
  </si>
  <si>
    <t>BTK 39578</t>
  </si>
  <si>
    <t>BTK 39579</t>
  </si>
  <si>
    <t>BTK 39580</t>
  </si>
  <si>
    <t>BTK 39581</t>
  </si>
  <si>
    <t>BTK 39600</t>
  </si>
  <si>
    <t>BTK 39601</t>
  </si>
  <si>
    <t>BTK 39602</t>
  </si>
  <si>
    <t>BTK 39603</t>
  </si>
  <si>
    <t>BTK 39604</t>
  </si>
  <si>
    <t>BTK 39605</t>
  </si>
  <si>
    <t>BTK 39606</t>
  </si>
  <si>
    <t>BTK 39607</t>
  </si>
  <si>
    <t>BTK 39608</t>
  </si>
  <si>
    <t>BTK 39610</t>
  </si>
  <si>
    <t>BTK 39611</t>
  </si>
  <si>
    <t>BTK 39612</t>
  </si>
  <si>
    <t>BTK 39613</t>
  </si>
  <si>
    <t>BTK 39614</t>
  </si>
  <si>
    <t>BTK 39615</t>
  </si>
  <si>
    <t>BTK 39616</t>
  </si>
  <si>
    <t>BTK 39617</t>
  </si>
  <si>
    <t>BTK 39618</t>
  </si>
  <si>
    <t>BTK 39619</t>
  </si>
  <si>
    <t>BTK 39620</t>
  </si>
  <si>
    <t>BTK 39621</t>
  </si>
  <si>
    <t>BTK 39622</t>
  </si>
  <si>
    <t>BTK 39623</t>
  </si>
  <si>
    <t>BTK 39624</t>
  </si>
  <si>
    <t>BTK 39625</t>
  </si>
  <si>
    <t>BTK 39626</t>
  </si>
  <si>
    <t>BTK 39627</t>
  </si>
  <si>
    <t>BTK 39628</t>
  </si>
  <si>
    <t>BTK 39629</t>
  </si>
  <si>
    <t>BTK 39630</t>
  </si>
  <si>
    <t>BTK 39631</t>
  </si>
  <si>
    <t>BTK 39632</t>
  </si>
  <si>
    <t>BTK 39633</t>
  </si>
  <si>
    <t>BTK 39634</t>
  </si>
  <si>
    <t>BTK 39635</t>
  </si>
  <si>
    <t>BTK 39636</t>
  </si>
  <si>
    <t>BTK 39637</t>
  </si>
  <si>
    <t>BTK 39638</t>
  </si>
  <si>
    <t>BTK 39639</t>
  </si>
  <si>
    <t>BTK 39640</t>
  </si>
  <si>
    <t>BTK 39641</t>
  </si>
  <si>
    <t>BTK 39642</t>
  </si>
  <si>
    <t>BTK 39643</t>
  </si>
  <si>
    <t>BTK 39644</t>
  </si>
  <si>
    <t>BTK 39645</t>
  </si>
  <si>
    <t>BTK 39646</t>
  </si>
  <si>
    <t>BTK 39647</t>
  </si>
  <si>
    <t>BTK 39648</t>
  </si>
  <si>
    <t>BTK 39649</t>
  </si>
  <si>
    <t>BTK 39650</t>
  </si>
  <si>
    <t>BTK 39651</t>
  </si>
  <si>
    <t>BTK 39652</t>
  </si>
  <si>
    <t>Hersita, Pelunasan by pendkn AK</t>
  </si>
  <si>
    <t>Hersita</t>
  </si>
  <si>
    <t>Rifki Burhanudin, ciiclan by pendkn BA Junior</t>
  </si>
  <si>
    <t>Rifki B</t>
  </si>
  <si>
    <t>Andi Rustandi, Pelunasan by pendkn IK Senior</t>
  </si>
  <si>
    <t>Andi R</t>
  </si>
  <si>
    <t>Indra Prasetya, cicilan by pendkn MI</t>
  </si>
  <si>
    <t>Indra P</t>
  </si>
  <si>
    <t>Handi Melandi.cicilan by pendkn OM Senior</t>
  </si>
  <si>
    <t>Handi M</t>
  </si>
  <si>
    <t>Ati Aisah, Pelunasan by pendkn AK</t>
  </si>
  <si>
    <t>Ati A</t>
  </si>
  <si>
    <t>Ati Aisah, Pelunasan dana Pinjaman belajar</t>
  </si>
  <si>
    <t>Shella Rahma D, Pelunasan by pendkn AB</t>
  </si>
  <si>
    <t>Shella R</t>
  </si>
  <si>
    <t>yulianti, Registrasi Senior TO 2017/2018</t>
  </si>
  <si>
    <t>RS TO 17</t>
  </si>
  <si>
    <t>Yulianti</t>
  </si>
  <si>
    <t>Farah Nurfadilah, cicilan by pendkn KA Junior</t>
  </si>
  <si>
    <t>Asep Palahudin, Pelunasan by pendkn IK Junior</t>
  </si>
  <si>
    <t>Asep P</t>
  </si>
  <si>
    <t>Asep Palhudin, Registrasi IK Senior 2017/2018</t>
  </si>
  <si>
    <t>Rizky Maulana S, Pelunasan by pendkn AB</t>
  </si>
  <si>
    <t>Rizky M</t>
  </si>
  <si>
    <t>Dede Wahid, Registrasi tk4 Unwim AK</t>
  </si>
  <si>
    <t>RU AK4</t>
  </si>
  <si>
    <t>Dede W</t>
  </si>
  <si>
    <t>Adang Ajij, Registrasi, tk4 Unwim AK</t>
  </si>
  <si>
    <t>Adang A</t>
  </si>
  <si>
    <t>Aziz Salwani, cicilan by pendkn TO Senior</t>
  </si>
  <si>
    <t>Aziz S</t>
  </si>
  <si>
    <t>Benny Suryadi R, cicilan by pendkn BA Senior</t>
  </si>
  <si>
    <t>Zamal S</t>
  </si>
  <si>
    <t>Wiwit Haryadi Pelunasan by pendkn MI</t>
  </si>
  <si>
    <t>Wiwit</t>
  </si>
  <si>
    <t>Dian Cahya, cicilan by pendkn OM Senior</t>
  </si>
  <si>
    <t>Intan Nurfaridah, cicilan by pendkn BA Junior</t>
  </si>
  <si>
    <t>Intan N</t>
  </si>
  <si>
    <t>Silviana, ciciclan by pendkn OM Senior</t>
  </si>
  <si>
    <t>Rahmat Mulyana, Tambahan registrasi tk3 unwim AK</t>
  </si>
  <si>
    <t>Rahmat M</t>
  </si>
  <si>
    <t>Marlina, Registrasi OM Senior 2017/2018</t>
  </si>
  <si>
    <t>RS OM 17</t>
  </si>
  <si>
    <t>Marlina</t>
  </si>
  <si>
    <t>Yayang Koswara, cicilan by pendkn AB</t>
  </si>
  <si>
    <t>Yayang K</t>
  </si>
  <si>
    <t>Iis Laila, Cicilan by pendkn BA Junior</t>
  </si>
  <si>
    <t>Iis Laila</t>
  </si>
  <si>
    <t>Andi Hidayat, Registrasi Tk3 Unwim Manajemen</t>
  </si>
  <si>
    <t>Andi H</t>
  </si>
  <si>
    <t>Ana Rahmiati, Pelunasan by pendkn AK</t>
  </si>
  <si>
    <t>Ana R</t>
  </si>
  <si>
    <t>Dwi Ayu A, Ciccilan by pendkn BA Junior</t>
  </si>
  <si>
    <t>Dwi Ayu</t>
  </si>
  <si>
    <t>Dani Fatrulloh, Cicilan by pendkn BA Senior</t>
  </si>
  <si>
    <t>Dani F</t>
  </si>
  <si>
    <t>Lalis Kiki, Sewa kantin RE Januari</t>
  </si>
  <si>
    <t>Sewa</t>
  </si>
  <si>
    <t>Lalis Kiki</t>
  </si>
  <si>
    <t>Riki Abdul R, Cicilan by pendkn IK Junior</t>
  </si>
  <si>
    <t>Riki A</t>
  </si>
  <si>
    <t>Nisrina A, Registrasi Tk3 AK Unwim</t>
  </si>
  <si>
    <t>Nisrina</t>
  </si>
  <si>
    <t>Agie Nurmansyah, Pelunasan by pendkn KA</t>
  </si>
  <si>
    <t>Agie N</t>
  </si>
  <si>
    <t>Muhamad Rizal, Pelunasan by pendkn IK Junior</t>
  </si>
  <si>
    <t>Muhamad Rizal, Registrasi IK Senior 2017/2018</t>
  </si>
  <si>
    <t>Gian Lesmana, Registrasi TO Junior 2017/2018</t>
  </si>
  <si>
    <t>RJ TO 17</t>
  </si>
  <si>
    <t>Gian L</t>
  </si>
  <si>
    <t>Thia Indah L, Cicilan by pendkn OM Junior</t>
  </si>
  <si>
    <t>Thia I</t>
  </si>
  <si>
    <t>Evita R, Pelunasan by pendkn BA Junior</t>
  </si>
  <si>
    <t>Evita</t>
  </si>
  <si>
    <t>Dewi Fitri, Registrasi OM Senior 2017/2018</t>
  </si>
  <si>
    <t>Dewi Fitri, Pelunasan by pendkn OM Junior</t>
  </si>
  <si>
    <t>Evita R, Registrasi BA Senior 2017/2018</t>
  </si>
  <si>
    <t>RS BA 17</t>
  </si>
  <si>
    <t>Andi Tria</t>
  </si>
  <si>
    <t>Riyan H, cicilan by pendkn OM Senior</t>
  </si>
  <si>
    <t>Erwin, Pelunasan by pendkn KA Senior</t>
  </si>
  <si>
    <t>Ibu Ari, Biaya Sewa kantin RE</t>
  </si>
  <si>
    <t>Ibu Ari</t>
  </si>
  <si>
    <t>Anita Dahlia, Pelunasan by pendkn AB</t>
  </si>
  <si>
    <t>Anita D</t>
  </si>
  <si>
    <t>Nia Listawati, Cicilan by pendkn KA Senior</t>
  </si>
  <si>
    <t>Nia Listawati</t>
  </si>
  <si>
    <t>Rohman Fauzi, Registrasi Tk3 Unwim AK</t>
  </si>
  <si>
    <t>Rohman F</t>
  </si>
  <si>
    <t>Yuda Maulana, cicilan by pendkn OM Senior</t>
  </si>
  <si>
    <t>Yuda M</t>
  </si>
  <si>
    <t>Rita Rahayu, Registrasi Tk3 Unwim Manajemen</t>
  </si>
  <si>
    <t>Anita Dahlia, Registrasi Tk4 Unwim Manajemen</t>
  </si>
  <si>
    <t>RU M4</t>
  </si>
  <si>
    <t>Eva Restiana, Pelunasan by pendkn AB</t>
  </si>
  <si>
    <t>Eva R</t>
  </si>
  <si>
    <t>Mochmad Ichsan , cicicilan by pendkn TO Senior</t>
  </si>
  <si>
    <t>M Ichsan</t>
  </si>
  <si>
    <t>Elsa Novelia, Registrasi TK4 Unwim Manajemen</t>
  </si>
  <si>
    <t>Elsa N</t>
  </si>
  <si>
    <t>Bima Sagara, Cicilan by pendkn IK Junior</t>
  </si>
  <si>
    <t>Bima S</t>
  </si>
  <si>
    <t>Ramya, Registrasi Tk3 Unwim Manajemen</t>
  </si>
  <si>
    <t>Rismawati, Cicilan by pendkn BA Junior</t>
  </si>
  <si>
    <t>BKK 26059</t>
  </si>
  <si>
    <t>BKK 26060</t>
  </si>
  <si>
    <t>BKK 26061</t>
  </si>
  <si>
    <t>BKK 26062</t>
  </si>
  <si>
    <t>BKK 26063</t>
  </si>
  <si>
    <t>BKK 26064</t>
  </si>
  <si>
    <t>BKK 26065</t>
  </si>
  <si>
    <t>BKK 26066</t>
  </si>
  <si>
    <t>BKK 26067</t>
  </si>
  <si>
    <t>Deviden, Pelunasan buku, Internet, Lembur It</t>
  </si>
  <si>
    <t>BKK 26068</t>
  </si>
  <si>
    <t>DP Bimbel, dan BBM Transport hunting</t>
  </si>
  <si>
    <t xml:space="preserve">Seminar BM One Day </t>
  </si>
  <si>
    <t>Pemeliharaan Komputer</t>
  </si>
  <si>
    <t>Adam A</t>
  </si>
  <si>
    <t>Pemeliharaan Lift, Pbl Atk, FC Soal</t>
  </si>
  <si>
    <t>Pelunasan FC Buku</t>
  </si>
  <si>
    <t>Setoran ke BPRSA</t>
  </si>
  <si>
    <t>Pembayaran DM, Pemelihraan Lift, FC Sertifikat, Pbl air mineral</t>
  </si>
  <si>
    <t>By sidang , Um Periode 27 jan - 6 feb</t>
  </si>
  <si>
    <t>BTK 39582</t>
  </si>
  <si>
    <t>BTK 39583</t>
  </si>
  <si>
    <t>BTK 39584</t>
  </si>
  <si>
    <t>BTK 39585</t>
  </si>
  <si>
    <t>BTK 39586</t>
  </si>
  <si>
    <t>BTK 39587</t>
  </si>
  <si>
    <t>BTK 39588</t>
  </si>
  <si>
    <t>BTK 39589</t>
  </si>
  <si>
    <t>BTK 39590</t>
  </si>
  <si>
    <t>BTK 39591</t>
  </si>
  <si>
    <t>BTK 39592</t>
  </si>
  <si>
    <t>BTK 39593</t>
  </si>
  <si>
    <t>BTK 39594</t>
  </si>
  <si>
    <t>BTK 39595</t>
  </si>
  <si>
    <t>BTK 39596</t>
  </si>
  <si>
    <t>BTK 39597</t>
  </si>
  <si>
    <t>BTK 39598</t>
  </si>
  <si>
    <t>BTK 39599</t>
  </si>
  <si>
    <t>Ajeng Wilda, Ciciiclan by pendkn OM Senior</t>
  </si>
  <si>
    <t>Ajeng W</t>
  </si>
  <si>
    <t>Dikri Nursalam, Cicilan by pendkn TO Junior</t>
  </si>
  <si>
    <t>Dikri N</t>
  </si>
  <si>
    <t>Fahmi Ibnu F, cicilan by pendkn TO Junior</t>
  </si>
  <si>
    <t>Fahmi</t>
  </si>
  <si>
    <t xml:space="preserve">Danny </t>
  </si>
  <si>
    <t>M Yasin , ciiclan by pendkn TO Senior</t>
  </si>
  <si>
    <t>Noviandry Rahmawan, Registrasi Tk3 Unwim Manajemen</t>
  </si>
  <si>
    <t>Novinadry</t>
  </si>
  <si>
    <t>Adiro Rejeki , cicilan by pendkn BA Junior</t>
  </si>
  <si>
    <t>Nurl A</t>
  </si>
  <si>
    <t>Nurpandi, Tambahan registrasi Unwim Manajemen</t>
  </si>
  <si>
    <t>Dede Sultan S, Pelunasan by pendkn MI</t>
  </si>
  <si>
    <t>Dede S</t>
  </si>
  <si>
    <t>Cecep Supriyadi, Pelunasan by pendkn AK</t>
  </si>
  <si>
    <t>Cecep S</t>
  </si>
  <si>
    <t>Andri Andrian, pelunasan by pendkn AB</t>
  </si>
  <si>
    <t>Andri A</t>
  </si>
  <si>
    <t>Anggie Puspita, Pelunasan by pendkn AB</t>
  </si>
  <si>
    <t>Anggie P</t>
  </si>
  <si>
    <t>Jayadi Herlambang, cicilan by pendkn TO Junior</t>
  </si>
  <si>
    <t>Jayadi</t>
  </si>
  <si>
    <t>Nur Syam R, Pelunasan by pendkn AB</t>
  </si>
  <si>
    <t>Nur Syam</t>
  </si>
  <si>
    <t>Veni Komalasari, cicilan by pendkn AK</t>
  </si>
  <si>
    <t>Veni K</t>
  </si>
  <si>
    <t>Bedi Ubaidillah, cicilan by pendkn BA Senior</t>
  </si>
  <si>
    <t>Bedi</t>
  </si>
  <si>
    <t>Annisa Nurfitriana, Pelunasan by pendkn AK</t>
  </si>
  <si>
    <t>Annisa N</t>
  </si>
  <si>
    <t>Paisal Tanjung, cicilan y pendkn TO Junior</t>
  </si>
  <si>
    <t>Paisal T</t>
  </si>
  <si>
    <t>Titin Supartini, Pelunasan by pendkn OM Senior</t>
  </si>
  <si>
    <t>Titin S</t>
  </si>
  <si>
    <t>Titin Supartini, Registrasi Tk3 Unwim Manajemen</t>
  </si>
  <si>
    <t>Nur Azizah, cicilan by pendkn KA Senior</t>
  </si>
  <si>
    <t>Nur Azizah</t>
  </si>
  <si>
    <t>Dewi Agustin, cicilan by pendkn AB</t>
  </si>
  <si>
    <t>Dewi A</t>
  </si>
  <si>
    <t>Isi ulang galon, Pbl lampu workshop, Pulsa teleseling</t>
  </si>
  <si>
    <t>Risma Wulandari, Registrasi BA Junior 2017/2018</t>
  </si>
  <si>
    <t>Risma W</t>
  </si>
  <si>
    <t>Tita Rosmiati, Pelunasan by pendkn Alumni</t>
  </si>
  <si>
    <t>Alumni</t>
  </si>
  <si>
    <t>Tita R</t>
  </si>
  <si>
    <t>Synta Yulia E, Cicilan by pendkn KK AK</t>
  </si>
  <si>
    <t>Syanta Y</t>
  </si>
  <si>
    <t>Firna Agustiani, Tambahan Registrasi Unwim Manajemen</t>
  </si>
  <si>
    <t>Tia Nurfitriani, cicilan by pendkn KA Junior</t>
  </si>
  <si>
    <t xml:space="preserve"> KA 16</t>
  </si>
  <si>
    <t>Tia N</t>
  </si>
  <si>
    <t>Radhi Jalaludin, cicilan by pendkn OM Junior</t>
  </si>
  <si>
    <t>Sutan Aji, Cicilan by pendkn TO STT</t>
  </si>
  <si>
    <t>TO STT</t>
  </si>
  <si>
    <t>Sutan Aji</t>
  </si>
  <si>
    <t>Rohman Nurhakim, Registrasi Tk3 |Unwim AK</t>
  </si>
  <si>
    <t>RU AK 17</t>
  </si>
  <si>
    <t>Rohman N</t>
  </si>
  <si>
    <t xml:space="preserve">Diki Irawan , Cicilan by pendkn TO Junior </t>
  </si>
  <si>
    <t>Diki I</t>
  </si>
  <si>
    <t>Zeni A</t>
  </si>
  <si>
    <t>Sardini, cicilan by pendkn IK Junior</t>
  </si>
  <si>
    <t>Sardini</t>
  </si>
  <si>
    <t>Iis  Sholihah, Registrasi Senior AK 2017/2018</t>
  </si>
  <si>
    <t>Iis S</t>
  </si>
  <si>
    <t>Angga Aji, Cicilan by pendkn TO Junior</t>
  </si>
  <si>
    <t>Angga A</t>
  </si>
  <si>
    <t>Rezi Oktavin, cicilan by pendkn BA Senior</t>
  </si>
  <si>
    <t>Rezi O</t>
  </si>
  <si>
    <t>Sopi Meidina, cicilan by pendkn AK</t>
  </si>
  <si>
    <t>Sopi M</t>
  </si>
  <si>
    <t>Ai Nurlatipah, cicilan by pendkbn AK</t>
  </si>
  <si>
    <t>Ai Nurlatipah</t>
  </si>
  <si>
    <t>Wati Rikawati, cicilan by pendkn AK</t>
  </si>
  <si>
    <t>Wati R</t>
  </si>
  <si>
    <t>Erwan H, cicilan by pendkn OM Junior</t>
  </si>
  <si>
    <t>Erwan H</t>
  </si>
  <si>
    <t>H Rudi K, cicilan dana pijaman Karyawan ke 5</t>
  </si>
  <si>
    <t>Elsa Novelia, pelunasan by pendkn AB</t>
  </si>
  <si>
    <t>Rina Marina, Registrasi Tk3 Unwim Manajemen</t>
  </si>
  <si>
    <t>Rina M</t>
  </si>
  <si>
    <t>Siti Aisyah, Pelunasan by pendkn AB</t>
  </si>
  <si>
    <t>Siti Aisyah</t>
  </si>
  <si>
    <t>Sarah Tresna, Cicilan by pendkn AK</t>
  </si>
  <si>
    <t>Sarah T</t>
  </si>
  <si>
    <t>Ilmannudin, Pelunasan by pendkn MI</t>
  </si>
  <si>
    <t>Ilmannudin</t>
  </si>
  <si>
    <t>Adi Tirta, Registrasi Tk3 Unwim AK</t>
  </si>
  <si>
    <t>Fathan Azis, Peluinasan by pendkn AB</t>
  </si>
  <si>
    <t>Fathan A</t>
  </si>
  <si>
    <t>Dadan Ramdhani, Registrasi IK Junior 2017/2018</t>
  </si>
  <si>
    <t>RJ IK 17</t>
  </si>
  <si>
    <t>Dadan R</t>
  </si>
  <si>
    <t>Rusandi Suharto, Registrasi Tk3 STT TO</t>
  </si>
  <si>
    <t>RSTT TO3</t>
  </si>
  <si>
    <t>Rusandi S</t>
  </si>
  <si>
    <t>Hani A</t>
  </si>
  <si>
    <t>Wijar P, Cicilan by pendkn AK</t>
  </si>
  <si>
    <t>Wijar P</t>
  </si>
  <si>
    <t>Fasyaa R, Cicilan by pendkn KA Senior</t>
  </si>
  <si>
    <t>Risa Nuraeni, Pelunasan by pendkn AK</t>
  </si>
  <si>
    <t>Risa N</t>
  </si>
  <si>
    <t>Teti Hayati, pelunasan by pendkn AB</t>
  </si>
  <si>
    <t>Teti H</t>
  </si>
  <si>
    <t>Dede Irwan, Pelunasan by pendkn AK</t>
  </si>
  <si>
    <t>Dede I</t>
  </si>
  <si>
    <t>Dita Setiasari, Pelunasan by pendkn AB</t>
  </si>
  <si>
    <t>Dita S</t>
  </si>
  <si>
    <t>Dara Pramesti, cicilan by pendkn KK AK</t>
  </si>
  <si>
    <t>Dara P</t>
  </si>
  <si>
    <t>Muhamad Indra S, Cicilan by pendkn TO Junior</t>
  </si>
  <si>
    <t>Indra S</t>
  </si>
  <si>
    <t>Lisna A</t>
  </si>
  <si>
    <t>BTK 39653</t>
  </si>
  <si>
    <t>BTK 39654</t>
  </si>
  <si>
    <t>BTK 39655</t>
  </si>
  <si>
    <t>BTK 39656</t>
  </si>
  <si>
    <t>BTK 39657</t>
  </si>
  <si>
    <t>BTK 39658</t>
  </si>
  <si>
    <t>BTK 39659</t>
  </si>
  <si>
    <t>BTK 39660</t>
  </si>
  <si>
    <t>BTK 39661</t>
  </si>
  <si>
    <t>BTK 39662</t>
  </si>
  <si>
    <t>BTK 39663</t>
  </si>
  <si>
    <t>BTK 39664</t>
  </si>
  <si>
    <t>BTK 39665</t>
  </si>
  <si>
    <t>BTK 39666</t>
  </si>
  <si>
    <t>BTK 39667</t>
  </si>
  <si>
    <t>Agus Abdul A, cicilan by pendkn Ik Senior</t>
  </si>
  <si>
    <t>Agus A</t>
  </si>
  <si>
    <t>Agus Abdul A, Registrasi Tk3 STT TI</t>
  </si>
  <si>
    <t>RSTT TI3</t>
  </si>
  <si>
    <t>Chipta A, pelunasan by pendkn MI</t>
  </si>
  <si>
    <t>Chipta A</t>
  </si>
  <si>
    <t>Febri Dian, Pelunasan by pendkn AK</t>
  </si>
  <si>
    <t>Febri D</t>
  </si>
  <si>
    <t>Diwan Pratama, Cicilan by pendkn IK Junior</t>
  </si>
  <si>
    <t>Diwan P</t>
  </si>
  <si>
    <t>Cepi Maulana, Pelunasan by pendkn AK</t>
  </si>
  <si>
    <t>Cepi M</t>
  </si>
  <si>
    <t>Ayu Rahayu, Pelunasan by pendkn AB</t>
  </si>
  <si>
    <t>Ayu R</t>
  </si>
  <si>
    <t>Faiz  S</t>
  </si>
  <si>
    <t>Agip Muhamad, cicilan by pendkn AB</t>
  </si>
  <si>
    <t>Agip M</t>
  </si>
  <si>
    <t>Muhamad Robi, Pelunasan by pendkn AB</t>
  </si>
  <si>
    <t>M Robi</t>
  </si>
  <si>
    <t>Faisal Rubiana, ciciclan by pendkn AB</t>
  </si>
  <si>
    <t>Faisal R</t>
  </si>
  <si>
    <t>Kiki Ikrimah, Registrasi BA Junior 2017/2018</t>
  </si>
  <si>
    <t>Kiki I</t>
  </si>
  <si>
    <t>Firna</t>
  </si>
  <si>
    <t>BTK 39668</t>
  </si>
  <si>
    <t>BTK 39669</t>
  </si>
  <si>
    <t>BTK 39670</t>
  </si>
  <si>
    <t>BTK 39671</t>
  </si>
  <si>
    <t>BTK 39672</t>
  </si>
  <si>
    <t>BTK 39673</t>
  </si>
  <si>
    <t>BTK 39674</t>
  </si>
  <si>
    <t>BTK 39675</t>
  </si>
  <si>
    <t>BTK 39676</t>
  </si>
  <si>
    <t>BTK 39677</t>
  </si>
  <si>
    <t>BTK 39678</t>
  </si>
  <si>
    <t>BTK 39679</t>
  </si>
  <si>
    <t>BTK 39680</t>
  </si>
  <si>
    <t>BTK 39681</t>
  </si>
  <si>
    <t>BTK 39682</t>
  </si>
  <si>
    <t>Puta Juanda D, Pelunasan by pendkn KK MI</t>
  </si>
  <si>
    <t>Putra J</t>
  </si>
  <si>
    <t>Triswanto, Registrasi IK Junior 2017/2018</t>
  </si>
  <si>
    <t>Triswanto</t>
  </si>
  <si>
    <t>Rinto Herdiansyah, Pelunasan by pendkn OM Junior</t>
  </si>
  <si>
    <t>Rinto H</t>
  </si>
  <si>
    <t>Rinto Herdiansyah, Registrasi OM Senior 2017/2018</t>
  </si>
  <si>
    <t>Linda Widyaningsih, Registrasi KA Senior 2017/2018</t>
  </si>
  <si>
    <t>Linda W</t>
  </si>
  <si>
    <t>Husni Husen N, Registrasi TO STT tk3</t>
  </si>
  <si>
    <t>Husni H</t>
  </si>
  <si>
    <t>Irpan toni</t>
  </si>
  <si>
    <t>Rahma Sania, Pelunasan by pendkn AB</t>
  </si>
  <si>
    <t>Rahma Sania</t>
  </si>
  <si>
    <t>Tia Solistiani, Registrasi Tk4 Unwim Manajemen</t>
  </si>
  <si>
    <t>Tia Solistiani</t>
  </si>
  <si>
    <t>Rengga Saparingga, Pelunasan by pendkn TO Senior</t>
  </si>
  <si>
    <t>Rengga S</t>
  </si>
  <si>
    <t>Misbah Maulana, cicilan by pendkn AB</t>
  </si>
  <si>
    <t>Misbah M</t>
  </si>
  <si>
    <t>Dede Har</t>
  </si>
  <si>
    <t>Priza Handika, cicilan by pendkn OM Senior</t>
  </si>
  <si>
    <t>Priza H</t>
  </si>
  <si>
    <t>Priza Handika, Registrasi Tk3 Unwim Manajemen</t>
  </si>
  <si>
    <t>Ai Nuraeni, Pelunasan by pendkn AK</t>
  </si>
  <si>
    <t>Ai Nuraeni</t>
  </si>
  <si>
    <t>Elsa Nurmalasari, Pelunasan by pendkn AK</t>
  </si>
  <si>
    <t>BTK 39683</t>
  </si>
  <si>
    <t>Elsa Nurmalasari</t>
  </si>
  <si>
    <t>BKK 26069</t>
  </si>
  <si>
    <t>BKK 26070</t>
  </si>
  <si>
    <t>BKK 26071</t>
  </si>
  <si>
    <t>BKK 26072</t>
  </si>
  <si>
    <t>BKK 26073</t>
  </si>
  <si>
    <t>BKK 26074</t>
  </si>
  <si>
    <t>Ganti Condensor, Perawatan AC</t>
  </si>
  <si>
    <t>Antar tes kerja Bandung</t>
  </si>
  <si>
    <t>Pengurusan surat pengantar kelurahan, Pendaftaran seminar BM</t>
  </si>
  <si>
    <t>Setoran BPRSA, Pbl RTK, Tools MKT, Um Periode 9 Feb</t>
  </si>
  <si>
    <t>Menjamu HRD</t>
  </si>
  <si>
    <t>Kuliah S2 BM, Tunjangan Pulsa HO</t>
  </si>
  <si>
    <t>BTK 39684</t>
  </si>
  <si>
    <t>BTK 39685</t>
  </si>
  <si>
    <t>BTK 39686</t>
  </si>
  <si>
    <t>Hemma Sadiqa, Pelunasan by pendkn AK</t>
  </si>
  <si>
    <t>Hemma</t>
  </si>
  <si>
    <t>Yayang</t>
  </si>
  <si>
    <t>BTK 39687</t>
  </si>
  <si>
    <t>BTK 39688</t>
  </si>
  <si>
    <t>BTK 39689</t>
  </si>
  <si>
    <t>BTK 39690</t>
  </si>
  <si>
    <t>BKK 26075</t>
  </si>
  <si>
    <t>BTK 39691</t>
  </si>
  <si>
    <t>BTK 39692</t>
  </si>
  <si>
    <t>BTK 39693</t>
  </si>
  <si>
    <t>BTK 39694</t>
  </si>
  <si>
    <t>BTK 39695</t>
  </si>
  <si>
    <t>R Sugih. Pelunasan by pendkn KK AK</t>
  </si>
  <si>
    <t>Vera Lianita , Pelunasan by pendkn KK AK</t>
  </si>
  <si>
    <t>Vera L</t>
  </si>
  <si>
    <t>Septian Wahyudi, Pelunasan by pendkn KK AK</t>
  </si>
  <si>
    <t>Septian W</t>
  </si>
  <si>
    <t>Lia Yuliawati, Registrasi Tk3 Unwim AK</t>
  </si>
  <si>
    <t>Lia Y</t>
  </si>
  <si>
    <t>Desi Rosilawati, Pelunasan by pendkn OM Senior</t>
  </si>
  <si>
    <t>Desi R</t>
  </si>
  <si>
    <t>Desi Rosilawati, Registrasi Tk3 Unwim Manajemen</t>
  </si>
  <si>
    <t>BTK 39696</t>
  </si>
  <si>
    <t>BTK 39697</t>
  </si>
  <si>
    <t>Carka yukiban, Cicilan by pendkn BA Junior</t>
  </si>
  <si>
    <t>Carka Y</t>
  </si>
  <si>
    <t>Nella Febriani, Ciiclan by pendkn AK</t>
  </si>
  <si>
    <t>Nela F</t>
  </si>
  <si>
    <t>Titim N</t>
  </si>
  <si>
    <t>Wiwin W, Registrasi Tk3 Unwim AK</t>
  </si>
  <si>
    <t>Wiwin W</t>
  </si>
  <si>
    <t>Lisda S, Cicilan by pendkn BA Junior</t>
  </si>
  <si>
    <t>Lisda</t>
  </si>
  <si>
    <t>BKK 26076</t>
  </si>
  <si>
    <t>BKK 26077</t>
  </si>
  <si>
    <t>BKK 26078</t>
  </si>
  <si>
    <t>BKK 26079</t>
  </si>
  <si>
    <t>BKK 26080</t>
  </si>
  <si>
    <t>BKK 26081</t>
  </si>
  <si>
    <t>BKK 26082</t>
  </si>
  <si>
    <t>Pbl Plastik Label DM, Pulsa teleseling, BBM Presntasi</t>
  </si>
  <si>
    <t>Presentasi SMAN 5 Tsm</t>
  </si>
  <si>
    <t>Yanti</t>
  </si>
  <si>
    <t>Listrik dan Pulsa SMS getway</t>
  </si>
  <si>
    <t>Presentasi SMK Aroja</t>
  </si>
  <si>
    <t>By FC dan TV Langganan</t>
  </si>
  <si>
    <t>Presentasi SMK Almukrom, SMAN2, Cipasung, Manonjaya, Alamin</t>
  </si>
  <si>
    <t>Presentasi SMA3, SMA7, Awipari, Sukamanah, BBM</t>
  </si>
  <si>
    <t>BTK 39698</t>
  </si>
  <si>
    <t xml:space="preserve">Surya Ginanjar, Cicilan by pendkn TO Senior </t>
  </si>
  <si>
    <t>Surya G</t>
  </si>
  <si>
    <t>BKK 26083</t>
  </si>
  <si>
    <t>Setoran Ke BTN , BRIS</t>
  </si>
  <si>
    <t>BTK 39699</t>
  </si>
  <si>
    <t>BTK 39700</t>
  </si>
  <si>
    <t>BTK 39701</t>
  </si>
  <si>
    <t>BTK 39702</t>
  </si>
  <si>
    <t>BTK 39703</t>
  </si>
  <si>
    <t>BTK 39704</t>
  </si>
  <si>
    <t>BTK 39705</t>
  </si>
  <si>
    <t>BTK 39706</t>
  </si>
  <si>
    <t>BTK 39707</t>
  </si>
  <si>
    <t>BTK 39708</t>
  </si>
  <si>
    <t>BTK 39709</t>
  </si>
  <si>
    <t>BTK 39710</t>
  </si>
  <si>
    <t>BTK 39609</t>
  </si>
  <si>
    <t>Resa Rismala. Cicilan by pendkn KA Junior</t>
  </si>
  <si>
    <t>Agung Tri Prasetyo, cicilan byy pendkn KA Senior</t>
  </si>
  <si>
    <t>Agung T</t>
  </si>
  <si>
    <t>Resa R</t>
  </si>
  <si>
    <t>Seliawati, cicilan by pendkn OM Senior</t>
  </si>
  <si>
    <t>Fatturahman, cicilan by pendkn KA Senior</t>
  </si>
  <si>
    <t>Fatturahman</t>
  </si>
  <si>
    <t>Dewi Yulianti, pelunasan by pendkn AB</t>
  </si>
  <si>
    <t>Dewi Yu</t>
  </si>
  <si>
    <t>Nurul Fitri H, Pelunasan by pendkn AK</t>
  </si>
  <si>
    <t>Nurul F</t>
  </si>
  <si>
    <t>Yogi Putra P, cicilan by pendkn AB</t>
  </si>
  <si>
    <t>Yogi P</t>
  </si>
  <si>
    <t>Ajeng Wilda , Cciilan by pendkn OM Senior</t>
  </si>
  <si>
    <t>Ajeng Wilda , Registrasi Tk3 Unwim Manajemen</t>
  </si>
  <si>
    <t>Nelis Sela, Registrasi OM Senior 2017/2018</t>
  </si>
  <si>
    <t>Nelis Sela</t>
  </si>
  <si>
    <t>Imas Agustin, Pelunasan by pendkn AB</t>
  </si>
  <si>
    <t>Imas A</t>
  </si>
  <si>
    <t>BKK 26084</t>
  </si>
  <si>
    <t>BKK 26085</t>
  </si>
  <si>
    <t>BKK 26086</t>
  </si>
  <si>
    <t>Tools CNP , BBM Motor operasional</t>
  </si>
  <si>
    <t>Reward SKKB HO`</t>
  </si>
  <si>
    <t>Setoran BPRSA, BBM CNP</t>
  </si>
  <si>
    <t>BTK 39711</t>
  </si>
  <si>
    <t>BTK 39712</t>
  </si>
  <si>
    <t>BTK 39713</t>
  </si>
  <si>
    <t>BTK 39714</t>
  </si>
  <si>
    <t>BTK 39715</t>
  </si>
  <si>
    <t>BTK 39716</t>
  </si>
  <si>
    <t>BTK 39717</t>
  </si>
  <si>
    <t>BTK 39718</t>
  </si>
  <si>
    <t>BTK 39719</t>
  </si>
  <si>
    <t>BTK 39720</t>
  </si>
  <si>
    <t>BTK 39721</t>
  </si>
  <si>
    <t>BTK 39722</t>
  </si>
  <si>
    <t>BTK 39723</t>
  </si>
  <si>
    <t>BTK 39724</t>
  </si>
  <si>
    <t>BTK 39725</t>
  </si>
  <si>
    <t>BTK 39726</t>
  </si>
  <si>
    <t>BTK 39727</t>
  </si>
  <si>
    <t>BTK 39728</t>
  </si>
  <si>
    <t>BTK 39729</t>
  </si>
  <si>
    <t>BTK 39730</t>
  </si>
  <si>
    <t>BTK 39731</t>
  </si>
  <si>
    <t>BTK 39732</t>
  </si>
  <si>
    <t>BTK 39733</t>
  </si>
  <si>
    <t>BTK 39734</t>
  </si>
  <si>
    <t>BTK 39735</t>
  </si>
  <si>
    <t>BTK 39736</t>
  </si>
  <si>
    <t>BTK 39737</t>
  </si>
  <si>
    <t>BTK 39738</t>
  </si>
  <si>
    <t>BTK 39739</t>
  </si>
  <si>
    <t>BTK 39740</t>
  </si>
  <si>
    <t>BTK 39741</t>
  </si>
  <si>
    <t>BTK 39742</t>
  </si>
  <si>
    <t>BTK 39743</t>
  </si>
  <si>
    <t>BTK 39744</t>
  </si>
  <si>
    <t>BTK 39745</t>
  </si>
  <si>
    <t>BTK 39746</t>
  </si>
  <si>
    <t>BTK 39747</t>
  </si>
  <si>
    <t>BTK 39748</t>
  </si>
  <si>
    <t>BTK 39749</t>
  </si>
  <si>
    <t>BTK 39750</t>
  </si>
  <si>
    <t>BTK 39751</t>
  </si>
  <si>
    <t>BTK 39752</t>
  </si>
  <si>
    <t>BTK 39753</t>
  </si>
  <si>
    <t>Desi Nopita Sari, cicilan by pendkn OM Junior</t>
  </si>
  <si>
    <t>Desi N</t>
  </si>
  <si>
    <t>Opi Sopiah. Registrasi OM Senior 2017/2018</t>
  </si>
  <si>
    <t>Opi Sopiah</t>
  </si>
  <si>
    <t>Sri Wulandari, cciilan by pendkn OM Senior</t>
  </si>
  <si>
    <t>Sri W</t>
  </si>
  <si>
    <t>Sri Wulandari, Registrasi Tk3 Unwim</t>
  </si>
  <si>
    <t>De Ipan R, Registrasi Tk3 STT TO</t>
  </si>
  <si>
    <t>De Ipan</t>
  </si>
  <si>
    <t>Linda Malinda, Cicilan by pendkn KK AK</t>
  </si>
  <si>
    <t>Linda M</t>
  </si>
  <si>
    <t>Mohamad Farid, Pelunasan by pendkn TO Senior</t>
  </si>
  <si>
    <t xml:space="preserve">Chandra Gumilar, Cicicilan by pendkn OM Senior </t>
  </si>
  <si>
    <t>Chandra G</t>
  </si>
  <si>
    <t>M Farid</t>
  </si>
  <si>
    <t>Ahen Heriyamto, Cicilan by pendkn TO Senior</t>
  </si>
  <si>
    <t>Ahen H</t>
  </si>
  <si>
    <t>Lilis Reji, cicilan by pendkn KA Senior</t>
  </si>
  <si>
    <t>Lilis R</t>
  </si>
  <si>
    <t xml:space="preserve">Aam Nursyamsiah, cicilan by pendkn KA Senior </t>
  </si>
  <si>
    <t>Aam N</t>
  </si>
  <si>
    <t>Almi Milawati, cicilan by pendkn KA Senior</t>
  </si>
  <si>
    <t>Almi M</t>
  </si>
  <si>
    <t>Maulana Pratama, cicilan by pendkn OM Junior</t>
  </si>
  <si>
    <t>Maulana P</t>
  </si>
  <si>
    <t>Ecep Rahmat, cicilan by pendkn TO Junior</t>
  </si>
  <si>
    <t>Ecep R</t>
  </si>
  <si>
    <t>Eka Pitria A, Registrasi Tk3 Unwim AK</t>
  </si>
  <si>
    <t>Eka P</t>
  </si>
  <si>
    <t>M Syamsan S, cicilan by pendkn AB</t>
  </si>
  <si>
    <t xml:space="preserve">M Syamsan </t>
  </si>
  <si>
    <t>Hisam Fauzul A, Cicilan by pendkn BA Senior</t>
  </si>
  <si>
    <t>Hisam F</t>
  </si>
  <si>
    <t>Desi Luspiana, cicilan by pendkn BA Senior</t>
  </si>
  <si>
    <t>Desi L</t>
  </si>
  <si>
    <t>M Firdaus, Regsitrasi IK Junior</t>
  </si>
  <si>
    <t>M Firdaus</t>
  </si>
  <si>
    <t>Nanang Khoerul A, Cicilan by opendkn OM Junior</t>
  </si>
  <si>
    <t>Nanang K</t>
  </si>
  <si>
    <t>Shandy Hermawansyah, Cicilan by pendkn BA Junior</t>
  </si>
  <si>
    <t>Sandhy H</t>
  </si>
  <si>
    <t>Nopitasari, cicilan by pendkn KA Junior</t>
  </si>
  <si>
    <t>Nopitasari</t>
  </si>
  <si>
    <t>Dina Alma, Registrasi 2 OM Junior 2017/2018</t>
  </si>
  <si>
    <t>RJ OM 17</t>
  </si>
  <si>
    <t>Dina A</t>
  </si>
  <si>
    <t>Muhsin Abdul, Cicilan by pendkn TO Junior</t>
  </si>
  <si>
    <t>Muhsin A</t>
  </si>
  <si>
    <t>Ridwan F, Cicilan by pendkn OM Senior</t>
  </si>
  <si>
    <t>Ridwan F</t>
  </si>
  <si>
    <t>BTK 39754</t>
  </si>
  <si>
    <t>BTK 39755</t>
  </si>
  <si>
    <t>BTK 39756</t>
  </si>
  <si>
    <t>BTK 39757</t>
  </si>
  <si>
    <t>BTK 39758</t>
  </si>
  <si>
    <t>BTK 39759</t>
  </si>
  <si>
    <t>BTK 39760</t>
  </si>
  <si>
    <t>BTK 39761</t>
  </si>
  <si>
    <t>BTK 39762</t>
  </si>
  <si>
    <t>BTK 39763</t>
  </si>
  <si>
    <t>BTK 39764</t>
  </si>
  <si>
    <t>BTK 39765</t>
  </si>
  <si>
    <t>BTK 39766</t>
  </si>
  <si>
    <t>BTK 39767</t>
  </si>
  <si>
    <t>BTK 39768</t>
  </si>
  <si>
    <t>BTK 39769</t>
  </si>
  <si>
    <t>Yuki Yulyadin , Pelunasan by pendjkn KK AK</t>
  </si>
  <si>
    <t>Yuki y</t>
  </si>
  <si>
    <t>Acep Yadi R, Cicilan by pendkn TO Junior</t>
  </si>
  <si>
    <t>Acep Y</t>
  </si>
  <si>
    <t>Muhamad, Pelunasan by pendkn TO Senior</t>
  </si>
  <si>
    <t>Ana Ramdhani, Pelunasan by pendkn KA Senior</t>
  </si>
  <si>
    <t>Gugun Abdul, Pelunasan by pendkn IK Junior</t>
  </si>
  <si>
    <t>Gugun A</t>
  </si>
  <si>
    <t>Gugun Abdul, Registrasi IK Senior 2017/2018</t>
  </si>
  <si>
    <t>Denis Rizki S, Cicilan by pendkn OM Junior</t>
  </si>
  <si>
    <t>Denis R</t>
  </si>
  <si>
    <t>Iis Hotimah, Cicilan by pendkn KA Junior</t>
  </si>
  <si>
    <t>Iis H</t>
  </si>
  <si>
    <t>Synta]</t>
  </si>
  <si>
    <t>Dian Chici K, Pelunasan by pendkn KK AK</t>
  </si>
  <si>
    <t>Andres S, Pelunasan by pendkn MI</t>
  </si>
  <si>
    <t>Andres S</t>
  </si>
  <si>
    <t>M Irsan A, cicilan by pendkn MI</t>
  </si>
  <si>
    <t>Panji R, Pelunasan by pendkn TO Senior</t>
  </si>
  <si>
    <t>Panji R</t>
  </si>
  <si>
    <t>Dandi Setiadi, Registrasi OM Junior 2017/2018</t>
  </si>
  <si>
    <t>Dandi S</t>
  </si>
  <si>
    <t>Afdan Najtadin, Pelunasan by pendkn TO Junior</t>
  </si>
  <si>
    <t>Afdan N</t>
  </si>
  <si>
    <t>Sri Mulyati, Registrasi OM Senior 2017/2018</t>
  </si>
  <si>
    <t>Sri M</t>
  </si>
  <si>
    <t>Susi Suk</t>
  </si>
  <si>
    <t>Susi Sukmawati, Pelunasan by pendkn OM Junior</t>
  </si>
  <si>
    <t>Susi Sukmawati, Registrasi OM Junior 2017/2018</t>
  </si>
  <si>
    <t>Feni Sutiawati, Pelunasan by pendkn OM Junior</t>
  </si>
  <si>
    <t>Feni S</t>
  </si>
  <si>
    <t>Feni Sutiawati, Registrasi OM Senior 2017/2018</t>
  </si>
  <si>
    <t>Yayang Koswara, Pelunasan by pendkn AB</t>
  </si>
  <si>
    <t>Jemi Ruslan, Registrasi TO Senior 2017/2018</t>
  </si>
  <si>
    <t>Jemi R</t>
  </si>
  <si>
    <t>Redie Aulia, Pelunasan by pendkn IK Junior</t>
  </si>
  <si>
    <t>Redie</t>
  </si>
  <si>
    <t>Redie Aulia, Registrasi IK Senior 2017/2018</t>
  </si>
  <si>
    <t>Deri Fajar, Cicilan by pendkn TO Junior</t>
  </si>
  <si>
    <t>Deri F</t>
  </si>
  <si>
    <t>Faizal Ginanjar, Pelunasan by pendkn IK Junior</t>
  </si>
  <si>
    <t>Faizal Ginanjar, Registrasi IK Senior 2017/2018</t>
  </si>
  <si>
    <t>Fahran Maulana, Cicilan by pendkn TO Junior</t>
  </si>
  <si>
    <t>Fahran M</t>
  </si>
  <si>
    <t>Fauzi I</t>
  </si>
  <si>
    <t>Cecep Irfan F, Cicilan by pendkn IK Senior</t>
  </si>
  <si>
    <t>Cecep I</t>
  </si>
  <si>
    <t>Risa Mutiara, Pelunasan by pendkn KA Junior</t>
  </si>
  <si>
    <t>Risa M</t>
  </si>
  <si>
    <t>Risa Mutiara, Registrasi KA Senior 2017/2018</t>
  </si>
  <si>
    <t>Viki Andreas, Pelunasan by pendkn TO Senior</t>
  </si>
  <si>
    <t>Viki A</t>
  </si>
  <si>
    <t>Sri R</t>
  </si>
  <si>
    <t>BTK 39770</t>
  </si>
  <si>
    <t>BTK 39771</t>
  </si>
  <si>
    <t>BTK 39772</t>
  </si>
  <si>
    <t>BTK 39773</t>
  </si>
  <si>
    <t>BTK 39774</t>
  </si>
  <si>
    <t>BTK 39775</t>
  </si>
  <si>
    <t>BTK 39776</t>
  </si>
  <si>
    <t>BTK 39777</t>
  </si>
  <si>
    <t>BTK 39778</t>
  </si>
  <si>
    <t>BTK 39779</t>
  </si>
  <si>
    <t>BTK 39780</t>
  </si>
  <si>
    <t>BTK 39781</t>
  </si>
  <si>
    <t>BTK 39782</t>
  </si>
  <si>
    <t>BTK 39783</t>
  </si>
  <si>
    <t>BTK 39784</t>
  </si>
  <si>
    <t>BTK 39785</t>
  </si>
  <si>
    <t>BTK 39786</t>
  </si>
  <si>
    <t>BTK 39787</t>
  </si>
  <si>
    <t>BTK 39788</t>
  </si>
  <si>
    <t>BTK 39789</t>
  </si>
  <si>
    <t>BTK 39790</t>
  </si>
  <si>
    <t>BTK 39791</t>
  </si>
  <si>
    <t>BTK 39792</t>
  </si>
  <si>
    <t>BTK 39793</t>
  </si>
  <si>
    <t>BTK 39794</t>
  </si>
  <si>
    <t>BTK 39795</t>
  </si>
  <si>
    <t>BTK 39796</t>
  </si>
  <si>
    <t>BTK 39797</t>
  </si>
  <si>
    <t>BTK 39798</t>
  </si>
  <si>
    <t>BTK 39799</t>
  </si>
  <si>
    <t>BTK 39800</t>
  </si>
  <si>
    <t>BTK 39801</t>
  </si>
  <si>
    <t>BTK 39802</t>
  </si>
  <si>
    <t>BTK 39803</t>
  </si>
  <si>
    <t>BTK 39804</t>
  </si>
  <si>
    <t>BTK 39805</t>
  </si>
  <si>
    <t>BTK 39806</t>
  </si>
  <si>
    <t>BTK 39807</t>
  </si>
  <si>
    <t>BTK 39808</t>
  </si>
  <si>
    <t>BTK 39809</t>
  </si>
  <si>
    <t>BTK 39810</t>
  </si>
  <si>
    <t>BTK 39811</t>
  </si>
  <si>
    <t>BTK 39812</t>
  </si>
  <si>
    <t>BTK 39813</t>
  </si>
  <si>
    <t>BTK 39814</t>
  </si>
  <si>
    <t>BTK 39815</t>
  </si>
  <si>
    <t>BTK 39816</t>
  </si>
  <si>
    <t>BTK 39817</t>
  </si>
  <si>
    <t>BTK 39818</t>
  </si>
  <si>
    <t>BTK 39819</t>
  </si>
  <si>
    <t>BTK 39820</t>
  </si>
  <si>
    <t>BTK 39821</t>
  </si>
  <si>
    <t>BTK 39822</t>
  </si>
  <si>
    <t>BTK 39823</t>
  </si>
  <si>
    <t>BTK 39824</t>
  </si>
  <si>
    <t>BTK 39825</t>
  </si>
  <si>
    <t>BTK 39826</t>
  </si>
  <si>
    <t>BTK 39827</t>
  </si>
  <si>
    <t>BTK 39828</t>
  </si>
  <si>
    <t>BTK 39829</t>
  </si>
  <si>
    <t>BTK 39830</t>
  </si>
  <si>
    <t>BTK 39831</t>
  </si>
  <si>
    <t>BTK 39832</t>
  </si>
  <si>
    <t>BTK 39833</t>
  </si>
  <si>
    <t>BTK 39834</t>
  </si>
  <si>
    <t>BTK 39835</t>
  </si>
  <si>
    <t>BTK 39836</t>
  </si>
  <si>
    <t>BTK 39837</t>
  </si>
  <si>
    <t>BTK 39838</t>
  </si>
  <si>
    <t>BTK 39839</t>
  </si>
  <si>
    <t>BTK 39840</t>
  </si>
  <si>
    <t>BTK 39841</t>
  </si>
  <si>
    <t>BTK 39842</t>
  </si>
  <si>
    <t>BTK 39843</t>
  </si>
  <si>
    <t>BTK 39844</t>
  </si>
  <si>
    <t>BTK 39845</t>
  </si>
  <si>
    <t>BTK 39846</t>
  </si>
  <si>
    <t>BTK 39847</t>
  </si>
  <si>
    <t>BTK 39848</t>
  </si>
  <si>
    <t>BTK 39849</t>
  </si>
  <si>
    <t>BTK 39850</t>
  </si>
  <si>
    <t>BTK 39851</t>
  </si>
  <si>
    <t>BTK 39852</t>
  </si>
  <si>
    <t>BTK 39853</t>
  </si>
  <si>
    <t>BTK 39854</t>
  </si>
  <si>
    <t>BTK 39855</t>
  </si>
  <si>
    <t>BTK 39856</t>
  </si>
  <si>
    <t>BTK 39857</t>
  </si>
  <si>
    <t>BTK 39858</t>
  </si>
  <si>
    <t>BTK 39859</t>
  </si>
  <si>
    <t>BTK 39860</t>
  </si>
  <si>
    <t>BTK 39861</t>
  </si>
  <si>
    <t>BTK 39862</t>
  </si>
  <si>
    <t>BTK 39863</t>
  </si>
  <si>
    <t>BTK 39864</t>
  </si>
  <si>
    <t>BTK 39865</t>
  </si>
  <si>
    <t>BTK 39866</t>
  </si>
  <si>
    <t>BTK 39867</t>
  </si>
  <si>
    <t>BTK 39868</t>
  </si>
  <si>
    <t>BTK 39869</t>
  </si>
  <si>
    <t>BTK 39870</t>
  </si>
  <si>
    <t>BTK 39871</t>
  </si>
  <si>
    <t>BTK 39872</t>
  </si>
  <si>
    <t>BTK 39873</t>
  </si>
  <si>
    <t>BTK 39874</t>
  </si>
  <si>
    <t>BTK 39875</t>
  </si>
  <si>
    <t>BTK 39876</t>
  </si>
  <si>
    <t>BTK 39877</t>
  </si>
  <si>
    <t>BTK 39878</t>
  </si>
  <si>
    <t>BTK 39879</t>
  </si>
  <si>
    <t>BTK 39880</t>
  </si>
  <si>
    <t>BTK 39881</t>
  </si>
  <si>
    <t>BTK 39882</t>
  </si>
  <si>
    <t>BTK 39883</t>
  </si>
  <si>
    <t>BTK 39884</t>
  </si>
  <si>
    <t>BTK 39885</t>
  </si>
  <si>
    <t>BTK 39886</t>
  </si>
  <si>
    <t>BTK 39887</t>
  </si>
  <si>
    <t>BTK 39888</t>
  </si>
  <si>
    <t>BTK 39889</t>
  </si>
  <si>
    <t>BTK 39890</t>
  </si>
  <si>
    <t>BTK 39891</t>
  </si>
  <si>
    <t>BTK 39892</t>
  </si>
  <si>
    <t>BTK 39893</t>
  </si>
  <si>
    <t>BTK 39894</t>
  </si>
  <si>
    <t>BTK 39895</t>
  </si>
  <si>
    <t>BTK 39896</t>
  </si>
  <si>
    <t>BTK 39897</t>
  </si>
  <si>
    <t>BTK 39898</t>
  </si>
  <si>
    <t>BTK 39899</t>
  </si>
  <si>
    <t>BTK 39900</t>
  </si>
  <si>
    <t>BTK 39901</t>
  </si>
  <si>
    <t>BTK 39902</t>
  </si>
  <si>
    <t>BTK 39903</t>
  </si>
  <si>
    <t>BTK 39904</t>
  </si>
  <si>
    <t>BTK 39905</t>
  </si>
  <si>
    <t>BKK 26087</t>
  </si>
  <si>
    <t>BKK 26088</t>
  </si>
  <si>
    <t>BKK 26089</t>
  </si>
  <si>
    <t>BKK 26090</t>
  </si>
  <si>
    <t>BKK 26091</t>
  </si>
  <si>
    <t>BKK 26092</t>
  </si>
  <si>
    <t>BKK 26093</t>
  </si>
  <si>
    <t>BKK 26094</t>
  </si>
  <si>
    <t>BKK 26095</t>
  </si>
  <si>
    <t>BKK 26096</t>
  </si>
  <si>
    <t>BKK 26097</t>
  </si>
  <si>
    <t>Monitoring ke Perusahaan CNP</t>
  </si>
  <si>
    <t>BBM Ujikom dan Hunting, Listrik Markas</t>
  </si>
  <si>
    <t>Isi ulang Air minur, dan FC</t>
  </si>
  <si>
    <t>Jamsostek, PPH ps 25, Pelatihan HIPKI Jabar, Jiwasraya, Honor Dosen</t>
  </si>
  <si>
    <t>Fee MGM SMK Kawali, SMA Almukrom, Presentasi SMK Kawali</t>
  </si>
  <si>
    <t>YAnti</t>
  </si>
  <si>
    <t>Tunjangan Makan, Berobat, Perumahan, Transport, UM Itikaf</t>
  </si>
  <si>
    <t>Dheri F</t>
  </si>
  <si>
    <t>Pbl Bingkai, By PKH, Pulsa internet HO</t>
  </si>
  <si>
    <t>Setoran BPRSA,</t>
  </si>
  <si>
    <t>Pembayaran UNWIM</t>
  </si>
  <si>
    <t>Buku Bulanan Perpus, Koran Bulanan Februari</t>
  </si>
  <si>
    <t>By Antar tes Kerja</t>
  </si>
  <si>
    <t>M Irsan A,pelunasan by pendkn MI</t>
  </si>
  <si>
    <t>M Yana M, Cicilan by pendkn IK Senior</t>
  </si>
  <si>
    <t>Yana M</t>
  </si>
  <si>
    <t>Dara Pramesti, Pelunasan by pendkn KK AK</t>
  </si>
  <si>
    <t>Indrian M, Pelunasan by pendkn AK</t>
  </si>
  <si>
    <t>Diki Sodikin, Cicilan by pendkn KA Senior</t>
  </si>
  <si>
    <t>Diki S</t>
  </si>
  <si>
    <t>Indrian M</t>
  </si>
  <si>
    <t>Dini Nuraeni, Cicilan by pendkn AB</t>
  </si>
  <si>
    <t>Dini N</t>
  </si>
  <si>
    <t>Rossa R, Cicilan by pendkn AB</t>
  </si>
  <si>
    <t>Rossa R</t>
  </si>
  <si>
    <t>Pirmansyah, Pelunasan by pendkn BA Junior</t>
  </si>
  <si>
    <t>Pirmansyah</t>
  </si>
  <si>
    <t>Linda Malinda, Pelunasan by pendkn KK AK</t>
  </si>
  <si>
    <t>Angga Maulana, Pelunasan by pendkn AB</t>
  </si>
  <si>
    <t>Angga M</t>
  </si>
  <si>
    <t>Aditya Kuswandi, Pelunasan by pendkn AK</t>
  </si>
  <si>
    <t>Aditya K</t>
  </si>
  <si>
    <t>Dede Fajri, Pelunasan by pendkn TO Junior</t>
  </si>
  <si>
    <t>Dede F</t>
  </si>
  <si>
    <t>Ai Nurlatifah, Cicilan by pendkn AK</t>
  </si>
  <si>
    <t>Ai Nurlatifah</t>
  </si>
  <si>
    <t>Sopi Meidina</t>
  </si>
  <si>
    <t>Yuli Setiawati, cicilan by pendkn OM Senior</t>
  </si>
  <si>
    <t>Yuli S</t>
  </si>
  <si>
    <t>Ilham Baehaki, Pelunasan by pendkn AB</t>
  </si>
  <si>
    <t>Ilham B</t>
  </si>
  <si>
    <t>Yuli Setiawati, Registrasi tk3 Manajemen Unwim</t>
  </si>
  <si>
    <t>Iyan Lugiana, Pelunasan by pendkn AB</t>
  </si>
  <si>
    <t>Heni Handayani, Pelunasan by pendkn AK</t>
  </si>
  <si>
    <t>Heni H</t>
  </si>
  <si>
    <t>Hendi, Cicilan by pendkn TO Junior</t>
  </si>
  <si>
    <t>Agustina Anggita, Pelunasan by pendkn AB</t>
  </si>
  <si>
    <t>Agutina A</t>
  </si>
  <si>
    <t>Muhamad Nur Mauludin, Cicilan by pendkn BA Senior</t>
  </si>
  <si>
    <t>M nur</t>
  </si>
  <si>
    <t>Azis Nurjaman, cicilan by pendkn TO Senior</t>
  </si>
  <si>
    <t>Azis N</t>
  </si>
  <si>
    <t>Aang Gunawan, Registrasi Tk3 STT TO</t>
  </si>
  <si>
    <t>Aang G</t>
  </si>
  <si>
    <t>Hikmat C, Pelunasan by pendkn AB</t>
  </si>
  <si>
    <t>Hikmat C</t>
  </si>
  <si>
    <t>Sofy Nurul A. Pelunasan by pendkn AB</t>
  </si>
  <si>
    <t>Sofy N</t>
  </si>
  <si>
    <t>Sofy NurulA, Registrasi Tk3 Unwim Manajemen</t>
  </si>
  <si>
    <t>M Fazrin G, Registrasi Tk3 Unwim AK</t>
  </si>
  <si>
    <t>M Fazrin</t>
  </si>
  <si>
    <t>Deni Ahmad T, Pelunasan by pendkn  OM Senior</t>
  </si>
  <si>
    <t>Deni A</t>
  </si>
  <si>
    <t>Laras Rismawati, Cicilan by pendkn AB</t>
  </si>
  <si>
    <t>Laras R</t>
  </si>
  <si>
    <t>Arya Ramadhan , Pelunasan by pendkn AB</t>
  </si>
  <si>
    <t>Arya R</t>
  </si>
  <si>
    <t>Rifan Asidiq, Cicilan by pendkn AB</t>
  </si>
  <si>
    <t>Rifan A</t>
  </si>
  <si>
    <t>Neng Resti R, Registrasi Tk3 Unwim AK</t>
  </si>
  <si>
    <t>Leli Ardhini, Pelunasan by pendkn KK AK</t>
  </si>
  <si>
    <t>Lely A</t>
  </si>
  <si>
    <t>Sarah Tresnasari, Pelunasan by pendkn AK</t>
  </si>
  <si>
    <t>Nella F</t>
  </si>
  <si>
    <t>Dewi Fitri, Registrasi 2 OM Senior 2017/2018</t>
  </si>
  <si>
    <t>Umi Hanifah, Pelunasan by pendkn KA Junior</t>
  </si>
  <si>
    <t>Umi H</t>
  </si>
  <si>
    <t>Sarah Nurafifah, cicilan by pendkn KA Junior</t>
  </si>
  <si>
    <t>Sarah Nu</t>
  </si>
  <si>
    <t>M Symasan S, Pelunasan by pendkn AB</t>
  </si>
  <si>
    <t>Sinta Juwitasari, Registrasi Tk3 Unwim AK</t>
  </si>
  <si>
    <t>Sinta J</t>
  </si>
  <si>
    <t>Zein, Registrasi Tk3 Unwim Manajemen</t>
  </si>
  <si>
    <t>Opi Oprianti, Registrasi Junior BA 2017/2018</t>
  </si>
  <si>
    <t>Opi Op</t>
  </si>
  <si>
    <t>Irfan Nuralim, Cicilan by pendkn AB</t>
  </si>
  <si>
    <t>Irfan N</t>
  </si>
  <si>
    <t>Sobur Purwanto, Pelunasan by pendkn OM Senior</t>
  </si>
  <si>
    <t>Arief Rahman, cicilan by Pendknn TO Junior</t>
  </si>
  <si>
    <t>Arief R</t>
  </si>
  <si>
    <t>Reza Rezaenaldi, Pelunasan by pendkn KK MI</t>
  </si>
  <si>
    <t>Reza /r</t>
  </si>
  <si>
    <t>Rofan Asidiq, Cicilan by pendkn AB</t>
  </si>
  <si>
    <t>Faisal Rubiana, Pelunasan by pendkn AB</t>
  </si>
  <si>
    <t>Dieni Jamilati, Registrasi Tk3 Unwim Manajemen</t>
  </si>
  <si>
    <t>Reza Khaedar Y, Registrasi Tk3 STT TI</t>
  </si>
  <si>
    <t>Reza K</t>
  </si>
  <si>
    <t>Ai Siti Rukmanah, Registrasi Tk3 Unwim Manajemen</t>
  </si>
  <si>
    <t>Ai Siti R</t>
  </si>
  <si>
    <t>Veni Komalasari, Pelunasan by pendkn AK</t>
  </si>
  <si>
    <t>Angga Yoga Pelunasan b y pendkn MI</t>
  </si>
  <si>
    <t>Angga Y</t>
  </si>
  <si>
    <t>Niko Erlando, Pelunasan by pendkn OM Junior</t>
  </si>
  <si>
    <t>Niko E</t>
  </si>
  <si>
    <t>Niko Erlando, Registrasi OM Senior 2017/2018</t>
  </si>
  <si>
    <t>Indra Andriana, Cicilan by pendkn TO Senior</t>
  </si>
  <si>
    <t>Indra A</t>
  </si>
  <si>
    <t>Indra Andriana, Registrasi Tk3 STT TO</t>
  </si>
  <si>
    <t xml:space="preserve">Dian Nurdiana, Cicilan by pendkn TO Senior </t>
  </si>
  <si>
    <t>Dian N</t>
  </si>
  <si>
    <t>Ulpah Parera, Registrasi Tk3 Unwim Manajemen</t>
  </si>
  <si>
    <t>Ulpah Parera</t>
  </si>
  <si>
    <t>Rhonna Febriana, cicilan by pendkn AK</t>
  </si>
  <si>
    <t>Rhonna F</t>
  </si>
  <si>
    <t>Aditia Anggara, Registrasi Junior TO 2017/2018</t>
  </si>
  <si>
    <t>Aditia A</t>
  </si>
  <si>
    <t>Fauzi Alamsyah, Cicilan by pendkn IK Senior</t>
  </si>
  <si>
    <t>Fauzi A</t>
  </si>
  <si>
    <t>Febi Chandra, Cicilan by pendkn KK MI</t>
  </si>
  <si>
    <t>Febi C</t>
  </si>
  <si>
    <t>Rifan Asidiq, Pelunasan by pendkn AB</t>
  </si>
  <si>
    <t>D Seli S, Cicilan by pendkn KA Senior</t>
  </si>
  <si>
    <t>D Seli</t>
  </si>
  <si>
    <t>M Hamdhan R, Pelunasan by pendkn MI</t>
  </si>
  <si>
    <t>M Hamdhan</t>
  </si>
  <si>
    <t>Adam Abdi, cicilan Dana Pinjaman</t>
  </si>
  <si>
    <t>Abdul Azis, Cicilan by pendkn MI</t>
  </si>
  <si>
    <t>Abdul A</t>
  </si>
  <si>
    <t>Sandi Nurzamzam, Registrasi TO Junior 2017/2018</t>
  </si>
  <si>
    <t>Sandi N</t>
  </si>
  <si>
    <t>Acep Ridwan F, Registrasi BA Junior 2017/2018</t>
  </si>
  <si>
    <t>Acep R</t>
  </si>
  <si>
    <t>Yogi Nugraha, Pelunasan by pendkn TO Senior</t>
  </si>
  <si>
    <t>Annisa Fadilah, Registrasi Tk3 Akuntansi Unwim</t>
  </si>
  <si>
    <t>Annisa F</t>
  </si>
  <si>
    <t>Hendri , Pelunasan by pendkn OM Senior</t>
  </si>
  <si>
    <t>Hendri, Regirstrasi Tk3 Unwim Manajemen</t>
  </si>
  <si>
    <t>Diana Riska, Cicilan by pendkn OM Junior</t>
  </si>
  <si>
    <t>Siti Hasanah, Cicilan by pendkn KA Senior</t>
  </si>
  <si>
    <t>Siti H</t>
  </si>
  <si>
    <t xml:space="preserve">Annisa Rahmansyah, Registrasi IK Junior </t>
  </si>
  <si>
    <t>Annisa R</t>
  </si>
  <si>
    <t>Rita Mutoharoh, Registrasi Tk3 Unwim AK</t>
  </si>
  <si>
    <t>Rita M</t>
  </si>
  <si>
    <t>Hilman Maulana, Cicilan by pendkn OM Junior</t>
  </si>
  <si>
    <t>Hilman M</t>
  </si>
  <si>
    <t>Wulan sari, cicilan by pendkn KA Senior</t>
  </si>
  <si>
    <t>Wulan S</t>
  </si>
  <si>
    <t>Fara Novelia A, Registrasi Tk3 Unwim AK</t>
  </si>
  <si>
    <t>Fara N</t>
  </si>
  <si>
    <t>Aldi Rasid, Cicilan by pendkn KA Senior</t>
  </si>
  <si>
    <t>Aldi R</t>
  </si>
  <si>
    <t>Chandra Mawardi, Pelunasan by pendkn OM Senior</t>
  </si>
  <si>
    <t>Chandra M</t>
  </si>
  <si>
    <t>Chandra Mawardi, Registrasi Tk3 Unwim AB</t>
  </si>
  <si>
    <t>Reza Muhamd Matin, Cicilan by pendkn IK Senior</t>
  </si>
  <si>
    <t>Reza M</t>
  </si>
  <si>
    <t>Lan Lan J, cicilan by pendkn OM Senior</t>
  </si>
  <si>
    <t>Lanlan J</t>
  </si>
  <si>
    <t>Lanlan J, Registrasi Tk3 Unwim AB</t>
  </si>
  <si>
    <t xml:space="preserve">Agus Maulana Y, Cicilan by pendkn IK Senior </t>
  </si>
  <si>
    <t>Agus M</t>
  </si>
  <si>
    <t>IA Irna, tambahan registrasi OM Junior 2017/2018</t>
  </si>
  <si>
    <t>Eldi Dani D, cicilan by pendkn AK</t>
  </si>
  <si>
    <t>Eldi D</t>
  </si>
  <si>
    <t>Gungun T. Cicilan byb pendkn BA Senior</t>
  </si>
  <si>
    <t>Gungu T</t>
  </si>
  <si>
    <t>Riska Mustika, Registrasi OM Junior 2017/2018</t>
  </si>
  <si>
    <t>Riska M]</t>
  </si>
  <si>
    <t>Tajib Ramdhani, cicilan by pendkn BA Seniorq</t>
  </si>
  <si>
    <t>Tajib R</t>
  </si>
  <si>
    <t>Rifqi Maulana, Registrasi TO Junior 2017/2018</t>
  </si>
  <si>
    <t>Rifqi M</t>
  </si>
  <si>
    <t xml:space="preserve">Kurniawan Agil, Registrasi Tk3 AK Unwim </t>
  </si>
  <si>
    <t>Kurniawan A</t>
  </si>
  <si>
    <t>Iis Laila S, cicilan by pendkn BA Senior</t>
  </si>
  <si>
    <t>Iis Laila, Registrasi Senior BA 2017/2018</t>
  </si>
  <si>
    <t>Namira, Registrasi BA Senior 2017/2018</t>
  </si>
  <si>
    <t>Namira</t>
  </si>
  <si>
    <t>Rini Nurmayunita, Registrasi Tk3 Unwim Manajemen</t>
  </si>
  <si>
    <t>Rini N</t>
  </si>
  <si>
    <t>Tantri Febriani, Registrasi tk3 Unwim AK</t>
  </si>
  <si>
    <t>Yogi Nugraha, Registrasi Tk3 Unwim AK</t>
  </si>
  <si>
    <t>Rayi Detriawan , Pelunasan by pendkn IK</t>
  </si>
  <si>
    <t>IK16</t>
  </si>
  <si>
    <t>Ari M Maruf, Cicilan by pendkn BA Senior</t>
  </si>
  <si>
    <t>Ari M</t>
  </si>
  <si>
    <t>Ari M M, Registrasi Tk3 Unwim Manajemen</t>
  </si>
  <si>
    <t xml:space="preserve">Isma Yani, Pelunasan by pendkn KA Junior </t>
  </si>
  <si>
    <t>Isma Yani</t>
  </si>
  <si>
    <t>Dede Tia, Cicilan by pendkn KA Junior</t>
  </si>
  <si>
    <t>Dede T</t>
  </si>
  <si>
    <t>Isma Yani, Registrasi KA Senior 2017/2018</t>
  </si>
  <si>
    <t xml:space="preserve">Asep Sandi, Cicilan by pendkn OM Junior </t>
  </si>
  <si>
    <t>Asep S</t>
  </si>
  <si>
    <t>Evi Siti S, Registrasi Tk3 Unwim AK</t>
  </si>
  <si>
    <t>Aditya J, Cicilan by pendkn OM Junior</t>
  </si>
  <si>
    <t>Aditya J</t>
  </si>
  <si>
    <t>Riki Burhanudin, Pelunasan by pendkn BA Junior</t>
  </si>
  <si>
    <t>Riki Burhanudin</t>
  </si>
  <si>
    <t>Rifki Burhanudin, Registrasi BA Senior 2017/2018</t>
  </si>
  <si>
    <t>Dzikri Nurul F, Registrasi Tk3 Unwim AK</t>
  </si>
  <si>
    <t>Dzikri N</t>
  </si>
  <si>
    <t>Ceceng Nuryana, Registrasi Tk3 Unwim AK</t>
  </si>
  <si>
    <t>Ceceng N</t>
  </si>
  <si>
    <t xml:space="preserve">Siti Nuraeni, Cicilan by pendkn KA Junior </t>
  </si>
  <si>
    <t>Siti N</t>
  </si>
  <si>
    <t>Wanda Fauliani, cicilan by pendkn OM Senior</t>
  </si>
  <si>
    <t>Wanda F</t>
  </si>
  <si>
    <t>Wanda Fauliani, Registrasi Tk3 Unwim Manajemen</t>
  </si>
  <si>
    <t>Titim Nurfatimah, Registrasi Tk3 Unwim Manajemen</t>
  </si>
  <si>
    <t>Titim M</t>
  </si>
  <si>
    <t>Alfi Dalilul, Cicilan by pendkn OM Senior</t>
  </si>
  <si>
    <t>Alfi D</t>
  </si>
  <si>
    <t>Alfi Dalilul, Registrasi Tk3 Unwim Manajemen</t>
  </si>
  <si>
    <t>Rahmad Irfan H, Registrasi Tk3 Unwim Manajemen</t>
  </si>
  <si>
    <t>Rahmad I</t>
  </si>
  <si>
    <t>Aji Peras S, Registrasi Tk3 Unwim Manajemen</t>
  </si>
  <si>
    <t>Yuda Maulana, Registrasi Tk3 Unwim MANajemen</t>
  </si>
  <si>
    <t>Riyan Hidayatul M, Registrasi Tk3 Unwim Manajemen</t>
  </si>
  <si>
    <t xml:space="preserve">Ajeng Wilda F, Tambahan Registrasi Tk3 Unwim </t>
  </si>
  <si>
    <t>GRAND TOTAL</t>
  </si>
  <si>
    <t>PERIODE FEBRUARI 2017</t>
  </si>
  <si>
    <t>Ridwan Fauzi, cicilan by pendkn OM Senior</t>
  </si>
  <si>
    <t>Kresna Alvin, cicilan by pendkn OM Senior</t>
  </si>
  <si>
    <t>Kresna A</t>
  </si>
  <si>
    <t>Maret</t>
  </si>
  <si>
    <t>BTK 39906</t>
  </si>
  <si>
    <t>BTK 39907</t>
  </si>
  <si>
    <t>BTK 39908</t>
  </si>
  <si>
    <t>BTK 39909</t>
  </si>
  <si>
    <t>BTK 39910</t>
  </si>
  <si>
    <t>BTK 39911</t>
  </si>
  <si>
    <t>BTK 39912</t>
  </si>
  <si>
    <t>BTK 39913</t>
  </si>
  <si>
    <t>BTK 39914</t>
  </si>
  <si>
    <t>BTK 39915</t>
  </si>
  <si>
    <t>BTK 39916</t>
  </si>
  <si>
    <t>BTK 39917</t>
  </si>
  <si>
    <t>BTK 39918</t>
  </si>
  <si>
    <t>BTK 39919</t>
  </si>
  <si>
    <t>BTK 39920</t>
  </si>
  <si>
    <t>BTK 39921</t>
  </si>
  <si>
    <t>BTK 39922</t>
  </si>
  <si>
    <t>BTK 39923</t>
  </si>
  <si>
    <t>BTK 39924</t>
  </si>
  <si>
    <t>BTK 39925</t>
  </si>
  <si>
    <t>BTK 39926</t>
  </si>
  <si>
    <t>BTK 39927</t>
  </si>
  <si>
    <t>BTK 39928</t>
  </si>
  <si>
    <t>BTK 39929</t>
  </si>
  <si>
    <t>BTK 39930</t>
  </si>
  <si>
    <t>BTK 39931</t>
  </si>
  <si>
    <t>BTK 39932</t>
  </si>
  <si>
    <t>BTK 39933</t>
  </si>
  <si>
    <t>Paisal Tanjung, cicilan by pendkn TO Junior</t>
  </si>
  <si>
    <t>Rizaldy Suryo, cicilan by pendkn TO Juniior</t>
  </si>
  <si>
    <t>Rizaldy S</t>
  </si>
  <si>
    <t>Tajib Ramdhani. Registrasi Tk3 Unwim Manajemen</t>
  </si>
  <si>
    <t>Adam Darmawan, Registrasi tk3 Unwim Manajemen</t>
  </si>
  <si>
    <t>Adam D</t>
  </si>
  <si>
    <t>Adam Darmawan, Pelunasan by pendkn BA Senior</t>
  </si>
  <si>
    <t>Lani Novia, cicilan by pendkn OM Senior`</t>
  </si>
  <si>
    <t>Lani N</t>
  </si>
  <si>
    <t>Kusriyanti, Registrasi BA Junior 2017/2018</t>
  </si>
  <si>
    <t>Kusriyanti</t>
  </si>
  <si>
    <t>Wahyu Adam H, Pelunasan by pendkn IK Junior</t>
  </si>
  <si>
    <t>Wahyu A</t>
  </si>
  <si>
    <t>Wahyu Adam H, Registrasi IK Senior 2017/2018</t>
  </si>
  <si>
    <t>Sendi Muhamad, Registrasi STT TO tk3</t>
  </si>
  <si>
    <t>Sendi M</t>
  </si>
  <si>
    <t>Benny Suryadi R, Pelunasan by pendkn BA Senior</t>
  </si>
  <si>
    <t>Agung Rahmat G, Registrasi Tk3 STT TI</t>
  </si>
  <si>
    <t>Agung R</t>
  </si>
  <si>
    <t>Aris Suhendar, Pelunasan by pendkn KK MI</t>
  </si>
  <si>
    <t>Aris S</t>
  </si>
  <si>
    <t>Muhammad Dika P, Registrasi Tk3 STT TO</t>
  </si>
  <si>
    <t>M Dika P</t>
  </si>
  <si>
    <t>Haisyam Maulana, Pelunasan by pendkn IK Senior</t>
  </si>
  <si>
    <t>Haisyam M</t>
  </si>
  <si>
    <t>Age Permana, Registrasi Senior KA 2017/2018</t>
  </si>
  <si>
    <t>Age P</t>
  </si>
  <si>
    <t>Rika Puspariani, Cicilan by pendkn BA Senior</t>
  </si>
  <si>
    <t>Rika P</t>
  </si>
  <si>
    <t>Nisa Nafisah, Pelunasan by pendkn BA Junior</t>
  </si>
  <si>
    <t>Nisa N</t>
  </si>
  <si>
    <t>Nisa Nafisah, Registrasi Senior BA 2017/2018</t>
  </si>
  <si>
    <t>Raden M Yazid, Cicilan by Pendkn OM Junior</t>
  </si>
  <si>
    <t>RM Yazid</t>
  </si>
  <si>
    <t>M Rizal G, Pelunasan by pendkn KA Senior</t>
  </si>
  <si>
    <t>Wahyu, Sewa kantin RE</t>
  </si>
  <si>
    <t>Wahyu.</t>
  </si>
  <si>
    <t>Susi Susilawati, Pelunasan by pendkn KA Junior</t>
  </si>
  <si>
    <t>Anitia Saputri, Cicilan by pendkn OM Junior</t>
  </si>
  <si>
    <t>Rohmat Maulana, Cicilan by pendkn IK Junior</t>
  </si>
  <si>
    <t>Rohmat M</t>
  </si>
  <si>
    <t>Dedeh Nurjannah, cicilan by pendkn KA Senior</t>
  </si>
  <si>
    <t>Dedeh N</t>
  </si>
  <si>
    <t>BTK 39934</t>
  </si>
  <si>
    <t>BTK 39935</t>
  </si>
  <si>
    <t>BTK 39936</t>
  </si>
  <si>
    <t>BTK 39937</t>
  </si>
  <si>
    <t>BTK 39938</t>
  </si>
  <si>
    <t>BTK 39939</t>
  </si>
  <si>
    <t>BTK 39940</t>
  </si>
  <si>
    <t>BTK 39941</t>
  </si>
  <si>
    <t>Widayanti, Registrasi Tk3 Unwim AK</t>
  </si>
  <si>
    <t>Hamdan Yuwafi, Cicilan by pendkn IK Junior</t>
  </si>
  <si>
    <t>Hamdan Y</t>
  </si>
  <si>
    <t>Susi Sukmawati, Tambahan Registrasi OM Senior</t>
  </si>
  <si>
    <t>Susi Sukma</t>
  </si>
  <si>
    <t>Ifan Nuryadin, Registrasi BA Senior 2017/2018</t>
  </si>
  <si>
    <t>Ifan N</t>
  </si>
  <si>
    <t>Dini Nuraeni, Pelunasan by pendkn AB</t>
  </si>
  <si>
    <t>Rinrin Yuliani. Cicilan by pendkn OM Senior</t>
  </si>
  <si>
    <t>Rin rin Y</t>
  </si>
  <si>
    <t>Doni Damara, Cicilan by pendkn IK Senior</t>
  </si>
  <si>
    <t>Doni D</t>
  </si>
  <si>
    <t>Rinrin Yuliani, Registrasi Tk3 Unwim Manajemen</t>
  </si>
  <si>
    <t>Fariz Muslim, Cicilan by pendkn BA Senior</t>
  </si>
  <si>
    <t>Fariz M</t>
  </si>
  <si>
    <t>BTK 39942</t>
  </si>
  <si>
    <t>BTK 39943</t>
  </si>
  <si>
    <t>BTK 39944</t>
  </si>
  <si>
    <t>BTK 39945</t>
  </si>
  <si>
    <t>BTK 39946</t>
  </si>
  <si>
    <t>BTK 39947</t>
  </si>
  <si>
    <t>BTK 39948</t>
  </si>
  <si>
    <t>BTK 39949</t>
  </si>
  <si>
    <t>BTK 39950</t>
  </si>
  <si>
    <t>BTK 39951</t>
  </si>
  <si>
    <t>BTK 39952</t>
  </si>
  <si>
    <t>BTK 39953</t>
  </si>
  <si>
    <t>BTK 39954</t>
  </si>
  <si>
    <t>BTK 39955</t>
  </si>
  <si>
    <t>BTK 39956</t>
  </si>
  <si>
    <t>BTK 39957</t>
  </si>
  <si>
    <t xml:space="preserve">Aulia Ningsih, Ccilan by pendkn OM Junior </t>
  </si>
  <si>
    <t>Aulia N</t>
  </si>
  <si>
    <t>Maulana Muhamad, Cicilan by pendkn TO Junior</t>
  </si>
  <si>
    <t>Yudi Hendarman, Sewa Kantin RE</t>
  </si>
  <si>
    <t>Yudi H</t>
  </si>
  <si>
    <t>Indra Zakaria, cicilan by pendkn KA Senior</t>
  </si>
  <si>
    <t>Indra Z</t>
  </si>
  <si>
    <t>Usep Riyadi, cicilan by pendkn KK AK</t>
  </si>
  <si>
    <t>Asri Rahmatia, Registrasi OM Senior 2017/2018</t>
  </si>
  <si>
    <t>Asri R</t>
  </si>
  <si>
    <t>Fauzi Ismail, Pelunasan by pendkn IK Junior</t>
  </si>
  <si>
    <t>Anan Pratama, Registrasi Junior TO 2017/2018</t>
  </si>
  <si>
    <t>Anan P</t>
  </si>
  <si>
    <t>Jayadi Herlambang, Pelunasan by pendkn TO Junior</t>
  </si>
  <si>
    <t>Jayadi H</t>
  </si>
  <si>
    <t>Jayadi Herlambang, Registrasi TO Senior 2017/2018</t>
  </si>
  <si>
    <t>Sela Nurfaridah, Pelunasan by pendkn BA Senior</t>
  </si>
  <si>
    <t>Sela N</t>
  </si>
  <si>
    <t xml:space="preserve">Deva Adi Surya, cicilan by pendkn OM Senior </t>
  </si>
  <si>
    <t>Deva A</t>
  </si>
  <si>
    <t>Dheri Febiayani, Pendapatan lain - lain</t>
  </si>
  <si>
    <t>Lain2</t>
  </si>
  <si>
    <t>Ray Agung, cicilan by pendkn OM Senior</t>
  </si>
  <si>
    <t>Ray A</t>
  </si>
  <si>
    <t>Mutiara Nisa, Registrasi Tk4 Unwim Manajemen</t>
  </si>
  <si>
    <t>Mutiara Nisa</t>
  </si>
  <si>
    <t>Indra Andriana, Tambahan registrasi TO STT tk3</t>
  </si>
  <si>
    <t>BTK 39958</t>
  </si>
  <si>
    <t>BTK 39959</t>
  </si>
  <si>
    <t>BTK 39960</t>
  </si>
  <si>
    <t>BTK 39961</t>
  </si>
  <si>
    <t>BTK 39962</t>
  </si>
  <si>
    <t>BTK 39963</t>
  </si>
  <si>
    <t>BTK 39964</t>
  </si>
  <si>
    <t>BTK 39965</t>
  </si>
  <si>
    <t>BTK 39966</t>
  </si>
  <si>
    <t>BTK 39967</t>
  </si>
  <si>
    <t>BTK 39968</t>
  </si>
  <si>
    <t>BTK 39969</t>
  </si>
  <si>
    <t>BTK 39970</t>
  </si>
  <si>
    <t>BTK 39971</t>
  </si>
  <si>
    <t>BTK 39972</t>
  </si>
  <si>
    <t>BTK 39973</t>
  </si>
  <si>
    <t>BTK 39974</t>
  </si>
  <si>
    <t>BTK 39975</t>
  </si>
  <si>
    <t>BTK 39976</t>
  </si>
  <si>
    <t>BTK 39977</t>
  </si>
  <si>
    <t>BTK 39978</t>
  </si>
  <si>
    <t>BTK 39979</t>
  </si>
  <si>
    <t>BTK 39980</t>
  </si>
  <si>
    <t>Ade Fuad , cicilan Dana Pinjaman</t>
  </si>
  <si>
    <t>Iis Laila, Tambahan registrasi BA Senior 2017/2018</t>
  </si>
  <si>
    <t>Tina Trisnawati, cicilan by pendkn KA Junior</t>
  </si>
  <si>
    <t>Tina T</t>
  </si>
  <si>
    <t>Erlangga Syarif, Pelunasan by pendkn KA Junior</t>
  </si>
  <si>
    <t>Erlangga S</t>
  </si>
  <si>
    <t>Kresna Cahya, Registrasi TO Senior 2017/2018</t>
  </si>
  <si>
    <t>Kresna C</t>
  </si>
  <si>
    <t>Nisa Sri Mulyani, Cicilan by pendkn AB</t>
  </si>
  <si>
    <t>Nisa Sri</t>
  </si>
  <si>
    <t>Muhamad Husni Mubaroq, Cicilan by pendkn BA Senior</t>
  </si>
  <si>
    <t>M Husni M</t>
  </si>
  <si>
    <t>M Nur M</t>
  </si>
  <si>
    <t>Aziz Salwani, Cicilan by pendkn TO Senior</t>
  </si>
  <si>
    <t>Aziz Salwani</t>
  </si>
  <si>
    <t xml:space="preserve">Handi Melandi, Cicilan by pendkn OM Senior </t>
  </si>
  <si>
    <t>Sandy Hermawansyah, Pelunasan  y pendkn BA Junior</t>
  </si>
  <si>
    <t>Sandy H</t>
  </si>
  <si>
    <t>Cecep Muhamad Arip, Cicilan by pendkn IK Junior</t>
  </si>
  <si>
    <t>Robi F</t>
  </si>
  <si>
    <t>M Ramdhan,. Pelunasan by pendkn IK Junior</t>
  </si>
  <si>
    <t>Semilah Fadhilah, Pelunasan by pendkn OM Senior</t>
  </si>
  <si>
    <t>Semilah Fadhilah, Registrasi Tk3 Unwim Manajemen</t>
  </si>
  <si>
    <t>Anwar ilham M, Ccilan by pendkn KA Senior</t>
  </si>
  <si>
    <t>Anwar I</t>
  </si>
  <si>
    <t>Aji Peras S, Pelunasan by pendkn OM Senior</t>
  </si>
  <si>
    <t>Aji P</t>
  </si>
  <si>
    <t>Aji Peras S, tambahan registrasi tk3 Unwim Manajemen</t>
  </si>
  <si>
    <t>Hendrawati, Sewa kantin RE</t>
  </si>
  <si>
    <t>Hendrawati</t>
  </si>
  <si>
    <t>Yulia W, Sewa kantin RE</t>
  </si>
  <si>
    <t>Yulia</t>
  </si>
  <si>
    <t>BTK 39981</t>
  </si>
  <si>
    <t>BTK 39982</t>
  </si>
  <si>
    <t>BTK 39983</t>
  </si>
  <si>
    <t>BTK 39984</t>
  </si>
  <si>
    <t>BTK 39985</t>
  </si>
  <si>
    <t>BTK 39986</t>
  </si>
  <si>
    <t>BTK 39987</t>
  </si>
  <si>
    <t>BTK 39988</t>
  </si>
  <si>
    <t>BTK 39989</t>
  </si>
  <si>
    <t>BTK 39990</t>
  </si>
  <si>
    <t>BTK 39991</t>
  </si>
  <si>
    <t>BTK 39992</t>
  </si>
  <si>
    <t>BTK 39993</t>
  </si>
  <si>
    <t>BTK 39994</t>
  </si>
  <si>
    <t>BTK 39995</t>
  </si>
  <si>
    <t>BTK 39996</t>
  </si>
  <si>
    <t>BTK 39997</t>
  </si>
  <si>
    <t>BTK 39998</t>
  </si>
  <si>
    <t>BTK 39999</t>
  </si>
  <si>
    <t>BTK 40000</t>
  </si>
  <si>
    <t>BTK 40001</t>
  </si>
  <si>
    <t>BTK 40002</t>
  </si>
  <si>
    <t>BTK 40003</t>
  </si>
  <si>
    <t>BTK 40004</t>
  </si>
  <si>
    <t>BTK 40005</t>
  </si>
  <si>
    <t>BTK 40006</t>
  </si>
  <si>
    <t>BTK 40007</t>
  </si>
  <si>
    <t>BTK 40008</t>
  </si>
  <si>
    <t>BTK 40009</t>
  </si>
  <si>
    <t>BTK 40010</t>
  </si>
  <si>
    <t>BTK 40011</t>
  </si>
  <si>
    <t>BTK 40012</t>
  </si>
  <si>
    <t>BTK 40013</t>
  </si>
  <si>
    <t>BTK 40014</t>
  </si>
  <si>
    <t>BTK 40015</t>
  </si>
  <si>
    <t>BTK 40016</t>
  </si>
  <si>
    <t>BTK 40017</t>
  </si>
  <si>
    <t>BTK 40018</t>
  </si>
  <si>
    <t>BTK 40019</t>
  </si>
  <si>
    <t>BTK 40020</t>
  </si>
  <si>
    <t>BTK 40021</t>
  </si>
  <si>
    <t>BTK 40022</t>
  </si>
  <si>
    <t>BTK 40023</t>
  </si>
  <si>
    <t>Rini Nurmayunita, Cicilan by pendkn OM Senior</t>
  </si>
  <si>
    <t>Rian Adinata, cicilan by pedkn IK Senior</t>
  </si>
  <si>
    <t>Rian A</t>
  </si>
  <si>
    <t>Wulansari, Pelunasan by pendkn KA Senior</t>
  </si>
  <si>
    <t>Wulansari</t>
  </si>
  <si>
    <t>Elgi Ferdiansyah, Cicilan by pendkn IK Senior</t>
  </si>
  <si>
    <t>Michelle Debora, ciiclan by pendkn OM Senior</t>
  </si>
  <si>
    <t xml:space="preserve">Tomy Fajar H, cicilan by pendkn IK Senior </t>
  </si>
  <si>
    <t>Tomy Fajar H</t>
  </si>
  <si>
    <t>Riza Kurniawan, Pelunasan by pendkn OM Junior</t>
  </si>
  <si>
    <t>Riza Kurniawan, Registrasi Senior OM 2017/2018</t>
  </si>
  <si>
    <t>Mahzura Febriana, cicilan by pendkn OM Senior</t>
  </si>
  <si>
    <t>Mahzura F</t>
  </si>
  <si>
    <t>Ahmad S</t>
  </si>
  <si>
    <t>Nia Listawati, Registrasi Tk3 Unwim AK</t>
  </si>
  <si>
    <t>Nia L</t>
  </si>
  <si>
    <t>Fahmi Ahmad M, ciclan by pendkn IK Senior</t>
  </si>
  <si>
    <t>Fahmi A</t>
  </si>
  <si>
    <t>Fitri Febrianti, cicilan by pendkn OM Senior</t>
  </si>
  <si>
    <t>Haryono Sihombing, Ciclan by py pendkn TO STT</t>
  </si>
  <si>
    <t>Haryono</t>
  </si>
  <si>
    <t>Evi Siti S, Tambahan registrasi Tk3 Ak Unwim</t>
  </si>
  <si>
    <t>Ray Agung, pelunasan by pendkn OM Senior</t>
  </si>
  <si>
    <t>Resa Rismala, Cicilan by pendkn KA Junior</t>
  </si>
  <si>
    <t>Deis Nurul,. Tambahan registrasi Tk3 Unwim Manajemen</t>
  </si>
  <si>
    <t>Deis N</t>
  </si>
  <si>
    <t>Reza Ridwan , ciiclan by pendkn OM Junior</t>
  </si>
  <si>
    <t>Reza R</t>
  </si>
  <si>
    <t>M dika Pratama, Cicilan by pendkn TO Senior</t>
  </si>
  <si>
    <t>Wildan Arip, Cicilan by pendkn TO Junior</t>
  </si>
  <si>
    <t>Wildan A</t>
  </si>
  <si>
    <t>Harun Ar Rosid, Cicilan by pendkn OM Junior</t>
  </si>
  <si>
    <t>Azis Nurjaman, Cicilan by pendkn TO Senior</t>
  </si>
  <si>
    <t>Dendi H, cicilan by pendkn TO Junior</t>
  </si>
  <si>
    <t>Rijal Mubaroq, Cicilan by pendkn Ka Junior</t>
  </si>
  <si>
    <t>Isti K</t>
  </si>
  <si>
    <t>Iwan Kurniawan, Cicilan by pendkn OM Junior</t>
  </si>
  <si>
    <t>Iwan K</t>
  </si>
  <si>
    <t xml:space="preserve">Dismayanti S, Pelunasan by pendkn OM Junior </t>
  </si>
  <si>
    <t>Dismayanti S</t>
  </si>
  <si>
    <t>Dismayanti S, Registrasi OM Senior 2017/2018</t>
  </si>
  <si>
    <t>Rini Rosdiana, Cicilan by pendkn KA Senior</t>
  </si>
  <si>
    <t>Rini R</t>
  </si>
  <si>
    <t>Dwi Ayu, Pelunasan by pendkn BA Junior</t>
  </si>
  <si>
    <t>Dwi Ayu, Registrasi BA Senior</t>
  </si>
  <si>
    <t>Ridwan Hidayat, Cicilan by pendkn Ka Junior</t>
  </si>
  <si>
    <t>Ridwan H</t>
  </si>
  <si>
    <t>Pendapan dari Ujikom LSP</t>
  </si>
  <si>
    <t>Ujikom</t>
  </si>
  <si>
    <t>LSP</t>
  </si>
  <si>
    <t>Fajar F</t>
  </si>
  <si>
    <t>Fasyaa R, cicilan by pendkn KA Seniro</t>
  </si>
  <si>
    <t>Wijar Putra, ciciclan by pendkn KA Senior</t>
  </si>
  <si>
    <t>Elis Nurhayati, Cicilan by pendkn AK Unwim</t>
  </si>
  <si>
    <t>Elis N</t>
  </si>
  <si>
    <t>Farisha R, cicilan by pendkn KA Junior</t>
  </si>
  <si>
    <t>Aldi Apriyadi, Cicilan by pendkn OM Senior</t>
  </si>
  <si>
    <t>BTK 40024</t>
  </si>
  <si>
    <t>BTK 40025</t>
  </si>
  <si>
    <t>BTK 40026</t>
  </si>
  <si>
    <t>BTK 40027</t>
  </si>
  <si>
    <t>Aldi Ap</t>
  </si>
  <si>
    <t>BKK 26098</t>
  </si>
  <si>
    <t>Dana Pinjaman Karyawan a.n Adam Abdi</t>
  </si>
  <si>
    <t>BKK 26099</t>
  </si>
  <si>
    <t>BKK 26100</t>
  </si>
  <si>
    <t>BKK 26101</t>
  </si>
  <si>
    <t>BKK 26102</t>
  </si>
  <si>
    <t>BKK 26103</t>
  </si>
  <si>
    <t>Melayat ortu mhs meninggal</t>
  </si>
  <si>
    <t>Pertemuan ortu, Kado dosen Feb 17</t>
  </si>
  <si>
    <t>Ririm P</t>
  </si>
  <si>
    <t>Dana Pinjaman Karyawan a.n M Irsan</t>
  </si>
  <si>
    <t>Fee MGM dadan, Presentasi MAN Awipari, SMA Riyadul Ulum, BBM Ujikom, Iklan Radar, Pbl Plastik untuk DM</t>
  </si>
  <si>
    <t>Kue Ulang tahun, Pulsa HO, Menjenguk karyawan, FC, Pembuatan propsal PKW, Konsumsi rapat</t>
  </si>
  <si>
    <t xml:space="preserve">Nijar Kurnia </t>
  </si>
  <si>
    <t>BKK 26104</t>
  </si>
  <si>
    <t>BKK 26105</t>
  </si>
  <si>
    <t>BKK 26106</t>
  </si>
  <si>
    <t>Setoran BPRSA, Avia, Service lift, Prpopsal Otomotif</t>
  </si>
  <si>
    <t>Antar tes kerja, Pt  garuda kepo, PT Muhibah</t>
  </si>
  <si>
    <t>By Rapat, FC Kelas kerjasama</t>
  </si>
  <si>
    <t>Ririn P</t>
  </si>
  <si>
    <t>Fee MGM, BBM Transport kinjunagn perusahan</t>
  </si>
  <si>
    <t>BKK 26107</t>
  </si>
  <si>
    <t>BKK 26108</t>
  </si>
  <si>
    <t>BKK 26109</t>
  </si>
  <si>
    <t>BKK 26110</t>
  </si>
  <si>
    <t>BKK 26111</t>
  </si>
  <si>
    <t>BKK 26112</t>
  </si>
  <si>
    <t>BKK 26113</t>
  </si>
  <si>
    <t>BKK 26114</t>
  </si>
  <si>
    <t>BBM Maintenance TO, Monitoring OJT dalam ota</t>
  </si>
  <si>
    <t>Diki A</t>
  </si>
  <si>
    <t>Setoran ke BPRSA, Internet, UM Periode 24-02 Maret, Outing class, Isi ulang galn, FC, BBM Transport</t>
  </si>
  <si>
    <t>BBM Hunting MCV</t>
  </si>
  <si>
    <t>FC Kelas kerjasama dan Profesi</t>
  </si>
  <si>
    <t>Presentasi SMKN Rajapolah, Pulsa Presenter, FEE MGM Karyawan</t>
  </si>
  <si>
    <t>Yanti F</t>
  </si>
  <si>
    <t>By Transport antar Proposal</t>
  </si>
  <si>
    <t>BTK 40028</t>
  </si>
  <si>
    <t>BTK 40029</t>
  </si>
  <si>
    <t>BTK 40030</t>
  </si>
  <si>
    <t>BTK 40031</t>
  </si>
  <si>
    <t>BTK 40032</t>
  </si>
  <si>
    <t>BTK 40033</t>
  </si>
  <si>
    <t>BTK 40034</t>
  </si>
  <si>
    <t>BTK 40035</t>
  </si>
  <si>
    <t>BTK 40036</t>
  </si>
  <si>
    <t>BTK 40037</t>
  </si>
  <si>
    <t>Rohman Fauzi , Pelunasan by pendkn KA Senior</t>
  </si>
  <si>
    <t>Rita Rahayu, Pelunasan by pendkn OM Senior</t>
  </si>
  <si>
    <t>Rita R</t>
  </si>
  <si>
    <t>Sity Nurbaety, Cicilan by pendkn OM Senior</t>
  </si>
  <si>
    <t>Siti Nurbaety</t>
  </si>
  <si>
    <t>Aam Nursyamsiah, Cicilan by pendkn KA Senior</t>
  </si>
  <si>
    <t>M Fajar F, Cicilan by pendkn KA Senior</t>
  </si>
  <si>
    <t>M Fajar F</t>
  </si>
  <si>
    <t>Teti Hayati, Registrasi S1 Unwim Manajemen</t>
  </si>
  <si>
    <t>Aditya Nugraha, Pelunasan by pendkn OM Senior</t>
  </si>
  <si>
    <t>Dieni J, Cicilan by pendkn OM Senior</t>
  </si>
  <si>
    <t>Yuda Maulana M, cicilan by pendkn OM senior</t>
  </si>
  <si>
    <t>Sovia B</t>
  </si>
  <si>
    <t>Fee Manajemen, Organisasi, Mkt Feb 17, Pbl Buku ke Palasari</t>
  </si>
  <si>
    <t>BKK 26115</t>
  </si>
  <si>
    <t>PERIODE MARET 2017</t>
  </si>
  <si>
    <t>Ropi Rahayuni, cicilan by pendkn BA Junior</t>
  </si>
  <si>
    <t>BTK 40038</t>
  </si>
  <si>
    <t>BTK 40039</t>
  </si>
  <si>
    <t>BTK 40040</t>
  </si>
  <si>
    <t>BTK 40041</t>
  </si>
  <si>
    <t>BTK 40042</t>
  </si>
  <si>
    <t>BTK 40043</t>
  </si>
  <si>
    <t>BTK 40044</t>
  </si>
  <si>
    <t>BTK 40045</t>
  </si>
  <si>
    <t>BTK 40046</t>
  </si>
  <si>
    <t>BTK 40047</t>
  </si>
  <si>
    <t>BTK 40048</t>
  </si>
  <si>
    <t>BTK 40049</t>
  </si>
  <si>
    <t>BTK 40050</t>
  </si>
  <si>
    <t>BTK 40051</t>
  </si>
  <si>
    <t>BTK 40052</t>
  </si>
  <si>
    <t>BTK 40053</t>
  </si>
  <si>
    <t>BTK 40054</t>
  </si>
  <si>
    <t>BTK 40055</t>
  </si>
  <si>
    <t>BTK 40056</t>
  </si>
  <si>
    <t>BTK 40057</t>
  </si>
  <si>
    <t>BTK 40058</t>
  </si>
  <si>
    <t>BTK 40059</t>
  </si>
  <si>
    <t>BTK 40060</t>
  </si>
  <si>
    <t>BTK 40061</t>
  </si>
  <si>
    <t>BTK 40062</t>
  </si>
  <si>
    <t>BTK 40063</t>
  </si>
  <si>
    <t>BTK 40064</t>
  </si>
  <si>
    <t>BTK 40065</t>
  </si>
  <si>
    <t>BTK 40066</t>
  </si>
  <si>
    <t>BTK 40067</t>
  </si>
  <si>
    <t>BTK 40068</t>
  </si>
  <si>
    <t>Imam |Nurjaman, cicilan by pendkn OM junior</t>
  </si>
  <si>
    <t>Imam N</t>
  </si>
  <si>
    <t>Eris Derisman, Cicilan by pendkn TO Junior</t>
  </si>
  <si>
    <t>Sheni Romdiah, cicilan by pendkn OM Senior</t>
  </si>
  <si>
    <t>Shenii R</t>
  </si>
  <si>
    <t>Aulia Rizki, cicilan by pendkn IK Senior</t>
  </si>
  <si>
    <t>Jaka Bagja, cRegistrasi Tk4 Unwim AK</t>
  </si>
  <si>
    <t>S1 AK</t>
  </si>
  <si>
    <t>Jaka B</t>
  </si>
  <si>
    <t>Yahya, Cicilan pinjaman karyawan ke - 7</t>
  </si>
  <si>
    <t>Neng Yuli A, Cicilan by pendkn KA Junior</t>
  </si>
  <si>
    <t>Neng Yuli</t>
  </si>
  <si>
    <t>Andri Irawan, Cicilan pinjaman karyawan ke - 8</t>
  </si>
  <si>
    <t>Dendi Gunawan, Cicilan pinjaman karyawan ke - 9</t>
  </si>
  <si>
    <t>Dheri F, Cicilan pinjaman karyawan ke - 4</t>
  </si>
  <si>
    <t>Adam Abdi A, Cicilan pinjaman karyawan ke Lunas</t>
  </si>
  <si>
    <t>Dewi Fitri, Cicilan pinjaman karyawan ke - 10</t>
  </si>
  <si>
    <t>Indri Fitrianasari, Cicilan pinjaman karyawan ke 1</t>
  </si>
  <si>
    <t>Muhamad Farihin, Cicilan pinjaman karyawan ke 7</t>
  </si>
  <si>
    <t>Yovi Fernando, Cicilan pinjaman karyawan ke 7</t>
  </si>
  <si>
    <t>Yovi F</t>
  </si>
  <si>
    <t>Rheda A, Cicilan pinjaman karyawan ke 7</t>
  </si>
  <si>
    <t>Ade Fuad, Cicilan pinjaman karyawan ke 3</t>
  </si>
  <si>
    <t>Muhamad Aripin, Cicilan pinjaman karyawan ke 5</t>
  </si>
  <si>
    <t>Yudi Kurniadi, Cicilan pinjaman karyawan ke 5</t>
  </si>
  <si>
    <t>Djoko Handoyo, Cicilan pinjaman karyawan ke LUNAS</t>
  </si>
  <si>
    <t>Djoko H</t>
  </si>
  <si>
    <t>Rijal, Cicilan pinjaman karyawan ke 4</t>
  </si>
  <si>
    <t xml:space="preserve">Ernawati, Cicilan pinjaman karyawan ke 4 </t>
  </si>
  <si>
    <t>Rizky Dermawan, ciiclan by pendkn OM Senior</t>
  </si>
  <si>
    <t>Rizky D</t>
  </si>
  <si>
    <t>Usep, Cicilan by pendkn OM Senior</t>
  </si>
  <si>
    <t>Seka Gustika, Tambahan registrasi Unwim Manajemen</t>
  </si>
  <si>
    <t>Ririn Puspita, Cicilan Pinjaman Karyawan Ke 1</t>
  </si>
  <si>
    <t>Silmi Nur A, Cicilan Pinjaman Karyawan Ke 4</t>
  </si>
  <si>
    <t>Silmi N</t>
  </si>
  <si>
    <t>R Asep, Cicilan Pinjaman Karyawan Ke 1</t>
  </si>
  <si>
    <t>Rudi Hartono, Cicilan Pinjaman Karyawan Ke 1</t>
  </si>
  <si>
    <t>Sarah A, cicilan by pendkn OM Junior</t>
  </si>
  <si>
    <t>Sarah A</t>
  </si>
  <si>
    <t>Handi Ramdhani, cicilan by pendkn IK Senior</t>
  </si>
  <si>
    <t>Handi R</t>
  </si>
  <si>
    <t>BTK 40069</t>
  </si>
  <si>
    <t>BTK 40070</t>
  </si>
  <si>
    <t>BTK 40071</t>
  </si>
  <si>
    <t>BTK 40072</t>
  </si>
  <si>
    <t>BTK 40073</t>
  </si>
  <si>
    <t>BTK 40074</t>
  </si>
  <si>
    <t>BTK 40075</t>
  </si>
  <si>
    <t>BTK 40076</t>
  </si>
  <si>
    <t>BTK 40077</t>
  </si>
  <si>
    <t>BTK 40078</t>
  </si>
  <si>
    <t>BTK 40079</t>
  </si>
  <si>
    <t>BTK 40080</t>
  </si>
  <si>
    <t>BTK 40081</t>
  </si>
  <si>
    <t>BTK 40082</t>
  </si>
  <si>
    <t>BTK 40083</t>
  </si>
  <si>
    <t>BTK 40084</t>
  </si>
  <si>
    <t>BTK 40085</t>
  </si>
  <si>
    <t>BTK 40086</t>
  </si>
  <si>
    <t>BTK 40087</t>
  </si>
  <si>
    <t>BTK 40088</t>
  </si>
  <si>
    <t>BTK 40089</t>
  </si>
  <si>
    <t>BTK 40090</t>
  </si>
  <si>
    <t>BTK 40091</t>
  </si>
  <si>
    <t>BTK 40092</t>
  </si>
  <si>
    <t>BTK 40093</t>
  </si>
  <si>
    <t>BTK 40094</t>
  </si>
  <si>
    <t>BTK 40095</t>
  </si>
  <si>
    <t>Nisa Aprianti, Cicilan by pendkn IK Junior</t>
  </si>
  <si>
    <t>Nisa A</t>
  </si>
  <si>
    <t>Penerimaan dari taspen</t>
  </si>
  <si>
    <t>M Yana M, cicilan by pendkn IK Senior</t>
  </si>
  <si>
    <t>Yoga Van, cicilan by pendkn OM Junior</t>
  </si>
  <si>
    <t>Yoga Van</t>
  </si>
  <si>
    <t>Rifki Amdan, cicilan by pendkn IK Junior</t>
  </si>
  <si>
    <t>Syhabuddin, ciiclan by pendkn Poltek MI</t>
  </si>
  <si>
    <t>Syhabuddin</t>
  </si>
  <si>
    <t>Neng Sulfani, cicilan by pendkn KA Senior</t>
  </si>
  <si>
    <t>Neng Sulfani</t>
  </si>
  <si>
    <t>Kiki Ik</t>
  </si>
  <si>
    <t>Ismaneu, Tambahan Registras tk3 Unwim Manajemen</t>
  </si>
  <si>
    <t>Ayi Saidah, Pelunsan by pendkn KA Senior</t>
  </si>
  <si>
    <t>Yudi S</t>
  </si>
  <si>
    <t>Pradita Utami, ciciclan by pendkn KA Senior</t>
  </si>
  <si>
    <t>Pradita U</t>
  </si>
  <si>
    <t>Rivan Andi R, cicilan by pendkn Poltek MI</t>
  </si>
  <si>
    <t>Rivan A</t>
  </si>
  <si>
    <t>Sulistiana, Cicilan by pendkn Ka Junior</t>
  </si>
  <si>
    <t>Rahmat Mulyana, Cicilan by pendkn KA Senior</t>
  </si>
  <si>
    <t>Almi Milawati. Ciclan by pendkn KA Senior</t>
  </si>
  <si>
    <t>Firman M</t>
  </si>
  <si>
    <t>Rita Nopita, cicilan by pendkn OM Senior</t>
  </si>
  <si>
    <t>Rita N</t>
  </si>
  <si>
    <t>Ferdiansyah, cicilan by pendkn IK Junior</t>
  </si>
  <si>
    <t>Ikbal Kurniawan, Registrasi IK Junior 2017/2018</t>
  </si>
  <si>
    <t>Ikbal K</t>
  </si>
  <si>
    <t>Fritton Sihombing, cicilan by pendkn Poltek MI</t>
  </si>
  <si>
    <t>Fritton S</t>
  </si>
  <si>
    <t>M Iqbal, Registrasi Ik Junior 2017/2018</t>
  </si>
  <si>
    <t>Ajiz Abdul Aziz, Registrasi TO Junior 2017/2018</t>
  </si>
  <si>
    <t>Ajiz A</t>
  </si>
  <si>
    <t>BTK 40096</t>
  </si>
  <si>
    <t>BTK 40097</t>
  </si>
  <si>
    <t>BTK 40098</t>
  </si>
  <si>
    <t>BTK 40099</t>
  </si>
  <si>
    <t>BTK 40100</t>
  </si>
  <si>
    <t>BTK 40101</t>
  </si>
  <si>
    <t>BTK 40102</t>
  </si>
  <si>
    <t>BTK 40103</t>
  </si>
  <si>
    <t>BTK 40104</t>
  </si>
  <si>
    <t>BTK 40105</t>
  </si>
  <si>
    <t>BTK 40106</t>
  </si>
  <si>
    <t>BTK 40107</t>
  </si>
  <si>
    <t>BTK 40108</t>
  </si>
  <si>
    <t>BTK 40109</t>
  </si>
  <si>
    <t>Agung Tri, cicilan by pendkn KA Senior</t>
  </si>
  <si>
    <t>Agung Tr</t>
  </si>
  <si>
    <t>Siti Rubaeah, Pelunasan by pendkn Poltek MI</t>
  </si>
  <si>
    <t>Siti R</t>
  </si>
  <si>
    <t>Agung Tri, Pelunasan by pendkn KA Senior</t>
  </si>
  <si>
    <t>Adiro Rezeki, Cicilan by pendkn BA Senior</t>
  </si>
  <si>
    <t>Jazmanuddin, Cicilan by pendkn IK Junior</t>
  </si>
  <si>
    <t>Jazmanuddin</t>
  </si>
  <si>
    <t>Novitasari, ciiclan by pendkn KA Junior</t>
  </si>
  <si>
    <t>Novitasari</t>
  </si>
  <si>
    <t>Yogi Agustian, Cicilan by pendkn TO STT</t>
  </si>
  <si>
    <t>Yogi A</t>
  </si>
  <si>
    <t>Ami Rizki, Pelunasan by pendkn BA Senior</t>
  </si>
  <si>
    <t>Ami R</t>
  </si>
  <si>
    <t>Enjang Jalaludin, Cicilan by pendkn KA Junior</t>
  </si>
  <si>
    <t>Enjang J</t>
  </si>
  <si>
    <t>M Ferdinnal, Pelunasan by pendkn IK Senior</t>
  </si>
  <si>
    <t>M Ferdinnal</t>
  </si>
  <si>
    <t>Aldi Aldama. Cicilan by pendkn IK Senior</t>
  </si>
  <si>
    <t>Aldi A</t>
  </si>
  <si>
    <t>Wijar Putra, Pelunasan by pendkn KA Senior</t>
  </si>
  <si>
    <t>Wijar</t>
  </si>
  <si>
    <t>Jihan Andrean , Cicilan by pendkn BA Senior</t>
  </si>
  <si>
    <t>Jihan A</t>
  </si>
  <si>
    <t>Riyan H, Ccilan by pendkn Om Junior</t>
  </si>
  <si>
    <t>BTK 40110</t>
  </si>
  <si>
    <t>BTK 40111</t>
  </si>
  <si>
    <t>BTK 40112</t>
  </si>
  <si>
    <t>BTK 40113</t>
  </si>
  <si>
    <t>BTK 40114</t>
  </si>
  <si>
    <t>BTK 40115</t>
  </si>
  <si>
    <t>BTK 40116</t>
  </si>
  <si>
    <t>BTK 40117</t>
  </si>
  <si>
    <t>BTK 40118</t>
  </si>
  <si>
    <t>BTK 40119</t>
  </si>
  <si>
    <t>BTK 40120</t>
  </si>
  <si>
    <t>BTK 40121</t>
  </si>
  <si>
    <t>BTK 40122</t>
  </si>
  <si>
    <t>BTK 40123</t>
  </si>
  <si>
    <t>BTK 40124</t>
  </si>
  <si>
    <t>BTK 40125</t>
  </si>
  <si>
    <t>Eva Nurafifah, cicilan by pendkn BA Senior</t>
  </si>
  <si>
    <t>Eva N</t>
  </si>
  <si>
    <t>Pujangga R, Registrasi OM Junior</t>
  </si>
  <si>
    <t xml:space="preserve">Pujangga </t>
  </si>
  <si>
    <t>Yogi Ardiansyah, cicilan by pendkn AB</t>
  </si>
  <si>
    <t>Andi Nugraha, Pelunasan by pendkn TO Junior</t>
  </si>
  <si>
    <t>Danny Maulana, ciciilan by pendkn TO Junior</t>
  </si>
  <si>
    <t>Danny M</t>
  </si>
  <si>
    <t>Dikri Nursalam. Cicilan by pendkn TO Junior</t>
  </si>
  <si>
    <t>Imam Arif, cicilan by pendkn TO Junior</t>
  </si>
  <si>
    <t>Imam A</t>
  </si>
  <si>
    <t>Nabilla, ciicilan by pendkn KA Junior</t>
  </si>
  <si>
    <t>Beni Irawan, Pelunasan by pendkn OM Senior</t>
  </si>
  <si>
    <t>Beni I</t>
  </si>
  <si>
    <t>Candra Teja, Pelunasan by pendkn TO Junior</t>
  </si>
  <si>
    <t>Candra T</t>
  </si>
  <si>
    <t>Fahmi Ibnu, Pelunasan by pendkn TO Junior</t>
  </si>
  <si>
    <t>Fahmi I</t>
  </si>
  <si>
    <t>Fahmi Ibnu F, Registrasi TO Senior 2017/2018</t>
  </si>
  <si>
    <t>H Rudi. Pelunasan Dana Pinjaman</t>
  </si>
  <si>
    <t xml:space="preserve">H Rudi </t>
  </si>
  <si>
    <t>Erlangga Syarif, Registrasi KA Senior 2017/2018</t>
  </si>
  <si>
    <t>Reski Nurhalimah, Cicilan by pendkn AB</t>
  </si>
  <si>
    <t>Reski N</t>
  </si>
  <si>
    <t>Rinrin Y, Pelunasan by p</t>
  </si>
  <si>
    <t>BKK 26116</t>
  </si>
  <si>
    <t>BKK 26117</t>
  </si>
  <si>
    <t>BKK 26118</t>
  </si>
  <si>
    <t>BKK 26119</t>
  </si>
  <si>
    <t>BKK 26120</t>
  </si>
  <si>
    <t>BKK 26121</t>
  </si>
  <si>
    <t>BKK 26122</t>
  </si>
  <si>
    <t>Permen dan Air FO</t>
  </si>
  <si>
    <t>Pbl Printer MKT, Maintenance PC</t>
  </si>
  <si>
    <t>Kirim Paket ke Bandung</t>
  </si>
  <si>
    <t>Arip B</t>
  </si>
  <si>
    <t>Plastik DM, Presentasi SMK Hasanah</t>
  </si>
  <si>
    <t>kelebihan bayar KA, Sidang (Tia, yayu,deris, tati, rahma, yuda,andi,jaya) sewa kantin, UT, Koran, galon</t>
  </si>
  <si>
    <t>Honor dosen STT</t>
  </si>
  <si>
    <t>BBM CNP, Menjamu HRD</t>
  </si>
  <si>
    <t>BKK 26123</t>
  </si>
  <si>
    <t>BKK 26124</t>
  </si>
  <si>
    <t>BKK 26125</t>
  </si>
  <si>
    <t>BKK 26126</t>
  </si>
  <si>
    <t>Kirim paket, kunjunagan sekolah</t>
  </si>
  <si>
    <t>Snack rapat, Menjamu tamu LP3I Indramayu, Traport mkt lp3i bdg, kado pernikahan</t>
  </si>
  <si>
    <t>Kado ultah Jan-Maret</t>
  </si>
  <si>
    <t>hadiah pipit, sumbangan dewi, jamsostek, bpjs kes, pph ps25, UM 3 maret, lembur it, daber, BBM transport</t>
  </si>
  <si>
    <t>BKK 26127</t>
  </si>
  <si>
    <t>BKK 26128</t>
  </si>
  <si>
    <t>BKK 26129</t>
  </si>
  <si>
    <t>Sponshorship SMAN1 cihaurbeuti, HUT Satpam, BBM transport</t>
  </si>
  <si>
    <t>Outingclass IK 16 B</t>
  </si>
  <si>
    <t>Antar tes kerja (PT JJSM, Indosari mobil, Pharos) Job fair falmacon</t>
  </si>
  <si>
    <t>BKK 26130</t>
  </si>
  <si>
    <t>Listrik Air Telp, BPRSA, Pulsa BM</t>
  </si>
  <si>
    <t>FC, RTK, Pemeliharaan gedung</t>
  </si>
  <si>
    <t>BKK 26131</t>
  </si>
  <si>
    <t>Plastik DM, Karet</t>
  </si>
  <si>
    <t>BKK 26132</t>
  </si>
  <si>
    <t>BKK 26133</t>
  </si>
  <si>
    <t>Pulsa teleseling Mkt, FC ttd DM</t>
  </si>
  <si>
    <t>Alat Praktek TO</t>
  </si>
  <si>
    <t>BKK 26134</t>
  </si>
  <si>
    <t>SPPDSeminar Paud Diknas, Rapat koordinasi LP3I bdg, Daber.</t>
  </si>
  <si>
    <t>BKK 26135</t>
  </si>
  <si>
    <t>BKK 26136</t>
  </si>
  <si>
    <t>BTK 40126</t>
  </si>
  <si>
    <t>BTK 40127</t>
  </si>
  <si>
    <t>BTK 40128</t>
  </si>
  <si>
    <t>BTK 40129</t>
  </si>
  <si>
    <t>BTK 40130</t>
  </si>
  <si>
    <t>BTK 40131</t>
  </si>
  <si>
    <t>BTK 40132</t>
  </si>
  <si>
    <t>BTK 40133</t>
  </si>
  <si>
    <t>BTK 40134</t>
  </si>
  <si>
    <t>BTK 40135</t>
  </si>
  <si>
    <t>BTK 40136</t>
  </si>
  <si>
    <t>BTK 40137</t>
  </si>
  <si>
    <t>BTK 40138</t>
  </si>
  <si>
    <t>BTK 40139</t>
  </si>
  <si>
    <t>BTK 40140</t>
  </si>
  <si>
    <t>BTK 40141</t>
  </si>
  <si>
    <t>BTK 40142</t>
  </si>
  <si>
    <t>BTK 40143</t>
  </si>
  <si>
    <t>BTK 40144</t>
  </si>
  <si>
    <t>Wini S</t>
  </si>
  <si>
    <t>Presentasi SMK Rajadesa, SMK PCB, Sebar DM</t>
  </si>
  <si>
    <t>BKK 26137</t>
  </si>
  <si>
    <t>BKK 26138</t>
  </si>
  <si>
    <t>BKK 26139</t>
  </si>
  <si>
    <t>Tools Mkt, Banner dan Spanduk</t>
  </si>
  <si>
    <t>Fee Mgm, SMA KHZ Musthofa, SMA Cintawana, SMAN3 Tsm, SMK Islamiah</t>
  </si>
  <si>
    <t>Kunjungan sekolah wilayahn Banjar</t>
  </si>
  <si>
    <t>Wini Santiani, Pelunasan by pendkn OM Junior</t>
  </si>
  <si>
    <t>Ai Entiyantisari, cicilan by pendkn OM Junior</t>
  </si>
  <si>
    <t>Ai Enti</t>
  </si>
  <si>
    <t>Nur Azizah Syarifah, cicilan by pendkn KA Senior</t>
  </si>
  <si>
    <t>Nurhanif Milah, ciiclan by pendkkn KA Senior</t>
  </si>
  <si>
    <t>Nurhanif</t>
  </si>
  <si>
    <t xml:space="preserve">Fahran Maulana , cicilan by pendkn TO Junior </t>
  </si>
  <si>
    <t>Fahran J</t>
  </si>
  <si>
    <t>Desi Nopitasari, cicilan by prndkn OM Junior</t>
  </si>
  <si>
    <t>Pengambilan dari BTN</t>
  </si>
  <si>
    <t>BTN</t>
  </si>
  <si>
    <t xml:space="preserve">Radhi jalalaludin, ciiclan by pendkn OM Junior </t>
  </si>
  <si>
    <t>Herin Ramjani, cicilaan by pendkn BA Junior</t>
  </si>
  <si>
    <t xml:space="preserve">Herin </t>
  </si>
  <si>
    <t>Arief Rahman, cicil;an by pendkn TO Junior</t>
  </si>
  <si>
    <t>Arif R</t>
  </si>
  <si>
    <t>Rija Kurniawan, Tambahan registrasi OM Senior</t>
  </si>
  <si>
    <t>Rija K</t>
  </si>
  <si>
    <t>Sheni Romdiah, ciciclan by pendkn KA Senior</t>
  </si>
  <si>
    <t>Sheni R</t>
  </si>
  <si>
    <t>M Fazrin G, Tambahan Registrasi Unwim AK3</t>
  </si>
  <si>
    <t>M Fzrin</t>
  </si>
  <si>
    <t>Gian Ginanjar, pelunasan by pendkn OM Senior</t>
  </si>
  <si>
    <t>Gian G</t>
  </si>
  <si>
    <t xml:space="preserve">Iis Hotimah, ciciclan by pendkn KA Junior </t>
  </si>
  <si>
    <t>Santi Nurhadi Yanti, cicilan by pendkn OM Senior</t>
  </si>
  <si>
    <t>Zamal Sanusi, Pelunasan by pendkn BA Senior</t>
  </si>
  <si>
    <t>Bumi Ariyani, cicilan by pendkn OM Senior</t>
  </si>
  <si>
    <t>Bumi A</t>
  </si>
  <si>
    <t>Adi Tirta, Tambahan Registrasi TK3 Unwim AK</t>
  </si>
  <si>
    <t>BTK 40145</t>
  </si>
  <si>
    <t>BTK 40146</t>
  </si>
  <si>
    <t>BTK 40147</t>
  </si>
  <si>
    <t>BTK 40148</t>
  </si>
  <si>
    <t>BTK 40149</t>
  </si>
  <si>
    <t>BTK 40150</t>
  </si>
  <si>
    <t>BTK 40151</t>
  </si>
  <si>
    <t>Pengajian MB, Jiwasraya, Isi ulang galon, Snack BM, BBM Home visit</t>
  </si>
  <si>
    <t>BKK 26140</t>
  </si>
  <si>
    <t>Hunting MCV</t>
  </si>
  <si>
    <t>BKK 26141</t>
  </si>
  <si>
    <t>BTK 40152</t>
  </si>
  <si>
    <t>BTK 40153</t>
  </si>
  <si>
    <t>BTK 40154</t>
  </si>
  <si>
    <t>BTK 40155</t>
  </si>
  <si>
    <t>BTK 40156</t>
  </si>
  <si>
    <t>BTK 40157</t>
  </si>
  <si>
    <t>BTK 40158</t>
  </si>
  <si>
    <t>BTK 40159</t>
  </si>
  <si>
    <t>BTK 40160</t>
  </si>
  <si>
    <t>BTK 40161</t>
  </si>
  <si>
    <t>BTK 40162</t>
  </si>
  <si>
    <t>Indra Andriana, Pelunasan by pendkn TO Senior</t>
  </si>
  <si>
    <t>Adi T</t>
  </si>
  <si>
    <t>Hani Anjani, ciclan by pendkn KA Senior</t>
  </si>
  <si>
    <t>Hani</t>
  </si>
  <si>
    <t>Lisda Sri, cicilan by pendkn BA Junior</t>
  </si>
  <si>
    <t>Azis Nurjaman, Pelunasan by pendkn TO Senior</t>
  </si>
  <si>
    <t>Sri Mulyanti A, Registrasi TK3 Unmwin AK</t>
  </si>
  <si>
    <t>Sandi Maulana, cicilan by pendkn TO Junior</t>
  </si>
  <si>
    <t>Maulana Muhamad, Pelunasan by TO Junior</t>
  </si>
  <si>
    <t>Maulana Muhamad, Registrasi Senior TO 2017/2018</t>
  </si>
  <si>
    <t>Ratnatin Handini, Cicilan by pendkn OM Senior</t>
  </si>
  <si>
    <t>Faturahman, Cicilan by pendkn KA Senior</t>
  </si>
  <si>
    <t>Alfin Firmansyah, cicilan by pendkn OM Junior</t>
  </si>
  <si>
    <t>Alfin F</t>
  </si>
  <si>
    <t>Muhamad Yogi, Cicilan by pendkn TO Junior</t>
  </si>
  <si>
    <t>M Yogi</t>
  </si>
  <si>
    <t>Diki Sodikin , Pelunasan by pendkn KA Senior</t>
  </si>
  <si>
    <t>Pengambilan dari BPRSA</t>
  </si>
  <si>
    <t>BTK 40163</t>
  </si>
  <si>
    <t>BTK 40164</t>
  </si>
  <si>
    <t>Rian Sobariah, Pelunasan Tunggakan Alumni</t>
  </si>
  <si>
    <t>Rian S</t>
  </si>
  <si>
    <t>BTK 40165</t>
  </si>
  <si>
    <t>BTK 40166</t>
  </si>
  <si>
    <t>BTK 40167</t>
  </si>
  <si>
    <t>BTK 40168</t>
  </si>
  <si>
    <t>BTK 40169</t>
  </si>
  <si>
    <t>BTK 40170</t>
  </si>
  <si>
    <t>BTK 40171</t>
  </si>
  <si>
    <t>BTK 40172</t>
  </si>
  <si>
    <t>BTK 40173</t>
  </si>
  <si>
    <t>Sarah N</t>
  </si>
  <si>
    <t>Sani Nurjannah, cicilan by pendkn KA Senior</t>
  </si>
  <si>
    <t>Sani N</t>
  </si>
  <si>
    <t>M Ridwan, cicilan by pendkn AK</t>
  </si>
  <si>
    <t>M Ridwan</t>
  </si>
  <si>
    <t>Rika Nursaadah, cicilan by pendkn OM Senior</t>
  </si>
  <si>
    <t>Rika N</t>
  </si>
  <si>
    <t>Agip Muhamad, Pelunasan by pendkn AB</t>
  </si>
  <si>
    <t>Kresna Alvin, ciiclan by pendkn OM Senior</t>
  </si>
  <si>
    <t>Dian Nurdiana, cicilan by pendkn TO Senior</t>
  </si>
  <si>
    <t>Silpa Laula, Cicilan by pendkn KA Junior</t>
  </si>
  <si>
    <t>Silpa L</t>
  </si>
  <si>
    <t>Agus Abdul A, Pelunasan by pendkn IK Senior</t>
  </si>
  <si>
    <t>BTK 40174</t>
  </si>
  <si>
    <t>BKK 26142</t>
  </si>
  <si>
    <t>BKK 26143</t>
  </si>
  <si>
    <t>BKK 26144</t>
  </si>
  <si>
    <t>BKK 26145</t>
  </si>
  <si>
    <t>BKK 26146</t>
  </si>
  <si>
    <t>BKK 26147</t>
  </si>
  <si>
    <t>BKK 26148</t>
  </si>
  <si>
    <t>Pemasangan Street banner di MP</t>
  </si>
  <si>
    <t>Maintenance TO</t>
  </si>
  <si>
    <t>Nurhidayat</t>
  </si>
  <si>
    <t>Perbaikan WC lt3 dan FO</t>
  </si>
  <si>
    <t>Buku bulanan dan Print buku TO</t>
  </si>
  <si>
    <t>Ade R</t>
  </si>
  <si>
    <t>Antar tes kerja ( PT Tirta, Pharos ) Futsal Alumni</t>
  </si>
  <si>
    <t>Pulsa teleseling, air minerla FO</t>
  </si>
  <si>
    <t>Setoran BPRSA.</t>
  </si>
  <si>
    <t>BTK 40175</t>
  </si>
  <si>
    <t>Halida F, Cicilan by pendkn OM Junior</t>
  </si>
  <si>
    <t>BTK 40176</t>
  </si>
  <si>
    <t>BTK 40177</t>
  </si>
  <si>
    <t>BTK 40178</t>
  </si>
  <si>
    <t>BTK 40179</t>
  </si>
  <si>
    <t>BTK 40180</t>
  </si>
  <si>
    <t>BTK 40181</t>
  </si>
  <si>
    <t>BTK 40182</t>
  </si>
  <si>
    <t>BTK 40183</t>
  </si>
  <si>
    <t>Devi Lindayanti, Cicilan by pendkn BA Senior</t>
  </si>
  <si>
    <t>Devi Linda</t>
  </si>
  <si>
    <t>Hilman Maulana, cicilan by pendkn OM Junior</t>
  </si>
  <si>
    <t>Reza Ridwan P</t>
  </si>
  <si>
    <t>Rizki M Fauzi, cicilan by pendkn STT YBSI</t>
  </si>
  <si>
    <t>Rizki M</t>
  </si>
  <si>
    <t>Mita Puspita, Registrasi BA Junior 2017/2018</t>
  </si>
  <si>
    <t>Mita Puspita</t>
  </si>
  <si>
    <t>Azka Nurulita, Registrasi KA Junior 2017/2018</t>
  </si>
  <si>
    <t>RJ KA 17</t>
  </si>
  <si>
    <t>Azka N</t>
  </si>
  <si>
    <t>Rita Nopita</t>
  </si>
  <si>
    <t>BTK 40184</t>
  </si>
  <si>
    <t>BTK 40185</t>
  </si>
  <si>
    <t>BTK 40186</t>
  </si>
  <si>
    <t>BTK 40187</t>
  </si>
  <si>
    <t>BTK 40188</t>
  </si>
  <si>
    <t>BTK 40189</t>
  </si>
  <si>
    <t>BTK 40190</t>
  </si>
  <si>
    <t>BTK 40191</t>
  </si>
  <si>
    <t>BTK 40192</t>
  </si>
  <si>
    <t>BTK 40193</t>
  </si>
  <si>
    <t>BTK 40194</t>
  </si>
  <si>
    <t>BTK 40195</t>
  </si>
  <si>
    <t>BTK 40196</t>
  </si>
  <si>
    <t>Neng Resti R, Pelunasan by pendkn KA Senior</t>
  </si>
  <si>
    <t>D Seli, Cicilan by pendkn KA Senior</t>
  </si>
  <si>
    <t>Deri Fajar R, Cicilan by pendkn TO Senior</t>
  </si>
  <si>
    <t xml:space="preserve">Deri Fajar </t>
  </si>
  <si>
    <t>Asep Firman R, Cicilan by pendkn IK Senior</t>
  </si>
  <si>
    <t>Cecep M Arip, Pelunasan by pendkn IK Junior</t>
  </si>
  <si>
    <t>Cecep M Arip, Registrasi IK Senior 2017/2018</t>
  </si>
  <si>
    <t>BKK 26149</t>
  </si>
  <si>
    <t>Fee MGM SMA Cipasung, Firdaus, Drajat, Rizki A</t>
  </si>
  <si>
    <t>Tes kerja Hino, PT Wings, Fee Instruktur IHT, BBM Cnp</t>
  </si>
  <si>
    <t>BKK 26150</t>
  </si>
  <si>
    <t>BKK 26151</t>
  </si>
  <si>
    <t>BKK 26152</t>
  </si>
  <si>
    <t>BKK 26153</t>
  </si>
  <si>
    <t>BKK 26154</t>
  </si>
  <si>
    <t>Konsumsi Open house beasiswa</t>
  </si>
  <si>
    <t>Baju Mkt Mhs, Token Listrik, Kertas kwitansi, Amplop samson, kartu bayaran , ATK UTS</t>
  </si>
  <si>
    <t>Bini</t>
  </si>
  <si>
    <t>Futsal Karyawan, Adm kehilangan, Duplikat unci, Daftar lomba HUT, BBM Transport</t>
  </si>
  <si>
    <t>Perpanjang STNK , service lift, Gordyn, Perbaikan kursi, maintenance mobil operasional</t>
  </si>
  <si>
    <t>BKK 26155</t>
  </si>
  <si>
    <t>BKK 26156</t>
  </si>
  <si>
    <t>BKK 26157</t>
  </si>
  <si>
    <t>Sebar Spanduk UN, Kunjunagn sekolah, Hunting SPA, RJP, Indihiang</t>
  </si>
  <si>
    <t>Fee DM SMAN9, Al Mukrom, Bina Putra Banjar, PGRI Cikoneng</t>
  </si>
  <si>
    <t>Hunting Aplikan Ciawi</t>
  </si>
  <si>
    <t>Resti Indah Lestari, Cicilan by pendkn OM Senior</t>
  </si>
  <si>
    <t>Resti In</t>
  </si>
  <si>
    <t>Rizki Ramdhan, Pelunasan by pendkn OM Senior</t>
  </si>
  <si>
    <t>Rizki R</t>
  </si>
  <si>
    <t>Sandi Sanjaya, Pelunasan by pendkn TO Junior</t>
  </si>
  <si>
    <t>Sandi S</t>
  </si>
  <si>
    <t>Ibu Euis, Sewa kantin RE Februari</t>
  </si>
  <si>
    <t>Ibu Euis</t>
  </si>
  <si>
    <t>Andi Trinato, Cicilan by pendkn KA Senior</t>
  </si>
  <si>
    <t>Andi T</t>
  </si>
  <si>
    <t>Anwar Ilham, Registrasi Tk3 Unwim AK</t>
  </si>
  <si>
    <t>Anwar Il</t>
  </si>
  <si>
    <t>Bella Prilia H, Cicilan by pendkn OM Junior</t>
  </si>
  <si>
    <t>BTK 40197</t>
  </si>
  <si>
    <t>BTK 40198</t>
  </si>
  <si>
    <t>BTK 40199</t>
  </si>
  <si>
    <t>BTK 40200</t>
  </si>
  <si>
    <t>BTK 40201</t>
  </si>
  <si>
    <t>BTK 40202</t>
  </si>
  <si>
    <t>BTK 40203</t>
  </si>
  <si>
    <t>BTK 40204</t>
  </si>
  <si>
    <t>BTK 40205</t>
  </si>
  <si>
    <t>BTK 40206</t>
  </si>
  <si>
    <t>Sindi Reymaya, Registrasi OM Junior 2017/2018</t>
  </si>
  <si>
    <t>Laras Rismawati, Pelunsan by pendkn AB</t>
  </si>
  <si>
    <t>Bella</t>
  </si>
  <si>
    <t>Sindi</t>
  </si>
  <si>
    <t>Rhonna Febriana, Ciiclan by pendkn AK</t>
  </si>
  <si>
    <t>Azril Eka, Registrasi TO Junior 2017/2018</t>
  </si>
  <si>
    <t>Azril Eka</t>
  </si>
  <si>
    <t>Firman Ramdhani. Cicilan by pendkn TO Junior</t>
  </si>
  <si>
    <t>Riki Rukmana, Registrsi TK3 AK</t>
  </si>
  <si>
    <t>Riki R</t>
  </si>
  <si>
    <t>Abdul Azis, Pelunasan by pendkn MI</t>
  </si>
  <si>
    <t>Siti Solihatun , Ciiclan by pendkn OM Junior</t>
  </si>
  <si>
    <t>BKK 26158</t>
  </si>
  <si>
    <t>SPPD Company Visit Bapusipda, Isi ulang galon, FC, Tunjangan Pulsa HO</t>
  </si>
  <si>
    <t>Fee DM SMK MJPS2, Sindangkasih, SMK MP</t>
  </si>
  <si>
    <t>BKK 26159</t>
  </si>
  <si>
    <t>BTK 40207</t>
  </si>
  <si>
    <t>BTK 40208</t>
  </si>
  <si>
    <t>BTK 40209</t>
  </si>
  <si>
    <t>BTK 40210</t>
  </si>
  <si>
    <t>BTK 40211</t>
  </si>
  <si>
    <t>Susan Susanti, Registrasi Tk4 STT TI</t>
  </si>
  <si>
    <t>Susan S</t>
  </si>
  <si>
    <t>Irpan Toni, Cicilan by pendkn KA Junior</t>
  </si>
  <si>
    <t>Sri Rahayu, Cicilan by pendkn BA Junior</t>
  </si>
  <si>
    <t>BKK 26160</t>
  </si>
  <si>
    <t>BKK 26161</t>
  </si>
  <si>
    <t>SPPD Company Visit Indofood, Kadom Pernikahn Alumni, Materai, Perawatan gedung, FC DP3</t>
  </si>
  <si>
    <t>Peralatan listrik dan BBM Hunting</t>
  </si>
  <si>
    <t>BTK 40212</t>
  </si>
  <si>
    <t>BTK 40213</t>
  </si>
  <si>
    <t>BTK 40214</t>
  </si>
  <si>
    <t>BTK 40215</t>
  </si>
  <si>
    <t>BTK 40216</t>
  </si>
  <si>
    <t>BTK 40217</t>
  </si>
  <si>
    <t>Tajib Ramdhani, Pelunasan by pendkn BA Senior</t>
  </si>
  <si>
    <t>Tajib</t>
  </si>
  <si>
    <t>Sela Nurfadilah, Registrasi BA Senior 2017/2018</t>
  </si>
  <si>
    <t>Sella N</t>
  </si>
  <si>
    <t>Acep Yadi Rahmatillah, Cicilan By pendkn TO Junior</t>
  </si>
  <si>
    <t>Eva Haiva R, Registrasi OM Junior 2017/2018</t>
  </si>
  <si>
    <t>Eva Haiva</t>
  </si>
  <si>
    <t>Usep, Registrasin TK 3 Unwim Manajemen</t>
  </si>
  <si>
    <t>BTK 40218</t>
  </si>
  <si>
    <t>BTK 40219</t>
  </si>
  <si>
    <t>BTK 40220</t>
  </si>
  <si>
    <t>BTK 40221</t>
  </si>
  <si>
    <t>BTK 40222</t>
  </si>
  <si>
    <t>BTK 40223</t>
  </si>
  <si>
    <t>BTK 40224</t>
  </si>
  <si>
    <t>BTK 40225</t>
  </si>
  <si>
    <t>BTK 40226</t>
  </si>
  <si>
    <t>BTK 40227</t>
  </si>
  <si>
    <t>BTK 40228</t>
  </si>
  <si>
    <t>BTK 40229</t>
  </si>
  <si>
    <t>BTK 40230</t>
  </si>
  <si>
    <t>BTK 40231</t>
  </si>
  <si>
    <t>BTK 40232</t>
  </si>
  <si>
    <t>BTK 40233</t>
  </si>
  <si>
    <t>BTK 40234</t>
  </si>
  <si>
    <t>Tina Trisnawati, Registrasi Senior KA 2017/2018</t>
  </si>
  <si>
    <t>Riska Mustikasari, Tambahan Registrasi OM Junior 2017/2018</t>
  </si>
  <si>
    <t>Riska M</t>
  </si>
  <si>
    <t>Nengsri R, Registrasi BA Junior 2018/2018</t>
  </si>
  <si>
    <t>Neng S</t>
  </si>
  <si>
    <t>Wanda Fauliany, Pelunasan by pendkn OM Senior</t>
  </si>
  <si>
    <t>Afrizal M Zulmi, Cicilan by pendkn TO Junior</t>
  </si>
  <si>
    <t>Ceci Ruhyanti, Registrasi KA Junior 201/2018</t>
  </si>
  <si>
    <t>Ceci R</t>
  </si>
  <si>
    <t>Amalia Khoerunnisa, Registrasi IK Junior 2017/2018</t>
  </si>
  <si>
    <t>Amalia Kh</t>
  </si>
  <si>
    <t>Dea M Yunizar, Registrasi KA Junior 2017/2018</t>
  </si>
  <si>
    <t>Dea M</t>
  </si>
  <si>
    <t>Istin Sari aYu, Registrasi Tk3 Unwim AK</t>
  </si>
  <si>
    <t>Farid Ferdiansyah, Registrasi IK Junior 2017/2018</t>
  </si>
  <si>
    <t>Farid F</t>
  </si>
  <si>
    <t>Rian Sobariah, Registrasi Tk4 AK Unwim</t>
  </si>
  <si>
    <t xml:space="preserve">Dede Nuraisah, Cicilan by Pendkn KA Senior </t>
  </si>
  <si>
    <t>Dede N</t>
  </si>
  <si>
    <t>Rijal Nursobah, Registrasi TO Junior 2017/2018</t>
  </si>
  <si>
    <t>Rijal N</t>
  </si>
  <si>
    <t>Tina Trisnawati, Cicilan by penjdkn KA Senior</t>
  </si>
  <si>
    <t>KA 17</t>
  </si>
  <si>
    <t>Intan Nurfaridah, cicilan By Pendkn BA Junior</t>
  </si>
  <si>
    <t>BA 10</t>
  </si>
  <si>
    <t>BTK 40235</t>
  </si>
  <si>
    <t>BTK 40236</t>
  </si>
  <si>
    <t>BTK 40237</t>
  </si>
  <si>
    <t>BTK 40238</t>
  </si>
  <si>
    <t>BTK 40239</t>
  </si>
  <si>
    <t>Aris Sunandar, Registrasi IK Junior 2017/2018</t>
  </si>
  <si>
    <t>Ia Rianti, Cicilan By pendkn OM Senior</t>
  </si>
  <si>
    <t>IA Rinati</t>
  </si>
  <si>
    <t>Ajeng Wilda F, Pelunasan by pendkn OM Senior</t>
  </si>
  <si>
    <t>Rhonna Febriana, Pelunasan by pendkn AK</t>
  </si>
  <si>
    <t>Rhonna</t>
  </si>
  <si>
    <t>Suci Silvia, Registrasi Tk3 Unwim Manajemen</t>
  </si>
  <si>
    <t>Suci  S</t>
  </si>
  <si>
    <t>Rama Triana, Registrasi IK Junior 2017/2018</t>
  </si>
  <si>
    <t>Rama T</t>
  </si>
  <si>
    <t>Pemeliharaan gedung, BPRSA, UM Periode 10 - 16 Mar , tunjangan transport.</t>
  </si>
  <si>
    <t>BKK 26162</t>
  </si>
  <si>
    <t>Pbl Laptop HO MKT</t>
  </si>
  <si>
    <t>BKK 26163</t>
  </si>
  <si>
    <t>BKK 26164</t>
  </si>
  <si>
    <t>BKK 26165</t>
  </si>
  <si>
    <t>Fee MGM an Dandy, Pulsa Medsos</t>
  </si>
  <si>
    <t>Pernak - pernik FO</t>
  </si>
  <si>
    <t>BKK 26166</t>
  </si>
  <si>
    <t>Pelatihan CNP, Tes kerja PT Tirta, Menjamu HRD</t>
  </si>
  <si>
    <t>Fee DM SKM MJPS1, Isi ulang Apar</t>
  </si>
  <si>
    <t>BKK 26167</t>
  </si>
  <si>
    <t>Dana Berobat</t>
  </si>
  <si>
    <t>BKK 26168</t>
  </si>
  <si>
    <t>BBM Hunting MCV, Fee DM SMAN1 Banjar, Plastik DM, Konsumsi Openhouse</t>
  </si>
  <si>
    <t>BKK 26169</t>
  </si>
  <si>
    <t>BKK 26170</t>
  </si>
  <si>
    <t>Snack Perteuman Prtu, Company Visit non TO, Kado dosen maret</t>
  </si>
  <si>
    <t>Listrik markas, dan BBM Hunting</t>
  </si>
  <si>
    <t>BKK 26171</t>
  </si>
  <si>
    <t>BTK 40240</t>
  </si>
  <si>
    <t>BTK 40241</t>
  </si>
  <si>
    <t>BTK 40242</t>
  </si>
  <si>
    <t>BTK 40243</t>
  </si>
  <si>
    <t>BTK 40244</t>
  </si>
  <si>
    <t>BTK 40245</t>
  </si>
  <si>
    <t>BTK 40246</t>
  </si>
  <si>
    <t>BTK 40247</t>
  </si>
  <si>
    <t>BTK 40248</t>
  </si>
  <si>
    <t>BTK 40249</t>
  </si>
  <si>
    <t>BTK 40250</t>
  </si>
  <si>
    <t>BTK 40251</t>
  </si>
  <si>
    <t>BTK 40252</t>
  </si>
  <si>
    <t>BTK 40253</t>
  </si>
  <si>
    <t>BTK 40254</t>
  </si>
  <si>
    <t>Pbl Tinta untuk tinta cnp</t>
  </si>
  <si>
    <t>BKK 26172</t>
  </si>
  <si>
    <t>BKK 26173</t>
  </si>
  <si>
    <t>BKK 26174</t>
  </si>
  <si>
    <t>BKK 26175</t>
  </si>
  <si>
    <t>BKK 26176</t>
  </si>
  <si>
    <t xml:space="preserve">Hendi, Pelunasan by pendkn TO Junior </t>
  </si>
  <si>
    <t xml:space="preserve">Hendi </t>
  </si>
  <si>
    <t>Diky Irawan, Cicilan by pendkn TO Junior</t>
  </si>
  <si>
    <t>Diky I</t>
  </si>
  <si>
    <t>M Dika</t>
  </si>
  <si>
    <t>Angel, Tambahan Registrasi OM Junior 2017/2018</t>
  </si>
  <si>
    <t>Himik Addura, Registrasi Junior KA 2017/2018</t>
  </si>
  <si>
    <t>Himik</t>
  </si>
  <si>
    <t>Riyan H, Pelunasasn by pendkn OM Senior</t>
  </si>
  <si>
    <t>Fifih Nurzihan. Registrasi BA Junior 2017/2018</t>
  </si>
  <si>
    <t>Fifih N</t>
  </si>
  <si>
    <t>Gingin Ginanjar, Cicilan by pendkn IK Senior</t>
  </si>
  <si>
    <t>Gigin G</t>
  </si>
  <si>
    <t>Gingin G, Registrasi Tk3 STT TI</t>
  </si>
  <si>
    <t>Sri wulandari, Pelunasan by pendkn OM Senior</t>
  </si>
  <si>
    <t>M Yogi, Pelunasan by pendkn TO Junior</t>
  </si>
  <si>
    <t>Maya Sumiati, Registrasi KA Junior 2017/2018</t>
  </si>
  <si>
    <t>Maya S</t>
  </si>
  <si>
    <t>Widia Navisah, Cicilan by pendkn OM Senior</t>
  </si>
  <si>
    <t>Widia N</t>
  </si>
  <si>
    <t>Hilmy Restu, Registrasi IK Junior 2017/2018</t>
  </si>
  <si>
    <t>Hilmy R</t>
  </si>
  <si>
    <t>Fee MGM SMA Riyadulm Ulum, Paniis, YSB Suryalaya, YAB, YPPT Garut, Pangandaran</t>
  </si>
  <si>
    <t>Honor dosen, Gaji Karyawan, Insentif</t>
  </si>
  <si>
    <t>Entertain HRD, Antar tes kerja PT TUA, Koran</t>
  </si>
  <si>
    <t>Sharing Dual System STT, Konsumsi openhause, tes kerja banjar</t>
  </si>
  <si>
    <t>Tasikmalaya, 28 Maret 2017</t>
  </si>
  <si>
    <t>Dibuat Oleh :</t>
  </si>
  <si>
    <t>Nijar Kurnia Romdoni, A.Md</t>
  </si>
  <si>
    <t>PERIODE APRIL 2017</t>
  </si>
  <si>
    <t>SALDO AWAL</t>
  </si>
  <si>
    <t>BTK 40255</t>
  </si>
  <si>
    <t>BTK 40256</t>
  </si>
  <si>
    <t>BTK 40257</t>
  </si>
  <si>
    <t>BTK 40258</t>
  </si>
  <si>
    <t>BTK 40259</t>
  </si>
  <si>
    <t>BTK 40260</t>
  </si>
  <si>
    <t>BTK 40261</t>
  </si>
  <si>
    <t>BTK 40262</t>
  </si>
  <si>
    <t>BTK 40263</t>
  </si>
  <si>
    <t>BTK 40264</t>
  </si>
  <si>
    <t>BTK 40265</t>
  </si>
  <si>
    <t>BTK 40266</t>
  </si>
  <si>
    <t>BTK 40267</t>
  </si>
  <si>
    <t>BTK 40268</t>
  </si>
  <si>
    <t>BTK 40269</t>
  </si>
  <si>
    <t>BTK 40270</t>
  </si>
  <si>
    <t>BTK 40271</t>
  </si>
  <si>
    <t>BTK 40272</t>
  </si>
  <si>
    <t>BTK 40273</t>
  </si>
  <si>
    <t>BTK 40274</t>
  </si>
  <si>
    <t>BTK 40275</t>
  </si>
  <si>
    <t>BTK 40276</t>
  </si>
  <si>
    <t>BTK 40277</t>
  </si>
  <si>
    <t>BTK 40278</t>
  </si>
  <si>
    <t>BTK 40279</t>
  </si>
  <si>
    <t>BTK 40280</t>
  </si>
  <si>
    <t>BTK 40281</t>
  </si>
  <si>
    <t>BTK 40282</t>
  </si>
  <si>
    <t>BTK 40283</t>
  </si>
  <si>
    <t>BTK 40284</t>
  </si>
  <si>
    <t>BTK 40285</t>
  </si>
  <si>
    <t>BTK 40286</t>
  </si>
  <si>
    <t>BTK 40287</t>
  </si>
  <si>
    <t>BTK 40288</t>
  </si>
  <si>
    <t>BTK 40289</t>
  </si>
  <si>
    <t>BTK 40290</t>
  </si>
  <si>
    <t>BTK 40291</t>
  </si>
  <si>
    <t>BTK 40292</t>
  </si>
  <si>
    <t>BTK 40293</t>
  </si>
  <si>
    <t>BTK 40294</t>
  </si>
  <si>
    <t>BTK 40295</t>
  </si>
  <si>
    <t>BTK 40296</t>
  </si>
  <si>
    <t>BTK 40297</t>
  </si>
  <si>
    <t>BTK 40298</t>
  </si>
  <si>
    <t>BTK 40299</t>
  </si>
  <si>
    <t>BTK 40300</t>
  </si>
  <si>
    <t>BTK 40301</t>
  </si>
  <si>
    <t>BTK 40302</t>
  </si>
  <si>
    <t>BTK 40303</t>
  </si>
  <si>
    <t>BTK 40304</t>
  </si>
  <si>
    <t>BTK 40305</t>
  </si>
  <si>
    <t>BTK 40306</t>
  </si>
  <si>
    <t>BTK 40307</t>
  </si>
  <si>
    <t>BTK 40308</t>
  </si>
  <si>
    <t>BTK 40309</t>
  </si>
  <si>
    <t>BTK 40310</t>
  </si>
  <si>
    <t>BTK 40311</t>
  </si>
  <si>
    <t>BTK 40312</t>
  </si>
  <si>
    <t>BTK 40313</t>
  </si>
  <si>
    <t>BTK 40314</t>
  </si>
  <si>
    <t>BTK 40315</t>
  </si>
  <si>
    <t>BTK 40316</t>
  </si>
  <si>
    <t>BTK 40317</t>
  </si>
  <si>
    <t>BTK 40318</t>
  </si>
  <si>
    <t>BTK 40319</t>
  </si>
  <si>
    <t>BTK 40320</t>
  </si>
  <si>
    <t>BTK 40321</t>
  </si>
  <si>
    <t>BTK 40322</t>
  </si>
  <si>
    <t>BTK 40323</t>
  </si>
  <si>
    <t>BTK 40324</t>
  </si>
  <si>
    <t>BTK 40325</t>
  </si>
  <si>
    <t>BTK 40326</t>
  </si>
  <si>
    <t>BTK 40327</t>
  </si>
  <si>
    <t>BTK 40328</t>
  </si>
  <si>
    <t>BTK 40329</t>
  </si>
  <si>
    <t>BTK 40330</t>
  </si>
  <si>
    <t>BTK 40331</t>
  </si>
  <si>
    <t>BTK 40332</t>
  </si>
  <si>
    <t>BTK 40333</t>
  </si>
  <si>
    <t>BTK 40334</t>
  </si>
  <si>
    <t>BTK 40335</t>
  </si>
  <si>
    <t>BTK 40336</t>
  </si>
  <si>
    <t>BTK 40337</t>
  </si>
  <si>
    <t>BTK 40338</t>
  </si>
  <si>
    <t>BTK 40339</t>
  </si>
  <si>
    <t>BTK 40340</t>
  </si>
  <si>
    <t>BTK 40341</t>
  </si>
  <si>
    <t>BTK 40342</t>
  </si>
  <si>
    <t>BTK 40343</t>
  </si>
  <si>
    <t>BTK 40344</t>
  </si>
  <si>
    <t>BTK 40345</t>
  </si>
  <si>
    <t>BTK 40346</t>
  </si>
  <si>
    <t>BTK 40347</t>
  </si>
  <si>
    <t>BTK 40348</t>
  </si>
  <si>
    <t>BTK 40349</t>
  </si>
  <si>
    <t>BTK 40350</t>
  </si>
  <si>
    <t>BTK 40351</t>
  </si>
  <si>
    <t>BTK 40352</t>
  </si>
  <si>
    <t>BTK 40353</t>
  </si>
  <si>
    <t>BTK 40354</t>
  </si>
  <si>
    <t>BTK 40355</t>
  </si>
  <si>
    <t>BTK 40356</t>
  </si>
  <si>
    <t>BTK 40357</t>
  </si>
  <si>
    <t>BTK 40358</t>
  </si>
  <si>
    <t>BTK 40359</t>
  </si>
  <si>
    <t xml:space="preserve">Abdurachman N, Cicilan by pendkn IK Senior </t>
  </si>
  <si>
    <t>Abdurachman</t>
  </si>
  <si>
    <t>Maulana Muhamad, Registrasi TO Senior 2017/2018</t>
  </si>
  <si>
    <t>Yosep Husada, Registrasi IK Junior 2017/2018</t>
  </si>
  <si>
    <t>Yosep H</t>
  </si>
  <si>
    <t>Nizar N</t>
  </si>
  <si>
    <t>Enung Laelatul. Cicilan by pendkn BA Senior</t>
  </si>
  <si>
    <t>Enung L</t>
  </si>
  <si>
    <t>Eldigiya S, Registrasi TO Junior 2017/2018</t>
  </si>
  <si>
    <t>Eldigiya</t>
  </si>
  <si>
    <t>Firman Maulan, Pelunasann by pendkn KA Senior</t>
  </si>
  <si>
    <t xml:space="preserve">Dandi Setiadi, Tambahan registrasi OM Junior </t>
  </si>
  <si>
    <t>Firman Maulana, Registrasi Tk3 Unwim AK</t>
  </si>
  <si>
    <t>Resi Aprianti, Cicilan bu pendkn OM Senior</t>
  </si>
  <si>
    <t>Resi AP</t>
  </si>
  <si>
    <t>RianAdinata, Cicilan by pendkn IK Senior</t>
  </si>
  <si>
    <t>Riki Susandi, Cicilan by pendkn BA Senior</t>
  </si>
  <si>
    <t>Riki S</t>
  </si>
  <si>
    <t>Al Amin, Cicilan by pendkn OM Senior</t>
  </si>
  <si>
    <t>Al Amin</t>
  </si>
  <si>
    <t>Ecep Aaz, Pelunasan by pendkn TO Senior</t>
  </si>
  <si>
    <t>Ecep A</t>
  </si>
  <si>
    <t>Al Amin, Registrasi Tk3 Unwim Manajemen</t>
  </si>
  <si>
    <t>M Mugi. Registrasi IK Junior 2017/2018</t>
  </si>
  <si>
    <t>M Mugi</t>
  </si>
  <si>
    <t>Herdina Subagja, Cicilan by Pendkn OM Senior</t>
  </si>
  <si>
    <t>Herdiana</t>
  </si>
  <si>
    <t>Akmal Syarip. Registrasi IK Junior 2017/2018</t>
  </si>
  <si>
    <t>Akmal S</t>
  </si>
  <si>
    <t>Feni Koesdini, Cicilan by pendkn BA Senior</t>
  </si>
  <si>
    <t>Feni K</t>
  </si>
  <si>
    <t>Opi Oprianti, Tamabahan Registrasi OM Junior 2017/2018</t>
  </si>
  <si>
    <t>Opi O</t>
  </si>
  <si>
    <t>Febi Chandra, Pelunasan by pendkn KK MI</t>
  </si>
  <si>
    <t>Gungun T, Pelunasan by pendkn BA Senior</t>
  </si>
  <si>
    <t>Gungun T</t>
  </si>
  <si>
    <t>Rosi Siti, Registrasi OM Junior 2017/2018</t>
  </si>
  <si>
    <t>Rosi S</t>
  </si>
  <si>
    <t>Rosi Alawiyah, Cicilan by pendkn KA Senior</t>
  </si>
  <si>
    <t>Rosi A</t>
  </si>
  <si>
    <t>Rika Haya, Registrasi OM Junior 2017/2018</t>
  </si>
  <si>
    <t>Rika Haya</t>
  </si>
  <si>
    <t>Ade Riadi , Registrasi Tk4 Unwim Manajemen</t>
  </si>
  <si>
    <t>Hokkop Angiat, Registrasi OM Junior 2017/2018</t>
  </si>
  <si>
    <t>Hokkop</t>
  </si>
  <si>
    <t>Dede Suhayati, registrasi Tk3 Unwim AK</t>
  </si>
  <si>
    <t>Wahyu, Sewa kantin Maret</t>
  </si>
  <si>
    <t>sewa</t>
  </si>
  <si>
    <t>Wahyu</t>
  </si>
  <si>
    <t>Reza Khaedar, Cicilan by pendkn IK Senior</t>
  </si>
  <si>
    <t>Reza Khaedar, Registrasi STT TI</t>
  </si>
  <si>
    <t>Arsal nurjani, Pelunasan by pendkn TO Junior</t>
  </si>
  <si>
    <t>Arsal N</t>
  </si>
  <si>
    <t>Popi Fauziah, Registrasi Tk4 Unwim MK</t>
  </si>
  <si>
    <t>Ia Rianti, Cicilan by pendkn OM Senior</t>
  </si>
  <si>
    <t>Ia Rianti</t>
  </si>
  <si>
    <t>Acef Ibnu Azis, Registrasi IK Junior 2017/2018</t>
  </si>
  <si>
    <t>Acef Ibnu</t>
  </si>
  <si>
    <t>Zahran Fattah, Registrasi IK Junior</t>
  </si>
  <si>
    <t>Zahran F</t>
  </si>
  <si>
    <t>BPRSA, Pengambilan Tunai</t>
  </si>
  <si>
    <t>Aisyah Risma, Registrasi OM Junior 2017/2018</t>
  </si>
  <si>
    <t>Aisyah R</t>
  </si>
  <si>
    <t>Lani Nofia, Cicilan by pendkn OM Senior</t>
  </si>
  <si>
    <t>Abdul Muhlis, Registrasi TO Junior 2017/2018</t>
  </si>
  <si>
    <t>Abdul M</t>
  </si>
  <si>
    <t>Siti Aisyah, Registrasi Tk4 Unwim Manajemen</t>
  </si>
  <si>
    <t>Siti A</t>
  </si>
  <si>
    <t>Fitra Dwi Febriani, Pelunasan by pendkn AK</t>
  </si>
  <si>
    <t>Annisa Nur Fauziyah, Ccilan by pendkn OM Senior</t>
  </si>
  <si>
    <t>Riki Febriansyah, Pelunasan by pendkn KK MI</t>
  </si>
  <si>
    <t>Riki F</t>
  </si>
  <si>
    <t>Rika Nursaadah, Cicilan by pendkn OM Senior</t>
  </si>
  <si>
    <t>Nurfiqri W, Pelunasan by pendkn KK MI</t>
  </si>
  <si>
    <t>Nurfiqri</t>
  </si>
  <si>
    <t>Rama Agung, Cciilan by pendkn MI</t>
  </si>
  <si>
    <t>Rama A</t>
  </si>
  <si>
    <t>Jelvina Nurrantina, Cicilan by pendkn KA Junior</t>
  </si>
  <si>
    <t>Jelvina</t>
  </si>
  <si>
    <t xml:space="preserve">Neng Yuli, Cicilan by pendkn KA Junior </t>
  </si>
  <si>
    <t>Neng Y</t>
  </si>
  <si>
    <t>Rizaldy Suryo, Cicilan by pendknn TO Juniot</t>
  </si>
  <si>
    <t>`</t>
  </si>
  <si>
    <t>Agus Maulna Y, Pelunasan by pendkn IK Senior</t>
  </si>
  <si>
    <t>Iis Hofifah, Cicilan by pendkn KA Junior</t>
  </si>
  <si>
    <t>Tia Lastriyani, Registrasi Tk4 Unwim AK</t>
  </si>
  <si>
    <t>s1 AK</t>
  </si>
  <si>
    <t>Sri Ayu K, Registrasi Tk4 Unwim AK</t>
  </si>
  <si>
    <t>Sri A</t>
  </si>
  <si>
    <t>Resa Rismala, Pelunasan by pendkn KA Junior</t>
  </si>
  <si>
    <t>Halida Fitria A, Pelunasan by pendkn OM Senior</t>
  </si>
  <si>
    <t>Halida</t>
  </si>
  <si>
    <t>Agung Gumelar R, Pelunasan by pendkn KA Senior</t>
  </si>
  <si>
    <t>Agung G</t>
  </si>
  <si>
    <t>Desi Luspiana, Pelunasan by pendkn BA Senior</t>
  </si>
  <si>
    <t>Ceceng Nuryana, Cicilan by pendkn OM Senior</t>
  </si>
  <si>
    <t xml:space="preserve">Rohmat Maulana, Cicilan by pendkn IK Junior </t>
  </si>
  <si>
    <t>Widayanti, Pelunasan by pendkn KA Senior</t>
  </si>
  <si>
    <t>Lena Marlina, Cicilan by pendkn OM Senior</t>
  </si>
  <si>
    <t>Lena M</t>
  </si>
  <si>
    <t>Iqbal Bayu H, Cicicilan by [pendkn KA Junior</t>
  </si>
  <si>
    <t>M Syahrul T, Pelunasan by pendkn AB</t>
  </si>
  <si>
    <t>M Syahrul</t>
  </si>
  <si>
    <t>Cahya Harum, Cicilan by pendkn OM Senior</t>
  </si>
  <si>
    <t>Cahya Harum</t>
  </si>
  <si>
    <t>Herdiana Subagja. Cuicilan by pendkn OM Junior</t>
  </si>
  <si>
    <t>HErdiana</t>
  </si>
  <si>
    <t>M Taopik, Cicilan by pendkn OM Junior</t>
  </si>
  <si>
    <t>M Taopik</t>
  </si>
  <si>
    <t>M Nur Mauluddin, Pelunasan by pendkn BA Senior</t>
  </si>
  <si>
    <t xml:space="preserve">Rika Puspariani,Cicilan by pendkn BA Senior </t>
  </si>
  <si>
    <t>Nanang Khoerul A, Cicilan by OM Junior</t>
  </si>
  <si>
    <t>Sinta Tresna D, Cicilan by pendkn KA Junior</t>
  </si>
  <si>
    <t>Sinta T</t>
  </si>
  <si>
    <t>Samsul Ramdanul, Pelunasan by pendkn IK Senior</t>
  </si>
  <si>
    <t>Titim Nurfatimah, Cicilan by pendkn OM Senior</t>
  </si>
  <si>
    <t>Noviandry R, Cicilan by pendkn OM Senior</t>
  </si>
  <si>
    <t xml:space="preserve">Sofi Maulina K, Ciclan by pendkn BA Junior </t>
  </si>
  <si>
    <t>Sofi M</t>
  </si>
  <si>
    <t>Aldi Aldama, cicilan by pendkn IK Senior</t>
  </si>
  <si>
    <t>Ahmad Rifky, cicilan by pendkn TO Senior</t>
  </si>
  <si>
    <t>Ahmad R</t>
  </si>
  <si>
    <t>Bima Sagara E, Cciilan by pendkn IK Junior</t>
  </si>
  <si>
    <t>Dio Muhamad, Cicilan by pendkn OM Senior</t>
  </si>
  <si>
    <t>Dio M</t>
  </si>
  <si>
    <t>Ayu Widiyanti, Cicilan by pendkn OM Junior</t>
  </si>
  <si>
    <t>Alghifari. Cicilan by pendkn IK Senior</t>
  </si>
  <si>
    <t>Alghifari</t>
  </si>
  <si>
    <t>Lela Monica, Cicilan by pendkn BA Senior</t>
  </si>
  <si>
    <t>Lela M</t>
  </si>
  <si>
    <t>Nurul Wafa, Ciclan by pendkn OM Senior</t>
  </si>
  <si>
    <t>Nurul W</t>
  </si>
  <si>
    <t>Suci Nada R, Cicilan by pendkn KA Junior</t>
  </si>
  <si>
    <t>Siti Nuraeni, Pelunasan by pendkn KA Junior</t>
  </si>
  <si>
    <t>Sardini, Cicilan by pendkn IK Junior</t>
  </si>
  <si>
    <t>Tati Sri, Registrasi AK TK4</t>
  </si>
  <si>
    <t>Tati S</t>
  </si>
  <si>
    <t>Silmy Ulzana, Cicilan by pendkn OM Junior</t>
  </si>
  <si>
    <t>Alfi Dalilul, cicilan by pendkn OM Senior</t>
  </si>
  <si>
    <t>Thia Indah L, Ciciclan by pendkn OM |Junior</t>
  </si>
  <si>
    <t>Hamka Rifaldi, cicilan by pendkn IK Junior</t>
  </si>
  <si>
    <t>Hamka R</t>
  </si>
  <si>
    <t>Rifky Mauludin, cicilan by pendkn OM Senior</t>
  </si>
  <si>
    <t>Rifky M</t>
  </si>
  <si>
    <t>Bilqis Lady D, Cicilan by pendkn OM Senior</t>
  </si>
  <si>
    <t>Bilqis</t>
  </si>
  <si>
    <t>BTK 40360</t>
  </si>
  <si>
    <t>BTK 40361</t>
  </si>
  <si>
    <t>BTK 40362</t>
  </si>
  <si>
    <t>BTK 40363</t>
  </si>
  <si>
    <t>BTK 40364</t>
  </si>
  <si>
    <t>BTK 40365</t>
  </si>
  <si>
    <t>BTK 40366</t>
  </si>
  <si>
    <t>Silpa Laula, cicilan by pendkn KA Junior</t>
  </si>
  <si>
    <t>Handi Melandi, cicilan by pendkn OM Senior</t>
  </si>
  <si>
    <t>Dede Tia, Pelunasan by pendkn KA Junior</t>
  </si>
  <si>
    <t>Nina Nuraeni, Cicilan by pendkn OM Senior</t>
  </si>
  <si>
    <t>Nina N</t>
  </si>
  <si>
    <t>Reski Nurhalimah, Pelunasan by pendkn AB</t>
  </si>
  <si>
    <t>Faisal Akbar W, Cicilan by pendkn IK Senior</t>
  </si>
  <si>
    <t>Faisal A</t>
  </si>
  <si>
    <t>Mahzura F, Cicilan by pendkn OM Senior</t>
  </si>
  <si>
    <t>Mahzura</t>
  </si>
  <si>
    <t>Risda Taqiyah, cicilan by pendkn OM Junior</t>
  </si>
  <si>
    <t>Risda T</t>
  </si>
  <si>
    <t>M Fakry, Cicilan by pendkn OM Junior</t>
  </si>
  <si>
    <t>Rezi Oktavian, cicilan by pendkn BA Senior</t>
  </si>
  <si>
    <t>Rizal M A, cicilan by pendkn OM Senior</t>
  </si>
  <si>
    <t>Rizal M A</t>
  </si>
  <si>
    <t>Ervin P, Pelunasan by pendkn KA Senior</t>
  </si>
  <si>
    <t>Ervin P</t>
  </si>
  <si>
    <t>BTK 40367</t>
  </si>
  <si>
    <t>BTK 40368</t>
  </si>
  <si>
    <t>BTK 40369</t>
  </si>
  <si>
    <t>BTK 40370</t>
  </si>
  <si>
    <t>BTK 40371</t>
  </si>
  <si>
    <t>BTK 40372</t>
  </si>
  <si>
    <t>BTK 40373</t>
  </si>
  <si>
    <t>BTK 40374</t>
  </si>
  <si>
    <t>BTK 40375</t>
  </si>
  <si>
    <t>BTK 40376</t>
  </si>
  <si>
    <t>BTK 40377</t>
  </si>
  <si>
    <t>BTK 40378</t>
  </si>
  <si>
    <t>BTK 40379</t>
  </si>
  <si>
    <t>BTK 40380</t>
  </si>
  <si>
    <t>BTK 40381</t>
  </si>
  <si>
    <t>BTK 40382</t>
  </si>
  <si>
    <t>BTK 40383</t>
  </si>
  <si>
    <t>BTK 40384</t>
  </si>
  <si>
    <t>BTK 40385</t>
  </si>
  <si>
    <t>BTK 40386</t>
  </si>
  <si>
    <t>BTK 40387</t>
  </si>
  <si>
    <t>BTK 40388</t>
  </si>
  <si>
    <t>BTK 40389</t>
  </si>
  <si>
    <t>BTK 40390</t>
  </si>
  <si>
    <t>Nira Nur Alfiana, Cicilan by pendkn OM Junior</t>
  </si>
  <si>
    <t>Nira N</t>
  </si>
  <si>
    <t>Sutan Aji, cicilan by pendkn TO STT</t>
  </si>
  <si>
    <t>Andi Tirta, cicilan by pendkn TO STT</t>
  </si>
  <si>
    <t>M Husni M, Pelunasann by pendkn BA Senior</t>
  </si>
  <si>
    <t>Epul Saepulloh, cicilan by pendkn BA Senior</t>
  </si>
  <si>
    <t>Epul Saepul</t>
  </si>
  <si>
    <t>Bedi U</t>
  </si>
  <si>
    <t>M Rafi A, Cicilan by pendkn BA Senior</t>
  </si>
  <si>
    <t>M Rafi A</t>
  </si>
  <si>
    <t>Cecep Irfan F, cicilan by pendkn IK Senior</t>
  </si>
  <si>
    <t>Rizky Dermawan , Cicilan by pendkn OM Senior</t>
  </si>
  <si>
    <t>Salsabila F, cicilan by pendkn IK Senior</t>
  </si>
  <si>
    <t>Salsabila F</t>
  </si>
  <si>
    <t>M Ilyas A, cicilan by pendkn OM Senior</t>
  </si>
  <si>
    <t>M Ilyas A</t>
  </si>
  <si>
    <t>Riki abdul R, Pelunasan by pendkn IK Junior</t>
  </si>
  <si>
    <t>Neneng Sumarni, Cicilan by pendkn OM Junior</t>
  </si>
  <si>
    <t>Neneng S</t>
  </si>
  <si>
    <t>Imam Arif, Cicilan by pendkn TO Junior</t>
  </si>
  <si>
    <t>M Yasin A, cicilan by pendkn TO Junior</t>
  </si>
  <si>
    <t>Bella Prilia, cicilan by pendkn OM Junior</t>
  </si>
  <si>
    <t>Ridwan Hidayat, Pelunasan by pendkn KA Junior</t>
  </si>
  <si>
    <t>Dede Ridwan, Ciiclan by pendknm IK Senior</t>
  </si>
  <si>
    <t>Dede R</t>
  </si>
  <si>
    <t>Galang Jaga Persada, cicilan by pendkn TO Junior</t>
  </si>
  <si>
    <t>Galang J</t>
  </si>
  <si>
    <t>Ecep Rahmat W, Cicilan by pendkn TO Junior</t>
  </si>
  <si>
    <t>BTK 40391</t>
  </si>
  <si>
    <t>BTK 40392</t>
  </si>
  <si>
    <t>BTK 40393</t>
  </si>
  <si>
    <t>BTK 40394</t>
  </si>
  <si>
    <t>BTK 40395</t>
  </si>
  <si>
    <t>BTK 40396</t>
  </si>
  <si>
    <t>BTK 40397</t>
  </si>
  <si>
    <t>BTK 40398</t>
  </si>
  <si>
    <t>BTK 40399</t>
  </si>
  <si>
    <t>BTK 40400</t>
  </si>
  <si>
    <t>BTK 40401</t>
  </si>
  <si>
    <t>BTK 40402</t>
  </si>
  <si>
    <t>BTK 40403</t>
  </si>
  <si>
    <t>BTK 40404</t>
  </si>
  <si>
    <t>BTK 40405</t>
  </si>
  <si>
    <t>BTK 40406</t>
  </si>
  <si>
    <t>BTK 40407</t>
  </si>
  <si>
    <t>BTK 40408</t>
  </si>
  <si>
    <t>BTK 40409</t>
  </si>
  <si>
    <t>BTK 40410</t>
  </si>
  <si>
    <t>BTK 40411</t>
  </si>
  <si>
    <t>BTK 40412</t>
  </si>
  <si>
    <t>BTK 40413</t>
  </si>
  <si>
    <t>BTK 40414</t>
  </si>
  <si>
    <t>BTK 40415</t>
  </si>
  <si>
    <t>BTK 40416</t>
  </si>
  <si>
    <t>BTK 40417</t>
  </si>
  <si>
    <t>BTK 40418</t>
  </si>
  <si>
    <t>BTK 40419</t>
  </si>
  <si>
    <t>BTK 40420</t>
  </si>
  <si>
    <t>BTK 40421</t>
  </si>
  <si>
    <t>BTK 40422</t>
  </si>
  <si>
    <t>BTK 40423</t>
  </si>
  <si>
    <t>BTK 40424</t>
  </si>
  <si>
    <t>BTK 40425</t>
  </si>
  <si>
    <t>BTK 40426</t>
  </si>
  <si>
    <t>BTK 40427</t>
  </si>
  <si>
    <t>BTK 40428</t>
  </si>
  <si>
    <t>BTK 40429</t>
  </si>
  <si>
    <t>BTK 40430</t>
  </si>
  <si>
    <t>BTK 40431</t>
  </si>
  <si>
    <t>BTK 40432</t>
  </si>
  <si>
    <t>BTK 40433</t>
  </si>
  <si>
    <t>BTK 40434</t>
  </si>
  <si>
    <t>Kusriyanti, Tambahan registrasi OM Junior 2017/2018</t>
  </si>
  <si>
    <t>Vini Pitriani, Registrasi S1 unwim AK</t>
  </si>
  <si>
    <t>Vini P</t>
  </si>
  <si>
    <t>Bella Fitra, Ciiclan by pendkn KA Senior</t>
  </si>
  <si>
    <t>Bella F</t>
  </si>
  <si>
    <t>Fauziah S, Cicilan by pendkn KA Senior</t>
  </si>
  <si>
    <t>Ai Entiyanti S, Cicilan by pendkn OM Junior</t>
  </si>
  <si>
    <t>Ayu Nuradiyanti, by pendkn OM Senior</t>
  </si>
  <si>
    <t>Ayu Nura</t>
  </si>
  <si>
    <t>Nurhanif M, Cicilan by pendkn KA Senior</t>
  </si>
  <si>
    <t>Nurhasanah, cicilan b y pendkn KA Senior</t>
  </si>
  <si>
    <t>Nurhasanah</t>
  </si>
  <si>
    <t>Dedeh Nurjannah, Pelunasan by pendkn KA Senior</t>
  </si>
  <si>
    <t>Hilmu Ufrida, Cicilan by pendkn  OM Junior</t>
  </si>
  <si>
    <t>Hilmy U</t>
  </si>
  <si>
    <t>Pirman Purnama, cicilan by pendkn OM Senior</t>
  </si>
  <si>
    <t>Indra Zakaria., cicilan by pendkn KA Senior</t>
  </si>
  <si>
    <t>Indah Setiawati, Pelunasan by pendkn KA Senior</t>
  </si>
  <si>
    <t>Indah S</t>
  </si>
  <si>
    <t>M Faisal Wajdi, Pelunasan by pendkn IK Junior</t>
  </si>
  <si>
    <t>M Faisal W</t>
  </si>
  <si>
    <t>denis Rizki, Cicilan by pendkn OM Junior</t>
  </si>
  <si>
    <t>aldi Rasid, Ciclan by pendkn KA Senior</t>
  </si>
  <si>
    <t>Retna Aisyah, Pelunasan by pendkn OM Senior</t>
  </si>
  <si>
    <t>Retna A</t>
  </si>
  <si>
    <t>Isman Azmi, Cicilan by pendkn OM Senior</t>
  </si>
  <si>
    <t>Isman A</t>
  </si>
  <si>
    <t>Rijal Mubaroq, Pelunasan by pendkn KA Junior</t>
  </si>
  <si>
    <t>Dimas Setio N, Cicilan by pendkn OM Junior</t>
  </si>
  <si>
    <t>Deva Adi S, Cicilan by pendkn OM Junior</t>
  </si>
  <si>
    <t>Rizky Dermawan, Pelunasan by pendkn OM Senior</t>
  </si>
  <si>
    <t>Thia Indah L.Cicilan by pendkn OM Junior</t>
  </si>
  <si>
    <t>Thia Indah</t>
  </si>
  <si>
    <t>Maulana Pratama, Cicilan by pendkn OM Junior</t>
  </si>
  <si>
    <t>Erwan H, Cicilan by pendkn OM Junior</t>
  </si>
  <si>
    <t>Mulya Priannada, cicil;an by pendkn OM Junior</t>
  </si>
  <si>
    <t>Chikal P, Pelunasan by pendkn OM Senior</t>
  </si>
  <si>
    <t xml:space="preserve">Chikal </t>
  </si>
  <si>
    <t>Agie Nurmansyah, Registrasi Tk3 Unwim AK</t>
  </si>
  <si>
    <t>Enjang Jalalaludin, Pelunasan by pendkn KA Junior</t>
  </si>
  <si>
    <t>Aam Nursyamsiah, Pelunasan by pendkn KA Senior</t>
  </si>
  <si>
    <t>Enjang Jalalaludin, Registrasi KA Senior 2017/2018</t>
  </si>
  <si>
    <t>Chikal P, Registrasi Tk3 Unwim Manajemen</t>
  </si>
  <si>
    <t>Chikal P</t>
  </si>
  <si>
    <t>Fuzzi Lestari, cciilan by pendkn OM Senior</t>
  </si>
  <si>
    <t>Fuzzi L</t>
  </si>
  <si>
    <t>Dian Cahya M, cicialn by pendkn OM Senior</t>
  </si>
  <si>
    <t>Napiah, Pelunasan by pendkn OM Senior</t>
  </si>
  <si>
    <t>Napaih</t>
  </si>
  <si>
    <t>Miftahudin A, Pelunasan by pendkn OM Senior</t>
  </si>
  <si>
    <t>Miftahudin A</t>
  </si>
  <si>
    <t>Rahamt Irfan H, Pelunasan by pendkn OM Senior</t>
  </si>
  <si>
    <t>Rahmat I</t>
  </si>
  <si>
    <t>Gina Sholiha, Pelunasan by pendkn OM Senior</t>
  </si>
  <si>
    <t>Gina S</t>
  </si>
  <si>
    <t>BKK 26177</t>
  </si>
  <si>
    <t>Honor dosen STT dan Outing Class</t>
  </si>
  <si>
    <t>BKK 26178</t>
  </si>
  <si>
    <t>BKK 26179</t>
  </si>
  <si>
    <t>BKK 26180</t>
  </si>
  <si>
    <t>BKK 26181</t>
  </si>
  <si>
    <t>BKK 26182</t>
  </si>
  <si>
    <t>Futsal Alumni, FC Laporan</t>
  </si>
  <si>
    <t>Fee Organisasi, Fee Marketing, PPh pasal 25, Fee Penceramah, karyawan terbaik, Bayar UNWIM</t>
  </si>
  <si>
    <t>Praktek engine2, tranmisi avanza, buah tangan hunting, kunjungan sekolah</t>
  </si>
  <si>
    <t>Bensin, Adm R/K FC, Pemmeliharaan gedung, RTK</t>
  </si>
  <si>
    <t>Fee DM SMA NU, Fc Lapbul Mkt</t>
  </si>
  <si>
    <t>BKK 26183</t>
  </si>
  <si>
    <t>Yasinan 40x</t>
  </si>
  <si>
    <t>BKK 26184</t>
  </si>
  <si>
    <t>BKK 26185</t>
  </si>
  <si>
    <t>BKK 26186</t>
  </si>
  <si>
    <t>BKK 26187</t>
  </si>
  <si>
    <t>BKK 26188</t>
  </si>
  <si>
    <t>Daber dan Perum, Fee Laporan Tax Amnesty PPh 25, Pbl Sapu</t>
  </si>
  <si>
    <t>Pulsa teleseling, DM MAN 2 Tsm, FC lapbul MKT</t>
  </si>
  <si>
    <t>Fee MGM mhs dan karyawan, DM SMK Bina Mandiri</t>
  </si>
  <si>
    <t>Fee MGM mhs, Iklan Radar TV, Fee Peliputan Radar TV</t>
  </si>
  <si>
    <t>BTK 40435</t>
  </si>
  <si>
    <t>BTK 40436</t>
  </si>
  <si>
    <t>BTK 40437</t>
  </si>
  <si>
    <t>BTK 40438</t>
  </si>
  <si>
    <t>BTK 40439</t>
  </si>
  <si>
    <t>BTK 40440</t>
  </si>
  <si>
    <t>BTK 40441</t>
  </si>
  <si>
    <t>BTK 40442</t>
  </si>
  <si>
    <t>BTK 40443</t>
  </si>
  <si>
    <t>BTK 40444</t>
  </si>
  <si>
    <t>BTK 40445</t>
  </si>
  <si>
    <t>BTK 40446</t>
  </si>
  <si>
    <t>BTK 40447</t>
  </si>
  <si>
    <t>BTK 40448</t>
  </si>
  <si>
    <t>Gina Sholiha, egistrasi Tk3 Unwim Manajemen</t>
  </si>
  <si>
    <t xml:space="preserve">Nabilla, Cicilan by pendkn KA Junior </t>
  </si>
  <si>
    <t>Farah Nurfadilah, Pelunasan by pendkn KA Junior</t>
  </si>
  <si>
    <t>Dani Fatrulloh, cicilan by pendkn BA Senior</t>
  </si>
  <si>
    <t>Soni Saepulloh, cicilan by pendkn KK AK</t>
  </si>
  <si>
    <t>Dea Yoga B, cicilan by pendkn OM Senior</t>
  </si>
  <si>
    <t>Dea Y</t>
  </si>
  <si>
    <t>Elgi Ferdiansyah, Pelunasan by pendkn IK Senior</t>
  </si>
  <si>
    <t>Elgi Fediansyah, Registrasi TI STT Tk3</t>
  </si>
  <si>
    <t>Rifky Dwi A, Cicilan by pendkn TO Senior</t>
  </si>
  <si>
    <t>Rifky D</t>
  </si>
  <si>
    <t>Rizky Afriansyah P, Cicilan by pendkn TO Senior</t>
  </si>
  <si>
    <t>Rizky A</t>
  </si>
  <si>
    <t>Seka Gustika, Cicilan by pendkn OM Senior</t>
  </si>
  <si>
    <t>Ali Wahyudin, cicilan by pendkn IK Senior</t>
  </si>
  <si>
    <t>BTK 40449</t>
  </si>
  <si>
    <t>BTK 40450</t>
  </si>
  <si>
    <t>Ali W</t>
  </si>
  <si>
    <t>Sopi Maspupah, cicilan by pendkn OM Senior</t>
  </si>
  <si>
    <t>BKK 26189</t>
  </si>
  <si>
    <t>Pelunasan bimble UN</t>
  </si>
  <si>
    <t>Deviden April, Avia, Internet, Jilid LK, Pbl Tinta</t>
  </si>
  <si>
    <t>BTK 40451</t>
  </si>
  <si>
    <t>BTK 40452</t>
  </si>
  <si>
    <t>BTK 40453</t>
  </si>
  <si>
    <t>BTK 40454</t>
  </si>
  <si>
    <t>BTK 40455</t>
  </si>
  <si>
    <t>BTK 40456</t>
  </si>
  <si>
    <t>BTK 40457</t>
  </si>
  <si>
    <t>BTK 40458</t>
  </si>
  <si>
    <t>BTK 40459</t>
  </si>
  <si>
    <t>BTK 40460</t>
  </si>
  <si>
    <t>BTK 40461</t>
  </si>
  <si>
    <t>BTK 40462</t>
  </si>
  <si>
    <t>BTK 40463</t>
  </si>
  <si>
    <t>BTK 40464</t>
  </si>
  <si>
    <t>BTK 40465</t>
  </si>
  <si>
    <t>BTK 40466</t>
  </si>
  <si>
    <t>BTK 40467</t>
  </si>
  <si>
    <t>BTK 40468</t>
  </si>
  <si>
    <t>BTK 40469</t>
  </si>
  <si>
    <t>BTK 40470</t>
  </si>
  <si>
    <t>BTK 40471</t>
  </si>
  <si>
    <t>BTK 40472</t>
  </si>
  <si>
    <t>BTK 40473</t>
  </si>
  <si>
    <t>BTK 40474</t>
  </si>
  <si>
    <t>BTK 40475</t>
  </si>
  <si>
    <t>BTK 40476</t>
  </si>
  <si>
    <t>BTK 40477</t>
  </si>
  <si>
    <t>BTK 40478</t>
  </si>
  <si>
    <t>BTK 40479</t>
  </si>
  <si>
    <t>BTK 40480</t>
  </si>
  <si>
    <t>BTK 40481</t>
  </si>
  <si>
    <t>Yuda Maulan M, Pelunasan by pendkn OM Senior</t>
  </si>
  <si>
    <t>Jemo Rizki, Cicilan by pendkn TO Senior</t>
  </si>
  <si>
    <t>Aldi Ladam, Cicilan by pendkn IK Senior</t>
  </si>
  <si>
    <t>Sheni Romdiah, Pelunasan by pendkn OM Senior</t>
  </si>
  <si>
    <t>Isti Kurniati, Pelunasan by pendkn OM Junior</t>
  </si>
  <si>
    <t>Nisa Nafisah, Tambahan registrasi BA Senior</t>
  </si>
  <si>
    <t>Deri Rusandi, Pelunasan by pendkn TO Senior</t>
  </si>
  <si>
    <t>Deri R</t>
  </si>
  <si>
    <t>R Yazid, Pelunasan by pendkn OM Junior</t>
  </si>
  <si>
    <t>R Yazid</t>
  </si>
  <si>
    <t>Lilis Reji, Cicilan by pendkn KA Senior</t>
  </si>
  <si>
    <t>Lilis Reji</t>
  </si>
  <si>
    <t>Hilman Fauzi R, Registrasi S1 AK</t>
  </si>
  <si>
    <t>Doni Damara, cicl;an by pendkn IK Senior</t>
  </si>
  <si>
    <t>Yahya, Pengembalian pinjaman karyawan ke - 7</t>
  </si>
  <si>
    <t>Andri Irawan, Pengembalian pinjaman karyawan ke - 9</t>
  </si>
  <si>
    <t>Andi Ir</t>
  </si>
  <si>
    <t>Dendi Gunawan, Pengembalian pinjaman karyawan ke - 10</t>
  </si>
  <si>
    <t>Dheri Febiyani L. Pengembalian pinjaman karyawan ke - 5</t>
  </si>
  <si>
    <t>Adam A, Pengembalian pinjaman karyawan ke - 1</t>
  </si>
  <si>
    <t>Dewi Fitri, Pengembalian pinjaman karyawan ke - 11</t>
  </si>
  <si>
    <t>Indri Fitriansari, Pengembalian pinjaman karyawan ke - 2</t>
  </si>
  <si>
    <t>M Farihin , Pengembalian pinjaman karyawan ke - 8</t>
  </si>
  <si>
    <t>Yovi Fernando, Pengembalian pinjaman karyawan ke - 8</t>
  </si>
  <si>
    <t>Rheda Adrian, Pengembalian pinjaman karyawan ke - 8</t>
  </si>
  <si>
    <t>Fasyaa R, Pelunasan by pendkn KA Senior</t>
  </si>
  <si>
    <t>Ade Fuad, Pengembalian pinjaman karyawan ke - 5</t>
  </si>
  <si>
    <t>M Aripin , Pengembalian pinjaman karyawan ke - 6</t>
  </si>
  <si>
    <t>Yudi Kurniadi, Pengembalian pinjaman karyawan ke - 6</t>
  </si>
  <si>
    <t>Yudi Ku</t>
  </si>
  <si>
    <t>Rijal, Pengembalian pinjaman karyawan ke - 5</t>
  </si>
  <si>
    <t>Ernawati, Pengembalian pinjaman karyawan ke -  5</t>
  </si>
  <si>
    <t>Silmi Nur Addini, Pengembalian pinjaman karyawan ke -  5</t>
  </si>
  <si>
    <t>Ririn Puspita, Pengembalian pinjaman karyawan ke -  2</t>
  </si>
  <si>
    <t xml:space="preserve">Ririn </t>
  </si>
  <si>
    <t>R Asep, Pengembalian pinjaman karyawan ke -  2</t>
  </si>
  <si>
    <t>Rudi Hartono, Pengembalian pinjaman karyawan ke -  2</t>
  </si>
  <si>
    <t>M Iran A, Pengembalian pinjaman karyawan ke - 1</t>
  </si>
  <si>
    <t xml:space="preserve">M Irsan </t>
  </si>
  <si>
    <t>BTK 40482</t>
  </si>
  <si>
    <t>BTK 40483</t>
  </si>
  <si>
    <t>BTK 40484</t>
  </si>
  <si>
    <t>BTK 40485</t>
  </si>
  <si>
    <t>BTK 40486</t>
  </si>
  <si>
    <t>BTK 40487</t>
  </si>
  <si>
    <t>BTK 40488</t>
  </si>
  <si>
    <t>BTK 40489</t>
  </si>
  <si>
    <t>BTK 40490</t>
  </si>
  <si>
    <t>BTK 40491</t>
  </si>
  <si>
    <t>BTK 40492</t>
  </si>
  <si>
    <t>BTK 40493</t>
  </si>
  <si>
    <t>BTK 40494</t>
  </si>
  <si>
    <t>BTK 40495</t>
  </si>
  <si>
    <t>BTK 40496</t>
  </si>
  <si>
    <t>BTK 40497</t>
  </si>
  <si>
    <t>BTK 40498</t>
  </si>
  <si>
    <t>BTK 40499</t>
  </si>
  <si>
    <t>BTK 40500</t>
  </si>
  <si>
    <t>BTK 40501</t>
  </si>
  <si>
    <t>BTK 40502</t>
  </si>
  <si>
    <t>BTK 40503</t>
  </si>
  <si>
    <t>BTK 40504</t>
  </si>
  <si>
    <t>BTK 40505</t>
  </si>
  <si>
    <t>BTK 40506</t>
  </si>
  <si>
    <t>BTK 40507</t>
  </si>
  <si>
    <t>BTK 40508</t>
  </si>
  <si>
    <t>BTK 40509</t>
  </si>
  <si>
    <t>BTK 40510</t>
  </si>
  <si>
    <t>BTK 40511</t>
  </si>
  <si>
    <t>BTK 40512</t>
  </si>
  <si>
    <t>BTK 40513</t>
  </si>
  <si>
    <t>BTK 40514</t>
  </si>
  <si>
    <t>BTK 40515</t>
  </si>
  <si>
    <t>BTK 40516</t>
  </si>
  <si>
    <t>BTK 40517</t>
  </si>
  <si>
    <t>BTK 40518</t>
  </si>
  <si>
    <t>BTK 40519</t>
  </si>
  <si>
    <t>BTK 40520</t>
  </si>
  <si>
    <t>BTK 40521</t>
  </si>
  <si>
    <t>BTK 40522</t>
  </si>
  <si>
    <t>BTK 40523</t>
  </si>
  <si>
    <t>BTK 40524</t>
  </si>
  <si>
    <t>BTK 40525</t>
  </si>
  <si>
    <t>BTK 40526</t>
  </si>
  <si>
    <t>BTK 40527</t>
  </si>
  <si>
    <t>BTK 40528</t>
  </si>
  <si>
    <t>BTK 40529</t>
  </si>
  <si>
    <t>BTK 40530</t>
  </si>
  <si>
    <t>BTK 40531</t>
  </si>
  <si>
    <t>BTK 40532</t>
  </si>
  <si>
    <t>BTK 40533</t>
  </si>
  <si>
    <t>BTK 40534</t>
  </si>
  <si>
    <t>BTK 40535</t>
  </si>
  <si>
    <t>BTK 40536</t>
  </si>
  <si>
    <t>BTK 40537</t>
  </si>
  <si>
    <t>BTK 40538</t>
  </si>
  <si>
    <t>BTK 40539</t>
  </si>
  <si>
    <t>BTK 40540</t>
  </si>
  <si>
    <t>BTK 40541</t>
  </si>
  <si>
    <t>BTK 40542</t>
  </si>
  <si>
    <t>BTK 40543</t>
  </si>
  <si>
    <t>BTK 40544</t>
  </si>
  <si>
    <t>BTK 40545</t>
  </si>
  <si>
    <t>BTK 40546</t>
  </si>
  <si>
    <t>BTK 40547</t>
  </si>
  <si>
    <t>BTK 40548</t>
  </si>
  <si>
    <t>BTK 40549</t>
  </si>
  <si>
    <t>BTK 40550</t>
  </si>
  <si>
    <t>BTK 40551</t>
  </si>
  <si>
    <t>BTK 40552</t>
  </si>
  <si>
    <t>BTK 40553</t>
  </si>
  <si>
    <t>BTK 40554</t>
  </si>
  <si>
    <t>BTK 40555</t>
  </si>
  <si>
    <t>BTK 40556</t>
  </si>
  <si>
    <t>BTK 40557</t>
  </si>
  <si>
    <t>BTK 40558</t>
  </si>
  <si>
    <t>BTK 40559</t>
  </si>
  <si>
    <t>BTK 40560</t>
  </si>
  <si>
    <t>BTK 40561</t>
  </si>
  <si>
    <t>BTK 40562</t>
  </si>
  <si>
    <t>BTK 40563</t>
  </si>
  <si>
    <t>BTK 40564</t>
  </si>
  <si>
    <t>BTK 40565</t>
  </si>
  <si>
    <t>BTK 40569</t>
  </si>
  <si>
    <t>BTK 40570</t>
  </si>
  <si>
    <t>BTK 40571</t>
  </si>
  <si>
    <t>BTK 40572</t>
  </si>
  <si>
    <t>BTK 40573</t>
  </si>
  <si>
    <t>BTK 40574</t>
  </si>
  <si>
    <t>BTK 40575</t>
  </si>
  <si>
    <t>BTK 40576</t>
  </si>
  <si>
    <t>BTK 40577</t>
  </si>
  <si>
    <t>BTK 40578</t>
  </si>
  <si>
    <t>BTK 40579</t>
  </si>
  <si>
    <t>BTK 40580</t>
  </si>
  <si>
    <t>BTK 40581</t>
  </si>
  <si>
    <t>BTK 40582</t>
  </si>
  <si>
    <t>BTK 40583</t>
  </si>
  <si>
    <t>BTK 40584</t>
  </si>
  <si>
    <t>BTK 40585</t>
  </si>
  <si>
    <t>BTK 40586</t>
  </si>
  <si>
    <t>BTK 40587</t>
  </si>
  <si>
    <t>BTK 40588</t>
  </si>
  <si>
    <t>BTK 40589</t>
  </si>
  <si>
    <t>BTK 40590</t>
  </si>
  <si>
    <t>Asep Fauzi R, cicilan by pendkn TO Senior</t>
  </si>
  <si>
    <t>Asep F</t>
  </si>
  <si>
    <t>Farisha, Cicilan by pendkn KA Junior</t>
  </si>
  <si>
    <t>Devi Lindayanti, Pelunasan by pendkn BA Senior</t>
  </si>
  <si>
    <t>Devi L</t>
  </si>
  <si>
    <t>M Yasin, Cciilan by pendkn TO Senior</t>
  </si>
  <si>
    <t>BKK 26190</t>
  </si>
  <si>
    <t>BKK 26191</t>
  </si>
  <si>
    <t>BKK 26192</t>
  </si>
  <si>
    <t>BKK 26193</t>
  </si>
  <si>
    <t>BKK 26194</t>
  </si>
  <si>
    <t>BKK 26195</t>
  </si>
  <si>
    <t>BKK 26196</t>
  </si>
  <si>
    <t>BKK 26197</t>
  </si>
  <si>
    <t>Fee MGM BK SMK Rjp, DM SKM Rjp, MGM Mhs a.n Anan dan Acep</t>
  </si>
  <si>
    <t>Permen sebar voucher un</t>
  </si>
  <si>
    <t>Nurul A</t>
  </si>
  <si>
    <t>Fee MGM BK SMK1 Ciamis</t>
  </si>
  <si>
    <t>Konsumsi HUT, Hadiah pa Syahrial, Menjamu LP3I Purwakarta</t>
  </si>
  <si>
    <t>UM Per 24 -30 mar, 17 -23 mar, Token Listrik RE, DP Riki, FC SK</t>
  </si>
  <si>
    <t>DM SMK Artanita, Bina Putera Banjar</t>
  </si>
  <si>
    <t>Pbl Alat praktek TO</t>
  </si>
  <si>
    <t>BKK 26198</t>
  </si>
  <si>
    <t>BKK 26199</t>
  </si>
  <si>
    <t>BKK 26200</t>
  </si>
  <si>
    <t>Hunting dan kirim DM</t>
  </si>
  <si>
    <t>Air mineral FO</t>
  </si>
  <si>
    <t>Pipit R</t>
  </si>
  <si>
    <t>Guest star HUT</t>
  </si>
  <si>
    <t>Rani L</t>
  </si>
  <si>
    <t>Harun Arosid, ciclan by pendkn OM Junior</t>
  </si>
  <si>
    <t>Ryad Firdaus, Pelunasan by pendkn IK Senior</t>
  </si>
  <si>
    <t>Neng Reza Z, Registrasi S1 Manajeme</t>
  </si>
  <si>
    <t>S1 Mj</t>
  </si>
  <si>
    <t>Dede Riswandi, cicilan by pendkn TO Senior</t>
  </si>
  <si>
    <t>Dendi Hendryana, Pelunasan by pendkn TO Junior</t>
  </si>
  <si>
    <t>Dendi HendryANA, Registrasi Senior TO 2017/2018</t>
  </si>
  <si>
    <t>Fitri Apriani, Registarsi KA Junior 2017/2018</t>
  </si>
  <si>
    <t>Fitri AP</t>
  </si>
  <si>
    <t>Mia Amelia, Registrasi OM Junior 2017/2018</t>
  </si>
  <si>
    <t>Mia AM</t>
  </si>
  <si>
    <t>Arinil Haq, Registrasi BA Junior 2017/2018</t>
  </si>
  <si>
    <t>Arinil H</t>
  </si>
  <si>
    <t>Iqbal Sabiqul A, Registrasi OM Junior 2017/2018</t>
  </si>
  <si>
    <t>Iqbal S</t>
  </si>
  <si>
    <t>Acep Rezza S, Registrasi TO Junior 2017/2018</t>
  </si>
  <si>
    <t>Acep Reza</t>
  </si>
  <si>
    <t>Husni Mubaroq, Registrasi IK Junior 2017/2018</t>
  </si>
  <si>
    <t>Husni M</t>
  </si>
  <si>
    <t>Gumelar P, Registrasi BA Junior 2017/2018</t>
  </si>
  <si>
    <t>Gumelar</t>
  </si>
  <si>
    <t>Asep Dian, Registrasi OM Junior 2017/2018</t>
  </si>
  <si>
    <t>Asep Dian</t>
  </si>
  <si>
    <t>Ai Yenti, Registrasi OM Junior 2017/2018</t>
  </si>
  <si>
    <t xml:space="preserve">Ai Yenti </t>
  </si>
  <si>
    <t>Dian Nurdiana, Cicilan by pendkn TO Junior</t>
  </si>
  <si>
    <t>Dian Nurdiana</t>
  </si>
  <si>
    <t>Welly Y, Registrasi T3 Unwim Manajemen</t>
  </si>
  <si>
    <t>Welly Y</t>
  </si>
  <si>
    <t>Rahmat Mulyana, Pelunasan by pendkn KA Senior</t>
  </si>
  <si>
    <t>BKK 26201</t>
  </si>
  <si>
    <t>BKK 26202</t>
  </si>
  <si>
    <t>BKK 26203</t>
  </si>
  <si>
    <t>BKK 26204</t>
  </si>
  <si>
    <t>BKK 26205</t>
  </si>
  <si>
    <t>BKK 26206</t>
  </si>
  <si>
    <t>BKK 26207</t>
  </si>
  <si>
    <t>BKK 26208</t>
  </si>
  <si>
    <t>BKK 26209</t>
  </si>
  <si>
    <t>BKK 26210</t>
  </si>
  <si>
    <t>BKK 26211</t>
  </si>
  <si>
    <t>Antar tes kerja bandung</t>
  </si>
  <si>
    <t>Jamsostek, BPJS Kes, Jiwasraya, Daber</t>
  </si>
  <si>
    <t>Pulsa teleseling, DM SMKN1 Tsk, Suryalaya</t>
  </si>
  <si>
    <t>Koran, Materai, RTK, Pemeliharaan gedung, Retribusi Appar</t>
  </si>
  <si>
    <t>SMS Getway, Lembur IT, Pbl Lampu, Peralatan HUT</t>
  </si>
  <si>
    <t>Snack Rapat HO, Jilid lomba instruktur</t>
  </si>
  <si>
    <t>PPh Pasal 25, Maintenance Kendaraan Operasional</t>
  </si>
  <si>
    <t>Pradita Utami, Pelunasan by pendkn KA Senior</t>
  </si>
  <si>
    <t>Hadiah Ultah karyawan</t>
  </si>
  <si>
    <t>Ripan Febriana, Registrasi S1 Manajemen</t>
  </si>
  <si>
    <t>Ripan</t>
  </si>
  <si>
    <t>M Nijar, Registrasi OM Junior 2017/2018</t>
  </si>
  <si>
    <t>M Nijar</t>
  </si>
  <si>
    <t>Asep Nurjamil, Pelunasan by pendkn KA Senior</t>
  </si>
  <si>
    <t>Fara Novelia, Cicilan by pendkn Unwim KA</t>
  </si>
  <si>
    <t>Ilham Hamdani, Registrasi S1 Unwim Mj</t>
  </si>
  <si>
    <t>Ilham H</t>
  </si>
  <si>
    <t>Kirim surat copany visit, Bensin</t>
  </si>
  <si>
    <t>CNP</t>
  </si>
  <si>
    <t>FHRD</t>
  </si>
  <si>
    <t>EDUCATION</t>
  </si>
  <si>
    <t>MARKETING</t>
  </si>
  <si>
    <t>SECRETARY</t>
  </si>
  <si>
    <t>IT</t>
  </si>
  <si>
    <t>Pasang Spanduk UN, DM SMK MJPs3, Bensin kirim DM</t>
  </si>
  <si>
    <t>Maintenace alat TO</t>
  </si>
  <si>
    <t>Konsumsi openhaouse, Fee MGM Mhs &amp; Karyawan, Plastik DM &amp; kirim DM</t>
  </si>
  <si>
    <t>BKK 26212</t>
  </si>
  <si>
    <t>DIVISI</t>
  </si>
  <si>
    <t xml:space="preserve">Robi Febrian, Pelunasan by pendkn IK Junior </t>
  </si>
  <si>
    <t>Sovia Bilqis, Pelunasan by pendkn OM Junior</t>
  </si>
  <si>
    <t>Dieni J, Pelunasan by pendkn OM Senior</t>
  </si>
  <si>
    <t>Adiro, Pelunasan by pendkn BA Junior</t>
  </si>
  <si>
    <t>Zein , Pelunasan by pendkn OM Senior</t>
  </si>
  <si>
    <t>Michelle D, Pelunasan by pendkn OM Junior</t>
  </si>
  <si>
    <t>Michelle D</t>
  </si>
  <si>
    <t>Yoga Van, Pelunasan by pendkn OM Junior</t>
  </si>
  <si>
    <t>Yoga V</t>
  </si>
  <si>
    <t>Tomy Fajar, Pelunasan by pendkn IK Senior</t>
  </si>
  <si>
    <t>Keukeu S, Registrasi Tk3 Unwim Manajemen</t>
  </si>
  <si>
    <t>Ropi Rahayuni, Pelunasn by pendkn BA Junior</t>
  </si>
  <si>
    <t>BKK 26213</t>
  </si>
  <si>
    <t>BKK 26214</t>
  </si>
  <si>
    <t>BKK 26215</t>
  </si>
  <si>
    <t>Fee MGM Zahran, Sponshorship SMK MJPS1,2 , Presentasi Bantarkalong, BBM Hunting</t>
  </si>
  <si>
    <t>Buku Perrpus, Table Manner, Maintenance TO</t>
  </si>
  <si>
    <t>Honor Dosen  Maret, UM 31 - 06 April, By Wisuda, SPPD GIK Farihin dan Arip, Perawatan gedung</t>
  </si>
  <si>
    <t>Usep , Pelunasan by pendkn OM Senior</t>
  </si>
  <si>
    <t>Dewi Agustin, Registrasi S1 Manajemen</t>
  </si>
  <si>
    <t>Imam Nurjaman, Pelunasan by pendkn OM Junior</t>
  </si>
  <si>
    <t>Eris Derisman, Cicil;an by pendkn TO Junior</t>
  </si>
  <si>
    <t>Kresna Alvin, Registrasi tk3 Unwim Manajemen</t>
  </si>
  <si>
    <t>Wildan Arip P, by pendkn TO Junior</t>
  </si>
  <si>
    <t>Fahran M, Pelunasan by pendkn TO Junior</t>
  </si>
  <si>
    <t>Gingin G, Pelunasan by pendkn IK Senior</t>
  </si>
  <si>
    <t>Gingin G</t>
  </si>
  <si>
    <t>R M Yazid, Registrasi Senior OM 2017/2018</t>
  </si>
  <si>
    <t>R M Yazid</t>
  </si>
  <si>
    <t xml:space="preserve">Fanny A, Cicilan by pendkjn KA Junior </t>
  </si>
  <si>
    <t>Usep Riyandi, Cicilan by pendkn KK AK</t>
  </si>
  <si>
    <t>Dimas Jatnika, Cicilan by pendkn KK AK</t>
  </si>
  <si>
    <t>Dimas J</t>
  </si>
  <si>
    <t>Epul Saepulloh, Registrasi Tk3 Unwim Manajemen</t>
  </si>
  <si>
    <t>BKK 26216</t>
  </si>
  <si>
    <t>Hadiah Lahiran bu eva, Fee Manajemen Maret, Perawatan gedung</t>
  </si>
  <si>
    <t>Danny Maulana Y, Pelunasan by pendkn TO Junior</t>
  </si>
  <si>
    <t>Farah Nurfadilah, Registrasi KA Senior 2017/2018</t>
  </si>
  <si>
    <t>Siti Hasanah, Pelunasan by pendkn KA Senior</t>
  </si>
  <si>
    <t>Siti HA</t>
  </si>
  <si>
    <t>Adi Nugraha, Pelunasan by pendkn KA Junior</t>
  </si>
  <si>
    <t>Adi Nugraha</t>
  </si>
  <si>
    <t>Filda Septiani, Registrasi tk3 Unwim AK</t>
  </si>
  <si>
    <t>RU AK</t>
  </si>
  <si>
    <t>Filda S</t>
  </si>
  <si>
    <t>Andi Trianto, Pelunasan by pendkn KA Junior</t>
  </si>
  <si>
    <t>Yudi Supriyanto, cicilan by pendkn OM Junior</t>
  </si>
  <si>
    <t>Hendi , Registrasi TO Senior 2017/2018</t>
  </si>
  <si>
    <t>Tax Amnesty dan PPh ps 29</t>
  </si>
  <si>
    <t>FC Serifikat Table Manner, RTK</t>
  </si>
  <si>
    <t>Fee MGM Bu Indri</t>
  </si>
  <si>
    <t>Kado pernikahan walikota, FC Proposal, Makan siang rapat</t>
  </si>
  <si>
    <t>BKK 26217</t>
  </si>
  <si>
    <t>BKK 26218</t>
  </si>
  <si>
    <t>BKK 26219</t>
  </si>
  <si>
    <t>BKK 26220</t>
  </si>
  <si>
    <t>BKK 26221</t>
  </si>
  <si>
    <t>BTK 40566</t>
  </si>
  <si>
    <t>BTK 40567</t>
  </si>
  <si>
    <t>BTK 40568</t>
  </si>
  <si>
    <t>BKK 26222</t>
  </si>
  <si>
    <t>Paket CCTV</t>
  </si>
  <si>
    <t>Daber dan Perum, Seminar nasional BM</t>
  </si>
  <si>
    <t>Tarhani Sila, Registrasi OM Junior 2017/2018</t>
  </si>
  <si>
    <t>Tarhani</t>
  </si>
  <si>
    <t>Mukhlis, Registrasi OM Junior 2017/2018</t>
  </si>
  <si>
    <t>Mukhlis</t>
  </si>
  <si>
    <t>Ardelia R, Registrasi OM Junior 2017/2018</t>
  </si>
  <si>
    <t>Ardelia R</t>
  </si>
  <si>
    <t>Yadi Supriyadi, Cicilan by pendkn KK AK</t>
  </si>
  <si>
    <t>Yogi A, Cicilan by [endkn TO STT</t>
  </si>
  <si>
    <t>Sulistiana O, Cicilan by pendkn KA Junior</t>
  </si>
  <si>
    <t>Sulistiana O</t>
  </si>
  <si>
    <t>Widia Naviasah, Pelunasan by pendkn OM Senior</t>
  </si>
  <si>
    <t>Nisa Aprianti, Pelunsan by pendkn IK Junior</t>
  </si>
  <si>
    <t>Anwar Ilham M, Pelunsan by pendkn KA Senior</t>
  </si>
  <si>
    <t>Sri Rahayu, Pelunsan by pendkn BA Junior</t>
  </si>
  <si>
    <t>Listrik , Air telepon, Maret 17</t>
  </si>
  <si>
    <t>BKK 26223</t>
  </si>
  <si>
    <t>BKK 26224</t>
  </si>
  <si>
    <t>Aceng Jaelani, Registraai Tk3 Unwim Manajemen</t>
  </si>
  <si>
    <t>Aceng J</t>
  </si>
  <si>
    <t>Hendry Kurniawan, tambahan registrasi TO Junior 2017/2018</t>
  </si>
  <si>
    <t>R M Irsyad , Registrasi IK Junior 2017/2018</t>
  </si>
  <si>
    <t>R M Irsyad</t>
  </si>
  <si>
    <t>Agus Riyanto, Registrasi IK Junior 2017/2018</t>
  </si>
  <si>
    <t>Agus R</t>
  </si>
  <si>
    <t>Feni noviani, Registrasi BA Junior 2017/2018</t>
  </si>
  <si>
    <t>Feni N</t>
  </si>
  <si>
    <t>Teni Triani, Registrasi KA Junior 2017/2018</t>
  </si>
  <si>
    <t>Teni T</t>
  </si>
  <si>
    <t>Ari Oktavian, Registrasi KA Junior 2017/2018</t>
  </si>
  <si>
    <t>Ari Ok</t>
  </si>
  <si>
    <t>Ade Eqi, Registrasi KA Junior 2017/2018</t>
  </si>
  <si>
    <t>Ade Eqi</t>
  </si>
  <si>
    <t>Ina Kurniasih, Registrasi BA Junior 2017/2018</t>
  </si>
  <si>
    <t>Ina K</t>
  </si>
  <si>
    <t>Egi F</t>
  </si>
  <si>
    <t>Egi Ferlandi, Registrasi KA Junior 2017/2018</t>
  </si>
  <si>
    <t>M Ridwan J, Pelunasan by pendkn TO Senior</t>
  </si>
  <si>
    <t>M Ridwan J</t>
  </si>
  <si>
    <t>Acep Yadi, Pelunasan by pendkn TO Junior</t>
  </si>
  <si>
    <t xml:space="preserve">Acep Yadi </t>
  </si>
  <si>
    <t>Firman Ramdhani, Cicilan by pendkn TO Junior</t>
  </si>
  <si>
    <t>Sucipto, Registrasi Tk4 Manajemen</t>
  </si>
  <si>
    <t>Sucipto</t>
  </si>
  <si>
    <t>Ikeu Nurjannah, Registrasi Tk4 Manajemen</t>
  </si>
  <si>
    <t>Arip Maulana, Pelunasan by pendkn TO Senior</t>
  </si>
  <si>
    <t>Arip M</t>
  </si>
  <si>
    <t>Carka Y, Pelunasan by pendkn BA Junior</t>
  </si>
  <si>
    <t>Ceci Ruhyanti, Tambahan registrasi KA Junior 2017/2018</t>
  </si>
  <si>
    <t>Sari, Registrasi KA Junior 2017/2018</t>
  </si>
  <si>
    <t xml:space="preserve">Sari </t>
  </si>
  <si>
    <t>Utep Kadarrusman, Registrasi BA Junior 2017/2018</t>
  </si>
  <si>
    <t>Ujep K</t>
  </si>
  <si>
    <t xml:space="preserve">Dian Nurdiana, Pelunasan by pendkn TO Senior </t>
  </si>
  <si>
    <t>Yeni Agustini, Registrasi Tk3 Unwim AK</t>
  </si>
  <si>
    <t>Yeni A</t>
  </si>
  <si>
    <t>Rifki Amdan , Pelunasan by pendkn IK Senior</t>
  </si>
  <si>
    <t>M Ramdhani, Registrasi tk3 Unwim Manajemen</t>
  </si>
  <si>
    <t>M Ramdhani</t>
  </si>
  <si>
    <t>Rika Puspariani, Pelunasan by pendkn BA Senior</t>
  </si>
  <si>
    <t>M yana M, Cicilan by pendkn IK Senior</t>
  </si>
  <si>
    <t>rismawati, Cicilan by pendkn BA Junior</t>
  </si>
  <si>
    <t>M Radhi</t>
  </si>
  <si>
    <t>Sity Nurbaety, Pelunasan by pendkn OM Senior</t>
  </si>
  <si>
    <t>Sity N</t>
  </si>
  <si>
    <t>BKK 26225</t>
  </si>
  <si>
    <t>BKK 26226</t>
  </si>
  <si>
    <t>BKK 26227</t>
  </si>
  <si>
    <t>Kirim Surat dan FC DM</t>
  </si>
  <si>
    <t>FC Soal UTS, Ultah dosen april, Takjiah ortu meninggal</t>
  </si>
  <si>
    <t>Fee MCV, Presentasi Kawali, FC DM</t>
  </si>
  <si>
    <t>BKK 26228</t>
  </si>
  <si>
    <t>BKK 26229</t>
  </si>
  <si>
    <t>BKK 26230</t>
  </si>
  <si>
    <t>BKK 26231</t>
  </si>
  <si>
    <t>BKK 26232</t>
  </si>
  <si>
    <t>BKK 26233</t>
  </si>
  <si>
    <t>BKK 26234</t>
  </si>
  <si>
    <t>BKK 26235</t>
  </si>
  <si>
    <t>BKK 26236</t>
  </si>
  <si>
    <t>DM SMK Periwatas, Alkhoeriyah, BBM hunting, Pasang Giant banner</t>
  </si>
  <si>
    <t>UM Per 07 - 13 April, Isi ulang galon, FC</t>
  </si>
  <si>
    <t>Fee Pembimbing OML, Takjiah ke Pa Ropik, Pengajian Mhs</t>
  </si>
  <si>
    <t>Aep S</t>
  </si>
  <si>
    <t>DP Pembayaran Listrik, Kain Maba, Belanja Bulanan, Karpet dan muken</t>
  </si>
  <si>
    <t>GA</t>
  </si>
  <si>
    <t>Futsal Karyawan, Kertas concord, Pot bunga, TV Kabel, Kado alumni, Maintenance gedung, UM Itikaf</t>
  </si>
  <si>
    <t>Hunting , DM SMKn3 Banjar</t>
  </si>
  <si>
    <t>SPPD Company Visit TO, Maintenance TO</t>
  </si>
  <si>
    <t>Sponshorship SMK Al Huda, Manonjaya, Pest Ishalul M</t>
  </si>
  <si>
    <t>BTK 40591</t>
  </si>
  <si>
    <t>BTK 40592</t>
  </si>
  <si>
    <t>BTK 40593</t>
  </si>
  <si>
    <t>BTK 40594</t>
  </si>
  <si>
    <t>BTK 40595</t>
  </si>
  <si>
    <t>BTK 40596</t>
  </si>
  <si>
    <t>BTK 40597</t>
  </si>
  <si>
    <t>BTK 40598</t>
  </si>
  <si>
    <t>BTK 40599</t>
  </si>
  <si>
    <t>BTK 40600</t>
  </si>
  <si>
    <t>Seliawati, pelunasan by pendkn OM Senior</t>
  </si>
  <si>
    <t>Lalis, Sewa RE Maret April</t>
  </si>
  <si>
    <t>Lalis</t>
  </si>
  <si>
    <t>Al Amin, Pelunasan by pendkn OM Senior</t>
  </si>
  <si>
    <t>Kamil Fahmi, Cicilan by pendkn KK AK</t>
  </si>
  <si>
    <t>Kamil F</t>
  </si>
  <si>
    <t>Fikri Fadlurahman,. Registrasi OM Junior 2017/2018</t>
  </si>
  <si>
    <t>Fikri F</t>
  </si>
  <si>
    <t>Miftahul Manan, Registrasi IK Junior 2017/2018</t>
  </si>
  <si>
    <t>Miftahul M</t>
  </si>
  <si>
    <t>Amalia Kh, Tambahan registrasi IK Junior 2017/2018</t>
  </si>
  <si>
    <t>Hilman Maulana, Pelunasan by pendkn OM Junior</t>
  </si>
  <si>
    <t>Nisa Aprianti, Registrasi IK Senior 2017/2018</t>
  </si>
  <si>
    <t>BTK 40601</t>
  </si>
  <si>
    <t>BTK 40602</t>
  </si>
  <si>
    <t>BTK 40603</t>
  </si>
  <si>
    <t>BTK 40604</t>
  </si>
  <si>
    <t>BTK 40605</t>
  </si>
  <si>
    <t>BTK 40606</t>
  </si>
  <si>
    <t>BTK 40607</t>
  </si>
  <si>
    <t>BTK 40608</t>
  </si>
  <si>
    <t>Ryan Noer S, Registrasi Tk3 Unwim AK</t>
  </si>
  <si>
    <t>Ryan N</t>
  </si>
  <si>
    <t>Ulpah Perniati, Cicilan by pendkn Unwim Manajemen</t>
  </si>
  <si>
    <t>Mj</t>
  </si>
  <si>
    <t>Desi Nopitasari, Pelunasan by pendkn OM Junior</t>
  </si>
  <si>
    <t>Herin Ramjani, Pelunasan by pendkn BA Senior</t>
  </si>
  <si>
    <t>Herin R</t>
  </si>
  <si>
    <t>Agung Galih, Pelunasan by pendkn IK Senior</t>
  </si>
  <si>
    <t>BKK 26237</t>
  </si>
  <si>
    <t>BKK 26238</t>
  </si>
  <si>
    <t>BKK 26239</t>
  </si>
  <si>
    <t>BKK 26240</t>
  </si>
  <si>
    <t>Fee Entry database, Pulsa teleseling, DM SMKN3 Tsm</t>
  </si>
  <si>
    <t>Honor dosen STT, Transport Lp3i Bdg, Kirim Paket Ke Lp3i Bdg</t>
  </si>
  <si>
    <t>Company Visit TO</t>
  </si>
  <si>
    <t>Kerjasama STT, kado pernikahan, laundry, menengok karyawan, Aerobik</t>
  </si>
  <si>
    <t>BTK 40609</t>
  </si>
  <si>
    <t>BTK 40610</t>
  </si>
  <si>
    <t>BTK 40611</t>
  </si>
  <si>
    <t>BTK 40612</t>
  </si>
  <si>
    <t>BTK 40613</t>
  </si>
  <si>
    <t>BTK 40614</t>
  </si>
  <si>
    <t>BTK 40615</t>
  </si>
  <si>
    <t>BTK 40616</t>
  </si>
  <si>
    <t>BTK 40617</t>
  </si>
  <si>
    <t>BTK 40618</t>
  </si>
  <si>
    <t>BTK 40619</t>
  </si>
  <si>
    <t>BTK 40620</t>
  </si>
  <si>
    <t>BTK 40621</t>
  </si>
  <si>
    <t>BTK 40622</t>
  </si>
  <si>
    <t>BTK 40623</t>
  </si>
  <si>
    <t>BTK 40624</t>
  </si>
  <si>
    <t>BTK 40625</t>
  </si>
  <si>
    <t>BTK 40626</t>
  </si>
  <si>
    <t>BTK 40627</t>
  </si>
  <si>
    <t>BTK 40628</t>
  </si>
  <si>
    <t>BTK 40629</t>
  </si>
  <si>
    <t>BTK 40630</t>
  </si>
  <si>
    <t>BTK 40631</t>
  </si>
  <si>
    <t>BTK 40632</t>
  </si>
  <si>
    <t>BTK 40633</t>
  </si>
  <si>
    <t>BTK 40634</t>
  </si>
  <si>
    <t>BTK 40635</t>
  </si>
  <si>
    <t>BTK 40636</t>
  </si>
  <si>
    <t>BTK 40637</t>
  </si>
  <si>
    <t>BTK 40638</t>
  </si>
  <si>
    <t>BTK 40639</t>
  </si>
  <si>
    <t>BTK 40640</t>
  </si>
  <si>
    <t>BTK 40641</t>
  </si>
  <si>
    <t>BTK 40642</t>
  </si>
  <si>
    <t>BTK 40643</t>
  </si>
  <si>
    <t>BTK 40644</t>
  </si>
  <si>
    <t>BTK 40645</t>
  </si>
  <si>
    <t>BTK 40646</t>
  </si>
  <si>
    <t>BTK 40647</t>
  </si>
  <si>
    <t>BTK 40648</t>
  </si>
  <si>
    <t>BTK 40649</t>
  </si>
  <si>
    <t>Faturahman, Pelunasan by pendkn KA Senior</t>
  </si>
  <si>
    <t>Nanang Khoerul A, Pelunasan by pendkn OM Junior</t>
  </si>
  <si>
    <t>Lina Herlina, Registrasi BA Junior 2017/2018</t>
  </si>
  <si>
    <t>Lina H</t>
  </si>
  <si>
    <t>Bumi Ariyani, Pelunasan by pendkn OM Senior</t>
  </si>
  <si>
    <t>Zeni Akbar, Ciclan by pendkn OM Junior</t>
  </si>
  <si>
    <t>Irpan Toni, Pelunasan by pendkn KA Junior</t>
  </si>
  <si>
    <t>Irpan T</t>
  </si>
  <si>
    <t>Ade Puad, Pelunasan Pinjman Karyawan</t>
  </si>
  <si>
    <t>Ade  Puad</t>
  </si>
  <si>
    <t>Asep firman , Pelunasan by pendkn IK Junior</t>
  </si>
  <si>
    <t>Septia Kusmiati, cicilan by pendkn KK AK</t>
  </si>
  <si>
    <t>Septia K</t>
  </si>
  <si>
    <t>Andi Trianto, Registrasi KA Senior 2017/2018</t>
  </si>
  <si>
    <t>Robi Indra Y, Registrasi OM Junior 2017/2018</t>
  </si>
  <si>
    <t>Robi I</t>
  </si>
  <si>
    <t>Candra Teja, Registrasi TO Senior 2017/2018</t>
  </si>
  <si>
    <t>Saryanto, Registrasi TO Junior 2017/2018</t>
  </si>
  <si>
    <t>Saryanto</t>
  </si>
  <si>
    <t>Aulia Ningsih, Pelunasan by pendkn OM Junior</t>
  </si>
  <si>
    <t xml:space="preserve">Aulia </t>
  </si>
  <si>
    <t>Eggie Ferlandi, Tambahan registrasi KA Junior 2017/2018</t>
  </si>
  <si>
    <t>Eggie</t>
  </si>
  <si>
    <t>M Fashul, Registrasi OM Junior 2017/2018</t>
  </si>
  <si>
    <t>M Fashul</t>
  </si>
  <si>
    <t>Lanlan , Pelunasan by pendkkn OM Senior</t>
  </si>
  <si>
    <t>rian Adinata, Pelunasan by pendkn IK Senior</t>
  </si>
  <si>
    <t>Ryan Juniar, Registrasi TO Junior 2017/2018</t>
  </si>
  <si>
    <t>Ryan Juniar</t>
  </si>
  <si>
    <t>Anitia Saputri, Pelunasan by pendkn OM Junior</t>
  </si>
  <si>
    <t>Andi Hidayat, Pelunasan by pendkn OM Senior</t>
  </si>
  <si>
    <t>Hilman Maulana, Registrasi OM Senior 2017/2018</t>
  </si>
  <si>
    <t>Roni Nugraha, Registrasi Unwim tk3 AK</t>
  </si>
  <si>
    <t>Roni N</t>
  </si>
  <si>
    <t>Herin Ramjani, Registrasi Unwim Mananjemen</t>
  </si>
  <si>
    <t>Novitasari, Cicilan by pendkn KA Junior</t>
  </si>
  <si>
    <t>Deva Adi, Pelunasan by pendkn OM Junior</t>
  </si>
  <si>
    <t>Yusi Yuwanti. Registrasi S1 Ak</t>
  </si>
  <si>
    <t>Yusi Y</t>
  </si>
  <si>
    <t>Nur Kurnia N, Registrasi S1 AK</t>
  </si>
  <si>
    <t>Nur Kurnia</t>
  </si>
  <si>
    <t>Resi A</t>
  </si>
  <si>
    <t>Ratnatin Handini, cicilan by pendkn OM Senior</t>
  </si>
  <si>
    <t>Rizaldy Anwar, Registrasi TO Junior 2017/2018</t>
  </si>
  <si>
    <t>Rizaldy A</t>
  </si>
  <si>
    <t>Yogi Putra, Registrasi S1 Manajmen</t>
  </si>
  <si>
    <t>Ferdiansyah, Pelunasan by pendkn IK Junior</t>
  </si>
  <si>
    <t>Gilang Aprilian, Registrasi Tk3 TO STT</t>
  </si>
  <si>
    <t>Gilang Aprilian</t>
  </si>
  <si>
    <t>Yani yuliyani, Registrasi Tk3 unwim AK</t>
  </si>
  <si>
    <t>Yani Yu</t>
  </si>
  <si>
    <t>Luqmanul Hakim, Registrasi STT TI</t>
  </si>
  <si>
    <t>BKK 26241</t>
  </si>
  <si>
    <t>BKK 26242</t>
  </si>
  <si>
    <t>BKK 26243</t>
  </si>
  <si>
    <t>BKK 26244</t>
  </si>
  <si>
    <t>BKK 26245</t>
  </si>
  <si>
    <t>BKK 26246</t>
  </si>
  <si>
    <t>BKK 26247</t>
  </si>
  <si>
    <t>Antar tes kerja, PT MPP, Teknologi Bdg, Tirta Utama, BBM Hunting, Entertain HRD</t>
  </si>
  <si>
    <t>tes kerja Banjar, Kekurangan Hilsi</t>
  </si>
  <si>
    <t>Sponshorship Perpisahan</t>
  </si>
  <si>
    <t>Spanduk Untuk di jalan</t>
  </si>
  <si>
    <t>Fee entry database, Fee MGM Karyawan &amp; Mhs</t>
  </si>
  <si>
    <t>Fee MGM ESPR, Hunting MCV</t>
  </si>
  <si>
    <t>Tresna</t>
  </si>
  <si>
    <t>Tes kerja Banjar dan Pharos</t>
  </si>
  <si>
    <t>Dana Pinjaman Ade F, UM Per 14 - 20, Gaji Maret, Cicilan Buku, Daber, Perum , Pulsa</t>
  </si>
  <si>
    <t>Menjamu LP3I Se - Jabodetabek</t>
  </si>
  <si>
    <t>Sugaianti</t>
  </si>
  <si>
    <t>BKK 26248</t>
  </si>
  <si>
    <t>BKK 26249</t>
  </si>
  <si>
    <t>BKK 26250</t>
  </si>
  <si>
    <t>BKK 26251</t>
  </si>
  <si>
    <t>Reward SKKB HO, Reward Presenter Gel 2, Sisa Reward PMB 2016/2017, SPPD Pa Yahya</t>
  </si>
  <si>
    <t>Proposal Isro Miraj, Melayad Bu Dian dan Irsan, Olahraga Futsal, Galon, FC EUB</t>
  </si>
  <si>
    <t>BKK 26252</t>
  </si>
  <si>
    <t>Cetak Brosur LP3I</t>
  </si>
  <si>
    <t>BKK 26253</t>
  </si>
  <si>
    <t>Company Visit BM, UT Maret, Praktek TO</t>
  </si>
  <si>
    <t>BKK 26254</t>
  </si>
  <si>
    <t>BTK 40650</t>
  </si>
  <si>
    <t>BTK 40651</t>
  </si>
  <si>
    <t>BTK 40652</t>
  </si>
  <si>
    <t>BTK 40653</t>
  </si>
  <si>
    <t>BTK 40654</t>
  </si>
  <si>
    <t>BTK 40655</t>
  </si>
  <si>
    <t>BTK 40656</t>
  </si>
  <si>
    <t>BTK 40657</t>
  </si>
  <si>
    <t>BTK 40658</t>
  </si>
  <si>
    <t>BTK 40659</t>
  </si>
  <si>
    <t>BTK 40660</t>
  </si>
  <si>
    <t>BTK 40661</t>
  </si>
  <si>
    <t>BTK 40662</t>
  </si>
  <si>
    <t>BTK 40663</t>
  </si>
  <si>
    <t>BTK 40664</t>
  </si>
  <si>
    <t>BTK 40665</t>
  </si>
  <si>
    <t>BTK 40666</t>
  </si>
  <si>
    <t>Shelpi C, Registrasi Senior KA 2017/2018</t>
  </si>
  <si>
    <t>Shelpi C</t>
  </si>
  <si>
    <t>Muhammad Ramdhan, Registrasi IK Senior 2017/2018</t>
  </si>
  <si>
    <t>Muhammad Ramdhan</t>
  </si>
  <si>
    <t>Yara Nurjarina, Registrasi OM Junior 2017/2018</t>
  </si>
  <si>
    <t>Yara N</t>
  </si>
  <si>
    <t>Ilmanudin, egistrasi S1 STT TI</t>
  </si>
  <si>
    <t>S1 TI</t>
  </si>
  <si>
    <t>Ilmannuddin</t>
  </si>
  <si>
    <t>Nia Listiawati, Pelunasan by pendkn KA Senior</t>
  </si>
  <si>
    <t>Bella Fitrah, Registrasi Tk3 Unwim AK</t>
  </si>
  <si>
    <t>Ayu Putri, Cicilan cicilan KK AK</t>
  </si>
  <si>
    <t>Yudi Hendarman, Sewa kantin RE</t>
  </si>
  <si>
    <t>Yoga Maulana, Registrasi Tk3 unwim AK</t>
  </si>
  <si>
    <t>Yoga M</t>
  </si>
  <si>
    <t>Kurnia Sandi, Registrasi TO STT</t>
  </si>
  <si>
    <t>RSTT</t>
  </si>
  <si>
    <t>Antar tes kerja + BBM CNP</t>
  </si>
  <si>
    <t>Antar tes kerja Hino</t>
  </si>
  <si>
    <t>Kirim paket unwim, Penjilidan Karya ilmiah</t>
  </si>
  <si>
    <t>cnp</t>
  </si>
  <si>
    <t>BKK 26255</t>
  </si>
  <si>
    <t>BKK 26256</t>
  </si>
  <si>
    <t>BKK 26257</t>
  </si>
  <si>
    <t>BTK 40667</t>
  </si>
  <si>
    <t>BTK 40668</t>
  </si>
  <si>
    <t>BTK 40669</t>
  </si>
  <si>
    <t>M Dika, cicilan by pendkn TO Senior</t>
  </si>
  <si>
    <t>Sutan Aji, Pelunasan STT TO</t>
  </si>
  <si>
    <t>Sutan AJi</t>
  </si>
  <si>
    <t>Faiz S</t>
  </si>
  <si>
    <t>Haryono S, Ciclan by pendkn TO STT</t>
  </si>
  <si>
    <t>Haryono S</t>
  </si>
  <si>
    <t>Shinta Karina, Registrasi OM Junior 2017/2018</t>
  </si>
  <si>
    <t>Shinta K</t>
  </si>
  <si>
    <t>Ai Sinta, Registrasi KA Senior 2017/2018</t>
  </si>
  <si>
    <t xml:space="preserve">Ai Sinta </t>
  </si>
  <si>
    <t>Resti Indah , Registrasi Tk3 unwim Manajemen</t>
  </si>
  <si>
    <t>Resti I</t>
  </si>
  <si>
    <t>Ega Prayoga S, Registrasi IK junior 2017/2018</t>
  </si>
  <si>
    <t xml:space="preserve">Ega Prasetya </t>
  </si>
  <si>
    <t>Ilham Muaziz. Registrasi TO STT Tk 3</t>
  </si>
  <si>
    <t>BTK 40670</t>
  </si>
  <si>
    <t>Tasikmalaya, 28 April 2017</t>
  </si>
  <si>
    <t>Fee MGM Mhs, MCV</t>
  </si>
  <si>
    <t xml:space="preserve">LEMBAGA PENDIDIKAN DAN PENGEMBANGAN PROFESI INDONESIA </t>
  </si>
  <si>
    <t xml:space="preserve">CABANG TASIKMALAYA </t>
  </si>
  <si>
    <t xml:space="preserve">JL. Ir. H. Djuanda No 106 Km 2 Ranca Bango </t>
  </si>
  <si>
    <t>PERIODE MEI 2017</t>
  </si>
  <si>
    <t>BTK 40671</t>
  </si>
  <si>
    <t>BTK 40672</t>
  </si>
  <si>
    <t>BTK 40673</t>
  </si>
  <si>
    <t>BTK 40674</t>
  </si>
  <si>
    <t>BTK 40675</t>
  </si>
  <si>
    <t>BTK 40676</t>
  </si>
  <si>
    <t>BTK 40677</t>
  </si>
  <si>
    <t>BTK 40678</t>
  </si>
  <si>
    <t>BTK 40679</t>
  </si>
  <si>
    <t>BTK 40680</t>
  </si>
  <si>
    <t>BTK 40681</t>
  </si>
  <si>
    <t>BTK 40682</t>
  </si>
  <si>
    <t>BTK 40683</t>
  </si>
  <si>
    <t>BTK 40684</t>
  </si>
  <si>
    <t>BTK 40685</t>
  </si>
  <si>
    <t>BTK 40686</t>
  </si>
  <si>
    <t>BTK 40687</t>
  </si>
  <si>
    <t>BTK 40688</t>
  </si>
  <si>
    <t>BTK 40689</t>
  </si>
  <si>
    <t>BTK 40690</t>
  </si>
  <si>
    <t>BTK 40691</t>
  </si>
  <si>
    <t>BTK 40692</t>
  </si>
  <si>
    <t>BTK 40693</t>
  </si>
  <si>
    <t>BTK 40694</t>
  </si>
  <si>
    <t>BTK 40695</t>
  </si>
  <si>
    <t>BTK 40696</t>
  </si>
  <si>
    <t>BTK 40697</t>
  </si>
  <si>
    <t>BTK 40698</t>
  </si>
  <si>
    <t>BTK 40699</t>
  </si>
  <si>
    <t>BTK 40700</t>
  </si>
  <si>
    <t>BTK 40701</t>
  </si>
  <si>
    <t>BTK 40702</t>
  </si>
  <si>
    <t>BTK 40703</t>
  </si>
  <si>
    <t>BTK 40704</t>
  </si>
  <si>
    <t>BTK 40705</t>
  </si>
  <si>
    <t>BTK 40706</t>
  </si>
  <si>
    <t>BTK 40707</t>
  </si>
  <si>
    <t>BTK 40708</t>
  </si>
  <si>
    <t>BTK 40709</t>
  </si>
  <si>
    <t>BTK 40710</t>
  </si>
  <si>
    <t>BTK 40711</t>
  </si>
  <si>
    <t>BTK 40712</t>
  </si>
  <si>
    <t>BTK 40713</t>
  </si>
  <si>
    <t>BTK 40714</t>
  </si>
  <si>
    <t>BTK 40715</t>
  </si>
  <si>
    <t>BTK 40716</t>
  </si>
  <si>
    <t>BTK 40717</t>
  </si>
  <si>
    <t>BTK 40718</t>
  </si>
  <si>
    <t>BTK 40719</t>
  </si>
  <si>
    <t>BTK 40720</t>
  </si>
  <si>
    <t>BTK 40721</t>
  </si>
  <si>
    <t>BTK 40722</t>
  </si>
  <si>
    <t>BTK 40723</t>
  </si>
  <si>
    <t>BTK 40724</t>
  </si>
  <si>
    <t>Saldo Awaal</t>
  </si>
  <si>
    <t>Dian Nurdiana. Registrasi TO STT Tk3</t>
  </si>
  <si>
    <t>Dede Riswandi, Pelunasan by pendkn TO Senior</t>
  </si>
  <si>
    <t>Dede Riswandi, Registrasi Tk3 STT TO</t>
  </si>
  <si>
    <t>Nasrul Muhamad, Registrasi TO Junior 2017/2018</t>
  </si>
  <si>
    <t>Nasrul M</t>
  </si>
  <si>
    <t>Lilis Reji, Pelunasan by pendkn KA Senior</t>
  </si>
  <si>
    <t>Neng Sulfani, Registrasi Tk3 Unwim AK</t>
  </si>
  <si>
    <t>M Rizal G, Egistrasi Tk3 Unwim, AK</t>
  </si>
  <si>
    <t>Anggi Meilani, Registrasi Tk3 Unwim AK</t>
  </si>
  <si>
    <t>Anggi M</t>
  </si>
  <si>
    <t>Fanny A. Pelunasan by pendkn KA Junior</t>
  </si>
  <si>
    <t>M Abi R, Registrasi To Junior 2017/2018</t>
  </si>
  <si>
    <t>M Abi</t>
  </si>
  <si>
    <t>Natania Erma, Registrasi Tk Junior AK 2017/2018</t>
  </si>
  <si>
    <t>Natania A</t>
  </si>
  <si>
    <t>Ahamt Rifai, Registrasi Junior OM 2017/2018</t>
  </si>
  <si>
    <t>RJ Om 17</t>
  </si>
  <si>
    <t>Ahmat R</t>
  </si>
  <si>
    <t>Maya Sumiati, Registrasi Junior KA 2017/2018</t>
  </si>
  <si>
    <t>Ari Agus , Registrasi OM Junior 2017/2018</t>
  </si>
  <si>
    <t>Ari A</t>
  </si>
  <si>
    <t>Erwin , Registrasi Tk 3 Unwim 2017/2018</t>
  </si>
  <si>
    <t>Reza M Matin, cicilan by pendkn IK Senior</t>
  </si>
  <si>
    <t>Sani Nurjanah, Pelunasan by pendkn KA Senior</t>
  </si>
  <si>
    <t>Sani Nurjanah, Registrasu Tk3 Unwim AK</t>
  </si>
  <si>
    <t>Seni Rizki, Registrasi BA Junior 2017/2018</t>
  </si>
  <si>
    <t>Sena R</t>
  </si>
  <si>
    <t>Fauzi Qodarrohman, Registrasi IK Junior 2017/2018</t>
  </si>
  <si>
    <t>Fauzi Q</t>
  </si>
  <si>
    <t>Ihah Solihah, Pelunasan by pendkn KA Senior</t>
  </si>
  <si>
    <t>Ka 15</t>
  </si>
  <si>
    <t>Ihah S</t>
  </si>
  <si>
    <t>Eva Afni, Tamabhan Registrasi Ba Junior 2017/2018</t>
  </si>
  <si>
    <t>Mita Puspita, Tambahan Registrasi BA Junior 2017/2018</t>
  </si>
  <si>
    <t>Mita P</t>
  </si>
  <si>
    <t xml:space="preserve">Nina Nuraeni, Pelunasan by pendkn OM Senior </t>
  </si>
  <si>
    <t>Nina Nuraeni, registrasi Tk3 Unwim Manajemen</t>
  </si>
  <si>
    <t>Mimin Mahmidah, Pelunasan by pendkn OM Senior</t>
  </si>
  <si>
    <t>Mimin M</t>
  </si>
  <si>
    <t>Farhan M, Registrasi Tk3 STT TO</t>
  </si>
  <si>
    <t>Raden Muhamad, Tambahan Registrasi IK Junior</t>
  </si>
  <si>
    <t>Agus Riyanto, Tambahan Registrasi IK Junior</t>
  </si>
  <si>
    <t>Agus r</t>
  </si>
  <si>
    <t>Aditya Jati, Ccicilan by pendkn OM Junior</t>
  </si>
  <si>
    <t>Azka Azkia, Pelunasan by pendkn KA Junior 2017/2018</t>
  </si>
  <si>
    <t>Azka A</t>
  </si>
  <si>
    <t>Sopi Maspupah, Registrasi Tk3 Unwim Manajemen</t>
  </si>
  <si>
    <t>Vini Pitriani, Cicilan S1 AK</t>
  </si>
  <si>
    <t>Aam Nursyamsiah, Registrasi Tk3 Unwim AK</t>
  </si>
  <si>
    <t>Indra Zakaria, Pelunasan by pendkn KA Senior</t>
  </si>
  <si>
    <t>Elgi Ferdiansyah, tambahan registrasi Tk3 STT TI</t>
  </si>
  <si>
    <t>Bella Prilia H, Pelunasan by pendkn OM Junior</t>
  </si>
  <si>
    <t>Bella Prilia H, Registrasi OM Senior 2017/2018</t>
  </si>
  <si>
    <t>Alfi Dalilul, Pelunasan by pendkn OM Senior</t>
  </si>
  <si>
    <t>Nur Azizah S, Pelunasan by pendkn KA Senior</t>
  </si>
  <si>
    <t>Fritton Sihombing, Pelunasan by pendkn Poltek MI</t>
  </si>
  <si>
    <t>Zahran Fattah, Tambahan Registrasi IK Junior 2017/2018</t>
  </si>
  <si>
    <t>Doni Damara, Pelunasan by pendkn IK Senior</t>
  </si>
  <si>
    <t>Dimas Djatnika. Cicilan by pendkn KK AK</t>
  </si>
  <si>
    <t>Kamil Fahmi, cicilan by pendkn KK AK</t>
  </si>
  <si>
    <t>Yadi Supriadi, Ciciclan by pendkn KK AK</t>
  </si>
  <si>
    <t>Teni Triani, registrasi KA Junior 2017/2018</t>
  </si>
  <si>
    <t>Irma yunita, Registrasi KA Junior 2017/2018</t>
  </si>
  <si>
    <t>Irma Y</t>
  </si>
  <si>
    <t>Bedi Ubaidilah, Pelunasan by pendkn BA Junior</t>
  </si>
  <si>
    <t>Asep Salman, Registrasi OM Junior 2017/2018</t>
  </si>
  <si>
    <t>Asep Salman</t>
  </si>
  <si>
    <t>Faizal subhan, Registrasi IK Junior 2017/2018</t>
  </si>
  <si>
    <t>Faizal S</t>
  </si>
  <si>
    <t>M Yasin , Cicilan by pendkn TO Senior</t>
  </si>
  <si>
    <t>Firman Salmiansyah, Registrasi OM Senior 2017/2018</t>
  </si>
  <si>
    <t>Firman S</t>
  </si>
  <si>
    <t>Riki Nugraha, Cicilan Pinjaman Karyawan ke - 1</t>
  </si>
  <si>
    <t>Riki N</t>
  </si>
  <si>
    <t>Ana Ramdhani, Registrasi Tk3 Unwim Manajemen</t>
  </si>
  <si>
    <t>Anna R</t>
  </si>
  <si>
    <t>BKK 26258</t>
  </si>
  <si>
    <t>BKK 26259</t>
  </si>
  <si>
    <t>BKK 26260</t>
  </si>
  <si>
    <t>BKK 26261</t>
  </si>
  <si>
    <t>BKK 26262</t>
  </si>
  <si>
    <t>BKK 26263</t>
  </si>
  <si>
    <t>BKK 26264</t>
  </si>
  <si>
    <t>BKK 26265</t>
  </si>
  <si>
    <t>BKK 26266</t>
  </si>
  <si>
    <t>Neon Box, Sponshor Perpisahan, Pasang spanduk, Konsumsi openhouse, Hunting MCV, Fee Pasang spanduk</t>
  </si>
  <si>
    <t>Marketing</t>
  </si>
  <si>
    <t>Pulsa teleseling, Pengembalian pendaftaran, UM jaga stand, Konsumsi openhouse, Fee MGM</t>
  </si>
  <si>
    <t>Seminar SMKN2, Fee MGM Yura, Kirim DM Tiki, MGM ESPR, Air mineral</t>
  </si>
  <si>
    <t>Sumbangan ke Tantan, Koran bulanan, Listrik Markas</t>
  </si>
  <si>
    <t>Perakitan mobil kijang</t>
  </si>
  <si>
    <t>ujang</t>
  </si>
  <si>
    <t>Education</t>
  </si>
  <si>
    <t>Seminar SMK RJP, Fee MGM Karyawan</t>
  </si>
  <si>
    <t>Antar jemput BM ke Bandara</t>
  </si>
  <si>
    <t>Unwim, Service Lift, AVIA, UM, BPRSA</t>
  </si>
  <si>
    <t>FC Soal, Outingclass, Jilid</t>
  </si>
  <si>
    <t>BTK 40725</t>
  </si>
  <si>
    <t>BTK 40726</t>
  </si>
  <si>
    <t>BTK 40727</t>
  </si>
  <si>
    <t>BTK 40728</t>
  </si>
  <si>
    <t>BTK 40729</t>
  </si>
  <si>
    <t>BTK 40730</t>
  </si>
  <si>
    <t>BTK 40731</t>
  </si>
  <si>
    <t>BTK 40732</t>
  </si>
  <si>
    <t>BTK 40733</t>
  </si>
  <si>
    <t>BTK 40734</t>
  </si>
  <si>
    <t>BTK 40735</t>
  </si>
  <si>
    <t>BTK 40736</t>
  </si>
  <si>
    <t>BTK 40737</t>
  </si>
  <si>
    <t>BTK 40738</t>
  </si>
  <si>
    <t>BTK 40739</t>
  </si>
  <si>
    <t>BTK 40740</t>
  </si>
  <si>
    <t>BTK 40741</t>
  </si>
  <si>
    <t>BTK 40742</t>
  </si>
  <si>
    <t>BTK 40743</t>
  </si>
  <si>
    <t>BTK 40744</t>
  </si>
  <si>
    <t>BTK 40745</t>
  </si>
  <si>
    <t>BTK 40746</t>
  </si>
  <si>
    <t>BTK 40747</t>
  </si>
  <si>
    <t>BTK 40748</t>
  </si>
  <si>
    <t>BTK 40749</t>
  </si>
  <si>
    <t>BTK 40750</t>
  </si>
  <si>
    <t>BTK 40751</t>
  </si>
  <si>
    <t>BTK 40752</t>
  </si>
  <si>
    <t>BTK 40753</t>
  </si>
  <si>
    <t>BTK 40754</t>
  </si>
  <si>
    <t>BTK 40755</t>
  </si>
  <si>
    <t>BTK 40756</t>
  </si>
  <si>
    <t>BTK 40757</t>
  </si>
  <si>
    <t>BTK 40758</t>
  </si>
  <si>
    <t>BTK 40759</t>
  </si>
  <si>
    <t>BTK 40760</t>
  </si>
  <si>
    <t>BTK 40761</t>
  </si>
  <si>
    <t>BTK 40762</t>
  </si>
  <si>
    <t>BTK 40763</t>
  </si>
  <si>
    <t>BTK 40764</t>
  </si>
  <si>
    <t>BTK 40765</t>
  </si>
  <si>
    <t>BTK 40766</t>
  </si>
  <si>
    <t>BTK 40767</t>
  </si>
  <si>
    <t>BTK 40768</t>
  </si>
  <si>
    <t>BTK 40769</t>
  </si>
  <si>
    <t>BTK 40770</t>
  </si>
  <si>
    <t>Bank Indonesia, Sewa kursi</t>
  </si>
  <si>
    <t>BI</t>
  </si>
  <si>
    <t>Rohmat Maulana, Registrasi IK Senior 2017/2018</t>
  </si>
  <si>
    <t>Dhini Nurislami, Cicilan OM Junior 18</t>
  </si>
  <si>
    <t>OM 17</t>
  </si>
  <si>
    <t>Dhini N</t>
  </si>
  <si>
    <t>cecep M Arip, Cicilan IK Senior</t>
  </si>
  <si>
    <t>Ahen Heriyanto, Pelunasan by pendkn TO Senior</t>
  </si>
  <si>
    <t>Yoga Van G, Registrasi OM Senior 2017/2018</t>
  </si>
  <si>
    <t>Ai Yenti, Tambahan Registrasi OM Junior</t>
  </si>
  <si>
    <t>Ai Yenti</t>
  </si>
  <si>
    <t>Ervin Priana, Registrasi Tk 3  Unwim AK</t>
  </si>
  <si>
    <t>Farrisha N, Pelunasan by pendkn KA Junior</t>
  </si>
  <si>
    <t>Usep R, Ciclan KK AK</t>
  </si>
  <si>
    <t>Rijal Mubaroq, Registrasi KA Senior</t>
  </si>
  <si>
    <t>Diky Irawan, Pelunasan By Pendkn TO Senior</t>
  </si>
  <si>
    <t>Mila Karmila, Ciicilan by pendkn AK</t>
  </si>
  <si>
    <t>Mila K</t>
  </si>
  <si>
    <t>Yahya, Pengembalian Cicilan Pinjaman Karyawan Ke - 8</t>
  </si>
  <si>
    <t>Andri I, Pengembalian Cicilan Pinjaman Karyawan Ke  10</t>
  </si>
  <si>
    <t>Dendi, Pengembalian Cicilan Pinjaman Karyawan Ke 11</t>
  </si>
  <si>
    <t>Dendi</t>
  </si>
  <si>
    <t>Dheri Febiyani , Pengembalian Cicilan Pinjaman Karyawan Ke  6</t>
  </si>
  <si>
    <t>Adam Abdi A, Pengembalian Cicilan Pinjaman Karyawan Ke 2</t>
  </si>
  <si>
    <t>Dewi F, Pengembalian Cicilan Pinjaman Karyawan Ke  12</t>
  </si>
  <si>
    <t>Indri F, Pengembalian Cicilan Pinjaman Karyawan Ke  3</t>
  </si>
  <si>
    <t>M Farihin, Pengembalian Cicilan Pinjaman Karyawan Ke 9</t>
  </si>
  <si>
    <t>Yovi F, Pengembalian Cicilan Pinjaman Karyawan Ke  9</t>
  </si>
  <si>
    <t>Rheda A, Pengembalian Cicilan Pinjaman Karyawan Ke  9</t>
  </si>
  <si>
    <t>Ade Fuad H, Pengembalian Cicilan Pinjaman Karyawan Ke 1</t>
  </si>
  <si>
    <t>Ade F</t>
  </si>
  <si>
    <t>M Aripin, Pengembalian Cicilan Pinjaman Karyawan Ke 7</t>
  </si>
  <si>
    <t>Yudi Kurniadi, Pengembalian Cicilan Pinjaman Karyawan Ke 7</t>
  </si>
  <si>
    <t>Yudi K</t>
  </si>
  <si>
    <t>Rijal, Pengembalian Cicilan Pinjaman Karyawan Ke  6</t>
  </si>
  <si>
    <t>Rijal .</t>
  </si>
  <si>
    <t>Ernawati, Pengembalian Cicilan Pinjaman Karyawan Ke  6</t>
  </si>
  <si>
    <t>Silmi Nur Addini, Pengembalian Cicilan Pinjaman Karyawan Ke 6</t>
  </si>
  <si>
    <t>Ririn Puspita, Pengembalian Cicilan Pinjaman Karyawan Ke  3</t>
  </si>
  <si>
    <t>R Asep M, Pengembalian Cicilan Pinjaman Karyawan Ke  3</t>
  </si>
  <si>
    <t xml:space="preserve">R Asep </t>
  </si>
  <si>
    <t>Rudi Hartono, Pengembalian Cicilan Pinjaman Karyawan Ke  3</t>
  </si>
  <si>
    <t>M Irsan, Pengembalian Cicilan Pinjaman Karyawan Ke  2</t>
  </si>
  <si>
    <t>M Ichsan  A, Pelunasan by pendkn TO Senior</t>
  </si>
  <si>
    <t xml:space="preserve">M Ichsan </t>
  </si>
  <si>
    <t>Jazmannudin, Pelunasan by pendkn IK Junior</t>
  </si>
  <si>
    <t>Jazmannudin</t>
  </si>
  <si>
    <t>Jazmannudin, Registrasi IK Senior 2017/2018</t>
  </si>
  <si>
    <t>Eka Yusni, Registrasi KA Junior 2017/2018</t>
  </si>
  <si>
    <t>Eka Yusni</t>
  </si>
  <si>
    <t>Rijal Nursobah, Tambahan Registrasi TO 2017/2018</t>
  </si>
  <si>
    <t>Rini Nurmayunita, Pelunasan by pendkn OM Senior</t>
  </si>
  <si>
    <t>Lina Herlina, Tambahan Registrasi BA Junior 2017/2018</t>
  </si>
  <si>
    <t>Putri Rachma F, Cicilan by pendkn AB</t>
  </si>
  <si>
    <t>Putri R</t>
  </si>
  <si>
    <t>Fanny A, Registrasi KA Senior 2017/2018</t>
  </si>
  <si>
    <t>Luqmanul H, Cicilan by pendkn MI</t>
  </si>
  <si>
    <t xml:space="preserve">Luqmannul </t>
  </si>
  <si>
    <t>Anngi Meilani, Pelunasan by pendkn KA Senior</t>
  </si>
  <si>
    <t>Anngi M</t>
  </si>
  <si>
    <t>Diwan Pratama, Pelunasan by pendkn IK Senior</t>
  </si>
  <si>
    <t>BTK 40771</t>
  </si>
  <si>
    <t>BTK 40772</t>
  </si>
  <si>
    <t>BTK 40773</t>
  </si>
  <si>
    <t>BTK 40774</t>
  </si>
  <si>
    <t>BTK 40775</t>
  </si>
  <si>
    <t>BTK 40776</t>
  </si>
  <si>
    <t>BTK 40777</t>
  </si>
  <si>
    <t>BTK 40778</t>
  </si>
  <si>
    <t>BTK 40779</t>
  </si>
  <si>
    <t>BTK 40780</t>
  </si>
  <si>
    <t>BTK 40781</t>
  </si>
  <si>
    <t>Muhammad Randy, Registrasi Senior IK 2017/2018</t>
  </si>
  <si>
    <t>M Randy</t>
  </si>
  <si>
    <t>Linda Widyaningsih, Cicilan by pendkn KA Senior</t>
  </si>
  <si>
    <t>Eka Yusni, Tambahan Registrasi KA Junior 2017/2018</t>
  </si>
  <si>
    <t>Miftah Fauzi, cicilan by pendkn BA Senior</t>
  </si>
  <si>
    <t>Rika Haya, Tambahan registrasi OM Junior 2017/2018</t>
  </si>
  <si>
    <t>Rika H</t>
  </si>
  <si>
    <t>Sovia Bilqis, Registrasi OM Senior 2017/2018</t>
  </si>
  <si>
    <t>Ana Ramdhani, Tambahan Registrasi Tk3 Unwim AK</t>
  </si>
  <si>
    <t>Muhamad Ramdhan, tambahan registrasi IK Senior 2017/2018</t>
  </si>
  <si>
    <t>Rivan Adi Rana, Cicilan by pendkn MI</t>
  </si>
  <si>
    <t>BKK 26267</t>
  </si>
  <si>
    <t>BKK 26268</t>
  </si>
  <si>
    <t>BKK 26269</t>
  </si>
  <si>
    <t>Bayar Mug, Air mineral, FC, pulsa "Teleseling, Fee MGM</t>
  </si>
  <si>
    <t>Fee Penagihan GA, Isi ualng galon, Uang saku BM, menjenguk silmi</t>
  </si>
  <si>
    <t>Fee Manajemen, Organisasi, MKT, Pph ps23, Olahraga</t>
  </si>
  <si>
    <t>BKK 26270</t>
  </si>
  <si>
    <t>BKK 26271</t>
  </si>
  <si>
    <t>BKK 26272</t>
  </si>
  <si>
    <t>BKK 26273</t>
  </si>
  <si>
    <t>BKK 26274</t>
  </si>
  <si>
    <t>BKK 26275</t>
  </si>
  <si>
    <t>BKK 26276</t>
  </si>
  <si>
    <t>BKK 26277</t>
  </si>
  <si>
    <t>Sponshorship SMAN4, Yapsipa, Abror, Fee MGM Irsyad, Fee MCV</t>
  </si>
  <si>
    <t>Dana Pinjaman a.n Arip, Maintenace TO</t>
  </si>
  <si>
    <t>Jamsostek, BPJS Kes, PPh ps 25, Pulsa BM, Pulsa HO</t>
  </si>
  <si>
    <t>Internet, Daber, Perum, Sppd Pa Yahya, Pemeliharaan gedung, FC</t>
  </si>
  <si>
    <t>BPRSA, Gaji April. Ongkos jahit, BBM transport</t>
  </si>
  <si>
    <t>Pembuatan simulator, Praktek TO, OML</t>
  </si>
  <si>
    <t>DM SMK NU, Man Cipasung</t>
  </si>
  <si>
    <t>Tes kerja PT Aqua Bdg</t>
  </si>
  <si>
    <t>BPRSA, RTK</t>
  </si>
  <si>
    <t>BKK 26278</t>
  </si>
  <si>
    <t>BKK 26279</t>
  </si>
  <si>
    <t>Sponshorship perpisahan SMK MJPS, NU, SMAN3 Ciamis, Pulsa Teleseling.</t>
  </si>
  <si>
    <t>BKK 26280</t>
  </si>
  <si>
    <t>BKK 26281</t>
  </si>
  <si>
    <t>Perawatan motor CNP</t>
  </si>
  <si>
    <t>BBM Pasang spanduk + hunting MCV</t>
  </si>
  <si>
    <t>Fee MGM, FC</t>
  </si>
  <si>
    <t>BKK 26282</t>
  </si>
  <si>
    <t>BTK 40782</t>
  </si>
  <si>
    <t>BTK 40783</t>
  </si>
  <si>
    <t>BTK 40784</t>
  </si>
  <si>
    <t>BTK 40785</t>
  </si>
  <si>
    <t>BTK 40786</t>
  </si>
  <si>
    <t>BTK 40787</t>
  </si>
  <si>
    <t>BTK 40788</t>
  </si>
  <si>
    <t>BTK 40789</t>
  </si>
  <si>
    <t>BTK 40790</t>
  </si>
  <si>
    <t>BTK 40791</t>
  </si>
  <si>
    <t>BTK 40792</t>
  </si>
  <si>
    <t>BTK 40793</t>
  </si>
  <si>
    <t>BKK 26283</t>
  </si>
  <si>
    <t>Setoran BPRSA, Pulsa RE</t>
  </si>
  <si>
    <t>BTK 40794</t>
  </si>
  <si>
    <t>BTK 40795</t>
  </si>
  <si>
    <t>BTK 40796</t>
  </si>
  <si>
    <t>BTK 40797</t>
  </si>
  <si>
    <t>BTK 40798</t>
  </si>
  <si>
    <t>BTK 40799</t>
  </si>
  <si>
    <t>BTK 40800</t>
  </si>
  <si>
    <t>Hisam Pauzul A, Pelunasan by pendkn IK Senior</t>
  </si>
  <si>
    <t>Hisam P</t>
  </si>
  <si>
    <t>M Yana M, Pelunasan by pendkn IK Senior</t>
  </si>
  <si>
    <t>Nizar N, Pelunasan by pendkn KA Senior</t>
  </si>
  <si>
    <t>Ajeng Rahayu. Cicilan by pendkn KK AK</t>
  </si>
  <si>
    <t>Ajeng R</t>
  </si>
  <si>
    <t xml:space="preserve">Harun Arrosyd, Cicilan by pendkn OM Junior </t>
  </si>
  <si>
    <t>Ajeng Wiedhia, Registrasi OM Junior 2017/2018</t>
  </si>
  <si>
    <t>Radhi Jalaludin, Pelunasan by pendkn OM Junior</t>
  </si>
  <si>
    <t>Jejen Jenal H, Registrasi IK Junior 2017/2018</t>
  </si>
  <si>
    <t>Jejen J</t>
  </si>
  <si>
    <t>Dean M, Registrasi KA Junior 2017/2018</t>
  </si>
  <si>
    <t>Dean M</t>
  </si>
  <si>
    <t>Suci Nada, Pelunasan by pendkn KA Junior</t>
  </si>
  <si>
    <t>Silpa Laula. Pelunasan by pendkn Ka Junior</t>
  </si>
  <si>
    <t>Soni Saepulloh, Ciccilan by pendkn KK AK</t>
  </si>
  <si>
    <t>Rohiman, tambahan registrasi IK Junior 2017/2018</t>
  </si>
  <si>
    <t>Rohiman</t>
  </si>
  <si>
    <t>Rian Abdinnuri, Cicilan by pendkn TO 2017/2018</t>
  </si>
  <si>
    <t>TO 17</t>
  </si>
  <si>
    <t>Fahmi Hijaz, Cicilan by pendkn IK 2017/2018</t>
  </si>
  <si>
    <t>IK 17</t>
  </si>
  <si>
    <t>Fahmi H</t>
  </si>
  <si>
    <t>Aris Sunandar, Tambahan registrasi IK Junior 2017/2018</t>
  </si>
  <si>
    <t>Ferlina Nurul, Registrasi IK Junior 2017/2018</t>
  </si>
  <si>
    <t>Ferlina N</t>
  </si>
  <si>
    <t>nurul a</t>
  </si>
  <si>
    <t>BKK 26284</t>
  </si>
  <si>
    <t>BKK 26285</t>
  </si>
  <si>
    <t>BKK 26286</t>
  </si>
  <si>
    <t>BKK 26287</t>
  </si>
  <si>
    <t>BBM Hunting, Fee MGM, Fee Pasang Spanduk</t>
  </si>
  <si>
    <t>Dana pinjaman BM, Pulsa Ho</t>
  </si>
  <si>
    <t>Fee UTS UAS, FC, RTK</t>
  </si>
  <si>
    <t>Fee MCV</t>
  </si>
  <si>
    <t>BTK 40801</t>
  </si>
  <si>
    <t>BTK 40802</t>
  </si>
  <si>
    <t>BTK 40803</t>
  </si>
  <si>
    <t>BTK 40804</t>
  </si>
  <si>
    <t>BTK 40805</t>
  </si>
  <si>
    <t>BTK 40806</t>
  </si>
  <si>
    <t>BTK 40807</t>
  </si>
  <si>
    <t>BTK 40808</t>
  </si>
  <si>
    <t>BTK 40809</t>
  </si>
  <si>
    <t>H Rudi Kurniawan, Cicilan 1 pinjaman Karyawan</t>
  </si>
  <si>
    <t>H Rudi K</t>
  </si>
  <si>
    <t>Ari Oktavian , Tambahan registrasi KA 2017/2018</t>
  </si>
  <si>
    <t>Ari O</t>
  </si>
  <si>
    <t>Ajis Abdul, Tambahan registrasi TO 2017/2018</t>
  </si>
  <si>
    <t>Ajis A</t>
  </si>
  <si>
    <t>Yosep Husada, Tambahan registrasi IK Junior 2017/2018</t>
  </si>
  <si>
    <t>M Nizar F, Tambahan Registrasi OM Junior 2017/2018</t>
  </si>
  <si>
    <t>M Nizar</t>
  </si>
  <si>
    <t>Anisa Rahmansyah, Tambahan Registrasi IK Junior 2017/2018</t>
  </si>
  <si>
    <t>Anisa R</t>
  </si>
  <si>
    <t>Azka Nurul L. Tambahan Registrasi KA Junior 2017/2018</t>
  </si>
  <si>
    <t>ibu Euis, Sewa kantin RE</t>
  </si>
  <si>
    <t>Ari Okta</t>
  </si>
  <si>
    <t>BTK 40810</t>
  </si>
  <si>
    <t>BTK 40811</t>
  </si>
  <si>
    <t>BTK 40812</t>
  </si>
  <si>
    <t>BTK 40813</t>
  </si>
  <si>
    <t>BTK 40814</t>
  </si>
  <si>
    <t>BTK 40815</t>
  </si>
  <si>
    <t>BTK 40816</t>
  </si>
  <si>
    <t>BTK 40817</t>
  </si>
  <si>
    <t>BTK 40818</t>
  </si>
  <si>
    <t>BTK 40819</t>
  </si>
  <si>
    <t>BTK 40820</t>
  </si>
  <si>
    <t>BTK 40821</t>
  </si>
  <si>
    <t>BTK 40822</t>
  </si>
  <si>
    <t>BTK 40823</t>
  </si>
  <si>
    <t>BTK 40824</t>
  </si>
  <si>
    <t>BTK 40825</t>
  </si>
  <si>
    <t>BTK 40826</t>
  </si>
  <si>
    <t>BTK 40827</t>
  </si>
  <si>
    <t>BTK 40828</t>
  </si>
  <si>
    <t>BTK 40829</t>
  </si>
  <si>
    <t>BTK 40830</t>
  </si>
  <si>
    <t>BTK 40831</t>
  </si>
  <si>
    <t>BTK 40832</t>
  </si>
  <si>
    <t>BTK 40833</t>
  </si>
  <si>
    <t>BTK 40834</t>
  </si>
  <si>
    <t>BTK 40835</t>
  </si>
  <si>
    <t>BTK 40836</t>
  </si>
  <si>
    <t>BTK 40837</t>
  </si>
  <si>
    <t>BTK 40838</t>
  </si>
  <si>
    <t>BTK 40839</t>
  </si>
  <si>
    <t>BTK 40840</t>
  </si>
  <si>
    <t>BTK 40841</t>
  </si>
  <si>
    <t>BTK 40842</t>
  </si>
  <si>
    <t>BTK 40843</t>
  </si>
  <si>
    <t>BTK 40844</t>
  </si>
  <si>
    <t>BTK 40845</t>
  </si>
  <si>
    <t>BTK 40846</t>
  </si>
  <si>
    <t>BTK 40847</t>
  </si>
  <si>
    <t>BTK 40848</t>
  </si>
  <si>
    <t>BTK 40849</t>
  </si>
  <si>
    <t>BTK 40850</t>
  </si>
  <si>
    <t>BTK 40851</t>
  </si>
  <si>
    <t>BTK 40852</t>
  </si>
  <si>
    <t>BTK 40853</t>
  </si>
  <si>
    <t>BTK 40854</t>
  </si>
  <si>
    <t>BTK 40855</t>
  </si>
  <si>
    <t>BTK 40856</t>
  </si>
  <si>
    <t>BTK 40857</t>
  </si>
  <si>
    <t>BTK 40858</t>
  </si>
  <si>
    <t>BTK 40859</t>
  </si>
  <si>
    <t>BTK 40860</t>
  </si>
  <si>
    <t>BTK 40861</t>
  </si>
  <si>
    <t>BTK 40862</t>
  </si>
  <si>
    <t>BTK 40863</t>
  </si>
  <si>
    <t>BTK 40864</t>
  </si>
  <si>
    <t>BTK 40865</t>
  </si>
  <si>
    <t>Irna Kurniasih, Tambahan Registrasi BA Junior 2017/2018</t>
  </si>
  <si>
    <t>Irna K</t>
  </si>
  <si>
    <t>Fahmi Ahmad, Pelunasan by pendkn IK Senior</t>
  </si>
  <si>
    <t>Tomy Fajar H, Registrasi IK Senior 2017/2018</t>
  </si>
  <si>
    <t>Nasrul M Latif, Tambahan Registrasi TO Junior 2017/2018</t>
  </si>
  <si>
    <t>Devi Nurjanah, Pelunasan by pendkn OM Senior</t>
  </si>
  <si>
    <t>Shintia Karina, Tambahan Registrasi OM Junior</t>
  </si>
  <si>
    <t>Shintia K</t>
  </si>
  <si>
    <t>Ray Agung P, Registrasi Tk 3 Unwim Manajemen</t>
  </si>
  <si>
    <t>Zeni Akbar, Pelunasan by pendkn OM Junior</t>
  </si>
  <si>
    <t>M Rafi A, Registrasi Tk3 Unwim Manajemen</t>
  </si>
  <si>
    <t>Bedi Ubaidilah, Registrasi Tk3 Unwim Manajemen</t>
  </si>
  <si>
    <t>Firman Ramdhani, Pelunasan by pendkn TO Junior</t>
  </si>
  <si>
    <t>Yudi Supriyanto, Pelunasan by pendkn OM Junior</t>
  </si>
  <si>
    <t>Iqbal B, Pelunasan by pendkn KA Junior</t>
  </si>
  <si>
    <t>Iqbal B</t>
  </si>
  <si>
    <t>Fauzi .</t>
  </si>
  <si>
    <t>Adam Bramasta, Registrasi TO Junior 2017/2018</t>
  </si>
  <si>
    <t>Adam B</t>
  </si>
  <si>
    <t>M Yogi, Registrasi Senior TO 2017/2018</t>
  </si>
  <si>
    <t>Ega Prayoga, Tambahan Registrasi IK Junior 2017/2018</t>
  </si>
  <si>
    <t>Ega P</t>
  </si>
  <si>
    <t>Rosi Siti, Tambahan Registrasi OM Junior</t>
  </si>
  <si>
    <t>Ryan Juniar, Tambahan Registrasi TO Junior 2017/2018</t>
  </si>
  <si>
    <t>Ryan J</t>
  </si>
  <si>
    <t>Ade Eqi, Tambahan registrasi KA Junior 2017/2018</t>
  </si>
  <si>
    <t>Ade E</t>
  </si>
  <si>
    <t xml:space="preserve">Ridho Rizki, Cicilan by pendkn S1 unwim </t>
  </si>
  <si>
    <t>Yogi Putra P, Cicilan by pendkn S1 unwim Mj</t>
  </si>
  <si>
    <t>Adang ajij R, Cicilan by pendkn Unwim AK</t>
  </si>
  <si>
    <t>Ryan Noer S, Cicilan by pendkn S1 AK</t>
  </si>
  <si>
    <t>Mohamad Fajar , Pelunasan by pendkn KA Senior</t>
  </si>
  <si>
    <t>Silvia Wulandari, Ciciclan by pendkn S1 AK</t>
  </si>
  <si>
    <t>Silvia W</t>
  </si>
  <si>
    <t>Seni Sri a,.cicilan by pendkn S1 Mj</t>
  </si>
  <si>
    <t>Seni S</t>
  </si>
  <si>
    <t>Sri Ayu K, Ciciclan by pendkn S1 AK</t>
  </si>
  <si>
    <t>Mutiara Nisa T, Cicilan by pendkn S1 MJ</t>
  </si>
  <si>
    <t>Mutiara N</t>
  </si>
  <si>
    <t>Neng Reza Z, Cicilan by pendkn s1 AK</t>
  </si>
  <si>
    <t>Neng R</t>
  </si>
  <si>
    <t>Tati Sri, cicilan by pendkn S1 AK</t>
  </si>
  <si>
    <t>Sucipto, cicilan by pendkn S1 MJ</t>
  </si>
  <si>
    <t>Rian Sobariah, cicilan by pendkn AK</t>
  </si>
  <si>
    <t>Nur Kurnia N, Cicilan by pendkn AK</t>
  </si>
  <si>
    <t>Nur K</t>
  </si>
  <si>
    <t>sofi Adi K, Registrasi S1 MJ</t>
  </si>
  <si>
    <t>Sofi A</t>
  </si>
  <si>
    <t>Yusi Yuwanti, Cicilan by pendk S1 AK</t>
  </si>
  <si>
    <t>Yusi A</t>
  </si>
  <si>
    <t>Devi Elina, Cicilan by pendkn S1 Mj</t>
  </si>
  <si>
    <t>Devi E</t>
  </si>
  <si>
    <t>Anita Dahlia, Cicilan bt pendkn S1 MJ</t>
  </si>
  <si>
    <t>Anita S</t>
  </si>
  <si>
    <t>Dikri Burhani, ciclan by pendkn TO STT</t>
  </si>
  <si>
    <t>Dikri B</t>
  </si>
  <si>
    <t xml:space="preserve">M Ridwan </t>
  </si>
  <si>
    <t>Ichlas N, Cicilan by pendkn TO STT</t>
  </si>
  <si>
    <t>Ichlas N</t>
  </si>
  <si>
    <t>M Ervin , Registrai Junior OM 2017/2018</t>
  </si>
  <si>
    <t>M Ervin</t>
  </si>
  <si>
    <t>Royan Bahtiar, Cicilan by pendkn BA Senior</t>
  </si>
  <si>
    <t>Royan B</t>
  </si>
  <si>
    <t>Neta Agistiani, Registrasi Tk3 AK</t>
  </si>
  <si>
    <t>Neta A</t>
  </si>
  <si>
    <t>Resti R, Registrasi OM Junior 2017/2018</t>
  </si>
  <si>
    <t>Resti R</t>
  </si>
  <si>
    <t>Ridwan Hidayat, Registrasi KA Senior 2017/2018</t>
  </si>
  <si>
    <t>Faizal S, Registrasi IK Junior 2017/2018</t>
  </si>
  <si>
    <t>anif Andriana, Registrai Tk3 unwim AK</t>
  </si>
  <si>
    <t>Anif A</t>
  </si>
  <si>
    <t>Fahmi Rijalul. Registrasi IK Junior 2017/2018</t>
  </si>
  <si>
    <t>Fahmi R</t>
  </si>
  <si>
    <t>Ramya S, Cicilan by pendkn T3 Unwim MJ</t>
  </si>
  <si>
    <t>Ramya S</t>
  </si>
  <si>
    <t>Tes Kerja PT Trimulya, Futsal Alumni, Perangko</t>
  </si>
  <si>
    <t>Praktek TO</t>
  </si>
  <si>
    <t>BKK 26288</t>
  </si>
  <si>
    <t>BKK 26289</t>
  </si>
  <si>
    <t>BKK 26290</t>
  </si>
  <si>
    <t>BKK 26291</t>
  </si>
  <si>
    <t>BKK 26292</t>
  </si>
  <si>
    <t>BKK 26293</t>
  </si>
  <si>
    <t>BKK 26294</t>
  </si>
  <si>
    <t>BKK 26295</t>
  </si>
  <si>
    <t>BKK 26296</t>
  </si>
  <si>
    <t>BKK 26297</t>
  </si>
  <si>
    <t>BKK 26298</t>
  </si>
  <si>
    <t>Kado Dosen Mei 2047, Softskill</t>
  </si>
  <si>
    <t>Tes Kerja Bandung dan Pangandaran</t>
  </si>
  <si>
    <t>Fee DM SMAN1 Cikatomas, Huting, Konsumsi Ruang Presenter</t>
  </si>
  <si>
    <t>Pajak Pemasangan Baligo</t>
  </si>
  <si>
    <t>Sponshorship Perpisahan, Fee MGM Karyawan, Pulsa teleseling</t>
  </si>
  <si>
    <t>Daber, Perum, Isi ulang galon</t>
  </si>
  <si>
    <t>dheri</t>
  </si>
  <si>
    <t>fhrd</t>
  </si>
  <si>
    <t>BKK 26299</t>
  </si>
  <si>
    <t>Snack Rapat, Santunan, FC Lapbul</t>
  </si>
  <si>
    <t>Secretary</t>
  </si>
  <si>
    <t>Dual Sistem STT, UM Per 28 Apr - 11 Mei , Tunj Transport April, Mengenok adam</t>
  </si>
  <si>
    <t>Air mineral FO, Fee MGM, Hunting</t>
  </si>
  <si>
    <t>Bensin, FC, Prangko, Kirim berkas ke Lp3i Bdg</t>
  </si>
  <si>
    <t>BTK 40866</t>
  </si>
  <si>
    <t>BTK 40867</t>
  </si>
  <si>
    <t>BTK 40868</t>
  </si>
  <si>
    <t>BTK 40869</t>
  </si>
  <si>
    <t>BTK 40870</t>
  </si>
  <si>
    <t>BTK 40871</t>
  </si>
  <si>
    <t>BTK 40872</t>
  </si>
  <si>
    <t>BTK 40873</t>
  </si>
  <si>
    <t>BTK 40874</t>
  </si>
  <si>
    <t>BTK 40875</t>
  </si>
  <si>
    <t>BTK 40876</t>
  </si>
  <si>
    <t>BTK 40877</t>
  </si>
  <si>
    <t>BTK 40878</t>
  </si>
  <si>
    <t>BTK 40879</t>
  </si>
  <si>
    <t>BTK 40880</t>
  </si>
  <si>
    <t>BTK 40881</t>
  </si>
  <si>
    <t>BTK 40882</t>
  </si>
  <si>
    <t>BTK 40883</t>
  </si>
  <si>
    <t>BTK 40884</t>
  </si>
  <si>
    <t>BTK 40885</t>
  </si>
  <si>
    <t>BTK 40886</t>
  </si>
  <si>
    <t>BTK 40887</t>
  </si>
  <si>
    <t>BTK 40888</t>
  </si>
  <si>
    <t>BTK 40889</t>
  </si>
  <si>
    <t>BTK 40890</t>
  </si>
  <si>
    <t>BTK 40891</t>
  </si>
  <si>
    <t>BTK 40892</t>
  </si>
  <si>
    <t>BTK 40893</t>
  </si>
  <si>
    <t>BTK 40894</t>
  </si>
  <si>
    <t>BTK 40895</t>
  </si>
  <si>
    <t>BTK 40896</t>
  </si>
  <si>
    <t>BTK 40897</t>
  </si>
  <si>
    <t>BTK 40898</t>
  </si>
  <si>
    <t>BTK 40899</t>
  </si>
  <si>
    <t>BTK 40900</t>
  </si>
  <si>
    <t>BTK 40901</t>
  </si>
  <si>
    <t>BTK 40902</t>
  </si>
  <si>
    <t>BTK 40903</t>
  </si>
  <si>
    <t>BTK 40904</t>
  </si>
  <si>
    <t>BTK 40905</t>
  </si>
  <si>
    <t>BTK 40906</t>
  </si>
  <si>
    <t>BTK 40907</t>
  </si>
  <si>
    <t>BTK 40908</t>
  </si>
  <si>
    <t>Ripan Pebriana, Cciiclan by pendkn S1 Unwim Mj</t>
  </si>
  <si>
    <t>M Fakry, Pelunasan by pendkn OM Junior</t>
  </si>
  <si>
    <t>M Fakry, Registrasi Tk Senior OM 2017/2018</t>
  </si>
  <si>
    <t>Ilham Hamdani, Cicilann by pendkn S1 Mj</t>
  </si>
  <si>
    <t>Almi Milawati, Pelunasan by pendkn KA Senior</t>
  </si>
  <si>
    <t>Almi Milawati, Registrasi Tk3 Unwim AK</t>
  </si>
  <si>
    <t>Husni Mubaroq, Tambahan Registrasi IK Junior 2017/2018</t>
  </si>
  <si>
    <t>Fajar Faisal S,Pelunasan by pendkn OM Senior</t>
  </si>
  <si>
    <t>Nizar N, Registrasi Tk3 Unwim AK</t>
  </si>
  <si>
    <t>Dian Cahya M, Pelunasan by pendkn OM Senior</t>
  </si>
  <si>
    <t>Rohman Fauzi, Cicilan S1 AK</t>
  </si>
  <si>
    <t>Aldi Rasid M, Pelunasan by pendkn KA Senior</t>
  </si>
  <si>
    <t>Silmi Ulzana, Cicilan by pendkn OM Junior</t>
  </si>
  <si>
    <t>Silmi U</t>
  </si>
  <si>
    <t>Arif Rahman, Cciilan by pendkn TO Junior</t>
  </si>
  <si>
    <t>M abdi R, Tammbahan Registasi TO Junior 2017/2018</t>
  </si>
  <si>
    <t>M Abdi R</t>
  </si>
  <si>
    <t xml:space="preserve">Adie Rachmat, Registrasi IK Junior </t>
  </si>
  <si>
    <t>Adie Ra</t>
  </si>
  <si>
    <t>Febi Ismail, Registrasi OM Junior 2017/2018</t>
  </si>
  <si>
    <t>Febi Ismail</t>
  </si>
  <si>
    <t>Anitia S, Registrasi OM Senior 2017/2018</t>
  </si>
  <si>
    <t xml:space="preserve">Sarah Nurafifah, Pelunasan by pendkn KA Junior </t>
  </si>
  <si>
    <t>Feni Koesdini, Pelunasan by pendkn BA Senior</t>
  </si>
  <si>
    <t>Kresna Alvin, Pelunasan by pendkn OM Senior</t>
  </si>
  <si>
    <t>Sandi Maualana, Registrasi Tk3 TO STT</t>
  </si>
  <si>
    <t>Aldi Heksa.Registrasi IK Junior 2017/2018</t>
  </si>
  <si>
    <t>Aldi H</t>
  </si>
  <si>
    <t>Neng Sulfani, Pelunasan by pendkn KA Senior</t>
  </si>
  <si>
    <t>Neng Sulf</t>
  </si>
  <si>
    <t>Neng Sulfani, Tambahan Reghistrasi KA Tk3 Unwim</t>
  </si>
  <si>
    <t>Reza Ridwan P, Pelunasan By pendkn OM Junior</t>
  </si>
  <si>
    <t>Siti Solihatun, Pelunasan by pendkn OM Junior</t>
  </si>
  <si>
    <t>Siti S</t>
  </si>
  <si>
    <t>Noviandry R, Pelunasan by pendkn OM Junior</t>
  </si>
  <si>
    <t>Noviandry</t>
  </si>
  <si>
    <t>Bima Sagara E, Pelunasan by pendkn IK Junior</t>
  </si>
  <si>
    <t>Bella Fitrah A, Pelunasan by pendkn KA Senior</t>
  </si>
  <si>
    <t>Ayu Widiyanti, Pelunsan by pendkn OM Junior</t>
  </si>
  <si>
    <t>Alfin Aflendo, Registrasi Tk3 Unwim AK</t>
  </si>
  <si>
    <t>Alfin A</t>
  </si>
  <si>
    <t>Ari Agus, Tambahan registrasi OM Junior 2017/2018</t>
  </si>
  <si>
    <t>Rismawati, Pelunasan by pendkn BA Junior</t>
  </si>
  <si>
    <t>Sardini, Pelunasan by pendkn IK Junior</t>
  </si>
  <si>
    <t>Hamdan Yuwafi, Ciciclan by pendkn IK Junior</t>
  </si>
  <si>
    <t>Eva Nurafifah, Pelunasan by pendkn BA Senior</t>
  </si>
  <si>
    <t>Eva Nurafifah, Registrasi Tk3 Unwim Manajemen</t>
  </si>
  <si>
    <t>Ratna Hidayanti, Tambahan Registrasi Tk1 BA 2017/2018</t>
  </si>
  <si>
    <t>Ratna H</t>
  </si>
  <si>
    <t>Ridwan Fauzi, Pelunasan by pendkn OM Senior</t>
  </si>
  <si>
    <t>Annisa Dewi A, Cicilan by pendkn BA Junior</t>
  </si>
  <si>
    <t>Annisa D</t>
  </si>
  <si>
    <t>BTK 40909</t>
  </si>
  <si>
    <t>BTK 40910</t>
  </si>
  <si>
    <t>BTK 40911</t>
  </si>
  <si>
    <t>BTK 40912</t>
  </si>
  <si>
    <t>BTK 40913</t>
  </si>
  <si>
    <t>BTK 40914</t>
  </si>
  <si>
    <t>BTK 40915</t>
  </si>
  <si>
    <t>BTK 40916</t>
  </si>
  <si>
    <t>BTK 40917</t>
  </si>
  <si>
    <t>BTK 40918</t>
  </si>
  <si>
    <t>BTK 40919</t>
  </si>
  <si>
    <t>BTK 40920</t>
  </si>
  <si>
    <t>BTK 40921</t>
  </si>
  <si>
    <t>BTK 40922</t>
  </si>
  <si>
    <t>BTK 40923</t>
  </si>
  <si>
    <t>BTK 40924</t>
  </si>
  <si>
    <t>BTK 40925</t>
  </si>
  <si>
    <t>BTK 40926</t>
  </si>
  <si>
    <t>BTK 40927</t>
  </si>
  <si>
    <t>BKK 26300</t>
  </si>
  <si>
    <t>Dana Pinjaman Djoko, Proposal LCC, Outing Class</t>
  </si>
  <si>
    <t>Daber, Honor s1 unwim</t>
  </si>
  <si>
    <t>BKK 26301</t>
  </si>
  <si>
    <t>BKK 26302</t>
  </si>
  <si>
    <t>BKK 26303</t>
  </si>
  <si>
    <t>BKK 26304</t>
  </si>
  <si>
    <t>Sulistiana O, Registrasi tk2 Senior KA 2017/2018</t>
  </si>
  <si>
    <t>Asep Fauzi R, Cicilan by pendkn TO Senior</t>
  </si>
  <si>
    <t xml:space="preserve">Asep Fauzi </t>
  </si>
  <si>
    <t>Tari Mustari, Registrasi KA Junior 2017/2018</t>
  </si>
  <si>
    <t>Tari M</t>
  </si>
  <si>
    <t>Tati Sri M, Cicilan by pendkn S1 AK</t>
  </si>
  <si>
    <t>Deva Adi, Registrasi Tk2 Senior OM 2017/2018</t>
  </si>
  <si>
    <t>Ari Octavian, Registrasi 2 TO Junior 2017/2017/2018</t>
  </si>
  <si>
    <t>Acep Reza , Tambahan Registrasi TO Junior 2017/2018</t>
  </si>
  <si>
    <t xml:space="preserve">Risda T, Cicilan by pendkn OM Junior </t>
  </si>
  <si>
    <t xml:space="preserve">Hani Anjani, Pelunasan by pendkn KA Junior </t>
  </si>
  <si>
    <t>Haryono Sihombing, Pelunasan by pendkn TO STT</t>
  </si>
  <si>
    <t>FahmiR</t>
  </si>
  <si>
    <t>Crisna Amelia, Registrasi BA Senior 2017/2018</t>
  </si>
  <si>
    <t>Crisna A</t>
  </si>
  <si>
    <t>Ilham Syarifuddin, Registrasi TO Junior 2017/2018</t>
  </si>
  <si>
    <t>Ilham S</t>
  </si>
  <si>
    <t>Ardi Yusuf, Cciclan by pendkn TO Senior</t>
  </si>
  <si>
    <t>Ardi Y</t>
  </si>
  <si>
    <t>Nisa Sri M, Pelunasan by pendkn AB</t>
  </si>
  <si>
    <t>Nisa S</t>
  </si>
  <si>
    <t>Fitri Afriani, Tambhan Registrasi KA Junior</t>
  </si>
  <si>
    <t>Fitri A</t>
  </si>
  <si>
    <t>M Fashul F, Tambhan Registrasi OM Junior 2017/2018</t>
  </si>
  <si>
    <t>BTK 40928</t>
  </si>
  <si>
    <t>BTK 40929</t>
  </si>
  <si>
    <t>BTK 40930</t>
  </si>
  <si>
    <t>BKK 26305</t>
  </si>
  <si>
    <t>Fee MGM Yosep, Pulsa Teleseling, FC, DM SMKN4 Banjar, SMKN2 Ciamis, Fee Jaga Stand</t>
  </si>
  <si>
    <t>Listrik Air telepone, Sisa Fee Org Maret, By Sidang dan Wisuda, BPRSA, Um, Propsal Kegiatan</t>
  </si>
  <si>
    <t>Fee MGM mhs, DM SMAN1 Cineam</t>
  </si>
  <si>
    <t>Tengok adam, BPRSA</t>
  </si>
  <si>
    <t>BKK 26306</t>
  </si>
  <si>
    <t>BKK 26307</t>
  </si>
  <si>
    <t>BKK 26308</t>
  </si>
  <si>
    <t>BKK 26309</t>
  </si>
  <si>
    <t>BKK 26310</t>
  </si>
  <si>
    <t>BKK 26311</t>
  </si>
  <si>
    <t>BKK 26312</t>
  </si>
  <si>
    <t>Tes Kerja PT Palmaco</t>
  </si>
  <si>
    <t>Buku Perpustakaan</t>
  </si>
  <si>
    <t>Dufan PMB 2017/2018</t>
  </si>
  <si>
    <t>Listrik LCC Mei Juni, UM Takjil, Honor STT, Praktek TO</t>
  </si>
  <si>
    <t>SPPD R Asep Nurul, Hadiah Ultah, Galon, Snack rapat Ho, Jemput ke LP3I Cirebon</t>
  </si>
  <si>
    <t>DM SMK BPN</t>
  </si>
  <si>
    <t>BTK 40931</t>
  </si>
  <si>
    <t>BTK 40932</t>
  </si>
  <si>
    <t>BTK 40933</t>
  </si>
  <si>
    <t>BTK 40934</t>
  </si>
  <si>
    <t>BTK 40935</t>
  </si>
  <si>
    <t>BTK 40936</t>
  </si>
  <si>
    <t>BTK 40937</t>
  </si>
  <si>
    <t>BTK 40938</t>
  </si>
  <si>
    <t>BTK 40939</t>
  </si>
  <si>
    <t>BTK 40940</t>
  </si>
  <si>
    <t>BTK 40941</t>
  </si>
  <si>
    <t>BTK 40942</t>
  </si>
  <si>
    <t>BTK 40943</t>
  </si>
  <si>
    <t>BTK 40944</t>
  </si>
  <si>
    <t>BTK 40945</t>
  </si>
  <si>
    <t>BTK 40946</t>
  </si>
  <si>
    <t>BTK 40947</t>
  </si>
  <si>
    <t>BTK 40948</t>
  </si>
  <si>
    <t>BTK 40949</t>
  </si>
  <si>
    <t>BTK 40950</t>
  </si>
  <si>
    <t>BTK 40951</t>
  </si>
  <si>
    <t>BTK 40952</t>
  </si>
  <si>
    <t>BTK 40953</t>
  </si>
  <si>
    <t>BTK 40954</t>
  </si>
  <si>
    <t>BTK 40955</t>
  </si>
  <si>
    <t>BTK 40956</t>
  </si>
  <si>
    <t>Neng Resti, Cicilan S1 AK</t>
  </si>
  <si>
    <t>Muhamad  Lutfi, Pelunasan by pendkn IK Senior</t>
  </si>
  <si>
    <t>M Lutfi F</t>
  </si>
  <si>
    <t>Alfin Firmansyah, Pelunasan by pendkn OMJunior</t>
  </si>
  <si>
    <t>Titim Nurfatimah, Pelunsan by pendkn OM Senior</t>
  </si>
  <si>
    <t>Nira Nur, Pelunasan by pendkn OM Junior</t>
  </si>
  <si>
    <t>Nirq</t>
  </si>
  <si>
    <t>Hari Nurjamal, Registrasi IK Junior 2017/2018</t>
  </si>
  <si>
    <t>Hari N</t>
  </si>
  <si>
    <t>Abdul Alim, Registrasi OM Junior 2017/2018</t>
  </si>
  <si>
    <t>Aldi Heksa. Tambahan Registrasi IK Junior 2017/2018</t>
  </si>
  <si>
    <t>Rella C, Registrasi OM Junior 2017/2018</t>
  </si>
  <si>
    <t>Rella C</t>
  </si>
  <si>
    <t>Nia Listawati, Tambahan Registrasi RU AK</t>
  </si>
  <si>
    <t>Mutia Fadhilah, Registrasi KA Junior 2017/2018</t>
  </si>
  <si>
    <t>Mutia F</t>
  </si>
  <si>
    <t>Robi Febrian, Regiastrasi IK Senior 2017/2018</t>
  </si>
  <si>
    <t>Maulana Muhammad, Cicilan by pendkn TO Senior</t>
  </si>
  <si>
    <t>Dede Rahmat H, Pelunasan by pendkn TO Junior</t>
  </si>
  <si>
    <t>Seliawati, Registrasi Tk3 Manajemen</t>
  </si>
  <si>
    <t>Rijaldi S, Cciiclan by pendkn TO Junior</t>
  </si>
  <si>
    <t>Rijaldi S</t>
  </si>
  <si>
    <t xml:space="preserve">Novitasari, Pelunsan by pendkn KA Junior </t>
  </si>
  <si>
    <t>Novita S</t>
  </si>
  <si>
    <t>Dede Ridwan Pelunasan by pendkn IK Senior</t>
  </si>
  <si>
    <t>Iis Hotimah, Pelunasan by pendkn KA Junior</t>
  </si>
  <si>
    <t>Diki Sodikin, Registrasi Tk3 Unwim AK</t>
  </si>
  <si>
    <t>Koperasi, Sewa kantin RE</t>
  </si>
  <si>
    <t>Koperasi</t>
  </si>
  <si>
    <t>Pengambilan Tunai Dari BPRSA</t>
  </si>
  <si>
    <t>BPRSa</t>
  </si>
  <si>
    <t>Rizal Muhamad A, Pelunasan by pendkn OM Senior</t>
  </si>
  <si>
    <t>Rizal M</t>
  </si>
  <si>
    <t>Diki Ardiansyah, Registrasi TO STT</t>
  </si>
  <si>
    <t>Rita Nopita, Pelunasan by pendkn OM Senior</t>
  </si>
  <si>
    <t>Gina Agustania, Registrasi BA Senior 2017/2018</t>
  </si>
  <si>
    <t>Gina A</t>
  </si>
  <si>
    <t>Dhiya Siti S, Registrasi OM Junior 2017/2018</t>
  </si>
  <si>
    <t>Dhiya S</t>
  </si>
  <si>
    <t>BTK 40957</t>
  </si>
  <si>
    <t>BTK 40958</t>
  </si>
  <si>
    <t>BTK 40959</t>
  </si>
  <si>
    <t>BTK 40960</t>
  </si>
  <si>
    <t>BTK 40961</t>
  </si>
  <si>
    <t>BTK 40962</t>
  </si>
  <si>
    <t>BTK 40963</t>
  </si>
  <si>
    <t>BTK 40964</t>
  </si>
  <si>
    <t>Sandi Maulana, Pelunasan by pendkn TO Junior</t>
  </si>
  <si>
    <t>Reza Khaedar, Pelunasan by pendkn IK Senior</t>
  </si>
  <si>
    <t>Tina Siti M, Registrasi KA Junior 2017/2018</t>
  </si>
  <si>
    <t>Tina S</t>
  </si>
  <si>
    <t>M Nurholiq, Registrasi OM Junior 2017/2018</t>
  </si>
  <si>
    <t>M Nur H</t>
  </si>
  <si>
    <t>Jelvina N, Cicilan by pendkn KA Junior</t>
  </si>
  <si>
    <t>Jelvina N</t>
  </si>
  <si>
    <t>Hirnik A</t>
  </si>
  <si>
    <t>Diwan Pratama, Registrasi IK Senior 2017/2018</t>
  </si>
  <si>
    <t>Service Mobil, AC, ift, Gedung, Perpanjang STNK motor</t>
  </si>
  <si>
    <t>BKK 26313</t>
  </si>
  <si>
    <t>Futsal, Pbl Logo, Stempel, Colokan listrik, TV langganan, Figura</t>
  </si>
  <si>
    <t>BKK 26314</t>
  </si>
  <si>
    <t>Tools UAS, Kertas KOP, Belanja bulanan, Bensin</t>
  </si>
  <si>
    <t>BKK 26315</t>
  </si>
  <si>
    <t>FEE MGM Mhs ESPR</t>
  </si>
  <si>
    <t>BKK 26316</t>
  </si>
  <si>
    <t>Prepared By :</t>
  </si>
  <si>
    <t>Ade Riadi, Tambahan Registrasi Tk3 Manajemen</t>
  </si>
  <si>
    <t>Rezi Octavian, Pelunasan by pendkn BA Senior</t>
  </si>
  <si>
    <t>BKK 26317</t>
  </si>
  <si>
    <t>Tasikmalaya, 29 mei 2017</t>
  </si>
  <si>
    <t>PERIODE JUNI 2017</t>
  </si>
  <si>
    <t>BTK 40965</t>
  </si>
  <si>
    <t>BTK 40966</t>
  </si>
  <si>
    <t>BTK 40967</t>
  </si>
  <si>
    <t>BTK 40968</t>
  </si>
  <si>
    <t>BTK 40969</t>
  </si>
  <si>
    <t>BTK 40970</t>
  </si>
  <si>
    <t>BTK 40971</t>
  </si>
  <si>
    <t>BTK 40972</t>
  </si>
  <si>
    <t>BTK 40973</t>
  </si>
  <si>
    <t>BTK 40974</t>
  </si>
  <si>
    <t>BTK 40975</t>
  </si>
  <si>
    <t>BTK 40976</t>
  </si>
  <si>
    <t>BTK 40977</t>
  </si>
  <si>
    <t>BTK 40978</t>
  </si>
  <si>
    <t>BTK 40979</t>
  </si>
  <si>
    <t>BTK 40980</t>
  </si>
  <si>
    <t>BTK 40981</t>
  </si>
  <si>
    <t>BTK 40982</t>
  </si>
  <si>
    <t>BTK 40983</t>
  </si>
  <si>
    <t>BTK 40984</t>
  </si>
  <si>
    <t>Mei</t>
  </si>
  <si>
    <t>BTK 40985</t>
  </si>
  <si>
    <t>Hirnik Addura, Tambahan Registrasi KA Junior 2017/2018</t>
  </si>
  <si>
    <t>RS IK 16</t>
  </si>
  <si>
    <t>Priza Handika, Pelunaan by pendkn OM Senior</t>
  </si>
  <si>
    <t>Alfian Riyadi, Registrasi TO Senior 2017/2018</t>
  </si>
  <si>
    <t>Alfian R</t>
  </si>
  <si>
    <t xml:space="preserve">Iwan Kurniawan, Pelunasan by pendjkn OM Junior </t>
  </si>
  <si>
    <t>Yogi Muhamad F, Registrasi Tk3 unwim Manajemen</t>
  </si>
  <si>
    <t>Yogi M F</t>
  </si>
  <si>
    <t>Deris Rismawan, Registrasi OM Junior 2017/2018</t>
  </si>
  <si>
    <t>Deris R</t>
  </si>
  <si>
    <t>Hilmy Restu, Tambahan Registrasi IK Junior 2017/2018</t>
  </si>
  <si>
    <t>Rella C, Tambahan Registrasi OM Junior 2017/2018</t>
  </si>
  <si>
    <t>Honor dosen April</t>
  </si>
  <si>
    <t>BKK 26318</t>
  </si>
  <si>
    <t>Vega Akbar S, Registrasi Ka Junior 2017/2018</t>
  </si>
  <si>
    <t>Reza A</t>
  </si>
  <si>
    <t>Firda Firdaus, Registrasi TO Junior 2017/2018</t>
  </si>
  <si>
    <t>Firda F</t>
  </si>
  <si>
    <t>Azka Azkia, Registrasi KA Senior 2017/2018</t>
  </si>
  <si>
    <t xml:space="preserve">Fauziah S, Pelunasan by pendkn KA Senior </t>
  </si>
  <si>
    <t>Neng Yuli, Registrasi KA Senior 2017/2018</t>
  </si>
  <si>
    <t>Neng Yu</t>
  </si>
  <si>
    <t>Neng Yuli, Pelunasan by pendkn Ka Junior</t>
  </si>
  <si>
    <t>Tian Septi, Registrasi TO Junior 2017/2018</t>
  </si>
  <si>
    <t>Tian S</t>
  </si>
  <si>
    <t>Yunita Galda, Registrasi IK Junior 2017/2018</t>
  </si>
  <si>
    <t>Yunita G</t>
  </si>
  <si>
    <t>Rika Nursaadah, Pelunasan by pendkn OM Senior</t>
  </si>
  <si>
    <t>Ardellia R, Tambahan Registrasi OM Junior 2017/2018</t>
  </si>
  <si>
    <t>Ardellia</t>
  </si>
  <si>
    <t>Rizal Rizaludin, Registrasi OM Senior 2017/2018</t>
  </si>
  <si>
    <t>Rizal R</t>
  </si>
  <si>
    <t>Riza Facrul, Registrasi IK Junior 2017/2018</t>
  </si>
  <si>
    <t>Riza F</t>
  </si>
  <si>
    <t>Abdurrachman N, Cicilan by pendkn IK Senior</t>
  </si>
  <si>
    <t>Abdurrachman</t>
  </si>
  <si>
    <t>Aditya Jati, Pelunasan by OM Junior</t>
  </si>
  <si>
    <t>Agnia Nursahidah, Registrasi tk3 unwim Manajemen</t>
  </si>
  <si>
    <t>Agnia N</t>
  </si>
  <si>
    <t>BKK 26319</t>
  </si>
  <si>
    <t>BKK 26320</t>
  </si>
  <si>
    <t>BKK 26321</t>
  </si>
  <si>
    <t>BKK 26322</t>
  </si>
  <si>
    <t>BKK 26323</t>
  </si>
  <si>
    <t>BKK 26324</t>
  </si>
  <si>
    <t>Fee MGM, MCV Pa Arip, DM SMA Al Mukrom, A Wahab M, Pulsa Teleseling, Bagi - tajil, Sponshor Perpisahan RJP</t>
  </si>
  <si>
    <t>Setor BPRSA, UM 19 Mei, Fee MKt &amp; Org, Pph 23, Proposal Seal</t>
  </si>
  <si>
    <t>Avia, token RE, Kertas Concord, Adm Bank, BBM Transport</t>
  </si>
  <si>
    <t>Fee Pemateri Softskill, FC, Melayad, Lem Korea</t>
  </si>
  <si>
    <t>Maintenance IT</t>
  </si>
  <si>
    <t>Listrikm Markas, BBM Transport</t>
  </si>
  <si>
    <t>BTK 40986</t>
  </si>
  <si>
    <t>BTK 40987</t>
  </si>
  <si>
    <t>BTK 40988</t>
  </si>
  <si>
    <t>BTK 40989</t>
  </si>
  <si>
    <t>BTK 40990</t>
  </si>
  <si>
    <t>BTK 40991</t>
  </si>
  <si>
    <t>BTK 40992</t>
  </si>
  <si>
    <t>BTK 40993</t>
  </si>
  <si>
    <t>BTK 40994</t>
  </si>
  <si>
    <t>BTK 40995</t>
  </si>
  <si>
    <t>BTK 40996</t>
  </si>
  <si>
    <t>BTK 40997</t>
  </si>
  <si>
    <t>BTK 40998</t>
  </si>
  <si>
    <t>BTK 40999</t>
  </si>
  <si>
    <t>BTK 41000</t>
  </si>
  <si>
    <t>BTK 41001</t>
  </si>
  <si>
    <t>BTK 41002</t>
  </si>
  <si>
    <t>BTK 41003</t>
  </si>
  <si>
    <t>BTK 41004</t>
  </si>
  <si>
    <t>BTK 41005</t>
  </si>
  <si>
    <t>BTK 41006</t>
  </si>
  <si>
    <t>BTK 41007</t>
  </si>
  <si>
    <t>BTK 41008</t>
  </si>
  <si>
    <t>BTK 41009</t>
  </si>
  <si>
    <t>BTK 41010</t>
  </si>
  <si>
    <t>BTK 41011</t>
  </si>
  <si>
    <t>BTK 41012</t>
  </si>
  <si>
    <t>BTK 41013</t>
  </si>
  <si>
    <t>BTK 41014</t>
  </si>
  <si>
    <t>BTK 41015</t>
  </si>
  <si>
    <t>BTK 41016</t>
  </si>
  <si>
    <t>BTK 41017</t>
  </si>
  <si>
    <t>BTK 41018</t>
  </si>
  <si>
    <t>BTK 41019</t>
  </si>
  <si>
    <t>BTK 41020</t>
  </si>
  <si>
    <t>BTK 41021</t>
  </si>
  <si>
    <t>BTK 41022</t>
  </si>
  <si>
    <t>BTK 41023</t>
  </si>
  <si>
    <t>BTK 41024</t>
  </si>
  <si>
    <t>BTK 41025</t>
  </si>
  <si>
    <t>BTK 41026</t>
  </si>
  <si>
    <t>BTK 41027</t>
  </si>
  <si>
    <t>BTK 41028</t>
  </si>
  <si>
    <t>BTK 41029</t>
  </si>
  <si>
    <t>BTK 41030</t>
  </si>
  <si>
    <t>BTK 41031</t>
  </si>
  <si>
    <t>BTK 41032</t>
  </si>
  <si>
    <t>BTK 41033</t>
  </si>
  <si>
    <t>BTK 41034</t>
  </si>
  <si>
    <t>BTK 41035</t>
  </si>
  <si>
    <t>BTK 41036</t>
  </si>
  <si>
    <t>BTK 41037</t>
  </si>
  <si>
    <t>BTK 41038</t>
  </si>
  <si>
    <t>BTK 41039</t>
  </si>
  <si>
    <t>BTK 41040</t>
  </si>
  <si>
    <t>BTK 41041</t>
  </si>
  <si>
    <t>BTK 41042</t>
  </si>
  <si>
    <t>BTK 41043</t>
  </si>
  <si>
    <t>BTK 41044</t>
  </si>
  <si>
    <t>BTK 41045</t>
  </si>
  <si>
    <t>BTK 41046</t>
  </si>
  <si>
    <t>BTK 41047</t>
  </si>
  <si>
    <t>BTK 41048</t>
  </si>
  <si>
    <t>BTK 41049</t>
  </si>
  <si>
    <t>BTK 41054</t>
  </si>
  <si>
    <t>BTK 41055</t>
  </si>
  <si>
    <t>BTK 41056</t>
  </si>
  <si>
    <t>BTK 41057</t>
  </si>
  <si>
    <t>BTK 41058</t>
  </si>
  <si>
    <t>BTK 41059</t>
  </si>
  <si>
    <t>BTK 41060</t>
  </si>
  <si>
    <t>BTK 41061</t>
  </si>
  <si>
    <t>BTK 41062</t>
  </si>
  <si>
    <t>BTK 41063</t>
  </si>
  <si>
    <t>BTK 41064</t>
  </si>
  <si>
    <t>BTK 41065</t>
  </si>
  <si>
    <t xml:space="preserve">Annisa Nur F, pelunasan by pendkn OM Senior </t>
  </si>
  <si>
    <t>Siti Nuraeni, Registrasi KA Senior 2017/2018</t>
  </si>
  <si>
    <t>Yahya, Cicilan Pinjaman karyawan ke - 9</t>
  </si>
  <si>
    <t>Andri Irawan,  Cicilan Pinjaman karyawan ke - 11</t>
  </si>
  <si>
    <t>Dendi,  Cicilan Pinjaman karyawan ke - 12</t>
  </si>
  <si>
    <t>M Ilyas A, Registrasi Tk3 Unwim Manajemen</t>
  </si>
  <si>
    <t>M Ilyas</t>
  </si>
  <si>
    <t>Desi Nopitasari, Registrasi OM Senior 2017/2018</t>
  </si>
  <si>
    <t>Bella Prilia, Registrasi OM Senior 2017/2018</t>
  </si>
  <si>
    <t>Nur Azizah, Registrasi tk3 Unwim AK</t>
  </si>
  <si>
    <t>Nur A</t>
  </si>
  <si>
    <t>Asep Eldi, Registrasi OM Junior 2017/2018</t>
  </si>
  <si>
    <t>Asep E</t>
  </si>
  <si>
    <t>Bilqis Lady, Pelunasan by pendkn OM Senior</t>
  </si>
  <si>
    <t>Bilqis L</t>
  </si>
  <si>
    <t>Dheri F,  Cicilan Pinjaman karyawan ke - 7</t>
  </si>
  <si>
    <t>Adam abdi A,  Cicilan Pinjaman karyawan ke - 3</t>
  </si>
  <si>
    <t>Bilqis Lady, Registrasi tk3 Unwim Manajemen</t>
  </si>
  <si>
    <t>Dewi Fitri.  Cicilan Pinjaman karyawan ke -  13</t>
  </si>
  <si>
    <t>Indri F,  Cicilan Pinjaman karyawan ke - 4`</t>
  </si>
  <si>
    <t>Muhamad Farihin, Cicilan Pinjaman karyawan ke -  10</t>
  </si>
  <si>
    <t>Yovi Fernando, Cicilan Pinjaman karyawan ke -  10</t>
  </si>
  <si>
    <t>Rheda Adrian, Cicilan Pinjaman karyawan ke -  Pelunasan</t>
  </si>
  <si>
    <t>Ade Fuad, Cicilan Pinjaman karyawan ke -  2</t>
  </si>
  <si>
    <t>M Aripin, Cicilan Pinjaman karyawan ke -  8</t>
  </si>
  <si>
    <t>Yudi Kurniadi, Cicilan Pinjaman karyawan ke -  Pelunasan</t>
  </si>
  <si>
    <t>Rijal, Cicilan Pinjaman karyawan ke -  7</t>
  </si>
  <si>
    <t>Ernawati, Cicilan Pinjaman karyawan ke -  7</t>
  </si>
  <si>
    <t>Silmi Nur A, Cicilan Pinjaman karyawan ke -  6</t>
  </si>
  <si>
    <t>Ririn Puspita, Cicilan Pinjaman karyawan ke -  4</t>
  </si>
  <si>
    <t>R Asep M, Cicilan Pinjaman karyawan ke -   4</t>
  </si>
  <si>
    <t>Rudi Hartono, Cicilan Pinjaman karyawan ke -   4</t>
  </si>
  <si>
    <t>M Irsan, Cicilan Pinjaman karyawan ke -    3</t>
  </si>
  <si>
    <t>Arip Budiman, Cicilan Pinjaman karyawan ke -    1</t>
  </si>
  <si>
    <t>Djoko H, Cicilan Pinjaman karyawan ke -    1</t>
  </si>
  <si>
    <t>Wijar P, Registrasi tk3 Unwim AK</t>
  </si>
  <si>
    <t xml:space="preserve">Wijar </t>
  </si>
  <si>
    <t>Fasyaa, Registrasi tk3 unwim AK</t>
  </si>
  <si>
    <t>Pricila Kurnia D, Registrasi BA Junior 2017/2018</t>
  </si>
  <si>
    <t>Pricila</t>
  </si>
  <si>
    <t>Riki Susandi, Pelunasan by pendkn Ba Senior</t>
  </si>
  <si>
    <t>Denis Rizqi, pelunasan by pendkn OM Junior</t>
  </si>
  <si>
    <t>Gina Ijatul, Registrasi OM Junior 2017/2018</t>
  </si>
  <si>
    <t>Gina I</t>
  </si>
  <si>
    <t>Carka Yukban, registrasi BA Senior 2017/2018</t>
  </si>
  <si>
    <t>Firna A, Pelunasan by pendkn OM Senior</t>
  </si>
  <si>
    <t>Depri Nursamsi, Registrasi IK Junior 2017/2018</t>
  </si>
  <si>
    <t>Derpri N</t>
  </si>
  <si>
    <t>M Fakry, Tambahan Registrasi OM Senior</t>
  </si>
  <si>
    <t>Gumelar Permana, Tambahan Registrasi BA Junior 2017/2018</t>
  </si>
  <si>
    <t>Gumelar P</t>
  </si>
  <si>
    <t>Yuda Lesmana, Registrasi TO Junior 2017/2018</t>
  </si>
  <si>
    <t>Yuda L</t>
  </si>
  <si>
    <t>Ulfah Nurjannah, Registrasi OM Senior 2017/2018</t>
  </si>
  <si>
    <t>Ulfah N</t>
  </si>
  <si>
    <t>Lani Novia. Cicilan by pendkn OM Senior</t>
  </si>
  <si>
    <t>m Rizal F, Registrasi OM Junior 2017/2018</t>
  </si>
  <si>
    <t>M Rizal F</t>
  </si>
  <si>
    <t>Juni</t>
  </si>
  <si>
    <t>Enung Laelatul. Pelunasan by pendkn BA Senior</t>
  </si>
  <si>
    <t>yuli Setiawati, Pelunasan by pendkn OM Senior</t>
  </si>
  <si>
    <t>Yuli s</t>
  </si>
  <si>
    <t>Keukeu S, Pelunasan by pendkn OM Senior</t>
  </si>
  <si>
    <t xml:space="preserve">Pirman Purnmana, Pelunasan by pendkn OM Senior </t>
  </si>
  <si>
    <t>Nurul Wafa, Pelunasan by pendkn OM Senior</t>
  </si>
  <si>
    <t>Santi Nur, Pelunasan by pendkn OM Senior</t>
  </si>
  <si>
    <t>Ratnatin H, Pelunasan by pendkn OM Senior</t>
  </si>
  <si>
    <t>Surya Ginanjar, Pelunasan by pendkn TO Senior</t>
  </si>
  <si>
    <t>Nurhanif M, Pelunasan by pendkn KA Senior</t>
  </si>
  <si>
    <t>Afrizal M, Pelunasan by pendkn TO Junior</t>
  </si>
  <si>
    <t>Afrizal M</t>
  </si>
  <si>
    <t>Rosi alawiyah, Pelunasan by pendkn KA Senior</t>
  </si>
  <si>
    <t>Cecep Irfan, Pelunasan by pendkn IK Senior</t>
  </si>
  <si>
    <t>Nurhasanah, cicilan by pendkn KA Senior</t>
  </si>
  <si>
    <t>Fauziah S, Registrasi Tk3 Unwim KA</t>
  </si>
  <si>
    <t>Jemi Rizki, Cicilan by pendkn TO Junior</t>
  </si>
  <si>
    <t>Ahmad Siddiq, Ciciclan by pendkn BA Junior</t>
  </si>
  <si>
    <t>Umi Hanifah, Regiistrasi Tk Senior KA 2017/2018</t>
  </si>
  <si>
    <t>Antar tes kerja, BBM Opr, Service kendaraan opr</t>
  </si>
  <si>
    <t>Hunting MCV, Fee MGM, Sponshor ramdhan, Iklan FB</t>
  </si>
  <si>
    <t>Pembayaran Unwim, Daber, Daftar online, KTM Maba</t>
  </si>
  <si>
    <t>Sewa Bis tes kerja</t>
  </si>
  <si>
    <t>BKK 26325</t>
  </si>
  <si>
    <t>BKK 26326</t>
  </si>
  <si>
    <t>BKK 26327</t>
  </si>
  <si>
    <t>BKK 26328</t>
  </si>
  <si>
    <t>BTK 41050</t>
  </si>
  <si>
    <t>BTK 41051</t>
  </si>
  <si>
    <t>BTK 41052</t>
  </si>
  <si>
    <t>BTK 41053</t>
  </si>
  <si>
    <t>BTK 41066</t>
  </si>
  <si>
    <t>Cicilan Buku ke-2, natura CNP, SPPD Pa Adriza, Takjil Ramdhan, FC</t>
  </si>
  <si>
    <t>BKK 26329</t>
  </si>
  <si>
    <t>BKK 26330</t>
  </si>
  <si>
    <t>BKK 26331</t>
  </si>
  <si>
    <t>BKK 26332</t>
  </si>
  <si>
    <t>Parcel Maba, Pulsa Teleseling</t>
  </si>
  <si>
    <t>Maintenance TO, FC, RTK</t>
  </si>
  <si>
    <t>Tes Kerja PT AQUA</t>
  </si>
  <si>
    <t>BBM hunting</t>
  </si>
  <si>
    <t>BKK 26333</t>
  </si>
  <si>
    <t>Risda Taqiah, Pelunasan by pendkn OM Junior 2017/2018</t>
  </si>
  <si>
    <t>Risda Taqiah, Registrasi OM Senior 2017/2018</t>
  </si>
  <si>
    <t>Diki Herdiana, Registrasi OM |Senior 2017/2018</t>
  </si>
  <si>
    <t>Deri Fajar R, Pelunasan by pendkn TO Senior</t>
  </si>
  <si>
    <t>Asep Firman R, Registrasi IK Senior 2017/2018</t>
  </si>
  <si>
    <t>Asep Firman R</t>
  </si>
  <si>
    <t>Rian Sbariah, cicilan 1 S1 Unwim AK</t>
  </si>
  <si>
    <t>Sofi Adi K, Cicilan S1 Manajemen</t>
  </si>
  <si>
    <t>Ilham Hamdani, Cicilan S1 Manajemen</t>
  </si>
  <si>
    <t>Riki Nugraha, Cicilan 2 Dana Pinjaman</t>
  </si>
  <si>
    <t>Rohman Fauzi, cicilan S1 AK</t>
  </si>
  <si>
    <t>hilmy Uprida, Pelunasan by pendkn OM Junior</t>
  </si>
  <si>
    <t>R Yazid, Ciclan by pendkn OM Senior</t>
  </si>
  <si>
    <t>Faisal Akbar W, Pelunasan by pendkn IK Senior</t>
  </si>
  <si>
    <t>Acep Yadi R, Registrasi TO Senipr 2017/2018</t>
  </si>
  <si>
    <t>Depri Nursamsi, Tambahan Registrasi IK Junior 2017/2018</t>
  </si>
  <si>
    <t>Depri N</t>
  </si>
  <si>
    <t>Naufal Faruq, Registrasi T3 STT TO</t>
  </si>
  <si>
    <t>Naufal F</t>
  </si>
  <si>
    <t>BTK 41067</t>
  </si>
  <si>
    <t>BTK 41068</t>
  </si>
  <si>
    <t>BTK 41069</t>
  </si>
  <si>
    <t>BTK 41070</t>
  </si>
  <si>
    <t>BTK 41071</t>
  </si>
  <si>
    <t>BTK 41072</t>
  </si>
  <si>
    <t>BTK 41073</t>
  </si>
  <si>
    <t>BTK 41074</t>
  </si>
  <si>
    <t>BTK 41075</t>
  </si>
  <si>
    <t>BTK 41076</t>
  </si>
  <si>
    <t>BTK 41077</t>
  </si>
  <si>
    <t>BTK 41078</t>
  </si>
  <si>
    <t>BKK 26334</t>
  </si>
  <si>
    <t>Spanduk Ramdhan &amp; Jadwal Imsaqiyah</t>
  </si>
  <si>
    <t>Miftah Fauzi, Pelunasan by pendkn BA Senior</t>
  </si>
  <si>
    <t>Namira, Cicilan by pendkn BA Senior</t>
  </si>
  <si>
    <t>Retna Aisyah, Registrasi Tk3 Manajemen</t>
  </si>
  <si>
    <t>Nisa Nafisah, Tambahan |Registrasi BA Senior</t>
  </si>
  <si>
    <t>Eldigiya, cicilan by pendkn TO Junior</t>
  </si>
  <si>
    <t>Edigiya</t>
  </si>
  <si>
    <t>Drajat Indra, cicilan by pendkn IK Junior</t>
  </si>
  <si>
    <t>Drajat I</t>
  </si>
  <si>
    <t>Hamdhan Yuwafi, Pelunasan by pendkn IK Junior</t>
  </si>
  <si>
    <t>Paisal Tanjung, Pelunasan by pendkn TO Junior</t>
  </si>
  <si>
    <t>Paisal Tanjung, Registrasi TO Senior 2017/2018</t>
  </si>
  <si>
    <t xml:space="preserve">sinta Tresna Dewi, Cciilan by pendkn KA Junior </t>
  </si>
  <si>
    <t>Sointa T</t>
  </si>
  <si>
    <t>Popi Fauziah, Ccicilan by pendkn S1 Manajemen</t>
  </si>
  <si>
    <t>popi F</t>
  </si>
  <si>
    <t>Rian Abdinnuri, cicilan by pendkn TO Junior</t>
  </si>
  <si>
    <t>BTK 41079</t>
  </si>
  <si>
    <t>BTK 41080</t>
  </si>
  <si>
    <t>BTK 41081</t>
  </si>
  <si>
    <t>BTK 41082</t>
  </si>
  <si>
    <t>BTK 41083</t>
  </si>
  <si>
    <t>BTK 41084</t>
  </si>
  <si>
    <t>BTK 41085</t>
  </si>
  <si>
    <t>BTK 41086</t>
  </si>
  <si>
    <t>BTK 41087</t>
  </si>
  <si>
    <t>BTK 41088</t>
  </si>
  <si>
    <t>BTK 41089</t>
  </si>
  <si>
    <t>BTK 41090</t>
  </si>
  <si>
    <t>BTK 41091</t>
  </si>
  <si>
    <t>BTK 41092</t>
  </si>
  <si>
    <t>BTK 41093</t>
  </si>
  <si>
    <t>BTK 41094</t>
  </si>
  <si>
    <t>BTK 41095</t>
  </si>
  <si>
    <t>BTK 41096</t>
  </si>
  <si>
    <t>BTK 41097</t>
  </si>
  <si>
    <t>BTK 41098</t>
  </si>
  <si>
    <t>BTK 41099</t>
  </si>
  <si>
    <t>BTK 41100</t>
  </si>
  <si>
    <t>BTK 41101</t>
  </si>
  <si>
    <t>agus Maulana Y, Registrasi Tk3 STT TI</t>
  </si>
  <si>
    <t>Dedi Sundayana,Registrasi Tk3 Unwim Manejemen</t>
  </si>
  <si>
    <t>Dedi S</t>
  </si>
  <si>
    <t>afdan Najtadin, registrasi TO Senior 2017/2018</t>
  </si>
  <si>
    <t>Arief Rahman, Pelunasan by pendkn TO Junior</t>
  </si>
  <si>
    <t>Arief r</t>
  </si>
  <si>
    <t>Tomy Fajar H, Tambahn Registrasi IK Senior 2017/2018</t>
  </si>
  <si>
    <t>Ahmad Sidiq, Pelunasan by pendkn BA Junior</t>
  </si>
  <si>
    <t>M Ilyas A, Cicilan by pendkn OM  Senior</t>
  </si>
  <si>
    <t>Ilyas A</t>
  </si>
  <si>
    <t>Isti Kurniati, registrasi senior OM 2017/2018</t>
  </si>
  <si>
    <t>Internet, Koran, UM Per ! Jun, UM Itikaf Pa Hj,</t>
  </si>
  <si>
    <t>BKK 26335</t>
  </si>
  <si>
    <t>Sari, Tambahan Registrasi KA Junior 2017/2018</t>
  </si>
  <si>
    <t>Sari</t>
  </si>
  <si>
    <t>BTK 41102</t>
  </si>
  <si>
    <t>BTK 41103</t>
  </si>
  <si>
    <t>BTK 41104</t>
  </si>
  <si>
    <t>BTK 41105</t>
  </si>
  <si>
    <t>BTK 41106</t>
  </si>
  <si>
    <t>Royan Bahtiar, Pelunasan by pendkn BA Senior</t>
  </si>
  <si>
    <t>Agung Maulana, Pelunasan by pendkn OM Junior 2017/2018</t>
  </si>
  <si>
    <t>Agung M</t>
  </si>
  <si>
    <t>Jihan Andrea, Pelunasan by pendkn BA Senior</t>
  </si>
  <si>
    <t>Iqbal Bayu, Registrasi KA Senior 2017/2018</t>
  </si>
  <si>
    <t>Intan Nurfadillah, Cicilan by pendkn BA Junior</t>
  </si>
  <si>
    <t xml:space="preserve">M Taopik, Cicilan by pendkn OM Junior </t>
  </si>
  <si>
    <t>Dzikri Fachrezi, Cicilan by pendkn BA Junior 2017/2018</t>
  </si>
  <si>
    <t>Dzikri F</t>
  </si>
  <si>
    <t>Fauzi Lamsyah, cici;an by pendkn IK Senior</t>
  </si>
  <si>
    <t>Miftahul Manan, Tambahan Registrasi OM Junior 2017/2018</t>
  </si>
  <si>
    <t>Miftahul Manan</t>
  </si>
  <si>
    <t>Eka Yusni, cicilan by pendkn KA Junior 2017/2018</t>
  </si>
  <si>
    <t>H Rudi kurniawan, Ciciclan pinjaman Karyawan ke - 2</t>
  </si>
  <si>
    <t>Aldi Fitriadi, Registrasi Tk3 STT TI</t>
  </si>
  <si>
    <t>Aldi F</t>
  </si>
  <si>
    <t>Ceceng Nuryana, Pelunasan by pendkn OM Senior</t>
  </si>
  <si>
    <t>Harun Arosid, Pelunasan by pendkn OM Junior</t>
  </si>
  <si>
    <t>Harun A, Registrasi Tk 2 OM Senior</t>
  </si>
  <si>
    <t>BTK 41107</t>
  </si>
  <si>
    <t>BTK 41108</t>
  </si>
  <si>
    <t>BTK 41109</t>
  </si>
  <si>
    <t>BTK 41110</t>
  </si>
  <si>
    <t>BTK 41111</t>
  </si>
  <si>
    <t>BTK 41112</t>
  </si>
  <si>
    <t>BTK 41113</t>
  </si>
  <si>
    <t>BTK 41114</t>
  </si>
  <si>
    <t>BTK 41115</t>
  </si>
  <si>
    <t>BTK 41116</t>
  </si>
  <si>
    <t>BTK 41117</t>
  </si>
  <si>
    <t>BTK 41118</t>
  </si>
  <si>
    <t>BTK 41119</t>
  </si>
  <si>
    <t>BTK 41120</t>
  </si>
  <si>
    <t>BTK 41121</t>
  </si>
  <si>
    <t>BTK 41122</t>
  </si>
  <si>
    <t>BTK 41123</t>
  </si>
  <si>
    <t>BTK 41124</t>
  </si>
  <si>
    <t>BTK 41125</t>
  </si>
  <si>
    <t>BTK 41126</t>
  </si>
  <si>
    <t>BTK 41127</t>
  </si>
  <si>
    <t>BTK 41128</t>
  </si>
  <si>
    <t>BTK 41129</t>
  </si>
  <si>
    <t>BTK 41130</t>
  </si>
  <si>
    <t>BTK 41131</t>
  </si>
  <si>
    <t>BTK 41132</t>
  </si>
  <si>
    <t>BTK 41133</t>
  </si>
  <si>
    <t>BTK 41134</t>
  </si>
  <si>
    <t>BTK 41135</t>
  </si>
  <si>
    <t>BTK 41136</t>
  </si>
  <si>
    <t>BTK 41137</t>
  </si>
  <si>
    <t>BTK 41138</t>
  </si>
  <si>
    <t>BTK 41139</t>
  </si>
  <si>
    <t>BTK 41140</t>
  </si>
  <si>
    <t>BTK 41141</t>
  </si>
  <si>
    <t>BTK 41142</t>
  </si>
  <si>
    <t>BTK 41143</t>
  </si>
  <si>
    <t>BTK 41144</t>
  </si>
  <si>
    <t>BTK 41145</t>
  </si>
  <si>
    <t>BTK 41146</t>
  </si>
  <si>
    <t>BTK 41147</t>
  </si>
  <si>
    <t>BTK 41148</t>
  </si>
  <si>
    <t>BTK 41149</t>
  </si>
  <si>
    <t>BTK 41150</t>
  </si>
  <si>
    <t>BTK 41151</t>
  </si>
  <si>
    <t>BTK 41152</t>
  </si>
  <si>
    <t>BTK 41153</t>
  </si>
  <si>
    <t>BTK 41154</t>
  </si>
  <si>
    <t>BTK 41155</t>
  </si>
  <si>
    <t>BTK 41156</t>
  </si>
  <si>
    <t>BTK 41157</t>
  </si>
  <si>
    <t>BTK 41158</t>
  </si>
  <si>
    <t>BTK 41159</t>
  </si>
  <si>
    <t>BTK 41160</t>
  </si>
  <si>
    <t>BTK 41161</t>
  </si>
  <si>
    <t>BTK 41162</t>
  </si>
  <si>
    <t>BTK 41163</t>
  </si>
  <si>
    <t>BTK 41164</t>
  </si>
  <si>
    <t>BTK 41165</t>
  </si>
  <si>
    <t>BTK 41166</t>
  </si>
  <si>
    <t>BTK 41167</t>
  </si>
  <si>
    <t>BTK 41168</t>
  </si>
  <si>
    <t>BTK 41169</t>
  </si>
  <si>
    <t>BTK 41170</t>
  </si>
  <si>
    <t>BTK 41171</t>
  </si>
  <si>
    <t>BTK 41172</t>
  </si>
  <si>
    <t>BTK 41173</t>
  </si>
  <si>
    <t>BTK 41174</t>
  </si>
  <si>
    <t>BTK 41175</t>
  </si>
  <si>
    <t>BTK 41176</t>
  </si>
  <si>
    <t>BTK 41177</t>
  </si>
  <si>
    <t>BTK 41178</t>
  </si>
  <si>
    <t>BTK 41179</t>
  </si>
  <si>
    <t>BTK 41180</t>
  </si>
  <si>
    <t>BTK 41181</t>
  </si>
  <si>
    <t>BTK 41182</t>
  </si>
  <si>
    <t>BTK 41183</t>
  </si>
  <si>
    <t>BTK 41184</t>
  </si>
  <si>
    <t>BTK 41185</t>
  </si>
  <si>
    <t>BTK 41186</t>
  </si>
  <si>
    <t>BTK 41187</t>
  </si>
  <si>
    <t>BTK 41188</t>
  </si>
  <si>
    <t>BTK 41189</t>
  </si>
  <si>
    <t>BTK 41190</t>
  </si>
  <si>
    <t>BTK 41191</t>
  </si>
  <si>
    <t>BTK 41192</t>
  </si>
  <si>
    <t>BTK 41193</t>
  </si>
  <si>
    <t>BTK 41194</t>
  </si>
  <si>
    <t>BTK 41195</t>
  </si>
  <si>
    <t>BTK 41196</t>
  </si>
  <si>
    <t>BTK 41197</t>
  </si>
  <si>
    <t>BTK 41198</t>
  </si>
  <si>
    <t>BTK 41199</t>
  </si>
  <si>
    <t>BTK 41200</t>
  </si>
  <si>
    <t>Mulya Priananda, Pelunasan by pendkn OM Junior</t>
  </si>
  <si>
    <t>Agus Riyanto, Cici;an by pendkn IK Junior 2017/2018</t>
  </si>
  <si>
    <t>mita Puspita, cicilan by pendkn BA Junior 2017/2018</t>
  </si>
  <si>
    <t>BA 17</t>
  </si>
  <si>
    <t>Dean M Y, Cciilan by pendkn KA Junior 2017/2018</t>
  </si>
  <si>
    <t>Irpan Toni, Registrasi KA Senior 2017/2018</t>
  </si>
  <si>
    <t>Teti Sumarni, Registrasi OM Junior 2017/2018</t>
  </si>
  <si>
    <t>Teti S</t>
  </si>
  <si>
    <t>Maya Damayanti, Pelunasan by pendkn OM Senior</t>
  </si>
  <si>
    <t>Maya D</t>
  </si>
  <si>
    <t>Eris Derisman, Cciiclan by pendkn TO Junior</t>
  </si>
  <si>
    <t>M Dika Pratama, Pelunasan by pendkn TO Senior</t>
  </si>
  <si>
    <t>Ismaneu, Cicilan by pendkn OM Senior</t>
  </si>
  <si>
    <t>Susi Susilawati, Registrasi KA Senior 2017/2018</t>
  </si>
  <si>
    <t>Yusi Salsabila, Registrasi OM Junior 2017/2018</t>
  </si>
  <si>
    <t>Yusi S</t>
  </si>
  <si>
    <t>Wedia W, Registrasi OM Junior 2017/2018</t>
  </si>
  <si>
    <t>Wedia W</t>
  </si>
  <si>
    <t>Dede Nuraisah, Pelunasan by pendkn KA Senior</t>
  </si>
  <si>
    <t>Angg Aji, Pelunasan by pendkn TO Junior 2017/2018</t>
  </si>
  <si>
    <t>Lisda S</t>
  </si>
  <si>
    <t>Lisda S, Pelunasan by pendkn Ba Junior</t>
  </si>
  <si>
    <t>Welly Yuliyani, Pelunasan by pendkn OM Senior</t>
  </si>
  <si>
    <t>Doni Damara, Registrasi Tk 3 STT TI</t>
  </si>
  <si>
    <t>Kresna D, Cicilan by pendkn OM Senior</t>
  </si>
  <si>
    <t>Kresna D</t>
  </si>
  <si>
    <t>Kresna D, Pelunasan by pendkn OM Senior</t>
  </si>
  <si>
    <t>Ahmad Rifky, Pelunasan by pendkn TO Senior</t>
  </si>
  <si>
    <t>Aldi Aldama, Pelunasan by pendkn IK Senior</t>
  </si>
  <si>
    <t>Rismawati, Registrasi BA Senior 2017/2018</t>
  </si>
  <si>
    <t>Agung Permadi, Pelunasan by pendkn BA Junior</t>
  </si>
  <si>
    <t>Agung P</t>
  </si>
  <si>
    <t>Nabilla., Pelunasan by pendkn KA Junior</t>
  </si>
  <si>
    <t>Agung Permadi, Registrasi BA Senior 2017/2018</t>
  </si>
  <si>
    <t>Sinta Tresna D, Pelunasan by pendkn KA Junior</t>
  </si>
  <si>
    <t>Imam A. Pelunasan by pendkn TO Junior</t>
  </si>
  <si>
    <t>D Seli S, Pelunasan by pendkn KA Senior</t>
  </si>
  <si>
    <t>Nurhasanah, Pelunasan by pendkn Ka Senior</t>
  </si>
  <si>
    <t>Sofi Maulina K, Pelunasan by pendkn BA Junior</t>
  </si>
  <si>
    <t>Anisa Dewi A, Pelunasan by pendkn BA Senior</t>
  </si>
  <si>
    <t>Hamka Rifaldi,Cicilan by pendkn IK Junior</t>
  </si>
  <si>
    <t>Anisa d</t>
  </si>
  <si>
    <t>Ecep Rahmat W, Pelunasan by pendkn TO Junior</t>
  </si>
  <si>
    <t>Fauzi. Cicilan by pendkn TO Senior</t>
  </si>
  <si>
    <t>Farisha R, Registrasi KA Senior 2017/2018</t>
  </si>
  <si>
    <t>Farisha N</t>
  </si>
  <si>
    <t xml:space="preserve">Thia Indah L. Cicilan by pendkn OM Junior </t>
  </si>
  <si>
    <t xml:space="preserve">Lela Monica, Pelunasan by pnedkn BA Senior </t>
  </si>
  <si>
    <t xml:space="preserve">Ardi Yusup, Pelunasan by pendkn TO Senior </t>
  </si>
  <si>
    <t>M Faisal Wajdi, registrasi IK Senior 2017/2018</t>
  </si>
  <si>
    <t>Ferdiasyah, Registrasi IK Senior 2017/2018</t>
  </si>
  <si>
    <t>Handi Melandi. Pelunasan by pendkn OM Senior</t>
  </si>
  <si>
    <t>Rijal Mubaroq, Ciccilan by pendkn KA Senior</t>
  </si>
  <si>
    <t xml:space="preserve">Jelvina , Cicilan by pendkn KA Junior </t>
  </si>
  <si>
    <t>Radhi J, Registrasi OM Senior 2017/2018</t>
  </si>
  <si>
    <t>Agung Tri, Registrasi Tk3 AK</t>
  </si>
  <si>
    <t>Epul S</t>
  </si>
  <si>
    <t>Dikri Wahyu, egistrasi Junior TO 2017/2018</t>
  </si>
  <si>
    <t>Dikri W</t>
  </si>
  <si>
    <t>Pricilia</t>
  </si>
  <si>
    <t>Cahya Harum , cici;lan by pendkn OM Senior</t>
  </si>
  <si>
    <t>Cahya H</t>
  </si>
  <si>
    <t>Fariz Muslim, Pelunasan by pendkn BA Senior</t>
  </si>
  <si>
    <t>Aldi Apriyadi, Pelunasan by pendkn IK Senior</t>
  </si>
  <si>
    <t>M Rafi A, Pelunasan by pendkn BA Senior</t>
  </si>
  <si>
    <t>Alghifari, Pelunasan by pendkn IK Senioor</t>
  </si>
  <si>
    <t>Silmy Ulzana, cicilan by pendkn OM Junior</t>
  </si>
  <si>
    <t>Rifky D, Pelunasan by penndkn TO Senior</t>
  </si>
  <si>
    <t>Rizky A, Pelunasan by pendkn TO Senior</t>
  </si>
  <si>
    <t>Bima Sagara E, Registrasi IK Senior 2017/2018</t>
  </si>
  <si>
    <t>Bima Sa</t>
  </si>
  <si>
    <t>Isman Azmi, Ccicilan by pendkn OM Senior</t>
  </si>
  <si>
    <t>ayu Nuradiyanti, pelunasan by pendkn Om Senior</t>
  </si>
  <si>
    <t>Ayu N</t>
  </si>
  <si>
    <t>Ayu Nuradiyanti, Registrasi Tk3 Unwim manajemen</t>
  </si>
  <si>
    <t>neneng Sumarni, Pelunasan by pendkn OM Junior</t>
  </si>
  <si>
    <t>M Ilyas A, pelunasan by pendkn OM Senior</t>
  </si>
  <si>
    <t>Faiz M , Cicilan by pendkn IK Junior</t>
  </si>
  <si>
    <t>Faiz M</t>
  </si>
  <si>
    <t>Rina Triyani, Registrasi Tk3 Unwim AK</t>
  </si>
  <si>
    <t>Rina T</t>
  </si>
  <si>
    <t>Erwan H, Cicilan by pendkn OM Senior</t>
  </si>
  <si>
    <t>Aulia Ningsih, Regisy=trasi tk2 OM 2017/2018</t>
  </si>
  <si>
    <t>Siti Hasanah, Registrasi Tk3 Unwim AK</t>
  </si>
  <si>
    <t>Febi Ismail, Tambahan Registrasi OM Junior</t>
  </si>
  <si>
    <t>Jelvina . Pelunasan by pendkn Ka Senior 2017/2018</t>
  </si>
  <si>
    <t>Jelvina, Registrasi Tk2 KA 2017/2018</t>
  </si>
  <si>
    <t>M Ervin, Tambahan Registrasi OM Junior 2017/2018</t>
  </si>
  <si>
    <t>Iis Hotimah. Registrasi Tk2 KA 2017/2018</t>
  </si>
  <si>
    <t>IisH</t>
  </si>
  <si>
    <t>Dimas Setio, Cicilan by pendkn OM Junior</t>
  </si>
  <si>
    <t>DimaS s</t>
  </si>
  <si>
    <t>Wiki Hidayatulloh, Pelunasan by pendkn OM Senior</t>
  </si>
  <si>
    <t>Ai Yenti, Tambahan Registrasi OM Junior 2017/2018</t>
  </si>
  <si>
    <t>AI Yenti</t>
  </si>
  <si>
    <t>Pirman Purnama, Registrasi tk3 Unwim Manajemen</t>
  </si>
  <si>
    <t>Indah Setiawati, Registrasi Tk3 AK 2017/2018</t>
  </si>
  <si>
    <t>Siti Solihatun, Registrasi OM Senior 2017/2018</t>
  </si>
  <si>
    <t>Sri Rahayu, Registrasi OM Junior 2017/2018</t>
  </si>
  <si>
    <t>M Nurholiq, Tamabahan Registrasi OM Junior 2017/2018</t>
  </si>
  <si>
    <t>M nur H</t>
  </si>
  <si>
    <t>Diky Irawan, Registrasi TO Senior 2017/2018</t>
  </si>
  <si>
    <t>Wildan Arif, Registrasi TO Senior 2017/2018</t>
  </si>
  <si>
    <t xml:space="preserve">Muhsin A, Ciciclan by pendkn TO Junior </t>
  </si>
  <si>
    <t>Enung Laelatul M,Registrasi Tk3 Unwim Manajemen</t>
  </si>
  <si>
    <t>Zamal Sanusi, Registrasi Tk3 Unwim Manajemen</t>
  </si>
  <si>
    <t>Dea Yoga . Cicilan by pendkn Om Senior</t>
  </si>
  <si>
    <t>Nurul Wafa, Registrasi tk3 unwim manajemen</t>
  </si>
  <si>
    <t>BTK 41201</t>
  </si>
  <si>
    <t>BTK 41202</t>
  </si>
  <si>
    <t>BTK 41203</t>
  </si>
  <si>
    <t>BTK 41204</t>
  </si>
  <si>
    <t>BTK 41205</t>
  </si>
  <si>
    <t>BTK 41206</t>
  </si>
  <si>
    <t>BTK 41211</t>
  </si>
  <si>
    <t>BTK 41212</t>
  </si>
  <si>
    <t>BTK 41213</t>
  </si>
  <si>
    <t>BTK 41214</t>
  </si>
  <si>
    <t>BTK 41215</t>
  </si>
  <si>
    <t>BTK 41216</t>
  </si>
  <si>
    <t>BTK 41217</t>
  </si>
  <si>
    <t>BTK 41218</t>
  </si>
  <si>
    <t>BTK 41219</t>
  </si>
  <si>
    <t>BTK 41220</t>
  </si>
  <si>
    <t>BTK 41221</t>
  </si>
  <si>
    <t>BTK 41222</t>
  </si>
  <si>
    <t>BTK 41223</t>
  </si>
  <si>
    <t>BTK 41224</t>
  </si>
  <si>
    <t>BTK 41225</t>
  </si>
  <si>
    <t>BTK 41226</t>
  </si>
  <si>
    <t>BTK 41227</t>
  </si>
  <si>
    <t>BTK 41228</t>
  </si>
  <si>
    <t>BTK 41229</t>
  </si>
  <si>
    <t>BTK 41230</t>
  </si>
  <si>
    <t>BTK 41231</t>
  </si>
  <si>
    <t>BTK 41232</t>
  </si>
  <si>
    <t>BTK 41233</t>
  </si>
  <si>
    <t>BTK 41234</t>
  </si>
  <si>
    <t>BTK 41235</t>
  </si>
  <si>
    <t>BTK 41236</t>
  </si>
  <si>
    <t>BTK 41237</t>
  </si>
  <si>
    <t>BTK 41238</t>
  </si>
  <si>
    <t>BTK 41239</t>
  </si>
  <si>
    <t>BTK 41240</t>
  </si>
  <si>
    <t>Sandi Maulana, Registrasi TO Senior 2017/2018</t>
  </si>
  <si>
    <t>Dany Maulana Y, Registrasi TO Senior 2017/2018</t>
  </si>
  <si>
    <t>Dany M</t>
  </si>
  <si>
    <t>Sarah Al, Pelunasan by pendkn OM Junior</t>
  </si>
  <si>
    <t>Dea Yoga, Pelunasan by pendkn OM Senior</t>
  </si>
  <si>
    <t>Sheni Romdiah. Registrasi Tk3 Unwim AK</t>
  </si>
  <si>
    <t>Intan N, Peluansan by pendkn BA Junior</t>
  </si>
  <si>
    <t>Tes Kerja.</t>
  </si>
  <si>
    <t>BKK 26336</t>
  </si>
  <si>
    <t>Jamsostek, BPJS Kes, Pph 25, Jiwasraya</t>
  </si>
  <si>
    <t>FC Soal UAS</t>
  </si>
  <si>
    <t>Hadiah ultah guru bk, Pulsa teleseling, MGM , Takjil</t>
  </si>
  <si>
    <t>yanti f</t>
  </si>
  <si>
    <t>DP Buku Smt ganjil 2017/2018, UM Takjil. Perawatan gedung, Pulsa internet BM, RTK</t>
  </si>
  <si>
    <t>BKK 26337</t>
  </si>
  <si>
    <t>BKK 26338</t>
  </si>
  <si>
    <t>BKK 26339</t>
  </si>
  <si>
    <t>BKK 26340</t>
  </si>
  <si>
    <t>Fee Organisasi, Mkt Juni 17, THR, Gaji Karyawan, Pengajian Mayasari</t>
  </si>
  <si>
    <t xml:space="preserve">BBM Itikaf, Pulsa HO, FC Surat </t>
  </si>
  <si>
    <t>BKK 26342</t>
  </si>
  <si>
    <t>BKK 26343</t>
  </si>
  <si>
    <t>Pemateri kuliah umum IK, Transport Hunting, Kirim Paket ke LP3I Bandung</t>
  </si>
  <si>
    <t>BKK 26341</t>
  </si>
  <si>
    <t>By Wisuda a.n Devi dan Yayu, Fc Soal UAS, Proposal LOC</t>
  </si>
  <si>
    <t>BKK 26344</t>
  </si>
  <si>
    <t>BKK 26345</t>
  </si>
  <si>
    <t>Pembayaran Unwim unt Mei - Juli, Dual System STT, Pulsa SMS Getway</t>
  </si>
  <si>
    <t>Honor STT, Kirim paket ke lp3i bdg</t>
  </si>
  <si>
    <t>UM, Tunjangan Pulsa HO, tiket pesawat BM, Fee Native Speaker, Menengok karyawan</t>
  </si>
  <si>
    <t>BTK 41207</t>
  </si>
  <si>
    <t>BTK 41208</t>
  </si>
  <si>
    <t>BTK 41209</t>
  </si>
  <si>
    <t>BTK 41210</t>
  </si>
  <si>
    <t>Widi Syahrul r, Registrasi tk3 unwim AK</t>
  </si>
  <si>
    <t>Widi S</t>
  </si>
  <si>
    <t>Siti Apiah, Registrasi KA Junior 2017/2018</t>
  </si>
  <si>
    <t>Rosita Anggara, Registrasi OM Junior 2017/2018</t>
  </si>
  <si>
    <t>Rosita A</t>
  </si>
  <si>
    <t>Hilal Mauludin, Registrasi TO Junior 2017/2018</t>
  </si>
  <si>
    <t>Hilal M</t>
  </si>
  <si>
    <t>Jamil Hidayat, Registrasi Tk3 Unwim AK</t>
  </si>
  <si>
    <t>Jamil H</t>
  </si>
  <si>
    <t>Mahzura, Pelunasan by pendkn OM Senior</t>
  </si>
  <si>
    <t>Dede Tia, Registrasi KA Senior 2017/2018</t>
  </si>
  <si>
    <t>Handi Ramhani, Pelunasan by pendkn IK Senior</t>
  </si>
  <si>
    <t>Ridwan M F, Pelunasan by pendkn OM Senior</t>
  </si>
  <si>
    <t>Ridwan Mf</t>
  </si>
  <si>
    <t>Tina Siti Mulyana, Registrasi tambahan KA Junior 2017/2018</t>
  </si>
  <si>
    <t>Tina Siti</t>
  </si>
  <si>
    <t>Epul Saepulloh, Pelunasan by pendkn BA Senior</t>
  </si>
  <si>
    <t>Pirmansyah, Registrasi BA Senior 2017/2018</t>
  </si>
  <si>
    <t>Pirman S</t>
  </si>
  <si>
    <t>Ayu Widayanti, Registrasi OM Senior 2017/2018</t>
  </si>
  <si>
    <t>Jemi Rizki, Pelunasan by pendkn TO Junior</t>
  </si>
  <si>
    <t>M Yasin. Cicilan by pendkn TO Senior</t>
  </si>
  <si>
    <t>Hamka Rifaldi, Pelunasan by pendkn IK Senior</t>
  </si>
  <si>
    <t>Netta Agistiani, Tambahan registrasi Tk3 Unwim AK</t>
  </si>
  <si>
    <t>Netta A</t>
  </si>
  <si>
    <t>Silpa Laula. Registrasi KA Senior 2017/2018</t>
  </si>
  <si>
    <t>Resa Rismala, Registrasi KA Senior 2017/2018</t>
  </si>
  <si>
    <t>Gigin Ginanjar, Registrasi TO STT Tk3</t>
  </si>
  <si>
    <t xml:space="preserve">Pengambilan Tunai </t>
  </si>
  <si>
    <t>BPR</t>
  </si>
  <si>
    <t>Rini Agustin, Registrasi KA Senior 2017/2018</t>
  </si>
  <si>
    <t>Rini A</t>
  </si>
  <si>
    <t>Yuda Lesmana, Tambahan Registrasi TO Junior 2017/2018</t>
  </si>
  <si>
    <t>Ai Rismawati, registrasi KA Junior 2017/2018</t>
  </si>
  <si>
    <t>Ai Risma</t>
  </si>
  <si>
    <t>Gungun Taopik, Registrasi Tk3 Unwim Manajemen</t>
  </si>
  <si>
    <t>Zein, Tambahan Registrasi , Tk3 Unwim Manajemen</t>
  </si>
  <si>
    <t>Yayu Wahyuni, Registrasi tk3 unwim Manajemen</t>
  </si>
  <si>
    <t>Yayu w</t>
  </si>
  <si>
    <t>Silmy Ulzana, Registrasi OM Senior 2017/2018</t>
  </si>
  <si>
    <t>Siti Nurbaeti, registrasi KA Junior 2017/2018</t>
  </si>
  <si>
    <t>Fahrul Fauzi, Registrasi TO Senior 2017/2018</t>
  </si>
  <si>
    <t>Fahrul F</t>
  </si>
  <si>
    <t>M Taopik, Pelunasan by pendkn OM Junior</t>
  </si>
  <si>
    <t>Yudi Supriyanto, Registrasi OM Senior 2017/2018</t>
  </si>
  <si>
    <t>Dede Fajri Permana, Registrasi TO Senior 2017/2018</t>
  </si>
  <si>
    <t>Meta Racmanita A, Pelunasan by pendkn AK</t>
  </si>
  <si>
    <t>Meta R</t>
  </si>
  <si>
    <t>Abdurachman N, Pelunasan by pendkn IK Senior</t>
  </si>
  <si>
    <t>Sopi Maspupah, Registrasi tk3 manajemen</t>
  </si>
  <si>
    <t>Rika Puspariani, registrasi tk3 Mananemen</t>
  </si>
  <si>
    <t>Desi Luspiana, Registrasi Tk3 Manajemen</t>
  </si>
  <si>
    <t>BTK 41241</t>
  </si>
  <si>
    <t>BTK 41242</t>
  </si>
  <si>
    <t>BTK 41243</t>
  </si>
  <si>
    <t>BTK 41244</t>
  </si>
  <si>
    <t>BTK 41245</t>
  </si>
  <si>
    <t>BTK 41246</t>
  </si>
  <si>
    <t>BKK 26346</t>
  </si>
  <si>
    <t>BKK 26347</t>
  </si>
  <si>
    <t>BKK 26348</t>
  </si>
  <si>
    <t>BKK 26349</t>
  </si>
  <si>
    <t>BKK 26350</t>
  </si>
  <si>
    <t>Fee MGM Karyawan, BBM Hunting</t>
  </si>
  <si>
    <t>Daber, BBM Itikaf, Pemeliharaan gedung</t>
  </si>
  <si>
    <t>FC CNP, BBM Hunting</t>
  </si>
  <si>
    <t>BTK 41247</t>
  </si>
  <si>
    <t>BTK 41248</t>
  </si>
  <si>
    <t>BTK 41249</t>
  </si>
  <si>
    <t>BTK 41250</t>
  </si>
  <si>
    <t>BTK 41251</t>
  </si>
  <si>
    <t>BTK 41252</t>
  </si>
  <si>
    <t>BTK 41253</t>
  </si>
  <si>
    <t>BTK 41254</t>
  </si>
  <si>
    <t>BTK 41255</t>
  </si>
  <si>
    <t>BTK 41256</t>
  </si>
  <si>
    <t>BTK 41257</t>
  </si>
  <si>
    <t>BTK 41258</t>
  </si>
  <si>
    <t>BTK 41259</t>
  </si>
  <si>
    <t>BTK 41260</t>
  </si>
  <si>
    <t>BTK 41261</t>
  </si>
  <si>
    <t>BTK 41262</t>
  </si>
  <si>
    <t>BTK 41263</t>
  </si>
  <si>
    <t>BTK 41264</t>
  </si>
  <si>
    <t>BTK 41265</t>
  </si>
  <si>
    <t>BTK 41266</t>
  </si>
  <si>
    <t>BTK 41267</t>
  </si>
  <si>
    <t>BTK 41268</t>
  </si>
  <si>
    <t>BTK 41269</t>
  </si>
  <si>
    <t>BTK 41270</t>
  </si>
  <si>
    <t>BTK 41271</t>
  </si>
  <si>
    <t>BTK 41272</t>
  </si>
  <si>
    <t>BTK 41273</t>
  </si>
  <si>
    <t>BTK 41274</t>
  </si>
  <si>
    <t>BTK 41275</t>
  </si>
  <si>
    <t>BTK 41276</t>
  </si>
  <si>
    <t>BTK 41277</t>
  </si>
  <si>
    <t>BTK 41278</t>
  </si>
  <si>
    <t>BTK 41279</t>
  </si>
  <si>
    <t>BTK 41280</t>
  </si>
  <si>
    <t>BTK 41281</t>
  </si>
  <si>
    <t>BTK 41282</t>
  </si>
  <si>
    <t>BTK 41283</t>
  </si>
  <si>
    <t>BTK 41284</t>
  </si>
  <si>
    <t>BTK 41285</t>
  </si>
  <si>
    <t>BTK 41286</t>
  </si>
  <si>
    <t>BTK 41287</t>
  </si>
  <si>
    <t>BTK 41288</t>
  </si>
  <si>
    <t>BTK 41289</t>
  </si>
  <si>
    <t>BTK 41290</t>
  </si>
  <si>
    <t>BTK 41291</t>
  </si>
  <si>
    <t>BTK 41292</t>
  </si>
  <si>
    <t>BTK 41293</t>
  </si>
  <si>
    <t>Ridwan Fauzi, Registrasi Tk 3 unwim Manajemen</t>
  </si>
  <si>
    <t>Silviana, Registrasi tk 3Unwim manajemen</t>
  </si>
  <si>
    <t>Ropi Rahayuni, Registrasi tk 2 BA Senior</t>
  </si>
  <si>
    <t>Rysad Hendra, Registrasi TO Junior TO Junior 2017/2018</t>
  </si>
  <si>
    <t>Ryad Hendra</t>
  </si>
  <si>
    <t>Mulya Priananda, Registrasi OM Senior 2017/2018</t>
  </si>
  <si>
    <t>Neng Reza Z, Cicilan 1 S1 Unwim</t>
  </si>
  <si>
    <t xml:space="preserve">Lani Nofia N, Pelunasan by pendkn OM Senior </t>
  </si>
  <si>
    <t>Lani Nofia , Registrasi Tk3 Unwim Manajemen</t>
  </si>
  <si>
    <t>Jaka Bagja, Cicilan S1 Ak</t>
  </si>
  <si>
    <t>Rini Rosdiana, Pelunasan by pendkn KA Senior</t>
  </si>
  <si>
    <t>Tati Sri M, Cicilan S1 AK</t>
  </si>
  <si>
    <t>Hilman F. Cicilan S1 AK</t>
  </si>
  <si>
    <t>Hilman F</t>
  </si>
  <si>
    <t>Ihah Solihah. Registrasi Tk3 Unwim KA</t>
  </si>
  <si>
    <t>Cahya Harum , Pelunasan by pendkn OM Senior</t>
  </si>
  <si>
    <t>Cahya Harum , Registrasi Tk3 Unwim Manajemen</t>
  </si>
  <si>
    <t>Lena Marlina, Pelunasan by pendkn OM Senior</t>
  </si>
  <si>
    <t>Lena Marlina, Registrasi Tk3 Unwim Manejemen</t>
  </si>
  <si>
    <t>Eris Derisman, Registrasi Tk Seni=nior TO 2017/2018</t>
  </si>
  <si>
    <t>Resti Rahmawati, Tambahan Registrasi OM OM Junior 2017/2018</t>
  </si>
  <si>
    <t>Zeni Akbar, Registrasi Senior OM 2017/2018</t>
  </si>
  <si>
    <t>Thia Indah, Pelunasan by pendkn OM Junior</t>
  </si>
  <si>
    <t>Alvin M , Cicilan by pendkn OM Junior</t>
  </si>
  <si>
    <t>Alvin M</t>
  </si>
  <si>
    <t>Hisam Fauzul A, Registrasi Tk3 Unwim Manajemen</t>
  </si>
  <si>
    <t>Arief Saepullah,Registrasi Tk 3 Unwim Manajemen</t>
  </si>
  <si>
    <t>Arief S</t>
  </si>
  <si>
    <t>Lilim Halimah, Registrasi OM Junior 2017/2018</t>
  </si>
  <si>
    <t>Lilim H</t>
  </si>
  <si>
    <t>Adi Lesmana, Registrasi tk3 Unwim AK</t>
  </si>
  <si>
    <t>Adi Lesmana</t>
  </si>
  <si>
    <t>Resti Indah L. Pelunasan by pendkn Om Senior</t>
  </si>
  <si>
    <t>Ulpa Ulfiana, Registrasi tk3 Unwim Manajemen</t>
  </si>
  <si>
    <t>Ulfa U</t>
  </si>
  <si>
    <t>Dede Nuraisah, Registrasi tk3 Unwim AK</t>
  </si>
  <si>
    <t>Adi Nugraha. Registrasi Senior KA 2017/2018</t>
  </si>
  <si>
    <t>Adi N</t>
  </si>
  <si>
    <t>Rinaldi f, Registrasi KA Junior 2017/2018</t>
  </si>
  <si>
    <t>Rinaldi F</t>
  </si>
  <si>
    <t>Dio Muhamad, Pelunasan by pendkn OM Senior</t>
  </si>
  <si>
    <t>Wulan Sari, Registrasi Tk3 Unwim AK</t>
  </si>
  <si>
    <t>Adi Ardiansyah, registrasi Tk3 Unwim Manjemen</t>
  </si>
  <si>
    <t>Adi A</t>
  </si>
  <si>
    <t>Aceng Jaelani, Cicilan Unwim Tk3</t>
  </si>
  <si>
    <t>Gian Ginanjar, Registrasi Tk 3 Unwim Manjemen</t>
  </si>
  <si>
    <t>Prasetyo Dwi N, Registrasi Tk3 Unwim Manajemen</t>
  </si>
  <si>
    <t>Prasetyo</t>
  </si>
  <si>
    <t>Feni Koesdoni, registrasi Tk3 Unwim Manajemen</t>
  </si>
  <si>
    <t xml:space="preserve">Pirmansyah, tambahan Registrasi BA Senior </t>
  </si>
  <si>
    <t>Piemansyah</t>
  </si>
  <si>
    <t>Rizky D, Registrasi Tk3 Unwim Manajemen</t>
  </si>
  <si>
    <t>Adi Apriyadi, Registrasi Tk3 Unwim Manajemen</t>
  </si>
  <si>
    <t>BTK 41294</t>
  </si>
  <si>
    <t>BTK 41295</t>
  </si>
  <si>
    <t>BTK 41296</t>
  </si>
  <si>
    <t>BTK 41297</t>
  </si>
  <si>
    <t>BTK 41298</t>
  </si>
  <si>
    <t>BTK 41299</t>
  </si>
  <si>
    <t>BTK 41300</t>
  </si>
  <si>
    <t>BTK 41301</t>
  </si>
  <si>
    <t>Adi Apriyadi</t>
  </si>
  <si>
    <t>Kurnia Firmansyah, Registrasi Tk3 Unwim Manajemen</t>
  </si>
  <si>
    <t>Kurnia F</t>
  </si>
  <si>
    <t>Adiro R, Registrasi BA Senior 2017/2018</t>
  </si>
  <si>
    <t>Adiro R</t>
  </si>
  <si>
    <t>Suci Nada R, Registrasi KA Senior 2017/2018</t>
  </si>
  <si>
    <t>Suci N</t>
  </si>
  <si>
    <t>Nisa Aprianti, Tambahan Registrasi IK Senior</t>
  </si>
  <si>
    <t>Susi Apriliani, Registrasi KA Junior 2017/20018</t>
  </si>
  <si>
    <t>Susi A</t>
  </si>
  <si>
    <t>Yusi Salsabila, Tambahan Registrasi OM Junior 2017/2018</t>
  </si>
  <si>
    <t>Cecep Irfan F, Registrasi Tk3 STT TI</t>
  </si>
  <si>
    <t>Fahmi Ahmad M,. Registrasi Tk3 STT TI</t>
  </si>
  <si>
    <t>Rosi Alawiyah, Registrasi tk3 Unwim AK</t>
  </si>
  <si>
    <t>BKK 26351</t>
  </si>
  <si>
    <t>BPRSA, Bensin itikaf, Fee Pembuatan aplikasi SKPS, Laundry, RTK</t>
  </si>
  <si>
    <t>Listrik Air Telpn, Listrik Markas, Buku perpus, UM Itikaf</t>
  </si>
  <si>
    <t>Cicilan Buku ke-3.Fee Manajemen, service Lift, Pemeliharaan IT</t>
  </si>
  <si>
    <t>Parcel untuk Investor dan Pusat</t>
  </si>
  <si>
    <t>Sponshorship disabilitas, Parcel , MGM Ade Riadi</t>
  </si>
  <si>
    <t>BKK 26352</t>
  </si>
  <si>
    <t>BKK 26353</t>
  </si>
  <si>
    <t>BKK 26354</t>
  </si>
  <si>
    <t>BKK 26355</t>
  </si>
  <si>
    <t>BKK 26356</t>
  </si>
  <si>
    <t>BKK 26357</t>
  </si>
  <si>
    <t>BKK 26358</t>
  </si>
  <si>
    <t>Setoran BPRSA, Takjiah, RTK</t>
  </si>
  <si>
    <t>BTK 41302</t>
  </si>
  <si>
    <t>BTK 41303</t>
  </si>
  <si>
    <t>BTK 41304</t>
  </si>
  <si>
    <t>BTK 41305</t>
  </si>
  <si>
    <t>BTK 41306</t>
  </si>
  <si>
    <t>BTK 41307</t>
  </si>
  <si>
    <t>BTK 41308</t>
  </si>
  <si>
    <t>BTK 41309</t>
  </si>
  <si>
    <t>Fee MGM, Pulsa Teleseling</t>
  </si>
  <si>
    <t xml:space="preserve">Nijar </t>
  </si>
  <si>
    <t>M Taopik, Registrasi OM Senior 2017/2018</t>
  </si>
  <si>
    <t>Denis Rizki, Registrai OM Senior 2017/2018</t>
  </si>
  <si>
    <t>Elsa N, Registrasi OM Junior 2017/2018</t>
  </si>
  <si>
    <t>Asep Fauzi R, Pelunasan by pendkn TO Senior</t>
  </si>
  <si>
    <t>Asep Fauzi</t>
  </si>
  <si>
    <t>Fajar Faisal. Registrasi tk3 unwim Manajemen</t>
  </si>
  <si>
    <t>M Ramdhan Cicilan by pendkn IK Senior</t>
  </si>
  <si>
    <t>Andi Ganda, registrasi IK Junior 2017/2018</t>
  </si>
  <si>
    <t>Andi Ganda</t>
  </si>
  <si>
    <t>Dinas Pendidikan, By Sewa Aula</t>
  </si>
  <si>
    <t>Dinas P</t>
  </si>
  <si>
    <t>Tasikmalaya, 28 Juni 2017</t>
  </si>
  <si>
    <t>Daftar online</t>
  </si>
  <si>
    <t>BKK 26359</t>
  </si>
  <si>
    <t>Tunjangan transport, UM per 9 juni, Natura Dosen dan Karyawan, Honor dosen, Koran galura, FC, PBL Sapu</t>
  </si>
  <si>
    <t>Jul</t>
  </si>
  <si>
    <t>BTK 41310</t>
  </si>
  <si>
    <t>BTK 41311</t>
  </si>
  <si>
    <t>BTK 41312</t>
  </si>
  <si>
    <t>BTK 41313</t>
  </si>
  <si>
    <t>BTK 41314</t>
  </si>
  <si>
    <t>BTK 41315</t>
  </si>
  <si>
    <t>BTK 41316</t>
  </si>
  <si>
    <t>BTK 41317</t>
  </si>
  <si>
    <t>BTK 41318</t>
  </si>
  <si>
    <t>BTK 41319</t>
  </si>
  <si>
    <t>BTK 41320</t>
  </si>
  <si>
    <t>BTK 41321</t>
  </si>
  <si>
    <t>BTK 41322</t>
  </si>
  <si>
    <t>BTK 41323</t>
  </si>
  <si>
    <t>BTK 41324</t>
  </si>
  <si>
    <t>BTK 41325</t>
  </si>
  <si>
    <t>BTK 41326</t>
  </si>
  <si>
    <t>BTK 41327</t>
  </si>
  <si>
    <t>BTK 41328</t>
  </si>
  <si>
    <t>BTK 41329</t>
  </si>
  <si>
    <t>BTK 41330</t>
  </si>
  <si>
    <t>BTK 41331</t>
  </si>
  <si>
    <t>BTK 41332</t>
  </si>
  <si>
    <t>BTK 41333</t>
  </si>
  <si>
    <t>BTK 41334</t>
  </si>
  <si>
    <t>BTK 41335</t>
  </si>
  <si>
    <t>Avia Bulan Juni, Um 16 juni, FC lapkeu</t>
  </si>
  <si>
    <t>BKK 26360</t>
  </si>
  <si>
    <t>Transport Pemateri BPJS, Takjiah Ortu meninggal.Fee Pembimbing Oml</t>
  </si>
  <si>
    <t>Facebook adsense, Fee MGM</t>
  </si>
  <si>
    <t>Tes Kerja Bratatex</t>
  </si>
  <si>
    <t>BKK 26361</t>
  </si>
  <si>
    <t>BKK 26362</t>
  </si>
  <si>
    <t>BKK 26363</t>
  </si>
  <si>
    <t>Ubaidillah assidiq, Registrasi OM Junior 2017/2018</t>
  </si>
  <si>
    <t>Ubaidillah A</t>
  </si>
  <si>
    <t>Annisa Nurlaila, Registrasi OM Junior 2017/2018</t>
  </si>
  <si>
    <t>De Agni, registrai OM Junior 2017/2018</t>
  </si>
  <si>
    <t>De Agni</t>
  </si>
  <si>
    <t>Fiqri Ridhwanul H, Registrasi IK Junior 2017/2018</t>
  </si>
  <si>
    <t>Fiqri R</t>
  </si>
  <si>
    <t>Wini Santiani, Registrasi OM Senior 2017/2018</t>
  </si>
  <si>
    <t>Hamdan Yuwafi, Registrasi IK Senior 2017/2018</t>
  </si>
  <si>
    <t>Fitri Apriani, cicilan 1 KA Junior 2017/2018</t>
  </si>
  <si>
    <t>Nabiila, Registrasi KA Senior 2017/2018</t>
  </si>
  <si>
    <t>Nabila</t>
  </si>
  <si>
    <t>Lusiana, Registrasi KA Junior 2017/2018</t>
  </si>
  <si>
    <t>Lusiana</t>
  </si>
  <si>
    <t>Handi Ramdhani, Registrasi TI STT T.3</t>
  </si>
  <si>
    <t>Sarah Nurafifah, Registrasi KA Senior 2017/2018</t>
  </si>
  <si>
    <t>riki Nugraha, Pelunasan Dana Pinjman</t>
  </si>
  <si>
    <t>Bayu Bagus, Registrasi TO Junior 2017/2018</t>
  </si>
  <si>
    <t>Bayu B</t>
  </si>
  <si>
    <t>Susi Soraya, Registrasi KA Junior 2017/2018</t>
  </si>
  <si>
    <t>Novitasari, Registrasi KA Senior 2017/2018</t>
  </si>
  <si>
    <t>Imam Syarif, Registrasi TO Senior 2017/2018</t>
  </si>
  <si>
    <t>Imam S</t>
  </si>
  <si>
    <t>Syaeful B, Registrasi IK Junior 2017/2018</t>
  </si>
  <si>
    <t>Syaeful B</t>
  </si>
  <si>
    <t>Andi Rustandi Registrasi Tk3 STT TI</t>
  </si>
  <si>
    <t>Iwan Kurniawan, registrasi OM Senior 2017/2018</t>
  </si>
  <si>
    <t>Titin Supartini, Cicilan S1 Unwim</t>
  </si>
  <si>
    <t>titin S</t>
  </si>
  <si>
    <t>Hani Anjani, Registrasi KA Senior 2017/2018</t>
  </si>
  <si>
    <t>Kiki Muzaqi, Registrasi Tk3 Unwim</t>
  </si>
  <si>
    <t>RU MJ</t>
  </si>
  <si>
    <t>Kiki M</t>
  </si>
  <si>
    <t>Ajeng Dinda, Registrasi KA Junior 2017/2018</t>
  </si>
  <si>
    <t>Ajeng D</t>
  </si>
  <si>
    <t>M Fashul, Tambahan Registrasi OM Junior 2017/2018</t>
  </si>
  <si>
    <t>Istin Sari A, cicilan S1 AK</t>
  </si>
  <si>
    <t xml:space="preserve">BBM Operasional CNP, Service Kendaraan Opr, Antar Parcel </t>
  </si>
  <si>
    <t>BKK 26364</t>
  </si>
  <si>
    <t>PERIODE JULI 2017</t>
  </si>
  <si>
    <t>BPRSA, Fc lapkeu</t>
  </si>
  <si>
    <t>BKK 26365</t>
  </si>
  <si>
    <t xml:space="preserve">      </t>
  </si>
  <si>
    <t>BKK 26366</t>
  </si>
  <si>
    <t>BTK 41336</t>
  </si>
  <si>
    <t>BTK 41337</t>
  </si>
  <si>
    <t>BTK 41338</t>
  </si>
  <si>
    <t>BTK 41339</t>
  </si>
  <si>
    <t>BTK 41340</t>
  </si>
  <si>
    <t>BTK 41341</t>
  </si>
  <si>
    <t>BTK 41342</t>
  </si>
  <si>
    <t>BTK 41343</t>
  </si>
  <si>
    <t>BTK 41344</t>
  </si>
  <si>
    <t>BTK 41345</t>
  </si>
  <si>
    <t>BTK 41346</t>
  </si>
  <si>
    <t>Setoran BPRSA, Koran bulanan</t>
  </si>
  <si>
    <t>Yuli Yuliyanti, Registrasi OM Junior 2017/2018</t>
  </si>
  <si>
    <t>Yuli Y</t>
  </si>
  <si>
    <t xml:space="preserve">Heni H, registrasi S1 AK </t>
  </si>
  <si>
    <t>Diwan Pratama, Cicilan By pendkn IK Senior</t>
  </si>
  <si>
    <t xml:space="preserve">Lilis Reji, rgistrasi T3 Unwim </t>
  </si>
  <si>
    <t xml:space="preserve">Ai Denis, Cicilan 1 BA Junior </t>
  </si>
  <si>
    <t>Ai Denis</t>
  </si>
  <si>
    <t>Arief Tatang, Registrasi TO Junior 2017/2018</t>
  </si>
  <si>
    <t>Arief T</t>
  </si>
  <si>
    <t xml:space="preserve">Fuzzi L. Cicilan by pendkn OM Senior </t>
  </si>
  <si>
    <t>Isti Kurniati, cicilan 1 by pendkn OM Senior</t>
  </si>
  <si>
    <t>M Ridwan, Pelunasan by pendkn AK</t>
  </si>
  <si>
    <t>Sri Rahayu, Registrasi BA Senior 2017/2018</t>
  </si>
  <si>
    <t>Yayu Wahyuni, Tamabahan Registrasi T3 Unwim MJ</t>
  </si>
  <si>
    <t>Yayu W</t>
  </si>
  <si>
    <t>Yogi Januar, Registrasi TO STT</t>
  </si>
  <si>
    <t>Yogi J</t>
  </si>
  <si>
    <t>BTK 41347</t>
  </si>
  <si>
    <t>BTK 41348</t>
  </si>
  <si>
    <t>BTK 41349</t>
  </si>
  <si>
    <t>BTK 41350</t>
  </si>
  <si>
    <t>BTK 41351</t>
  </si>
  <si>
    <t>BTK 41352</t>
  </si>
  <si>
    <t>BTK 41353</t>
  </si>
  <si>
    <t>BTK 41354</t>
  </si>
  <si>
    <t>BKK 26367</t>
  </si>
  <si>
    <t>Internet, Buka bersama, Tiket pesawat BM, Fee Penceramah, Snack menjamu Investor</t>
  </si>
  <si>
    <t>Deri Fajar , Registrasi TO senior 2017/2018</t>
  </si>
  <si>
    <t>Reva Sucita, Registrasi Tk3 Unwim Manajemen</t>
  </si>
  <si>
    <t>M Indra S, Pelunasan by pendkn TO Junior</t>
  </si>
  <si>
    <t>M Indra S</t>
  </si>
  <si>
    <t>H Rudi, Cicilan 3 Dana pinjaman</t>
  </si>
  <si>
    <t>BTK 41355</t>
  </si>
  <si>
    <t>BTK 41356</t>
  </si>
  <si>
    <t>BTK 41357</t>
  </si>
  <si>
    <t>BTK 41358</t>
  </si>
  <si>
    <t>BTK 41359</t>
  </si>
  <si>
    <t>BTK 41360</t>
  </si>
  <si>
    <t>BTK 41361</t>
  </si>
  <si>
    <t>BTK 41362</t>
  </si>
  <si>
    <t>BTK 41363</t>
  </si>
  <si>
    <t>BTK 41364</t>
  </si>
  <si>
    <t>BTK 41365</t>
  </si>
  <si>
    <t>BTK 41366</t>
  </si>
  <si>
    <t>BTK 41367</t>
  </si>
  <si>
    <t>BTK 41368</t>
  </si>
  <si>
    <t>BTK 41369</t>
  </si>
  <si>
    <t>BTK 41370</t>
  </si>
  <si>
    <t>BTK 41371</t>
  </si>
  <si>
    <t>BTK 41372</t>
  </si>
  <si>
    <t>BTK 41373</t>
  </si>
  <si>
    <t>BTK 41374</t>
  </si>
  <si>
    <t>BTK 41375</t>
  </si>
  <si>
    <t>BTK 41376</t>
  </si>
  <si>
    <t>BTK 41377</t>
  </si>
  <si>
    <t>BTK 41378</t>
  </si>
  <si>
    <t>BTK 41379</t>
  </si>
  <si>
    <t>BTK 41380</t>
  </si>
  <si>
    <t>BTK 41381</t>
  </si>
  <si>
    <t>BTK 41382</t>
  </si>
  <si>
    <t>BTK 41383</t>
  </si>
  <si>
    <t>BTK 41384</t>
  </si>
  <si>
    <t>BTK 41385</t>
  </si>
  <si>
    <t>BTK 41386</t>
  </si>
  <si>
    <t>BTK 41387</t>
  </si>
  <si>
    <t>BTK 41388</t>
  </si>
  <si>
    <t>BTK 41389</t>
  </si>
  <si>
    <t>BTK 41390</t>
  </si>
  <si>
    <t>BTK 41391</t>
  </si>
  <si>
    <t>BTK 41392</t>
  </si>
  <si>
    <t>BTK 41393</t>
  </si>
  <si>
    <t>BTK 41394</t>
  </si>
  <si>
    <t>BTK 41395</t>
  </si>
  <si>
    <t>BTK 41396</t>
  </si>
  <si>
    <t>BTK 41397</t>
  </si>
  <si>
    <t>BTK 41398</t>
  </si>
  <si>
    <t>BTK 41399</t>
  </si>
  <si>
    <t>BTK 41400</t>
  </si>
  <si>
    <t>BTK 41401</t>
  </si>
  <si>
    <t>BTK 41402</t>
  </si>
  <si>
    <t>BTK 41403</t>
  </si>
  <si>
    <t>BTK 41404</t>
  </si>
  <si>
    <t>BTK 41405</t>
  </si>
  <si>
    <t>Lisda Sri W, Registrasi BA senior 2017/2018</t>
  </si>
  <si>
    <t>Aldi Aldama, Registrasi IK STT Tk3</t>
  </si>
  <si>
    <t>ALDI a</t>
  </si>
  <si>
    <t>Aditya Jati, Registrasi OM Senior 2017/2018</t>
  </si>
  <si>
    <t>aditya J</t>
  </si>
  <si>
    <t>Sherin Surya, Tambahan Registrasi OM junior 2017/2018</t>
  </si>
  <si>
    <t>Sherin</t>
  </si>
  <si>
    <t>Diki Wahyu, Tambahan Registrasi TO Junior</t>
  </si>
  <si>
    <t>Diki W</t>
  </si>
  <si>
    <t>Napiah, Registrasi Tk3 Unwim Manajemen</t>
  </si>
  <si>
    <t>Napiah</t>
  </si>
  <si>
    <t>M Nur M, Registrasi Unwim Manajemen</t>
  </si>
  <si>
    <t>Fahran M, Registrasi TO Senior 2017/2018</t>
  </si>
  <si>
    <t>Dhiya Siti, Tambahan Registrasi Junior OM 2017/2018</t>
  </si>
  <si>
    <t>dina Mardiana., Registrasi OM Junior 2017/2018</t>
  </si>
  <si>
    <t>Dina MA</t>
  </si>
  <si>
    <t>Yahya, Pengembalian Cicilan Dana Pinjaman ke - 10 (Juni)</t>
  </si>
  <si>
    <t>Andri Irawan, Pengembalian Cicilan Dana Pinjaman ke - 12 (Juni)</t>
  </si>
  <si>
    <t>Dendi G, Pengembalian Cicilan Dana Pinjaman ke - 13 (Juni)</t>
  </si>
  <si>
    <t xml:space="preserve">Dendi </t>
  </si>
  <si>
    <t>dheri, Pengembalian Cicilan Dana Pinjaman ke - 8 (Juni)</t>
  </si>
  <si>
    <t xml:space="preserve">adam A, Pengembalian Cicilan Dana Pinjaman ke - 4 (Juni) </t>
  </si>
  <si>
    <t>Dewi F, Pengembalian Cicilan Dana Pinjaman ke - 14 (Juni)</t>
  </si>
  <si>
    <t>Indri F, Pengembalian Cicilan Dana Pinjaman ke - 5 (Juni)</t>
  </si>
  <si>
    <t xml:space="preserve">M Farihin, Pengembalian Cicilan Dana Pinjaman ke - 11 (Juni) </t>
  </si>
  <si>
    <t>Yovi Fer, Pengembalian Cicilan Dana Pinjaman ke - 11 (Juni)</t>
  </si>
  <si>
    <t>Ade Fuad, Pengembalian Cicilan Dana Pinjaman ke - 3 (Juni)</t>
  </si>
  <si>
    <t>M Aripin, Pengembalian Cicilan Dana Pinjaman ke - 8 (Juni)</t>
  </si>
  <si>
    <t>Rijal, Pengembalian Cicilan Dana Pinjaman ke - 8 (Juni)</t>
  </si>
  <si>
    <t>Ernawati, Pengembalian Cicilan Dana Pinjaman ke - 8 (Juni)</t>
  </si>
  <si>
    <t>Silmi N, Pengembalian Cicilan Dana Pinjaman ke - 7 (Juni)</t>
  </si>
  <si>
    <t>Ririn, Pengembalian Cicilan Dana Pinjaman ke - 5 (Juni)</t>
  </si>
  <si>
    <t>R Asep, Pengembalian Cicilan Dana Pinjaman ke - 5 (Juni)</t>
  </si>
  <si>
    <t>Rudi H, Pengembalian Cicilan Dana Pinjaman ke - 5 (Juni)</t>
  </si>
  <si>
    <t>M Irsan , Pengembalian Cicilan Dana Pinjaman ke - 4 (Juni)</t>
  </si>
  <si>
    <t>Arip B, Pengembalian Cicilan Dana Pinjaman ke - 2(Juni)</t>
  </si>
  <si>
    <t>Djoko H, Pengembalian Cicilan Dana Pinjaman ke - 2 (Juni)</t>
  </si>
  <si>
    <t>Linda W, ciciclan by pendkn KA Senior</t>
  </si>
  <si>
    <t>Yunita G, Tambahan registrasi IK Junior</t>
  </si>
  <si>
    <t>yunita G</t>
  </si>
  <si>
    <t>Yunita G, cicilan by pendkn IK Junior</t>
  </si>
  <si>
    <t>Abduracman N, Regitrasi RSTT TI</t>
  </si>
  <si>
    <t>Abdurachman N</t>
  </si>
  <si>
    <t>Aji P. Cicilan S1 Unwim Manajemen</t>
  </si>
  <si>
    <t>Ai Rismawati, Cicilan KA Junior 2017</t>
  </si>
  <si>
    <t>Ai R</t>
  </si>
  <si>
    <t>Wedia W, Tamabahan Registrasi OM Junior</t>
  </si>
  <si>
    <t>Sinta Tresna, Registrasi KA Senior 2017/2018</t>
  </si>
  <si>
    <t xml:space="preserve">Risma W. Cicilan by pendkn BA Junior </t>
  </si>
  <si>
    <t>Nira, Registrasi OM Senior 2017/2018</t>
  </si>
  <si>
    <t>M Rifqi, Registrasi TO Senior 2017/2018</t>
  </si>
  <si>
    <t>M rifqi</t>
  </si>
  <si>
    <t>Rizki M F, cicilan STT TO</t>
  </si>
  <si>
    <t>Neng Ismaidah, Cicilan S1 Manajmen</t>
  </si>
  <si>
    <t>Neng I</t>
  </si>
  <si>
    <t>Sucipto, Cicilan S1 Manajemen</t>
  </si>
  <si>
    <t>Ia Rianti, Registrasi Tk3 Unwim Manajemen</t>
  </si>
  <si>
    <t>BTK 41406</t>
  </si>
  <si>
    <t>BTK 41407</t>
  </si>
  <si>
    <t>BTK 41408</t>
  </si>
  <si>
    <t>BTK 41409</t>
  </si>
  <si>
    <t>BTK 41410</t>
  </si>
  <si>
    <t>BTK 41411</t>
  </si>
  <si>
    <t>BTK 41412</t>
  </si>
  <si>
    <t>BTK 41413</t>
  </si>
  <si>
    <t>BTK 41414</t>
  </si>
  <si>
    <t>BTK 41415</t>
  </si>
  <si>
    <t>BTK 41416</t>
  </si>
  <si>
    <t>BTK 41417</t>
  </si>
  <si>
    <t>BTK 41418</t>
  </si>
  <si>
    <t>BTK 41419</t>
  </si>
  <si>
    <t>BTK 41420</t>
  </si>
  <si>
    <t>BTK 41421</t>
  </si>
  <si>
    <t xml:space="preserve">Feni Noviani, cicilan by pendkn BA Junior </t>
  </si>
  <si>
    <t xml:space="preserve">Fifih N, cicilan by pendkn BA Junior </t>
  </si>
  <si>
    <t>Gumelar P, Tamabahan Registrasi BA Junior 2017/2018</t>
  </si>
  <si>
    <t>Gumelar P, ciciclan by pebndkn BA Junior</t>
  </si>
  <si>
    <t>Diki Herdiana, Cicilan by pendkn OM Senior</t>
  </si>
  <si>
    <t xml:space="preserve">Bima S, Tamabahan Registrasi IK Senior </t>
  </si>
  <si>
    <t>Nisa Nafisah, Ciciclan by pendkn BA Senior</t>
  </si>
  <si>
    <t>Gina A, Registrasi BA Senior 2017/2018</t>
  </si>
  <si>
    <t>Gina a</t>
  </si>
  <si>
    <t>BTK 41422</t>
  </si>
  <si>
    <t>BTK 41423</t>
  </si>
  <si>
    <t>BTK 41424</t>
  </si>
  <si>
    <t>BTK 41425</t>
  </si>
  <si>
    <t>BTK 41426</t>
  </si>
  <si>
    <t>BTK 41427</t>
  </si>
  <si>
    <t>BTK 41428</t>
  </si>
  <si>
    <t>BTK 41429</t>
  </si>
  <si>
    <t>BTK 41430</t>
  </si>
  <si>
    <t>BTK 41431</t>
  </si>
  <si>
    <t>Anif Andriana, Cicilan S1 Ak</t>
  </si>
  <si>
    <t>Anif</t>
  </si>
  <si>
    <t>Mahbub</t>
  </si>
  <si>
    <t>Agung Rahmat Gumilar, cciilan by pendkn TI STT</t>
  </si>
  <si>
    <t>STT TI</t>
  </si>
  <si>
    <t>Nurmaliah A, Cicilan  by Pendkn  S1 MJ</t>
  </si>
  <si>
    <t>Lina Herlina, Cicilan by pendkn Ba Junior</t>
  </si>
  <si>
    <t>Nanang Khoerul A, Registrasi OM Senior 2017/2018</t>
  </si>
  <si>
    <t>M Yasin A, Registrasi TO Senior 2017/2018</t>
  </si>
  <si>
    <t>Sofi Maulina, Registrasi BA Senior 2017/2018</t>
  </si>
  <si>
    <t>Mahbub, Cicilan by pendkn IK Junior</t>
  </si>
  <si>
    <t>Iqbal Kurniawan, Cicilan by pendkn IK Junior</t>
  </si>
  <si>
    <t>Iqbal K</t>
  </si>
  <si>
    <t xml:space="preserve">Dadan Ramdhan, Cicilan by pendkn IK Junior </t>
  </si>
  <si>
    <t>Arsal Nurjani, Registrsi TO Senior 2017/2018</t>
  </si>
  <si>
    <t>Dina M</t>
  </si>
  <si>
    <t>abdul Aji, Registrasi TO STT Tk3</t>
  </si>
  <si>
    <t>Abdul Aji</t>
  </si>
  <si>
    <t>Maulana Pratama, Registrasi OM Junior 2017/2018</t>
  </si>
  <si>
    <t>Egie Ferlandi, Registrasi KA Junior 2017/2018</t>
  </si>
  <si>
    <t>Egie</t>
  </si>
  <si>
    <t>Septia Kusmiati, Cicilan by pendkn KK AK</t>
  </si>
  <si>
    <t>Firman Ramdhani, Registrasi TO Seniior 2017/2018</t>
  </si>
  <si>
    <t>Fasyaa R, Ciclan by pendkn S1 AK</t>
  </si>
  <si>
    <t>Fasyaa R</t>
  </si>
  <si>
    <t>Wijar P, Cicilan by pendkn S1 AK</t>
  </si>
  <si>
    <t>Mutia Fadhilah, Cicilan by pendkn KA Junior</t>
  </si>
  <si>
    <t>Kurniawan Agil, cicilan by pendkn S1 AK</t>
  </si>
  <si>
    <t>Kurniawan Agil</t>
  </si>
  <si>
    <t>Ridwan Hidayat, Cicilan by pendkn KA Senior</t>
  </si>
  <si>
    <t>BTK 41432</t>
  </si>
  <si>
    <t>BTK 41433</t>
  </si>
  <si>
    <t>BTK 41434</t>
  </si>
  <si>
    <t>BTK 41435</t>
  </si>
  <si>
    <t>BTK 41436</t>
  </si>
  <si>
    <t>BTK 41437</t>
  </si>
  <si>
    <t>BTK 41438</t>
  </si>
  <si>
    <t>BTK 41439</t>
  </si>
  <si>
    <t>Zein, cicilan by pendkn S1 Manajemen</t>
  </si>
  <si>
    <t>Fitri Monalisa. Registrasi KA Junior 2017/2018</t>
  </si>
  <si>
    <t>Fitri M</t>
  </si>
  <si>
    <t>titim Cahyani,. Cicilan by pendkn S1 AK</t>
  </si>
  <si>
    <t>Titim C</t>
  </si>
  <si>
    <t>Reza Ridwan P, Registrasi OM Senior 2017/2018</t>
  </si>
  <si>
    <t>Erlangga syarif, Cicilan by pendkn KA Senior</t>
  </si>
  <si>
    <t>Rinaldi F, cicilan by pendkn KA Junior</t>
  </si>
  <si>
    <t>Gina Agustania, cicilan by pendkn BA Senior</t>
  </si>
  <si>
    <t xml:space="preserve">Siti Nuraeni, cicilan by pendkn KA Senior </t>
  </si>
  <si>
    <t>Susi Apriliani, Tambahan Registrasi KA Junior 2017/2018</t>
  </si>
  <si>
    <t>BKK 26368</t>
  </si>
  <si>
    <t>BKK 26369</t>
  </si>
  <si>
    <t>BKK 26370</t>
  </si>
  <si>
    <t>BKK 26371</t>
  </si>
  <si>
    <t>BKK 26372</t>
  </si>
  <si>
    <t>BKK 26373</t>
  </si>
  <si>
    <t>Tes Kerja PT Tirta, BBM Opersaional</t>
  </si>
  <si>
    <t>Pulsa HO, Daber, Um Per 03 Juli, UT, Koran, Sumabangan PA EEP</t>
  </si>
  <si>
    <t>Fee Organisasi, Marketing, Jasa Manajemen, Sewa Gedung, Um takjil</t>
  </si>
  <si>
    <t>Jamsostek, BPJS Kes, PPh Pasal 25, Siharta</t>
  </si>
  <si>
    <t>Pulsa MKt, Fee MGM, BBM Hunting, FC</t>
  </si>
  <si>
    <t>BKK 26374</t>
  </si>
  <si>
    <t>BKK 26375</t>
  </si>
  <si>
    <t>BKK 26376</t>
  </si>
  <si>
    <t>Fee MGM Karywan, Mhs</t>
  </si>
  <si>
    <t>MKt</t>
  </si>
  <si>
    <t>By Listrik, Air dan Telpn</t>
  </si>
  <si>
    <t>BTK 41440</t>
  </si>
  <si>
    <t>BTK 41441</t>
  </si>
  <si>
    <t>BTK 41442</t>
  </si>
  <si>
    <t>BTK 41443</t>
  </si>
  <si>
    <t>BTK 41444</t>
  </si>
  <si>
    <t>BTK 41445</t>
  </si>
  <si>
    <t>BTK 41446</t>
  </si>
  <si>
    <t>BTK 41447</t>
  </si>
  <si>
    <t>BTK 41448</t>
  </si>
  <si>
    <t>BTK 41449</t>
  </si>
  <si>
    <t>BTK 41450</t>
  </si>
  <si>
    <t>BTK 41451</t>
  </si>
  <si>
    <t>BTK 41452</t>
  </si>
  <si>
    <t>BTK 41453</t>
  </si>
  <si>
    <t>BTK 41454</t>
  </si>
  <si>
    <t>BTK 41455</t>
  </si>
  <si>
    <t>BTK 41456</t>
  </si>
  <si>
    <t>BTK 41457</t>
  </si>
  <si>
    <t>BTK 41458</t>
  </si>
  <si>
    <t>BTK 41459</t>
  </si>
  <si>
    <t>BTK 41460</t>
  </si>
  <si>
    <t>BTK 41461</t>
  </si>
  <si>
    <t>BTK 41462</t>
  </si>
  <si>
    <t>BTK 41463</t>
  </si>
  <si>
    <t>BTK 41464</t>
  </si>
  <si>
    <t>BTK 41465</t>
  </si>
  <si>
    <t>BTK 41466</t>
  </si>
  <si>
    <t>BTK 41467</t>
  </si>
  <si>
    <t>BTK 41468</t>
  </si>
  <si>
    <t>BTK 41469</t>
  </si>
  <si>
    <t>BTK 41470</t>
  </si>
  <si>
    <t>BTK 41471</t>
  </si>
  <si>
    <t>BTK 41472</t>
  </si>
  <si>
    <t>Pulsa SMS Get Way, FC, Isi ulang galon, RTK</t>
  </si>
  <si>
    <t>BKK 26377</t>
  </si>
  <si>
    <t>BKK 26378</t>
  </si>
  <si>
    <t>Gaji Karyawan juni, Cicilan Buku ke 4</t>
  </si>
  <si>
    <t>BBM Hunting, FC Laporan, Air mineral</t>
  </si>
  <si>
    <t>Tes kerja Dialogue, Bratatex, Sukandana</t>
  </si>
  <si>
    <t>Refil Toner printer</t>
  </si>
  <si>
    <t>BKK 26379</t>
  </si>
  <si>
    <t>Ari Nugraha, Registrasi Tk3 Unwim AK</t>
  </si>
  <si>
    <t>Ari N</t>
  </si>
  <si>
    <t>Firman Maulana, Cicilan S1 AK</t>
  </si>
  <si>
    <t>Soni Saepulloh, Cicilan by pendkn KK AK</t>
  </si>
  <si>
    <t>Ayu Puteri P, Cicilan by pendkn KK AK</t>
  </si>
  <si>
    <t>Ayu P</t>
  </si>
  <si>
    <t>Ecep Rahmat W, Registrasi TO Senior 2017/2018</t>
  </si>
  <si>
    <t>Arief Rahman, Registrasi TO Senior 2017/2018</t>
  </si>
  <si>
    <t>Rosita A, Tamabhan Reguistrasi OM Junior 2017/2018</t>
  </si>
  <si>
    <t>Ajeng Dinda, Tambahan Registrasi KA Junior 2017/2018</t>
  </si>
  <si>
    <t>Fenti, Tambahan Registrasi BA Junior 2017/2018</t>
  </si>
  <si>
    <t>Fenti</t>
  </si>
  <si>
    <t xml:space="preserve">Teni Triani, Cicilan by pendkn KA Junior </t>
  </si>
  <si>
    <t>Maya Sumiati, Tambahn Registrasi KA "Juniro 2017/2018</t>
  </si>
  <si>
    <t>Maya Sumiati</t>
  </si>
  <si>
    <t>Lilim Halimah, Cicilan by pendkn OM Junior</t>
  </si>
  <si>
    <t>Tina Siti Mulayana, Tambahan Registasi KA Junior</t>
  </si>
  <si>
    <t>Kresna Digita R, Registrasi Tk3 Manajemen</t>
  </si>
  <si>
    <t>Susi Sukmawati, Cciclan by pendkn OM Senior</t>
  </si>
  <si>
    <t>De Agni, Tamabahan Registrasi OM Junior 2017/2018</t>
  </si>
  <si>
    <t>sendi Muhammad R, Cicilan by pendkn TO STT</t>
  </si>
  <si>
    <t>Dien Roswandi, Pelunasan by pendkn AB</t>
  </si>
  <si>
    <t>Dien R</t>
  </si>
  <si>
    <t>Hamka Rifaldi, Registrasi IK Senior 2017/2018</t>
  </si>
  <si>
    <t>Raden M Irsyad, Cicilan by pendkn IK Junior</t>
  </si>
  <si>
    <t>Raden M</t>
  </si>
  <si>
    <t>Anggita p, Cicilan by pendkn KA Junior</t>
  </si>
  <si>
    <t>Anggita P</t>
  </si>
  <si>
    <t xml:space="preserve">Drajat Indra, Ccicilan by pendkn IK Junior </t>
  </si>
  <si>
    <t>M firdaus S.Cicilan by pendkn IK Junior</t>
  </si>
  <si>
    <t xml:space="preserve">Hari Nurjamal. Cicilan by pendkn IK Junior </t>
  </si>
  <si>
    <t>Azis Ginanjar, RegistrasiOM Junior 2017/2018</t>
  </si>
  <si>
    <t>Azis G</t>
  </si>
  <si>
    <t xml:space="preserve">Agus Riyanto, cicilan by pendkn IK Junior </t>
  </si>
  <si>
    <t>Agung Fahrudin, Registrasi TO Junior 2017/2018</t>
  </si>
  <si>
    <t>Agung F</t>
  </si>
  <si>
    <t>Abdul Alim, Tamabahan Registrasi OM Junior 2017/2018</t>
  </si>
  <si>
    <t>Abdul Alim</t>
  </si>
  <si>
    <t>Sri Rahayu, cicilan by pendkn OM Junior</t>
  </si>
  <si>
    <t>Doni Damara. Ciclan by pendkn TI STT</t>
  </si>
  <si>
    <t>TI STT</t>
  </si>
  <si>
    <t>Dadan Nurzaman, Cicilan by pendkn IK Junior</t>
  </si>
  <si>
    <t>Seka Gustika, Tamabahan Registrasi Tk3 Unwim Manajemen</t>
  </si>
  <si>
    <t>BTK 41473</t>
  </si>
  <si>
    <t>BTK 41474</t>
  </si>
  <si>
    <t>BTK 41475</t>
  </si>
  <si>
    <t>BTK 41476</t>
  </si>
  <si>
    <t>BTK 41477</t>
  </si>
  <si>
    <t>BTK 41478</t>
  </si>
  <si>
    <t>BTK 41479</t>
  </si>
  <si>
    <t>BTK 41480</t>
  </si>
  <si>
    <t>BTK 41481</t>
  </si>
  <si>
    <t>Irma Yunita, cicilan by pendkn KA Junior</t>
  </si>
  <si>
    <t>Fenti D, Tambahan Registrasi BA Junior</t>
  </si>
  <si>
    <t>Fenti D</t>
  </si>
  <si>
    <t>BKK 26380</t>
  </si>
  <si>
    <t>DP FC Buku Semester Ganjil 2017/2018</t>
  </si>
  <si>
    <t>Tes Kerja PT Sukandana, BBM Kendaraan Operasional</t>
  </si>
  <si>
    <t>BKK 26381</t>
  </si>
  <si>
    <t>BKK 26382</t>
  </si>
  <si>
    <t>FC Soal Toeic</t>
  </si>
  <si>
    <t>Rani Ligar</t>
  </si>
  <si>
    <t>BKK 26383</t>
  </si>
  <si>
    <t>Snack jamuan tamu, menengok karyawan sakit, FC, By adm bank</t>
  </si>
  <si>
    <t>BKK 26384</t>
  </si>
  <si>
    <t>BBM Praktek TO, Pbl DVD room</t>
  </si>
  <si>
    <t>BTK 41482</t>
  </si>
  <si>
    <t>BTK 41483</t>
  </si>
  <si>
    <t>BTK 41484</t>
  </si>
  <si>
    <t>BTK 41485</t>
  </si>
  <si>
    <t>BTK 41486</t>
  </si>
  <si>
    <t>BTK 41487</t>
  </si>
  <si>
    <t>BTK 41488</t>
  </si>
  <si>
    <t>BTK 41489</t>
  </si>
  <si>
    <t>BTK 41490</t>
  </si>
  <si>
    <t>BTK 41491</t>
  </si>
  <si>
    <t>BTK 41492</t>
  </si>
  <si>
    <t>BTK 41493</t>
  </si>
  <si>
    <t>Cetak R/k BBM Transport, Pulsa sms getway</t>
  </si>
  <si>
    <t>BKK 26385</t>
  </si>
  <si>
    <t>BTK 41494</t>
  </si>
  <si>
    <t>BTK 41495</t>
  </si>
  <si>
    <t>BTK 41496</t>
  </si>
  <si>
    <t>BTK 41497</t>
  </si>
  <si>
    <t>BTK 41498</t>
  </si>
  <si>
    <t>BTK 41499</t>
  </si>
  <si>
    <t>Fauzi Ismail, Registrasi IK Senior 2017/2018</t>
  </si>
  <si>
    <t>Miftahudin Algifari, registrasi Unwim Manajemen</t>
  </si>
  <si>
    <t>Riyan Hidayatul M, cicilan S1 Manajemen</t>
  </si>
  <si>
    <t>Noviyani, Cicilan by pendkn AK</t>
  </si>
  <si>
    <t>Noviyani</t>
  </si>
  <si>
    <t>Rini Handini, Registrasi BA Junior 2017/2018</t>
  </si>
  <si>
    <t>Rini H</t>
  </si>
  <si>
    <t>Dede Fajri Y, Cicilan by pendkn TO STT</t>
  </si>
  <si>
    <t>Neng Reza Z, Ccicilan S1 Manajemen</t>
  </si>
  <si>
    <t>Nurul Wafa, cicilan b pendkn S1 Manejemen</t>
  </si>
  <si>
    <t>Akmal Syarif, cicilan by pendkn IK Junior 2017/2018</t>
  </si>
  <si>
    <t>Fikri Fadlurahman, Tambahan Registrasi OM Junior 2017/2018</t>
  </si>
  <si>
    <t>Fiqri F</t>
  </si>
  <si>
    <t>Asep Muplihadin, Registrasi TO Junior 2017/2018</t>
  </si>
  <si>
    <t>Asep M</t>
  </si>
  <si>
    <t>Dede Redi, Registrasi IK Junior 2017/2018</t>
  </si>
  <si>
    <t>Anita Dwi Nur Aisyah, Registrasi BA Junior 2017/2018</t>
  </si>
  <si>
    <t>Thia Indah L, Registrasi OM Senior 2017/2018</t>
  </si>
  <si>
    <t>Nelis Sela, Cicilan by pendkn OM Senior</t>
  </si>
  <si>
    <t>Nelis S</t>
  </si>
  <si>
    <t>Hilmy Ufrida, Registrasi OM Senior 2017/2018</t>
  </si>
  <si>
    <t>Hirnik Addura, cicilan by pendkn KA Junior</t>
  </si>
  <si>
    <t>Rizal Kresna, Registrasi TO Junior 2017/2018</t>
  </si>
  <si>
    <t>Rizal K</t>
  </si>
  <si>
    <t>Shanty Nuraeni, registrasi Tk3 AK</t>
  </si>
  <si>
    <t>Shanty N</t>
  </si>
  <si>
    <t>Wini Mutiara,. Registrasi KA Junior 2017/2018</t>
  </si>
  <si>
    <t>Wini s</t>
  </si>
  <si>
    <t>BTK 41500</t>
  </si>
  <si>
    <t>BTK 41501</t>
  </si>
  <si>
    <t>Abdul Muhlis, Cicilan by pendkn TO Junior</t>
  </si>
  <si>
    <t>Rosa Rosmawati, Pelunasan by pendkn AB</t>
  </si>
  <si>
    <t>Rosa R</t>
  </si>
  <si>
    <t>BTK 41502</t>
  </si>
  <si>
    <t>BTK 41503</t>
  </si>
  <si>
    <t>BTK 41504</t>
  </si>
  <si>
    <t>BTK 41505</t>
  </si>
  <si>
    <t>BTK 41506</t>
  </si>
  <si>
    <t>BTK 41507</t>
  </si>
  <si>
    <t>BTK 41508</t>
  </si>
  <si>
    <t>BTK 41509</t>
  </si>
  <si>
    <t>BTK 41510</t>
  </si>
  <si>
    <t>BTK 41511</t>
  </si>
  <si>
    <t>BTK 41512</t>
  </si>
  <si>
    <t>Zamal Sanusi, cicilan by pendkn S1 Maanjemen</t>
  </si>
  <si>
    <t>Salman Ali N , Registrasi IK Junior 2017/2018</t>
  </si>
  <si>
    <t>Salman A</t>
  </si>
  <si>
    <t xml:space="preserve">Aulia Ningsih, cicilan by pendkn OM Senior </t>
  </si>
  <si>
    <t>Erwan Hermawan, Pelunasan by pendkn OM Junior</t>
  </si>
  <si>
    <t>Sri Mulyanti A, Cicilan by pendkn S1 AK</t>
  </si>
  <si>
    <t>Sofy Nurul A, cicilan by pebndkn S1 Manjemen</t>
  </si>
  <si>
    <t>Ai Novianti, cicilan by pendkn BA Junior</t>
  </si>
  <si>
    <t>Ai Novianti</t>
  </si>
  <si>
    <t>Rysad Hendra, Tambahan Registrasi TO Junior 2017/2018</t>
  </si>
  <si>
    <t>Rysad H</t>
  </si>
  <si>
    <t>Irna Kurniasih, cicilan by pendkn BA Junior</t>
  </si>
  <si>
    <t>Andi Nugraha, Registrasi Senior TO 2017/2018</t>
  </si>
  <si>
    <t>BTK 41513</t>
  </si>
  <si>
    <t>BTK 41514</t>
  </si>
  <si>
    <t>BTK 41515</t>
  </si>
  <si>
    <t>BTK 41516</t>
  </si>
  <si>
    <t>BTK 41517</t>
  </si>
  <si>
    <t>BTK 41518</t>
  </si>
  <si>
    <t>BTK 41519</t>
  </si>
  <si>
    <t>Ropi Rahyumi, Cicilan by pendkn BA Senior</t>
  </si>
  <si>
    <t>Adi ardiansyah, Ciciclan by pendkn S1 Manajemen</t>
  </si>
  <si>
    <t>Afif Miftahul F, tamabahan Registrasi OM Junior</t>
  </si>
  <si>
    <t>Afif M</t>
  </si>
  <si>
    <t>Afif Miftahul F, Ciciln by pendkn OM Junior</t>
  </si>
  <si>
    <t>Imam amarulloh, registrasi IK Senior 2017/2018</t>
  </si>
  <si>
    <t>Herdiana Subagja, Pelunasan by pendkn OM Senior</t>
  </si>
  <si>
    <t>Herdiana S</t>
  </si>
  <si>
    <t>Herdiana Subagja, Registrasi Tk3 Manajemen Unwim</t>
  </si>
  <si>
    <t>BTK 41520</t>
  </si>
  <si>
    <t>BTK 41521</t>
  </si>
  <si>
    <t>BTK 41522</t>
  </si>
  <si>
    <t>BTK 41523</t>
  </si>
  <si>
    <t>BTK 41524</t>
  </si>
  <si>
    <t>BTK 41525</t>
  </si>
  <si>
    <t>BTK 41526</t>
  </si>
  <si>
    <t>BTK 41527</t>
  </si>
  <si>
    <t>BTK 41528</t>
  </si>
  <si>
    <t>Alfin Firmansyah, Registrasi OM Senior 2017/2018</t>
  </si>
  <si>
    <t>Ajeng Rahayu, Cicilan by pendkn KK AK</t>
  </si>
  <si>
    <t>Viki Andreas, Registrasi Tk3 STT TO</t>
  </si>
  <si>
    <t>Yani Wantika, cicilan by pendkn BA Junior</t>
  </si>
  <si>
    <t>Yani W</t>
  </si>
  <si>
    <t>Yoga Van G, cicilan by pendkn OM Senior</t>
  </si>
  <si>
    <t>BKK 26386</t>
  </si>
  <si>
    <t>BKK 26387</t>
  </si>
  <si>
    <t>BKK 26388</t>
  </si>
  <si>
    <t>BKK 26389</t>
  </si>
  <si>
    <t>BKK 26390</t>
  </si>
  <si>
    <t>BKK 26391</t>
  </si>
  <si>
    <t>BKK 26392</t>
  </si>
  <si>
    <t>BKK 26393</t>
  </si>
  <si>
    <t>BKK 26394</t>
  </si>
  <si>
    <t>BKK 26395</t>
  </si>
  <si>
    <t>BKK 26396</t>
  </si>
  <si>
    <t>BKK 26397</t>
  </si>
  <si>
    <t>BKK 26398</t>
  </si>
  <si>
    <t>BKK 26399</t>
  </si>
  <si>
    <t>By Ujikom TO, BBM Untuk TO</t>
  </si>
  <si>
    <t>Pulsa teleseling, Medsos, Takjil, Fee MCV</t>
  </si>
  <si>
    <t>Hunting MCV, Fee MGM</t>
  </si>
  <si>
    <t>BTK 41529</t>
  </si>
  <si>
    <t>BTK 41530</t>
  </si>
  <si>
    <t>BTK 41531</t>
  </si>
  <si>
    <t>BTK 41532</t>
  </si>
  <si>
    <t>BTK 41533</t>
  </si>
  <si>
    <t>BTK 41534</t>
  </si>
  <si>
    <t>Aang Nurzaman, Registrasi TO Junior 2017/2018</t>
  </si>
  <si>
    <t>Aang N</t>
  </si>
  <si>
    <t>Acep Yadi R, Cicilan by pendkn TO Senior</t>
  </si>
  <si>
    <t>Ali Akbar, Registrasi OM Junior 2017/2018</t>
  </si>
  <si>
    <t>Ali Ak</t>
  </si>
  <si>
    <t>Ari Agus. Cicilan by pendkn OM Junior</t>
  </si>
  <si>
    <t>Ari Agus</t>
  </si>
  <si>
    <t>Tresia Adeliasari, Registrasi OM Junior 2017/2018</t>
  </si>
  <si>
    <t>Tresia A</t>
  </si>
  <si>
    <t>Lilis Solihah, Cicilan by pendkn KA Senior</t>
  </si>
  <si>
    <t>Lilis s</t>
  </si>
  <si>
    <t>BPRSA, UM, Jenguk adam, DP bayar ujikom ke lsp tk senior</t>
  </si>
  <si>
    <t>Kado pernikahan, BBM Transport</t>
  </si>
  <si>
    <t>Fee MGM, Hunting, FC</t>
  </si>
  <si>
    <t>Daber dan perum, Hadiah Hatam quran, Kado Pernikahan, Menjamu Assesor, BBM Potong rumput</t>
  </si>
  <si>
    <t>Konsumsi Hiring campus</t>
  </si>
  <si>
    <t>Rizki h</t>
  </si>
  <si>
    <t>DM SMAn1 Ciamis</t>
  </si>
  <si>
    <t>yanti F</t>
  </si>
  <si>
    <t>Isi ulang galon, RTK, Praktek TO</t>
  </si>
  <si>
    <t>Tes keja BPR Ukabima, Dialogue, beton elemen</t>
  </si>
  <si>
    <t>BTK 41535</t>
  </si>
  <si>
    <t>BTK 41536</t>
  </si>
  <si>
    <t>BTK 41537</t>
  </si>
  <si>
    <t>BTK 41538</t>
  </si>
  <si>
    <t>BTK 41539</t>
  </si>
  <si>
    <t>BTK 41540</t>
  </si>
  <si>
    <t>BTK 41541</t>
  </si>
  <si>
    <t>BTK 41542</t>
  </si>
  <si>
    <t>BTK 41543</t>
  </si>
  <si>
    <t>BTK 41544</t>
  </si>
  <si>
    <t>BTK 41545</t>
  </si>
  <si>
    <t>BTK 41546</t>
  </si>
  <si>
    <t>BTK 41547</t>
  </si>
  <si>
    <t>BTK 41548</t>
  </si>
  <si>
    <t>Sedot Septictank</t>
  </si>
  <si>
    <t>BTK 41549</t>
  </si>
  <si>
    <t>BTK 41550</t>
  </si>
  <si>
    <t>BTK 41551</t>
  </si>
  <si>
    <t>BTK 41552</t>
  </si>
  <si>
    <t>BTK 41553</t>
  </si>
  <si>
    <t>BTK 41554</t>
  </si>
  <si>
    <t>BTK 41555</t>
  </si>
  <si>
    <t>BTK 41556</t>
  </si>
  <si>
    <t>BTK 41557</t>
  </si>
  <si>
    <t>BTK 41558</t>
  </si>
  <si>
    <t>BTK 41559</t>
  </si>
  <si>
    <t>BTK 41560</t>
  </si>
  <si>
    <t>BTK 41561</t>
  </si>
  <si>
    <t>BTK 41562</t>
  </si>
  <si>
    <t>BTK 41563</t>
  </si>
  <si>
    <t>BTK 41564</t>
  </si>
  <si>
    <t>BTK 41565</t>
  </si>
  <si>
    <t>BTK 41566</t>
  </si>
  <si>
    <t>BTK 41567</t>
  </si>
  <si>
    <t>BTK 41568</t>
  </si>
  <si>
    <t>BTK 41569</t>
  </si>
  <si>
    <t>BTK 41570</t>
  </si>
  <si>
    <t>BTK 41571</t>
  </si>
  <si>
    <t>BTK 41572</t>
  </si>
  <si>
    <t>BTK 41573</t>
  </si>
  <si>
    <t>BTK 41574</t>
  </si>
  <si>
    <t>BTK 41575</t>
  </si>
  <si>
    <t>BTK 41576</t>
  </si>
  <si>
    <t>BTK 41577</t>
  </si>
  <si>
    <t>BTK 41578</t>
  </si>
  <si>
    <t>BTK 41579</t>
  </si>
  <si>
    <t>BTK 41580</t>
  </si>
  <si>
    <t>BTK 41581</t>
  </si>
  <si>
    <t>BTK 41582</t>
  </si>
  <si>
    <t>BTK 41583</t>
  </si>
  <si>
    <t>BTK 41584</t>
  </si>
  <si>
    <t>BTK 41585</t>
  </si>
  <si>
    <t>Maya Damayanti, Registrasi tk3 Unwim Manajeme</t>
  </si>
  <si>
    <t>Fauzi Alamsyah, Pelunasan by pendkn IK Senior</t>
  </si>
  <si>
    <t>Muhamad rizal. Cicilan by pendkn IK Senior</t>
  </si>
  <si>
    <t xml:space="preserve">M Rizal </t>
  </si>
  <si>
    <t>M Ferdinal,. Registrasi Tk3 STT TI</t>
  </si>
  <si>
    <t>M Ferdinal</t>
  </si>
  <si>
    <t>Dani Fatrulloh, Registrasi Tk3 Unwim Manejemen</t>
  </si>
  <si>
    <t>M Yasin Nurdiasyah, Pelunasan by pendkn TO Senior</t>
  </si>
  <si>
    <t xml:space="preserve">Fauzi, Pelunasan by pendkn TO Senior </t>
  </si>
  <si>
    <t>Rama Agung, Pelunasan by pendkn MI</t>
  </si>
  <si>
    <t>Yara Nur, Cicilan by pendkn OM Junior</t>
  </si>
  <si>
    <t>Rini Agustin, Cicilan by pendkn KA Senior</t>
  </si>
  <si>
    <t>Adiro R, Tamabahan registrasi BA Senior 2017/2018</t>
  </si>
  <si>
    <t>Gian Ginanjar, cicilan by pendkn S1 Manajemen</t>
  </si>
  <si>
    <t>Siti Rohmah, Tambahan Registrasi KA Junior</t>
  </si>
  <si>
    <t>Heni Handayani, cicilan by pendkn S1 Akuntansi</t>
  </si>
  <si>
    <t>Pujangga Rahardian, Cicilan b pendkn OM Junior</t>
  </si>
  <si>
    <t>Pujangga R</t>
  </si>
  <si>
    <t>Tian Septian, Registrasi IK Senior 2017/2018</t>
  </si>
  <si>
    <t>Syhabuddin, Pelunasan by pendkn MI</t>
  </si>
  <si>
    <t>Siti Nurbaety, Cicila by pendknOM Senior</t>
  </si>
  <si>
    <t>Nurpandi, cicilan by pendkn S1 Manejemen</t>
  </si>
  <si>
    <t xml:space="preserve">Nurpandi </t>
  </si>
  <si>
    <t>Evita Rimadhani, cicilan by pendkn BA Senior</t>
  </si>
  <si>
    <t>Evita R</t>
  </si>
  <si>
    <t>M Prasetyo, Registrasi IK Junior 2017/2018</t>
  </si>
  <si>
    <t>M Prasetyo</t>
  </si>
  <si>
    <t>Dina Alma, Cicilan by pendkn OM Junior</t>
  </si>
  <si>
    <t>Asep Eldi, Tambahan Registrasi OM Junior 2017/2018</t>
  </si>
  <si>
    <t>Dzikri Burhani, Cicilan by pendkn TO STT T3 Berjalana</t>
  </si>
  <si>
    <t>Dzikri B</t>
  </si>
  <si>
    <t>Ade Irfan K, Cicilan by pendkn TO STT Tk3 Berjalan</t>
  </si>
  <si>
    <t>Ade I</t>
  </si>
  <si>
    <t>Ilham Muaziz, cicilan by pendkn TO STT</t>
  </si>
  <si>
    <t>Ilham M</t>
  </si>
  <si>
    <t>Shinta Karina, Cicilan by pendkn OM Junior</t>
  </si>
  <si>
    <t>Anisa Nurlaila, cicilan by pendkn OM Junior</t>
  </si>
  <si>
    <t>Anisa N</t>
  </si>
  <si>
    <t>Resti Rahmawati, Cicilan by pendkn OM Junior</t>
  </si>
  <si>
    <t>Rosita A, cicilan by pendkn OM Junior</t>
  </si>
  <si>
    <t>Aam Nursyamsiah, cicilan by pendkn S1 AK</t>
  </si>
  <si>
    <t>Fiqri Fadlurahman, Tambahan Registrasi OM Junior 2017/2018</t>
  </si>
  <si>
    <t xml:space="preserve">Dwi Ayu Indri, Cicilan by pendkn BA Senior </t>
  </si>
  <si>
    <t>Dwi A</t>
  </si>
  <si>
    <t>Sindi Novia, Registrasi BA Junior 2017/2018</t>
  </si>
  <si>
    <t>Sindi N</t>
  </si>
  <si>
    <t>Ahmat rifai, Tambahan Registrasi OM Junior 2017/2018</t>
  </si>
  <si>
    <t>Iis Laila S, Cicilan by pendkn BA Senior</t>
  </si>
  <si>
    <t>Harun Arosyd, Cicilan by pendkn OM Senior</t>
  </si>
  <si>
    <t>Dian Cahya M, Cicilan by pendkn S1 Unwim Manjemen</t>
  </si>
  <si>
    <t xml:space="preserve">Faizal Subhan, Cicilan by pendkn IK Junior </t>
  </si>
  <si>
    <t xml:space="preserve">Andi Nugraha, cicilan by pendkn TO Senior </t>
  </si>
  <si>
    <t>Mulya, Cicilan Alumni TO</t>
  </si>
  <si>
    <t xml:space="preserve">Mulya </t>
  </si>
  <si>
    <t>Mila Karmila. Pelunasan by pendkn AK</t>
  </si>
  <si>
    <t>BTK 41586</t>
  </si>
  <si>
    <t>Dzikri Fachrezi, Tambahan registrasi BA Junior</t>
  </si>
  <si>
    <t>Asep Nurjamil. Registrasi Tk3 Unwim AK</t>
  </si>
  <si>
    <t>Asep N</t>
  </si>
  <si>
    <t>Dirgan Alfian K, Cicilan by pnedkn IK Junior</t>
  </si>
  <si>
    <t>Dirgan A</t>
  </si>
  <si>
    <t xml:space="preserve">Acep Ridwan F, cicilan by pendkn IK Junior </t>
  </si>
  <si>
    <t xml:space="preserve">Aldi Heksa, cicilan by pendkn IK Junior </t>
  </si>
  <si>
    <t>BKK 26400</t>
  </si>
  <si>
    <t>BBM Hunting Aolikan, Transport pendamping Company Visit</t>
  </si>
  <si>
    <t>Pembelian Kresek Buku</t>
  </si>
  <si>
    <t>BKK 26401</t>
  </si>
  <si>
    <t>BPRSA, Um Per 14-21 Juli, Pulsa SMS Getway, RTK</t>
  </si>
  <si>
    <t>BKK 26402</t>
  </si>
  <si>
    <t>BTK 41587</t>
  </si>
  <si>
    <t>BTK 41588</t>
  </si>
  <si>
    <t>BTK 41589</t>
  </si>
  <si>
    <t>BTK 41590</t>
  </si>
  <si>
    <t>BTK 41591</t>
  </si>
  <si>
    <t>BTK 41592</t>
  </si>
  <si>
    <t>BTK 41593</t>
  </si>
  <si>
    <t>BTK 41594</t>
  </si>
  <si>
    <t>BTK 41595</t>
  </si>
  <si>
    <t>Ajis Abdul A, Tambahan Registrasi TO Junior 2017/2018</t>
  </si>
  <si>
    <t>Sandi Nurzamzam, cicilan by pendkn TO Junior</t>
  </si>
  <si>
    <t>Agung Fahrudin, tambahan registrasi TO Junior</t>
  </si>
  <si>
    <t xml:space="preserve">Tari Mustari, Cicilan by pendkn KA Junior </t>
  </si>
  <si>
    <t>Triswanto, cicilan by pendkn IK Junior</t>
  </si>
  <si>
    <t>Yoga Prayoga, Cicilan by pendkn IK Junior</t>
  </si>
  <si>
    <t>Yoga P</t>
  </si>
  <si>
    <t>Ari Rinaldy, Cicilan by pendkn IK Junior</t>
  </si>
  <si>
    <t>Ari R</t>
  </si>
  <si>
    <t>Azis Salwani, Registrasi tk3 STT TO</t>
  </si>
  <si>
    <t>Widayanti, Cicilan by pendkn S1 AK</t>
  </si>
  <si>
    <t>BTK 41596</t>
  </si>
  <si>
    <t>BTK 41597</t>
  </si>
  <si>
    <t>BTK 41598</t>
  </si>
  <si>
    <t>BTK 41599</t>
  </si>
  <si>
    <t>BTK 41600</t>
  </si>
  <si>
    <t>BTK 41601</t>
  </si>
  <si>
    <t>BTK 41602</t>
  </si>
  <si>
    <t>BTK 41603</t>
  </si>
  <si>
    <t>BTK 41604</t>
  </si>
  <si>
    <t>BTK 41605</t>
  </si>
  <si>
    <t>BTK 41606</t>
  </si>
  <si>
    <t>Sopi Meidina, Pelunasan by pendkn AK</t>
  </si>
  <si>
    <t>Saryanto, Tambahan Registrasi TO Junior 2017/2018</t>
  </si>
  <si>
    <t>Saraynto</t>
  </si>
  <si>
    <t>M Pepen Sopani, Pelunasan by pendkn MI</t>
  </si>
  <si>
    <t>M Pepen S</t>
  </si>
  <si>
    <t>Rismawati, Cicilan by pendkn BA Senior</t>
  </si>
  <si>
    <t>Adang Ajiz R, Cicilan by pendkn AK</t>
  </si>
  <si>
    <t>Pelatihan LKP BM, Rapat kerja BM, Pbl Buku BM, BBM Itikaf, RTK, dana pinjaman Rheda</t>
  </si>
  <si>
    <t>BKK 26403</t>
  </si>
  <si>
    <t>BTK 41607</t>
  </si>
  <si>
    <t>BTK 41608</t>
  </si>
  <si>
    <t>BKK 26404</t>
  </si>
  <si>
    <t>BKK 26405</t>
  </si>
  <si>
    <t>BKK 26406</t>
  </si>
  <si>
    <t>Tes Kerja BFI, MB, Gunung putri, Pt tirta bdg, Transport antar jemput peserta PKw</t>
  </si>
  <si>
    <t>YAhya</t>
  </si>
  <si>
    <t>Koran Bulanan Radar, Priangan , kompas</t>
  </si>
  <si>
    <t>Tes kerja Papa jaya agung bekasi</t>
  </si>
  <si>
    <t>Pulsa teleseling MKT</t>
  </si>
  <si>
    <t>BKK 26407</t>
  </si>
  <si>
    <t xml:space="preserve">Siti Nurbaeti, Cicilan by pendkn KA Junior </t>
  </si>
  <si>
    <t>Siti Nurbaeti</t>
  </si>
  <si>
    <t>Risnandi, Registrasi IK Junior 2017/2018</t>
  </si>
  <si>
    <t>Risnandi</t>
  </si>
  <si>
    <t>Husni Mubarok. Ciciln by pendkn IK Junior</t>
  </si>
  <si>
    <t>BKK 26408</t>
  </si>
  <si>
    <t>BKK 26409</t>
  </si>
  <si>
    <t>Fee MGM MCV, Pemasangan Baligo pajaknya</t>
  </si>
  <si>
    <t>By Ujikom profesi, Ujikom TO</t>
  </si>
  <si>
    <t>Ujikom Profersi</t>
  </si>
  <si>
    <t>Ujikom TO</t>
  </si>
  <si>
    <t>BTK 41609</t>
  </si>
  <si>
    <t>BTK 41610</t>
  </si>
  <si>
    <t>BTK 41611</t>
  </si>
  <si>
    <t>BTK 41612</t>
  </si>
  <si>
    <t>BTK 41613</t>
  </si>
  <si>
    <t>BTK 41614</t>
  </si>
  <si>
    <t>BTK 41615</t>
  </si>
  <si>
    <t>BTK 41616</t>
  </si>
  <si>
    <t>BTK 41617</t>
  </si>
  <si>
    <t>BTK 41618</t>
  </si>
  <si>
    <t>BTK 41619</t>
  </si>
  <si>
    <t>BTK 41620</t>
  </si>
  <si>
    <t>BTK 41621</t>
  </si>
  <si>
    <t>BTK 41622</t>
  </si>
  <si>
    <t>BTK 41623</t>
  </si>
  <si>
    <t>BTK 41624</t>
  </si>
  <si>
    <t>BTK 41625</t>
  </si>
  <si>
    <t>BTK 41626</t>
  </si>
  <si>
    <t>BTK 41627</t>
  </si>
  <si>
    <t>BTK 41628</t>
  </si>
  <si>
    <t>BTK 41629</t>
  </si>
  <si>
    <t>BTK 41630</t>
  </si>
  <si>
    <t>BTK 41631</t>
  </si>
  <si>
    <t>BTK 41632</t>
  </si>
  <si>
    <t>BTK 41633</t>
  </si>
  <si>
    <t>BTK 41634</t>
  </si>
  <si>
    <t>BTK 41635</t>
  </si>
  <si>
    <t>BTK 41636</t>
  </si>
  <si>
    <t>BTK 41637</t>
  </si>
  <si>
    <t>BTK 41638</t>
  </si>
  <si>
    <t>BKK 26410</t>
  </si>
  <si>
    <t>BPRSA, Dual System dan Sharing STT ke 9, Pelunasan by Ujikom</t>
  </si>
  <si>
    <t>Ardeliani Rahma, Tamabhan Registrasi OM Junior 2017/2018</t>
  </si>
  <si>
    <t>Ardeliani</t>
  </si>
  <si>
    <t xml:space="preserve">Lutfi Fahmi, Pelunasan by pendkn OM Junior </t>
  </si>
  <si>
    <t>Lutfi F</t>
  </si>
  <si>
    <t>ahmad Siddiq, Registrasi BA Senior 2017/2018</t>
  </si>
  <si>
    <t>Hafez Shiddiq, Registrasi OM Junior 2017/2018</t>
  </si>
  <si>
    <t>Hafez S</t>
  </si>
  <si>
    <t>Hilmi Syaeful, Registrasi IK Junior 2017/2018</t>
  </si>
  <si>
    <t>Hilmi S</t>
  </si>
  <si>
    <t xml:space="preserve">Yusi Salsabila, Cicilan by pendikan OM Junior </t>
  </si>
  <si>
    <t xml:space="preserve">Nathania erma. Cicilan by pendkn KA Junior </t>
  </si>
  <si>
    <t>Nathania</t>
  </si>
  <si>
    <t>Mita Puspita D, Cicilan by pendkn BA Junior</t>
  </si>
  <si>
    <t>Sela Nurfaridah, cicilan by pendkn BA Senior</t>
  </si>
  <si>
    <t>Sovia Bilqis, cicilan by pendkn OM Senior</t>
  </si>
  <si>
    <t>Hilman Maulana, Cicilan by pendkn OM Senior</t>
  </si>
  <si>
    <t>M Indra Saptahadin, Registrasi TO Senior 2017/2018</t>
  </si>
  <si>
    <t>Imam Nurzaman, Registrasi OM Senior 2017/2018</t>
  </si>
  <si>
    <t>ImamN</t>
  </si>
  <si>
    <t>M Fashul, Cicilan by pendkn OM Junior</t>
  </si>
  <si>
    <t>Maisa Fathin A, Registrasi KA Junior 2017/2018</t>
  </si>
  <si>
    <t>Maisa F</t>
  </si>
  <si>
    <t>Resa Rismala. Cicilan by pendkn KA Senior</t>
  </si>
  <si>
    <t>Opi Sopiah, cicilan by pendkn OM Senior</t>
  </si>
  <si>
    <t>Opi S</t>
  </si>
  <si>
    <t>Nabilla,. Cicilan by pendkn KA Senior</t>
  </si>
  <si>
    <t>Reza Ridwan P, Tambhan Registrasi OM Senior</t>
  </si>
  <si>
    <t>Firman Salmiansyah, Cicilan by pendkn OM Senior</t>
  </si>
  <si>
    <t>Ai Nurlatifah, Pelunasan by pendkn AK</t>
  </si>
  <si>
    <t>Ai Nur L</t>
  </si>
  <si>
    <t>Fajar Fahrulraji, Registrasi TO Junior 2017/2018</t>
  </si>
  <si>
    <t>Alfin Aflendo, cicilan by pendkn S1 AK</t>
  </si>
  <si>
    <t>BTK 41639</t>
  </si>
  <si>
    <t>BTK 41640</t>
  </si>
  <si>
    <t>BTK 41641</t>
  </si>
  <si>
    <t>BTK 41642</t>
  </si>
  <si>
    <t>BTK 41643</t>
  </si>
  <si>
    <t>BTK 41644</t>
  </si>
  <si>
    <t>BTK 41645</t>
  </si>
  <si>
    <t>BTK 41646</t>
  </si>
  <si>
    <t>BTK 41647</t>
  </si>
  <si>
    <t>BTK 41648</t>
  </si>
  <si>
    <t>BTK 41649</t>
  </si>
  <si>
    <t xml:space="preserve"> </t>
  </si>
  <si>
    <t>BKK 26411</t>
  </si>
  <si>
    <t>BKK 26412</t>
  </si>
  <si>
    <t>BKK 26413</t>
  </si>
  <si>
    <t>BKK 26414</t>
  </si>
  <si>
    <t>BKK 26415</t>
  </si>
  <si>
    <t>BKK 26416</t>
  </si>
  <si>
    <t>BKK 26417</t>
  </si>
  <si>
    <t>BKK 26418</t>
  </si>
  <si>
    <t xml:space="preserve">Snack Rapat Karyawan </t>
  </si>
  <si>
    <t>SPPD Bu Eko Pelatihan Operasional Hoe</t>
  </si>
  <si>
    <t>BM</t>
  </si>
  <si>
    <t>Eko</t>
  </si>
  <si>
    <t>Form Ijin keluar, Belanja Bulanan, DP Baju Seragam Mkt, DP Baju Seragam Junior</t>
  </si>
  <si>
    <t>Pemeliharaan gedung, ruang kelas, Lift</t>
  </si>
  <si>
    <t>Futsal karyawan, TV Kabel, BBM Mayasari Peduli, Plakat</t>
  </si>
  <si>
    <t>Fee MGM, Daftar Online, FC, hunting MCV</t>
  </si>
  <si>
    <t>nurul</t>
  </si>
  <si>
    <t>Honor dosen juni, pengembalian By pendkn T4 STT, laundry, Pbl Materai</t>
  </si>
  <si>
    <t>Rahmat Mulyana, cicilan by pendkn S1 AK</t>
  </si>
  <si>
    <t>Ai Kamilah, Registrasi OM Junior 2017/2018</t>
  </si>
  <si>
    <t>Nurul Fadhilah, Registrasi IK Junior 2017/2018</t>
  </si>
  <si>
    <t>Ericha Dhana, Registrasi OM Junior 2017/2018</t>
  </si>
  <si>
    <t>Ericha D</t>
  </si>
  <si>
    <t>gugun Abdul G, Cicilan by pendkn IK Senior</t>
  </si>
  <si>
    <t>Gugun a</t>
  </si>
  <si>
    <t xml:space="preserve">Riki Abdul R, Cicilan by pendkn IK Senior </t>
  </si>
  <si>
    <t>Lutfi Fahmi, Registrasi OM Senior 2017/2018</t>
  </si>
  <si>
    <t>M Camal E, Registrasi IK junior 2017/2018</t>
  </si>
  <si>
    <t>M Camal E</t>
  </si>
  <si>
    <t>Tasya Amalia, Registrasi OM Junior 2017/2018</t>
  </si>
  <si>
    <t>Tasya A</t>
  </si>
  <si>
    <t>Haris  Mukti, Regitrasi KA Junior 2017/2018</t>
  </si>
  <si>
    <t>Haris M</t>
  </si>
  <si>
    <t xml:space="preserve">Diki Wahyu , cicilan by pendkn TO Junior </t>
  </si>
  <si>
    <t>Aldi Adia, Registrasi BA Junior 2017/2018</t>
  </si>
  <si>
    <t>Adang Tijani, Registrasi Tk3 STT TO</t>
  </si>
  <si>
    <t>Adang T</t>
  </si>
  <si>
    <t>Rita Nopita, Registrasi Tk3 unwim Manejemen</t>
  </si>
  <si>
    <t>Tasikmalaya, 29 Juli 2017</t>
  </si>
  <si>
    <t>BTK 41650</t>
  </si>
  <si>
    <t>BTK 41651</t>
  </si>
  <si>
    <t>BTK 41652</t>
  </si>
  <si>
    <t>BTK 41653</t>
  </si>
  <si>
    <t>BTK 41654</t>
  </si>
  <si>
    <t>BTK 41655</t>
  </si>
  <si>
    <t>BTK 41656</t>
  </si>
  <si>
    <t>BTK 41657</t>
  </si>
  <si>
    <t>BTK 41658</t>
  </si>
  <si>
    <t>BTK 41659</t>
  </si>
  <si>
    <t>BTK 41660</t>
  </si>
  <si>
    <t>BTK 41661</t>
  </si>
  <si>
    <t>BTK 41662</t>
  </si>
  <si>
    <t>BTK 41663</t>
  </si>
  <si>
    <t>BTK 41664</t>
  </si>
  <si>
    <t>BTK 41665</t>
  </si>
  <si>
    <t>BTK 41666</t>
  </si>
  <si>
    <t>BTK 41667</t>
  </si>
  <si>
    <t>BTK 41668</t>
  </si>
  <si>
    <t>BTK 41669</t>
  </si>
  <si>
    <t>BTK 41670</t>
  </si>
  <si>
    <t>BTK 41671</t>
  </si>
  <si>
    <t>BTK 41672</t>
  </si>
  <si>
    <t>BTK 41673</t>
  </si>
  <si>
    <t>BTK 41674</t>
  </si>
  <si>
    <t>BTK 41675</t>
  </si>
  <si>
    <t>BTK 41676</t>
  </si>
  <si>
    <t>BTK 41677</t>
  </si>
  <si>
    <t>BTK 41678</t>
  </si>
  <si>
    <t>BTK 41679</t>
  </si>
  <si>
    <t>BTK 41680</t>
  </si>
  <si>
    <t>BTK 41681</t>
  </si>
  <si>
    <t>BTK 41682</t>
  </si>
  <si>
    <t>BTK 41683</t>
  </si>
  <si>
    <t>BTK 41684</t>
  </si>
  <si>
    <t>BTK 41685</t>
  </si>
  <si>
    <t>BTK 41686</t>
  </si>
  <si>
    <t>BTK 41687</t>
  </si>
  <si>
    <t>Niko Erlando, Cicilan by pendkn OM Senior</t>
  </si>
  <si>
    <t>M aripin</t>
  </si>
  <si>
    <t>M Irsan A</t>
  </si>
  <si>
    <t xml:space="preserve">Ari Budiman </t>
  </si>
  <si>
    <t>Ai Yenti, Ciciilan by pendkn OM Senior</t>
  </si>
  <si>
    <t>M Rizal, Tamabhan Registrasi OM Junior</t>
  </si>
  <si>
    <t>Bella Firdayanti, Tambahan Registrasi KA Junior</t>
  </si>
  <si>
    <t>Rika Nursaadah, Registrasi Tk 3 Unwim manajemen</t>
  </si>
  <si>
    <t>Dede Redi, Tambahan Registrasi IK Junior</t>
  </si>
  <si>
    <t>Osep Erwin, cicilan by pendkn TO Junior</t>
  </si>
  <si>
    <t>Osep Erwin</t>
  </si>
  <si>
    <t>Denis Rizki, Tambahan Registrasi OM Senior</t>
  </si>
  <si>
    <t>Divisi</t>
  </si>
  <si>
    <t>Yahya , Cicilan Pinjaman Karyawan Bulan Juli Ke - 11</t>
  </si>
  <si>
    <t>Andri Irawan, Cicilan Pinjaman Karyawan Bulan Juli Ke - 13</t>
  </si>
  <si>
    <t>Dendi G, Cicilan Pinjaman Karyawan Bulan Juli Ke - 14</t>
  </si>
  <si>
    <t>Dheri Febiyani, Cicilan Pinjaman Karyawan Bulan Juli Ke - 9</t>
  </si>
  <si>
    <t>Adam abdi , Cicilan Pinjaman Karyawan Bulan Juli Ke - 5</t>
  </si>
  <si>
    <t>Dewi Fitri, Cicilan Pinjaman Karyawan Bulan Juli Ke - 15</t>
  </si>
  <si>
    <t>Indri fitrianasari, Cicilan Pinjaman Karyawan Bulan Juli Ke - 6</t>
  </si>
  <si>
    <t>M Farihin, Cicilan Pinjaman Karyawan Bulan Juli Ke - 12</t>
  </si>
  <si>
    <t>Yovi Fernando, Cicilan Pinjaman Karyawan Bulan Juli Ke - Pelunasan</t>
  </si>
  <si>
    <t>Ade Fuad, Cicilan Pinjaman Karyawan Bulan Juli Ke - 4</t>
  </si>
  <si>
    <t>M Aripin, Cicilan Pinjaman Karyawan Bulan Juli Ke - Pelunasan</t>
  </si>
  <si>
    <t>Rijal, Cicilan Pinjaman Karyawan Bulan Juli Ke - 9</t>
  </si>
  <si>
    <t>Ernawati, Cicilan Pinjaman Karyawan Bulan Juli Ke - 9</t>
  </si>
  <si>
    <t>Silmi N, Cicilan Pinjaman Karyawan Bulan Juli Ke - 9</t>
  </si>
  <si>
    <t>Ririn Puspita, Cicilan Pinjaman Karyawan Bulan Juli Ke - 6</t>
  </si>
  <si>
    <t>R Asep M, Cicilan Pinjaman Karyawan Bulan Juli Ke - 6</t>
  </si>
  <si>
    <t>Rudi Hartono, Cicilan Pinjaman Karyawan Bulan Juli Ke - 6</t>
  </si>
  <si>
    <t>Rheda Adrian, Cicilan Pinjaman Karyawan Bulan Juli Ke - 1</t>
  </si>
  <si>
    <t>M Irsan, Cicilan Pinjaman Karyawan Bulan Juli Ke - 5</t>
  </si>
  <si>
    <t>Arip Budiman, Cicilan Pinjaman Karyawan Bulan Juli Ke - 3</t>
  </si>
  <si>
    <t>Djoko Handoyo, Cicilan Pinjaman Karyawan Bulan Juli Ke - 3</t>
  </si>
  <si>
    <t>PERIODE AGUSTUS 2017</t>
  </si>
  <si>
    <t>BTK 41688</t>
  </si>
  <si>
    <t>BTK 41689</t>
  </si>
  <si>
    <t>BTK 41690</t>
  </si>
  <si>
    <t>BTK 41691</t>
  </si>
  <si>
    <t>BTK 41692</t>
  </si>
  <si>
    <t>BTK 41693</t>
  </si>
  <si>
    <t>BTK 41694</t>
  </si>
  <si>
    <t>BTK 41695</t>
  </si>
  <si>
    <t>BTK 41696</t>
  </si>
  <si>
    <t>BTK 41697</t>
  </si>
  <si>
    <t>BTK 41698</t>
  </si>
  <si>
    <t>BTK 41699</t>
  </si>
  <si>
    <t>BTK 41700</t>
  </si>
  <si>
    <t>BTK 41701</t>
  </si>
  <si>
    <t>BTK 41702</t>
  </si>
  <si>
    <t>BTK 41703</t>
  </si>
  <si>
    <t>BTK 41704</t>
  </si>
  <si>
    <t>BTK 41705</t>
  </si>
  <si>
    <t>BTK 41706</t>
  </si>
  <si>
    <t>BTK 41707</t>
  </si>
  <si>
    <t>BTK 41708</t>
  </si>
  <si>
    <t>BTK 41709</t>
  </si>
  <si>
    <t>BTK 41710</t>
  </si>
  <si>
    <t>BTK 41711</t>
  </si>
  <si>
    <t>BTK 41712</t>
  </si>
  <si>
    <t>BTK 41713</t>
  </si>
  <si>
    <t>BTK 41714</t>
  </si>
  <si>
    <t>BTK 41715</t>
  </si>
  <si>
    <t>BTK 41716</t>
  </si>
  <si>
    <t>BTK 41717</t>
  </si>
  <si>
    <t>BTK 41718</t>
  </si>
  <si>
    <t>BTK 41719</t>
  </si>
  <si>
    <t>BTK 41720</t>
  </si>
  <si>
    <t>BTK 41721</t>
  </si>
  <si>
    <t>BTK 41722</t>
  </si>
  <si>
    <t>BTK 41723</t>
  </si>
  <si>
    <t>BTK 41724</t>
  </si>
  <si>
    <t>BTK 41725</t>
  </si>
  <si>
    <t>BTK 41726</t>
  </si>
  <si>
    <t>BTK 41727</t>
  </si>
  <si>
    <t>BTK 41728</t>
  </si>
  <si>
    <t>BTK 41729</t>
  </si>
  <si>
    <t>BTK 41730</t>
  </si>
  <si>
    <t>BTK 41731</t>
  </si>
  <si>
    <t>BTK 41732</t>
  </si>
  <si>
    <t>BTK 41733</t>
  </si>
  <si>
    <t>BTK 41734</t>
  </si>
  <si>
    <t>BTK 41735</t>
  </si>
  <si>
    <t>BTK 41736</t>
  </si>
  <si>
    <t>BTK 41737</t>
  </si>
  <si>
    <t>BTK 41738</t>
  </si>
  <si>
    <t>BTK 41739</t>
  </si>
  <si>
    <t>BTK 41740</t>
  </si>
  <si>
    <t>BTK 41741</t>
  </si>
  <si>
    <t>BTK 41742</t>
  </si>
  <si>
    <t>BTK 41743</t>
  </si>
  <si>
    <t>BTK 41744</t>
  </si>
  <si>
    <t>BTK 41745</t>
  </si>
  <si>
    <t>BTK 41746</t>
  </si>
  <si>
    <t>BTK 41747</t>
  </si>
  <si>
    <t>Nia Daniah, Registrasi BA Junior 2017/2018</t>
  </si>
  <si>
    <t>Nia Daniah</t>
  </si>
  <si>
    <t>Moy Yani Nababan, Registrasi OM Junior 2017/2018</t>
  </si>
  <si>
    <t>Moy Yani N</t>
  </si>
  <si>
    <t>Azis Fajar Jati, Registrasi IK Junior 2017/2018</t>
  </si>
  <si>
    <t>Azis Jati</t>
  </si>
  <si>
    <t>Yudistira, Registrasi IK Junior 2017/2018</t>
  </si>
  <si>
    <t>Yudistira</t>
  </si>
  <si>
    <t>M Camal Ecmal, Pelunasan by pendkn IK Junior 2017/2018</t>
  </si>
  <si>
    <t>Camal E</t>
  </si>
  <si>
    <t xml:space="preserve">Bella Prilia H, Tambahan registerasi OM Senior </t>
  </si>
  <si>
    <t>M Sholehudin, Registrasi TO Senior 2017/2018</t>
  </si>
  <si>
    <t>M Sholehudin</t>
  </si>
  <si>
    <t>Mutiara nisa, Cicilan S1 MJ</t>
  </si>
  <si>
    <t>Ade Riadi, Cicilan S1 MJ</t>
  </si>
  <si>
    <t>Elsa Novelia, Cicilan By pendkn S1 Mj</t>
  </si>
  <si>
    <t>Sofi Adi , Cicilan by pendkj S1 Mj</t>
  </si>
  <si>
    <t>Rhido Rizki, Cicilan by pendkn S1 Mj</t>
  </si>
  <si>
    <t>Ikeu Nurjanah, Cicilan by pendkn S1 Mj</t>
  </si>
  <si>
    <t>anita Dahlia, Cicilan by pendkn S1 Mj</t>
  </si>
  <si>
    <t>Hilman Fauzi, Cicilan by pendkn  S1 AK</t>
  </si>
  <si>
    <t>Tia Lastriani, cicilan by pendkn S1 AK</t>
  </si>
  <si>
    <t>Dewi Agustin, Cicilan by pendkn S1 Manajemen</t>
  </si>
  <si>
    <t>Fanny Ainaya, Ciciclan by pendkn KA Senior</t>
  </si>
  <si>
    <t>Vini Nurbaiti, Cicilan by pendkn OM Junior</t>
  </si>
  <si>
    <t>Vini N</t>
  </si>
  <si>
    <t>Elsa Meilani, Registrasi BA Junior 2017/2018</t>
  </si>
  <si>
    <t>Elsa Meilani</t>
  </si>
  <si>
    <t>M Nurholiq, Cicilan by pendkn OM Junior 2017</t>
  </si>
  <si>
    <t>M Nurholiq</t>
  </si>
  <si>
    <t>Lusiani, Cicilan by pendkn KA Junior</t>
  </si>
  <si>
    <t>Lusiani</t>
  </si>
  <si>
    <t>Rohman Nurhakim, Cicilan by pendkn S1 AK</t>
  </si>
  <si>
    <t>Yogi M Fauzi, Cicilan by pendkn S1 MJ</t>
  </si>
  <si>
    <t>Yogi M</t>
  </si>
  <si>
    <t xml:space="preserve">Fitri Apriani, Cicilan By pendkn KA Junior </t>
  </si>
  <si>
    <t>Ari Agus, Cicilan by pendkn OM Junior</t>
  </si>
  <si>
    <t>Ayu Widiyanti, cicilan by pendkn OM Seniior</t>
  </si>
  <si>
    <t>Angga Aji W, Registrasi TO Senior 2017/2018</t>
  </si>
  <si>
    <t>Yuda Maulana M, Cicilan by pendkn S1 MJ</t>
  </si>
  <si>
    <t>Alief Silojutholibin, Registrasi IK Junior 2017/2018</t>
  </si>
  <si>
    <t>Alief S</t>
  </si>
  <si>
    <t>Opi Oprianti, Cicilan by pendkn BA Junior</t>
  </si>
  <si>
    <t>Feni Sutiawati, cicilan by pendkkn OM Senior</t>
  </si>
  <si>
    <t>Fiqri Ridwanul H, Cicilan by pendkn IK Junior</t>
  </si>
  <si>
    <t>Zahran Fattah R, cicilan by pendkn IK Junior</t>
  </si>
  <si>
    <t xml:space="preserve">Triswanto, Cicilan by pendkn IK Junior </t>
  </si>
  <si>
    <t xml:space="preserve">Rohiman, Cicilan by pendkn IK Junior </t>
  </si>
  <si>
    <t>Anitia S, Cicilan by pendlkn OM Senior</t>
  </si>
  <si>
    <t>Yulianti, Cicilan by pendkn TO Senior</t>
  </si>
  <si>
    <t>Raden M Irsyad, Cicilan by pendkn IK junior</t>
  </si>
  <si>
    <t>Raden M I</t>
  </si>
  <si>
    <t>Amalia Khoerunnisa, cicilan by pendkn Ik Junior</t>
  </si>
  <si>
    <t>Umi Hanifah, cicilan by penndkn KA Senior</t>
  </si>
  <si>
    <t>M Galuh R, Registrasi TO Junior 2017/2018</t>
  </si>
  <si>
    <t>M Galuh R</t>
  </si>
  <si>
    <t>Santy Octaviani, Cicilan by pendkn OM Junior</t>
  </si>
  <si>
    <t>Santy O</t>
  </si>
  <si>
    <t>M Zaky F, Registrasi KA Junior 2017/2018</t>
  </si>
  <si>
    <t>M Zaky F</t>
  </si>
  <si>
    <t xml:space="preserve">Ahen Heriyanto. Registrasi Tk3 STT TO </t>
  </si>
  <si>
    <t>Angel Monica N, Registrasi OM Junior 2017/2018</t>
  </si>
  <si>
    <t>Angel M</t>
  </si>
  <si>
    <t>Fuzzi L, Cicilan by pendkn OM Senior</t>
  </si>
  <si>
    <t>Sardini, Registrasi IK Senior 2017/2018</t>
  </si>
  <si>
    <t xml:space="preserve">Desi Nopitasari, cicilan by pendkn OM Senior </t>
  </si>
  <si>
    <t>Fiqri Fadlurahman, cicilan by pendkn OM Junior</t>
  </si>
  <si>
    <t>Rapat Dosen Periode 2017/2018</t>
  </si>
  <si>
    <t>Agustus</t>
  </si>
  <si>
    <t>Fee MGM Mhs &amp; Karyawan, Hunting MCV</t>
  </si>
  <si>
    <t>Burning CD Untuk e Book</t>
  </si>
  <si>
    <t>UM Per 21-27 juli, Daber, Futsal, Pbl lampu, RTK, Pemeliharaan gedung</t>
  </si>
  <si>
    <t>BPRSA, Dana Pinjaman an Riki N</t>
  </si>
  <si>
    <t>Ai Rismawati, Cicilan by pendkn KA Junior</t>
  </si>
  <si>
    <t>Ai Rismawati</t>
  </si>
  <si>
    <t>Maisa Fatin, Tambahan registrasi KA Junior</t>
  </si>
  <si>
    <t>M Galuh R, Cicilan by pendkn TO Junior</t>
  </si>
  <si>
    <t>Acep Yadi Rahmatillah, Cicilan by pendkn TO Senior</t>
  </si>
  <si>
    <t>Ratna Hidayati, Cicilan by pendkn KA Junior</t>
  </si>
  <si>
    <t>Silmy Uljana, Pelunasan by pendkn OM Junior</t>
  </si>
  <si>
    <t>M Zaky F, Tambahan Registrasi KA Junior 2017/2018</t>
  </si>
  <si>
    <t>Pujiyanto N, Registrasi TO Senior 2017/2018</t>
  </si>
  <si>
    <t>Pujiyanto</t>
  </si>
  <si>
    <t>Muhsin Abdul Ajis, Registrasi TO Senior 2017/2018</t>
  </si>
  <si>
    <t xml:space="preserve">Rijal Mubaroq, Cicilan by pendkn KA Senior </t>
  </si>
  <si>
    <t>Noviyani, Pelunasan by pendkn AK</t>
  </si>
  <si>
    <t>Mita, registrasi BA Junior 2017/2018</t>
  </si>
  <si>
    <t xml:space="preserve">Mita </t>
  </si>
  <si>
    <t>Jelvina, Tambahan Registrasi KA Senior 2017/2018</t>
  </si>
  <si>
    <t xml:space="preserve">Rizal Kresna, Cicilan by pendkn TO Junior </t>
  </si>
  <si>
    <t>Rijal K</t>
  </si>
  <si>
    <t>Riza Kurniawan, Cicilan by pendkn OM Senior</t>
  </si>
  <si>
    <t>BTK 41748</t>
  </si>
  <si>
    <t>BTK 41749</t>
  </si>
  <si>
    <t>Yudi Supriyanto, cicilan by pendkn OM Senior</t>
  </si>
  <si>
    <t>Iis Hotimah, cicilan by pendkn KA Senior</t>
  </si>
  <si>
    <t>By Kuliah BM, Pbl Sapu, FC Lapkeu, By Wisuda Siti Aisyah, Maintenance TO</t>
  </si>
  <si>
    <t>Souvenir bantal, Air mineral FO</t>
  </si>
  <si>
    <t>FB Adsense, Sponshorship goodybag</t>
  </si>
  <si>
    <t>Fee MGM, BBM Mobil Opr</t>
  </si>
  <si>
    <t>Pelunasan FC Buku Smt ganjil 2017/2018</t>
  </si>
  <si>
    <t>BTK 41750</t>
  </si>
  <si>
    <t>BTK 41751</t>
  </si>
  <si>
    <t>BTK 41752</t>
  </si>
  <si>
    <t>BTK 41753</t>
  </si>
  <si>
    <t>BTK 41754</t>
  </si>
  <si>
    <t>BTK 41755</t>
  </si>
  <si>
    <t>BTK 41756</t>
  </si>
  <si>
    <t>BTK 41757</t>
  </si>
  <si>
    <t>BTK 41758</t>
  </si>
  <si>
    <t>BTK 41759</t>
  </si>
  <si>
    <t>BTK 41760</t>
  </si>
  <si>
    <t>BTK 41761</t>
  </si>
  <si>
    <t>BTK 41762</t>
  </si>
  <si>
    <t>BTK 41763</t>
  </si>
  <si>
    <t>BTK 41764</t>
  </si>
  <si>
    <t>BTK 41765</t>
  </si>
  <si>
    <t>BTK 41766</t>
  </si>
  <si>
    <t>BTK 41767</t>
  </si>
  <si>
    <t>Alfi Dalilul, Tambahan Registrasi Tk3 Unwim Manajemen</t>
  </si>
  <si>
    <t>Rifki Amdan, Cicilan by pendkn S1 STT</t>
  </si>
  <si>
    <t>Ayu Putri P, Cicilan by pendkn KK AK</t>
  </si>
  <si>
    <t>Rita Rahayu, Cicilan by pendkn S1 Manajemen</t>
  </si>
  <si>
    <t>Susi Susilawati, cicilan by pendkn KA Senior</t>
  </si>
  <si>
    <t>Kurniawan Agil, Cicilan by pendkn S1 AK</t>
  </si>
  <si>
    <t>Agil</t>
  </si>
  <si>
    <t>Farisha Nurizki, Cicilan by pendkn KA Senior</t>
  </si>
  <si>
    <t xml:space="preserve">M Yasin Abdul, Tambhan Registrasi TO Senior </t>
  </si>
  <si>
    <t>M Yasin A</t>
  </si>
  <si>
    <t>H Rudi K, Pengembalian Cicilan pinjaman Karyawan ke 4 Juli</t>
  </si>
  <si>
    <t>Siti Apiah, cicilan by pendkn KA Junior</t>
  </si>
  <si>
    <t>Ujang Nanang Q, cicilan by pendkn TO STT</t>
  </si>
  <si>
    <t>Ujang Nanang</t>
  </si>
  <si>
    <t>Muthia Fadhilah, Cicilan by pendkn KA Junior</t>
  </si>
  <si>
    <t>Muthia F</t>
  </si>
  <si>
    <t>Nisa Nafisah, Cicilan by pendkn BA Senior</t>
  </si>
  <si>
    <t>M Ridwan J, Registrasi TO STT Tk3</t>
  </si>
  <si>
    <t>Syaeful Budiman , Cicilan by pendkn IK Junior</t>
  </si>
  <si>
    <t>Andi Rustandi, Cicilan by pendkn S1 TI</t>
  </si>
  <si>
    <t>Tes Kerja Susi Air, BMM, Muhibah, Maju Mapan, BBM Hunting, Futsal Alumi</t>
  </si>
  <si>
    <t>Snack Rapat HO, Investor, Mkt, Kado Pernikahan, Spanduk PKW, Snack PKW</t>
  </si>
  <si>
    <t>Hardisk, Finger Print, Termesor AC, Perbaikan Pompa Air</t>
  </si>
  <si>
    <t>BTK 41768</t>
  </si>
  <si>
    <t>BTK 41769</t>
  </si>
  <si>
    <t>BTK 41770</t>
  </si>
  <si>
    <t>BTK 41771</t>
  </si>
  <si>
    <t>BTK 41772</t>
  </si>
  <si>
    <t>BTK 41773</t>
  </si>
  <si>
    <t>BTK 41774</t>
  </si>
  <si>
    <t>BTK 41775</t>
  </si>
  <si>
    <t>BTK 41776</t>
  </si>
  <si>
    <t>BTK 41777</t>
  </si>
  <si>
    <t>BTK 41778</t>
  </si>
  <si>
    <t>BTK 41779</t>
  </si>
  <si>
    <t>BTK 41780</t>
  </si>
  <si>
    <t>BTK 41781</t>
  </si>
  <si>
    <t>BTK 41782</t>
  </si>
  <si>
    <t>BTK 41783</t>
  </si>
  <si>
    <t>Wulan Sari, Tambahan Registrasi Tk3 Unwim AK</t>
  </si>
  <si>
    <t>Istin Sari Ayu, Cicilan by pendkn S1 AK</t>
  </si>
  <si>
    <t>Nurhasanah, Registrasi Tk3 Unwim AK</t>
  </si>
  <si>
    <t>Rosihan Mubarok, Cicilan by pendkn TO STT</t>
  </si>
  <si>
    <t>Rosihan M</t>
  </si>
  <si>
    <t>Usep, Cicilan by pendkn S1 Manajemn</t>
  </si>
  <si>
    <t>Shandy Maulana R, Cicilan by pendkn S1 Manajemen</t>
  </si>
  <si>
    <t>M Husni M, Cicilan by pendkn S1 Manajemen</t>
  </si>
  <si>
    <t>Sri Wulandari, Cicilan by pendkn S1 Manjemen</t>
  </si>
  <si>
    <t>Sheni Romdiah, Cicilan by pendkn S1 AK</t>
  </si>
  <si>
    <t>Siti Aisyah, Cicilan by pendkn S1 Manajemen</t>
  </si>
  <si>
    <t>Siti Hasanah,. Cicilan by pendkn S1 AK</t>
  </si>
  <si>
    <t>Fathia Anzala, Registrasi OM Junior 2017/2018</t>
  </si>
  <si>
    <t>Fathia A</t>
  </si>
  <si>
    <t>Muhaimin Ali Imron, Registrasi IK Junior 2017/2018</t>
  </si>
  <si>
    <t>Muhaimin Ali I</t>
  </si>
  <si>
    <t>Indra Zakaria, Registrasi Tk3 Unwim AK</t>
  </si>
  <si>
    <t>Desy Septiani, Cicilan by pendkln S1 Manajemen</t>
  </si>
  <si>
    <t>BTK 41784</t>
  </si>
  <si>
    <t>BTK 41785</t>
  </si>
  <si>
    <t>BTK 41786</t>
  </si>
  <si>
    <t>BTK 41787</t>
  </si>
  <si>
    <t>BTK 41788</t>
  </si>
  <si>
    <t>BTK 41789</t>
  </si>
  <si>
    <t>BTK 41790</t>
  </si>
  <si>
    <t>BTK 41791</t>
  </si>
  <si>
    <t>BTK 41792</t>
  </si>
  <si>
    <t>BTK 41793</t>
  </si>
  <si>
    <t>Daber, Um Per 29  Jul - 3 Ags, Avia, Melayat ortu mhs an Fasyaa, Isi ulang galon, Aerobik</t>
  </si>
  <si>
    <t>Fee Dosen English, Konsumsi PKH</t>
  </si>
  <si>
    <t>Aji Peras Setyo, Cicilan by pendkn S1 Manajemen</t>
  </si>
  <si>
    <t>Azka Azkia,Cicilan by pendkn KA Senior</t>
  </si>
  <si>
    <t>Kiki Ikrimah, Cicilan by pendkn BA Junior</t>
  </si>
  <si>
    <t>Enjang J, Cicilan by pendkn KA Senior</t>
  </si>
  <si>
    <t>D Seli S, Registrasi Tk3 Unwim AK</t>
  </si>
  <si>
    <t>D Seli S</t>
  </si>
  <si>
    <t>Asep Eldi, Cicilan by pendkn OM Junior</t>
  </si>
  <si>
    <t>Irfan Toni, Cicilan by pendkn KA Senior</t>
  </si>
  <si>
    <t>Irfan Toni</t>
  </si>
  <si>
    <t>BTK 41794</t>
  </si>
  <si>
    <t>BTK 41795</t>
  </si>
  <si>
    <t>BTK 41796</t>
  </si>
  <si>
    <t>BTK 41797</t>
  </si>
  <si>
    <t>Acef Ibnu Azis, Cicilan by pendkn IK Junior</t>
  </si>
  <si>
    <t>Aditya Lukmanul H, Cicilan by pendkn BA Junior</t>
  </si>
  <si>
    <t>Aditya L</t>
  </si>
  <si>
    <t>Aris Sunandar, Cicilan by pendkn IK Junior</t>
  </si>
  <si>
    <t>Aris Sunandar</t>
  </si>
  <si>
    <t>Age Permana, Cicilan by pendkn KA Senior</t>
  </si>
  <si>
    <t>Aldi Heksa, Cicilan by pendkn IK Junior</t>
  </si>
  <si>
    <t>Fiqri Nurwahid, Cicilan by pendkn IK Junior</t>
  </si>
  <si>
    <t>Fiqri N</t>
  </si>
  <si>
    <t>Nita Karina, Registrasi Tk3 Unwim Manajemne</t>
  </si>
  <si>
    <t>Nita Karina</t>
  </si>
  <si>
    <t>Novitasari, Cicilan by pendkn KA Senior</t>
  </si>
  <si>
    <t>Noviyasari</t>
  </si>
  <si>
    <t>Internet Bulan Juli</t>
  </si>
  <si>
    <t>BTK 41798</t>
  </si>
  <si>
    <t>BTK 41799</t>
  </si>
  <si>
    <t>BTK 41800</t>
  </si>
  <si>
    <t>BTK 41801</t>
  </si>
  <si>
    <t>BTK 41802</t>
  </si>
  <si>
    <t>R Yazid Z, Cicilan by pendkn OM Senior</t>
  </si>
  <si>
    <t>Yazid Z</t>
  </si>
  <si>
    <t>Miftahul Manan. Cicilan by pendkn OM Junior</t>
  </si>
  <si>
    <t>Linda widyaningsih, cicilan by pendkn KA Senior</t>
  </si>
  <si>
    <t>BTK 41803</t>
  </si>
  <si>
    <t>BTK 41804</t>
  </si>
  <si>
    <t>BTK 41805</t>
  </si>
  <si>
    <t>BTK 41806</t>
  </si>
  <si>
    <t>BTK 41807</t>
  </si>
  <si>
    <t>BTK 41808</t>
  </si>
  <si>
    <t>BTK 41809</t>
  </si>
  <si>
    <t>BTK 41810</t>
  </si>
  <si>
    <t>BTK 41811</t>
  </si>
  <si>
    <t>BTK 41812</t>
  </si>
  <si>
    <t>BTK 41813</t>
  </si>
  <si>
    <t>BTK 41814</t>
  </si>
  <si>
    <t>Aceng Jaelani, Cicilan by pendkn tk3 Unwim</t>
  </si>
  <si>
    <t>Ai Karmilah, Cicilan by pendkn OM Junior</t>
  </si>
  <si>
    <t>Ai Karmilah</t>
  </si>
  <si>
    <t>Erlangga Syarif, Cicilan by pendkn Ka Senior</t>
  </si>
  <si>
    <t>Risa Mutiara, Cicilan by pendkn KA Senior</t>
  </si>
  <si>
    <t>BTK 41819</t>
  </si>
  <si>
    <t>Pulsa Teleseling dan Medsos, FC Lap. Mkt</t>
  </si>
  <si>
    <t>Iqbal Kurniawan, Cicilan by pendkn TO Junior</t>
  </si>
  <si>
    <t>M Abi Rafdi, Cicilan by pendkn TO Junior</t>
  </si>
  <si>
    <t>M Abi R</t>
  </si>
  <si>
    <t>Dwi Ayu , Cicilan by pendkn BA Senior</t>
  </si>
  <si>
    <t>BBM Hunting, Fee MGM Mhs</t>
  </si>
  <si>
    <t>Kado Pernikahan Pa Ferdiansyah, Koran, RTK</t>
  </si>
  <si>
    <t>Teni Triani. Cicilan by pendkn KA Junior</t>
  </si>
  <si>
    <t>BTK 41820</t>
  </si>
  <si>
    <t>BTK 41821</t>
  </si>
  <si>
    <t>BTK 41822</t>
  </si>
  <si>
    <t>BTK 41823</t>
  </si>
  <si>
    <t>BTK 41824</t>
  </si>
  <si>
    <t>BTK 41825</t>
  </si>
  <si>
    <t>BTK 41826</t>
  </si>
  <si>
    <t>BTK 41827</t>
  </si>
  <si>
    <t>BTK 41828</t>
  </si>
  <si>
    <t>BTK 41833</t>
  </si>
  <si>
    <t>BTK 41834</t>
  </si>
  <si>
    <t>BTK 41835</t>
  </si>
  <si>
    <t>BTK 41815</t>
  </si>
  <si>
    <t>BTK 41816</t>
  </si>
  <si>
    <t>BTK 41817</t>
  </si>
  <si>
    <t>BTK 41818</t>
  </si>
  <si>
    <t>Saryanto Indra, Tambahan Registrasi TO Junior 2017/2018</t>
  </si>
  <si>
    <t>Saryanto I</t>
  </si>
  <si>
    <t>Ria Rahmawati, Registrasi OM Junior 2017/2018</t>
  </si>
  <si>
    <t>Ria R</t>
  </si>
  <si>
    <t>Iis Laila S. Cicilan by pendkn BA Senior</t>
  </si>
  <si>
    <t>Hari Nurjamal, Cicilan by pendkn IK Junior</t>
  </si>
  <si>
    <t>Ryan Ramdhani, Cicilan by pendkn IK Senior</t>
  </si>
  <si>
    <t>Aldi Rasid M, Registrasi Tk3 Unwim AK</t>
  </si>
  <si>
    <t>Abdul Alim, Cicilan by pendkn OM Junior</t>
  </si>
  <si>
    <t>Muhamad Mugi, Cicilan by pendkn IK Junior</t>
  </si>
  <si>
    <t>Mugi</t>
  </si>
  <si>
    <t>Yuda Lesmana, Cicilan by pendkn TO Junior</t>
  </si>
  <si>
    <t>Anisa Nurlaila. Cicilan by pendkn OM Junior</t>
  </si>
  <si>
    <t>Febi Ismail , Cicilan by pendkn OM Junior</t>
  </si>
  <si>
    <t>Drajat Indra S, Cicilan by pendkn IK Junior</t>
  </si>
  <si>
    <t>Mahbub Ahmad, Cicilan by pendkn IK Junior</t>
  </si>
  <si>
    <t>Mahbub A</t>
  </si>
  <si>
    <t>BPJS Kes, TK, Pph ps 25, Jiwasraya, BPRSA, Ongkir kirim paket</t>
  </si>
  <si>
    <t>Kirim paket ijazah ke lp3i bandung</t>
  </si>
  <si>
    <t>BTK 41836</t>
  </si>
  <si>
    <t>BTK 41837</t>
  </si>
  <si>
    <t>BTK 41838</t>
  </si>
  <si>
    <t>BTK 41839</t>
  </si>
  <si>
    <t>BTK 41840</t>
  </si>
  <si>
    <t>BTK 41841</t>
  </si>
  <si>
    <t>BTK 41842</t>
  </si>
  <si>
    <t>BTK 41843</t>
  </si>
  <si>
    <t>BTK 41844</t>
  </si>
  <si>
    <t>BTK 41845</t>
  </si>
  <si>
    <t>BTK 41846</t>
  </si>
  <si>
    <t>BTK 41847</t>
  </si>
  <si>
    <t>BTK 41848</t>
  </si>
  <si>
    <t>BTK 41849</t>
  </si>
  <si>
    <t>BTK 41850</t>
  </si>
  <si>
    <t>BTK 41851</t>
  </si>
  <si>
    <t>BTK 41852</t>
  </si>
  <si>
    <t>BTK 41853</t>
  </si>
  <si>
    <t>Fee Dinas dari PKW</t>
  </si>
  <si>
    <t>M Zaki Fariha, Cicilan by pendkn KA Junior</t>
  </si>
  <si>
    <t>M Zaki F</t>
  </si>
  <si>
    <t>Irma Yunita, Cicilan by pendkn Ka Junior</t>
  </si>
  <si>
    <t>Irma Yunita</t>
  </si>
  <si>
    <t>Dean Muhamad Y, Cicilan by pendkn KA Junior</t>
  </si>
  <si>
    <t>Faisal Sidiq, Cicilan by pendkn IK Junior</t>
  </si>
  <si>
    <t>Faisal S</t>
  </si>
  <si>
    <t>Ridwan hidayat, Cicilan by pendkn KA Senior</t>
  </si>
  <si>
    <t>Adi Nugraha, Cicilan by pendkn KA Senior</t>
  </si>
  <si>
    <t>Ai Denis, Cicilan by pendkn BA Senior</t>
  </si>
  <si>
    <t>Ari Rinaldi, Cicilan by pendkn IK Junior</t>
  </si>
  <si>
    <t>Rinaldi Fatuhrizqi, Cicilan by pendkn KA Junior</t>
  </si>
  <si>
    <t>Dadan N</t>
  </si>
  <si>
    <t>Mulya Priananda, Tambahan Registrasi OM Senior</t>
  </si>
  <si>
    <t>Risnandi Hamdani, Cicilan by pendkn IK Junior</t>
  </si>
  <si>
    <t>Risnandi H</t>
  </si>
  <si>
    <t>Fasyaa Ridhwansyah, Cicilan by pendkn S1 AK</t>
  </si>
  <si>
    <t>Wijar Putra P,Cicilan by pendkn S1 AK</t>
  </si>
  <si>
    <t>Isti Kurniati, Cicilan by pendkn OM Senior</t>
  </si>
  <si>
    <t>Isti Ku</t>
  </si>
  <si>
    <t>Radhi Jalaludin , Cicilan by pendkn OM Senior</t>
  </si>
  <si>
    <t>Reza Ridwan P, Cicilan by pendkn Om Senior</t>
  </si>
  <si>
    <t>Mita Puspita, Cicilan by pendkn BA Junior</t>
  </si>
  <si>
    <t>Sri Rahayu, Cicilan by pendkn OM Junior</t>
  </si>
  <si>
    <t>Tina Siti M, Cicilan by pendkn KA Junior</t>
  </si>
  <si>
    <t>BTK 41854</t>
  </si>
  <si>
    <t>BTK 41855</t>
  </si>
  <si>
    <t>BTK 41856</t>
  </si>
  <si>
    <t>BTK 41857</t>
  </si>
  <si>
    <t>BTK 41858</t>
  </si>
  <si>
    <t>BTK 41859</t>
  </si>
  <si>
    <t>BTK 41860</t>
  </si>
  <si>
    <t>BTK 41861</t>
  </si>
  <si>
    <t>Hirnik Addura, Cicilan by pendkn KA Junior</t>
  </si>
  <si>
    <t>Eggie Ferlandi, Cicilan by pendkn KA Junior</t>
  </si>
  <si>
    <t>Eggie f</t>
  </si>
  <si>
    <t>Fitri Monalisa, Cicilan by pendkn KA Junior</t>
  </si>
  <si>
    <t>Arif Tatang, Cicilan by pendkn TO Junior</t>
  </si>
  <si>
    <t>Arif Tatang</t>
  </si>
  <si>
    <t>Silpa Laula, Tambahan Registrasi KA Junior 2017/2018</t>
  </si>
  <si>
    <t>Adang Tijani, Cicilan by pendkn TO STT</t>
  </si>
  <si>
    <t>Fee Organisasi, Marketing Juli2017, Pph ps 23 Agustus, By Pendkn S2 BM, FC, Laundry, Buat Meja</t>
  </si>
  <si>
    <t>Fee MGM an Dadan N</t>
  </si>
  <si>
    <t>Pembayaran ke unwim</t>
  </si>
  <si>
    <t>BTK 41862</t>
  </si>
  <si>
    <t>BTK 41863</t>
  </si>
  <si>
    <t>BTK 41864</t>
  </si>
  <si>
    <t>BTK 41865</t>
  </si>
  <si>
    <t>BTK 41866</t>
  </si>
  <si>
    <t>BTK 41867</t>
  </si>
  <si>
    <t>BTK 41868</t>
  </si>
  <si>
    <t>BTK 41869</t>
  </si>
  <si>
    <t>BTK 41870</t>
  </si>
  <si>
    <t>BTK 41871</t>
  </si>
  <si>
    <t>BTK 41872</t>
  </si>
  <si>
    <t>BTK 41873</t>
  </si>
  <si>
    <t>BTK 41874</t>
  </si>
  <si>
    <t>BTK 41875</t>
  </si>
  <si>
    <t>BTK 41876</t>
  </si>
  <si>
    <t>BTK 41877</t>
  </si>
  <si>
    <t>M Nizar Nazari</t>
  </si>
  <si>
    <t>M Nizar N</t>
  </si>
  <si>
    <t>asdan</t>
  </si>
  <si>
    <t>Dadan Ramdhan, Cicilan by pendkn Ik Junior</t>
  </si>
  <si>
    <t>Hamdan yuwafi, Cicilan by pendkn IK Senior</t>
  </si>
  <si>
    <t>Yani Wantika, Cicilan by pendkn BA Junior</t>
  </si>
  <si>
    <t>BTK 41878</t>
  </si>
  <si>
    <t>BTK 41879</t>
  </si>
  <si>
    <t>BTK 41880</t>
  </si>
  <si>
    <t>BTK 41881</t>
  </si>
  <si>
    <t>BTK 41882</t>
  </si>
  <si>
    <t>BTK 41883</t>
  </si>
  <si>
    <t>BTK 41884</t>
  </si>
  <si>
    <t>BTK 41885</t>
  </si>
  <si>
    <t>BTK 41886</t>
  </si>
  <si>
    <t>BTK 41887</t>
  </si>
  <si>
    <t>BTK 41888</t>
  </si>
  <si>
    <t>BTK 41889</t>
  </si>
  <si>
    <t>BTK 41890</t>
  </si>
  <si>
    <t>BTK 41891</t>
  </si>
  <si>
    <t>BTK 41892</t>
  </si>
  <si>
    <t>BTK 41893</t>
  </si>
  <si>
    <t>BTK 41894</t>
  </si>
  <si>
    <t>BTK 41895</t>
  </si>
  <si>
    <t>BTK 41896</t>
  </si>
  <si>
    <t>BTK 41897</t>
  </si>
  <si>
    <t>BTK 41898</t>
  </si>
  <si>
    <t>BTK 41899</t>
  </si>
  <si>
    <t>Danny Maulana, Cicilan by pendkn TO Senior</t>
  </si>
  <si>
    <t>Rian Adinata, Registrasi STT TI</t>
  </si>
  <si>
    <t>Firman Ramdhani, Cicilan by pendkn TO Senior</t>
  </si>
  <si>
    <t>Dirgan Alfian, Cicilan by pendkn IK Junior</t>
  </si>
  <si>
    <t>Dirgan AL</t>
  </si>
  <si>
    <t>Muhamad Rizal, Cicilan by pendkn IK Senior</t>
  </si>
  <si>
    <t>Fahmi Hijaz, Cicilan by pendkn IK Junior</t>
  </si>
  <si>
    <t>Susi Apriliani, Cicilan by pendkn KA Junior</t>
  </si>
  <si>
    <t>Muhammad Angga A, Cicilan by pendkn TO STT Berjalan</t>
  </si>
  <si>
    <t xml:space="preserve">M Angga </t>
  </si>
  <si>
    <t>Ega Prayoga, Cicilan by pendkn IK Junior</t>
  </si>
  <si>
    <t>Gumelar Permana, Cicilan by pendkn BA Junior</t>
  </si>
  <si>
    <t>Andre Oktavian, Registrasi IK Junior 2017/2018</t>
  </si>
  <si>
    <t>Andre O</t>
  </si>
  <si>
    <t>Anfasa A, Registrasi OM Junior 2017/2018</t>
  </si>
  <si>
    <t>Anfasa A</t>
  </si>
  <si>
    <t>Seni Sri Anggraeni, Cicilan S1 Manajemen</t>
  </si>
  <si>
    <t>Yusi Salsabila, Cicilan by pendkn OM Junior</t>
  </si>
  <si>
    <t>Alghifari, Registrasi TI STT</t>
  </si>
  <si>
    <t>Doni Damara, Cicilan by pendkn S1 TI</t>
  </si>
  <si>
    <t>Ayi Saidah, Cicilan by pendkn S1 Ak</t>
  </si>
  <si>
    <t>Ayi S</t>
  </si>
  <si>
    <t>Tina Triyani, Cicilan by pendkn S1 Ak</t>
  </si>
  <si>
    <t>\Usep Riyandi, Cicilan by pendkn KK AK</t>
  </si>
  <si>
    <t>Ichlas Nugraha, Cicilan by pendkn TO STT</t>
  </si>
  <si>
    <t>Nurmaliah Agustinah, Cicilan by pendkn S1 Manajemen</t>
  </si>
  <si>
    <t>Zamal Sanusi, Cicilan by pendkn S1 Manejemen</t>
  </si>
  <si>
    <t>BTK 41900</t>
  </si>
  <si>
    <t>BTK 41901</t>
  </si>
  <si>
    <t>BTK 41902</t>
  </si>
  <si>
    <t>BTK 41903</t>
  </si>
  <si>
    <t>BTK 41904</t>
  </si>
  <si>
    <t>BTK 41905</t>
  </si>
  <si>
    <t>Lina Herlina, Cicilan by pendkn BA Junior</t>
  </si>
  <si>
    <t>Ervin Priana K, Cicilan by pendkn S1 AK</t>
  </si>
  <si>
    <t>Adiro Rejeki, Tambahan Registrasi BA Senior</t>
  </si>
  <si>
    <t>Farah Nurfadilah, Cicilan by pendkn KA Senior</t>
  </si>
  <si>
    <t>Ryan Awaludin, Registrasi IK Junior 2017/2018</t>
  </si>
  <si>
    <t>Ryan A</t>
  </si>
  <si>
    <t>Elsza Meilani, Tambahan Registrasi BA Junior 2017/2018</t>
  </si>
  <si>
    <t>Elsza M</t>
  </si>
  <si>
    <t>Sendi M Ramdhan K, Cicilan by pendkn TO STT</t>
  </si>
  <si>
    <t>Ridwan Fauzi, Pelunasan by pendkn BA Senior</t>
  </si>
  <si>
    <t>BA 14</t>
  </si>
  <si>
    <t>Ceci Ruhyanti, Cicilan by pendkn KA Junior</t>
  </si>
  <si>
    <t>Azka Nurul Lita, Cicilan by pendkn KA Junior</t>
  </si>
  <si>
    <t>Wedia Wersilah, Cicilan by pendkn OM Junior</t>
  </si>
  <si>
    <t>Fauzi Alamsyah, Registrasi Tk3 STT TI</t>
  </si>
  <si>
    <t>Dede Har Har, Cicilan by pendkn S1 Manajemen</t>
  </si>
  <si>
    <t>Dede H</t>
  </si>
  <si>
    <t>Lareta D, Registrasi OM Junior 2017/2018</t>
  </si>
  <si>
    <t>Lareta D</t>
  </si>
  <si>
    <t>Listrik LCC juli, Maintenance bengkel</t>
  </si>
  <si>
    <t>Sponshor Proposal, hunting MCV</t>
  </si>
  <si>
    <t>Maintenance bengkel</t>
  </si>
  <si>
    <t>Fee Manajemen, Listrik Air telpn, Buku Ke Ciledug, Maintenance TP, Materai</t>
  </si>
  <si>
    <t>pulsa teleseling.</t>
  </si>
  <si>
    <t>BTK 41906</t>
  </si>
  <si>
    <t>Hilmi Syaeful, Cicilan by pendkn IK Junior</t>
  </si>
  <si>
    <t>BTK 41907</t>
  </si>
  <si>
    <t>BTK 41908</t>
  </si>
  <si>
    <t>BTK 41909</t>
  </si>
  <si>
    <t>BTK 41910</t>
  </si>
  <si>
    <t>BTK 41911</t>
  </si>
  <si>
    <t>BTK 41912</t>
  </si>
  <si>
    <t>BTK 41913</t>
  </si>
  <si>
    <t>BTK 41914</t>
  </si>
  <si>
    <t>BTK 41915</t>
  </si>
  <si>
    <t>BTK 41916</t>
  </si>
  <si>
    <t>BTK 41917</t>
  </si>
  <si>
    <t>BTK 41918</t>
  </si>
  <si>
    <t>BTK 41919</t>
  </si>
  <si>
    <t>BTK 41920</t>
  </si>
  <si>
    <t>BTK 41921</t>
  </si>
  <si>
    <t>BTK 41922</t>
  </si>
  <si>
    <t>BTK 41923</t>
  </si>
  <si>
    <t>BTK 41924</t>
  </si>
  <si>
    <t>BTK 41925</t>
  </si>
  <si>
    <t>BTK 41926</t>
  </si>
  <si>
    <t>BTK 41927</t>
  </si>
  <si>
    <t>BTK 41928</t>
  </si>
  <si>
    <t>BTK 41929</t>
  </si>
  <si>
    <t>BTK 41930</t>
  </si>
  <si>
    <t>BTK 41931</t>
  </si>
  <si>
    <t>BTK 41932</t>
  </si>
  <si>
    <t>BTK 41933</t>
  </si>
  <si>
    <t>BTK 41934</t>
  </si>
  <si>
    <t>BTK 41935</t>
  </si>
  <si>
    <t>BTK 41936</t>
  </si>
  <si>
    <t>BTK 41937</t>
  </si>
  <si>
    <t>BTK 41938</t>
  </si>
  <si>
    <t>BTK 41939</t>
  </si>
  <si>
    <t>BTK 41940</t>
  </si>
  <si>
    <t>BTK 41941</t>
  </si>
  <si>
    <t>BTK 41942</t>
  </si>
  <si>
    <t>BTK 41943</t>
  </si>
  <si>
    <t>BTK 41944</t>
  </si>
  <si>
    <t>Coaching persiapan tes kerja HMSI</t>
  </si>
  <si>
    <t>Eva F</t>
  </si>
  <si>
    <t>Buku bulanan perpus</t>
  </si>
  <si>
    <t>Tes kerja Pharos, Dialogue</t>
  </si>
  <si>
    <t>Asep d</t>
  </si>
  <si>
    <t>Hunting aplikan</t>
  </si>
  <si>
    <t>Riza Fahrul A, Tambahan Registrasi IK Junior 2017/2018</t>
  </si>
  <si>
    <t>Aam Nursyamsiah, Cicilan by pendkn S1 AK</t>
  </si>
  <si>
    <t>Tomy Fajar H, Cicilan by pendkn IK Senior</t>
  </si>
  <si>
    <t>Eldigiya, Cicilan by pendkn TO junior</t>
  </si>
  <si>
    <t>Cici Ruhayati, Pelunasan by pendkn KA Senior</t>
  </si>
  <si>
    <t>Cici R</t>
  </si>
  <si>
    <t>Cici Ruhayati, Registrasi Tk3 unwim AK</t>
  </si>
  <si>
    <t>Fifih Nurziahan , Cicilan by pendkn BA Junior</t>
  </si>
  <si>
    <t>Rini Handiani, Cicilan by pendkn BA Junior</t>
  </si>
  <si>
    <t>Rosi Siti N, Cicilan by pendkn OM Junior</t>
  </si>
  <si>
    <t>Rahmat Mulyana, Cicilan by pendkn S1 AK</t>
  </si>
  <si>
    <t>Rahamt M</t>
  </si>
  <si>
    <t>syaeful B, Cicilan by pendkn IK Juniior</t>
  </si>
  <si>
    <t>Dhiya Siti, Cicilan by pendkn OM Junior</t>
  </si>
  <si>
    <t>Tian Septiawan, Tambahan Registrasi IK Senior 2017/2018</t>
  </si>
  <si>
    <t>Fanny Ainaya, Cicilan by pendkn KA Senior</t>
  </si>
  <si>
    <t>Salman Ali, cicilan by pendkn IK Junior</t>
  </si>
  <si>
    <t>Bella Firdayanti, Cicilan by pendkn KA Junior</t>
  </si>
  <si>
    <t>Angel,. Cicilan by pendkn OM Junior</t>
  </si>
  <si>
    <t xml:space="preserve">Angel </t>
  </si>
  <si>
    <t>Rian Abdunnuri, Cicilan by pendkn TO Junior</t>
  </si>
  <si>
    <t>Feni Noviana, Cicilan by pendkn BA Junior</t>
  </si>
  <si>
    <t>Dina Mardiana, Cicilan by pendkn OM Junior</t>
  </si>
  <si>
    <t>AL Amin, Cicilan by pendkn S1 Manajemen</t>
  </si>
  <si>
    <t>Anita Ainun F, Cicilan by pendkn OM Junior</t>
  </si>
  <si>
    <t>Anita A</t>
  </si>
  <si>
    <t>Mahfudz Dzul I, Registrasi Tk3 STT TO</t>
  </si>
  <si>
    <t>Mahfudz D</t>
  </si>
  <si>
    <t>Lilis S</t>
  </si>
  <si>
    <t>Harun A, Cicilan by pendkn OM Senior</t>
  </si>
  <si>
    <t>Irvan Fauzi, Registrasi Tk3 STT TO</t>
  </si>
  <si>
    <t>Irvan F</t>
  </si>
  <si>
    <t>Ajis Abdul, Cicilan by pendkn TO Junior</t>
  </si>
  <si>
    <t>Diwan Pratama, Cicilan by pendkn IK Senior</t>
  </si>
  <si>
    <t>Faizal Ginanjar, cicilan by pendkn IK Senior</t>
  </si>
  <si>
    <t>Dewi Fitri , Cicilan by pendkn OM Seniorq</t>
  </si>
  <si>
    <t>Vini Nurbaeti, Cicilan by pendkn OM Junior</t>
  </si>
  <si>
    <t>Eva Afni, Cicilan by pendkn KA Junior</t>
  </si>
  <si>
    <t>Eva A</t>
  </si>
  <si>
    <t>Maria Ulfa, Cicilan by pendkn OM Junior</t>
  </si>
  <si>
    <t>Maria U</t>
  </si>
  <si>
    <t>AC</t>
  </si>
  <si>
    <t>BTK 41945</t>
  </si>
  <si>
    <t>BTK 41946</t>
  </si>
  <si>
    <t>BTK 41947</t>
  </si>
  <si>
    <t>BTK 41948</t>
  </si>
  <si>
    <t>BTK 41949</t>
  </si>
  <si>
    <t>BTK 41950</t>
  </si>
  <si>
    <t>BTK 41951</t>
  </si>
  <si>
    <t>BTK 41952</t>
  </si>
  <si>
    <t>BTK 41953</t>
  </si>
  <si>
    <t>BTK 41954</t>
  </si>
  <si>
    <t>BTK 41955</t>
  </si>
  <si>
    <t>BTK 41956</t>
  </si>
  <si>
    <t>BTK 41957</t>
  </si>
  <si>
    <t>BTK 41958</t>
  </si>
  <si>
    <t>BTK 41959</t>
  </si>
  <si>
    <t>BTK 41960</t>
  </si>
  <si>
    <t>BTK 41961</t>
  </si>
  <si>
    <t>BTK 41962</t>
  </si>
  <si>
    <t>BTK 41963</t>
  </si>
  <si>
    <t>BTK 41964</t>
  </si>
  <si>
    <t>BTK 41965</t>
  </si>
  <si>
    <t>BTK 41966</t>
  </si>
  <si>
    <t>BTK 41967</t>
  </si>
  <si>
    <t>BTK 41968</t>
  </si>
  <si>
    <t>BTK 41969</t>
  </si>
  <si>
    <t>BTK 41970</t>
  </si>
  <si>
    <t>BTK 41971</t>
  </si>
  <si>
    <t>BTK 41972</t>
  </si>
  <si>
    <t>BTK 41973</t>
  </si>
  <si>
    <t>BTK 41974</t>
  </si>
  <si>
    <t>BTK 41975</t>
  </si>
  <si>
    <t>BTK 41976</t>
  </si>
  <si>
    <t>BTK 41977</t>
  </si>
  <si>
    <t>BTK 41978</t>
  </si>
  <si>
    <t>BTK 41979</t>
  </si>
  <si>
    <t>BTK 41980</t>
  </si>
  <si>
    <t>BTK 41981</t>
  </si>
  <si>
    <t>BTK 41982</t>
  </si>
  <si>
    <t>BTK 41983</t>
  </si>
  <si>
    <t>BTK 41984</t>
  </si>
  <si>
    <t>BTK 41985</t>
  </si>
  <si>
    <t>BTK 41986</t>
  </si>
  <si>
    <t>BTK 41987</t>
  </si>
  <si>
    <t>BTK 41988</t>
  </si>
  <si>
    <t>BTK 41989</t>
  </si>
  <si>
    <t>BTK 41990</t>
  </si>
  <si>
    <t>BTK 41991</t>
  </si>
  <si>
    <t>BTK 41992</t>
  </si>
  <si>
    <t>BTK 41993</t>
  </si>
  <si>
    <t>BTK 41994</t>
  </si>
  <si>
    <t>BTK 41995</t>
  </si>
  <si>
    <t>BTK 41996</t>
  </si>
  <si>
    <t>BTK 41997</t>
  </si>
  <si>
    <t>BTK 41998</t>
  </si>
  <si>
    <t>BTK 41999</t>
  </si>
  <si>
    <t>BTK 42000</t>
  </si>
  <si>
    <t>BTK 42001</t>
  </si>
  <si>
    <t>BTK 42002</t>
  </si>
  <si>
    <t>BTK 42003</t>
  </si>
  <si>
    <t>Yoga Van G, Cicilan by pendkn OM Senior</t>
  </si>
  <si>
    <t>Jemi Ruslan, Cicilan by pendkn TO Senior</t>
  </si>
  <si>
    <t>Aldi Apriyadi, Cicilan by pendkn S1 Manajemen</t>
  </si>
  <si>
    <t>Ilham Hamdani, Cicilan by pendkn S1 Manajemen</t>
  </si>
  <si>
    <t>Afif Miftahul. Cicilan by pendkn OM Junior</t>
  </si>
  <si>
    <t>Acef Ibnu A. Cicilan by pendkn IK Junior</t>
  </si>
  <si>
    <t>David Ilham, Cicilan by pendkn KA Junior</t>
  </si>
  <si>
    <t>David I</t>
  </si>
  <si>
    <t>Yuli Yulianti, Cicilan by pendkn OM Junior</t>
  </si>
  <si>
    <t>Drajat Indra, Cicilan by pendkn OM Junior</t>
  </si>
  <si>
    <t>Azis Ginanjar, Cicilan by pendkn OM Junior</t>
  </si>
  <si>
    <t>Sovia Bilqis, Cicilan by pendkn OM Senior</t>
  </si>
  <si>
    <t>Sandi Nurzamzam, Cicilan by pendkn TO Junior</t>
  </si>
  <si>
    <t>Titim Cahyani, Cicilan by pendkn S1 Manajemen</t>
  </si>
  <si>
    <t>Sopyan Sauri, Cicilan by pendkn IK Junior</t>
  </si>
  <si>
    <t>Iis Hotimah, Cicilan by pendkn KA Senior</t>
  </si>
  <si>
    <t>Ropi Rahayuni,. Cicilan by pendkn BA Senior</t>
  </si>
  <si>
    <t>Evita R, Cicilan by pendkn BA Senior</t>
  </si>
  <si>
    <t>Sri Rahayu, Cicilan by pendkn BA Senior</t>
  </si>
  <si>
    <t>Dede Ridwan, Registrasi TI STT</t>
  </si>
  <si>
    <t>Dian Cahya , Cicilan by pendkn S1 Manajemen</t>
  </si>
  <si>
    <t>Azis Nurjaman, Registrasi TO STT Tk3</t>
  </si>
  <si>
    <t>Anggi Meilani, Cicilan by pendkn S1 Akuntansi</t>
  </si>
  <si>
    <t>Dede Fajri, Cicilan by pendkn TO STT berjalan</t>
  </si>
  <si>
    <t>Dzikri Burhani, Cicilan by pendkn TO STT TO</t>
  </si>
  <si>
    <t xml:space="preserve">Faiz Sahir, Pelunasan by pendkn TO STT </t>
  </si>
  <si>
    <t>Noviandry R, Cicilan by pendkn S1 Manajemen</t>
  </si>
  <si>
    <t>Nurul Fadhilah, Cicilan by pendkn Ik Junior</t>
  </si>
  <si>
    <t>Deis Nurul, Cicilan by pendkn S1 Manajemen</t>
  </si>
  <si>
    <t xml:space="preserve">Anwar Ilham, Cicilan by pendkn AK S1 </t>
  </si>
  <si>
    <t>Nadia Minari, Registrasi KA Junior 2017/2018</t>
  </si>
  <si>
    <t>Nadia M</t>
  </si>
  <si>
    <t>Bella Prilia, Cicilan by pendkn OM Senior</t>
  </si>
  <si>
    <t>Yara Nurjarina, Cicilan by pendkn OM Junior</t>
  </si>
  <si>
    <t>Budi Muliya, Cicilan by pendkn IK Junior</t>
  </si>
  <si>
    <t>Budi M</t>
  </si>
  <si>
    <t>Ray Agung, Pelunasan by pendkn S1 Manajemen</t>
  </si>
  <si>
    <t>Siti Rohmah, Cicilan by pendkn KA Junior</t>
  </si>
  <si>
    <t>De Agni, Cicilan by pendkn KA Junior</t>
  </si>
  <si>
    <t>M Firdaus S, Cicilan by pendkn IK Junior</t>
  </si>
  <si>
    <t>M Firdaus S</t>
  </si>
  <si>
    <t>Evi Siti S, Cicilan by pendkn S1 AK</t>
  </si>
  <si>
    <t>Evi Siti</t>
  </si>
  <si>
    <t>Nanang Khoerrul A, Cicilan by pendkn OM Senior</t>
  </si>
  <si>
    <t>Dwiki Anggra, Cicilan by pendkn OM Junior</t>
  </si>
  <si>
    <t>Dwiki A</t>
  </si>
  <si>
    <t>Budi Muliya, Registrasi Ik Junior 2017/2018</t>
  </si>
  <si>
    <t>Hani Anjani, Cicilan bypendkn KA Senior</t>
  </si>
  <si>
    <t>Sulistiana O, Cicilan by pendkn KA Senior</t>
  </si>
  <si>
    <t>Fazar F, Cicilan by pendkn TO Junior</t>
  </si>
  <si>
    <t>Fazar F</t>
  </si>
  <si>
    <t>Deris Rismawan, TAmbahanRegistrasi OM Junior 2017/2018</t>
  </si>
  <si>
    <t>Wini Mutiara, Cicilan by pendkn KA Junior</t>
  </si>
  <si>
    <t>Wini M</t>
  </si>
  <si>
    <t xml:space="preserve">Royan Bahtiar, Registrasi Tk3 Unwim Manajemen </t>
  </si>
  <si>
    <t>Ridwan Fauzi, Registrasi Tk3 Manajemen</t>
  </si>
  <si>
    <t>Dedi Redi, Cicilan by pendkn IK Junior</t>
  </si>
  <si>
    <t>Riki Rianto, Registrasi Tk3 ST TO</t>
  </si>
  <si>
    <t>Reva Sucita, Cicilan by pendkn S1 Manajemen</t>
  </si>
  <si>
    <t>Irfan Laksamana, Registrasi KA Junior 2017/2018</t>
  </si>
  <si>
    <t>Irfan L</t>
  </si>
  <si>
    <t>BPRSA, Pelatihan zahir accounting dan B Inggris, Menengok bu ugi, Isi galon</t>
  </si>
  <si>
    <t>UT Bulan Juli, Um Per 4-10 ags , Proposal , FC, Ganti kran kantin</t>
  </si>
  <si>
    <t>Nija</t>
  </si>
  <si>
    <t>Jamuan HRD CS Finance</t>
  </si>
  <si>
    <t>Listrik kantin RE</t>
  </si>
  <si>
    <t>Hunting aplikan dan Fee MGM</t>
  </si>
  <si>
    <t>Ebook dari lp3i ciledug smt ganjil 2017/2018, Um per 11-17 ags 2017</t>
  </si>
  <si>
    <t>Pelunasan souvenir bantal, Fee MGM Mhs</t>
  </si>
  <si>
    <t>BPRSA, Tunjangan pulsa HO dan BM, Cicilan buku ke 5 (ags)</t>
  </si>
  <si>
    <t>Fee Presenter gel 3, Reward SKKB Ho</t>
  </si>
  <si>
    <t>By pendaftaran , Pspl (BNI), Menengok mhs, RTK, FC tes kecerdasan, Futsal karyawan, Pemeliharaan tanaman</t>
  </si>
  <si>
    <t>Daber, Pulsa Internet BM, Kertas kwitansi kasir</t>
  </si>
  <si>
    <t>SPPD BM dan Wk Hoe ke Plb dan unwim, SPPD BM dan GA Ke PLB dan Karawang</t>
  </si>
  <si>
    <t>Tools MKT, FC Mou BK</t>
  </si>
  <si>
    <t>Ratna S]</t>
  </si>
  <si>
    <t>Upah pemotongan kain, burning ebook cd, refiil galon</t>
  </si>
  <si>
    <t>BTK 42004</t>
  </si>
  <si>
    <t>BTK 42005</t>
  </si>
  <si>
    <t>BTK 42006</t>
  </si>
  <si>
    <t>BTK 42007</t>
  </si>
  <si>
    <t>BTK 42008</t>
  </si>
  <si>
    <t>BTK 42009</t>
  </si>
  <si>
    <t>BTK 42010</t>
  </si>
  <si>
    <t>BTK 42011</t>
  </si>
  <si>
    <t>BTK 42012</t>
  </si>
  <si>
    <t>BTK 42013</t>
  </si>
  <si>
    <t>BTK 42014</t>
  </si>
  <si>
    <t>BTK 42015</t>
  </si>
  <si>
    <t>BTK 42016</t>
  </si>
  <si>
    <t>BTK 41829</t>
  </si>
  <si>
    <t>BTK 41830</t>
  </si>
  <si>
    <t>BTK 41831</t>
  </si>
  <si>
    <t>BTK 41832</t>
  </si>
  <si>
    <t>Adi Ardiansyah, Cicilan by pendkn S1 Manajemen</t>
  </si>
  <si>
    <t>Reynold Lambot, Regitrasi BA Junior 2017/2018</t>
  </si>
  <si>
    <t>Reynold</t>
  </si>
  <si>
    <t>Robi Febrian, Cicilan by pendkn IK Senior</t>
  </si>
  <si>
    <t>Lela Monica, Registrasi Tk3 Unwim Manajemen</t>
  </si>
  <si>
    <t>Tari Mustari, Cicilan by pendkn KA Junior</t>
  </si>
  <si>
    <t>Jejen Jaenul H, Cicilan by pendkn IK Junior</t>
  </si>
  <si>
    <t>Tarhani Sila, Cicilan by pendkn OM Junior</t>
  </si>
  <si>
    <t>Suci Soraya, Cicilan by pendkn KA Junior</t>
  </si>
  <si>
    <t>Kusriyati Y, Cicilan by pendkn BA junior</t>
  </si>
  <si>
    <t>Kusriyati Y</t>
  </si>
  <si>
    <t>Andi Trianto, Cicilan by pendkn KA Junior</t>
  </si>
  <si>
    <t xml:space="preserve">Lareta D, Cicilan by pendkn OM Junior </t>
  </si>
  <si>
    <t>Thia Indah L, Tambahan Registrasi OM Senior 2017/2018</t>
  </si>
  <si>
    <t>Asri Rahmatia, Cicilan by pendkn OM Senior</t>
  </si>
  <si>
    <t>Fahmi Ahmad M, Cicilan by pendkn TI STT</t>
  </si>
  <si>
    <t>M Fajar F, Cicilan by pendkn S1 AK</t>
  </si>
  <si>
    <t>Pricilia Kurnia D, Cicilan by pendkn BA Junior</t>
  </si>
  <si>
    <t>Pricila K</t>
  </si>
  <si>
    <t>BTK 42017</t>
  </si>
  <si>
    <t>BTK 42018</t>
  </si>
  <si>
    <t>BTK 42019</t>
  </si>
  <si>
    <t>BTK 42020</t>
  </si>
  <si>
    <t>BTK 42021</t>
  </si>
  <si>
    <t>BTK 42022</t>
  </si>
  <si>
    <t>BTK 42023</t>
  </si>
  <si>
    <t>BTK 42024</t>
  </si>
  <si>
    <t>BTK 42025</t>
  </si>
  <si>
    <t>BTK 42026</t>
  </si>
  <si>
    <t>BTK 42027</t>
  </si>
  <si>
    <t>BTK 42028</t>
  </si>
  <si>
    <t>BTK 42029</t>
  </si>
  <si>
    <t>BTK 42030</t>
  </si>
  <si>
    <t>BTK 42031</t>
  </si>
  <si>
    <t>BTK 42032</t>
  </si>
  <si>
    <t>BTK 42033</t>
  </si>
  <si>
    <t>BTK 42034</t>
  </si>
  <si>
    <t>Sindi Novia, Cicilan by pendkn BA Junior</t>
  </si>
  <si>
    <t>Acep Ridwan, Cicilan by pendkn IK Junior</t>
  </si>
  <si>
    <t>Firda Firdaus, cicilan by pendkn TO Junior</t>
  </si>
  <si>
    <t>Andi Ganda W, Cicilan by pendkn IK Junior</t>
  </si>
  <si>
    <t>Andi G</t>
  </si>
  <si>
    <t>Anggita P. Cicilan by pendkn KA Junior</t>
  </si>
  <si>
    <t>Erwan Hermawan, Registrasi OM Senior 2017/2018</t>
  </si>
  <si>
    <t>Rohman Nur H, Cicilan by pendkn S1 AK</t>
  </si>
  <si>
    <t>Intan Nurfaridah, Registrasi BA Senior 2017/2018</t>
  </si>
  <si>
    <t xml:space="preserve">Fahmy Rijalul, Cicilan by pendkn TO Junior </t>
  </si>
  <si>
    <t xml:space="preserve">Elsa Nadia, Cicilan by pendkn OM Junior </t>
  </si>
  <si>
    <t>IA Irna, Cicilan by pendkn OM Junior</t>
  </si>
  <si>
    <t>Silviana, Cicilan by pendkn S1 Manajemen</t>
  </si>
  <si>
    <t xml:space="preserve">Silviana </t>
  </si>
  <si>
    <t>Nisa Aprianti, Cicilan by pendkn IK Senior</t>
  </si>
  <si>
    <t xml:space="preserve">M Fashul </t>
  </si>
  <si>
    <t>Anisa Dewi A, Registrasi BA Senior 2017/2018</t>
  </si>
  <si>
    <t>Anisa D</t>
  </si>
  <si>
    <t>Neneng Sumarni, Registrasi OM Junior 2017/2018</t>
  </si>
  <si>
    <t>Imam Nurjaman, cicilan by pendkn OM Senior</t>
  </si>
  <si>
    <t>Denis Rizki. Cicilan by pendkn OM Senior</t>
  </si>
  <si>
    <t>BTK 42035</t>
  </si>
  <si>
    <t>BTK 42036</t>
  </si>
  <si>
    <t>BTK 42037</t>
  </si>
  <si>
    <t>BTK 42038</t>
  </si>
  <si>
    <t>BTK 42039</t>
  </si>
  <si>
    <t>BTK 42040</t>
  </si>
  <si>
    <t>BTK 42041</t>
  </si>
  <si>
    <t>BTK 42042</t>
  </si>
  <si>
    <t>BTK 42043</t>
  </si>
  <si>
    <t>M Nur.</t>
  </si>
  <si>
    <t>Pembayaran dual system dan Sharing</t>
  </si>
  <si>
    <t>Pulsa teleseling .</t>
  </si>
  <si>
    <t>BTK 42044</t>
  </si>
  <si>
    <t>BTK 42045</t>
  </si>
  <si>
    <t>Tasikmalaya, 29 Agustus 2017</t>
  </si>
  <si>
    <t>Bima Sagara, Tambahan Registrasi IK Junior 2017/2018</t>
  </si>
  <si>
    <t>Bima Sagara, Cicilan by pendkn IK Senior</t>
  </si>
  <si>
    <t>Wildan Arif P, Tambahan Registrasi TO Senior</t>
  </si>
  <si>
    <t>Diky Irawan, Cicilan by pendkn TO Senior</t>
  </si>
  <si>
    <t>Zein, Cicilan by pendkn S1 Manajemen</t>
  </si>
  <si>
    <t>Pujangga Rahardian, Cicilan by pendkn OM Junior</t>
  </si>
  <si>
    <t>Sherin Surya M, Cicilan by pendkn OM Junior</t>
  </si>
  <si>
    <t>Sherin S</t>
  </si>
  <si>
    <t>BTK 42046</t>
  </si>
  <si>
    <t>BTK 42047</t>
  </si>
  <si>
    <t>BTK 42048</t>
  </si>
  <si>
    <t>BTK 42049</t>
  </si>
  <si>
    <t>Agung Tri. Cicilan by pendkn S1 AK</t>
  </si>
  <si>
    <t>Dzikri M Dahalan, Tambahan Rgistrasi TO Junior 2017/2018</t>
  </si>
  <si>
    <t>Dzikri M</t>
  </si>
  <si>
    <t>M Lutfi F, Registrasi Tk3 STT TI</t>
  </si>
  <si>
    <t>BTK 42050</t>
  </si>
  <si>
    <t>BTK 42051</t>
  </si>
  <si>
    <t>BTK 42052</t>
  </si>
  <si>
    <t>BTK 42053</t>
  </si>
  <si>
    <t>BTK 42054</t>
  </si>
  <si>
    <t>BTK 42055</t>
  </si>
  <si>
    <t>BTK 42056</t>
  </si>
  <si>
    <t>BTK 42057</t>
  </si>
  <si>
    <t>BTK 42058</t>
  </si>
  <si>
    <t>BTK 42059</t>
  </si>
  <si>
    <t>BTK 42060</t>
  </si>
  <si>
    <t>BTK 42061</t>
  </si>
  <si>
    <t>BTK 42062</t>
  </si>
  <si>
    <t>BTK 42063</t>
  </si>
  <si>
    <t>BTK 42064</t>
  </si>
  <si>
    <t>BTK 42065</t>
  </si>
  <si>
    <t>BTK 42066</t>
  </si>
  <si>
    <t>BTK 42067</t>
  </si>
  <si>
    <t>BTK 42068</t>
  </si>
  <si>
    <t>BTK 42069</t>
  </si>
  <si>
    <t>BTK 42070</t>
  </si>
  <si>
    <t>BTK 42071</t>
  </si>
  <si>
    <t>BTK 42072</t>
  </si>
  <si>
    <t>BTK 42073</t>
  </si>
  <si>
    <t>BTK 42074</t>
  </si>
  <si>
    <t>BTK 42075</t>
  </si>
  <si>
    <t>BTK 42076</t>
  </si>
  <si>
    <t>BTK 42077</t>
  </si>
  <si>
    <t>BTK 42078</t>
  </si>
  <si>
    <t>BTK 42079</t>
  </si>
  <si>
    <t>BTK 42080</t>
  </si>
  <si>
    <t>BTK 42081</t>
  </si>
  <si>
    <t>BTK 42082</t>
  </si>
  <si>
    <t>BTK 42083</t>
  </si>
  <si>
    <t>BTK 42084</t>
  </si>
  <si>
    <t>BTK 42085</t>
  </si>
  <si>
    <t>BTK 42086</t>
  </si>
  <si>
    <t>BTK 42087</t>
  </si>
  <si>
    <t>BTK 42088</t>
  </si>
  <si>
    <t>BTK 42089</t>
  </si>
  <si>
    <t>BTK 42090</t>
  </si>
  <si>
    <t>BTK 42091</t>
  </si>
  <si>
    <t>BTK 42092</t>
  </si>
  <si>
    <t>BTK 42093</t>
  </si>
  <si>
    <t>BTK 42094</t>
  </si>
  <si>
    <t>BTK 42095</t>
  </si>
  <si>
    <t>BTK 42096</t>
  </si>
  <si>
    <t>BTK 42097</t>
  </si>
  <si>
    <t>BTK 42098</t>
  </si>
  <si>
    <t>BTK 42099</t>
  </si>
  <si>
    <t>BTK 42100</t>
  </si>
  <si>
    <t>BTK 42101</t>
  </si>
  <si>
    <t>BTK 42102</t>
  </si>
  <si>
    <t>BTK 42103</t>
  </si>
  <si>
    <t>BTK 42104</t>
  </si>
  <si>
    <t>BTK 42105</t>
  </si>
  <si>
    <t>BTK 42106</t>
  </si>
  <si>
    <t>BTK 42107</t>
  </si>
  <si>
    <t>BTK 42108</t>
  </si>
  <si>
    <t>BTK 42109</t>
  </si>
  <si>
    <t>BTK 42110</t>
  </si>
  <si>
    <t>BTK 42111</t>
  </si>
  <si>
    <t>BTK 42112</t>
  </si>
  <si>
    <t>BTK 42113</t>
  </si>
  <si>
    <t>BTK 42114</t>
  </si>
  <si>
    <t>BTK 42120</t>
  </si>
  <si>
    <t>BTK 42121</t>
  </si>
  <si>
    <t>BTK 42122</t>
  </si>
  <si>
    <t>BTK 42123</t>
  </si>
  <si>
    <t>BTK 42124</t>
  </si>
  <si>
    <t>Cecep Mohamad A, Cicilan by pendkn IK Senior</t>
  </si>
  <si>
    <t>Afdan Najtadin, Cicilan by pendkn TO Senior</t>
  </si>
  <si>
    <t>Leliyana, Cicilan by pendkn OM Junior</t>
  </si>
  <si>
    <t>Leiyana</t>
  </si>
  <si>
    <t>Resti Rahmawati, Cicilan by pendkn OM Juniior</t>
  </si>
  <si>
    <t>Robi Indra, Cicilan by pendkn OM Junior</t>
  </si>
  <si>
    <t>Egi Dwi M, Cicilan by pendkn TO  Junior</t>
  </si>
  <si>
    <t>Egi D</t>
  </si>
  <si>
    <t>Deris Rismawan, Cicilan by pendkn OM Junior</t>
  </si>
  <si>
    <t>Resa Rismala, Cicilan by pendkn KA Senior</t>
  </si>
  <si>
    <t>Ibu Euis, Sewa kantin RE</t>
  </si>
  <si>
    <t>Dewi Fitri, Pelunasan Dana Pinjaman Karyawan</t>
  </si>
  <si>
    <t>Sani Nurjanah, Cicilan by pendkn S1 AK</t>
  </si>
  <si>
    <t>Riyan Hidatulloh, Cicilan by pendkn S1 Manajemen</t>
  </si>
  <si>
    <t>MJ</t>
  </si>
  <si>
    <t>Annisa Nur F, Cicilabn by pendkn S1 Maanjemen</t>
  </si>
  <si>
    <t>Neng Sulfani,  Cicilan by pendkn S1 AK</t>
  </si>
  <si>
    <t>Yoga Maulana, Cicilan by pendkn S1 AK</t>
  </si>
  <si>
    <t>Enung Laelatul , Cicilan by pendkn S1 Manajemen</t>
  </si>
  <si>
    <t xml:space="preserve">Enung </t>
  </si>
  <si>
    <t>Dodi Apriyana, Registrasi Tk3 STT TO</t>
  </si>
  <si>
    <t>Dodi A</t>
  </si>
  <si>
    <t>Yogi Nugraha,  Cicilan by pendkn S1 AK</t>
  </si>
  <si>
    <t>Filda Septiani,  Cicilan by pendkn S1 AK</t>
  </si>
  <si>
    <t>Neng Resti,  Cicilan by pendkn S1 AK</t>
  </si>
  <si>
    <t>Suci Silvia, Cicilan by pendkn S1 Manajemen</t>
  </si>
  <si>
    <t>Firna Agustiani, Cicilan by pendkn S1 manajemen</t>
  </si>
  <si>
    <t>Fajar Faisal, Cicilan by pendkn S1  Manajemen</t>
  </si>
  <si>
    <t>Fajar f</t>
  </si>
  <si>
    <t>Rita Mutoharoh, Cicilan by pendkn AK</t>
  </si>
  <si>
    <t>Adi Lesmana, Cicilan by pendkn AK</t>
  </si>
  <si>
    <t>Adi L</t>
  </si>
  <si>
    <t>Firman Maulana, Cicilan by pendkn AK</t>
  </si>
  <si>
    <t>Nizar Nurzaman, Cicilan by pendkn AK</t>
  </si>
  <si>
    <t>Seka Gustika, Cicilan by pendkn S1 Manajemen</t>
  </si>
  <si>
    <t>Yayu Wahyuni, Cicilan by pendkn S1 Manajemen</t>
  </si>
  <si>
    <t>Rita Nopita, Cicilan by pendkn S1 Manajemen</t>
  </si>
  <si>
    <t>Diki Sodikin, Cicilan by pendkn AK</t>
  </si>
  <si>
    <t>ihah Solihah, Cicilan by pendkn AK</t>
  </si>
  <si>
    <t>Ripan Febriana, Cicilan by pendkn Manajemen</t>
  </si>
  <si>
    <t>Ripan F</t>
  </si>
  <si>
    <t>Cecep Ari J, Cicilan by pendkn Manajemen</t>
  </si>
  <si>
    <t>Cecep A</t>
  </si>
  <si>
    <t>Nina Raudatul J, Cicilan by pendkn S1 Manjemen</t>
  </si>
  <si>
    <t>Seliawati, Cicilan by pendkn S1 Manajemne</t>
  </si>
  <si>
    <t>Fauziah S, Cicilan by pendkn AK</t>
  </si>
  <si>
    <t>Widi Syahrul, Cicilan by pendkn AK</t>
  </si>
  <si>
    <t>Jamil Hidayat. Cicilan by pendkn AK</t>
  </si>
  <si>
    <t>Gina Sholiha, Cicilan by pendkn Si Manajemen</t>
  </si>
  <si>
    <t>Ai Siti Rukmana, Cicilan by pendkn S1 Maanjemen</t>
  </si>
  <si>
    <t>Sri Ayu, Cicilan by pendkn S1 AK</t>
  </si>
  <si>
    <t>adang Ajij, Cicilan by pendkn S1 AK</t>
  </si>
  <si>
    <t>Hilman F, Cicilan by pendkn S1 AK</t>
  </si>
  <si>
    <t>Aldi Aldama, Cicilan by pendkn TI TII</t>
  </si>
  <si>
    <t>andi Hidayat,. Cicilan by pendkn S1 Manajemen</t>
  </si>
  <si>
    <t>Andi HY</t>
  </si>
  <si>
    <t>Ramya S, Cicilan by pendkn S1 Manajemen</t>
  </si>
  <si>
    <t>Rahmat Irfan &lt; cicilan by pendkn S1 Manajemen</t>
  </si>
  <si>
    <t>Adi Tirta, Cicilan by pendkn S1 AK</t>
  </si>
  <si>
    <t>Winda M, Cicilan by pendkn S1 AK</t>
  </si>
  <si>
    <t>Nia Listawati, Cicilan by pendkn AK</t>
  </si>
  <si>
    <t>Rina Triyani, Cicilan by pendkn AK</t>
  </si>
  <si>
    <t>PrizaHandika, Cicilan by pendkn S1 Manajemen</t>
  </si>
  <si>
    <t>Priza</t>
  </si>
  <si>
    <t>Gaji Karyawan, Honor dosen juli, Service lift</t>
  </si>
  <si>
    <t>UM Itikaf juli ags, Koran bulanan, Kado ultah, Sewa domain</t>
  </si>
  <si>
    <t>tes kerja citra pratama, citra gruop, susi air, citra menara</t>
  </si>
  <si>
    <t>Asep D</t>
  </si>
  <si>
    <t>Fee MGM karyawan, Listrik markas</t>
  </si>
  <si>
    <t>Hunting</t>
  </si>
  <si>
    <t>Fee MGM Mhs.</t>
  </si>
  <si>
    <t>Dana pinjaman an Bini, Kelebihan bayar TO STT, pemeliharaan gedung</t>
  </si>
  <si>
    <t>Fee MGM an haris, guru bk man awipari, sman4 tsm</t>
  </si>
  <si>
    <t>Tools CNP, BBM Operasional CNP, Job Fair</t>
  </si>
  <si>
    <t>Sertifikat Softskill dan Giant matrik</t>
  </si>
  <si>
    <t>Ririn</t>
  </si>
  <si>
    <t>Biaya PKW, Insentif Akreditasi, konsumsi rsud, snack rapat ho, Bensin itikaf</t>
  </si>
  <si>
    <t>BTK 42115</t>
  </si>
  <si>
    <t>BTK 42116</t>
  </si>
  <si>
    <t>BTK 42117</t>
  </si>
  <si>
    <t>BTK 42118</t>
  </si>
  <si>
    <t>BTK 42119</t>
  </si>
  <si>
    <t>PERIODE SEPTEMBER 2017</t>
  </si>
  <si>
    <t>Deni Husniati, Cicilan by pendkn OM Junior</t>
  </si>
  <si>
    <t>Deni H</t>
  </si>
  <si>
    <t>Fauzi, Registrasi Tk3 TO STT</t>
  </si>
  <si>
    <t>Abdul Azis, Registrasi OM junior 2017/2018</t>
  </si>
  <si>
    <t>Akmal Syarif, Cicilan by pendkn IK Junior</t>
  </si>
  <si>
    <t>Adhie Rahmat, Cicilan by pendkn Ik Junior</t>
  </si>
  <si>
    <t>Adhie R</t>
  </si>
  <si>
    <t>Yosep Husada, Cicilan by pendkn Ik Junior</t>
  </si>
  <si>
    <t>BTK 42125</t>
  </si>
  <si>
    <t>BTK 42126</t>
  </si>
  <si>
    <t>BTK 42127</t>
  </si>
  <si>
    <t>BTK 42128</t>
  </si>
  <si>
    <t>BTK 42129</t>
  </si>
  <si>
    <t>BTK 42130</t>
  </si>
  <si>
    <t>BTK 42131</t>
  </si>
  <si>
    <t>BTK 42132</t>
  </si>
  <si>
    <t>BTK 42133</t>
  </si>
  <si>
    <t>Juli</t>
  </si>
  <si>
    <t>Dzikri Fachreza, Cicilan by pebndkn BA Junior</t>
  </si>
  <si>
    <t>Irna Kurniasih, Cicilan by pendkn BA 17</t>
  </si>
  <si>
    <t>Siti Nurbaeti,Cicilan by pendkn KA Junior</t>
  </si>
  <si>
    <t>Shandy Maulana, Cicilan by pendkn S1 Manajemen</t>
  </si>
  <si>
    <t>Iwan Kurniawan, Cicilan by pendkn OM Senior</t>
  </si>
  <si>
    <t>Drajat Indra Sakti, Cicilan by pendkn IK Junior</t>
  </si>
  <si>
    <t>Nathania Ema, Cicilan by pendkn KA Junior</t>
  </si>
  <si>
    <t>Nathania E</t>
  </si>
  <si>
    <t>Maisa Fatin, Cicilan by pendkn KA Junior</t>
  </si>
  <si>
    <t>Maisa Fatin</t>
  </si>
  <si>
    <t>Agung Galih, Registrasi Tk3 STT TI</t>
  </si>
  <si>
    <t>TI</t>
  </si>
  <si>
    <t>Faizal Subhan, Cicilan by pendkn IK Junior</t>
  </si>
  <si>
    <t>BTK 42134</t>
  </si>
  <si>
    <t>BTK 42135</t>
  </si>
  <si>
    <t>BKK 26419</t>
  </si>
  <si>
    <t>BKK 26420</t>
  </si>
  <si>
    <t>BKK 26421</t>
  </si>
  <si>
    <t>BKK 26422</t>
  </si>
  <si>
    <t>BKK 26423</t>
  </si>
  <si>
    <t>BKK 26424</t>
  </si>
  <si>
    <t>BKK 26425</t>
  </si>
  <si>
    <t>BKK 26426</t>
  </si>
  <si>
    <t>BKK 26427</t>
  </si>
  <si>
    <t>BKK 26428</t>
  </si>
  <si>
    <t>BKK 26429</t>
  </si>
  <si>
    <t>BKK 26430</t>
  </si>
  <si>
    <t>BKK 26431</t>
  </si>
  <si>
    <t>BKK 26432</t>
  </si>
  <si>
    <t>BKK 26433</t>
  </si>
  <si>
    <t>BKK 26434</t>
  </si>
  <si>
    <t>BKK 26435</t>
  </si>
  <si>
    <t>BKK 26436</t>
  </si>
  <si>
    <t>BKK 26437</t>
  </si>
  <si>
    <t>BKK 26438</t>
  </si>
  <si>
    <t>BKK 26439</t>
  </si>
  <si>
    <t>BKK 26440</t>
  </si>
  <si>
    <t>BKK 26441</t>
  </si>
  <si>
    <t>BKK 26442</t>
  </si>
  <si>
    <t>BKK 26443</t>
  </si>
  <si>
    <t>BKK 26444</t>
  </si>
  <si>
    <t>BKK 26445</t>
  </si>
  <si>
    <t>BKK 26446</t>
  </si>
  <si>
    <t>BKK 26447</t>
  </si>
  <si>
    <t>BKK 26448</t>
  </si>
  <si>
    <t>BKK 26449</t>
  </si>
  <si>
    <t>BKK 26450</t>
  </si>
  <si>
    <t>BKK 26451</t>
  </si>
  <si>
    <t>BKK 26452</t>
  </si>
  <si>
    <t>BKK 26453</t>
  </si>
  <si>
    <t>BKK 26454</t>
  </si>
  <si>
    <t>BKK 26455</t>
  </si>
  <si>
    <t>BKK 26456</t>
  </si>
  <si>
    <t>BKK 26457</t>
  </si>
  <si>
    <t>BKK 26458</t>
  </si>
  <si>
    <t>BKK 26459</t>
  </si>
  <si>
    <t>BKK 26460</t>
  </si>
  <si>
    <t>BKK 26461</t>
  </si>
  <si>
    <t>BKK 26462</t>
  </si>
  <si>
    <t>BKK 26463</t>
  </si>
  <si>
    <t>BKK 26464</t>
  </si>
  <si>
    <t>BKK 26465</t>
  </si>
  <si>
    <t>BKK 26466</t>
  </si>
  <si>
    <t>BKK 26467</t>
  </si>
  <si>
    <t>BKK 26468</t>
  </si>
  <si>
    <t>BKK 26469</t>
  </si>
  <si>
    <t>BKK 26470</t>
  </si>
  <si>
    <t>BKK 26471</t>
  </si>
  <si>
    <t>BKK 26472</t>
  </si>
  <si>
    <t>BKK 26473</t>
  </si>
  <si>
    <t>BKK 26474</t>
  </si>
  <si>
    <t>BKK 26475</t>
  </si>
  <si>
    <t>BKK 26476</t>
  </si>
  <si>
    <t>BKK 26477</t>
  </si>
  <si>
    <t>BKK 26478</t>
  </si>
  <si>
    <t>BKK 26479</t>
  </si>
  <si>
    <t>BKK 26480</t>
  </si>
  <si>
    <t>BKK 26481</t>
  </si>
  <si>
    <t>BKK 26482</t>
  </si>
  <si>
    <t>BKK 26483</t>
  </si>
  <si>
    <t>BKK 26484</t>
  </si>
  <si>
    <t>BKK 26485</t>
  </si>
  <si>
    <t>BTK 42136</t>
  </si>
  <si>
    <t>BTK 42137</t>
  </si>
  <si>
    <t>BTK 42138</t>
  </si>
  <si>
    <t>BTK 42139</t>
  </si>
  <si>
    <t>BTK 42140</t>
  </si>
  <si>
    <t>BTK 42141</t>
  </si>
  <si>
    <t>BTK 42142</t>
  </si>
  <si>
    <t>BTK 42143</t>
  </si>
  <si>
    <t>BKK 26486</t>
  </si>
  <si>
    <t>BKK 26487</t>
  </si>
  <si>
    <t>BKK 26488</t>
  </si>
  <si>
    <t>BKK 26489</t>
  </si>
  <si>
    <t>BKK 26490</t>
  </si>
  <si>
    <t>BKK 26491</t>
  </si>
  <si>
    <t>BKK 26492</t>
  </si>
  <si>
    <t>BKK 26493</t>
  </si>
  <si>
    <t>FC Form visi misi maba, praktek TO</t>
  </si>
  <si>
    <t>Fee Organisasi, Marketing, PPh ps 23, BPRSA, Avia, Laundry</t>
  </si>
  <si>
    <t>UM Per 18-24  Ags, Isi ulang galon, tambang</t>
  </si>
  <si>
    <t>Pulsa teleseling, Fee MGM Mhs, Air mineral FO</t>
  </si>
  <si>
    <t>Fc surat nego sekolah</t>
  </si>
  <si>
    <t>Desi Nopitasari, Cicilan by pendkn OM Senior</t>
  </si>
  <si>
    <t>Elsa Novelia L, Cicilan by pendkn S1 Manajemen</t>
  </si>
  <si>
    <t>Santika Putrriana, Cicilan by pendkn OM Junior</t>
  </si>
  <si>
    <t>Santika P</t>
  </si>
  <si>
    <t>BRI Syariah, Pengambilan tunai</t>
  </si>
  <si>
    <t>BRIS</t>
  </si>
  <si>
    <t xml:space="preserve">Alfi Dalilul, Cicilan by pendkn S1 Manajemen </t>
  </si>
  <si>
    <t>Bayu Bagus  S, Cicilan by pendkn TO Junior</t>
  </si>
  <si>
    <t>Hendri, Cicilan by pendkn S1 Manajemen</t>
  </si>
  <si>
    <t>Muhamad Yogi, Cicilan by pendkn TO Senior</t>
  </si>
  <si>
    <t>BTK 42144</t>
  </si>
  <si>
    <t>BTK 42145</t>
  </si>
  <si>
    <t>BTK 42146</t>
  </si>
  <si>
    <t>BTK 42147</t>
  </si>
  <si>
    <t>BTK 42148</t>
  </si>
  <si>
    <t>BTK 42149</t>
  </si>
  <si>
    <t>Prasetyo Dwi, Cicilan by pendkn S1 Manajemen</t>
  </si>
  <si>
    <t>Prasetyo D</t>
  </si>
  <si>
    <t>Saryanto, cicilan by pendkn TO Junior</t>
  </si>
  <si>
    <t>M Nurholik, Cicilan by pendkn TO Junior</t>
  </si>
  <si>
    <t>M Nur Holiq</t>
  </si>
  <si>
    <t>Anfasa A, Tambahan Registrasi OM Junior 2017/2018</t>
  </si>
  <si>
    <t>Service kendaraan operasional, BBM transport, duplikat kunci</t>
  </si>
  <si>
    <t>Konsumsi pengawas uts t3, kirim paket</t>
  </si>
  <si>
    <t>BTK 42150</t>
  </si>
  <si>
    <t>Jilid tools mkt, sponshorship hut</t>
  </si>
  <si>
    <t xml:space="preserve">                                  </t>
  </si>
  <si>
    <t>Sep</t>
  </si>
  <si>
    <t>BTK 42151</t>
  </si>
  <si>
    <t>BTK 42152</t>
  </si>
  <si>
    <t>BTK 42153</t>
  </si>
  <si>
    <t>BTK 42154</t>
  </si>
  <si>
    <t>BTK 42155</t>
  </si>
  <si>
    <t>BTK 42156</t>
  </si>
  <si>
    <t>BTK 42157</t>
  </si>
  <si>
    <t>BTK 42158</t>
  </si>
  <si>
    <t>BTK 42159</t>
  </si>
  <si>
    <t>BTK 42160</t>
  </si>
  <si>
    <t>BTK 42161</t>
  </si>
  <si>
    <t>BTK 42162</t>
  </si>
  <si>
    <t>BTK 42163</t>
  </si>
  <si>
    <t>BTK 42164</t>
  </si>
  <si>
    <t>BTK 42165</t>
  </si>
  <si>
    <t>BTK 42166</t>
  </si>
  <si>
    <t>BTK 42167</t>
  </si>
  <si>
    <t>BTK 42168</t>
  </si>
  <si>
    <t>BTK 42169</t>
  </si>
  <si>
    <t>BTK 42170</t>
  </si>
  <si>
    <t>BTK 42171</t>
  </si>
  <si>
    <t>BTK 42172</t>
  </si>
  <si>
    <t>BTK 42173</t>
  </si>
  <si>
    <t>BTK 42174</t>
  </si>
  <si>
    <t>BTK 42175</t>
  </si>
  <si>
    <t>BTK 42176</t>
  </si>
  <si>
    <t>BTK 42177</t>
  </si>
  <si>
    <t>BTK 42178</t>
  </si>
  <si>
    <t>BTK 42179</t>
  </si>
  <si>
    <t>BTK 42180</t>
  </si>
  <si>
    <t>BTK 42181</t>
  </si>
  <si>
    <t>BTK 42182</t>
  </si>
  <si>
    <t>BTK 42183</t>
  </si>
  <si>
    <t>BTK 42184</t>
  </si>
  <si>
    <t>BTK 42185</t>
  </si>
  <si>
    <t>BTK 42186</t>
  </si>
  <si>
    <t>BTK 42187</t>
  </si>
  <si>
    <t>BTK 42188</t>
  </si>
  <si>
    <t>BTK 42189</t>
  </si>
  <si>
    <t>BTK 42190</t>
  </si>
  <si>
    <t>BTK 42191</t>
  </si>
  <si>
    <t>BTK 42192</t>
  </si>
  <si>
    <t>BTK 42193</t>
  </si>
  <si>
    <t>Rian Azis M, Registrasi TO STT Tk3</t>
  </si>
  <si>
    <t>Hilal Mauludin, Cicilan by pendkn TO Junior</t>
  </si>
  <si>
    <t>Hendry K, Cicilan by pendkn TO Junior</t>
  </si>
  <si>
    <t>Intan Nurfaridah, Tambahan Registrasi BA Senior 2017/2018</t>
  </si>
  <si>
    <t>Haisyam Maulana, Cicilan by pendkn STT TI</t>
  </si>
  <si>
    <t>Rizky Dermawan, Cicilan by pendkn T.3 MAnajemen</t>
  </si>
  <si>
    <t>Rezi Octavin, Registrasi T.3 Manajemen Unwim</t>
  </si>
  <si>
    <t>Bedi Ubaidillah, Cicilan by pendkn T.3 Manajemen</t>
  </si>
  <si>
    <t>Filda Septiani, Cicilan by pendkn T,3 Akuntansi</t>
  </si>
  <si>
    <t>Filda</t>
  </si>
  <si>
    <t>Istin Sari A, Cicilan by pendkn T.3 Akuntansi</t>
  </si>
  <si>
    <t>Kurnia Sandi, Cicilan by pendkn Tk3 STT TO</t>
  </si>
  <si>
    <t>Kurnia S</t>
  </si>
  <si>
    <t>Rinrin Y, Cicilan by pendkn T.3 Manajemen</t>
  </si>
  <si>
    <t>Abdul Aji. Cicilan by pendkn T.3 STT TO</t>
  </si>
  <si>
    <t>Heni Handayani, Cicilan by pendkn S1 Akuntansi</t>
  </si>
  <si>
    <t>Dani Fatrulloh, Cicilan by pendkn T.3 Manajemen</t>
  </si>
  <si>
    <t>Dede Riswandi, Cicilan by pendkn T.3 TO</t>
  </si>
  <si>
    <t>Rusandi Suharto. Cicilan by pendkn T.3 STT TO</t>
  </si>
  <si>
    <t>Tati Sri M, Cicilan By pendkn S1 AK</t>
  </si>
  <si>
    <t>Indah Setiawati, cicilan by pendkn  T.3 AK</t>
  </si>
  <si>
    <t>Dieni J, Cicilan by pendkn T3 Manajemen</t>
  </si>
  <si>
    <t>Ade Riadi, Cicilan by pendkn S1 Manajemen</t>
  </si>
  <si>
    <t>Ridho Rizki, Cicilan by pendkn S1 Manajemen</t>
  </si>
  <si>
    <t>Neng Ismaidah, Cicilan by pendkn S1 Manajemen</t>
  </si>
  <si>
    <t>Neng Ismaidah</t>
  </si>
  <si>
    <t>Sofi Adi Kurnia, Cicilan by pendkn S1 Manajemen</t>
  </si>
  <si>
    <t>Mutiara Nisa, Cicilan by pendkn S1 Manajemen</t>
  </si>
  <si>
    <t>Ikeu Nurjanah, Cicilan by pendkn S1 Manajemen</t>
  </si>
  <si>
    <t>Popi Fauziah, Cicilan by pendkn S1 Manajemen</t>
  </si>
  <si>
    <t>Usep, Cicilan by pendkn T.3 Manajemen</t>
  </si>
  <si>
    <t>Irvan Fauzi, Cicilan by pendkn T.3 STT TO</t>
  </si>
  <si>
    <t>Farhan M F, Cicilan by pendkn TO STT</t>
  </si>
  <si>
    <t>Sofy Nurul A, Cicilan by pendkn T.3 Manajemen</t>
  </si>
  <si>
    <t>Desi Rosilawati, cicilan by pendkn T.3 Manajemen</t>
  </si>
  <si>
    <t>Elis Nurhayati, Cicilan by pendkn AK</t>
  </si>
  <si>
    <t>Gigin Ginanjar, cicilan by pendkn Tk3 STT TO</t>
  </si>
  <si>
    <t>Elgi Ferdiansyah,Cicilan by pendkn STT TI</t>
  </si>
  <si>
    <t>Acep Reza S, Cicilan by pendkn TO Junior</t>
  </si>
  <si>
    <t>Ghina Ijatul, Cicilan by pendkn OM Junior</t>
  </si>
  <si>
    <t>Ghina</t>
  </si>
  <si>
    <t>BTK 42194</t>
  </si>
  <si>
    <t>BTK 42195</t>
  </si>
  <si>
    <t>BTK 42196</t>
  </si>
  <si>
    <t>BTK 42197</t>
  </si>
  <si>
    <t>BTK 42198</t>
  </si>
  <si>
    <t>BTK 42199</t>
  </si>
  <si>
    <t>BTK 42200</t>
  </si>
  <si>
    <t>BTK 42201</t>
  </si>
  <si>
    <t>BTK 42202</t>
  </si>
  <si>
    <t>Risa Mutiara. Cicilan by pendkn KA Senior</t>
  </si>
  <si>
    <t xml:space="preserve">Irpan Toni, Cicilan by Pendkn KA Senior </t>
  </si>
  <si>
    <t>Fitri Apriani, Cicilan by pendkn KA Junior</t>
  </si>
  <si>
    <t>Fitri Apriani</t>
  </si>
  <si>
    <t>Carka Yukiban, Cicilan by pendkn BA Senior</t>
  </si>
  <si>
    <t>Egi Erwansyah, cicilan by pendkn TO Junior</t>
  </si>
  <si>
    <t>Egi Erwansyah</t>
  </si>
  <si>
    <t xml:space="preserve">Ubaidillah A, Cicilan by pendkn OM Junior </t>
  </si>
  <si>
    <t>Elsa Nadyya, Cicilan by pendkn OM Junior</t>
  </si>
  <si>
    <t>Agus Abdul A, Cicilan by pendkn TI STT</t>
  </si>
  <si>
    <t>Rosita A, Cicilan by pendkn OM Junior</t>
  </si>
  <si>
    <t xml:space="preserve">Rohiman , Cicilan by pendkn IK Junior </t>
  </si>
  <si>
    <t xml:space="preserve">Rohiman </t>
  </si>
  <si>
    <t>Rama Triana, Cicilan by pendkn BA Junior</t>
  </si>
  <si>
    <t>BKK 26494</t>
  </si>
  <si>
    <t>BKK 26495</t>
  </si>
  <si>
    <t>BKK 26496</t>
  </si>
  <si>
    <t>Kirim Paket ke LP3i Bandung</t>
  </si>
  <si>
    <t>Tinta printer Lasser</t>
  </si>
  <si>
    <t>BPRSA, Pulsa SMS Getway, Sapu, Konsumsi idul adha, Fc Lapkeu</t>
  </si>
  <si>
    <t>BKK 26497</t>
  </si>
  <si>
    <t>BKK 26498</t>
  </si>
  <si>
    <t>SPPD Ligar dan Desiana, Pelatihan Zahir Accounting dan B Inggris</t>
  </si>
  <si>
    <t>Ligar</t>
  </si>
  <si>
    <t>Pulsa teleseling, Presentasi SMAN1 Cipatujah</t>
  </si>
  <si>
    <t>BTK 42203</t>
  </si>
  <si>
    <t>BTK 42204</t>
  </si>
  <si>
    <t>BTK 42205</t>
  </si>
  <si>
    <t>BTK 42206</t>
  </si>
  <si>
    <t>BTK 42207</t>
  </si>
  <si>
    <t>BTK 42208</t>
  </si>
  <si>
    <t>BTK 42209</t>
  </si>
  <si>
    <t>BTK 42210</t>
  </si>
  <si>
    <t>BTK 42211</t>
  </si>
  <si>
    <t>BTK 42212</t>
  </si>
  <si>
    <t>BTK 42213</t>
  </si>
  <si>
    <t>BTK 42214</t>
  </si>
  <si>
    <t>BTK 42215</t>
  </si>
  <si>
    <t>BTK 42216</t>
  </si>
  <si>
    <t>BTK 42217</t>
  </si>
  <si>
    <t>BTK 42218</t>
  </si>
  <si>
    <t>BTK 42219</t>
  </si>
  <si>
    <t>BTK 42220</t>
  </si>
  <si>
    <t>BTK 42221</t>
  </si>
  <si>
    <t>BTK 42222</t>
  </si>
  <si>
    <t>BTK 42223</t>
  </si>
  <si>
    <t>BTK 42224</t>
  </si>
  <si>
    <t>BTK 42225</t>
  </si>
  <si>
    <t>BTK 42226</t>
  </si>
  <si>
    <t>BTK 42227</t>
  </si>
  <si>
    <t>BTK 42228</t>
  </si>
  <si>
    <t>BTK 42229</t>
  </si>
  <si>
    <t>BTK 42230</t>
  </si>
  <si>
    <t>BTK 42231</t>
  </si>
  <si>
    <t>Agus Riyanto, Cicilan by pendkn IK Junior</t>
  </si>
  <si>
    <t>Sofi Miftahul M, Registrasi OM junior 2017/2018</t>
  </si>
  <si>
    <t xml:space="preserve">Maya Sumiati, Cicilan by pendkn KA Junior </t>
  </si>
  <si>
    <t>Riki Nugraha, Cicilan pinjaman karyawan ke 1</t>
  </si>
  <si>
    <t>Siti Apiah, Cicilan by pendkn KA Junior</t>
  </si>
  <si>
    <t>Riza Facrul, Tambahan Registrasi IK Junior</t>
  </si>
  <si>
    <t>Retna Aisyah, Cicilan by pendkn T.3 Manajemen</t>
  </si>
  <si>
    <t>Retna a</t>
  </si>
  <si>
    <t>Dzikri Nurul F, Cicilan by pendkn T,3 Akuntansi</t>
  </si>
  <si>
    <t xml:space="preserve">Ai Kamilah, Cicilan by pendkn OM Junior </t>
  </si>
  <si>
    <t>Kiki Ikrimah, cicilan by pendkn BA Junior</t>
  </si>
  <si>
    <t>Ninda Nuraziza, Cicilan by pendkn BA Junior</t>
  </si>
  <si>
    <t>Ninda N</t>
  </si>
  <si>
    <t>Siti Nur Aeni. Cicilan by pendkn KA Senior</t>
  </si>
  <si>
    <t>Kurniawan Agil, cicilan by pendkn  Tk3 AK</t>
  </si>
  <si>
    <t>Kurniawan a</t>
  </si>
  <si>
    <t>Lilim Halimah, Cicilan by pendkn OM junior</t>
  </si>
  <si>
    <t>Jazmanuddin, cicilan by pendkn IK Senior</t>
  </si>
  <si>
    <t>Azis Fajar J, Cicilan by pendkn IK Junior</t>
  </si>
  <si>
    <t>Azis F</t>
  </si>
  <si>
    <t>Miftahul Manan, Cicilan by pendkn OM junior</t>
  </si>
  <si>
    <t>Maulana Muhamad, Cicilan by pendkn TO Senior</t>
  </si>
  <si>
    <t xml:space="preserve">Eva Afni L, Cicilan by pendkn KA Junior </t>
  </si>
  <si>
    <t>Ka 17</t>
  </si>
  <si>
    <t>Ev aAfni</t>
  </si>
  <si>
    <t>BKK 26499</t>
  </si>
  <si>
    <t>BKK 26500</t>
  </si>
  <si>
    <t>BKK 26501</t>
  </si>
  <si>
    <t>BKK 26502</t>
  </si>
  <si>
    <t>BKK 26503</t>
  </si>
  <si>
    <t>BKK 26504</t>
  </si>
  <si>
    <t>BKK 26505</t>
  </si>
  <si>
    <t>Rewaed PA, Fee Tes RSUD, Kontribusi kegiatan wartawan, konsumsi</t>
  </si>
  <si>
    <t>Alat kebersihan, penghargaan masa kerja pa Ropik, Service AC, belanja bulanan</t>
  </si>
  <si>
    <t>BPRSA, Koran , Baju marketing, FC, Perbaikan gedung, outingclass, service motor opr, praktek TO</t>
  </si>
  <si>
    <t>Tes kerja Hino, Citra group, Bratatex, CS Finance</t>
  </si>
  <si>
    <t>UM Per 25-31 Ags, Ucapan selamat ultah mayasari</t>
  </si>
  <si>
    <t>Bayar Psikotes ke bu neni RSUD, Keperluan mesjid, RTK</t>
  </si>
  <si>
    <t>BTK 42232</t>
  </si>
  <si>
    <t>BTK 42233</t>
  </si>
  <si>
    <t>BTK 42234</t>
  </si>
  <si>
    <t>BTK 42235</t>
  </si>
  <si>
    <t>BTK 42236</t>
  </si>
  <si>
    <t>BTK 42237</t>
  </si>
  <si>
    <t>BTK 42238</t>
  </si>
  <si>
    <t>BTK 42239</t>
  </si>
  <si>
    <t>BTK 42240</t>
  </si>
  <si>
    <t>BTK 42241</t>
  </si>
  <si>
    <t>BTK 42242</t>
  </si>
  <si>
    <t>BTK 42243</t>
  </si>
  <si>
    <t>BTK 42244</t>
  </si>
  <si>
    <t>BTK 42245</t>
  </si>
  <si>
    <t>BTK 42246</t>
  </si>
  <si>
    <t>BTK 42247</t>
  </si>
  <si>
    <t>BTK 42248</t>
  </si>
  <si>
    <t>BTK 42249</t>
  </si>
  <si>
    <t>Angga Aji w, cicilan by pendkn TO Senior</t>
  </si>
  <si>
    <t>Santi Oktaviani, Cicilan by pendkn OM Junior</t>
  </si>
  <si>
    <t>Santi O</t>
  </si>
  <si>
    <t>Tresia Adelia S, Cicilan by pendkn OM Junior</t>
  </si>
  <si>
    <t>Trisno Adijaya, Cicilan by pendkn TO Junior</t>
  </si>
  <si>
    <t>Trisno A</t>
  </si>
  <si>
    <t>Rizki M Fauzi, Cicilan by pendkn TO  STT Tk4</t>
  </si>
  <si>
    <t>Vini Pitriani, ciiclan by pendkn S1 AK</t>
  </si>
  <si>
    <t>Aditya jati, Cicilan by pendkn OM Senior</t>
  </si>
  <si>
    <t>Nisa Nafisah, Cicilan byb pendkn BA Senior</t>
  </si>
  <si>
    <t>Nisa Na</t>
  </si>
  <si>
    <t>anitia Saputri, Cicilan by pendkn OM Senior</t>
  </si>
  <si>
    <t>Anitia SD</t>
  </si>
  <si>
    <t>Sela nurfadilah, cicilan by pendkn BA Senior</t>
  </si>
  <si>
    <t>silmy Ulzana, Cicilan by pendkn OM Senior</t>
  </si>
  <si>
    <t>Yudistira, Cicilan by pendkn IK Junior</t>
  </si>
  <si>
    <t>Fiqri Nurwahid, cicilan by pendkn IK Junior</t>
  </si>
  <si>
    <t>Dean Muhamad, cicilan by Pendkn KA Junior</t>
  </si>
  <si>
    <t>M Nizar F, cicilan by pendkn OM Junior</t>
  </si>
  <si>
    <t>BTK 42250</t>
  </si>
  <si>
    <t>BTK 42251</t>
  </si>
  <si>
    <t>BTK 42252</t>
  </si>
  <si>
    <t>BTK 42253</t>
  </si>
  <si>
    <t>Mukhlis, Cicilan by pendkn OM Junior</t>
  </si>
  <si>
    <t>Imam Nurzaman, Cicilan by pendkn OM  Senior</t>
  </si>
  <si>
    <t>Lalis, Sewa Kantin RE</t>
  </si>
  <si>
    <t>Ai Denis, Cicilan by penkn BA Junior</t>
  </si>
  <si>
    <t>Farisha N, Cicilan by pendkn KA Senior</t>
  </si>
  <si>
    <t>H Rudi Kurniawan, cicilan Pinjaman Karyawan</t>
  </si>
  <si>
    <t>Rinaldi f, Cicilan by pendkn KA junior</t>
  </si>
  <si>
    <t>Rinaldi</t>
  </si>
  <si>
    <t>Dina Alma, cicilan by pendkn OM Junior</t>
  </si>
  <si>
    <t>Dina a</t>
  </si>
  <si>
    <t>fifih Nurjihan, cicilan by pendkn BA Junior</t>
  </si>
  <si>
    <t>Harun Arosid, cicilan by pendkn OM Senior</t>
  </si>
  <si>
    <t>Harun a</t>
  </si>
  <si>
    <t>Arif Rahman, Cicilan by ppendkn IK Junior</t>
  </si>
  <si>
    <t>Fikri Fadurahman, Cicilan by pendkn OM Junior</t>
  </si>
  <si>
    <t>linda Widyaningsih, cicilan by penkn KA Senior</t>
  </si>
  <si>
    <t>amplop dan kertas KOP</t>
  </si>
  <si>
    <t>BTK 42254</t>
  </si>
  <si>
    <t>BTK 42255</t>
  </si>
  <si>
    <t>Deni Ahmad t, Cicilan by pendkn OM Senior</t>
  </si>
  <si>
    <t>BTK 42256</t>
  </si>
  <si>
    <t>BTK 42257</t>
  </si>
  <si>
    <t>BTK 42258</t>
  </si>
  <si>
    <t>BTK 42259</t>
  </si>
  <si>
    <t>BTK 42260</t>
  </si>
  <si>
    <t>BTK 42261</t>
  </si>
  <si>
    <t>BTK 42262</t>
  </si>
  <si>
    <t>BTK 42263</t>
  </si>
  <si>
    <t>BTK 42264</t>
  </si>
  <si>
    <t>BTK 42265</t>
  </si>
  <si>
    <t>BTK 42266</t>
  </si>
  <si>
    <t>BTK 42267</t>
  </si>
  <si>
    <t>BTK 42268</t>
  </si>
  <si>
    <t>BTK 42269</t>
  </si>
  <si>
    <t>BTK 42270</t>
  </si>
  <si>
    <t>BTK 42271</t>
  </si>
  <si>
    <t>BTK 42272</t>
  </si>
  <si>
    <t>BKK 26506</t>
  </si>
  <si>
    <t>Sapi qurban dan Konsumsi</t>
  </si>
  <si>
    <t>Aep</t>
  </si>
  <si>
    <t>Presentasi SMAN1 Cikatomas, Hadiah undian maba</t>
  </si>
  <si>
    <t>BKK 26507</t>
  </si>
  <si>
    <t>Internet, FC Buku Tahap 2 Smt ganjil 17/18, BBM Transport, hunting Mhs cuti, UM</t>
  </si>
  <si>
    <t>BKK 26508</t>
  </si>
  <si>
    <t>Mita, Tambahan Registrasi BA Junior 2017/2018</t>
  </si>
  <si>
    <t>Riki abdul R, Cicilan by pendkn IK Senior</t>
  </si>
  <si>
    <t>Feni Sutiawati, cicilan by pendkn OM Senior</t>
  </si>
  <si>
    <t>Dirgan alfian, cicilan b pendkn IK Junior</t>
  </si>
  <si>
    <t>Dede Redi, Cicilan by pendkn IK Junior</t>
  </si>
  <si>
    <t>Diki Herdiana, cicilan by pendkn OMSenior</t>
  </si>
  <si>
    <t>Nia Daniah, Cicilan by pendkn BA Junior</t>
  </si>
  <si>
    <t>Fahmi Hijaz, Cicilan by penkn IK Junior</t>
  </si>
  <si>
    <t>Agnia &lt; Cicilan by pendkn T3 Unwim Manajemn</t>
  </si>
  <si>
    <t xml:space="preserve">Agnia </t>
  </si>
  <si>
    <t>Mutia Fadilah, Cicilan by penkn KA Junior</t>
  </si>
  <si>
    <t>Irma Yunita, Cicilan by Pendkn KA Junior</t>
  </si>
  <si>
    <t>Annisa Nurlaila, cicialn by pendkn  OM Junior</t>
  </si>
  <si>
    <t>Erlangga S, Cicilan by pendkn KA Senior</t>
  </si>
  <si>
    <t>Mahbub ahmad, Cicilan by pendkn IK Junior</t>
  </si>
  <si>
    <t>BTK 42273</t>
  </si>
  <si>
    <t>BTK 42274</t>
  </si>
  <si>
    <t>BTK 42275</t>
  </si>
  <si>
    <t>BTK 42276</t>
  </si>
  <si>
    <t>BTK 42277</t>
  </si>
  <si>
    <t>BTK 42278</t>
  </si>
  <si>
    <t>BTK 42279</t>
  </si>
  <si>
    <t>BTK 42280</t>
  </si>
  <si>
    <t>BTK 42281</t>
  </si>
  <si>
    <t>BTK 42282</t>
  </si>
  <si>
    <t>BTK 42283</t>
  </si>
  <si>
    <t>BTK 42284</t>
  </si>
  <si>
    <t>BTK 42285</t>
  </si>
  <si>
    <t>BTK 42286</t>
  </si>
  <si>
    <t>BTK 42287</t>
  </si>
  <si>
    <t>BTK 42288</t>
  </si>
  <si>
    <t>BTK 42289</t>
  </si>
  <si>
    <t>BTK 42290</t>
  </si>
  <si>
    <t>BTK 42291</t>
  </si>
  <si>
    <t>BTK 42292</t>
  </si>
  <si>
    <t>BTK 42293</t>
  </si>
  <si>
    <t>BTK 42294</t>
  </si>
  <si>
    <t>BTK 42295</t>
  </si>
  <si>
    <t>BTK 42296</t>
  </si>
  <si>
    <t>BTK 42297</t>
  </si>
  <si>
    <t>BTK 42298</t>
  </si>
  <si>
    <t>BTK 42299</t>
  </si>
  <si>
    <t>BTK 42300</t>
  </si>
  <si>
    <t>BTK 42301</t>
  </si>
  <si>
    <t>BTK 42302</t>
  </si>
  <si>
    <t>BTK 42303</t>
  </si>
  <si>
    <t>BTK 42304</t>
  </si>
  <si>
    <t>BTK 42305</t>
  </si>
  <si>
    <t>BTK 42306</t>
  </si>
  <si>
    <t>BTK 42307</t>
  </si>
  <si>
    <t>BTK 42308</t>
  </si>
  <si>
    <t>BTK 42309</t>
  </si>
  <si>
    <t>BTK 42310</t>
  </si>
  <si>
    <t>BTK 42311</t>
  </si>
  <si>
    <t>BTK 42312</t>
  </si>
  <si>
    <t>BTK 42313</t>
  </si>
  <si>
    <t>BTK 42314</t>
  </si>
  <si>
    <t>BTK 42315</t>
  </si>
  <si>
    <t>BTK 42316</t>
  </si>
  <si>
    <t>BTK 42317</t>
  </si>
  <si>
    <t>BTK 42318</t>
  </si>
  <si>
    <t>BTK 42319</t>
  </si>
  <si>
    <t>BTK 42320</t>
  </si>
  <si>
    <t>BTK 42321</t>
  </si>
  <si>
    <t>BTK 42322</t>
  </si>
  <si>
    <t>BTK 42323</t>
  </si>
  <si>
    <t>BTK 42324</t>
  </si>
  <si>
    <t>BTK 42325</t>
  </si>
  <si>
    <t>BTK 42326</t>
  </si>
  <si>
    <t>BTK 42327</t>
  </si>
  <si>
    <t>BTK 42328</t>
  </si>
  <si>
    <t>BTK 42329</t>
  </si>
  <si>
    <t>BTK 42330</t>
  </si>
  <si>
    <t>Muhamad Nizar, Cicilan by pendkn OM Junior</t>
  </si>
  <si>
    <t>Febi Ismail. Cicilan by pendkn OM Junior</t>
  </si>
  <si>
    <t>Febi I</t>
  </si>
  <si>
    <t>Dadan Ramdhan, Cicilan by pednkn IK Junior</t>
  </si>
  <si>
    <t>M Galuh R, cicilan by pendkn TO Junior</t>
  </si>
  <si>
    <t>Siti Solihatun, Cicilan by pendkn OM senior</t>
  </si>
  <si>
    <t>Miftah Fauzi, Cicilan by pendkn T3 Manajemen</t>
  </si>
  <si>
    <t>Faizal akbar, Registrasi STT TI</t>
  </si>
  <si>
    <t>Faizal a</t>
  </si>
  <si>
    <t>Ia Rianti, cicilan by pendkn T3 Manajemen</t>
  </si>
  <si>
    <t>Ryan Ramdhaniu, Cicilan by pendkn IK Senior</t>
  </si>
  <si>
    <t>Rizal Kresna, Cicilan TO Junior</t>
  </si>
  <si>
    <t>Chikal P, Cicilan by pendkn Tk3 Manajemen</t>
  </si>
  <si>
    <t>Usep R, Cicilan by pendkn KK AK</t>
  </si>
  <si>
    <t>Usep r</t>
  </si>
  <si>
    <t>Soni Saepulloh, cicilan  by pendkn KK AK</t>
  </si>
  <si>
    <t>Soni s</t>
  </si>
  <si>
    <t>Dimas J, Cicilan by pendkn KK AK</t>
  </si>
  <si>
    <t>M Husni, cicilan by pendkn T3 Manajemen</t>
  </si>
  <si>
    <t xml:space="preserve">M Husni </t>
  </si>
  <si>
    <t>Nurmaliah, cicilan by pendkn tk3 Manajemen</t>
  </si>
  <si>
    <t>Devi Lindayanti, Cicilan by pendkn Tk3 Manajemen</t>
  </si>
  <si>
    <t>Eris Derisman, Cicilan by pendkn TO senior</t>
  </si>
  <si>
    <t>Jaka Bagja, Cicilan by pendkn S1 AK</t>
  </si>
  <si>
    <t>Dzikri B, cicilan by pendkn TO STT</t>
  </si>
  <si>
    <t>andi Tirta, Cicilan by pendkn TO STT</t>
  </si>
  <si>
    <t>Anif A, cicilan by pendkn T3 akuntansi</t>
  </si>
  <si>
    <t>Anif a</t>
  </si>
  <si>
    <t>Kiki Muzaqi, cicilan by pendkn T3 Manajemen</t>
  </si>
  <si>
    <t>didah nurparidah, cicilan by pendkn AK 3</t>
  </si>
  <si>
    <t>Didah N</t>
  </si>
  <si>
    <t>Eggie Ferlandi, Cicilan by penkn KA Junior</t>
  </si>
  <si>
    <t>Eggie F</t>
  </si>
  <si>
    <t>Egie Erwansyah, ciiclan by pendkn TO Junior</t>
  </si>
  <si>
    <t>Egie Erwansyah</t>
  </si>
  <si>
    <t>aditia nugraha, Cicilabn by pedkn T3 Manajemen</t>
  </si>
  <si>
    <t>aldi aldama, Cicilan by pendkn TI STT</t>
  </si>
  <si>
    <t>Adang tijani, Cicilan by pendkn TO STT</t>
  </si>
  <si>
    <t xml:space="preserve">TO </t>
  </si>
  <si>
    <t>Adang t</t>
  </si>
  <si>
    <t>Arham Nur, cicilan by penkdn Poltek AB</t>
  </si>
  <si>
    <t>Arham N</t>
  </si>
  <si>
    <t>Nita karina, Cicilan by pendkn Tk3 Manajemen</t>
  </si>
  <si>
    <t>Nita K</t>
  </si>
  <si>
    <t>ayi Saidah, Cicilan by pendkn Tk3 Akuntansi</t>
  </si>
  <si>
    <t>dedi Sundayana, Cicilan by pendkn tk3 Manajemen</t>
  </si>
  <si>
    <t>Samsul r, cicilan by pendkn Tk3 STT TI</t>
  </si>
  <si>
    <t>Yahya, Cicilan pinjaman karyawan ke - 12</t>
  </si>
  <si>
    <t>andi Irawan, Cicilan pinjaman karyawan ke - 14</t>
  </si>
  <si>
    <t>Andi I</t>
  </si>
  <si>
    <t>Dendi Gunawan, Cicilan pinjaman karyawan ke - 15</t>
  </si>
  <si>
    <t>Dheri Febiyani, Cicilan pinjaman karyawan ke - 10</t>
  </si>
  <si>
    <t>Rijal Mubaroq, cicilan by pendkn KA Senior</t>
  </si>
  <si>
    <t>adam abdi, Cicilan pinjaman karyawan ke - 6</t>
  </si>
  <si>
    <t>Adam ]</t>
  </si>
  <si>
    <t>Indri fitrianasari, Cicilan pinjaman karyawan ke - 7</t>
  </si>
  <si>
    <t>Muhamad Farihin, Cicilan pinjaman karyawan ke - 13</t>
  </si>
  <si>
    <t>Ade Fuad, Cicilan pinjaman karyawan ke - 5</t>
  </si>
  <si>
    <t>Rijal, Cicilan pinjaman karyawan ke - Lunas</t>
  </si>
  <si>
    <t>Ernawati, Cicilan pinjaman karyawan ke - Lunas</t>
  </si>
  <si>
    <t>Silmi N, Cicilan pinjaman karyawan ke - 9</t>
  </si>
  <si>
    <t>Ririn , Cicilan pinjaman karyawan ke - 7</t>
  </si>
  <si>
    <t>R Asep. Cicilan pinjaman karyawan ke - 7</t>
  </si>
  <si>
    <t>Rudi Hartono, Cicilan pinjaman karyawan ke - 7</t>
  </si>
  <si>
    <t>M Irasan, Cicilan pinjaman karyawan ke - 6</t>
  </si>
  <si>
    <t>Arip Budiman, Cicilan pinjaman karyawan ke - 4</t>
  </si>
  <si>
    <t>Djoko H, Cicilan pinjaman karyawan ke - 4</t>
  </si>
  <si>
    <t>Rheda, Cicilan pinjaman karyawan ke - 2</t>
  </si>
  <si>
    <t>Tomy Fajar ,. Cicilan by pendkn IK Senior</t>
  </si>
  <si>
    <t>BTK 42331</t>
  </si>
  <si>
    <t>BTK 42332</t>
  </si>
  <si>
    <t>BTK 42333</t>
  </si>
  <si>
    <t>BTK 42334</t>
  </si>
  <si>
    <t>BTK 42335</t>
  </si>
  <si>
    <t>BTK 42336</t>
  </si>
  <si>
    <t>BTK 42337</t>
  </si>
  <si>
    <t>BTK 42338</t>
  </si>
  <si>
    <t>BTK 42339</t>
  </si>
  <si>
    <t>BTK 42340</t>
  </si>
  <si>
    <t>BTK 42341</t>
  </si>
  <si>
    <t>BTK 42342</t>
  </si>
  <si>
    <t>BTK 42343</t>
  </si>
  <si>
    <t>BTK 42344</t>
  </si>
  <si>
    <t>BTK 42345</t>
  </si>
  <si>
    <t>BTK 42346</t>
  </si>
  <si>
    <t>BTK 42347</t>
  </si>
  <si>
    <t>BTK 42348</t>
  </si>
  <si>
    <t>BTK 42349</t>
  </si>
  <si>
    <t>BTK 42350</t>
  </si>
  <si>
    <t>BTK 42351</t>
  </si>
  <si>
    <t>BTK 42352</t>
  </si>
  <si>
    <t>BTK 42353</t>
  </si>
  <si>
    <t>BTK 42354</t>
  </si>
  <si>
    <t>BTK 42355</t>
  </si>
  <si>
    <t>BTK 42356</t>
  </si>
  <si>
    <t>BTK 42357</t>
  </si>
  <si>
    <t>BTK 42358</t>
  </si>
  <si>
    <t>BTK 42359</t>
  </si>
  <si>
    <t>BTK 42360</t>
  </si>
  <si>
    <t>BTK 42361</t>
  </si>
  <si>
    <t>BTK 42362</t>
  </si>
  <si>
    <t>BTK 42363</t>
  </si>
  <si>
    <t>BTK 42364</t>
  </si>
  <si>
    <t>BTK 42365</t>
  </si>
  <si>
    <t>BTK 42366</t>
  </si>
  <si>
    <t>BTK 42367</t>
  </si>
  <si>
    <t>BTK 42368</t>
  </si>
  <si>
    <t>BTK 42369</t>
  </si>
  <si>
    <t>BTK 42370</t>
  </si>
  <si>
    <t>BTK 42371</t>
  </si>
  <si>
    <t>BTK 42372</t>
  </si>
  <si>
    <t>BTK 42373</t>
  </si>
  <si>
    <t>BTK 42374</t>
  </si>
  <si>
    <t>BTK 42375</t>
  </si>
  <si>
    <t>BTK 42376</t>
  </si>
  <si>
    <t>BTK 42377</t>
  </si>
  <si>
    <t>BTK 42378</t>
  </si>
  <si>
    <t>BTK 42379</t>
  </si>
  <si>
    <t>BTK 42380</t>
  </si>
  <si>
    <t>BTK 42381</t>
  </si>
  <si>
    <t>BTK 42382</t>
  </si>
  <si>
    <t>BTK 42383</t>
  </si>
  <si>
    <t>BTK 42384</t>
  </si>
  <si>
    <t>BTK 42385</t>
  </si>
  <si>
    <t>BTK 42386</t>
  </si>
  <si>
    <t>BTK 42387</t>
  </si>
  <si>
    <t>Nasrul Muhamad, Cicilan by pendkn TO Junior</t>
  </si>
  <si>
    <t>Muhaimin Ali, Cicilan by pendkn IK Junior</t>
  </si>
  <si>
    <t>Muhaimin</t>
  </si>
  <si>
    <t>Susi Sukmawati, Cicilan by pendkn OM Senior</t>
  </si>
  <si>
    <t>Isti Kurniati, Cicilan by OM Senior</t>
  </si>
  <si>
    <t>Denis Rizqi, Cicilan by pendkn OM junior</t>
  </si>
  <si>
    <t>Dewi Fitri, Cicilan by pendkn OM Senior</t>
  </si>
  <si>
    <t>Yuda Maulana, Cicilan by pendkn Tk3 Manajemen</t>
  </si>
  <si>
    <t>Umi Hanifah, cicilan by pendkn KA Senior</t>
  </si>
  <si>
    <t>Erwin, Cicilan by pendkn Tk3 AK</t>
  </si>
  <si>
    <t>Dzikri M Dahlan, Cicilan by pendkn TO "junior</t>
  </si>
  <si>
    <t>M Rizal F, Cicilan by pendkn OM Junior</t>
  </si>
  <si>
    <t>Anfasa A, Cicilan by pendkn OM Junior</t>
  </si>
  <si>
    <t>Pujangga R, Cicilan by pendkn |OM Junior</t>
  </si>
  <si>
    <t>Pujangga</t>
  </si>
  <si>
    <t>Risnandi H, Cicilan by pendkn IK junior</t>
  </si>
  <si>
    <t xml:space="preserve">Risnandi </t>
  </si>
  <si>
    <t>Depri Nursamsi, Cicilan by pendkn IK Junior</t>
  </si>
  <si>
    <t>Paisal Tanjung, Cicilan by pendkn TO Senior</t>
  </si>
  <si>
    <t>Nurdiana Dewi, Registrasi OM Junior</t>
  </si>
  <si>
    <t>Nurdiana D</t>
  </si>
  <si>
    <t>Sarah Nurafifah, Cicilan by penkdn KA Senior</t>
  </si>
  <si>
    <t>Ahmat Rifai, Cicilan by pendkn OM Junior</t>
  </si>
  <si>
    <t>Muahamad Mugi, Cicilan by pendkn IK Junior</t>
  </si>
  <si>
    <t>M mugi</t>
  </si>
  <si>
    <t>Aji Peras S, Cicilan by pendkn tk3 Manajemen</t>
  </si>
  <si>
    <t>Ismayani, Cicilan by pendkn KA Senior</t>
  </si>
  <si>
    <t>Isma Y</t>
  </si>
  <si>
    <t>Desi Luspiana,  Cicilan by pendkn tk3 Manajemen</t>
  </si>
  <si>
    <t>De Agni, Cicilan by penkdn KA junior</t>
  </si>
  <si>
    <t>Kurnia Sadi, Registrasi IK Junior 2017/2018</t>
  </si>
  <si>
    <t>Neng Sri R, Cicilan by pendkn KA Junior</t>
  </si>
  <si>
    <t>Teni T, Cicilan by penkdn KA Junior</t>
  </si>
  <si>
    <t>Lanlan J,  Cicilan by pendkn tk3 Manajemen</t>
  </si>
  <si>
    <t>Rijal Nursobah, Cicilan by pendkn TO Junior</t>
  </si>
  <si>
    <t>Fauzi Ismail, Cicilan by pendkn IK Senior</t>
  </si>
  <si>
    <t>Shinta Karina,. Cicilan by penkdn OM Junior</t>
  </si>
  <si>
    <t xml:space="preserve">Shinta </t>
  </si>
  <si>
    <t xml:space="preserve">Sri Rahayu,. Cicilan by pendkn OM Junior </t>
  </si>
  <si>
    <t>Nur Azijah, Cicilan by penkdn tk3 AK</t>
  </si>
  <si>
    <t>anwar Ilha, ciiclan by pendkn tk3 AK</t>
  </si>
  <si>
    <t>Kamil Fahmi, cicilan by pendkn Tk KK AK</t>
  </si>
  <si>
    <t>Gian Ginanjar,  Cicilan by pendkn tk3 Manajemen</t>
  </si>
  <si>
    <t>M angga, Cicilan byb pendkn TO STT berjalan</t>
  </si>
  <si>
    <t>M Angga</t>
  </si>
  <si>
    <t>Rian Sobariah, Cicilan by pendkn S1 AK</t>
  </si>
  <si>
    <t>Sucipto, Cicilan by pendkn S1 Manajemne</t>
  </si>
  <si>
    <t>Agie nurmansyah, Ciiclan by pendkn Tk3 AK</t>
  </si>
  <si>
    <t>Ihah Soliha, Cicilan by pendkn Tk3 AK</t>
  </si>
  <si>
    <t>Winda Maaratus S. Cicilan by pendkn Tk3 AK</t>
  </si>
  <si>
    <t>Rian Adinata, Cicilan by pendkn Tk3 STT TI</t>
  </si>
  <si>
    <t>Rika Nursaadah,  Cicilan by pendkn tk3 Manajemen</t>
  </si>
  <si>
    <t>Ai Siti R,  Cicilan by pendkn tk3 Manajemen</t>
  </si>
  <si>
    <t>Ai Siti</t>
  </si>
  <si>
    <t>Muhamad Fazrin, Cicilan by penkdn Tk3 AK</t>
  </si>
  <si>
    <t>Suci Soraya. Cicilan by pendkn KA Junior</t>
  </si>
  <si>
    <t>Risma Wulandari. Cicilan by pendkn BA Junior</t>
  </si>
  <si>
    <t>Rismawati. Cicilan by pendkn BA Seniior</t>
  </si>
  <si>
    <t>BKK 26509</t>
  </si>
  <si>
    <t>Tes kerja Papa jaya, mitra jaya, bangun beon, menjamu HRD</t>
  </si>
  <si>
    <t>BKK 26510</t>
  </si>
  <si>
    <t>BKK 26511</t>
  </si>
  <si>
    <t>BKK 26512</t>
  </si>
  <si>
    <t>BKK 26513</t>
  </si>
  <si>
    <t>BKK 26514</t>
  </si>
  <si>
    <t>BKK 26515</t>
  </si>
  <si>
    <t>BKK 26516</t>
  </si>
  <si>
    <t>BKK 26517</t>
  </si>
  <si>
    <t>BKK 26518</t>
  </si>
  <si>
    <t>BKK 26519</t>
  </si>
  <si>
    <t>BKK 26520</t>
  </si>
  <si>
    <t>BKK 26521</t>
  </si>
  <si>
    <t>BKK 26522</t>
  </si>
  <si>
    <t>Presentasi SMK Arizqi, Riyadlu T</t>
  </si>
  <si>
    <t>BTK 42388</t>
  </si>
  <si>
    <t>BTK 42389</t>
  </si>
  <si>
    <t>BTK 42390</t>
  </si>
  <si>
    <t>BTK 42391</t>
  </si>
  <si>
    <t>BTK 42392</t>
  </si>
  <si>
    <t>BTK 42393</t>
  </si>
  <si>
    <t>BTK 42394</t>
  </si>
  <si>
    <t>BTK 42395</t>
  </si>
  <si>
    <t>BTK 42396</t>
  </si>
  <si>
    <t>BTK 42397</t>
  </si>
  <si>
    <t>BTK 42398</t>
  </si>
  <si>
    <t>BTK 42399</t>
  </si>
  <si>
    <t>BTK 42400</t>
  </si>
  <si>
    <t>BTK 42401</t>
  </si>
  <si>
    <t>BTK 42402</t>
  </si>
  <si>
    <t>BTK 42403</t>
  </si>
  <si>
    <t>BTK 42404</t>
  </si>
  <si>
    <t>BTK 42405</t>
  </si>
  <si>
    <t>BTK 42406</t>
  </si>
  <si>
    <t>BTK 42407</t>
  </si>
  <si>
    <t>BTK 42408</t>
  </si>
  <si>
    <t>BTK 42409</t>
  </si>
  <si>
    <t>BTK 42410</t>
  </si>
  <si>
    <t>BTK 42411</t>
  </si>
  <si>
    <t>BTK 42412</t>
  </si>
  <si>
    <t>BTK 42413</t>
  </si>
  <si>
    <t>BTK 42414</t>
  </si>
  <si>
    <t>BTK 42415</t>
  </si>
  <si>
    <t>BTK 42416</t>
  </si>
  <si>
    <t>BTK 42417</t>
  </si>
  <si>
    <t>BTK 42418</t>
  </si>
  <si>
    <t>BTK 42419</t>
  </si>
  <si>
    <t>BTK 42420</t>
  </si>
  <si>
    <t>BTK 42421</t>
  </si>
  <si>
    <t>BTK 42422</t>
  </si>
  <si>
    <t>BTK 42423</t>
  </si>
  <si>
    <t>BTK 42424</t>
  </si>
  <si>
    <t>BTK 42425</t>
  </si>
  <si>
    <t>BTK 42426</t>
  </si>
  <si>
    <t>BTK 42427</t>
  </si>
  <si>
    <t>BTK 42428</t>
  </si>
  <si>
    <t>BTK 42429</t>
  </si>
  <si>
    <t>BTK 42430</t>
  </si>
  <si>
    <t>BTK 42431</t>
  </si>
  <si>
    <t>BTK 42432</t>
  </si>
  <si>
    <t>BTK 42433</t>
  </si>
  <si>
    <t>BTK 42434</t>
  </si>
  <si>
    <t>BTK 42435</t>
  </si>
  <si>
    <t>BTK 42436</t>
  </si>
  <si>
    <t>BTK 42437</t>
  </si>
  <si>
    <t>BTK 42438</t>
  </si>
  <si>
    <t>BTK 42439</t>
  </si>
  <si>
    <t>BTK 42440</t>
  </si>
  <si>
    <t>BTK 42441</t>
  </si>
  <si>
    <t>BTK 42442</t>
  </si>
  <si>
    <t>BTK 42443</t>
  </si>
  <si>
    <t>BTK 42444</t>
  </si>
  <si>
    <t>BTK 42445</t>
  </si>
  <si>
    <t>BTK 42446</t>
  </si>
  <si>
    <t>BTK 42447</t>
  </si>
  <si>
    <t>BTK 42448</t>
  </si>
  <si>
    <t>BTK 42449</t>
  </si>
  <si>
    <t>BTK 42450</t>
  </si>
  <si>
    <t>BTK 42451</t>
  </si>
  <si>
    <t>BTK 42452</t>
  </si>
  <si>
    <t>BTK 42453</t>
  </si>
  <si>
    <t>BTK 42454</t>
  </si>
  <si>
    <t>BTK 42455</t>
  </si>
  <si>
    <t>BTK 42456</t>
  </si>
  <si>
    <t>Pembayaran Rifki Maulana kelas TO 17 A untuk Cic ke-1; Cic ke-2; Cic ke-3; Cic ke-4; Cic ke-5; Cic ke-6 (sebagian);</t>
  </si>
  <si>
    <t>Pembayaran Jelvina Nurrantina Sihombing kelas KA 14 B untuk Pelunasan Registrasi; Cic ke-1; Cic ke-2 (sebagian);</t>
  </si>
  <si>
    <t>Pembayaran Iis Laila Saripah kelas BA 10 untuk Pelunasan Cic ke-3; Cic ke-4 (sebagian);</t>
  </si>
  <si>
    <t>Pembayaran Ilham Syarifudin kelas TO 17 B untuk Cic ke-1; Cic ke-2; Cic ke-3;</t>
  </si>
  <si>
    <t>Pembayaran Dina Mardiana kelas OM 13 C untuk Cic ke-2;</t>
  </si>
  <si>
    <t>Pembayaran Ria Rahmawati kelas OM 13 C untuk Cic ke-1;</t>
  </si>
  <si>
    <t>Pembayaran Roni Nugraha kelas AK 1 untuk Cic ke-1;</t>
  </si>
  <si>
    <t>Pembayaran Resa Rismala kelas KA 14 A untuk Cic ke-3;</t>
  </si>
  <si>
    <t>Pembayaran Silpa Laula kelas KA 14 A untuk Pelunasan Registrasi; Cic ke-1; Cic ke-2 (sebagian);</t>
  </si>
  <si>
    <t>Pembayaran Hani Anjani kelas KA 14 A untuk Cic ke-2;</t>
  </si>
  <si>
    <t>Pembayaran Ceci Ruhyati kelas KA 15 A untuk Pelunasan Cic ke-3; Cic ke-4 (sebagian);</t>
  </si>
  <si>
    <t>Pembayaran Tari Mustari kelas KA 15 A untuk Cic ke-3;</t>
  </si>
  <si>
    <t>Pembayaran Yusi Salsabila kelas OM 13 C untuk Cic ke-3;</t>
  </si>
  <si>
    <t>Pembayaran Riska Mustikasari kelas OM 13 C untuk Cic ke-1; Cic ke-2; Cic ke-3; Cic ke-4 (sebagian);</t>
  </si>
  <si>
    <t>Pembayaran Tresia Adeliasari kelas OM 13 C untuk Cic ke-2;</t>
  </si>
  <si>
    <t>Pembayaran Yuli Yulianti kelas OM 13 B untuk Cic ke-2;</t>
  </si>
  <si>
    <t>Pembayaran Yani Wantika kelas BA 11 untuk Pelunasan Cic ke-4; Cic ke-5 (sebagian);</t>
  </si>
  <si>
    <t>Pembayaran Acef Ibnu Azis kelas IK 17 A untuk Cic ke-3;</t>
  </si>
  <si>
    <t>Pembayaran Aam Nursyamsiah kelas AK 2 untuk Cic ke-3;</t>
  </si>
  <si>
    <t>Pembayaran Sindi Novia kelas BA 11 untuk Cic ke-3 (sebagian);</t>
  </si>
  <si>
    <t>Pembayaran Fariz Muslim kelas BA 09 untuk Registrasi;</t>
  </si>
  <si>
    <t>Pembayaran Muhammad Nizar Fahrizal kelas OM 13 A untuk Cic ke-2;</t>
  </si>
  <si>
    <t>Pembayaran Dhiya Siti Saodah kelas OM 13 A untuk Cic ke-2;</t>
  </si>
  <si>
    <t>Pembayaran Rama Triana kelas BA 11 untuk Cic ke-2;</t>
  </si>
  <si>
    <t>Pembayaran Raden Muhamad Irsyad Taufik kelas IK 17 B untuk Cic ke-4;</t>
  </si>
  <si>
    <t>Pembayaran Deis Nurul Fitri kelas OM 11 C untuk Cic ke-3;</t>
  </si>
  <si>
    <t>Pembayaran Ryan Awaludin kelas IK 17 A untuk Cic ke-1;</t>
  </si>
  <si>
    <t>Pembayaran Ratna Hidayanti kelas KA 15 B untuk Cic ke-3;</t>
  </si>
  <si>
    <t>Pembayaran Azis Ginanjar kelas OM 13 B untuk Cic ke-2;</t>
  </si>
  <si>
    <t>Pembayaran Deris Rismawan kelas OM 13 B untuk Cic ke-3;</t>
  </si>
  <si>
    <t>Pembayaran Sherin Surya Melinda kelas OM 13 B untuk Cic ke-3;</t>
  </si>
  <si>
    <t>Pembayaran Mita Puspita Dewi kelas BA 11 untuk Pelunasan Cic ke-4; Cic ke-5 (sebagian);</t>
  </si>
  <si>
    <t>Pembayaran ARI AGUS ADIPUTRA kelas OM 13 A untuk Cic ke-4;</t>
  </si>
  <si>
    <t>Pembayaran Aditia Lukmanul Hakim kelas BA 11 untuk Cic ke-6; Cic ke-7; Cic ke-8;</t>
  </si>
  <si>
    <t>Pembayaran Kusriyati Yanti kelas BA 11 untuk Pelunasan Cic ke-2; Cic ke-3 (sebagian);</t>
  </si>
  <si>
    <t>Pembayaran Fahmy Rijalul kelas TO 17 A untuk Cic ke-3;</t>
  </si>
  <si>
    <t>Pembayaran Radhi Jalaludin Nadzir kelas OM 12 B untuk Cic ke-2;</t>
  </si>
  <si>
    <t>Pembayaran Yogi Ardiansyah kelas AB 16 untuk Pelunasan Pembayaran Cicilan</t>
  </si>
  <si>
    <t>Pembayaran Jazmanudin kelas IK 16 untuk Cic ke-2;</t>
  </si>
  <si>
    <t>Pembayaran Rian Abdunnuri kelas TO 17 B untuk Cic ke-5;</t>
  </si>
  <si>
    <t>Pembayaran Dandi Setiadi kelas IK 17 A untuk Cic ke-1;</t>
  </si>
  <si>
    <t>Pembayaran Anisa Karmila Sarah kelas OM 13 A untuk Registrasi;</t>
  </si>
  <si>
    <t>Pembayaran Wildan Arif Pratama kelas TO 16 B untuk Registrasi (sebagian);</t>
  </si>
  <si>
    <t>Pembayaran Diky Irawan kelas TO 16 B untuk Cic ke-3;</t>
  </si>
  <si>
    <t>Pembayaran Wijar Putra Prayoga kelas AK 1 untuk Cic ke-3;</t>
  </si>
  <si>
    <t>Pembayaran Fasyaa Ridlwansyah kelas AK 1 untuk Cic ke-3;</t>
  </si>
  <si>
    <t>Pembayaran Raden Muhammad Yazid Zidane Muharam kelas OM 12 A untuk Cic ke-3;</t>
  </si>
  <si>
    <t>Pembayaran Muhamad Faisal Wajdi kelas IK 16 untuk Registrasi (sebagian);</t>
  </si>
  <si>
    <t>Pembayaran Hendi kelas TO 16 B untuk Cic ke-1; Cic ke-2; Cic ke-3;</t>
  </si>
  <si>
    <t>Pembayaran Susi Apriliani kelas KA 15 B untuk Cic ke-3;</t>
  </si>
  <si>
    <t>Pembayaran Acep Ridwan Fauzi kelas IK 17 B untuk Cic ke-3;</t>
  </si>
  <si>
    <t>Pembayaran Neng Sri Rahmawati kelas BA 11 untuk Registrasi (sebagian);</t>
  </si>
  <si>
    <t>Pembayaran Sinta Tresna Dewi kelas KA 14 B untuk Pelunasan Registrasi; Cic ke-1 (sebagian);</t>
  </si>
  <si>
    <t>Pembayaran Feni Noviana kelas BA 11 untuk Cic ke-3;</t>
  </si>
  <si>
    <t>Pembayaran Andi Trianto kelas KA 14 B untuk Cic ke-3;</t>
  </si>
  <si>
    <t>Pembayaran Arief Tatang Maruf kelas TO 17 A untuk Cic ke-2; Cic ke-3;</t>
  </si>
  <si>
    <t>Pembayaran Iwan Kurniawan kelas OM 12 A untuk Pelunasan Cic ke-2; Cic ke-3;</t>
  </si>
  <si>
    <t>Pembayaran Reni Anggraeni kelas OM 11 C untuk Cic ke-1; Cic ke-2; Cic ke-3;</t>
  </si>
  <si>
    <t>Pembayaran Reni Anggraeni kelas OM 11 C untuk Cic ke-4 (sebagian);</t>
  </si>
  <si>
    <t>Pembayaran Hilman Maulana kelas OM 12 B untuk Cic ke-3;</t>
  </si>
  <si>
    <t>Pembayaran Ricy Nur Cahyo kelas KA 15 A untuk Cic ke-1; Cic ke-2; Cic ke-3; Cic ke-4;</t>
  </si>
  <si>
    <t>Pembayaran Tina Siti Mulyana kelas KA 15 A untuk Cic ke-3;</t>
  </si>
  <si>
    <t>Pembayaran Fanny Ainayya Nursifa kelas KA 14 B untuk Cic ke-3;</t>
  </si>
  <si>
    <t>Pembayaran Faizal Ginanjar kelas IK 16 untuk Cic ke-3; Cic ke-4;</t>
  </si>
  <si>
    <t>Pembayaran Hamka Rifaldi kelas IK 16 untuk Pelunasan Registrasi;</t>
  </si>
  <si>
    <t>Pembayaran Tian Septiawan kelas IK 16 untuk Registrasi (sebagian);</t>
  </si>
  <si>
    <t>Pembayaran Neta Agistiani kelas AK 1 untuk Cic ke-1; Cic ke-2; Cic ke-3;</t>
  </si>
  <si>
    <t>Pembayaran Fenti Desminta kelas BA 11 untuk Cic ke-1; Cic ke-2;</t>
  </si>
  <si>
    <t>Pembayaran Gina Agnitari kelas MJ 1 untuk Cic ke-1; Cic ke-2 (sebagian);</t>
  </si>
  <si>
    <t>Pembayaran Fara Novelia Anisa kelas AK 2 untuk Pelunasan Cic ke-4; Cic ke-5; Cic ke-6; Cic ke-7; Cic ke-8; Cic ke-9 (sebagian);</t>
  </si>
  <si>
    <t>Pembayaran Ade Eqi Nurzaqi kelas KA 15 A untuk Cic ke-1; Cic ke-2 (sebagian);</t>
  </si>
  <si>
    <t>Pembayaran Sopyan Sauri kelas IK 17 A untuk Cic ke-2;</t>
  </si>
  <si>
    <t>Pembayaran Ari Rinaldy kelas IK 17 B untuk Cic ke-3;</t>
  </si>
  <si>
    <t>Pembayaran Dede Tia kelas KA 14 A untuk Registrasi (sebagian);</t>
  </si>
  <si>
    <t>Pembayaran Sofi Miftahul Munir kelas OM 13 C untuk Pelunasan Cic ke-1;</t>
  </si>
  <si>
    <t>Pembayaran Afif Miftahul Fauz kelas OM 13 C untuk Cic ke-3;</t>
  </si>
  <si>
    <t>Pembayaran Desy Septiani.S kelas MJ 1 untuk Cic ke-3; Cic ke-4 (sebagian);</t>
  </si>
  <si>
    <t>Pembayaran Aulia Ningsih kelas OM 12 A untuk Pelunasan Cic ke-2; Cic ke-3 (sebagian);</t>
  </si>
  <si>
    <t>Pembayaran Bella Prilia Hania kelas OM 12 A untuk Pelunasan Cic ke-2; Cic ke-3 (sebagian);</t>
  </si>
  <si>
    <t>Pembayaran Ipah Hopipah AS kelas KA 15 A untuk Registrasi;</t>
  </si>
  <si>
    <t>BTK 42457</t>
  </si>
  <si>
    <t>BTK 42458</t>
  </si>
  <si>
    <t>BTK 42459</t>
  </si>
  <si>
    <t>BTK 42460</t>
  </si>
  <si>
    <t>BTK 42461</t>
  </si>
  <si>
    <t>BTK 42462</t>
  </si>
  <si>
    <t>BTK 42463</t>
  </si>
  <si>
    <t>BTK 42464</t>
  </si>
  <si>
    <t>BTK 42465</t>
  </si>
  <si>
    <t>BTK 42466</t>
  </si>
  <si>
    <t>BTK 42467</t>
  </si>
  <si>
    <t>Tes kerja Binatng motor, jaksel , hino, phoroh, maju mapan, falamco, jamaun hrd</t>
  </si>
  <si>
    <t>listrik air, telpn, Fee Manajemen, Pelunasan buku, By transport</t>
  </si>
  <si>
    <t>Kenang2n karyawan resign, UM Itikaf, RTK, Token Listrik, Laundry, praktek TO</t>
  </si>
  <si>
    <t>UT Agustus, Daber, UM Per 1 - 14 sept, By Wisuda</t>
  </si>
  <si>
    <t>BPJS  TK, Kes, siharta, PPh 25, Blangko Sertifikat Profesi</t>
  </si>
  <si>
    <t>Pembelian Buku BM, By Wisuda an Ramdhan, FC, Pernbaikan gedung, FC, RTK</t>
  </si>
  <si>
    <t>Pulsa telleseling, Fee Peliputan PSPL</t>
  </si>
  <si>
    <t>BPRSA, Unwim, By honor PKW, By wisuda</t>
  </si>
  <si>
    <t>Maintenance TI, Pbl kebutuhan TI</t>
  </si>
  <si>
    <t>Maintenance PKW, BBM Praktek TO</t>
  </si>
  <si>
    <t>BTK 42468</t>
  </si>
  <si>
    <t>BTK 42469</t>
  </si>
  <si>
    <t>BTK 42470</t>
  </si>
  <si>
    <t>BTK 42471</t>
  </si>
  <si>
    <t>BTK 42472</t>
  </si>
  <si>
    <t>BTK 42473</t>
  </si>
  <si>
    <t>BTK 42474</t>
  </si>
  <si>
    <t>BTK 42475</t>
  </si>
  <si>
    <t>BTK 42476</t>
  </si>
  <si>
    <t>BTK 42477</t>
  </si>
  <si>
    <t>BTK 42478</t>
  </si>
  <si>
    <t>BTK 42479</t>
  </si>
  <si>
    <t>BTK 42480</t>
  </si>
  <si>
    <t>BTK 42481</t>
  </si>
  <si>
    <t>BTK 42482</t>
  </si>
  <si>
    <t>BTK 42483</t>
  </si>
  <si>
    <t>BTK 42484</t>
  </si>
  <si>
    <t>BTK 42485</t>
  </si>
  <si>
    <t>BTK 42486</t>
  </si>
  <si>
    <t>BTK 42487</t>
  </si>
  <si>
    <t>BTK 42488</t>
  </si>
  <si>
    <t>BTK 42489</t>
  </si>
  <si>
    <t>BTK 42490</t>
  </si>
  <si>
    <t>BTK 42491</t>
  </si>
  <si>
    <t>BTK 42492</t>
  </si>
  <si>
    <t>BTK 42493</t>
  </si>
  <si>
    <t>BTK 42494</t>
  </si>
  <si>
    <t>BTK 42495</t>
  </si>
  <si>
    <t>BTK 42496</t>
  </si>
  <si>
    <t>BTK 42497</t>
  </si>
  <si>
    <t>BTK 42498</t>
  </si>
  <si>
    <t>BTK 42500</t>
  </si>
  <si>
    <t>BTK 42501</t>
  </si>
  <si>
    <t>BTK 42502</t>
  </si>
  <si>
    <t>BTK 42503</t>
  </si>
  <si>
    <t>BTK 42504</t>
  </si>
  <si>
    <t>BTK 42505</t>
  </si>
  <si>
    <t>BTK 42506</t>
  </si>
  <si>
    <t>Pembayaran Aang Nurzaman kelas TO 17 A untuk Cic ke-1; Cic ke-2;</t>
  </si>
  <si>
    <t>Pembayaran Ia Rianti kelas MJ 2 untuk Pelunasan Cic ke-2;</t>
  </si>
  <si>
    <t>Pembayaran Ari Nugraha kelas AK 1 untuk Cic ke-1; Cic ke-2; Cic ke-3;</t>
  </si>
  <si>
    <t>Pembayaran Gian Ginanjar kelas MJ 1 untuk Pelunasan Cic ke-3;</t>
  </si>
  <si>
    <t>Telah terima dari Elip Maulani Yusup untuk Reistrasi OM Junior 2017.2018</t>
  </si>
  <si>
    <t>Pembayaran Deni Husniati Ulfah kelas OM 13 A untuk Cic ke-3;</t>
  </si>
  <si>
    <t>Pembayaran Ari Nugraha kelas AK 1 untuk Cic ke-4 (sebagian);</t>
  </si>
  <si>
    <t>Pembayaran Opi Oprianti kelas BA 11 untuk Cic ke-3;</t>
  </si>
  <si>
    <t>Pembayaran Fauzi Qodarrohman kelas IK 17 A untuk Cic ke-1; Cic ke-2; Cic ke-3; Cic ke-4;</t>
  </si>
  <si>
    <t>Pembayaran Asri Rahmatia kelas OM 12 A untuk Cic ke-3; Cic ke-4;</t>
  </si>
  <si>
    <t>Pembayaran Rini Agustin kelas KA 14 A untuk Cic ke-3;</t>
  </si>
  <si>
    <t>Pembayaran Rosi Siti Nurohmah kelas OM 13 B untuk Cic ke-2 (sebagian);</t>
  </si>
  <si>
    <t>Pembayaran Wedia Warsilah kelas OM 13 B untuk Cic ke-3;</t>
  </si>
  <si>
    <t>Pembayaran Hafez Shiddiq Rachman kelas OM 13 A untuk Cic ke-2;</t>
  </si>
  <si>
    <t>Pembayaran Ai Novianti kelas BA 11 untuk Pelunasan Cic ke-2; Cic ke-3 (sebagian);</t>
  </si>
  <si>
    <t>Pembayaran David Ilham Satriana kelas KA 15 B untuk Cic ke-3;</t>
  </si>
  <si>
    <t>Pembayaran Natania Ema Yolanda kelas KA 15 B untuk Cic ke-3;</t>
  </si>
  <si>
    <t>Pembayaran Indri Sherliana kelas OM 13 B untuk Cic ke-1; Cic ke-2; Cic ke-3;</t>
  </si>
  <si>
    <t>Pembayaran Ulpah Perniati kelas MJ 1 untuk Pelunasan Cic ke-2; Cic ke-3; Cic ke-4 (sebagian);</t>
  </si>
  <si>
    <t>Pembayaran Silviana kelas MJ 3 untuk Pelunasan Cic ke-1; Cic ke-2; Cic ke-3 (sebagian);</t>
  </si>
  <si>
    <t>Pembayaran Suci Silvia Rahmawati kelas MJ 3 untuk Pelunasan Cic ke-1; Cic ke-2; Cic ke-3; Cic ke-4 (sebagian);</t>
  </si>
  <si>
    <t>Pembayaran Siti Rohmah kelas KA 15 B untuk Cic ke-3;</t>
  </si>
  <si>
    <t>Pembayaran Anggita Pratiwi kelas KA 15 B untuk Cic ke-3;</t>
  </si>
  <si>
    <t>Pembayaran Rini Handiani kelas BA 11 untuk Pelunasan Cic ke-1; Cic ke-2;</t>
  </si>
  <si>
    <t>Pembayaran Akmal Syarip kelas IK 17 A untuk Cic ke-4;</t>
  </si>
  <si>
    <t>Pembayaran Opi Sopiah kelas OM 12 A untuk Cic ke-3;</t>
  </si>
  <si>
    <t>Pembayaran Azka Azkia kelas KA 14 B untuk Cic ke-3;</t>
  </si>
  <si>
    <t>Pembayaran Irna Kurniasih kelas BA 11 untuk Cic ke-3;</t>
  </si>
  <si>
    <t>Pembayaran Deri Fajar Rurrohman kelas TO 16 B untuk Cic ke-1; Cic ke-2; Cic ke-3; Cic ke-4 (sebagian);</t>
  </si>
  <si>
    <t>Pembayaran Sulistiana Oktiva Aditia kelas KA 14 B untuk Cic ke-3;</t>
  </si>
  <si>
    <t>Pembayaran Samsul Fajar kelas AB 16 untuk Pelunasan Registrasi; Cic ke-1; Cic ke-2; Cic ke-3; Cic ke-4; Cic ke-5; Cic ke-6 (sebagian);</t>
  </si>
  <si>
    <t>Tools UTS, Turnamen futsal, kontribusi kegiatan Mayasari</t>
  </si>
  <si>
    <t>BTK 42507</t>
  </si>
  <si>
    <t>BTK 42508</t>
  </si>
  <si>
    <t>BTK 42509</t>
  </si>
  <si>
    <t>BTK 42510</t>
  </si>
  <si>
    <t>BTK 42511</t>
  </si>
  <si>
    <t>BTK 42512</t>
  </si>
  <si>
    <t>BTK 42513</t>
  </si>
  <si>
    <t>BTK 42514</t>
  </si>
  <si>
    <t>BTK 42515</t>
  </si>
  <si>
    <t>BTK 42516</t>
  </si>
  <si>
    <t>BTK 42517</t>
  </si>
  <si>
    <t>BTK 42518</t>
  </si>
  <si>
    <t>BTK 42519</t>
  </si>
  <si>
    <t>BTK 42520</t>
  </si>
  <si>
    <t>BTK 42521</t>
  </si>
  <si>
    <t>BTK 42522</t>
  </si>
  <si>
    <t>BTK 42523</t>
  </si>
  <si>
    <t>BTK 42524</t>
  </si>
  <si>
    <t>BTK 42525</t>
  </si>
  <si>
    <t>BTK 42526</t>
  </si>
  <si>
    <t>BTK 42527</t>
  </si>
  <si>
    <t>BTK 42528</t>
  </si>
  <si>
    <t>BTK 42529</t>
  </si>
  <si>
    <t>BTK 42530</t>
  </si>
  <si>
    <t>BTK 42531</t>
  </si>
  <si>
    <t>BTK 42532</t>
  </si>
  <si>
    <t>BTK 42533</t>
  </si>
  <si>
    <t>BTK 42534</t>
  </si>
  <si>
    <t>BTK 42535</t>
  </si>
  <si>
    <t>BTK 42536</t>
  </si>
  <si>
    <t>BTK 42537</t>
  </si>
  <si>
    <t>BTK 42538</t>
  </si>
  <si>
    <t>BTK 42539</t>
  </si>
  <si>
    <t>BTK 42540</t>
  </si>
  <si>
    <t>BTK 42541</t>
  </si>
  <si>
    <t>BTK 42542</t>
  </si>
  <si>
    <t>BTK 42543</t>
  </si>
  <si>
    <t>BTK 42544</t>
  </si>
  <si>
    <t>BTK 42545</t>
  </si>
  <si>
    <t>BTK 42546</t>
  </si>
  <si>
    <t>BTK 42547</t>
  </si>
  <si>
    <t>BTK 42548</t>
  </si>
  <si>
    <t>BTK 42549</t>
  </si>
  <si>
    <t>BTK 42550</t>
  </si>
  <si>
    <t>BTK 42551</t>
  </si>
  <si>
    <t>BTK 42552</t>
  </si>
  <si>
    <t>BTK 42553</t>
  </si>
  <si>
    <t>BTK 42554</t>
  </si>
  <si>
    <t>BTK 42555</t>
  </si>
  <si>
    <t>BTK 42556</t>
  </si>
  <si>
    <t>BTK 42557</t>
  </si>
  <si>
    <t>BTK 42558</t>
  </si>
  <si>
    <t>BTK 42559</t>
  </si>
  <si>
    <t>BTK 42560</t>
  </si>
  <si>
    <t>BTK 42561</t>
  </si>
  <si>
    <t>BTK 42562</t>
  </si>
  <si>
    <t>BTK 42563</t>
  </si>
  <si>
    <t>BTK 42564</t>
  </si>
  <si>
    <t>BTK 42565</t>
  </si>
  <si>
    <t>BTK 42566</t>
  </si>
  <si>
    <t>BTK 42567</t>
  </si>
  <si>
    <t>BTK 42568</t>
  </si>
  <si>
    <t>BTK 42569</t>
  </si>
  <si>
    <t>BTK 42570</t>
  </si>
  <si>
    <t>BTK 42571</t>
  </si>
  <si>
    <t>BTK 42572</t>
  </si>
  <si>
    <t>BTK 42573</t>
  </si>
  <si>
    <t>BTK 42574</t>
  </si>
  <si>
    <t>BTK 42575</t>
  </si>
  <si>
    <t>BTK 42576</t>
  </si>
  <si>
    <t>BTK 42577</t>
  </si>
  <si>
    <t>BTK 42578</t>
  </si>
  <si>
    <t>BTK 42579</t>
  </si>
  <si>
    <t>BTK 42580</t>
  </si>
  <si>
    <t>BTK 42581</t>
  </si>
  <si>
    <t>BTK 42582</t>
  </si>
  <si>
    <t>BTK 42583</t>
  </si>
  <si>
    <t>BTK 42584</t>
  </si>
  <si>
    <t>BTK 42585</t>
  </si>
  <si>
    <t>BTK 42586</t>
  </si>
  <si>
    <t>BTK 42587</t>
  </si>
  <si>
    <t>BTK 42588</t>
  </si>
  <si>
    <t>BTK 42589</t>
  </si>
  <si>
    <t>BTK 42590</t>
  </si>
  <si>
    <t>BTK 42591</t>
  </si>
  <si>
    <t>BTK 42592</t>
  </si>
  <si>
    <t>BTK 42593</t>
  </si>
  <si>
    <t>BTK 42594</t>
  </si>
  <si>
    <t>BTK 42595</t>
  </si>
  <si>
    <t>BTK 42596</t>
  </si>
  <si>
    <t>BTK 42597</t>
  </si>
  <si>
    <t>BTK 42598</t>
  </si>
  <si>
    <t>BTK 42599</t>
  </si>
  <si>
    <t>BTK 42600</t>
  </si>
  <si>
    <t>BTK 42601</t>
  </si>
  <si>
    <t>BTK 42602</t>
  </si>
  <si>
    <t>BTK 42603</t>
  </si>
  <si>
    <t>BTK 42604</t>
  </si>
  <si>
    <t>BTK 42605</t>
  </si>
  <si>
    <t>BTK 42606</t>
  </si>
  <si>
    <t>Pembayaran Asep Palahudin kelas IK 16 untuk Cic ke-1; Cic ke-2;</t>
  </si>
  <si>
    <t>Pembayaran Nisa Aprianti kelas IK 16 untuk Cic ke-3;</t>
  </si>
  <si>
    <t>Pembayaran Ade Eqi Nurzaqi kelas KA 15 A untuk Pelunasan Cic ke-2; Cic ke-3;</t>
  </si>
  <si>
    <t>Pembayaran Nabilla kelas KA 14 B untuk Cic ke-2;</t>
  </si>
  <si>
    <t>Pembayaran Acep Yadi Rahmatillah kelas TO 16 B untuk Cic ke-3;</t>
  </si>
  <si>
    <t>Pembayaran Ferdiansyah kelas IK 16 untuk Pelunasan Registrasi; Cic ke-1;</t>
  </si>
  <si>
    <t>Pembayaran Pricilia Kurnia Dewi kelas BA 11 untuk Cic ke-2;</t>
  </si>
  <si>
    <t>Pembayaran Seka Gustika kelas MJ 1 untuk Cic ke-3;</t>
  </si>
  <si>
    <t>Pembayaran Napiah kelas MJ 3 untuk Cic ke-1; Cic ke-2;</t>
  </si>
  <si>
    <t>Pembayaran Misbah Maulana kelas AB 16 untuk Pelunasan Pembayaran Cicilan</t>
  </si>
  <si>
    <t>Pembayaran Mimin Mahmidah kelas MJ 1 untuk Cic ke-1; Cic ke-2; Cic ke-3;</t>
  </si>
  <si>
    <t>Pembayaran Azka Nurulita Azizah kelas KA 15 A untuk Cic ke-3;</t>
  </si>
  <si>
    <t>Pembayaran Neng Resti Rismayanti kelas AK 2 untuk Pelunasan Cic ke-3; Cic ke-4 (sebagian);</t>
  </si>
  <si>
    <t>Pembayaran Almi Milawati kelas AK 1 untuk Cic ke-1; Cic ke-2;</t>
  </si>
  <si>
    <t>Pembayaran Jejen Jaenul Hak kelas IK 17 A untuk Cic ke-4;</t>
  </si>
  <si>
    <t>Pembayaran Iman Nuryadin kelas IK 17 A untuk Registrasi;</t>
  </si>
  <si>
    <t>Pembayaran Aisyah Risma Juliani kelas OM 13 A untuk Pelunasan Registrasi; Cic ke-1; Cic ke-2; Cic ke-3;</t>
  </si>
  <si>
    <t>Pembayaran Sri Wulandari kelas MJ 2 untuk Pelunasan Cic ke-3; Cic ke-4 (sebagian);</t>
  </si>
  <si>
    <t>Pembayaran Wulan Sari kelas AK 1 untuk Cic ke-1; Cic ke-2;</t>
  </si>
  <si>
    <t>Pembayaran Titin Supartini kelas MJ 2 untuk Pelunasan Cic ke-2; Cic ke-3;</t>
  </si>
  <si>
    <t>Pembayaran Tantri Febriani kelas AK 2 untuk Cic ke-1; Cic ke-2; Cic ke-3;</t>
  </si>
  <si>
    <t>Pembayaran Rina Triyani kelas AK 2 untuk Cic ke-3;</t>
  </si>
  <si>
    <t>Pembayaran Nia Listawati kelas AK 2 untuk Pelunasan Cic ke-2; Cic ke-3 (sebagian);</t>
  </si>
  <si>
    <t>Pembayaran Dieni Jamilati kelas MJ 2 untuk Pelunasan Cic ke-2; Cic ke-3 (sebagian);</t>
  </si>
  <si>
    <t>Pembayaran Yani Yuliyani kelas AK 1 untuk Cic ke-1; Cic ke-2; Cic ke-3;</t>
  </si>
  <si>
    <t>Pembayaran Bella Fitrah Annisa Syafari kelas AK 1 untuk Cic ke-1; Cic ke-2; Cic ke-3;</t>
  </si>
  <si>
    <t>Pembayaran Neng Sulfani Sopiah kelas AK 1 untuk Pelunasan Registrasi; Cic ke-1; Cic ke-2 (sebagian);</t>
  </si>
  <si>
    <t>Pembayaran Diki Sodikin kelas AK 1 untuk Cic ke-3;</t>
  </si>
  <si>
    <t>Pembayaran Indah Setiawati kelas AK 2 untuk Pelunasan Cic ke-3;</t>
  </si>
  <si>
    <t>Pembayaran Ayi Saidah kelas AK 2 untuk Pelunasan Cic ke-3; Cic ke-4 (sebagian);</t>
  </si>
  <si>
    <t>Pembayaran Rita Mutoharoh kelas AK 2 untuk Cic ke-3;</t>
  </si>
  <si>
    <t>Pembayaran Evi Siti Sopiah kelas AK 2 untuk Cic ke-3;</t>
  </si>
  <si>
    <t>Pembayaran Dede Nuraisah kelas AK 1 untuk Pelunasan Registrasi;</t>
  </si>
  <si>
    <t>Pembayaran Rosi Alawiyah kelas AK 1 untuk Cic ke-1; Cic ke-2; Cic ke-3 (sebagian);</t>
  </si>
  <si>
    <t>Pembayaran Ervin Priana K kelas AK 1 untuk Cic ke-3;</t>
  </si>
  <si>
    <t>Pembayaran Adi Tirta kelas AK 2 untuk Cic ke-3;</t>
  </si>
  <si>
    <t>Pembayaran Aldi Rasid Muslim kelas KA 13 C untuk Cic ke-1; Cic ke-2 (sebagian);</t>
  </si>
  <si>
    <t>Pembayaran Adi Lesmana kelas AK 1 untuk Cic ke-3;</t>
  </si>
  <si>
    <t>Pembayaran Jamil Hidayat kelas AK 1 untuk Cic ke-3;</t>
  </si>
  <si>
    <t>Pembayaran Gina Sholiha kelas MJ 3 untuk Pelunasan Cic ke-2;</t>
  </si>
  <si>
    <t>Pembayaran Seliawati kelas MJ 3 untuk Pelunasan Cic ke-2; Cic ke-3 (sebagian);</t>
  </si>
  <si>
    <t>Pembayaran Enung Laelatul Mahmudah kelas MJ 3 untuk Pelunasan Cic ke-2; Cic ke-3 (sebagian);</t>
  </si>
  <si>
    <t>Pembayaran Ryan Ramdhani kelas IK 16 untuk Cic ke-3; Cic ke-4;</t>
  </si>
  <si>
    <t>Pembayaran Sopi Maspupah kelas OM 11 C untuk Pelunasan Registrasi; Cic ke-1 (sebagian);</t>
  </si>
  <si>
    <t>Pembayaran Ajeng Wilda Fikriah kelas OM 11 C untuk Cic ke-1; Cic ke-2;</t>
  </si>
  <si>
    <t>Pembayaran Nur Azizah Syarifah kelas AK 1 untuk Cic ke-3;</t>
  </si>
  <si>
    <t>Pembayaran Rina Marina kelas OM 11 C untuk Cic ke-1; Cic ke-2 (sebagian);</t>
  </si>
  <si>
    <t>Pembayaran Dede Suhayati kelas AK 1 untuk Cic ke-1; Cic ke-2; Cic ke-3; Cic ke-4 (sebagian);</t>
  </si>
  <si>
    <t>Pembayaran Farah Nurfadilah Ahmad kelas KA 14 B untuk Cic ke-3;</t>
  </si>
  <si>
    <t>Pembayaran Yuli Setiawati kelas MJ 2 untuk Cic ke-1; Cic ke-2; Cic ke-3 (sebagian);</t>
  </si>
  <si>
    <t>Pembayaran Fajar Faisal Sidiq kelas MJ 1 untuk Cic ke-3;</t>
  </si>
  <si>
    <t>Pembayaran Nina Raudhatul Janah kelas MJ 1 untuk Pelunasan Cic ke-2; Cic ke-3;</t>
  </si>
  <si>
    <t>Telah terima dari Dimas Jatnika untuk Pelunasan Cic Tingkat 2</t>
  </si>
  <si>
    <t>Telah terima dari Dimas Jatnika untuk Regist T3 AK UNWIM 1718</t>
  </si>
  <si>
    <t>Pembayaran Feni Koesdini kelas MJ 1 untuk Cic ke-1; Cic ke-2;</t>
  </si>
  <si>
    <t>Pembayaran Anggi Meilani kelas AK 2 untuk Pelunasan Cic ke-2; Cic ke-3 (sebagian);</t>
  </si>
  <si>
    <t>Pembayaran Yoga Maulana kelas AK 1 untuk Cic ke-3;</t>
  </si>
  <si>
    <t>Pembayaran Arief Saepulah kelas OM 11 C untuk Cic ke-1; Cic ke-2; Cic ke-3 (sebagian);</t>
  </si>
  <si>
    <t>Pembayaran Sani Nurjanah kelas AK 1 untuk Cic ke-5; Cic ke-6 (sebagian);</t>
  </si>
  <si>
    <t>Pembayaran Bayu Bagus Setiawan kelas TO 17 B untuk Cic ke-2;</t>
  </si>
  <si>
    <t>Pembayaran Rizal Muhamad Al Gozali kelas MJ 1 untuk Cic ke-1; Cic ke-2 (sebagian);</t>
  </si>
  <si>
    <t>Pembayaran Cecep Ari Jaoharudin kelas MJ 1 untuk Cic ke-3;</t>
  </si>
  <si>
    <t>Pembayaran Ramya Sri Damayanti kelas MJ 2 untuk Cic ke-4; Cic ke-5 (sebagian);</t>
  </si>
  <si>
    <t>Pembayaran Rinrin Yuliani kelas MJ 3 untuk Cic ke-3;</t>
  </si>
  <si>
    <t>Pembayaran Siti Nurbaety kelas MJ 1 untuk Pelunasan Cic ke-2; Cic ke-3 (sebagian);</t>
  </si>
  <si>
    <t>Telah terima dari Ayu Putri Pratiwi untuk Pelunasan Tingkat 2</t>
  </si>
  <si>
    <t>Telah terima dari Ayu Putri Pratiwi untuk Regist T3 ( Juni ) KK AK</t>
  </si>
  <si>
    <t>Telah terima dari Septia Kusmiati untuk Cic Juli a KK AK</t>
  </si>
  <si>
    <t>Telah terima dari Yadi Supriadi untuk Cic Juli KK AK</t>
  </si>
  <si>
    <t>Pembayaran Fauziah Safitri Hanifah kelas AK 2 untuk Cic ke-2;</t>
  </si>
  <si>
    <t>Pembayaran Santika Putriana kelas OM 13 A untuk Cic ke-3;</t>
  </si>
  <si>
    <t>Pembayaran Yogi Nugraha kelas AK 2 untuk Cic ke-3;</t>
  </si>
  <si>
    <t>Pembayaran Riyan Hidayatulloh Munir kelas MJ 3 untuk Cic ke-3;</t>
  </si>
  <si>
    <t>Pembayaran Lanlan Juliani Lestari kelas MJ 2 untuk Cic ke-3 (sebagian);</t>
  </si>
  <si>
    <t>Pembayaran Nurul Wafa kelas MJ 3 untuk Cic ke-2 (sebagian);</t>
  </si>
  <si>
    <t>Pembayaran M. Rizal Gojali kelas AK 2 untuk Cic ke-1; Cic ke-2;</t>
  </si>
  <si>
    <t>Pembayaran Rizky Ramdan Sulistiawan kelas MJ 1 untuk Cic ke-1; Cic ke-2;</t>
  </si>
  <si>
    <t>Pembayaran Anggita Safitri kelas MJ 1 untuk Cic ke-1; Cic ke-2 (sebagian);</t>
  </si>
  <si>
    <t>Pembayaran Nurhasanah kelas KA 13 C untuk Cic ke-1;</t>
  </si>
  <si>
    <t>Pembayaran Prasetyo Dwi Nugroho kelas MJ 3 untuk Cic ke-3;</t>
  </si>
  <si>
    <t>Pembayaran Alfin Aflendo kelas AK 1 untuk Pelunasan Cic ke-3;</t>
  </si>
  <si>
    <t>Pembayaran Rina Marina kelas OM 11 C untuk Pelunasan Cic ke-2; Cic ke-3 (sebagian);</t>
  </si>
  <si>
    <t>Pembayaran Sopi Maspupah kelas OM 11 C untuk Pelunasan Cic ke-1; Cic ke-2 (sebagian);</t>
  </si>
  <si>
    <t>Pembayaran Kurnia Firmansyah kelas MJ 2 untuk Cic ke-1; Cic ke-2; Cic ke-3;</t>
  </si>
  <si>
    <t>Pembayaran Sandhy Maulana Ramdani kelas MJ 1 untuk Cic ke-3;</t>
  </si>
  <si>
    <t>Pembayaran Aditia Nugraha kelas MJ 1 untuk Pelunasan Cic ke-2; Cic ke-3; Cic ke-4 (sebagian);</t>
  </si>
  <si>
    <t>Pembayaran Andi Rustandi kelas IK 15 A untuk Pelunasan Cic ke-1; Cic ke-2 (sebagian);</t>
  </si>
  <si>
    <t>Pembayaran Dani Fatruloh kelas MJ 1 untuk Pelunasan Cic ke-1; Cic ke-2 (sebagian);</t>
  </si>
  <si>
    <t>Pembayaran Agus Maulana Yusup kelas IK 15 A untuk Cic ke-1; Cic ke-2 (sebagian);</t>
  </si>
  <si>
    <t>Pembayaran Maya Damayanti Kusmiadi kelas MJ 2 untuk Cic ke-1;</t>
  </si>
  <si>
    <t>Telah terima dari Soni Saepulloh untuk Cic Juli A KK AK</t>
  </si>
  <si>
    <t>Pembayaran Sena Rizky kelas BA 11 untuk Registrasi (sebagian);</t>
  </si>
  <si>
    <t>Pembayaran Aldi Apriyadi kelas OM 11 C untuk Cic ke-2;</t>
  </si>
  <si>
    <t>Telah terima dari Dimas Jatnika untuk Regist 2 T3 ( Mei ) KK AK</t>
  </si>
  <si>
    <t>Pembayaran Ridwan Fauzi kelas MJ untuk Cic ke-1;</t>
  </si>
  <si>
    <t>Pembayaran Aziz Salwani kelas TO 15 A untuk Cic ke-1;</t>
  </si>
  <si>
    <t>Pembayaran Aulia Rizky Noviyani kelas IK 15 A untuk Cic ke-1; Cic ke-2; Cic ke-3 (sebagian);</t>
  </si>
  <si>
    <t>Pembayaran Fahmi Ahmad Maulana kelas IK 15 B untuk Cic ke-3;</t>
  </si>
  <si>
    <t>Pembayaran Adang Ajij Rosmana kelas AK 16 untuk Pelunasan Cic ke-3; Cic ke-4 (sebagian);</t>
  </si>
  <si>
    <t>Pembayaran Priza Handika Agustin kelas MJ 2 untuk Cic ke-3;</t>
  </si>
  <si>
    <t>Pembayaran Yogi Januar kelas TO 15 B untuk Cic ke-1; Cic ke-2 (sebagian);</t>
  </si>
  <si>
    <t>Pembayaran Fathia Anzala kelas OM 13 C untuk Cic ke-1 (sebagian);</t>
  </si>
  <si>
    <t>BTK 42607</t>
  </si>
  <si>
    <t>BTK 42608</t>
  </si>
  <si>
    <t>BTK 42609</t>
  </si>
  <si>
    <t>BTK 42610</t>
  </si>
  <si>
    <t>BTK 42611</t>
  </si>
  <si>
    <t>BTK 42612</t>
  </si>
  <si>
    <t>BTK 42613</t>
  </si>
  <si>
    <t>BTK 42614</t>
  </si>
  <si>
    <t>BTK 42615</t>
  </si>
  <si>
    <t>BTK 42616</t>
  </si>
  <si>
    <t>BTK 42617</t>
  </si>
  <si>
    <t>BTK 42618</t>
  </si>
  <si>
    <t>BTK 42619</t>
  </si>
  <si>
    <t>BTK 42620</t>
  </si>
  <si>
    <t>BTK 42621</t>
  </si>
  <si>
    <t>BTK 42622</t>
  </si>
  <si>
    <t>BTK 42623</t>
  </si>
  <si>
    <t>BTK 42624</t>
  </si>
  <si>
    <t>BTK 42625</t>
  </si>
  <si>
    <t>BTK 42626</t>
  </si>
  <si>
    <t>BTK 42627</t>
  </si>
  <si>
    <t>BTK 42628</t>
  </si>
  <si>
    <t>BTK 42629</t>
  </si>
  <si>
    <t>BTK 42630</t>
  </si>
  <si>
    <t>BTK 42631</t>
  </si>
  <si>
    <t>BTK 42632</t>
  </si>
  <si>
    <t>BTK 42633</t>
  </si>
  <si>
    <t>BTK 42634</t>
  </si>
  <si>
    <t>BTK 42635</t>
  </si>
  <si>
    <t>BTK 42636</t>
  </si>
  <si>
    <t>BTK 42637</t>
  </si>
  <si>
    <t>Pembayaran Diwan Pratama kelas IK 16 untuk Cic ke-3;</t>
  </si>
  <si>
    <t>Pembayaran Bayu Bagus Setiawan kelas TO 17 B untuk Cic ke-3;</t>
  </si>
  <si>
    <t>Pembayaran Eldigiya Suntara kelas TO 17 A untuk Pelunasan Cic ke-3; Cic ke-4 (sebagian);</t>
  </si>
  <si>
    <t>Pembayaran Irpan Toni kelas KA 14 B untuk Cic ke-3;</t>
  </si>
  <si>
    <t>Pembayaran Rahmat Irfan Hanafi kelas MJ 2 untuk Cic ke-3;</t>
  </si>
  <si>
    <t>Pembayaran Anitia Saputri kelas OM 12 A untuk Cic ke-3;</t>
  </si>
  <si>
    <t>Pembayaran Desi Nopitasari kelas OM 12 A untuk Cic ke-3;</t>
  </si>
  <si>
    <t>Pembayaran Siti Nurbaeti kelas KA 15 A untuk Cic ke-3;</t>
  </si>
  <si>
    <t>Pembayaran Ridwan Hidayat kelas KA 14 A untuk Cic ke-3;</t>
  </si>
  <si>
    <t>Pembayaran Iis Hotimah kelas KA 14 A untuk Cic ke-3;</t>
  </si>
  <si>
    <t>Pembayaran Anisa Rahmansyah kelas OM 13 A untuk Cic ke-1; Cic ke-2 (sebagian);</t>
  </si>
  <si>
    <t>Pembayaran Muhammad Nizar Fahrizal kelas OM 13 A untuk Cic ke-3;</t>
  </si>
  <si>
    <t>Pembayaran Afdan Najtadin kelas TO 16 A untuk Cic ke-3;</t>
  </si>
  <si>
    <t>Pembayaran Resti Rahmawati kelas OM 13 A untuk Cic ke-3;</t>
  </si>
  <si>
    <t>Pembayaran Yara Nurjarina kelas OM 13 A untuk Cic ke-3;</t>
  </si>
  <si>
    <t>Pembayaran Bella Firdayanti S kelas KA 15 B untuk Cic ke-3;</t>
  </si>
  <si>
    <t>Pembayaran David Ilham Satriana kelas KA 15 B untuk Cic ke-4;</t>
  </si>
  <si>
    <t>Pembayaran Triswanto kelas IK 17 B untuk Pelunasan Cic ke-6; Cic ke-7 (sebagian);</t>
  </si>
  <si>
    <t>Pembayaran Zahran Fattah Rozzaqi kelas IK 17 B untuk Cic ke-2;</t>
  </si>
  <si>
    <t>Pembayaran Evita Rimadhani kelas BA 10 untuk Cic ke-3;</t>
  </si>
  <si>
    <t>Pembayaran Age Permana kelas KA 14 B untuk Cic ke-3;</t>
  </si>
  <si>
    <t>Pembayaran Muhammad Fahshul F kelas OM 13 C untuk Cic ke-3;</t>
  </si>
  <si>
    <t>Pembayaran Susi Susilawati kelas KA 14 A untuk Cic ke-3;</t>
  </si>
  <si>
    <t>Pembayaran Nira Nur Alfiana kelas OM 12 B untuk Cic ke-1; Cic ke-2; Cic ke-3 (sebagian);</t>
  </si>
  <si>
    <t>BTK 42638</t>
  </si>
  <si>
    <t>BTK 42639</t>
  </si>
  <si>
    <t>BTK 42640</t>
  </si>
  <si>
    <t>BTK 42641</t>
  </si>
  <si>
    <t>BTK 42642</t>
  </si>
  <si>
    <t>BTK 42643</t>
  </si>
  <si>
    <t>BTK 42644</t>
  </si>
  <si>
    <t>BTK 42645</t>
  </si>
  <si>
    <t>BTK 42646</t>
  </si>
  <si>
    <t>Pembayaran ARI AGUS ADIPUTRA kelas OM 13 A untuk Cic ke-5;</t>
  </si>
  <si>
    <t>Pembayaran Arif Mutaqo kelas OM 11 C untuk Cic ke-1; Cic ke-2; Cic ke-3; Cic ke-4; Cic ke-5; Cic ke-6; Cic ke-7; Cic ke-8 (sebagian);</t>
  </si>
  <si>
    <t>Pembayaran Yosep Husada kelas IK 17 A untuk Cic ke-3;</t>
  </si>
  <si>
    <t>Pembayaran Egi Dwi Montera kelas TO 17 A untuk Pelunasan Pembayaran Cicilan</t>
  </si>
  <si>
    <t>Pembayaran Riza Fachrul A kelas IK 17 A untuk Cic ke-1; Cic ke-2; Cic ke-3;</t>
  </si>
  <si>
    <t>Pembayaran Fikri Ridwanul Haq kelas IK 17 A untuk Cic ke-3;</t>
  </si>
  <si>
    <t>Pembayaran Maisa Fatin A kelas KA 15 B untuk Cic ke-2;</t>
  </si>
  <si>
    <t>Pembayaran Hendry Kristiawan kelas TO 17 B untuk Cic ke-3;</t>
  </si>
  <si>
    <t>Pembayaran Elzsa Meilani Adam kelas BA 11 untuk Cic ke-1;</t>
  </si>
  <si>
    <t>Pembayaran Hari Nurjamal kelas IK 17 A untuk Cic ke-3;</t>
  </si>
  <si>
    <t>Pembayaran Ai Yenti kelas OM 13 C untuk Pelunasan Cic ke-3;</t>
  </si>
  <si>
    <t>Pembayaran Rosita A kelas OM 13 C untuk Cic ke-3;</t>
  </si>
  <si>
    <t>Pembayaran Muhammad Firdaus Syahbani kelas IK 17 B untuk Cic ke-3;</t>
  </si>
  <si>
    <t>Pembayaran Indra Zakaria kelas KA 13 C untuk Cic ke-1;</t>
  </si>
  <si>
    <t>Pembayaran Dzikri Fachrezi kelas BA 11 untuk Cic ke-2;</t>
  </si>
  <si>
    <t>Pembayaran Gumelar Permana kelas BA 11 untuk Cic ke-3;</t>
  </si>
  <si>
    <t>Pembayaran Hamdan Yuwafi kelas IK 16 untuk Cic ke-2; Cic ke-3; Cic ke-4 (sebagian);</t>
  </si>
  <si>
    <t>Pembayaran Wildan Arif Pratama kelas TO 16 B untuk Pelunasan Cic ke-2; Cic ke-3;</t>
  </si>
  <si>
    <t>Pembayaran Danny Maulana Yusuf kelas TO 16 B untuk Cic ke-3;</t>
  </si>
  <si>
    <t>Ik 17</t>
  </si>
  <si>
    <t>BKK 26523</t>
  </si>
  <si>
    <t>BKK 26524</t>
  </si>
  <si>
    <t>BKK 26525</t>
  </si>
  <si>
    <t>BKK 26526</t>
  </si>
  <si>
    <t>BKK 26527</t>
  </si>
  <si>
    <t>BKK 26528</t>
  </si>
  <si>
    <t>BKK 26529</t>
  </si>
  <si>
    <t>BKK 26530</t>
  </si>
  <si>
    <t>BKK 26531</t>
  </si>
  <si>
    <t>FC Sertifikat Softskill, ultah dosen</t>
  </si>
  <si>
    <t>Gaji Karyawan Agustus, Tunjangan Pulsa HO</t>
  </si>
  <si>
    <t>By Wisuda, Dualsystem STT, Fee Maintenace E Cashier, UM dan Daber, Bidang kerohanian</t>
  </si>
  <si>
    <t>Peralatan IT (lampu), Takjiah alumni, Perbaikan WC, Menengok anak BM, Isi ulang</t>
  </si>
  <si>
    <t>Softskill sebelum uts, um seminar, pembelian buku bm</t>
  </si>
  <si>
    <t>Untung e</t>
  </si>
  <si>
    <t>Pembayaran Agung Permadi kelas BA 10 untuk Cic ke-1; Cic ke-2; Cic ke-3; Cic ke-4 (sebagian);</t>
  </si>
  <si>
    <t>Pembayaran Sri Rahayu kelas BA 10 untuk Cic ke-2; Cic ke-3;</t>
  </si>
  <si>
    <t>Pembayaran Dendi Hendryana kelas TO 16 A untuk Pelunasan Registrasi; Cic ke-1; Cic ke-2 (sebagian);</t>
  </si>
  <si>
    <t>Pembayaran Wahyu Adam Husaeni kelas IK 16 untuk Cic ke-1; Cic ke-2; Cic ke-3;</t>
  </si>
  <si>
    <t>Pembayaran Carka Yukiban Ramdan kelas BA 10 untuk Pelunasan Cic ke-2; Cic ke-3 (sebagian);</t>
  </si>
  <si>
    <t>Pembayaran Anan Pratama Adrianata kelas TO 17 A untuk Cic ke-1; Cic ke-2; Cic ke-3;</t>
  </si>
  <si>
    <t>Pembayaran Yuda Lesmana kelas TO 17 A untuk Cic ke-2; Cic ke-3;</t>
  </si>
  <si>
    <t>Pembayaran Adi Nugraha kelas KA 14 A untuk Cic ke-1; Cic ke-2; Cic ke-3;</t>
  </si>
  <si>
    <t>Pembayaran Syaeful Budiman kelas IK 17 B untuk Cic ke-3;</t>
  </si>
  <si>
    <t>Pembayaran Dhini Nurislami kelas OM 13 C untuk Cic ke-2; Cic ke-3; Cic ke-4;</t>
  </si>
  <si>
    <t>Pembayaran Dwiki Anggara kelas OM 13 C untuk Cic ke-3; Cic ke-4;</t>
  </si>
  <si>
    <t>Pembayaran M Nurkholik kelas TO 17 B untuk Pelunasan Cic ke-2; Cic ke-3 (sebagian);</t>
  </si>
  <si>
    <t>Pembayaran Lina Herlina kelas BA 11 untuk Cic ke-3;</t>
  </si>
  <si>
    <t>Pembayaran Andre Oktavian kelas IK 17 B untuk Cic ke-1;</t>
  </si>
  <si>
    <t>Pembayaran Widayanti kelas AK 2 untuk Pelunasan Cic ke-3; Cic ke-4; Cic ke-5 (sebagian);</t>
  </si>
  <si>
    <t>Pembayaran Enjang Jalaludin kelas KA 14 B untuk Cic ke-3;</t>
  </si>
  <si>
    <t>Pembayaran Neng Yuli Aprilyani kelas KA 14 B untuk Pelunasan Registrasi; Cic ke-1; Cic ke-2 (sebagian);</t>
  </si>
  <si>
    <t>Pembayaran Tina Trisnawati kelas KA 14 B untuk Cic ke-2 (sebagian);</t>
  </si>
  <si>
    <t>BTK 42647</t>
  </si>
  <si>
    <t>BTK 42648</t>
  </si>
  <si>
    <t>BTK 42649</t>
  </si>
  <si>
    <t>BTK 42650</t>
  </si>
  <si>
    <t>BTK 42651</t>
  </si>
  <si>
    <t>BTK 42652</t>
  </si>
  <si>
    <t>BTK 42653</t>
  </si>
  <si>
    <t>BTK 42654</t>
  </si>
  <si>
    <t>BTK 42655</t>
  </si>
  <si>
    <t>BTK 42656</t>
  </si>
  <si>
    <t>BTK 42657</t>
  </si>
  <si>
    <t>BTK 42658</t>
  </si>
  <si>
    <t>BTK 42659</t>
  </si>
  <si>
    <t>BTK 42660</t>
  </si>
  <si>
    <t>BTK 42661</t>
  </si>
  <si>
    <t>BTK 42662</t>
  </si>
  <si>
    <t>BTK 42663</t>
  </si>
  <si>
    <t>BTK 42664</t>
  </si>
  <si>
    <t>BTK 42665</t>
  </si>
  <si>
    <t>BTK 42666</t>
  </si>
  <si>
    <t xml:space="preserve">Depri Nursamsi, Cicilan by pendkn IK Junior </t>
  </si>
  <si>
    <t>Depri</t>
  </si>
  <si>
    <t>Robi P</t>
  </si>
  <si>
    <t>Robi Pebrian, cicilan by pendkn IK Senior</t>
  </si>
  <si>
    <t>BTK 42667</t>
  </si>
  <si>
    <t>BTK 42668</t>
  </si>
  <si>
    <t>BTK 42669</t>
  </si>
  <si>
    <t>BTK 42670</t>
  </si>
  <si>
    <t>BTK 42671</t>
  </si>
  <si>
    <t>BTK 42672</t>
  </si>
  <si>
    <t>BTK 42673</t>
  </si>
  <si>
    <t>BTK 42674</t>
  </si>
  <si>
    <t>BTK 42675</t>
  </si>
  <si>
    <t>BTK 42676</t>
  </si>
  <si>
    <t>Elza Meilani Adam, Cicilan by oendkn BA Junior</t>
  </si>
  <si>
    <t>Elzsa</t>
  </si>
  <si>
    <t>Arinil Haq, Cicilan by pendkn BA junior</t>
  </si>
  <si>
    <t>Mulya Priananda, Cicilan by perndkn OM Senior</t>
  </si>
  <si>
    <t>Pembayaran Viki Andreas kelas TO STT untuk Cic ke-1;</t>
  </si>
  <si>
    <t>Pembayaran Rizal Muhamad Al Gozali kelas MJ 1 untuk Pelunasan Cic ke-2; Cic ke-3;</t>
  </si>
  <si>
    <t>Pembayaran Sena Rizky kelas BA 11 untuk Pelunasan Registrasi; Cic ke-1; Cic ke-2; Cic ke-3 (sebagian);</t>
  </si>
  <si>
    <t>Pembayaran Asep Eldi kelas TO 17 A untuk Cic ke-2;</t>
  </si>
  <si>
    <t>Pembayaran Ryan Juniar R kelas TO 17 A untuk Cic ke-1; Cic ke-2; Cic ke-3; Cic ke-4;</t>
  </si>
  <si>
    <t>Pembayaran Muhammad Yogi kelas TO 16 B untuk Pelunasan Cic ke-3; Cic ke-4 (sebagian);</t>
  </si>
  <si>
    <t>Pembayaran Trisno Adi Djaya kelas TO 17 B untuk Cic ke-1 (sebagian);</t>
  </si>
  <si>
    <t>Pembayaran Adiro Rejeki Putra Sinaga kelas BA 10 untuk Cic ke-3;</t>
  </si>
  <si>
    <t>Pembayaran Alfin Firmansyah kelas OM 12 A untuk Cic ke-1; Cic ke-2;</t>
  </si>
  <si>
    <t>Pembayaran Hilal Mauludin kelas TO 17 A untuk Cic ke-2 (sebagian);</t>
  </si>
  <si>
    <t>Pembayaran Abdul Azis kelas OM 13 B untuk Cic ke-1;</t>
  </si>
  <si>
    <t>Pembayaran Angel Monica Nugraha kelas OM 13 A untuk Cic ke-1;</t>
  </si>
  <si>
    <t>Telah terima dari Syinta Yulia Esa untuk Pelunasan by Pddk KK AK</t>
  </si>
  <si>
    <t>Pembayaran Kusriyati Yanti kelas BA 11 untuk Pelunasan Cic ke-3;</t>
  </si>
  <si>
    <t>Pembayaran Yudi Supriyanto kelas OM 12 B untuk Cic ke-3;</t>
  </si>
  <si>
    <t>Pembayaran FAIZAL SUBHAN kelas IK 17 A untuk Cic ke-3;</t>
  </si>
  <si>
    <t>Pembayaran Aditya Jati Putra kelas OM 12 A untuk Cic ke-2;</t>
  </si>
  <si>
    <t>Pembayaran Zahran Fattah Rozzaqi kelas IK 17 B untuk Cic ke-3;</t>
  </si>
  <si>
    <t>Pembayaran Dede Tia kelas KA 14 A untuk Cic ke-1; Cic ke-2; Cic ke-3 (sebagian);</t>
  </si>
  <si>
    <t>Pembayaran Sucipto kelas AB 16 untuk Pelunasan Cic ke-3; Cic ke-4;</t>
  </si>
  <si>
    <t>Pembayaran Jelvina Nurrantina Sihombing kelas KA 14 B untuk Pelunasan Cic ke-2; Cic ke-3 (sebagian);</t>
  </si>
  <si>
    <t>Pembayaran Thia Indah Lestari kelas OM 12 A untuk Pelunasan Registrasi; Cic ke-1; Cic ke-2 (sebagian);</t>
  </si>
  <si>
    <t>Pembayaran Enung Laelatul Mahmudah kelas MJ 3 untuk Pelunasan Cic ke-3;</t>
  </si>
  <si>
    <t>Pembayaran Muhammad Indra Saptahadi kelas TO 16 B untuk Cic ke-1 (sebagian);</t>
  </si>
  <si>
    <t>Pembayaran Deva Adi Surya kelas OM 12 A untuk Cic ke-1; Cic ke-2; Cic ke-3;</t>
  </si>
  <si>
    <t>Pembayaran Mochamad Taopik kelas OM 12 B untuk Registrasi (sebagian);</t>
  </si>
  <si>
    <t>Pembayaran Lusiani kelas KA 15 A untuk Cic ke-3;</t>
  </si>
  <si>
    <t>BTK 42677</t>
  </si>
  <si>
    <t>BTK 42678</t>
  </si>
  <si>
    <t>BTK 42679</t>
  </si>
  <si>
    <t>BTK 42680</t>
  </si>
  <si>
    <t>BTK 42681</t>
  </si>
  <si>
    <t>BTK 42682</t>
  </si>
  <si>
    <t>BTK 42683</t>
  </si>
  <si>
    <t>BTK 42684</t>
  </si>
  <si>
    <t>BTK 42685</t>
  </si>
  <si>
    <t>BTK 42686</t>
  </si>
  <si>
    <t>BTK 42687</t>
  </si>
  <si>
    <t>BTK 42688</t>
  </si>
  <si>
    <t>BTK 42689</t>
  </si>
  <si>
    <t>BTK 42690</t>
  </si>
  <si>
    <t>BTK 42691</t>
  </si>
  <si>
    <t>BTK 42692</t>
  </si>
  <si>
    <t>BTK 42693</t>
  </si>
  <si>
    <t>BTK 42694</t>
  </si>
  <si>
    <t>BTK 42695</t>
  </si>
  <si>
    <t>BTK 42696</t>
  </si>
  <si>
    <t>Inggit anggita, ciccilan by pendkn KA Junior</t>
  </si>
  <si>
    <t>Inggit</t>
  </si>
  <si>
    <t>Aulia Ningsih, Ccilan by pendkn OM Senior</t>
  </si>
  <si>
    <t>Fee MGM Mhs, Hunting</t>
  </si>
  <si>
    <t>Rewad CNP, BBM CNP</t>
  </si>
  <si>
    <t>BPRSA, Koran , UM Uas, Oli TO</t>
  </si>
  <si>
    <t>BTK 42697</t>
  </si>
  <si>
    <t>Wini Mutiara H, Cicilan by pendkn OM Junior</t>
  </si>
  <si>
    <t>Wini</t>
  </si>
  <si>
    <t>BTK 42499</t>
  </si>
  <si>
    <t>BTK 42698</t>
  </si>
  <si>
    <t>BTK 42699</t>
  </si>
  <si>
    <t>BTK 42700</t>
  </si>
  <si>
    <t>BTK 42701</t>
  </si>
  <si>
    <t>BTK 42702</t>
  </si>
  <si>
    <t>BTK 42703</t>
  </si>
  <si>
    <t>BTK 42704</t>
  </si>
  <si>
    <t>BTK 42705</t>
  </si>
  <si>
    <t>BTK 42706</t>
  </si>
  <si>
    <t>BTK 42707</t>
  </si>
  <si>
    <t>BTK 42708</t>
  </si>
  <si>
    <t>BTK 42709</t>
  </si>
  <si>
    <t>BTK 42710</t>
  </si>
  <si>
    <t>BTK 42711</t>
  </si>
  <si>
    <t>BTK 42712</t>
  </si>
  <si>
    <t>BTK 42713</t>
  </si>
  <si>
    <t>BTK 42714</t>
  </si>
  <si>
    <t>BTK 42715</t>
  </si>
  <si>
    <t>BTK 42716</t>
  </si>
  <si>
    <t>BTK 42717</t>
  </si>
  <si>
    <t>BTK 42718</t>
  </si>
  <si>
    <t>BTK 42719</t>
  </si>
  <si>
    <t>BTK 42720</t>
  </si>
  <si>
    <t>BTK 42721</t>
  </si>
  <si>
    <t>BTK 42722</t>
  </si>
  <si>
    <t>BTK 42723</t>
  </si>
  <si>
    <t>BTK 42724</t>
  </si>
  <si>
    <t>BTK 42725</t>
  </si>
  <si>
    <t>BTK 42726</t>
  </si>
  <si>
    <t>BTK 42727</t>
  </si>
  <si>
    <t>BTK 42728</t>
  </si>
  <si>
    <t>BTK 42729</t>
  </si>
  <si>
    <t>BTK 42730</t>
  </si>
  <si>
    <t>BTK 42731</t>
  </si>
  <si>
    <t>BTK 42732</t>
  </si>
  <si>
    <t>BTK 42733</t>
  </si>
  <si>
    <t>BTK 42734</t>
  </si>
  <si>
    <t>BTK 42735</t>
  </si>
  <si>
    <t>BTK 42736</t>
  </si>
  <si>
    <t>BTK 42737</t>
  </si>
  <si>
    <t>BTK 42738</t>
  </si>
  <si>
    <t>BTK 42739</t>
  </si>
  <si>
    <t>BTK 42740</t>
  </si>
  <si>
    <t>BTK 42741</t>
  </si>
  <si>
    <t>BTK 42742</t>
  </si>
  <si>
    <t>BTK 42743</t>
  </si>
  <si>
    <t>BTK 42744</t>
  </si>
  <si>
    <t>BTK 42745</t>
  </si>
  <si>
    <t>BTK 42746</t>
  </si>
  <si>
    <t>BTK 42747</t>
  </si>
  <si>
    <t>BTK 42748</t>
  </si>
  <si>
    <t>BTK 42749</t>
  </si>
  <si>
    <t>BTK 42750</t>
  </si>
  <si>
    <t>BTK 42751</t>
  </si>
  <si>
    <t>BTK 42752</t>
  </si>
  <si>
    <t>BTK 42753</t>
  </si>
  <si>
    <t>BTK 42754</t>
  </si>
  <si>
    <t>BTK 42755</t>
  </si>
  <si>
    <t>BTK 42756</t>
  </si>
  <si>
    <t>BTK 42757</t>
  </si>
  <si>
    <t>BTK 42758</t>
  </si>
  <si>
    <t>BTK 42759</t>
  </si>
  <si>
    <t>BTK 42760</t>
  </si>
  <si>
    <t>BTK 42761</t>
  </si>
  <si>
    <t>BTK 42762</t>
  </si>
  <si>
    <t>BTK 42763</t>
  </si>
  <si>
    <t>BTK 42764</t>
  </si>
  <si>
    <t>BTK 42765</t>
  </si>
  <si>
    <t>BTK 42766</t>
  </si>
  <si>
    <t>BTK 42767</t>
  </si>
  <si>
    <t>BTK 42768</t>
  </si>
  <si>
    <t>BTK 42769</t>
  </si>
  <si>
    <t>BTK 42770</t>
  </si>
  <si>
    <t>BTK 42771</t>
  </si>
  <si>
    <t>BTK 42772</t>
  </si>
  <si>
    <t>BTK 42773</t>
  </si>
  <si>
    <t>BTK 42774</t>
  </si>
  <si>
    <t>BTK 42775</t>
  </si>
  <si>
    <t>BTK 42776</t>
  </si>
  <si>
    <t>BTK 42777</t>
  </si>
  <si>
    <t>BTK 42778</t>
  </si>
  <si>
    <t>BTK 42779</t>
  </si>
  <si>
    <t>BTK 42780</t>
  </si>
  <si>
    <t>BTK 42781</t>
  </si>
  <si>
    <t>BTK 42782</t>
  </si>
  <si>
    <t>BTK 42783</t>
  </si>
  <si>
    <t>BTK 42784</t>
  </si>
  <si>
    <t>Pembayaran Nurul Wafa kelas MJ 3 untuk Pelunasan Cic ke-2; Cic ke-3;</t>
  </si>
  <si>
    <t>Pembayaran Yunita Galda Tanti kelas IK 17 A untuk Cic ke-2; Cic ke-3 (sebagian);</t>
  </si>
  <si>
    <t>Pembayaran Rizky Dermawan kelas MJ 3 untuk Cic ke-2;</t>
  </si>
  <si>
    <t>Pembayaran Miftah Fauzi kelas MJ 2 untuk Cic ke-3;</t>
  </si>
  <si>
    <t>Pembayaran Epul Saepuloh kelas MJ 3 untuk Cic ke-1; Cic ke-2 (sebagian);</t>
  </si>
  <si>
    <t>Pembayaran Gina Agnitari kelas MJ 1 untuk Pelunasan Cic ke-2; Cic ke-3; Cic ke-4 (sebagian);</t>
  </si>
  <si>
    <t>Pembayaran Ari Muhammad Maruf kelas MJ 2 untuk Cic ke-1; Cic ke-2 (sebagian);</t>
  </si>
  <si>
    <t>Pembayaran Tajib Ramdani kelas MJ 3 untuk Cic ke-1; Cic ke-2; Cic ke-3 (sebagian);</t>
  </si>
  <si>
    <t>Pembayaran Saryanto Indra Maulana kelas TO 17 B untuk Pelunasan Cic ke-2; Cic ke-3 (sebagian);</t>
  </si>
  <si>
    <t>Pembayaran Santy Oktaviani kelas OM 13 B untuk Cic ke-1; Cic ke-2;</t>
  </si>
  <si>
    <t>Pembayaran Faisal Sidik kelas IK 17 A untuk Pelunasan Registrasi; Cic ke-1 (sebagian);</t>
  </si>
  <si>
    <t>Pembayaran Seliawati kelas MJ 3 untuk Pelunasan Cic ke-3;</t>
  </si>
  <si>
    <t>Pembayaran Miftahudin Algifari kelas MJ 3 untuk Cic ke-1; Cic ke-2;</t>
  </si>
  <si>
    <t>Pembayaran Bella Prilia Hania kelas OM 12 A untuk Pelunasan Cic ke-3;</t>
  </si>
  <si>
    <t>Pembayaran Andi Hidayat kelas MJ 2 untuk Cic ke-3;</t>
  </si>
  <si>
    <t>Pembayaran Andi Hidayat kelas MJ 2 untuk Cic ke-4 (sebagian);</t>
  </si>
  <si>
    <t>Pembayaran Mohammad Fakry kelas OM 12 B untuk Cic ke-1; Cic ke-2; Cic ke-3;</t>
  </si>
  <si>
    <t>Pembayaran Fajar Fahrulrazi kelas TO 17 B untuk Cic ke-2;</t>
  </si>
  <si>
    <t>Pembayaran Depri Nursamsi kelas IK 17 B untuk Cic ke-3;</t>
  </si>
  <si>
    <t>Pembayaran M. Rafi Alfaridzi kelas MJ 3 untuk Cic ke-1; Cic ke-2 (sebagian);</t>
  </si>
  <si>
    <t>Pembayaran Rifki Amdan Fauzi kelas TI STT untuk Cic ke-2;</t>
  </si>
  <si>
    <t>Pembayaran Muhamad Faisal Wajdi kelas IK 16 untuk Pelunasan Registrasi; Cic ke-1; Cic ke-2 (sebagian);</t>
  </si>
  <si>
    <t>Pembayaran Hilmy Restu Fadhilah Ramadhan kelas IK 17 A untuk Cic ke-1; Cic ke-2; Cic ke-3 (sebagian);</t>
  </si>
  <si>
    <t>Pembayaran Dhiya Siti Saodah kelas OM 13 A untuk Cic ke-3;</t>
  </si>
  <si>
    <t>Pembayaran Haisyam Maulana kelas TI STT untuk Cic ke-3 (sebagian);</t>
  </si>
  <si>
    <t>Pembayaran Fahmi Ibnu Fauzi kelas TO 16 A untuk Cic ke-1; Cic ke-2; Cic ke-3; Cic ke-4 (sebagian);</t>
  </si>
  <si>
    <t>Pembayaran Haisyam Maulana kelas TI STT untuk Cic ke-4 (sebagian);</t>
  </si>
  <si>
    <t>Pembayaran Moch Rifqi kelas TO 16 A untuk Cic ke-1; Cic ke-2;</t>
  </si>
  <si>
    <t>Pembayaran Nizar Nurzaman kelas AK 1 untuk Cic ke-3;</t>
  </si>
  <si>
    <t>Pembayaran Rahmat Mulyana kelas AK 2 untuk Pelunasan Cic ke-3; Cic ke-4 (sebagian);</t>
  </si>
  <si>
    <t>Pembayaran Agung Tri Prasetyo kelas KA 13 A untuk Pelunasan Cic ke-1; Cic ke-2 (sebagian);</t>
  </si>
  <si>
    <t>Pembayaran Rohman Nur Hakim kelas AK 2 untuk Cic ke-3;</t>
  </si>
  <si>
    <t>Pembayaran Sofi Adi Kurnia kelas AB 16 untuk Pelunasan Cic ke-4;</t>
  </si>
  <si>
    <t>Pembayaran Ai Novianti kelas BA 11 untuk Pelunasan Cic ke-3; Cic ke-4; Cic ke-5;</t>
  </si>
  <si>
    <t>Pembayaran Anisa Dewi Agnia kelas BA 10 untuk Registrasi (sebagian);</t>
  </si>
  <si>
    <t>Pembayaran Maya Sumiati kelas KA 15 B untuk Cic ke-3;</t>
  </si>
  <si>
    <t>Pembayaran LisdaÂ SriÂ Widaningsih kelas BA 10 untuk Pelunasan Registrasi; Cic ke-1;</t>
  </si>
  <si>
    <t>Pembayaran Carka Yukiban Ramdan kelas BA 10 untuk Pelunasan Cic ke-3; Cic ke-4 (sebagian);</t>
  </si>
  <si>
    <t>Pembayaran Anisa Rahmansyah kelas OM 13 A untuk Pelunasan Cic ke-2; Cic ke-3;</t>
  </si>
  <si>
    <t>Pembayaran Dimas Setio Nugroho kelas OM 12 A untuk Pelunasan Cic ke-5; Cic ke-6; Cic ke-7 (sebagian);</t>
  </si>
  <si>
    <t>Pembayaran Ayu Widiyanti kelas OM 12 A untuk Cic ke-2; Cic ke-3;</t>
  </si>
  <si>
    <t>Pembayaran Risda Taqiyah Astuti kelas OM 12 A untuk Pelunasan Registrasi; Cic ke-1 (sebagian);</t>
  </si>
  <si>
    <t>Pembayaran Sofi Maulina K kelas BA 10 untuk Cic ke-1; Cic ke-2; Cic ke-3 (sebagian);</t>
  </si>
  <si>
    <t>Pembayaran Pirmansyah kelas BA 10 untuk Cic ke-1; Cic ke-2; Cic ke-3 (sebagian);</t>
  </si>
  <si>
    <t>Pembayaran Erwan Hermawan kelas OM 12 A untuk Cic ke-1;</t>
  </si>
  <si>
    <t>Pembayaran Mita kelas BA 11 untuk Cic ke-1;</t>
  </si>
  <si>
    <t>Pembayaran Iqbal Bayu Herlambang kelas KA 14 B untuk Cic ke-1; Cic ke-2; Cic ke-3;</t>
  </si>
  <si>
    <t>Pembayaran Mulya Priananda Perdana kelas OM 12 A untuk Cic ke-2;</t>
  </si>
  <si>
    <t>Pembayaran Samsul Fajar kelas AB 16 untuk Pelunasan Pembayaran Cicilan</t>
  </si>
  <si>
    <t>Pembayaran Dean Muhammad Yunizar kelas KA 15 A untuk Cic ke-4; Cic ke-5; Cic ke-6; Cic ke-7; Cic ke-8;</t>
  </si>
  <si>
    <t>Pembayaran Nanang Khoerul Anam kelas OM 12 A untuk Cic ke-2;</t>
  </si>
  <si>
    <t>Pembayaran Sela Nurfadillah kelas BA 10 untuk Cic ke-4;</t>
  </si>
  <si>
    <t>Pembayaran Ahmat Rifai kelas OM 13 B untuk Cic ke-1 (sebagian);</t>
  </si>
  <si>
    <t>Pembayaran Dimas Setio Nugroho kelas OM 12 A untuk Pelunasan Cic ke-7; Cic ke-8; Cic ke-9 (sebagian);</t>
  </si>
  <si>
    <t>Pembayaran Radhi Jalaludin Nadzir kelas OM 12 B untuk Cic ke-3;</t>
  </si>
  <si>
    <t>Pembayaran Hilmy Ulfrida Novianti kelas OM 12 B untuk Cic ke-1; Cic ke-2;</t>
  </si>
  <si>
    <t>Pembayaran Wini Santiani kelas OM 12 B untuk Cic ke-1 (sebagian);</t>
  </si>
  <si>
    <t>Pembayaran SilmyÂ UlzanaÂ Putri kelas OM 12 B untuk Cic ke-3; Cic ke-4;</t>
  </si>
  <si>
    <t>Pembayaran Neneng Sumarni kelas OM 12 B untuk Registrasi (sebagian);</t>
  </si>
  <si>
    <t>Pembayaran Reza Ridwan Pangestu kelas OM 12 B untuk Cic ke-2;</t>
  </si>
  <si>
    <t>Pembayaran Doni Damara kelas TI STT untuk Cic ke-6 (sebagian);</t>
  </si>
  <si>
    <t>Pembayaran Ghina Ijatul Islam kelas OM 13 B untuk Pelunasan Cic ke-2; Cic ke-3;</t>
  </si>
  <si>
    <t>Pembayaran Rohmat Maulana kelas IK 16 untuk Cic ke-1; Cic ke-2; Cic ke-3; Cic ke-4 (sebagian);</t>
  </si>
  <si>
    <t>Pembayaran Tian Septiawan kelas IK 16 untuk Pelunasan Cic ke-1;</t>
  </si>
  <si>
    <t>Pembayaran Ai Rismawati kelas KA 15 B untuk Cic ke-4;</t>
  </si>
  <si>
    <t>Pembayaran Aditia Anggara kelas OM 13 B untuk Cic ke-1; Cic ke-2; Cic ke-3;</t>
  </si>
  <si>
    <t>Pembayaran Jelvina Nurrantina Sihombing kelas KA 14 B untuk Pelunasan Cic ke-3;</t>
  </si>
  <si>
    <t>Pembayaran Jelvina Nurrantina Sihombing kelas KA 14 B untuk Cic ke-4 (sebagian);</t>
  </si>
  <si>
    <t>Pembayaran Muhamad Faisal Wajdi kelas IK 16 untuk Pelunasan Cic ke-2; Cic ke-3;</t>
  </si>
  <si>
    <t>Pembayaran Amalia Khoerunisa kelas IK 17 B untuk Pelunasan Cic ke-3; Cic ke-4 (sebagian);</t>
  </si>
  <si>
    <t>Pembayaran Yunita Galda Tanti kelas IK 17 A untuk Pelunasan Cic ke-3;</t>
  </si>
  <si>
    <t>Pembayaran Pujiyanto Nugraha kelas TO 16 A untuk Cic ke-1; Cic ke-2 (sebagian);</t>
  </si>
  <si>
    <t>Pembayaran Yudistira kelas IK 17 B untuk Cic ke-2 (sebagian);</t>
  </si>
  <si>
    <t>Pembayaran Aam Nursyamsiah kelas AK 2 untuk Cic ke-4;</t>
  </si>
  <si>
    <t>Telah terima dari Yudi Hendarwan untuk Sewa Kantin Belakang</t>
  </si>
  <si>
    <t>Pembayaran Kurnia Sandi kelas IK 17 A untuk Cic ke-1;</t>
  </si>
  <si>
    <t>Telah terima dari Reni Marliani untuk Registrasi Junior KA 2018/2019</t>
  </si>
  <si>
    <t>Pembayaran Andi Ganda Wijaya kelas IK 17 A untuk Cic ke-3;</t>
  </si>
  <si>
    <t>Pembayaran Adhie Rachmat kelas IK 17 A untuk Cic ke-2; Cic ke-3 (sebagian);</t>
  </si>
  <si>
    <t>Pembayaran Riki Abdul Rojak kelas IK 16 untuk Cic ke-4;</t>
  </si>
  <si>
    <t>Pembayaran Acep Ridwan Fauzi kelas IK 17 B untuk Cic ke-4;</t>
  </si>
  <si>
    <t>Pembayaran Agus Riyanto kelas IK 17 B untuk Cic ke-4;</t>
  </si>
  <si>
    <t>BKK 26532</t>
  </si>
  <si>
    <t>BKK 26533</t>
  </si>
  <si>
    <t>Perawatan mobil, batre, by wisuda, by adm bank, bensin TO</t>
  </si>
  <si>
    <t>Roni</t>
  </si>
  <si>
    <t>Honor dosen Agustus</t>
  </si>
  <si>
    <t>dheri F</t>
  </si>
  <si>
    <t>Tasikmalaya, 28 September 2017</t>
  </si>
  <si>
    <t>]</t>
  </si>
  <si>
    <t>Pembayaran Adam Bramasta kelas TO 17 A untuk Cic ke-1;</t>
  </si>
  <si>
    <t>Pembayaran Rijal Mubarok kelas KA 14 B untuk Cic ke-4; Cic ke-5;</t>
  </si>
  <si>
    <t>Pembayaran Iqbal Sabiqul Aqdam kelas TO 17 A untuk Cic ke-1 (sebagian);</t>
  </si>
  <si>
    <t>Pembayaran Silpa Laula kelas KA 14 A untuk Pelunasan Cic ke-2; Cic ke-3;</t>
  </si>
  <si>
    <t>Pembayaran Rosi Siti Nurohmah kelas OM 13 B untuk Pelunasan Cic ke-2; Cic ke-3 (sebagian);</t>
  </si>
  <si>
    <t>Pembayaran Siti Apiah kelas KA 15 B untuk Cic ke-3;</t>
  </si>
  <si>
    <t>Pembayaran Farisha Nurrizki Fathonah kelas KA 14 A untuk Cic ke-4 (sebagian);</t>
  </si>
  <si>
    <t>Pembayaran Ai Karmilah kelas OM 13 B untuk Cic ke-3;</t>
  </si>
  <si>
    <t>Pembayaran Hirnik Addura kelas KA 15 B untuk Cic ke-3; Cic ke-4 (sebagian);</t>
  </si>
  <si>
    <t>Oktober</t>
  </si>
  <si>
    <t>BTK 42785</t>
  </si>
  <si>
    <t>BTK 42786</t>
  </si>
  <si>
    <t>BTK 42787</t>
  </si>
  <si>
    <t>BTK 42788</t>
  </si>
  <si>
    <t>BTK 42789</t>
  </si>
  <si>
    <t>BTK 42790</t>
  </si>
  <si>
    <t>BTK 42791</t>
  </si>
  <si>
    <t>BTK 42792</t>
  </si>
  <si>
    <t>BTK 42793</t>
  </si>
  <si>
    <t>BTK 42794</t>
  </si>
  <si>
    <t>BTK 42795</t>
  </si>
  <si>
    <t>BTK 42796</t>
  </si>
  <si>
    <t>BTK 42797</t>
  </si>
  <si>
    <t>BTK 42798</t>
  </si>
  <si>
    <t>BKK 26536</t>
  </si>
  <si>
    <t>BKK 26537</t>
  </si>
  <si>
    <t>BKK 26534</t>
  </si>
  <si>
    <t>BKK 26535</t>
  </si>
  <si>
    <t>Fee Organisasi, Marketing, Perpanjang STNK Inova, BBM Transport</t>
  </si>
  <si>
    <t>Pengembalian by pendkn OM Junior an Tasya, Pembuatan brosur</t>
  </si>
  <si>
    <t>Konsumsi Rakercab</t>
  </si>
  <si>
    <t>Lalis kiki Y</t>
  </si>
  <si>
    <t>Tes kerja PT Beton, Tirta utama</t>
  </si>
  <si>
    <t>BTK 42799</t>
  </si>
  <si>
    <t>BTK 42800</t>
  </si>
  <si>
    <t>BTK 42801</t>
  </si>
  <si>
    <t>BTK 42802</t>
  </si>
  <si>
    <t>BTK 42803</t>
  </si>
  <si>
    <t>BTK 42804</t>
  </si>
  <si>
    <t>BTK 42805</t>
  </si>
  <si>
    <t>BTK 42806</t>
  </si>
  <si>
    <t>BTK 42807</t>
  </si>
  <si>
    <t>BTK 42808</t>
  </si>
  <si>
    <t>BTK 42809</t>
  </si>
  <si>
    <t>BTK 42810</t>
  </si>
  <si>
    <t>BTK 42811</t>
  </si>
  <si>
    <t>BTK 42812</t>
  </si>
  <si>
    <t>BTK 42813</t>
  </si>
  <si>
    <t>BTK 42814</t>
  </si>
  <si>
    <t>BTK 42815</t>
  </si>
  <si>
    <t>BTK 42816</t>
  </si>
  <si>
    <t>BTK 42817</t>
  </si>
  <si>
    <t>BTK 42818</t>
  </si>
  <si>
    <t>Pembayaran Roni Nugraha kelas AK 1 untuk Pelunasan Cic ke-2;</t>
  </si>
  <si>
    <t>Telah terima dari Riki Nugaraha untuk Cicilan Pinjaman Karyawan Ke - 2 Untuk Bulan September</t>
  </si>
  <si>
    <t>Pembayaran Hari Nurjamal kelas IK 17 A untuk Cic ke-4;</t>
  </si>
  <si>
    <t>Pembayaran Tian Septi Nugraha kelas TO 17 A untuk Cic ke-1; Cic ke-2;</t>
  </si>
  <si>
    <t>Pembayaran Siti Solihatun Nuriyah kelas OM 12 B untuk Cic ke-2; Cic ke-3;</t>
  </si>
  <si>
    <t>Pembayaran Aang Gunawan kelas TO STT untuk Cic ke-1; Cic ke-2; Cic ke-3; Cic ke-4;</t>
  </si>
  <si>
    <t>Pembayaran Nisa Nafisah kelas BA 10 untuk Pelunasan Cic ke-4; Cic ke-5 (sebagian);</t>
  </si>
  <si>
    <t>Pembayaran Asep Firman Romandoni kelas IK 16 untuk Cic ke-3;</t>
  </si>
  <si>
    <t>Pembayaran Eldi Dani Dustira kelas AK 16 untuk Pelunasan Pembayaran Cicilan</t>
  </si>
  <si>
    <t>Pembayaran Rizal Kresna W kelas TO 17 B untuk Cic ke-4;</t>
  </si>
  <si>
    <t>Pembayaran Kurniawan Agil kelas AK 2 untuk Pelunasan Cic ke-4; Cic ke-5 (sebagian);</t>
  </si>
  <si>
    <t>Pembayaran Angel kelas OM 13 C untuk Cic ke-4;</t>
  </si>
  <si>
    <t>BTK 42819</t>
  </si>
  <si>
    <t>BTK 42820</t>
  </si>
  <si>
    <t>BTK 42821</t>
  </si>
  <si>
    <t>BTK 42822</t>
  </si>
  <si>
    <t>BTK 42823</t>
  </si>
  <si>
    <t>Pembayaran Irma Yunita kelas KA 15 A untuk Cic ke-4;</t>
  </si>
  <si>
    <t>Pembayaran Hendri kelas MJ 2 untuk Pelunasan Cic ke-3; Cic ke-4 (sebagian);</t>
  </si>
  <si>
    <t>Pembayaran Diki Herdiana kelas OM 12 B untuk Cic ke-4;</t>
  </si>
  <si>
    <t>Pembayaran Amalia Khoerunisa kelas IK 17 B untuk Pelunasan Cic ke-4; Cic ke-5; Cic ke-6; Cic ke-7 (sebagian);</t>
  </si>
  <si>
    <t>Pembayaran Muhammad Yasin Abdul Latif kelas TO 16 A untuk Cic ke-1; Cic ke-2; Cic ke-3;</t>
  </si>
  <si>
    <t>Pembayaran Ega Prayoga kelas IK 17 A untuk Cic ke-4;</t>
  </si>
  <si>
    <t>Pembayaran Ecep Rahmat Wijaya kelas TO 16 A untuk Cic ke-2;</t>
  </si>
  <si>
    <t>Pembayaran Jemi Ruslan kelas TO 16 A untuk Pelunasan Cic ke-4; Cic ke-5 (sebagian);</t>
  </si>
  <si>
    <t>Pembayaran Afrizal M Zulmi kelas TO 16 A untuk Registrasi;</t>
  </si>
  <si>
    <t>Pembayaran Iis Laila Saripah kelas BA 10 untuk Pelunasan Cic ke-4; Cic ke-5 (sebagian);</t>
  </si>
  <si>
    <t>Telah terima dari Ibu Euis untuk By Sewa Bulan April 2017</t>
  </si>
  <si>
    <t>Telah terima dari Ibu Euis untuk Sewa RE Bulan Mei 2017</t>
  </si>
  <si>
    <t>Pembayaran Ami Rizki Nugraha kelas MJ 1 untuk Cic ke-1; Cic ke-2; Cic ke-3; Cic ke-4; Cic ke-5 (sebagian);</t>
  </si>
  <si>
    <t>Pembayaran Erlangga Syarief Hidayatulloh kelas KA 14 B untuk Pelunasan Cic ke-4;</t>
  </si>
  <si>
    <t>Pembayaran Arif Rahman Alfirdaus kelas IK 17 B untuk Cic ke-3;</t>
  </si>
  <si>
    <t>Pembayaran Hamka Rifaldi kelas IK 16 untuk Cic ke-1 (sebagian);</t>
  </si>
  <si>
    <t>Pembayaran Hamka Rifaldi kelas IK 16 untuk Pelunasan Cic ke-1;</t>
  </si>
  <si>
    <t>Pembayaran Paisal Tanjung kelas TO 16 B untuk Pelunasan Cic ke-2; Cic ke-3;</t>
  </si>
  <si>
    <t>Pembayaran Acep Yadi Rahmatillah kelas TO 16 B untuk Cic ke-4;</t>
  </si>
  <si>
    <t>Pembayaran Ihsan Sulaeman kelas TO 15 A untuk Registrasi;</t>
  </si>
  <si>
    <t>BTK 42824</t>
  </si>
  <si>
    <t>BTK 42825</t>
  </si>
  <si>
    <t>BTK 42826</t>
  </si>
  <si>
    <t>BTK 42827</t>
  </si>
  <si>
    <t>BTK 42828</t>
  </si>
  <si>
    <t>BTK 42829</t>
  </si>
  <si>
    <t>BTK 42830</t>
  </si>
  <si>
    <t>BTK 42831</t>
  </si>
  <si>
    <t>BTK 42832</t>
  </si>
  <si>
    <t>BTK 42833</t>
  </si>
  <si>
    <t>BTK 42834</t>
  </si>
  <si>
    <t>BKK 26538</t>
  </si>
  <si>
    <t>UM Seminar, Sponshorship SMK Alkhoeriyah, SMKN2 Banjar, Tools Pin dan Quisioner</t>
  </si>
  <si>
    <t>Refiil Toner, Maintenance Lift, outdoe AC</t>
  </si>
  <si>
    <t xml:space="preserve">Belanja Bulanan, Service kendaraan opr, STNK, Bahan seragam junior, Logo, Meja tunggu, </t>
  </si>
  <si>
    <t>Penginapan trainer pa Arief, Fee Trainer, Menjamu trainer, Snack rapat HO, Bensin itikaf BM</t>
  </si>
  <si>
    <t>Dana Berobat, isi ulang galon, Sapu, FC, Perawatan gedung</t>
  </si>
  <si>
    <t>Biaya presentasi</t>
  </si>
  <si>
    <t>BKK 26539</t>
  </si>
  <si>
    <t>BKK 26540</t>
  </si>
  <si>
    <t>BKK 26541</t>
  </si>
  <si>
    <t>BKK 26542</t>
  </si>
  <si>
    <t>BKK 26543</t>
  </si>
  <si>
    <t>BKK 26544</t>
  </si>
  <si>
    <t>BKK 26545</t>
  </si>
  <si>
    <t>BKK 26546</t>
  </si>
  <si>
    <t>BKK 26547</t>
  </si>
  <si>
    <t>Presentasi SMKN1 SMAN4 TSm, Pulsa teleseling, Air FO</t>
  </si>
  <si>
    <t>Avia Sept 17, Pulsa internet HO, UM per 22-28 Sep, Pulsa SMs Getway</t>
  </si>
  <si>
    <t>Honor mentoring PKW, Proposal tasik creative , SPPD BM koord dgn investor, hadiah sunatan , bbm  transport</t>
  </si>
  <si>
    <t>futsal alumni</t>
  </si>
  <si>
    <t>SEWA</t>
  </si>
  <si>
    <t>RJ KA 18</t>
  </si>
  <si>
    <t>PERIODE OKTOBER 2017</t>
  </si>
  <si>
    <t>Suci Nada, Cicilan by pendkn KA Senior</t>
  </si>
  <si>
    <t>Angga Aji, ciciilan by oendkn TO Senior</t>
  </si>
  <si>
    <t>roni Nugraha, cicilan by pendkn AK</t>
  </si>
  <si>
    <t>Azis Fajar, Cicilan by pendkn IK Junior</t>
  </si>
  <si>
    <t>Dede Fajri. Cicilan by pendkn TO Senior</t>
  </si>
  <si>
    <t>M Sholehudin, Cicilan by penkn TO Senior</t>
  </si>
  <si>
    <t>Dede Rahmat, Cicilan by penkdn TO Senior</t>
  </si>
  <si>
    <t>Asep Palahudin, cicilan by pendkn IK Senior</t>
  </si>
  <si>
    <t>Reva Sucita, Cicilan by penkdn MJ</t>
  </si>
  <si>
    <t>Sardini, Cicilan by pendkn IK Senior</t>
  </si>
  <si>
    <t>Ferdiansyah, Cicilan by pendkn IK Senior</t>
  </si>
  <si>
    <t>Ari Octavian, Cicilan by pendkn TO Junior</t>
  </si>
  <si>
    <t>Rysad Hendra, Cicilan by pendkn TO Junior</t>
  </si>
  <si>
    <t>Ajis Abdul , Ciiclan by pendkn TO Junuior</t>
  </si>
  <si>
    <t>BTK 42835</t>
  </si>
  <si>
    <t>BTK 42836</t>
  </si>
  <si>
    <t>BTK 42837</t>
  </si>
  <si>
    <t>BTK 42838</t>
  </si>
  <si>
    <t>BTK 42839</t>
  </si>
  <si>
    <t>BTK 42840</t>
  </si>
  <si>
    <t>BTK 42841</t>
  </si>
  <si>
    <t>BTK 42842</t>
  </si>
  <si>
    <t>BTK 42843</t>
  </si>
  <si>
    <t>BTK 42844</t>
  </si>
  <si>
    <t>BTK 42845</t>
  </si>
  <si>
    <t>BTK 42846</t>
  </si>
  <si>
    <t>BTK 42847</t>
  </si>
  <si>
    <t>BTK 42848</t>
  </si>
  <si>
    <t>BTK 42849</t>
  </si>
  <si>
    <t>BTK 42850</t>
  </si>
  <si>
    <t>BTK 42851</t>
  </si>
  <si>
    <t>BTK 42852</t>
  </si>
  <si>
    <t>BTK 42853</t>
  </si>
  <si>
    <t>BTK 42854</t>
  </si>
  <si>
    <t>BTK 42855</t>
  </si>
  <si>
    <t>BTK 42856</t>
  </si>
  <si>
    <t>BTK 42857</t>
  </si>
  <si>
    <t>BTK 42858</t>
  </si>
  <si>
    <t>BTK 42859</t>
  </si>
  <si>
    <t>BTK 42860</t>
  </si>
  <si>
    <t>BTK 42861</t>
  </si>
  <si>
    <t>BTK 42862</t>
  </si>
  <si>
    <t>BTK 42863</t>
  </si>
  <si>
    <t>BTK 42864</t>
  </si>
  <si>
    <t>BTK 42865</t>
  </si>
  <si>
    <t>BTK 42866</t>
  </si>
  <si>
    <t>BTK 42867</t>
  </si>
  <si>
    <t>BTK 42868</t>
  </si>
  <si>
    <t>BTK 42869</t>
  </si>
  <si>
    <t>BTK 42870</t>
  </si>
  <si>
    <t>BTK 42871</t>
  </si>
  <si>
    <t>BTK 42872</t>
  </si>
  <si>
    <t>BTK 42873</t>
  </si>
  <si>
    <t>BTK 42874</t>
  </si>
  <si>
    <t>BTK 42875</t>
  </si>
  <si>
    <t>BTK 42876</t>
  </si>
  <si>
    <t>BTK 42877</t>
  </si>
  <si>
    <t>BTK 42878</t>
  </si>
  <si>
    <t>BTK 42879</t>
  </si>
  <si>
    <t>BTK 42880</t>
  </si>
  <si>
    <t>BTK 42881</t>
  </si>
  <si>
    <t>BTK 42882</t>
  </si>
  <si>
    <t>BTK 42883</t>
  </si>
  <si>
    <t>BTK 42884</t>
  </si>
  <si>
    <t>BTK 42885</t>
  </si>
  <si>
    <t>BTK 42886</t>
  </si>
  <si>
    <t>BTK 42887</t>
  </si>
  <si>
    <t>BTK 42888</t>
  </si>
  <si>
    <t>BTK 42889</t>
  </si>
  <si>
    <t>BTK 42890</t>
  </si>
  <si>
    <t>BTK 42891</t>
  </si>
  <si>
    <t>BTK 42892</t>
  </si>
  <si>
    <t>BTK 42893</t>
  </si>
  <si>
    <t>BTK 42894</t>
  </si>
  <si>
    <t>BTK 42895</t>
  </si>
  <si>
    <t>BTK 42896</t>
  </si>
  <si>
    <t>Pembayaran Raden Muhammad Yazid Zidane Muharam kelas OM 12 A untuk Cic ke-4;</t>
  </si>
  <si>
    <t>Pembayaran Ari Octavian kelas TO 17 B untuk Pelunasan Cic ke-2; Cic ke-3 (sebagian);</t>
  </si>
  <si>
    <t>Pembayaran Ilham Hamdani kelas AB 16 untuk Cic ke-3;</t>
  </si>
  <si>
    <t>Pembayaran Ilham Hamdani kelas AB 16 untuk Cic ke-4 (sebagian);</t>
  </si>
  <si>
    <t>Pembayaran Titim Nurfatimah kelas MJ 2 untuk Cic ke-1; Cic ke-2; Cic ke-3 (sebagian);</t>
  </si>
  <si>
    <t>Pembayaran Kurnia Sandi kelas TO STT untuk Cic ke-3;</t>
  </si>
  <si>
    <t>Pembayaran Viki Andreas kelas TO STT untuk Cic ke-2;</t>
  </si>
  <si>
    <t>Pembayaran Aziz Salwani kelas TO STT untuk Cic ke-2;</t>
  </si>
  <si>
    <t>Pembayaran Dede Riswandi kelas TO STT untuk Pelunasan Cic ke-1; Cic ke-2; Cic ke-3;</t>
  </si>
  <si>
    <t>Pembayaran Aldi Aldama kelas TI STT untuk Pelunasan Cic ke-2; Cic ke-3; Cic ke-4 (sebagian);</t>
  </si>
  <si>
    <t>Telah terima dari M.Zaky untuk Sewa Aula Paytren</t>
  </si>
  <si>
    <t>Pembayaran Nita Karina kelas MJ untuk Cic ke-2;</t>
  </si>
  <si>
    <t>Pembayaran Usep kelas MJ 3 untuk Cic ke-4;</t>
  </si>
  <si>
    <t>Telah terima dari Pak Edwin untuk By Sewa Kursi 20 buah</t>
  </si>
  <si>
    <t>Pembayaran Neli Riswanti kelas AK 2 untuk Cic ke-1; Cic ke-2;</t>
  </si>
  <si>
    <t>Pembayaran Alfin Aflendo kelas AK 1 untuk Cic ke-4; Cic ke-5; Cic ke-6 (sebagian);</t>
  </si>
  <si>
    <t>Pembayaran Sri Mulyanti Astuti kelas AK 1 untuk Pelunasan Cic ke-4; Cic ke-5; Cic ke-6; Cic ke-7 (sebagian);</t>
  </si>
  <si>
    <t>Pembayaran Abdurachman Nurhasan kelas TI STT untuk Cic ke-1; Cic ke-2;</t>
  </si>
  <si>
    <t>Pembayaran Indra Andriana kelas TO STT untuk Cic ke-1; Cic ke-2;</t>
  </si>
  <si>
    <t>Pembayaran Jaka Bagja kelas AK 16 untuk Cic ke-3;</t>
  </si>
  <si>
    <t>Pembayaran Ridho Rizky Maulana kelas AB 16 untuk Cic ke-3;</t>
  </si>
  <si>
    <t>Pembayaran Elsa Novelia Lesmana kelas AB 16 untuk Pelunasan Cic ke-2; Cic ke-3 (sebagian);</t>
  </si>
  <si>
    <t>Pembayaran Siti Aisyah kelas AB 16 untuk Pelunasan Cic ke-1; Cic ke-2 (sebagian);</t>
  </si>
  <si>
    <t>Telah terima dari Usep Riyandi untuk Cicilan biaya pendikan KK AK Oktober</t>
  </si>
  <si>
    <t>Pembayaran Hilman Fauzi Rahman kelas AK 16 untuk Cic ke-3;</t>
  </si>
  <si>
    <t>Pembayaran Ade Riadi kelas AB 16 untuk Cic ke-3;</t>
  </si>
  <si>
    <t>Pembayaran Mutiara Nisa Tuplihatun kelas AB 16 untuk Cic ke-3;</t>
  </si>
  <si>
    <t>Pembayaran Muhamad Dika Pratama kelas TO 15 A untuk Cic ke-1; Cic ke-2 (sebagian);</t>
  </si>
  <si>
    <t>Pembayaran Keukeu Susilawati kelas MJ 3 untuk Cic ke-1; Cic ke-2 (sebagian);</t>
  </si>
  <si>
    <t>Pembayaran Anif Ardiana kelas AK 1 untuk Pelunasan Cic ke-4; Cic ke-5 (sebagian);</t>
  </si>
  <si>
    <t>Pembayaran Wijar Putra Prayoga kelas AK 1 untuk Cic ke-4;</t>
  </si>
  <si>
    <t>Pembayaran Fasyaa Ridlwansyah kelas AK 1 untuk Cic ke-4;</t>
  </si>
  <si>
    <t>Pembayaran Al Amin kelas MJ 3 untuk Pelunasan Cic ke-1; Cic ke-2; Cic ke-3 (sebagian);</t>
  </si>
  <si>
    <t>Pembayaran Istin Sari Ayu Simamora kelas AK 1 untuk Cic ke-4;</t>
  </si>
  <si>
    <t>Pembayaran Dzikri Nurul Falah kelas AK 2 untuk Cic ke-3; Cic ke-4 (sebagian);</t>
  </si>
  <si>
    <t>Pembayaran Harun Arrosyid kelas OM 12 A untuk Cic ke-4;</t>
  </si>
  <si>
    <t>Pembayaran Desy Septiani.S kelas MJ 1 untuk Pelunasan Cic ke-4; Cic ke-5 (sebagian);</t>
  </si>
  <si>
    <t>Pembayaran Fifih Nurzihan kelas BA 11 untuk Cic ke-4;</t>
  </si>
  <si>
    <t>Pembayaran Sandy Hermawansyah kelas BA 10 untuk Pelunasan Cic ke-3;</t>
  </si>
  <si>
    <t>Pembayaran Linda Widyaningsih kelas KA 14 A untuk Cic ke-6;</t>
  </si>
  <si>
    <t>Pembayaran Muhammad Husni Mubarok kelas BA 09 untuk Cic ke-4;</t>
  </si>
  <si>
    <t>BTK 42897</t>
  </si>
  <si>
    <t>BTK 42898</t>
  </si>
  <si>
    <t>BTK 42899</t>
  </si>
  <si>
    <t>BTK 42900</t>
  </si>
  <si>
    <t>BTK 42901</t>
  </si>
  <si>
    <t>BTK 42902</t>
  </si>
  <si>
    <t>BTK 42903</t>
  </si>
  <si>
    <t>BTK 42904</t>
  </si>
  <si>
    <t>BTK 42905</t>
  </si>
  <si>
    <t>BTK 42906</t>
  </si>
  <si>
    <t>BTK 42907</t>
  </si>
  <si>
    <t>BTK 42908</t>
  </si>
  <si>
    <t>BTK 42909</t>
  </si>
  <si>
    <t>BTK 42910</t>
  </si>
  <si>
    <t>BTK 42911</t>
  </si>
  <si>
    <t>BTK 42912</t>
  </si>
  <si>
    <t>BTK 42913</t>
  </si>
  <si>
    <t>BTK 42914</t>
  </si>
  <si>
    <t>BTK 42915</t>
  </si>
  <si>
    <t>BTK 42916</t>
  </si>
  <si>
    <t>BTK 42917</t>
  </si>
  <si>
    <t>BTK 42918</t>
  </si>
  <si>
    <t>BTK 42919</t>
  </si>
  <si>
    <t>BTK 42920</t>
  </si>
  <si>
    <t>BTK 42921</t>
  </si>
  <si>
    <t>Telah terima dari Yahya untuk Pengembalian Cicilan Pinjaman Karyawan ke - 13 Sisa Pinjaman 1.000.000</t>
  </si>
  <si>
    <t>Telah terima dari Andri Irawan untuk Pengembalian Cicilan Pinjaman Karyawan ke - 15 Sisa Pinjaman 1.325.000</t>
  </si>
  <si>
    <t>Telah terima dari Dendi Gunawan untuk Pengembalian Cicilan Pinjaman Karyawan ke - 16 Sisa Pinjaman 1.000.000</t>
  </si>
  <si>
    <t>Telah terima dari Dheri Febiyani L untuk Pengembalian Cicilan Pinjaman Karyawan ke - 11 Sisa Pinjaman 1.604.000</t>
  </si>
  <si>
    <t>Telah terima dari Adam Abdi A untuk Pengembalian Cicilan Pinjaman Karyawan ke - 7 Sisa Pinjaman 3.055.000</t>
  </si>
  <si>
    <t>Telah terima dari Indri fitrianasari untuk Pengembalian Cicilan Pinjaman Karyawan ke - 8 Sisa Pinjaman 3.500.000</t>
  </si>
  <si>
    <t>Telah terima dari Muhamad Farihin untuk Pengembalian Cicilan Pinjaman Karyawan ke - PELUNASAN Sisa Pinjaman 0</t>
  </si>
  <si>
    <t>Telah terima dari Ade Fuad Hasan untuk Pengembalian Cicilan Pinjaman Karyawan ke - 6 Sisa Pinjaman 700.000</t>
  </si>
  <si>
    <t>Pembayaran Adang Tijani kelas TO STT untuk Cic ke-3;</t>
  </si>
  <si>
    <t>Telah terima dari Silmi Nur Addini untuk Pengembalian Cicilan Pinjaman Karyawan ke - PELUNASAN Sisa Pinjaman 0</t>
  </si>
  <si>
    <t>Pembayaran Ahmad Sidiq kelas BA 10 untuk Cic ke-1; Cic ke-2;</t>
  </si>
  <si>
    <t>Telah terima dari Ririn Puspita S.D untuk Pengembalian Cicilan Pinjaman Karyawan ke - 8 Sisa Pinjaman 1.200.000</t>
  </si>
  <si>
    <t>Pembayaran Vini Nur Baiti kelas OM 13 A untuk Cic ke-4;</t>
  </si>
  <si>
    <t>Telah terima dari R Asep Mucharam untuk Pengembalian Cicilan Pinjaman Karyawan ke - 8 Sisa Pinjaman 600.000</t>
  </si>
  <si>
    <t>Telah terima dari Rudi HArtono untuk Pengembalian Cicilan Pinjaman Karyawan ke - 8 Sisa Pinjaman 1.200.000</t>
  </si>
  <si>
    <t>Telah terima dari M Irsan A untuk Pengembalian Cicilan Pinjaman Karyawan ke - 7 Sisa Pinjaman 1.178.500</t>
  </si>
  <si>
    <t>Telah terima dari Arip Budiman untuk Pengembalian Cicilan Pinjaman Karyawan ke - 5 Sisa Pinjaman 1.500.000</t>
  </si>
  <si>
    <t>Telah terima dari Djoko HAndoyo untuk Pengembalian Cicilan Pinjaman Karyawan ke - 5 Sisa Pinjaman 1.250.000</t>
  </si>
  <si>
    <t>Telah terima dari Rheda adrian untuk Pengembalian Cicilan Pinjaman Karyawan ke - 3 Sisa Pinjaman 700.000</t>
  </si>
  <si>
    <t>Telah terima dari Bini Hasbiani untuk Pengembalian Cicilan Pinjaman Karyawan ke - 1 Sisa Pinjaman 4.500.000</t>
  </si>
  <si>
    <t>Pembayaran Akmal Syarip kelas IK 17 A untuk Cic ke-5;</t>
  </si>
  <si>
    <t>Pembayaran Azka Nurulita Azizah kelas KA 15 A untuk Cic ke-4;</t>
  </si>
  <si>
    <t>Pembayaran Mutia Fadilah kelas KA 15 A untuk Cic ke-4;</t>
  </si>
  <si>
    <t>Pembayaran Ai Denis kelas BA 11 untuk Cic ke-4;</t>
  </si>
  <si>
    <t>Pembayaran Muhamad Nizar Nazari kelas OM 13 A untuk Cic ke-2;</t>
  </si>
  <si>
    <t>Pembayaran Miftahul Manan kelas OM 13 B untuk Cic ke-4;</t>
  </si>
  <si>
    <t>Pembayaran Rini Handiani kelas BA 11 untuk Cic ke-3 (sebagian);</t>
  </si>
  <si>
    <t>Pembayaran Annisa Nurlaila kelas OM 13 B untuk Cic ke-4;</t>
  </si>
  <si>
    <t>Pembayaran Suci Soraya kelas KA 15 A untuk Cic ke-4;</t>
  </si>
  <si>
    <t>Pembayaran Wedia Warsilah kelas OM 13 B untuk Cic ke-4;</t>
  </si>
  <si>
    <t>Pembayaran Sandi Maulana kelas TO 16 B untuk Cic ke-1; Cic ke-2;</t>
  </si>
  <si>
    <t>Pembayaran Doni Damara kelas TI STT untuk Pelunasan Cic ke-6; Cic ke-7 (sebagian);</t>
  </si>
  <si>
    <t>Pembayaran Anfasa Al-Farisi kelas OM 13 C untuk Cic ke-2;</t>
  </si>
  <si>
    <t>Pembayaran Fahmy Rijalul kelas TO 17 A untuk Cic ke-4;</t>
  </si>
  <si>
    <t>Pembayaran Fitri Monalisa Manalu kelas KA 15 B untuk Cic ke-3;</t>
  </si>
  <si>
    <t>Pembayaran Drajat Indra Sakti kelas IK 17 B untuk Pelunasan Cic ke-5;</t>
  </si>
  <si>
    <t>Pembayaran Eggie Ferlandi kelas KA 15 B untuk Cic ke-4;</t>
  </si>
  <si>
    <t>Pembayaran Risnandi Hamdani kelas IK 17 B untuk Cic ke-3;</t>
  </si>
  <si>
    <t>Telah terima dari Arif Patoni untuk Cic by pddk TO STT</t>
  </si>
  <si>
    <t>Pembayaran Bima Sagara Erlangga kelas IK 16 untuk Cic ke-3;</t>
  </si>
  <si>
    <t>Pembayaran Kiki Ikrimah kelas BA 11 untuk Cic ke-4;</t>
  </si>
  <si>
    <t>Pembayaran Yani Wantika kelas BA 11 untuk Pelunasan Cic ke-5; Cic ke-6 (sebagian);</t>
  </si>
  <si>
    <t>Pembayaran Fikri Nur Wahid kelas IK 17 B untuk Cic ke-3;</t>
  </si>
  <si>
    <t>Pembayaran Susi Sukmawati kelas OM 12 B untuk Pelunasan Cic ke-4; Cic ke-5 (sebagian);</t>
  </si>
  <si>
    <t>Pembayaran Evita Rimadhani kelas BA 10 untuk Cic ke-4; Cic ke-5; Cic ke-6; Cic ke-7;</t>
  </si>
  <si>
    <t>Pembayaran Rismawati kelas BA 10 untuk Cic ke-4;</t>
  </si>
  <si>
    <t>BKK 26548</t>
  </si>
  <si>
    <t>BKK 26549</t>
  </si>
  <si>
    <t>BKK 26550</t>
  </si>
  <si>
    <t>BKK 26551</t>
  </si>
  <si>
    <t>BKK 26552</t>
  </si>
  <si>
    <t>BKK 26553</t>
  </si>
  <si>
    <t>BKK 26554</t>
  </si>
  <si>
    <t>BKK 26555</t>
  </si>
  <si>
    <t>Soal UTS Ganjil</t>
  </si>
  <si>
    <t>Pengembalian by pendkn junior an Nisa Sri, Neneng Ernawati, Reynold</t>
  </si>
  <si>
    <t>Belanja bulanan.</t>
  </si>
  <si>
    <t>Outing Class TO 16 A, BBM Praktek TO, Praktek PKW</t>
  </si>
  <si>
    <t>UM dan UT September, Kado Ulang tahun karyawan Sept Okt</t>
  </si>
  <si>
    <t>Jamsostek, BPJS Kes, Jiwasraya, PPh ps 25</t>
  </si>
  <si>
    <t>Bayar Souvenir, MGM BK SMKN Bantarkalong</t>
  </si>
  <si>
    <t>Pinjaman poltek LP3I Bandung</t>
  </si>
  <si>
    <t>BTK 42922</t>
  </si>
  <si>
    <t>BTK 42923</t>
  </si>
  <si>
    <t>BTK 42924</t>
  </si>
  <si>
    <t>BTK 42925</t>
  </si>
  <si>
    <t>BTK 42926</t>
  </si>
  <si>
    <t>BTK 42927</t>
  </si>
  <si>
    <t>BTK 42928</t>
  </si>
  <si>
    <t>BTK 42929</t>
  </si>
  <si>
    <t>BTK 42930</t>
  </si>
  <si>
    <t>BTK 42931</t>
  </si>
  <si>
    <t>BTK 42932</t>
  </si>
  <si>
    <t>BTK 42933</t>
  </si>
  <si>
    <t>BTK 42934</t>
  </si>
  <si>
    <t>BTK 42935</t>
  </si>
  <si>
    <t>BTK 42936</t>
  </si>
  <si>
    <t>BTK 42937</t>
  </si>
  <si>
    <t>Pembayaran Dadan Ramadhan kelas IK 17 A untuk Cic ke-4;</t>
  </si>
  <si>
    <t>Pembayaran Isti Kurniati kelas OM 12 B untuk Cic ke-4;</t>
  </si>
  <si>
    <t>Pembayaran Sindi Novia kelas BA 11 untuk Pelunasan Cic ke-3;</t>
  </si>
  <si>
    <t>Pembayaran Arif Mutaqo kelas OM 11 C untuk Pelunasan Cic ke-8; Cic ke-9; Cic ke-10;</t>
  </si>
  <si>
    <t>Fee Manajemen Sept 17, Dana Pinjaman Rijal, Oleh2 Trainer pa Arief, Sumbangan ke Bu Fine, Menjenguk Bu Asti</t>
  </si>
  <si>
    <t>BKK 26556</t>
  </si>
  <si>
    <t>BKK 26557</t>
  </si>
  <si>
    <t>BKK 26558</t>
  </si>
  <si>
    <t>BKK 26559</t>
  </si>
  <si>
    <t>kirim DM dan FC Tool CNP</t>
  </si>
  <si>
    <t>MGM BK SMKN2 Banjar, SMAN1 Banjarsari, Presntasi SMAN5 Tsm</t>
  </si>
  <si>
    <t>Isi ulang galon, Koran pikiran rakyat, hunting mhs, brosur mkt</t>
  </si>
  <si>
    <t>BTK 42938</t>
  </si>
  <si>
    <t>BTK 42939</t>
  </si>
  <si>
    <t>BTK 42940</t>
  </si>
  <si>
    <t>BTK 42941</t>
  </si>
  <si>
    <t>BTK 42942</t>
  </si>
  <si>
    <t>BTK 42943</t>
  </si>
  <si>
    <t>BTK 42944</t>
  </si>
  <si>
    <t>BTK 42945</t>
  </si>
  <si>
    <t>BTK 42946</t>
  </si>
  <si>
    <t>BTK 42947</t>
  </si>
  <si>
    <t>BTK 42948</t>
  </si>
  <si>
    <t>BTK 42949</t>
  </si>
  <si>
    <t>BTK 42950</t>
  </si>
  <si>
    <t>BTK 42951</t>
  </si>
  <si>
    <t>BTK 42952</t>
  </si>
  <si>
    <t>BTK 42953</t>
  </si>
  <si>
    <t>BTK 42954</t>
  </si>
  <si>
    <t>BTK 42955</t>
  </si>
  <si>
    <t>BTK 42956</t>
  </si>
  <si>
    <t>BTK 42957</t>
  </si>
  <si>
    <t>BTK 42958</t>
  </si>
  <si>
    <t>BTK 42959</t>
  </si>
  <si>
    <t>BTK 42960</t>
  </si>
  <si>
    <t>BTK 42961</t>
  </si>
  <si>
    <t>BTK 42962</t>
  </si>
  <si>
    <t>BTK 42963</t>
  </si>
  <si>
    <t>BTK 42964</t>
  </si>
  <si>
    <t>BTK 42965</t>
  </si>
  <si>
    <t>BTK 42966</t>
  </si>
  <si>
    <t>Pembayaran Dieni Jamilati kelas MJ 2 untuk Pelunasan Cic ke-3; Cic ke-4 (sebagian);</t>
  </si>
  <si>
    <t>Pembayaran M Zaky Fariha R kelas KA 15 B untuk Cic ke-3;</t>
  </si>
  <si>
    <t>Pembayaran Rinaldi Fathurrizqi kelas KA 15 B untuk Cic ke-4;</t>
  </si>
  <si>
    <t>Pembayaran Sandi Nurzamzam kelas TO 17 A untuk Cic ke-4;</t>
  </si>
  <si>
    <t>Pembayaran Alghiffari kelas TI STT untuk Pelunasan Registrasi; Cic ke-1;</t>
  </si>
  <si>
    <t>Pembayaran Asep Eldi kelas TO 17 A untuk Cic ke-3;</t>
  </si>
  <si>
    <t>Pembayaran Dewi Fitri Nuraini kelas OM 12 A untuk Cic ke-4;</t>
  </si>
  <si>
    <t>Pembayaran Elip Maulani kelas OM 13 C untuk Cic ke-1 (sebagian);</t>
  </si>
  <si>
    <t>Pembayaran Sherin Surya Melinda kelas OM 13 B untuk Cic ke-4;</t>
  </si>
  <si>
    <t>Pembayaran Maria Ulfa kelas OM 13 C untuk Cic ke-4;</t>
  </si>
  <si>
    <t>Pembayaran Eva Nurafifah kelas MJ 3 untuk Cic ke-1;</t>
  </si>
  <si>
    <t>Pembayaran Alfi Dalilul Fauziah kelas MJ 2 untuk Cic ke-2; Cic ke-3 (sebagian);</t>
  </si>
  <si>
    <t>Pembayaran Acef Ibnu Azis kelas IK 17 A untuk Cic ke-4;</t>
  </si>
  <si>
    <t>Pembayaran Maya Sumiati kelas KA 15 B untuk Cic ke-4;</t>
  </si>
  <si>
    <t>Pembayaran Nurpandi kelas MJ 1 untuk Pelunasan Cic ke-5; Cic ke-6; Cic ke-7 (sebagian);</t>
  </si>
  <si>
    <t>Pembayaran Ratna Hidayanti kelas KA 15 B untuk Cic ke-4;</t>
  </si>
  <si>
    <t>Pembayaran Azis Ginanjar kelas OM 13 B untuk Cic ke-3;</t>
  </si>
  <si>
    <t>Pembayaran Sovia Bilqis kelas OM 12 B untuk Cic ke-4;</t>
  </si>
  <si>
    <t>Pembayaran Yoga Van Gunanto kelas OM 12 B untuk Pelunasan Cic ke-4; Cic ke-5 (sebagian);</t>
  </si>
  <si>
    <t>Pembayaran Muhammad Rizal kelas IK 16 untuk Cic ke-4;</t>
  </si>
  <si>
    <t>Pembayaran Ferdiansyah kelas IK 16 untuk Pelunasan Cic ke-4; Cic ke-5 (sebagian);</t>
  </si>
  <si>
    <t>Pembayaran Dirgan Alfian K kelas IK 17 B untuk Pelunasan Cic ke-3; Cic ke-4 (sebagian);</t>
  </si>
  <si>
    <t>Pembayaran Ipah Hopipah AS kelas KA 15 B untuk Cic ke-1;</t>
  </si>
  <si>
    <t>Pembayaran Novita Sari kelas KA 14 A untuk Cic ke-3;</t>
  </si>
  <si>
    <t>Pembayaran Sulistiana Oktiva Aditia kelas KA 14 B untuk Cic ke-4;</t>
  </si>
  <si>
    <t>Pembayaran Lilim Halimah kelas OM 13 B untuk Pelunasan Cic ke-4; Cic ke-5 (sebagian);</t>
  </si>
  <si>
    <t>Pembayaran Pujangga Rahadian Pratama kelas OM 13 B untuk Cic ke-4;</t>
  </si>
  <si>
    <t>Pembayaran Ceci Ruhyati kelas KA 15 A untuk Pelunasan Cic ke-4; Cic ke-5;</t>
  </si>
  <si>
    <t>Pembayaran Dhiya Siti Saodah kelas OM 13 A untuk Cic ke-4;</t>
  </si>
  <si>
    <t>Pembayaran Elgi Ferdiansyah kelas TI STT untuk Registrasi (sebagian);</t>
  </si>
  <si>
    <t>Telah terima dari Zein untuk Sewa Kantin</t>
  </si>
  <si>
    <t>Pembayaran Tomy Fajar Hasan kelas IK 16 untuk Cic ke-4;</t>
  </si>
  <si>
    <t>Pembayaran Sri Rahayu kelas OM 13 C untuk Cic ke-4;</t>
  </si>
  <si>
    <t>Telah terima dari Ikbal Yaduat Taupik untuk Registrasi Junior IK 1819</t>
  </si>
  <si>
    <t>Pembayaran Anggi Meilani kelas AK 2 untuk Pelunasan Cic ke-3; Cic ke-4 (sebagian);</t>
  </si>
  <si>
    <t>Pembayaran Titim Cahyani kelas AK 2 untuk Cic ke-3 (sebagian);</t>
  </si>
  <si>
    <t>Pembayaran Titim Cahyani kelas AK 2 untuk Pelunasan Cic ke-3; Cic ke-4;</t>
  </si>
  <si>
    <t>Pembayaran Sinta Tresna Dewi kelas KA 14 B untuk Cic ke-3;</t>
  </si>
  <si>
    <t>Pembayaran Mohamad Farid kelas TO 15 A untuk Registrasi;</t>
  </si>
  <si>
    <t>Riza Kurniawan, cicilan by pendkn OM Senior</t>
  </si>
  <si>
    <t>BKK 26560</t>
  </si>
  <si>
    <t>Laundry, SPPD BM ke nikahan anak pa syahriah, Wisuda PLB</t>
  </si>
  <si>
    <t>MGM BK SMAN3 Tasik, Presentasi SMAN3 Tsm</t>
  </si>
  <si>
    <t>BKK 26561</t>
  </si>
  <si>
    <t>BKK 26562</t>
  </si>
  <si>
    <t>Token kantin, Service AC, Service kendraan opr, service ampli</t>
  </si>
  <si>
    <t>RJ IK 18</t>
  </si>
  <si>
    <t>Pembayaran Fajar Faisal Sidiq kelas MJ 1 untuk Cic ke-4;</t>
  </si>
  <si>
    <t>Pembayaran Adang Ajij Rosmana kelas AK 16 untuk Pelunasan Cic ke-4; Cic ke-5 (sebagian);</t>
  </si>
  <si>
    <t>Telah terima dari Soni Saepulloh untuk Cicilan pembayaran mhs KK -AK</t>
  </si>
  <si>
    <t>Pembayaran Zamal Sanusi kelas MJ 2 untuk Pelunasan Cic ke-2; Cic ke-3;</t>
  </si>
  <si>
    <t>Telah terima dari Yadi Supriadi untuk Cicilan by pddk mhs KK AK</t>
  </si>
  <si>
    <t>Pembayaran Nurmaliah Agustinah kelas MJ 1 untuk Cic ke-4;</t>
  </si>
  <si>
    <t>Pembayaran Vini Pitriani kelas AK 16 untuk Pelunasan Cic ke-2; Cic ke-3 (sebagian);</t>
  </si>
  <si>
    <t>Pembayaran Firman Maulana kelas AK 1 untuk Cic ke-3; Cic ke-4; Cic ke-5 (sebagian);</t>
  </si>
  <si>
    <t>Pembayaran Ervin Priana K kelas AK 1 untuk Cic ke-4;</t>
  </si>
  <si>
    <t>Pembayaran Irham Rahmatillah kelas KA 13 B untuk Registrasi; Cic ke-1 (sebagian);</t>
  </si>
  <si>
    <t>Pembayaran Andre Oktavian kelas IK 17 B untuk Cic ke-2;</t>
  </si>
  <si>
    <t>Pembayaran Reni Anggraeni kelas OM 11 C untuk Pelunasan Cic ke-4; Cic ke-5 (sebagian);</t>
  </si>
  <si>
    <t>Pembayaran Feni Noviana kelas BA 11 untuk Cic ke-4;</t>
  </si>
  <si>
    <t>BTK 42967</t>
  </si>
  <si>
    <t>BTK 42968</t>
  </si>
  <si>
    <t>BTK 42969</t>
  </si>
  <si>
    <t>BTK 42970</t>
  </si>
  <si>
    <t>BTK 42971</t>
  </si>
  <si>
    <t>BTK 42972</t>
  </si>
  <si>
    <t>BTK 42973</t>
  </si>
  <si>
    <t>BTK 42974</t>
  </si>
  <si>
    <t>BTK 42975</t>
  </si>
  <si>
    <t>BTK 42976</t>
  </si>
  <si>
    <t>BTK 42977</t>
  </si>
  <si>
    <t>BTK 42978</t>
  </si>
  <si>
    <t>BTK 42979</t>
  </si>
  <si>
    <t>BTK 42980</t>
  </si>
  <si>
    <t>BTK 42981</t>
  </si>
  <si>
    <t>BTK 42982</t>
  </si>
  <si>
    <t>BTK 42983</t>
  </si>
  <si>
    <t>BTK 42984</t>
  </si>
  <si>
    <t>BTK 42985</t>
  </si>
  <si>
    <t>BTK 42986</t>
  </si>
  <si>
    <t>BTK 42987</t>
  </si>
  <si>
    <t>BTK 42988</t>
  </si>
  <si>
    <t>BTK 42989</t>
  </si>
  <si>
    <t>BTK 42990</t>
  </si>
  <si>
    <t>BTK 42991</t>
  </si>
  <si>
    <t>BTK 42992</t>
  </si>
  <si>
    <t>BKK 26563</t>
  </si>
  <si>
    <t>um Per 6-12okt , Melayad ortu meninggal</t>
  </si>
  <si>
    <t>Risa Mutiara, cicilan by pendkn KA Senior</t>
  </si>
  <si>
    <t>Ridwan Fauzi, cicilan by pendkn MJ</t>
  </si>
  <si>
    <t>Tulky mulya, Registrasi BA Junior 2018/2019</t>
  </si>
  <si>
    <t>RJ BA 18</t>
  </si>
  <si>
    <t>Muhamad Nizar F, Cicilan by pendkn OM Junior</t>
  </si>
  <si>
    <t>Ihah Solihah, Cicilan by pendkn AK</t>
  </si>
  <si>
    <t>BKK 26564</t>
  </si>
  <si>
    <t>BKK 26565</t>
  </si>
  <si>
    <t>Presentasi SMAN 3, 4, MGM Karyawan, MGM BK SMKN Manonjaya, MAN Cikalong</t>
  </si>
  <si>
    <t>DP Ratna S, BPRSA</t>
  </si>
  <si>
    <t>Husni M, Cicilan by pendkn IK Junior</t>
  </si>
  <si>
    <t>rohiman, Cicilan by pendkn IK Junior</t>
  </si>
  <si>
    <t>BTK 42993</t>
  </si>
  <si>
    <t>BTK 42994</t>
  </si>
  <si>
    <t>BTK 42995</t>
  </si>
  <si>
    <t>BTK 42996</t>
  </si>
  <si>
    <t>BTK 42997</t>
  </si>
  <si>
    <t>BTK 42998</t>
  </si>
  <si>
    <t>BTK 42999</t>
  </si>
  <si>
    <t>BTK 43000</t>
  </si>
  <si>
    <t>BTK 43001</t>
  </si>
  <si>
    <t>BTK 43002</t>
  </si>
  <si>
    <t>BTK 43005</t>
  </si>
  <si>
    <t>BTK 43006</t>
  </si>
  <si>
    <t>BTK 43007</t>
  </si>
  <si>
    <t>BTK 43008</t>
  </si>
  <si>
    <t>BTK 43009</t>
  </si>
  <si>
    <t>Opi Oprianti, Cicilan by pendkn BA Junior ke 4 Sebagian</t>
  </si>
  <si>
    <t>Farah Nurfadilah, Cicilan by pendkn KA Senior ke 4</t>
  </si>
  <si>
    <t>Annisa Karmila. Cicilan by pendkn OM Junior Ke 1</t>
  </si>
  <si>
    <t>Faisal Siddiq, Cicilan by pendkn IK Junior ke 1, 2</t>
  </si>
  <si>
    <t>Andi Trianto, Cicilan by pendkn KA Senior</t>
  </si>
  <si>
    <t>Radhi J, Cicilan by pendkn OM Senior</t>
  </si>
  <si>
    <t>Alfian Riyadi A, Cicilan by pendkn TO Senior</t>
  </si>
  <si>
    <t>Dzikri m Dahlan, Cicilan by pendkn TO Junior</t>
  </si>
  <si>
    <t>Naufal Faruq, Cicilan by pendkn TO STT</t>
  </si>
  <si>
    <t>BKK 26566</t>
  </si>
  <si>
    <t>BKK 26567</t>
  </si>
  <si>
    <t>Kertas Concord, Service lift, E Toll, BBM Transport</t>
  </si>
  <si>
    <t>Futsal Karyawan</t>
  </si>
  <si>
    <t>BKK 26568</t>
  </si>
  <si>
    <t>BKK 26569</t>
  </si>
  <si>
    <t>BKK 26570</t>
  </si>
  <si>
    <t>BKK 26571</t>
  </si>
  <si>
    <t>BKK 26572</t>
  </si>
  <si>
    <t>Fee MGM Mhs</t>
  </si>
  <si>
    <t>Presentasi SMK Swadaya Karang</t>
  </si>
  <si>
    <t>Presentai Sekolah, MGM BK SMAN10 , Man Bantarkalong</t>
  </si>
  <si>
    <t>Outing Class IK 16</t>
  </si>
  <si>
    <t>Listrik Air telpn, Pemeliharaan gedung, BBM To</t>
  </si>
  <si>
    <t>BTK 43003</t>
  </si>
  <si>
    <t>BTK 43004</t>
  </si>
  <si>
    <t>BTK 43010</t>
  </si>
  <si>
    <t>BTK 43013</t>
  </si>
  <si>
    <t>BTK 43014</t>
  </si>
  <si>
    <t>BTK 43015</t>
  </si>
  <si>
    <t>BTK 43016</t>
  </si>
  <si>
    <t>BTK 43017</t>
  </si>
  <si>
    <t>Pembayaran Susi Apriliani kelas KA 15 B untuk Cic ke-4;</t>
  </si>
  <si>
    <t>Pembayaran Hilmi Syaiful Muzayan kelas IK 17 A untuk Cic ke-2; Cic ke-3 (sebagian);</t>
  </si>
  <si>
    <t>Pembayaran M Nurkholik kelas TO 17 B untuk Pelunasan Cic ke-3; Cic ke-4 (sebagian);</t>
  </si>
  <si>
    <t>Pembayaran Rijal Nursobah kelas TO 17 B untuk Cic ke-4 (sebagian);</t>
  </si>
  <si>
    <t>Pembayaran Anggita Pratiwi kelas KA 15 B untuk Cic ke-4;</t>
  </si>
  <si>
    <t>Pembayaran Ubaidillah Assidiq kelas OM 13 C untuk Cic ke-4;</t>
  </si>
  <si>
    <t>Pembayaran Silviana kelas MJ 3 untuk Pelunasan Cic ke-3; Cic ke-4 (sebagian);</t>
  </si>
  <si>
    <t>Deni Husniati U, Cicilan by pendkn OM Junior ke 4</t>
  </si>
  <si>
    <t>Publikasi koran galura, Proposal seminar TO</t>
  </si>
  <si>
    <t>Fee MGM BK SMAN 1 Cineam, SMAN1 Cikatomas, SMK Nuansa</t>
  </si>
  <si>
    <t>BKK 26573</t>
  </si>
  <si>
    <t>BKK 26574</t>
  </si>
  <si>
    <t>BTK 43011</t>
  </si>
  <si>
    <t>BTK 43012</t>
  </si>
  <si>
    <t>BTK 43018</t>
  </si>
  <si>
    <t>BTK 43019</t>
  </si>
  <si>
    <t>BTK 43020</t>
  </si>
  <si>
    <t>BTK 43021</t>
  </si>
  <si>
    <t>BTK 43022</t>
  </si>
  <si>
    <t>BTK 43023</t>
  </si>
  <si>
    <t>BTK 43024</t>
  </si>
  <si>
    <t>BTK 43025</t>
  </si>
  <si>
    <t>BTK 43026</t>
  </si>
  <si>
    <t>BTK 43027</t>
  </si>
  <si>
    <t>BTK 43028</t>
  </si>
  <si>
    <t>BTK 43029</t>
  </si>
  <si>
    <t>BTK 43030</t>
  </si>
  <si>
    <t>BTK 43031</t>
  </si>
  <si>
    <t>BTK 43032</t>
  </si>
  <si>
    <t>BTK 43033</t>
  </si>
  <si>
    <t>BTK 43034</t>
  </si>
  <si>
    <t>BTK 43035</t>
  </si>
  <si>
    <t>BTK 43036</t>
  </si>
  <si>
    <t>BTK 43037</t>
  </si>
  <si>
    <t>BTK 43038</t>
  </si>
  <si>
    <t>BTK 43039</t>
  </si>
  <si>
    <t>BTK 43040</t>
  </si>
  <si>
    <t>BTK 43041</t>
  </si>
  <si>
    <t>BTK 43042</t>
  </si>
  <si>
    <t>BTK 43043</t>
  </si>
  <si>
    <t>BTK 43044</t>
  </si>
  <si>
    <t>BTK 43045</t>
  </si>
  <si>
    <t>BTK 43046</t>
  </si>
  <si>
    <t>BTK 43047</t>
  </si>
  <si>
    <t>BTK 43048</t>
  </si>
  <si>
    <t>BTK 43049</t>
  </si>
  <si>
    <t>BTK 43050</t>
  </si>
  <si>
    <t>BTK 43051</t>
  </si>
  <si>
    <t>BTK 43052</t>
  </si>
  <si>
    <t>BTK 43053</t>
  </si>
  <si>
    <t>BTK 43054</t>
  </si>
  <si>
    <t>BTK 43055</t>
  </si>
  <si>
    <t>BTK 43056</t>
  </si>
  <si>
    <t>BTK 43057</t>
  </si>
  <si>
    <t>BTK 43058</t>
  </si>
  <si>
    <t>BTK 43059</t>
  </si>
  <si>
    <t>BTK 43060</t>
  </si>
  <si>
    <t>BTK 43061</t>
  </si>
  <si>
    <t>BTK 43062</t>
  </si>
  <si>
    <t>BTK 43063</t>
  </si>
  <si>
    <t>BTK 43064</t>
  </si>
  <si>
    <t>BTK 43065</t>
  </si>
  <si>
    <t>BTK 43066</t>
  </si>
  <si>
    <t>BTK 43067</t>
  </si>
  <si>
    <t>BTK 43068</t>
  </si>
  <si>
    <t>Pembayaran Firda Firdaus kelas TO 17 B untuk Cic ke-4;</t>
  </si>
  <si>
    <t>Telah terima dari Deni Jaelani untuk Registrasi TO Junior 1819</t>
  </si>
  <si>
    <t>Pembayaran Muhammad Mugi Rahman kelas IK 17 B untuk Cic ke-5;</t>
  </si>
  <si>
    <t>Pembayaran Tina Siti Mulyana kelas KA 15 A untuk Cic ke-4;</t>
  </si>
  <si>
    <t>Pembayaran Ajis Abdul Azis kelas TO 17 B untuk Cic ke-4;</t>
  </si>
  <si>
    <t>Pembayaran Fitri Apriani kelas KA 15 A untuk Cic ke-4;</t>
  </si>
  <si>
    <t>Pembayaran Hani Anjani kelas KA 14 A untuk Cic ke-3;</t>
  </si>
  <si>
    <t>Pembayaran Robi Febrian kelas IK 16 untuk Cic ke-4;</t>
  </si>
  <si>
    <t>Pembayaran Fahmi Hijaz Fauzi kelas IK 17 B untuk Cic ke-4;</t>
  </si>
  <si>
    <t>Pembayaran Deris Rismawan kelas OM 13 B untuk Cic ke-4;</t>
  </si>
  <si>
    <t>Pembayaran Fathia Anzala kelas OM 13 C untuk Cic ke-2;</t>
  </si>
  <si>
    <t>Pembayaran Maisa Fatin A kelas KA 15 B untuk Cic ke-3;</t>
  </si>
  <si>
    <t>Pembayaran Maulana Pratama kelas OM 12 A untuk Cic ke-1; Cic ke-2;</t>
  </si>
  <si>
    <t>Pembayaran Sofi Miftahul Munir kelas OM 13 C untuk Cic ke-2;</t>
  </si>
  <si>
    <t>Pembayaran Afif Miftahul Fauz kelas OM 13 C untuk Cic ke-4;</t>
  </si>
  <si>
    <t>Pembayaran Yulianti kelas TO 16 A untuk Pelunasan Cic ke-4; Cic ke-5; Cic ke-6 (sebagian);</t>
  </si>
  <si>
    <t>RJ TO 18</t>
  </si>
  <si>
    <t>BKK 26575</t>
  </si>
  <si>
    <t>MGM BK MJPs3, Man Cipasung, Presentasi</t>
  </si>
  <si>
    <t>Beauty Class</t>
  </si>
  <si>
    <t>UM Itikaf, Maintenance gedung isi ulang galon</t>
  </si>
  <si>
    <t>BKK 26576</t>
  </si>
  <si>
    <t>BKK 26577</t>
  </si>
  <si>
    <t>BTK 43069</t>
  </si>
  <si>
    <t>BTK 43070</t>
  </si>
  <si>
    <t>BTK 43071</t>
  </si>
  <si>
    <t>BTK 43072</t>
  </si>
  <si>
    <t>BTK 43073</t>
  </si>
  <si>
    <t>BTK 43074</t>
  </si>
  <si>
    <t>BTK 43075</t>
  </si>
  <si>
    <t>BTK 43076</t>
  </si>
  <si>
    <t>BTK 43077</t>
  </si>
  <si>
    <t>BTK 43078</t>
  </si>
  <si>
    <t>BTK 43079</t>
  </si>
  <si>
    <t>BTK 43080</t>
  </si>
  <si>
    <t>BTK 43081</t>
  </si>
  <si>
    <t>BTK 43082</t>
  </si>
  <si>
    <t>Pembayaran Triswanto kelas IK 17 B untuk Pelunasan Cic ke-7; Cic ke-8 (sebagian);</t>
  </si>
  <si>
    <t>Pembayaran Aldi Heksa kelas IK 17 B untuk Cic ke-4;</t>
  </si>
  <si>
    <t>Telah terima dari Fajar Adi Hidayat untuk Regist Junior OM 1819</t>
  </si>
  <si>
    <t>Pembayaran Aji Peras Setiyo kelas MJ 2 untuk Pelunasan Cic ke-4; Cic ke-5 (sebagian);</t>
  </si>
  <si>
    <t>Pembayaran Egi Erwansyah kelas TO 17 B untuk Cic ke-4;</t>
  </si>
  <si>
    <t>Pembayaran Bayu Bagus Setiawan kelas TO 17 B untuk Cic ke-4;</t>
  </si>
  <si>
    <t>Pembayaran Sendi Muhamad Ramdan Kaelani kelas TO STT untuk Pelunasan Cic ke-3; Cic ke-4; Cic ke-5 (sebagian);</t>
  </si>
  <si>
    <t>Pembayaran Sopyan Sauri kelas IK 17 A untuk Cic ke-3;</t>
  </si>
  <si>
    <t>Pembayaran Resa Rismala kelas KA 14 A untuk Cic ke-4;</t>
  </si>
  <si>
    <t>Pembayaran Ria Rahmawati kelas OM 13 C untuk Cic ke-2;</t>
  </si>
  <si>
    <t>Pembayaran Muhaimin Ali Imron kelas IK 17 B untuk Cic ke-1;</t>
  </si>
  <si>
    <t>Telah terima dari Wahyu untuk Sewa Kantin bulan Juli</t>
  </si>
  <si>
    <t>Pembayaran Muhsin Abdul Aziz kelas TO 16 B untuk Pelunasan Pembayaran Cicilan</t>
  </si>
  <si>
    <t>Pembayaran Diki Wahyu Zurkarnaen kelas TO 17 B untuk Cic ke-2;</t>
  </si>
  <si>
    <t>Pembayaran Wildan Arif Pratama kelas TO 16 B untuk Cic ke-4;</t>
  </si>
  <si>
    <t>Pembayaran Moch Rifqi kelas TO 16 A untuk Cic ke-3;</t>
  </si>
  <si>
    <t>Telah terima dari Faizal Azis untuk Regist Junior IK 1819</t>
  </si>
  <si>
    <t>Pembayaran Yudistira kelas IK 17 B untuk Pelunasan Cic ke-2;</t>
  </si>
  <si>
    <t>Pembayaran Riyan Hidayatulloh Munir kelas MJ 3 untuk Cic ke-4;</t>
  </si>
  <si>
    <t>Pembayaran Kusriyati Yanti kelas BA 11 untuk Cic ke-4;</t>
  </si>
  <si>
    <t>Pembayaran Ryan Ramdhani kelas IK 16 untuk Cic ke-5;</t>
  </si>
  <si>
    <t>Pembayaran Rohmat Maulana kelas IK 16 untuk Pelunasan Cic ke-4; Cic ke-5; Cic ke-6; Cic ke-7; Cic ke-8; Cic ke-9 (sebagian);</t>
  </si>
  <si>
    <t>Pembayaran Arief Tatang Maruf kelas TO 17 A untuk Cic ke-4;</t>
  </si>
  <si>
    <t>Pembayaran Riska Mustikasari kelas OM 13 C untuk Pelunasan Cic ke-4; Cic ke-5; Cic ke-6; Cic ke-7 (sebagian);</t>
  </si>
  <si>
    <t>Pembayaran Rina Triyani kelas AK 2 untuk Cic ke-4; Cic ke-5;</t>
  </si>
  <si>
    <t>Pembayaran Rita Rahayu kelas MJ 2 untuk Cic ke-3;</t>
  </si>
  <si>
    <t>Pembayaran Ulpah Perniati kelas MJ 1 untuk Pelunasan Cic ke-4; Cic ke-5; Cic ke-6 (sebagian);</t>
  </si>
  <si>
    <t>Pembayaran M Galuh Rifkika P kelas TO 17 A untuk Cic ke-3;</t>
  </si>
  <si>
    <t>Pembayaran Ai Siti Rukmanah kelas MJ 2 untuk Pelunasan Cic ke-3; Cic ke-4;</t>
  </si>
  <si>
    <t>Pembayaran Siti Nuraeni kelas KA 14 A untuk Cic ke-4;</t>
  </si>
  <si>
    <t>Pembayaran Arief Saepulah kelas OM 11 C untuk Pelunasan Cic ke-3; Cic ke-4 (sebagian);</t>
  </si>
  <si>
    <t>Pembayaran Yuda Maulana Malik kelas MJ 2 untuk Pelunasan Cic ke-3; Cic ke-4 (sebagian);</t>
  </si>
  <si>
    <t>Pembayaran Titim Nurfatimah kelas MJ 2 untuk Pelunasan Cic ke-3; Cic ke-4; Cic ke-5 (sebagian);</t>
  </si>
  <si>
    <t>Pembayaran Muhammad Ilyas Abdillah kelas MJ 3 untuk Cic ke-1; Cic ke-2; Cic ke-3; Cic ke-4 (sebagian);</t>
  </si>
  <si>
    <t>Pembayaran M. Rizal Gojali kelas AK 2 untuk Cic ke-3;</t>
  </si>
  <si>
    <t>Pembayaran Lela Monica kelas BA 09 untuk Cic ke-1; Cic ke-2 (sebagian);</t>
  </si>
  <si>
    <t>Pembayaran Zamal Sanusi kelas MJ 2 untuk Cic ke-4 (sebagian);</t>
  </si>
  <si>
    <t>Pembayaran Adi Tirta kelas AK 2 untuk Cic ke-4;</t>
  </si>
  <si>
    <t>Pembayaran Winda Maratus Sholika kelas AK 2 untuk Pelunasan Cic ke-4; Cic ke-5 (sebagian);</t>
  </si>
  <si>
    <t>Pembayaran Rika Nursaadah kelas MJ 1 untuk Cic ke-2;</t>
  </si>
  <si>
    <t>Telah terima dari Soni Saepulloh untuk pembayaran cicilan kelas karyawan</t>
  </si>
  <si>
    <t>Pembayaran Agus Maulana Yusup kelas TI STT untuk Pelunasan Cic ke-2; Cic ke-3;</t>
  </si>
  <si>
    <t>Telah terima dari Muhamad Angga Abdurahman untuk pembayaran by pdd tk 4 STT YBSI jurusan TO</t>
  </si>
  <si>
    <t>Pembayaran Ayi Saidah kelas AK 2 untuk Pelunasan Cic ke-4; Cic ke-5 (sebagian);</t>
  </si>
  <si>
    <t>Pembayaran Shanty Nuraeni kelas AK 1 untuk Cic ke-1; Cic ke-2; Cic ke-3;</t>
  </si>
  <si>
    <t>RJ OM 18</t>
  </si>
  <si>
    <t>BKK 26578</t>
  </si>
  <si>
    <t>DP Seragam Karyawan dan dosen, RTK</t>
  </si>
  <si>
    <t>SPPD BM dan Pa Arip koord dengan PLB dan Unwim</t>
  </si>
  <si>
    <t>BKK 26579</t>
  </si>
  <si>
    <t>BKK 26580</t>
  </si>
  <si>
    <t>MGM BK SMAN 4 Tsm</t>
  </si>
  <si>
    <t>Laundry, Kunci laci, bensin TO</t>
  </si>
  <si>
    <t>BKK 26581</t>
  </si>
  <si>
    <t>Pulsa token Re, Um per 13 -19 okt, daber</t>
  </si>
  <si>
    <t>BKK 26582</t>
  </si>
  <si>
    <t>Ujikom LSK</t>
  </si>
  <si>
    <t>BKK 26583</t>
  </si>
  <si>
    <t>By menjamu PKW, Pengajian Ibu2</t>
  </si>
  <si>
    <t>BPRSA, Sumbangan ke Pa Verus dan Pa Bakri</t>
  </si>
  <si>
    <t>BKK 26584</t>
  </si>
  <si>
    <t>BKK 26585</t>
  </si>
  <si>
    <t>Pembayaran Miftahul Manan kelas OM 13 B untuk Pelunasan Pembayaran Cicilan</t>
  </si>
  <si>
    <t>Pembayaran Rama Triana kelas BA 11 untuk Cic ke-4;</t>
  </si>
  <si>
    <t>Pembayaran Irpan Toni kelas KA 14 B untuk Cic ke-4;</t>
  </si>
  <si>
    <t>Pembayaran Ropi Rahayuni kelas BA 10 untuk Cic ke-4;</t>
  </si>
  <si>
    <t>Pembayaran ARI AGUS ADIPUTRA kelas OM 13 A untuk Cic ke-6;</t>
  </si>
  <si>
    <t>Pembayaran Ahmat Rifai kelas OM 13 B untuk Pelunasan Cic ke-1; Cic ke-2 (sebagian);</t>
  </si>
  <si>
    <t>Pembayaran Mita Puspita Dewi kelas BA 11 untuk Pelunasan Cic ke-5;</t>
  </si>
  <si>
    <t>Pembayaran Samsul Ramdanul F kelas TI STT untuk Pelunasan Cic ke-4; Cic ke-5 (sebagian);</t>
  </si>
  <si>
    <t>Pembayaran Diwan Pratama kelas IK 16 untuk Cic ke-4;</t>
  </si>
  <si>
    <t>Telah terima dari Ade Irfan Koswara untuk Pelunasan by Pddk TO STT</t>
  </si>
  <si>
    <t>Yudistira, Cicilan by pendkn IK Junior ke 3</t>
  </si>
  <si>
    <t>Presetasi SMK Ashofa, MGM BK SMAN 7, SMK Ashofa, Man Banjar</t>
  </si>
  <si>
    <t>BKK 26586</t>
  </si>
  <si>
    <t>Sponshorship SMAN1 Manonjaya, Man 1 Tasik,. SMAN2 Ciamis</t>
  </si>
  <si>
    <t>BKK 26587</t>
  </si>
  <si>
    <t>BKK 26588</t>
  </si>
  <si>
    <t>Buku Bulanan perpus</t>
  </si>
  <si>
    <t>BKK 26589</t>
  </si>
  <si>
    <t>DP an Yahya dan Ade Fuad, Bensin TO, Pulpen, Hadiah anak pa Ajat, menengok anak ratna</t>
  </si>
  <si>
    <t>Presentasi SMKN 2,4 Banjar, Pasundan</t>
  </si>
  <si>
    <t>BKK 26590</t>
  </si>
  <si>
    <t>Pembayaran Niko Erlando kelas OM 12 A untuk Cic ke-4;</t>
  </si>
  <si>
    <t>Pembayaran Iwan Kurniawan kelas OM 12 A untuk Cic ke-4;</t>
  </si>
  <si>
    <t>Pembayaran Muhammad Firdaus Syahbani kelas IK 17 B untuk Cic ke-4;</t>
  </si>
  <si>
    <t>Pembayaran Rahmat Irfan Hanafi kelas MJ 2 untuk Cic ke-4;</t>
  </si>
  <si>
    <t>Pembayaran Muhammad Fahshul F kelas OM 13 C untuk Cic ke-4;</t>
  </si>
  <si>
    <t>Pembayaran Zahran Fattah Rozzaqi kelas IK 17 B untuk Cic ke-4;</t>
  </si>
  <si>
    <t>Pembayaran Dina Mardiana kelas OM 13 C untuk Cic ke-3;</t>
  </si>
  <si>
    <t>Pembayaran Agung Tri Prasetyo kelas KA 13 A untuk Pelunasan Cic ke-2; Cic ke-3 (sebagian);</t>
  </si>
  <si>
    <t>Pembayaran Bima Sagara Erlangga kelas IK 16 untuk Cic ke-4;</t>
  </si>
  <si>
    <t>Pembayaran Cecep Mohamad Arif kelas IK 16 untuk Cic ke-5; Cic ke-6;</t>
  </si>
  <si>
    <t>Pembayaran Lilis Solihah kelas KA 14 B untuk Cic ke-4;</t>
  </si>
  <si>
    <t>Pembayaran Agnia Nursyahidah kelas MJ 1 untuk Cic ke-2 (sebagian);</t>
  </si>
  <si>
    <t>Pembayaran Yara Nurjarina kelas OM 13 A untuk Cic ke-4;</t>
  </si>
  <si>
    <t>Pembayaran Siti Rohmah kelas KA 15 B untuk Cic ke-4;</t>
  </si>
  <si>
    <t>Telah terima dari Yahya untuk Pelunasan Dana Pinjaman Karyawan</t>
  </si>
  <si>
    <t>Pembayaran Muhammad Fajri Hidayatulloh kelas IK 15 A untuk Pelunasan Pembayaran Cicilan</t>
  </si>
  <si>
    <t>Telah terima dari Ade Fuad Hasan untuk Pelunasan Dana Pinjaman Karyawan</t>
  </si>
  <si>
    <t>BTK 43083</t>
  </si>
  <si>
    <t>BTK 43084</t>
  </si>
  <si>
    <t>BTK 43085</t>
  </si>
  <si>
    <t>BTK 43086</t>
  </si>
  <si>
    <t>BTK 43087</t>
  </si>
  <si>
    <t>BTK 43088</t>
  </si>
  <si>
    <t>BTK 43089</t>
  </si>
  <si>
    <t>BTK 43090</t>
  </si>
  <si>
    <t>BTK 43091</t>
  </si>
  <si>
    <t>BTK 43092</t>
  </si>
  <si>
    <t>BTK 43093</t>
  </si>
  <si>
    <t>BTK 43094</t>
  </si>
  <si>
    <t>BTK 43095</t>
  </si>
  <si>
    <t>BTK 43096</t>
  </si>
  <si>
    <t>BTK 43097</t>
  </si>
  <si>
    <t>BTK 43098</t>
  </si>
  <si>
    <t>BTK 43099</t>
  </si>
  <si>
    <t>BTK 43100</t>
  </si>
  <si>
    <t>BTK 43101</t>
  </si>
  <si>
    <t>BTK 43102</t>
  </si>
  <si>
    <t>BTK 43103</t>
  </si>
  <si>
    <t>BTK 43104</t>
  </si>
  <si>
    <t>BTK 43105</t>
  </si>
  <si>
    <t>BTK 43106</t>
  </si>
  <si>
    <t>BTK 43107</t>
  </si>
  <si>
    <t>BKK 26591</t>
  </si>
  <si>
    <t>MGM BK SMAN 8 Tsm</t>
  </si>
  <si>
    <t>BKK 26592</t>
  </si>
  <si>
    <t>Tes kerja Indomarco</t>
  </si>
  <si>
    <t>Gaji Karyawan Sept 17</t>
  </si>
  <si>
    <t>BKK 26593</t>
  </si>
  <si>
    <t>MGM SMK DCI, Presentasi SMK DCI</t>
  </si>
  <si>
    <t>Rijal R</t>
  </si>
  <si>
    <t>BKK 26594</t>
  </si>
  <si>
    <t>BKK 26595</t>
  </si>
  <si>
    <t>Outing Class, Pengajuan peralatan TO</t>
  </si>
  <si>
    <t>BKK 26596</t>
  </si>
  <si>
    <t>BKK 26597</t>
  </si>
  <si>
    <t>BKK 26598</t>
  </si>
  <si>
    <t>BKK 26599</t>
  </si>
  <si>
    <t>BKK 26600</t>
  </si>
  <si>
    <t>BKK 26601</t>
  </si>
  <si>
    <t>BKK 26602</t>
  </si>
  <si>
    <t>PC Marketing</t>
  </si>
  <si>
    <t>Outing Class OM 12 B. Pemeliharaan gedung</t>
  </si>
  <si>
    <t>Wafa T</t>
  </si>
  <si>
    <t>Pembayaran Irna Kurniasih kelas BA 11 untuk Cic ke-4;</t>
  </si>
  <si>
    <t>Pembayaran Nanang Khoerul Anam kelas OM 12 A untuk Cic ke-3;</t>
  </si>
  <si>
    <t>Pembayaran Enjang Jalaludin kelas KA 14 B untuk Cic ke-4;</t>
  </si>
  <si>
    <t>Pembayaran Sandhy Maulana Ramdani kelas MJ 1 untuk Cic ke-4;</t>
  </si>
  <si>
    <t>Telah terima dari Lalis untuk Sewa RE Bulan Sept-Okt 17</t>
  </si>
  <si>
    <t>Pembayaran Siti Nurbaeti kelas KA 15 A untuk Cic ke-4;</t>
  </si>
  <si>
    <t>Pembayaran Jejen Jaenul Hak kelas IK 17 A untuk Cic ke-5;</t>
  </si>
  <si>
    <t>Pembayaran Hilman Maulana kelas OM 12 B untuk Cic ke-4 (sebagian);</t>
  </si>
  <si>
    <t>Kirim DM.</t>
  </si>
  <si>
    <t>Baju MKt Presenter</t>
  </si>
  <si>
    <t>BKK 26603</t>
  </si>
  <si>
    <t>BKK 26604</t>
  </si>
  <si>
    <t>BKK 26605</t>
  </si>
  <si>
    <t>BKK 26606</t>
  </si>
  <si>
    <t>BKK 26607</t>
  </si>
  <si>
    <t>BKK 26608</t>
  </si>
  <si>
    <t>BKK 26609</t>
  </si>
  <si>
    <t>Tes kerja Hino. JJSM, BBM CNP</t>
  </si>
  <si>
    <t>STNK Avanza hitam, Service mobil putih, futsal, hunting, vitamin, FC</t>
  </si>
  <si>
    <t>Jamuan HRD, Jahit baju hipki, BBM Opr cnp</t>
  </si>
  <si>
    <t>Tes kerja Pt Bintang dan maju mapan</t>
  </si>
  <si>
    <t>Snack dan jamuan tamu</t>
  </si>
  <si>
    <t>SPPD Ho edu seminar nasional. SMS getway wisuda, kirim paket ke plb</t>
  </si>
  <si>
    <t>MGM BK, SMK Bina Mandiri, 4 Banjar, Darul Abror, SMAN6 Tasik, 2 Banjar, Manonjaya, Pulsa teleseling, Presentasi SMAN2 Banjar</t>
  </si>
  <si>
    <t>Pengembalian by pendkn An Luqman TI STT, Dual system STT, Daber, Listrik LCC, Listrik RE, alat P3k</t>
  </si>
  <si>
    <t>SPPD Ho CNP ke Cirebon Acara Hipki</t>
  </si>
  <si>
    <t>BTK 43108</t>
  </si>
  <si>
    <t>BTK 43109</t>
  </si>
  <si>
    <t>BTK 43110</t>
  </si>
  <si>
    <t>BTK 43111</t>
  </si>
  <si>
    <t>BTK 43112</t>
  </si>
  <si>
    <t>BTK 43113</t>
  </si>
  <si>
    <t>BTK 43114</t>
  </si>
  <si>
    <t>BTK 43115</t>
  </si>
  <si>
    <t>BTK 43116</t>
  </si>
  <si>
    <t>BTK 43117</t>
  </si>
  <si>
    <t>Pembayaran Deva Adi Surya kelas OM 12 A untuk Cic ke-4;</t>
  </si>
  <si>
    <t>Pembayaran Muhamad Abi Rafdi kelas TO 17 A untuk Cic ke-2;</t>
  </si>
  <si>
    <t>Pembayaran De Agni Nuraeni kelas KA 15 A untuk Cic ke-3;</t>
  </si>
  <si>
    <t>Pembayaran Iis Hotimah kelas KA 14 A untuk Cic ke-4;</t>
  </si>
  <si>
    <t>Pembayaran Desi Luspiana kelas MJ 1 untuk Cic ke-3; Cic ke-4 (sebagian);</t>
  </si>
  <si>
    <t>Pembayaran Devi Lindayanti kelas MJ 1 untuk Cic ke-4;</t>
  </si>
  <si>
    <t>Pembayaran Bella Firdayanti S kelas KA 15 B untuk Cic ke-4;</t>
  </si>
  <si>
    <t>Telah terima dari BPRSA untuk Pengambilan Tunai</t>
  </si>
  <si>
    <t>Pembayaran Opi Oprianti kelas BA 11 untuk Pelunasan Cic ke-4;</t>
  </si>
  <si>
    <t>Pembayaran Denis Rizqi Setiadi kelas OM 12 A untuk Cic ke-4; Cic ke-5;</t>
  </si>
  <si>
    <t>BKK 26610</t>
  </si>
  <si>
    <t>BKK 26611</t>
  </si>
  <si>
    <t>BKK 26612</t>
  </si>
  <si>
    <t>BKK 26613</t>
  </si>
  <si>
    <t>Koran, Biaya PKW, FC Laporan</t>
  </si>
  <si>
    <t>Bayar ke Unwim, Isi ulang galon, Listrik markas</t>
  </si>
  <si>
    <t>BTK 43118</t>
  </si>
  <si>
    <t>BTK 43119</t>
  </si>
  <si>
    <t>BTK 43120</t>
  </si>
  <si>
    <t>BTK 43121</t>
  </si>
  <si>
    <t>BTK 43122</t>
  </si>
  <si>
    <t>BTK 43123</t>
  </si>
  <si>
    <t>BTK 43124</t>
  </si>
  <si>
    <t>BTK 43125</t>
  </si>
  <si>
    <t>BTK 43126</t>
  </si>
  <si>
    <t>BTK 43127</t>
  </si>
  <si>
    <t>BTK 43128</t>
  </si>
  <si>
    <t>BTK 43129</t>
  </si>
  <si>
    <t>BTK 43130</t>
  </si>
  <si>
    <t>BTK 43131</t>
  </si>
  <si>
    <t>BTK 43132</t>
  </si>
  <si>
    <t>BTK 43133</t>
  </si>
  <si>
    <t>BTK 43134</t>
  </si>
  <si>
    <t>BTK 43135</t>
  </si>
  <si>
    <t>BTK 43136</t>
  </si>
  <si>
    <t>BTK 43137</t>
  </si>
  <si>
    <t>BTK 43138</t>
  </si>
  <si>
    <t>BTK 43139</t>
  </si>
  <si>
    <t>BTK 43140</t>
  </si>
  <si>
    <t>Pembayaran Natania Ema Yolanda kelas KA 15 B untuk Cic ke-4;</t>
  </si>
  <si>
    <t>Pembayaran Agung Permadi kelas BA 10 untuk Pelunasan Cic ke-4;</t>
  </si>
  <si>
    <t>Pembayaran Desi Nopitasari kelas OM 12 A untuk Cic ke-4;</t>
  </si>
  <si>
    <t>Pembayaran Danny Maulana Yusuf kelas TO 16 B untuk Cic ke-4;</t>
  </si>
  <si>
    <t>Pembayaran Muhammad Yogi kelas TO 16 B untuk Pelunasan Cic ke-4; Cic ke-5;</t>
  </si>
  <si>
    <t>Telah terima dari Via Noviyani untuk Regist Junior OM 1819</t>
  </si>
  <si>
    <t>Pembayaran Eldigiya Suntara kelas TO 17 A untuk Pelunasan Cic ke-4; Cic ke-5 (sebagian);</t>
  </si>
  <si>
    <t>Pembayaran Ricy Nur Cahyo kelas KA 15 A untuk Cic ke-5;</t>
  </si>
  <si>
    <t>Telah terima dari Ferdy Buana Putra untuk Regist Junior IK 1819</t>
  </si>
  <si>
    <t>Pembayaran Didah Nur Paridah kelas AK 2 untuk Pelunasan Cic ke-2; Cic ke-3; Cic ke-4 (sebagian);</t>
  </si>
  <si>
    <t>Pembayaran Evi Siti Sopiah kelas AK 2 untuk Cic ke-4; Cic ke-5 (sebagian);</t>
  </si>
  <si>
    <t>Pembayaran Seliawati kelas MJ 3 untuk Cic ke-4;</t>
  </si>
  <si>
    <t>Pembayaran Dian Cahya Munggaran kelas MJ 2 untuk Cic ke-3;</t>
  </si>
  <si>
    <t>Pembayaran Rizky Dermawan kelas MJ 3 untuk Cic ke-3;</t>
  </si>
  <si>
    <t>Pembayaran Ridwan Fauzi kelas MJ untuk Cic ke-2;</t>
  </si>
  <si>
    <t>Pembayaran Rina Marina kelas OM 11 C untuk Pelunasan Cic ke-3; Cic ke-4 (sebagian);</t>
  </si>
  <si>
    <t>Pembayaran Andi Hidayat kelas MJ 2 untuk Pelunasan Cic ke-4;</t>
  </si>
  <si>
    <t>Telah terima dari Putri Wilanda Reihan untuk Regist Junior KA 1819</t>
  </si>
  <si>
    <t>Pembayaran Hisam Fauzul Anam kelas MJ 2 untuk Cic ke-1; Cic ke-2;</t>
  </si>
  <si>
    <t>Pembayaran Napiah kelas MJ 3 untuk Cic ke-3;</t>
  </si>
  <si>
    <t>Pembayaran Aldi Apriyadi kelas OM 11 C untuk Cic ke-3;</t>
  </si>
  <si>
    <t>Pembayaran Deis Nurul Fitri kelas OM 11 C untuk Cic ke-4;</t>
  </si>
  <si>
    <t>By Ujikom, Toeich, Wisuda, Service AC</t>
  </si>
  <si>
    <t>Nov</t>
  </si>
  <si>
    <t xml:space="preserve">Saldo Awal </t>
  </si>
  <si>
    <t>BTK 43141</t>
  </si>
  <si>
    <t>BTK 43142</t>
  </si>
  <si>
    <t>BTK 43143</t>
  </si>
  <si>
    <t>BTK 43144</t>
  </si>
  <si>
    <t>BTK 43145</t>
  </si>
  <si>
    <t>BTK 43146</t>
  </si>
  <si>
    <t>BTK 43147</t>
  </si>
  <si>
    <t>BTK 43148</t>
  </si>
  <si>
    <t>BTK 43149</t>
  </si>
  <si>
    <t>BTK 43150</t>
  </si>
  <si>
    <t>BTK 43151</t>
  </si>
  <si>
    <t>BTK 43152</t>
  </si>
  <si>
    <t>BTK 43153</t>
  </si>
  <si>
    <t>BTK 43154</t>
  </si>
  <si>
    <t>BTK 43155</t>
  </si>
  <si>
    <t>BTK 43156</t>
  </si>
  <si>
    <t>BTK 43157</t>
  </si>
  <si>
    <t>BTK 43158</t>
  </si>
  <si>
    <t>BTK 43159</t>
  </si>
  <si>
    <t>BTK 43160</t>
  </si>
  <si>
    <t>BTK 43161</t>
  </si>
  <si>
    <t>BTK 43162</t>
  </si>
  <si>
    <t>Pembayaran Suci Silvia Rahmawati kelas MJ 3 untuk Cic ke-4 (sebagian);</t>
  </si>
  <si>
    <t>Pembayaran Farhan M Fatturrohman kelas TO STT untuk Cic ke-4;</t>
  </si>
  <si>
    <t>Pembayaran Yogi Januar kelas TO STT untuk Pelunasan Cic ke-2; Cic ke-3 (sebagian);</t>
  </si>
  <si>
    <t>Pembayaran Rian Adinata kelas IK 15 B untuk Cic ke-2;</t>
  </si>
  <si>
    <t>Pembayaran Almi Milawati kelas AK 1 untuk Cic ke-3 (sebagian);</t>
  </si>
  <si>
    <t>Pembayaran Tati Sri Maulani kelas AK 16 untuk Cic ke-4;</t>
  </si>
  <si>
    <t>Pembayaran Desi Rosilawati kelas MJ 2 untuk Cic ke-4;</t>
  </si>
  <si>
    <t>Pembayaran Elsa Novelia Lesmana kelas AB 16 untuk Pelunasan Cic ke-3; Cic ke-4 (sebagian);</t>
  </si>
  <si>
    <t>Telah terima dari Dede Fajri Yusup untuk Pembayaran cicilan mhs TO STT</t>
  </si>
  <si>
    <t>Pembayaran Cecep Ari Jaoharudin kelas MJ 1 untuk Cic ke-4;</t>
  </si>
  <si>
    <t>Pembayaran Agung Rahmat Gumilar kelas TI STT untuk Pelunasan Cic ke-2; Cic ke-3; Cic ke-4; Cic ke-5 (sebagian);</t>
  </si>
  <si>
    <t>Pembayaran Seka Gustika kelas MJ 1 untuk Cic ke-4;</t>
  </si>
  <si>
    <t>Pembayaran Yoga Maulana kelas AK 1 untuk Cic ke-4;</t>
  </si>
  <si>
    <t>Pembayaran Rahmat Mulyana kelas AK 2 untuk Pelunasan Cic ke-4; Cic ke-5 (sebagian);</t>
  </si>
  <si>
    <t>Pembayaran Priza Handika Agustin kelas MJ 2 untuk Cic ke-4;</t>
  </si>
  <si>
    <t>Pembayaran Lusiani kelas KA 15 A untuk Cic ke-4;</t>
  </si>
  <si>
    <t>Pembayaran Mita kelas BA 11 untuk Cic ke-2;</t>
  </si>
  <si>
    <t>Okt</t>
  </si>
  <si>
    <t>Honor Dosen September</t>
  </si>
  <si>
    <t>Tasikmalaya, 30 Oktober 2017</t>
  </si>
  <si>
    <t>Grand Total</t>
  </si>
  <si>
    <t>BTK 43163</t>
  </si>
  <si>
    <t>BTK 43164</t>
  </si>
  <si>
    <t>BTK 43165</t>
  </si>
  <si>
    <t>BTK 43166</t>
  </si>
  <si>
    <t>BTK 43167</t>
  </si>
  <si>
    <t>BTK 43168</t>
  </si>
  <si>
    <t>BTK 43169</t>
  </si>
  <si>
    <t>BTK 43170</t>
  </si>
  <si>
    <t>BTK 43171</t>
  </si>
  <si>
    <t>BTK 43172</t>
  </si>
  <si>
    <t>BTK 43173</t>
  </si>
  <si>
    <t>BTK 43174</t>
  </si>
  <si>
    <t>BTK 43175</t>
  </si>
  <si>
    <t>BTK 43176</t>
  </si>
  <si>
    <t>BTK 43177</t>
  </si>
  <si>
    <t>BTK 43178</t>
  </si>
  <si>
    <t>BTK 43179</t>
  </si>
  <si>
    <t>BTK 43180</t>
  </si>
  <si>
    <t>BKK 26614</t>
  </si>
  <si>
    <t>BKK 26615</t>
  </si>
  <si>
    <t>BKK 26616</t>
  </si>
  <si>
    <t>BKK 26617</t>
  </si>
  <si>
    <t>BKK 26618</t>
  </si>
  <si>
    <t>BKK 26619</t>
  </si>
  <si>
    <t>BKK 26620</t>
  </si>
  <si>
    <t>BKK 26621</t>
  </si>
  <si>
    <t>BKK 26622</t>
  </si>
  <si>
    <t>BKK 26623</t>
  </si>
  <si>
    <t>BKK 26624</t>
  </si>
  <si>
    <t>MGM BK SMAn1 Jatiwaras, Presentasi SMAN1 Jatiwaras, SMKN Manonjaya, Banjarsari</t>
  </si>
  <si>
    <t>DM</t>
  </si>
  <si>
    <t>Fee Organisasi, Marketing, PPh ps 23</t>
  </si>
  <si>
    <t>Kirim Paket ke PLB, Snack UTS</t>
  </si>
  <si>
    <t>Snack rapat HO, bensin itikaf, Perawatan gedung, hunting</t>
  </si>
  <si>
    <t>Telah terima dari M Irsan A untuk Cicilan Dana Pinjaman Karyawan . Sisa Pinjaman 678.500</t>
  </si>
  <si>
    <t>Telah terima dari Ibu Euis untuk Pelunasan Sewa Kantin Mei dan Agustus Sebagian</t>
  </si>
  <si>
    <t>Pembayaran Opi Sopiah kelas OM 12 A untuk Cic ke-4;</t>
  </si>
  <si>
    <t>Pembayaran Opi Sopiah kelas OM 12 A untuk Cic ke-5 (sebagian);</t>
  </si>
  <si>
    <t>Telah terima dari Ratih Nur Fadhillah untuk Regist Junior BA 1819</t>
  </si>
  <si>
    <t>Telah terima dari Wulan Antika Dewi untuk Regist Junior BA 1819</t>
  </si>
  <si>
    <t>Telah terima dari Irna Mulyani untuk Regist Junior OM 1819</t>
  </si>
  <si>
    <t>Telah terima dari Vina Nopitasari untuk Regist Junior OM 1819</t>
  </si>
  <si>
    <t>Pembayaran Rosi Siti Nurohmah kelas OM 13 B untuk Pelunasan Cic ke-3; Cic ke-4 (sebagian);</t>
  </si>
  <si>
    <t>Pembayaran Fikri Ridwanul Haq kelas IK 17 A untuk Cic ke-4;</t>
  </si>
  <si>
    <t>Pembayaran Ai Rismawati kelas KA 15 B untuk Cic ke-5;</t>
  </si>
  <si>
    <t>Pembayaran Teni Triani kelas KA 15 B untuk Cic ke-4;</t>
  </si>
  <si>
    <t>Telah terima dari Yuyun Sri Wahyuni untuk Regist Junior OM 1819</t>
  </si>
  <si>
    <t>Pembayaran Dede Redi kelas IK 17 B untuk Cic ke-3;</t>
  </si>
  <si>
    <t>Pembayaran Rita Mutoharoh kelas AK 2 untuk Cic ke-4; Cic ke-5; Cic ke-6;</t>
  </si>
  <si>
    <t>Pembayaran Ghina Ijatul Islam kelas OM 13 B untuk Cic ke-4;</t>
  </si>
  <si>
    <t>Pembayaran Anisa Karmila Sarah kelas OM 13 B untuk Cic ke-2;</t>
  </si>
  <si>
    <t>Pembayaran Santy Oktaviani kelas OM 13 B untuk Cic ke-3;</t>
  </si>
  <si>
    <t>Telah terima dari Rani Rahmawati untuk Regist Junior KA 1819</t>
  </si>
  <si>
    <t>Pembayaran Susi Susilawati kelas KA 14 A untuk Cic ke-4;</t>
  </si>
  <si>
    <t>Pembayaran Dzikri Fachrezi kelas BA 11 untuk Cic ke-3;</t>
  </si>
  <si>
    <t>Pembayaran Aulia Ningsih kelas OM 12 A untuk Cic ke-4; Cic ke-5 (sebagian);</t>
  </si>
  <si>
    <t>Telah terima dari Eva Yuliana untuk Regist Junior OM 1819</t>
  </si>
  <si>
    <t>SPPD BM ke nikahan putra Stimik global, pembelian buku</t>
  </si>
  <si>
    <t>Ganti ban mobil opr, Perawatan gedung, RTK</t>
  </si>
  <si>
    <t>Tes kerja Wytrus</t>
  </si>
  <si>
    <t>Isi ulang tonerr printer</t>
  </si>
  <si>
    <t>Kado ultah dosen okt des, kado melahirkan an risna</t>
  </si>
  <si>
    <t>UM Per 20-26 Okt, Daber, Perawatan gedung, FC</t>
  </si>
  <si>
    <t>Pelatihan Rocket Mkt, Penghargaan Masa kerja an Desi Sri, Pelatihan Yovi Fernando</t>
  </si>
  <si>
    <t xml:space="preserve">Kado Ulang tahun karyawan agustus, kenang2n karyawan keluar, ulang tahun silmi, pbl meja tenis </t>
  </si>
  <si>
    <t>BKK 26625</t>
  </si>
  <si>
    <t>BKK 26626</t>
  </si>
  <si>
    <t>Pembayaran Avia Bulan Oktober</t>
  </si>
  <si>
    <t>BKK 26627</t>
  </si>
  <si>
    <t>BKK 26628</t>
  </si>
  <si>
    <t>BKK 26629</t>
  </si>
  <si>
    <t>BKK 26630</t>
  </si>
  <si>
    <t>BKK 26631</t>
  </si>
  <si>
    <t>BKK 26632</t>
  </si>
  <si>
    <t>Pembubaran PSPL</t>
  </si>
  <si>
    <t>Tes kerja Jakarta dan Karawang</t>
  </si>
  <si>
    <t>Pelunasan seragam Mkt, Perlengkapan perkantoran, Futsal alumni</t>
  </si>
  <si>
    <t>Tes kerja PT SGS garut</t>
  </si>
  <si>
    <t>Presentasi SMK Assabiq, Ciabalong, Huda, MGM Irsan</t>
  </si>
  <si>
    <t>KTM Maba 191 Org</t>
  </si>
  <si>
    <t>BKK 26633</t>
  </si>
  <si>
    <t>BTK 43181</t>
  </si>
  <si>
    <t>BTK 43182</t>
  </si>
  <si>
    <t>BTK 43183</t>
  </si>
  <si>
    <t>BTK 43184</t>
  </si>
  <si>
    <t>BTK 43185</t>
  </si>
  <si>
    <t>BTK 43186</t>
  </si>
  <si>
    <t>BTK 43187</t>
  </si>
  <si>
    <t>BTK 43188</t>
  </si>
  <si>
    <t>BTK 43189</t>
  </si>
  <si>
    <t>BTK 43190</t>
  </si>
  <si>
    <t>BTK 43191</t>
  </si>
  <si>
    <t>BTK 43192</t>
  </si>
  <si>
    <t>BTK 43193</t>
  </si>
  <si>
    <t>BTK 43194</t>
  </si>
  <si>
    <t>BTK 43195</t>
  </si>
  <si>
    <t>BTK 43196</t>
  </si>
  <si>
    <t>BTK 43197</t>
  </si>
  <si>
    <t>BTK 43198</t>
  </si>
  <si>
    <t>BTK 43199</t>
  </si>
  <si>
    <t>BTK 43200</t>
  </si>
  <si>
    <t>BTK 43201</t>
  </si>
  <si>
    <t>BTK 43202</t>
  </si>
  <si>
    <t>Pembayaran Pricilia Kurnia Dewi kelas BA 11 untuk Cic ke-3;</t>
  </si>
  <si>
    <t>Telah terima dari Ega Prayoga Yusuf untuk Regist Junior TO 1819</t>
  </si>
  <si>
    <t>Telah terima dari Mia Islamiati untuk Regist Junior OM 1819</t>
  </si>
  <si>
    <t>Telah terima dari Moh.Ihsan Rizky Maulana untuk Regist Junior IK 1819</t>
  </si>
  <si>
    <t>Telah terima dari Rinrin Andriyani untuk Regist Junior OM 1819</t>
  </si>
  <si>
    <t>Pembayaran Fenti Desminta kelas BA 11 untuk Cic ke-3; Cic ke-4;</t>
  </si>
  <si>
    <t>Pembayaran Ia Irna Selvianis kelas OM 13 A untuk Cic ke-5;</t>
  </si>
  <si>
    <t>Pembayaran Asep Firman Romandoni kelas IK 16 untuk Cic ke-4;</t>
  </si>
  <si>
    <t>Pembayaran Pujiyanto Nugraha kelas TO 16 A untuk Pelunasan Cic ke-2; Cic ke-3; Cic ke-4; Cic ke-5 (sebagian);</t>
  </si>
  <si>
    <t>Pembayaran Ai Karmilah kelas OM 13 B untuk Cic ke-4;</t>
  </si>
  <si>
    <t>Pembayaran ARI AGUS ADIPUTRA kelas OM 13 A untuk Cic ke-7;</t>
  </si>
  <si>
    <t>Pembayaran Age Permana kelas KA 14 B untuk Cic ke-4; Cic ke-5;</t>
  </si>
  <si>
    <t>Pembayaran Imam Nurjaman kelas OM 12 B untuk Cic ke-3;</t>
  </si>
  <si>
    <t>Pembayaran Siti Nuraeni kelas KA 14 A untuk Cic ke-5;</t>
  </si>
  <si>
    <t>Telah terima dari Riki Nugraha untuk Pengembalian Cicilan Pinjaman Karyawan ke 3 Untuk Bulan Oktober</t>
  </si>
  <si>
    <t>Pembayaran Rijal Mubarok kelas KA 14 B untuk Cic ke-6;</t>
  </si>
  <si>
    <t>Pembayaran Rohman Fauzi kelas AK 2 untuk Pelunasan Cic ke-3; Cic ke-4; Cic ke-5 (sebagian);</t>
  </si>
  <si>
    <t>Pembayaran Ridwan Hidayat kelas KA 14 A untuk Cic ke-5;</t>
  </si>
  <si>
    <t>Pembayaran Mukhlis kelas OM 13 C untuk Cic ke-4; Cic ke-5; Cic ke-6;</t>
  </si>
  <si>
    <t>Pembayaran Fahmi Ahmad Maulana kelas TI STT untuk Cic ke-4; Cic ke-5;</t>
  </si>
  <si>
    <t>Pembayaran Deni Ahmad Taher kelas OM 12 B untuk Cic ke-3; Cic ke-4;</t>
  </si>
  <si>
    <t>Pembayaran Zein kelas MJ 2 untuk Cic ke-3;</t>
  </si>
  <si>
    <t>Pembayaran Andi Ganda Wijaya kelas IK 17 A untuk Cic ke-4;</t>
  </si>
  <si>
    <t>Pembayaran Adiro Rejeki Putra Sinaga kelas BA 10 untuk Cic ke-4;</t>
  </si>
  <si>
    <t>BTK 43203</t>
  </si>
  <si>
    <t>BTK 43204</t>
  </si>
  <si>
    <t>laopran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</si>
</sst>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[$Rp-421]* #,##0_);_([$Rp-421]* \(#,##0\);_([$Rp-421]* &quot;-&quot;??_);_(@_)"/>
  </numFmts>
  <fonts count="3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1"/>
      <name val="Times New Roman"/>
      <family val="1"/>
    </font>
    <font>
      <b/>
      <sz val="1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u val="singleAccounting"/>
      <sz val="11"/>
      <name val="Times New Roman"/>
      <family val="1"/>
    </font>
    <font>
      <u val="singleAccounting"/>
      <sz val="10"/>
      <name val="Times New Roman"/>
      <family val="1"/>
    </font>
    <font>
      <b/>
      <sz val="10"/>
      <color rgb="FFFF0000"/>
      <name val="Times New Roman"/>
      <family val="1"/>
    </font>
    <font>
      <u/>
      <sz val="10"/>
      <name val="Times New Roman"/>
      <family val="1"/>
    </font>
    <font>
      <sz val="11"/>
      <name val="Arial"/>
      <family val="2"/>
    </font>
    <font>
      <b/>
      <sz val="10"/>
      <color theme="1"/>
      <name val="Times New Roman"/>
      <family val="1"/>
    </font>
    <font>
      <b/>
      <sz val="11"/>
      <color theme="1"/>
      <name val="Cambria"/>
      <family val="1"/>
      <scheme val="major"/>
    </font>
    <font>
      <i/>
      <sz val="10"/>
      <name val="Times New Roman"/>
      <family val="1"/>
    </font>
    <font>
      <b/>
      <u/>
      <sz val="10"/>
      <name val="Times New Roman"/>
      <family val="1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43" fontId="1" fillId="0" borderId="0" applyFont="0" applyFill="0" applyBorder="0" applyAlignment="0" applyProtection="0"/>
    <xf numFmtId="0" fontId="1" fillId="0" borderId="0"/>
  </cellStyleXfs>
  <cellXfs count="667">
    <xf numFmtId="0" fontId="0" fillId="0" borderId="0" xfId="0"/>
    <xf numFmtId="0" fontId="5" fillId="0" borderId="4" xfId="0" applyFont="1" applyFill="1" applyBorder="1" applyAlignment="1">
      <alignment horizontal="center" vertical="center" wrapText="1"/>
    </xf>
    <xf numFmtId="41" fontId="5" fillId="0" borderId="4" xfId="1" applyNumberFormat="1" applyFont="1" applyFill="1" applyBorder="1" applyAlignment="1">
      <alignment horizontal="right" vertical="center" wrapText="1"/>
    </xf>
    <xf numFmtId="41" fontId="5" fillId="0" borderId="4" xfId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center" vertical="center" wrapText="1"/>
    </xf>
    <xf numFmtId="41" fontId="8" fillId="0" borderId="4" xfId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wrapText="1"/>
    </xf>
    <xf numFmtId="0" fontId="8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wrapText="1"/>
    </xf>
    <xf numFmtId="41" fontId="9" fillId="0" borderId="4" xfId="1" applyNumberFormat="1" applyFont="1" applyFill="1" applyBorder="1" applyAlignment="1">
      <alignment horizontal="right" vertical="center"/>
    </xf>
    <xf numFmtId="41" fontId="9" fillId="0" borderId="4" xfId="0" applyNumberFormat="1" applyFont="1" applyFill="1" applyBorder="1" applyAlignment="1"/>
    <xf numFmtId="41" fontId="0" fillId="0" borderId="4" xfId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wrapText="1"/>
    </xf>
    <xf numFmtId="0" fontId="0" fillId="0" borderId="4" xfId="0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wrapText="1"/>
    </xf>
    <xf numFmtId="41" fontId="7" fillId="0" borderId="4" xfId="1" applyNumberFormat="1" applyFont="1" applyFill="1" applyBorder="1" applyAlignment="1">
      <alignment horizontal="right" vertical="center"/>
    </xf>
    <xf numFmtId="41" fontId="7" fillId="0" borderId="4" xfId="1" applyNumberFormat="1" applyFont="1" applyFill="1" applyBorder="1" applyAlignment="1">
      <alignment horizontal="center" vertical="center" wrapText="1"/>
    </xf>
    <xf numFmtId="41" fontId="6" fillId="0" borderId="4" xfId="1" applyFont="1" applyFill="1" applyBorder="1" applyAlignment="1">
      <alignment horizontal="center"/>
    </xf>
    <xf numFmtId="41" fontId="7" fillId="0" borderId="0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wrapText="1"/>
    </xf>
    <xf numFmtId="41" fontId="7" fillId="0" borderId="0" xfId="1" applyNumberFormat="1" applyFont="1" applyFill="1" applyAlignment="1">
      <alignment horizontal="right" vertical="center"/>
    </xf>
    <xf numFmtId="41" fontId="7" fillId="0" borderId="0" xfId="0" applyNumberFormat="1" applyFont="1" applyFill="1" applyAlignment="1">
      <alignment vertical="center"/>
    </xf>
    <xf numFmtId="41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41" fontId="6" fillId="0" borderId="0" xfId="0" applyNumberFormat="1" applyFont="1" applyFill="1"/>
    <xf numFmtId="0" fontId="6" fillId="0" borderId="0" xfId="0" applyFont="1" applyFill="1"/>
    <xf numFmtId="41" fontId="7" fillId="0" borderId="0" xfId="1" applyFont="1" applyFill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wrapText="1"/>
    </xf>
    <xf numFmtId="41" fontId="11" fillId="0" borderId="0" xfId="1" applyNumberFormat="1" applyFont="1" applyFill="1" applyAlignment="1">
      <alignment horizontal="right" vertical="center"/>
    </xf>
    <xf numFmtId="41" fontId="11" fillId="0" borderId="0" xfId="1" applyNumberFormat="1" applyFont="1" applyFill="1" applyAlignment="1">
      <alignment vertical="center"/>
    </xf>
    <xf numFmtId="41" fontId="11" fillId="0" borderId="0" xfId="1" applyNumberFormat="1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41" fontId="12" fillId="0" borderId="0" xfId="0" applyNumberFormat="1" applyFont="1" applyFill="1"/>
    <xf numFmtId="0" fontId="12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41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right" vertical="center"/>
    </xf>
    <xf numFmtId="41" fontId="7" fillId="0" borderId="0" xfId="1" applyNumberFormat="1" applyFont="1" applyFill="1" applyAlignment="1">
      <alignment vertical="center"/>
    </xf>
    <xf numFmtId="41" fontId="7" fillId="0" borderId="0" xfId="1" applyNumberFormat="1" applyFont="1" applyFill="1" applyBorder="1" applyAlignment="1">
      <alignment horizontal="left"/>
    </xf>
    <xf numFmtId="41" fontId="5" fillId="0" borderId="0" xfId="1" applyNumberFormat="1" applyFont="1" applyFill="1" applyBorder="1" applyAlignment="1">
      <alignment horizontal="left" wrapText="1"/>
    </xf>
    <xf numFmtId="41" fontId="9" fillId="0" borderId="0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41" fontId="8" fillId="0" borderId="0" xfId="0" applyNumberFormat="1" applyFont="1" applyFill="1"/>
    <xf numFmtId="0" fontId="8" fillId="0" borderId="0" xfId="0" applyFont="1" applyFill="1"/>
    <xf numFmtId="41" fontId="7" fillId="0" borderId="0" xfId="0" applyNumberFormat="1" applyFont="1" applyFill="1" applyBorder="1" applyAlignment="1">
      <alignment horizontal="left" wrapText="1"/>
    </xf>
    <xf numFmtId="41" fontId="0" fillId="0" borderId="0" xfId="1" applyFont="1" applyFill="1" applyAlignment="1">
      <alignment horizontal="left"/>
    </xf>
    <xf numFmtId="41" fontId="6" fillId="0" borderId="0" xfId="1" applyNumberFormat="1" applyFont="1" applyFill="1" applyAlignment="1">
      <alignment horizontal="center"/>
    </xf>
    <xf numFmtId="41" fontId="6" fillId="0" borderId="0" xfId="1" applyFont="1" applyFill="1" applyAlignment="1">
      <alignment horizontal="center"/>
    </xf>
    <xf numFmtId="41" fontId="7" fillId="0" borderId="4" xfId="1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left" vertical="top" wrapText="1"/>
    </xf>
    <xf numFmtId="41" fontId="7" fillId="0" borderId="4" xfId="3" applyNumberFormat="1" applyFont="1" applyFill="1" applyBorder="1" applyAlignment="1">
      <alignment wrapText="1"/>
    </xf>
    <xf numFmtId="41" fontId="7" fillId="0" borderId="4" xfId="1" applyNumberFormat="1" applyFont="1" applyFill="1" applyBorder="1" applyAlignment="1">
      <alignment horizontal="center" vertical="top" wrapText="1"/>
    </xf>
    <xf numFmtId="41" fontId="7" fillId="0" borderId="0" xfId="0" applyNumberFormat="1" applyFont="1" applyFill="1" applyBorder="1" applyAlignment="1">
      <alignment wrapText="1"/>
    </xf>
    <xf numFmtId="41" fontId="13" fillId="0" borderId="4" xfId="1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center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center" vertical="top" wrapText="1"/>
    </xf>
    <xf numFmtId="41" fontId="13" fillId="0" borderId="4" xfId="3" applyNumberFormat="1" applyFont="1" applyFill="1" applyBorder="1" applyAlignment="1">
      <alignment wrapText="1"/>
    </xf>
    <xf numFmtId="41" fontId="13" fillId="0" borderId="4" xfId="1" applyNumberFormat="1" applyFont="1" applyFill="1" applyBorder="1" applyAlignment="1">
      <alignment horizontal="center" vertical="top" wrapText="1"/>
    </xf>
    <xf numFmtId="41" fontId="13" fillId="0" borderId="0" xfId="0" applyNumberFormat="1" applyFont="1" applyFill="1" applyBorder="1" applyAlignment="1">
      <alignment wrapText="1"/>
    </xf>
    <xf numFmtId="41" fontId="13" fillId="0" borderId="0" xfId="0" applyNumberFormat="1" applyFont="1" applyFill="1" applyAlignment="1">
      <alignment horizontal="left" wrapText="1"/>
    </xf>
    <xf numFmtId="0" fontId="13" fillId="0" borderId="0" xfId="0" applyFont="1" applyFill="1" applyAlignment="1">
      <alignment horizontal="left"/>
    </xf>
    <xf numFmtId="41" fontId="14" fillId="0" borderId="0" xfId="0" applyNumberFormat="1" applyFont="1" applyFill="1"/>
    <xf numFmtId="0" fontId="14" fillId="0" borderId="0" xfId="0" applyFont="1" applyFill="1"/>
    <xf numFmtId="41" fontId="13" fillId="0" borderId="5" xfId="1" applyFont="1" applyFill="1" applyBorder="1" applyAlignment="1">
      <alignment horizontal="center" vertical="top" wrapText="1"/>
    </xf>
    <xf numFmtId="41" fontId="13" fillId="0" borderId="5" xfId="1" applyNumberFormat="1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/>
    <xf numFmtId="41" fontId="13" fillId="0" borderId="0" xfId="0" applyNumberFormat="1" applyFont="1" applyFill="1" applyBorder="1"/>
    <xf numFmtId="0" fontId="13" fillId="0" borderId="0" xfId="0" applyFont="1" applyFill="1" applyBorder="1"/>
    <xf numFmtId="0" fontId="13" fillId="0" borderId="3" xfId="0" applyFont="1" applyFill="1" applyBorder="1"/>
    <xf numFmtId="41" fontId="13" fillId="0" borderId="6" xfId="1" applyFont="1" applyFill="1" applyBorder="1" applyAlignment="1">
      <alignment horizontal="center" vertical="top" wrapText="1"/>
    </xf>
    <xf numFmtId="41" fontId="13" fillId="0" borderId="6" xfId="1" applyNumberFormat="1" applyFont="1" applyFill="1" applyBorder="1" applyAlignment="1">
      <alignment horizontal="center" vertical="top" wrapText="1"/>
    </xf>
    <xf numFmtId="41" fontId="14" fillId="0" borderId="0" xfId="0" applyNumberFormat="1" applyFont="1" applyFill="1" applyBorder="1"/>
    <xf numFmtId="0" fontId="14" fillId="0" borderId="0" xfId="0" applyFont="1" applyFill="1" applyBorder="1"/>
    <xf numFmtId="41" fontId="7" fillId="0" borderId="5" xfId="1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vertical="top" wrapText="1"/>
    </xf>
    <xf numFmtId="41" fontId="7" fillId="0" borderId="5" xfId="1" applyNumberFormat="1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/>
    </xf>
    <xf numFmtId="41" fontId="6" fillId="0" borderId="0" xfId="0" applyNumberFormat="1" applyFont="1" applyFill="1" applyBorder="1"/>
    <xf numFmtId="0" fontId="6" fillId="0" borderId="0" xfId="0" applyFont="1" applyFill="1" applyBorder="1"/>
    <xf numFmtId="0" fontId="6" fillId="0" borderId="4" xfId="0" applyFont="1" applyFill="1" applyBorder="1"/>
    <xf numFmtId="0" fontId="6" fillId="0" borderId="6" xfId="0" applyFont="1" applyFill="1" applyBorder="1"/>
    <xf numFmtId="0" fontId="7" fillId="0" borderId="5" xfId="0" applyFont="1" applyFill="1" applyBorder="1" applyAlignment="1">
      <alignment horizontal="left" vertical="top" wrapText="1"/>
    </xf>
    <xf numFmtId="0" fontId="7" fillId="0" borderId="4" xfId="0" applyFont="1" applyFill="1" applyBorder="1"/>
    <xf numFmtId="0" fontId="7" fillId="0" borderId="4" xfId="0" applyFont="1" applyFill="1" applyBorder="1" applyAlignment="1">
      <alignment horizontal="left"/>
    </xf>
    <xf numFmtId="41" fontId="7" fillId="0" borderId="4" xfId="0" applyNumberFormat="1" applyFont="1" applyFill="1" applyBorder="1"/>
    <xf numFmtId="41" fontId="7" fillId="0" borderId="6" xfId="1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center" vertical="top" wrapText="1"/>
    </xf>
    <xf numFmtId="41" fontId="7" fillId="0" borderId="6" xfId="1" applyNumberFormat="1" applyFont="1" applyFill="1" applyBorder="1" applyAlignment="1">
      <alignment horizontal="center" vertical="top" wrapText="1"/>
    </xf>
    <xf numFmtId="41" fontId="13" fillId="0" borderId="0" xfId="1" applyFont="1" applyFill="1" applyAlignment="1">
      <alignment horizontal="left" wrapText="1"/>
    </xf>
    <xf numFmtId="0" fontId="7" fillId="0" borderId="0" xfId="0" applyFont="1" applyFill="1"/>
    <xf numFmtId="41" fontId="13" fillId="0" borderId="4" xfId="1" applyFont="1" applyFill="1" applyBorder="1" applyAlignment="1">
      <alignment horizontal="center" vertical="center" wrapText="1"/>
    </xf>
    <xf numFmtId="41" fontId="13" fillId="0" borderId="4" xfId="1" applyNumberFormat="1" applyFont="1" applyFill="1" applyBorder="1" applyAlignment="1">
      <alignment horizontal="center" vertical="center" wrapText="1"/>
    </xf>
    <xf numFmtId="41" fontId="13" fillId="0" borderId="0" xfId="0" applyNumberFormat="1" applyFont="1" applyFill="1" applyBorder="1" applyAlignment="1">
      <alignment vertical="center" wrapText="1"/>
    </xf>
    <xf numFmtId="0" fontId="13" fillId="0" borderId="4" xfId="0" applyFont="1" applyFill="1" applyBorder="1" applyAlignment="1">
      <alignment horizontal="left" vertical="center" wrapText="1"/>
    </xf>
    <xf numFmtId="41" fontId="7" fillId="0" borderId="4" xfId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41" fontId="7" fillId="0" borderId="0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41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41" fontId="7" fillId="0" borderId="4" xfId="3" applyNumberFormat="1" applyFont="1" applyFill="1" applyBorder="1" applyAlignment="1">
      <alignment horizontal="right" vertical="center" wrapText="1"/>
    </xf>
    <xf numFmtId="41" fontId="7" fillId="0" borderId="4" xfId="1" applyNumberFormat="1" applyFont="1" applyFill="1" applyBorder="1" applyAlignment="1">
      <alignment horizontal="right" vertical="center" wrapText="1"/>
    </xf>
    <xf numFmtId="41" fontId="6" fillId="0" borderId="4" xfId="0" applyNumberFormat="1" applyFont="1" applyFill="1" applyBorder="1"/>
    <xf numFmtId="0" fontId="7" fillId="0" borderId="0" xfId="0" applyFont="1" applyFill="1" applyAlignment="1">
      <alignment horizontal="left" vertical="center"/>
    </xf>
    <xf numFmtId="41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41" fontId="7" fillId="0" borderId="0" xfId="1" applyFont="1" applyFill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vertical="center"/>
    </xf>
    <xf numFmtId="41" fontId="7" fillId="0" borderId="5" xfId="0" applyNumberFormat="1" applyFont="1" applyFill="1" applyBorder="1" applyAlignment="1">
      <alignment vertical="center"/>
    </xf>
    <xf numFmtId="41" fontId="7" fillId="0" borderId="0" xfId="1" applyFont="1" applyFill="1" applyBorder="1" applyAlignment="1">
      <alignment horizontal="left"/>
    </xf>
    <xf numFmtId="41" fontId="6" fillId="0" borderId="0" xfId="1" applyNumberFormat="1" applyFont="1" applyFill="1" applyBorder="1" applyAlignment="1">
      <alignment horizontal="center"/>
    </xf>
    <xf numFmtId="41" fontId="7" fillId="0" borderId="5" xfId="1" applyNumberFormat="1" applyFont="1" applyFill="1" applyBorder="1" applyAlignment="1">
      <alignment horizontal="center" vertical="center" wrapText="1"/>
    </xf>
    <xf numFmtId="0" fontId="7" fillId="0" borderId="4" xfId="1" applyNumberFormat="1" applyFont="1" applyFill="1" applyBorder="1" applyAlignment="1">
      <alignment horizontal="center" vertical="top" wrapText="1"/>
    </xf>
    <xf numFmtId="41" fontId="15" fillId="0" borderId="0" xfId="2" applyNumberFormat="1" applyFont="1" applyFill="1" applyBorder="1" applyAlignment="1">
      <alignment horizontal="left"/>
    </xf>
    <xf numFmtId="41" fontId="16" fillId="0" borderId="1" xfId="2" applyNumberFormat="1" applyFont="1" applyFill="1" applyBorder="1" applyAlignment="1">
      <alignment horizontal="left" vertical="center"/>
    </xf>
    <xf numFmtId="41" fontId="16" fillId="0" borderId="1" xfId="2" applyNumberFormat="1" applyFont="1" applyFill="1" applyBorder="1" applyAlignment="1">
      <alignment horizontal="center" vertical="center"/>
    </xf>
    <xf numFmtId="0" fontId="16" fillId="0" borderId="1" xfId="2" applyFont="1" applyFill="1" applyAlignment="1">
      <alignment vertical="center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/>
    </xf>
    <xf numFmtId="41" fontId="7" fillId="0" borderId="0" xfId="1" applyNumberFormat="1" applyFont="1" applyFill="1" applyBorder="1" applyAlignment="1">
      <alignment horizontal="right" vertical="center" wrapText="1"/>
    </xf>
    <xf numFmtId="0" fontId="17" fillId="0" borderId="4" xfId="2" applyFont="1" applyFill="1" applyBorder="1" applyAlignment="1">
      <alignment horizontal="center"/>
    </xf>
    <xf numFmtId="0" fontId="18" fillId="0" borderId="4" xfId="2" applyFont="1" applyFill="1" applyBorder="1" applyAlignment="1">
      <alignment horizontal="left" vertical="center" wrapText="1"/>
    </xf>
    <xf numFmtId="0" fontId="17" fillId="0" borderId="4" xfId="2" applyFont="1" applyFill="1" applyBorder="1" applyAlignment="1">
      <alignment horizontal="center" vertical="center" wrapText="1"/>
    </xf>
    <xf numFmtId="0" fontId="18" fillId="0" borderId="4" xfId="2" applyFont="1" applyFill="1" applyBorder="1" applyAlignment="1">
      <alignment horizontal="center" vertical="center" wrapText="1"/>
    </xf>
    <xf numFmtId="41" fontId="18" fillId="0" borderId="4" xfId="2" applyNumberFormat="1" applyFont="1" applyFill="1" applyBorder="1" applyAlignment="1">
      <alignment horizontal="right" vertical="center" wrapText="1"/>
    </xf>
    <xf numFmtId="41" fontId="7" fillId="0" borderId="4" xfId="0" applyNumberFormat="1" applyFont="1" applyFill="1" applyBorder="1" applyAlignment="1">
      <alignment horizontal="left"/>
    </xf>
    <xf numFmtId="41" fontId="7" fillId="0" borderId="4" xfId="1" applyFont="1" applyFill="1" applyBorder="1" applyAlignment="1">
      <alignment horizontal="left"/>
    </xf>
    <xf numFmtId="41" fontId="6" fillId="0" borderId="4" xfId="1" applyNumberFormat="1" applyFont="1" applyFill="1" applyBorder="1" applyAlignment="1">
      <alignment horizontal="center"/>
    </xf>
    <xf numFmtId="0" fontId="0" fillId="0" borderId="4" xfId="0" applyFont="1" applyFill="1" applyBorder="1"/>
    <xf numFmtId="0" fontId="7" fillId="0" borderId="6" xfId="0" applyFont="1" applyFill="1" applyBorder="1" applyAlignment="1">
      <alignment horizontal="center"/>
    </xf>
    <xf numFmtId="41" fontId="7" fillId="0" borderId="6" xfId="1" applyNumberFormat="1" applyFont="1" applyFill="1" applyBorder="1" applyAlignment="1">
      <alignment horizontal="right" vertical="center" wrapText="1"/>
    </xf>
    <xf numFmtId="41" fontId="7" fillId="0" borderId="0" xfId="1" applyFont="1" applyFill="1" applyBorder="1" applyAlignment="1">
      <alignment horizontal="center" vertical="top" wrapText="1"/>
    </xf>
    <xf numFmtId="41" fontId="16" fillId="0" borderId="1" xfId="2" applyNumberFormat="1" applyFont="1" applyFill="1" applyBorder="1" applyAlignment="1">
      <alignment horizontal="center" vertical="center" wrapText="1"/>
    </xf>
    <xf numFmtId="41" fontId="7" fillId="0" borderId="4" xfId="1" applyFont="1" applyFill="1" applyBorder="1" applyAlignment="1">
      <alignment horizontal="left" vertical="top"/>
    </xf>
    <xf numFmtId="41" fontId="6" fillId="0" borderId="4" xfId="1" applyNumberFormat="1" applyFont="1" applyFill="1" applyBorder="1" applyAlignment="1">
      <alignment horizontal="center" vertical="top"/>
    </xf>
    <xf numFmtId="0" fontId="6" fillId="0" borderId="4" xfId="0" applyFont="1" applyFill="1" applyBorder="1" applyAlignment="1">
      <alignment vertical="top"/>
    </xf>
    <xf numFmtId="41" fontId="7" fillId="0" borderId="0" xfId="1" applyNumberFormat="1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41" fontId="7" fillId="0" borderId="5" xfId="1" applyNumberFormat="1" applyFont="1" applyFill="1" applyBorder="1" applyAlignment="1">
      <alignment horizontal="right" vertical="center" wrapText="1"/>
    </xf>
    <xf numFmtId="0" fontId="7" fillId="0" borderId="4" xfId="0" applyFont="1" applyFill="1" applyBorder="1" applyAlignment="1">
      <alignment vertical="top" wrapText="1"/>
    </xf>
    <xf numFmtId="0" fontId="7" fillId="0" borderId="4" xfId="0" applyFont="1" applyFill="1" applyBorder="1" applyAlignment="1">
      <alignment horizontal="center" vertical="center"/>
    </xf>
    <xf numFmtId="41" fontId="16" fillId="0" borderId="1" xfId="2" applyNumberFormat="1" applyFont="1" applyFill="1" applyBorder="1" applyAlignment="1">
      <alignment horizontal="left"/>
    </xf>
    <xf numFmtId="41" fontId="16" fillId="0" borderId="1" xfId="2" applyNumberFormat="1" applyFont="1" applyFill="1" applyBorder="1" applyAlignment="1">
      <alignment horizontal="center"/>
    </xf>
    <xf numFmtId="0" fontId="16" fillId="0" borderId="1" xfId="2" applyFont="1" applyFill="1"/>
    <xf numFmtId="0" fontId="18" fillId="0" borderId="4" xfId="2" applyFont="1" applyFill="1" applyBorder="1" applyAlignment="1">
      <alignment horizontal="left" vertical="top" wrapText="1"/>
    </xf>
    <xf numFmtId="0" fontId="17" fillId="0" borderId="4" xfId="2" applyFont="1" applyFill="1" applyBorder="1" applyAlignment="1">
      <alignment horizontal="center" vertical="top" wrapText="1"/>
    </xf>
    <xf numFmtId="0" fontId="18" fillId="0" borderId="4" xfId="2" applyFont="1" applyFill="1" applyBorder="1" applyAlignment="1">
      <alignment horizontal="center" vertical="top" wrapText="1"/>
    </xf>
    <xf numFmtId="41" fontId="19" fillId="0" borderId="4" xfId="2" applyNumberFormat="1" applyFont="1" applyFill="1" applyBorder="1" applyAlignment="1">
      <alignment horizontal="right" vertical="center" wrapText="1"/>
    </xf>
    <xf numFmtId="0" fontId="0" fillId="0" borderId="0" xfId="0" applyFont="1" applyFill="1"/>
    <xf numFmtId="41" fontId="16" fillId="0" borderId="4" xfId="2" applyNumberFormat="1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left" vertical="top" wrapText="1"/>
    </xf>
    <xf numFmtId="41" fontId="6" fillId="0" borderId="3" xfId="1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top"/>
    </xf>
    <xf numFmtId="41" fontId="20" fillId="0" borderId="4" xfId="1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vertical="top" wrapText="1"/>
    </xf>
    <xf numFmtId="41" fontId="6" fillId="0" borderId="0" xfId="1" applyFont="1" applyFill="1" applyAlignment="1">
      <alignment horizontal="left"/>
    </xf>
    <xf numFmtId="0" fontId="7" fillId="0" borderId="8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top" wrapText="1"/>
    </xf>
    <xf numFmtId="41" fontId="7" fillId="0" borderId="4" xfId="0" applyNumberFormat="1" applyFont="1" applyFill="1" applyBorder="1" applyAlignment="1">
      <alignment vertical="center"/>
    </xf>
    <xf numFmtId="41" fontId="7" fillId="0" borderId="2" xfId="1" applyNumberFormat="1" applyFont="1" applyFill="1" applyBorder="1" applyAlignment="1">
      <alignment horizontal="center" vertical="center" wrapText="1"/>
    </xf>
    <xf numFmtId="41" fontId="7" fillId="0" borderId="2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left"/>
    </xf>
    <xf numFmtId="41" fontId="7" fillId="0" borderId="4" xfId="1" applyFont="1" applyFill="1" applyBorder="1" applyAlignment="1">
      <alignment horizontal="left" vertical="top" wrapText="1"/>
    </xf>
    <xf numFmtId="41" fontId="7" fillId="0" borderId="4" xfId="1" applyFont="1" applyFill="1" applyBorder="1" applyAlignment="1">
      <alignment horizontal="center" wrapText="1"/>
    </xf>
    <xf numFmtId="41" fontId="7" fillId="0" borderId="4" xfId="1" applyFont="1" applyFill="1" applyBorder="1" applyAlignment="1">
      <alignment horizontal="left" vertical="center" wrapText="1"/>
    </xf>
    <xf numFmtId="41" fontId="7" fillId="0" borderId="4" xfId="1" applyNumberFormat="1" applyFont="1" applyFill="1" applyBorder="1" applyAlignment="1">
      <alignment horizontal="left" vertical="center" wrapText="1"/>
    </xf>
    <xf numFmtId="41" fontId="6" fillId="0" borderId="0" xfId="1" applyFont="1" applyFill="1" applyAlignment="1">
      <alignment horizontal="left" wrapText="1"/>
    </xf>
    <xf numFmtId="41" fontId="6" fillId="0" borderId="0" xfId="1" applyNumberFormat="1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1" fontId="5" fillId="0" borderId="4" xfId="1" applyFont="1" applyFill="1" applyBorder="1" applyAlignment="1">
      <alignment horizontal="center" vertical="center"/>
    </xf>
    <xf numFmtId="41" fontId="7" fillId="0" borderId="4" xfId="1" applyFont="1" applyFill="1" applyBorder="1" applyAlignment="1">
      <alignment horizontal="center" vertical="top"/>
    </xf>
    <xf numFmtId="41" fontId="7" fillId="0" borderId="4" xfId="1" applyFont="1" applyFill="1" applyBorder="1" applyAlignment="1">
      <alignment horizontal="center" vertical="center"/>
    </xf>
    <xf numFmtId="41" fontId="7" fillId="0" borderId="0" xfId="0" applyNumberFormat="1" applyFont="1" applyFill="1" applyBorder="1" applyAlignment="1">
      <alignment horizontal="left" vertical="center"/>
    </xf>
    <xf numFmtId="41" fontId="7" fillId="0" borderId="0" xfId="1" applyFont="1" applyFill="1" applyAlignment="1">
      <alignment horizontal="left" vertical="top"/>
    </xf>
    <xf numFmtId="41" fontId="7" fillId="0" borderId="0" xfId="1" applyNumberFormat="1" applyFont="1" applyFill="1" applyAlignment="1">
      <alignment horizontal="center" vertical="top"/>
    </xf>
    <xf numFmtId="41" fontId="7" fillId="0" borderId="0" xfId="1" applyFont="1" applyFill="1" applyAlignment="1">
      <alignment horizontal="center" vertical="top"/>
    </xf>
    <xf numFmtId="41" fontId="7" fillId="0" borderId="4" xfId="1" applyFont="1" applyFill="1" applyBorder="1" applyAlignment="1">
      <alignment horizontal="left" wrapText="1"/>
    </xf>
    <xf numFmtId="41" fontId="7" fillId="0" borderId="0" xfId="1" applyFont="1" applyFill="1" applyAlignment="1">
      <alignment horizontal="left" wrapText="1"/>
    </xf>
    <xf numFmtId="41" fontId="7" fillId="0" borderId="0" xfId="1" applyNumberFormat="1" applyFont="1" applyFill="1" applyAlignment="1">
      <alignment horizontal="center" wrapText="1"/>
    </xf>
    <xf numFmtId="41" fontId="7" fillId="0" borderId="0" xfId="1" applyFont="1" applyFill="1" applyAlignment="1">
      <alignment horizontal="center" wrapText="1"/>
    </xf>
    <xf numFmtId="41" fontId="5" fillId="0" borderId="4" xfId="1" applyFont="1" applyFill="1" applyBorder="1" applyAlignment="1">
      <alignment horizontal="center" vertical="center" wrapText="1"/>
    </xf>
    <xf numFmtId="41" fontId="6" fillId="0" borderId="4" xfId="1" applyFont="1" applyFill="1" applyBorder="1" applyAlignment="1">
      <alignment horizontal="center" wrapText="1"/>
    </xf>
    <xf numFmtId="41" fontId="6" fillId="0" borderId="0" xfId="1" applyNumberFormat="1" applyFont="1" applyFill="1" applyAlignment="1">
      <alignment horizontal="center" wrapText="1"/>
    </xf>
    <xf numFmtId="41" fontId="6" fillId="0" borderId="0" xfId="1" applyFont="1" applyFill="1" applyAlignment="1">
      <alignment horizontal="center" wrapText="1"/>
    </xf>
    <xf numFmtId="41" fontId="0" fillId="0" borderId="0" xfId="1" applyFont="1" applyFill="1" applyAlignment="1">
      <alignment horizontal="left" wrapText="1"/>
    </xf>
    <xf numFmtId="41" fontId="0" fillId="0" borderId="4" xfId="1" applyFont="1" applyFill="1" applyBorder="1" applyAlignment="1">
      <alignment horizontal="center" wrapText="1"/>
    </xf>
    <xf numFmtId="41" fontId="6" fillId="0" borderId="0" xfId="1" applyFont="1" applyFill="1" applyBorder="1" applyAlignment="1">
      <alignment horizontal="left"/>
    </xf>
    <xf numFmtId="41" fontId="7" fillId="0" borderId="4" xfId="1" applyFont="1" applyFill="1" applyBorder="1" applyAlignment="1">
      <alignment horizontal="center"/>
    </xf>
    <xf numFmtId="41" fontId="6" fillId="0" borderId="0" xfId="1" applyFont="1" applyFill="1" applyBorder="1" applyAlignment="1">
      <alignment horizontal="left" wrapText="1"/>
    </xf>
    <xf numFmtId="41" fontId="6" fillId="0" borderId="0" xfId="1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6" fillId="0" borderId="4" xfId="0" applyFont="1" applyFill="1" applyBorder="1" applyAlignment="1">
      <alignment horizontal="center" vertical="center"/>
    </xf>
    <xf numFmtId="41" fontId="0" fillId="0" borderId="0" xfId="0" applyNumberFormat="1" applyFill="1"/>
    <xf numFmtId="41" fontId="9" fillId="0" borderId="0" xfId="1" applyNumberFormat="1" applyFont="1" applyFill="1" applyBorder="1" applyAlignment="1">
      <alignment horizontal="left" wrapText="1"/>
    </xf>
    <xf numFmtId="0" fontId="9" fillId="0" borderId="0" xfId="0" applyFont="1" applyFill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41" fontId="14" fillId="0" borderId="4" xfId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41" fontId="3" fillId="0" borderId="4" xfId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41" fontId="13" fillId="0" borderId="4" xfId="1" applyNumberFormat="1" applyFont="1" applyFill="1" applyBorder="1" applyAlignment="1">
      <alignment horizontal="right" vertical="center"/>
    </xf>
    <xf numFmtId="43" fontId="7" fillId="0" borderId="0" xfId="4" applyFont="1" applyFill="1" applyAlignment="1">
      <alignment horizontal="left"/>
    </xf>
    <xf numFmtId="43" fontId="5" fillId="0" borderId="0" xfId="4" applyFont="1" applyFill="1" applyAlignment="1">
      <alignment horizontal="left"/>
    </xf>
    <xf numFmtId="43" fontId="9" fillId="0" borderId="0" xfId="4" applyFont="1" applyFill="1" applyAlignment="1">
      <alignment horizontal="right"/>
    </xf>
    <xf numFmtId="43" fontId="7" fillId="0" borderId="0" xfId="4" applyFont="1" applyFill="1" applyAlignment="1">
      <alignment horizontal="right"/>
    </xf>
    <xf numFmtId="43" fontId="7" fillId="0" borderId="0" xfId="4" applyFont="1" applyFill="1" applyAlignment="1">
      <alignment horizontal="left" wrapText="1"/>
    </xf>
    <xf numFmtId="43" fontId="13" fillId="0" borderId="0" xfId="4" applyFont="1" applyFill="1" applyAlignment="1">
      <alignment horizontal="left" wrapText="1"/>
    </xf>
    <xf numFmtId="43" fontId="7" fillId="0" borderId="0" xfId="4" applyFont="1" applyFill="1" applyBorder="1" applyAlignment="1">
      <alignment horizontal="left" wrapText="1"/>
    </xf>
    <xf numFmtId="43" fontId="7" fillId="0" borderId="4" xfId="4" applyFont="1" applyFill="1" applyBorder="1"/>
    <xf numFmtId="43" fontId="7" fillId="0" borderId="0" xfId="4" applyFont="1" applyFill="1" applyAlignment="1">
      <alignment horizontal="left" vertical="center" wrapText="1"/>
    </xf>
    <xf numFmtId="43" fontId="7" fillId="0" borderId="0" xfId="4" applyFont="1" applyFill="1" applyBorder="1" applyAlignment="1">
      <alignment horizontal="left" vertical="center" wrapText="1"/>
    </xf>
    <xf numFmtId="43" fontId="7" fillId="0" borderId="4" xfId="4" applyFont="1" applyFill="1" applyBorder="1" applyAlignment="1">
      <alignment horizontal="left" vertical="center" wrapText="1"/>
    </xf>
    <xf numFmtId="43" fontId="7" fillId="0" borderId="4" xfId="4" applyFont="1" applyFill="1" applyBorder="1" applyAlignment="1">
      <alignment horizontal="left"/>
    </xf>
    <xf numFmtId="43" fontId="15" fillId="0" borderId="7" xfId="4" applyFont="1" applyFill="1" applyBorder="1" applyAlignment="1">
      <alignment horizontal="left"/>
    </xf>
    <xf numFmtId="43" fontId="7" fillId="0" borderId="3" xfId="4" applyFont="1" applyFill="1" applyBorder="1" applyAlignment="1">
      <alignment horizontal="left"/>
    </xf>
    <xf numFmtId="43" fontId="18" fillId="0" borderId="0" xfId="4" applyFont="1" applyFill="1" applyBorder="1" applyAlignment="1">
      <alignment horizontal="left"/>
    </xf>
    <xf numFmtId="43" fontId="7" fillId="0" borderId="0" xfId="4" applyFont="1" applyFill="1" applyBorder="1" applyAlignment="1">
      <alignment horizontal="left"/>
    </xf>
    <xf numFmtId="43" fontId="7" fillId="0" borderId="0" xfId="4" applyFont="1" applyFill="1" applyAlignment="1">
      <alignment horizontal="left" vertical="center"/>
    </xf>
    <xf numFmtId="41" fontId="13" fillId="0" borderId="0" xfId="0" applyNumberFormat="1" applyFont="1" applyFill="1" applyBorder="1" applyAlignment="1">
      <alignment horizontal="left"/>
    </xf>
    <xf numFmtId="43" fontId="13" fillId="0" borderId="0" xfId="4" applyFont="1" applyFill="1" applyAlignment="1">
      <alignment horizontal="right"/>
    </xf>
    <xf numFmtId="41" fontId="3" fillId="0" borderId="0" xfId="1" applyFont="1" applyFill="1" applyAlignment="1">
      <alignment horizontal="left"/>
    </xf>
    <xf numFmtId="164" fontId="7" fillId="0" borderId="0" xfId="4" applyNumberFormat="1" applyFont="1" applyFill="1" applyBorder="1" applyAlignment="1">
      <alignment horizontal="right" vertical="center"/>
    </xf>
    <xf numFmtId="164" fontId="7" fillId="0" borderId="0" xfId="4" applyNumberFormat="1" applyFont="1" applyFill="1" applyBorder="1" applyAlignment="1">
      <alignment horizontal="right" vertical="center" wrapText="1"/>
    </xf>
    <xf numFmtId="164" fontId="11" fillId="0" borderId="0" xfId="4" applyNumberFormat="1" applyFont="1" applyFill="1" applyAlignment="1">
      <alignment horizontal="right" vertical="center"/>
    </xf>
    <xf numFmtId="164" fontId="7" fillId="0" borderId="0" xfId="4" applyNumberFormat="1" applyFont="1" applyFill="1" applyAlignment="1">
      <alignment horizontal="right" vertical="center"/>
    </xf>
    <xf numFmtId="164" fontId="5" fillId="0" borderId="4" xfId="4" applyNumberFormat="1" applyFont="1" applyFill="1" applyBorder="1" applyAlignment="1">
      <alignment horizontal="right" vertical="center" wrapText="1"/>
    </xf>
    <xf numFmtId="164" fontId="9" fillId="0" borderId="4" xfId="4" applyNumberFormat="1" applyFont="1" applyFill="1" applyBorder="1" applyAlignment="1">
      <alignment horizontal="right" vertical="center"/>
    </xf>
    <xf numFmtId="164" fontId="13" fillId="0" borderId="4" xfId="4" applyNumberFormat="1" applyFont="1" applyFill="1" applyBorder="1" applyAlignment="1">
      <alignment horizontal="right" vertical="center"/>
    </xf>
    <xf numFmtId="164" fontId="7" fillId="0" borderId="4" xfId="4" applyNumberFormat="1" applyFont="1" applyFill="1" applyBorder="1" applyAlignment="1">
      <alignment horizontal="right" vertical="center"/>
    </xf>
    <xf numFmtId="164" fontId="7" fillId="0" borderId="4" xfId="4" applyNumberFormat="1" applyFont="1" applyFill="1" applyBorder="1" applyAlignment="1">
      <alignment horizontal="center" vertical="top" wrapText="1"/>
    </xf>
    <xf numFmtId="164" fontId="7" fillId="0" borderId="4" xfId="4" applyNumberFormat="1" applyFont="1" applyFill="1" applyBorder="1" applyAlignment="1">
      <alignment wrapText="1"/>
    </xf>
    <xf numFmtId="164" fontId="13" fillId="0" borderId="4" xfId="4" applyNumberFormat="1" applyFont="1" applyFill="1" applyBorder="1"/>
    <xf numFmtId="164" fontId="13" fillId="0" borderId="4" xfId="4" applyNumberFormat="1" applyFont="1" applyFill="1" applyBorder="1" applyAlignment="1"/>
    <xf numFmtId="164" fontId="6" fillId="0" borderId="4" xfId="4" applyNumberFormat="1" applyFont="1" applyFill="1" applyBorder="1"/>
    <xf numFmtId="164" fontId="13" fillId="0" borderId="4" xfId="4" applyNumberFormat="1" applyFont="1" applyFill="1" applyBorder="1" applyAlignment="1">
      <alignment wrapText="1"/>
    </xf>
    <xf numFmtId="164" fontId="7" fillId="0" borderId="5" xfId="4" applyNumberFormat="1" applyFont="1" applyFill="1" applyBorder="1" applyAlignment="1">
      <alignment wrapText="1"/>
    </xf>
    <xf numFmtId="164" fontId="7" fillId="0" borderId="6" xfId="4" applyNumberFormat="1" applyFont="1" applyFill="1" applyBorder="1" applyAlignment="1">
      <alignment wrapText="1"/>
    </xf>
    <xf numFmtId="164" fontId="13" fillId="0" borderId="4" xfId="4" applyNumberFormat="1" applyFont="1" applyFill="1" applyBorder="1" applyAlignment="1">
      <alignment vertical="center" wrapText="1"/>
    </xf>
    <xf numFmtId="164" fontId="7" fillId="0" borderId="4" xfId="4" applyNumberFormat="1" applyFont="1" applyFill="1" applyBorder="1" applyAlignment="1">
      <alignment vertical="center" wrapText="1"/>
    </xf>
    <xf numFmtId="164" fontId="7" fillId="0" borderId="4" xfId="4" applyNumberFormat="1" applyFont="1" applyFill="1" applyBorder="1" applyAlignment="1">
      <alignment horizontal="right" vertical="center" wrapText="1"/>
    </xf>
    <xf numFmtId="164" fontId="7" fillId="0" borderId="0" xfId="4" applyNumberFormat="1" applyFont="1" applyFill="1" applyBorder="1"/>
    <xf numFmtId="164" fontId="7" fillId="0" borderId="5" xfId="4" applyNumberFormat="1" applyFont="1" applyFill="1" applyBorder="1" applyAlignment="1">
      <alignment horizontal="right" vertical="center"/>
    </xf>
    <xf numFmtId="164" fontId="18" fillId="0" borderId="4" xfId="4" applyNumberFormat="1" applyFont="1" applyFill="1" applyBorder="1" applyAlignment="1">
      <alignment horizontal="right" vertical="center"/>
    </xf>
    <xf numFmtId="164" fontId="7" fillId="0" borderId="6" xfId="4" applyNumberFormat="1" applyFont="1" applyFill="1" applyBorder="1" applyAlignment="1">
      <alignment horizontal="right" vertical="center"/>
    </xf>
    <xf numFmtId="164" fontId="7" fillId="0" borderId="4" xfId="4" applyNumberFormat="1" applyFont="1" applyFill="1" applyBorder="1" applyAlignment="1">
      <alignment horizontal="left" vertical="center" wrapText="1"/>
    </xf>
    <xf numFmtId="164" fontId="7" fillId="0" borderId="4" xfId="4" applyNumberFormat="1" applyFont="1" applyFill="1" applyBorder="1" applyAlignment="1">
      <alignment horizontal="center" vertical="center"/>
    </xf>
    <xf numFmtId="164" fontId="7" fillId="0" borderId="4" xfId="4" applyNumberFormat="1" applyFont="1" applyFill="1" applyBorder="1" applyAlignment="1">
      <alignment horizontal="center" wrapText="1"/>
    </xf>
    <xf numFmtId="164" fontId="7" fillId="0" borderId="6" xfId="4" applyNumberFormat="1" applyFont="1" applyFill="1" applyBorder="1" applyAlignment="1">
      <alignment horizontal="right" vertical="center" wrapText="1"/>
    </xf>
    <xf numFmtId="41" fontId="9" fillId="0" borderId="4" xfId="1" applyNumberFormat="1" applyFont="1" applyFill="1" applyBorder="1" applyAlignment="1">
      <alignment horizontal="center" vertical="top" wrapText="1"/>
    </xf>
    <xf numFmtId="43" fontId="13" fillId="0" borderId="0" xfId="0" applyNumberFormat="1" applyFont="1" applyFill="1" applyAlignment="1">
      <alignment horizontal="left"/>
    </xf>
    <xf numFmtId="41" fontId="8" fillId="3" borderId="0" xfId="0" applyNumberFormat="1" applyFont="1" applyFill="1"/>
    <xf numFmtId="0" fontId="9" fillId="0" borderId="4" xfId="0" applyFont="1" applyFill="1" applyBorder="1" applyAlignment="1">
      <alignment horizontal="center" wrapText="1"/>
    </xf>
    <xf numFmtId="164" fontId="9" fillId="0" borderId="4" xfId="4" applyNumberFormat="1" applyFont="1" applyFill="1" applyBorder="1" applyAlignment="1">
      <alignment wrapText="1"/>
    </xf>
    <xf numFmtId="41" fontId="9" fillId="0" borderId="4" xfId="1" applyFont="1" applyFill="1" applyBorder="1" applyAlignment="1">
      <alignment horizontal="center" vertical="top" wrapText="1"/>
    </xf>
    <xf numFmtId="42" fontId="7" fillId="0" borderId="4" xfId="0" applyNumberFormat="1" applyFont="1" applyFill="1" applyBorder="1" applyAlignment="1">
      <alignment horizontal="right" vertical="center"/>
    </xf>
    <xf numFmtId="165" fontId="7" fillId="0" borderId="4" xfId="0" applyNumberFormat="1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41" fontId="6" fillId="0" borderId="4" xfId="5" applyNumberFormat="1" applyFont="1" applyFill="1" applyBorder="1" applyAlignment="1">
      <alignment vertical="center"/>
    </xf>
    <xf numFmtId="164" fontId="7" fillId="0" borderId="4" xfId="4" applyNumberFormat="1" applyFont="1" applyFill="1" applyBorder="1" applyAlignment="1">
      <alignment horizontal="center" vertical="center" wrapText="1"/>
    </xf>
    <xf numFmtId="164" fontId="6" fillId="0" borderId="4" xfId="4" applyNumberFormat="1" applyFont="1" applyFill="1" applyBorder="1" applyAlignment="1">
      <alignment vertical="center"/>
    </xf>
    <xf numFmtId="164" fontId="7" fillId="0" borderId="5" xfId="4" applyNumberFormat="1" applyFont="1" applyFill="1" applyBorder="1" applyAlignment="1">
      <alignment vertical="center" wrapText="1"/>
    </xf>
    <xf numFmtId="164" fontId="7" fillId="0" borderId="0" xfId="4" applyNumberFormat="1" applyFont="1" applyFill="1" applyBorder="1" applyAlignment="1">
      <alignment vertical="center"/>
    </xf>
    <xf numFmtId="164" fontId="7" fillId="0" borderId="4" xfId="4" applyNumberFormat="1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horizontal="right" vertical="center"/>
    </xf>
    <xf numFmtId="41" fontId="13" fillId="0" borderId="0" xfId="1" applyNumberFormat="1" applyFont="1" applyFill="1" applyAlignment="1">
      <alignment horizontal="right" vertical="center"/>
    </xf>
    <xf numFmtId="41" fontId="7" fillId="0" borderId="4" xfId="1" applyFont="1" applyFill="1" applyBorder="1" applyAlignment="1">
      <alignment horizontal="right" vertical="center"/>
    </xf>
    <xf numFmtId="41" fontId="14" fillId="0" borderId="4" xfId="0" applyNumberFormat="1" applyFont="1" applyFill="1" applyBorder="1"/>
    <xf numFmtId="43" fontId="7" fillId="0" borderId="2" xfId="4" applyFont="1" applyFill="1" applyBorder="1" applyAlignment="1">
      <alignment horizontal="left" vertical="center" wrapText="1"/>
    </xf>
    <xf numFmtId="43" fontId="7" fillId="0" borderId="2" xfId="4" applyFont="1" applyFill="1" applyBorder="1" applyAlignment="1">
      <alignment horizontal="left"/>
    </xf>
    <xf numFmtId="43" fontId="15" fillId="0" borderId="9" xfId="4" applyFont="1" applyFill="1" applyBorder="1" applyAlignment="1">
      <alignment horizontal="left"/>
    </xf>
    <xf numFmtId="43" fontId="7" fillId="0" borderId="10" xfId="4" applyFont="1" applyFill="1" applyBorder="1" applyAlignment="1">
      <alignment horizontal="left"/>
    </xf>
    <xf numFmtId="41" fontId="7" fillId="0" borderId="3" xfId="0" applyNumberFormat="1" applyFont="1" applyFill="1" applyBorder="1"/>
    <xf numFmtId="41" fontId="6" fillId="0" borderId="3" xfId="0" applyNumberFormat="1" applyFont="1" applyFill="1" applyBorder="1"/>
    <xf numFmtId="0" fontId="7" fillId="0" borderId="3" xfId="0" applyFont="1" applyFill="1" applyBorder="1" applyAlignment="1">
      <alignment horizontal="left" vertical="top" wrapText="1"/>
    </xf>
    <xf numFmtId="41" fontId="16" fillId="0" borderId="7" xfId="2" applyNumberFormat="1" applyFont="1" applyFill="1" applyBorder="1" applyAlignment="1">
      <alignment horizontal="center" vertical="center"/>
    </xf>
    <xf numFmtId="41" fontId="6" fillId="0" borderId="3" xfId="1" applyNumberFormat="1" applyFont="1" applyFill="1" applyBorder="1" applyAlignment="1">
      <alignment horizontal="center" vertical="top"/>
    </xf>
    <xf numFmtId="41" fontId="16" fillId="0" borderId="7" xfId="2" applyNumberFormat="1" applyFont="1" applyFill="1" applyBorder="1" applyAlignment="1">
      <alignment horizontal="center"/>
    </xf>
    <xf numFmtId="41" fontId="7" fillId="0" borderId="4" xfId="0" applyNumberFormat="1" applyFont="1" applyFill="1" applyBorder="1" applyAlignment="1"/>
    <xf numFmtId="164" fontId="9" fillId="0" borderId="4" xfId="4" applyNumberFormat="1" applyFont="1" applyFill="1" applyBorder="1" applyAlignment="1">
      <alignment vertical="center" wrapText="1"/>
    </xf>
    <xf numFmtId="41" fontId="8" fillId="0" borderId="4" xfId="0" applyNumberFormat="1" applyFont="1" applyFill="1" applyBorder="1"/>
    <xf numFmtId="41" fontId="9" fillId="0" borderId="5" xfId="1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center" vertical="top" wrapText="1"/>
    </xf>
    <xf numFmtId="0" fontId="9" fillId="0" borderId="4" xfId="0" applyFont="1" applyFill="1" applyBorder="1"/>
    <xf numFmtId="41" fontId="9" fillId="0" borderId="6" xfId="1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center" vertical="top" wrapText="1"/>
    </xf>
    <xf numFmtId="41" fontId="9" fillId="0" borderId="4" xfId="3" applyNumberFormat="1" applyFont="1" applyFill="1" applyBorder="1" applyAlignment="1">
      <alignment wrapText="1"/>
    </xf>
    <xf numFmtId="0" fontId="9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 wrapText="1"/>
    </xf>
    <xf numFmtId="41" fontId="14" fillId="0" borderId="3" xfId="0" applyNumberFormat="1" applyFont="1" applyFill="1" applyBorder="1"/>
    <xf numFmtId="164" fontId="9" fillId="0" borderId="5" xfId="4" applyNumberFormat="1" applyFont="1" applyFill="1" applyBorder="1" applyAlignment="1">
      <alignment vertical="center" wrapText="1"/>
    </xf>
    <xf numFmtId="164" fontId="7" fillId="0" borderId="6" xfId="4" applyNumberFormat="1" applyFont="1" applyFill="1" applyBorder="1" applyAlignment="1">
      <alignment vertical="center" wrapText="1"/>
    </xf>
    <xf numFmtId="0" fontId="6" fillId="0" borderId="0" xfId="0" applyFont="1" applyFill="1" applyBorder="1" applyAlignment="1"/>
    <xf numFmtId="0" fontId="12" fillId="0" borderId="0" xfId="0" applyFont="1" applyFill="1" applyBorder="1" applyAlignment="1"/>
    <xf numFmtId="0" fontId="7" fillId="0" borderId="0" xfId="0" applyFont="1" applyFill="1" applyBorder="1" applyAlignment="1"/>
    <xf numFmtId="41" fontId="7" fillId="0" borderId="0" xfId="0" applyNumberFormat="1" applyFont="1" applyFill="1" applyBorder="1" applyAlignment="1"/>
    <xf numFmtId="41" fontId="17" fillId="0" borderId="0" xfId="1" applyFont="1" applyFill="1" applyBorder="1" applyAlignment="1"/>
    <xf numFmtId="41" fontId="7" fillId="0" borderId="0" xfId="1" applyNumberFormat="1" applyFont="1" applyFill="1" applyBorder="1" applyAlignment="1">
      <alignment wrapText="1"/>
    </xf>
    <xf numFmtId="41" fontId="7" fillId="0" borderId="0" xfId="1" applyNumberFormat="1" applyFont="1" applyFill="1" applyBorder="1" applyAlignment="1">
      <alignment horizontal="left" wrapText="1"/>
    </xf>
    <xf numFmtId="41" fontId="13" fillId="0" borderId="0" xfId="1" applyNumberFormat="1" applyFont="1" applyFill="1" applyBorder="1" applyAlignment="1">
      <alignment horizontal="left" wrapText="1"/>
    </xf>
    <xf numFmtId="164" fontId="7" fillId="0" borderId="0" xfId="4" applyNumberFormat="1" applyFont="1" applyFill="1" applyBorder="1" applyAlignment="1">
      <alignment horizontal="left" wrapText="1"/>
    </xf>
    <xf numFmtId="41" fontId="7" fillId="0" borderId="0" xfId="1" applyFont="1" applyFill="1" applyBorder="1" applyAlignment="1"/>
    <xf numFmtId="41" fontId="16" fillId="0" borderId="0" xfId="2" applyNumberFormat="1" applyFont="1" applyFill="1" applyBorder="1" applyAlignment="1"/>
    <xf numFmtId="41" fontId="6" fillId="0" borderId="0" xfId="1" applyFont="1" applyFill="1" applyBorder="1" applyAlignment="1"/>
    <xf numFmtId="0" fontId="17" fillId="0" borderId="0" xfId="0" applyFont="1" applyFill="1" applyBorder="1" applyAlignment="1"/>
    <xf numFmtId="41" fontId="6" fillId="0" borderId="0" xfId="1" applyFont="1" applyFill="1" applyBorder="1" applyAlignment="1">
      <alignment wrapText="1"/>
    </xf>
    <xf numFmtId="41" fontId="7" fillId="0" borderId="0" xfId="1" applyFont="1" applyFill="1" applyBorder="1" applyAlignment="1">
      <alignment wrapText="1"/>
    </xf>
    <xf numFmtId="41" fontId="17" fillId="0" borderId="0" xfId="1" applyFont="1" applyFill="1" applyBorder="1" applyAlignment="1">
      <alignment wrapText="1"/>
    </xf>
    <xf numFmtId="0" fontId="7" fillId="0" borderId="0" xfId="0" applyNumberFormat="1" applyFont="1" applyFill="1" applyBorder="1" applyAlignment="1"/>
    <xf numFmtId="164" fontId="7" fillId="4" borderId="4" xfId="4" applyNumberFormat="1" applyFont="1" applyFill="1" applyBorder="1" applyAlignment="1">
      <alignment vertical="center" wrapText="1"/>
    </xf>
    <xf numFmtId="41" fontId="13" fillId="0" borderId="0" xfId="1" applyNumberFormat="1" applyFont="1" applyFill="1" applyBorder="1" applyAlignment="1">
      <alignment horizontal="center" vertical="top" wrapText="1"/>
    </xf>
    <xf numFmtId="164" fontId="9" fillId="0" borderId="0" xfId="4" applyNumberFormat="1" applyFont="1" applyFill="1" applyBorder="1" applyAlignment="1">
      <alignment horizontal="left" wrapText="1"/>
    </xf>
    <xf numFmtId="41" fontId="9" fillId="0" borderId="0" xfId="3" applyNumberFormat="1" applyFont="1" applyFill="1" applyBorder="1" applyAlignment="1">
      <alignment horizontal="left" wrapText="1"/>
    </xf>
    <xf numFmtId="0" fontId="9" fillId="0" borderId="4" xfId="0" applyFont="1" applyFill="1" applyBorder="1" applyAlignment="1">
      <alignment horizontal="left" vertical="center" wrapText="1"/>
    </xf>
    <xf numFmtId="165" fontId="7" fillId="4" borderId="4" xfId="0" applyNumberFormat="1" applyFont="1" applyFill="1" applyBorder="1" applyAlignment="1">
      <alignment horizontal="right" vertical="center"/>
    </xf>
    <xf numFmtId="41" fontId="13" fillId="0" borderId="4" xfId="1" applyNumberFormat="1" applyFont="1" applyFill="1" applyBorder="1" applyAlignment="1">
      <alignment horizontal="right" vertical="center" wrapText="1"/>
    </xf>
    <xf numFmtId="41" fontId="12" fillId="0" borderId="4" xfId="0" applyNumberFormat="1" applyFont="1" applyFill="1" applyBorder="1" applyAlignment="1">
      <alignment vertical="center"/>
    </xf>
    <xf numFmtId="0" fontId="21" fillId="0" borderId="4" xfId="0" applyFont="1" applyFill="1" applyBorder="1" applyAlignment="1">
      <alignment horizontal="center" vertical="top" wrapText="1"/>
    </xf>
    <xf numFmtId="41" fontId="5" fillId="0" borderId="4" xfId="1" applyNumberFormat="1" applyFont="1" applyFill="1" applyBorder="1" applyAlignment="1">
      <alignment horizontal="center" vertical="top" wrapText="1"/>
    </xf>
    <xf numFmtId="164" fontId="13" fillId="4" borderId="4" xfId="4" applyNumberFormat="1" applyFont="1" applyFill="1" applyBorder="1" applyAlignment="1">
      <alignment vertical="center" wrapText="1"/>
    </xf>
    <xf numFmtId="41" fontId="7" fillId="0" borderId="0" xfId="1" applyNumberFormat="1" applyFont="1" applyFill="1" applyBorder="1" applyAlignment="1">
      <alignment horizontal="left" vertical="center" wrapText="1"/>
    </xf>
    <xf numFmtId="165" fontId="13" fillId="0" borderId="4" xfId="0" applyNumberFormat="1" applyFont="1" applyFill="1" applyBorder="1" applyAlignment="1">
      <alignment horizontal="right" vertical="center"/>
    </xf>
    <xf numFmtId="164" fontId="13" fillId="0" borderId="4" xfId="4" applyNumberFormat="1" applyFont="1" applyFill="1" applyBorder="1" applyAlignment="1">
      <alignment horizontal="center" vertical="center" wrapText="1"/>
    </xf>
    <xf numFmtId="164" fontId="13" fillId="0" borderId="4" xfId="4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41" fontId="6" fillId="0" borderId="4" xfId="1" applyFont="1" applyFill="1" applyBorder="1" applyAlignment="1">
      <alignment horizontal="center" vertical="center"/>
    </xf>
    <xf numFmtId="41" fontId="14" fillId="0" borderId="4" xfId="1" applyFont="1" applyFill="1" applyBorder="1" applyAlignment="1">
      <alignment horizontal="center" vertical="center"/>
    </xf>
    <xf numFmtId="41" fontId="1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41" fontId="6" fillId="0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41" fontId="6" fillId="0" borderId="3" xfId="0" applyNumberFormat="1" applyFont="1" applyFill="1" applyBorder="1" applyAlignment="1">
      <alignment vertical="center"/>
    </xf>
    <xf numFmtId="0" fontId="14" fillId="0" borderId="4" xfId="0" applyFont="1" applyFill="1" applyBorder="1"/>
    <xf numFmtId="41" fontId="13" fillId="0" borderId="0" xfId="1" applyNumberFormat="1" applyFont="1" applyFill="1" applyBorder="1" applyAlignment="1">
      <alignment horizontal="left" vertical="center" wrapText="1"/>
    </xf>
    <xf numFmtId="41" fontId="13" fillId="0" borderId="4" xfId="1" applyFont="1" applyFill="1" applyBorder="1" applyAlignment="1">
      <alignment horizontal="right" vertical="center"/>
    </xf>
    <xf numFmtId="164" fontId="14" fillId="0" borderId="4" xfId="4" applyNumberFormat="1" applyFont="1" applyFill="1" applyBorder="1" applyAlignment="1">
      <alignment vertical="center"/>
    </xf>
    <xf numFmtId="164" fontId="6" fillId="0" borderId="4" xfId="4" applyNumberFormat="1" applyFont="1" applyFill="1" applyBorder="1" applyAlignment="1">
      <alignment vertical="center" wrapText="1"/>
    </xf>
    <xf numFmtId="164" fontId="14" fillId="0" borderId="4" xfId="4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41" fontId="5" fillId="0" borderId="4" xfId="1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wrapText="1"/>
    </xf>
    <xf numFmtId="164" fontId="12" fillId="0" borderId="4" xfId="4" applyNumberFormat="1" applyFont="1" applyFill="1" applyBorder="1" applyAlignment="1">
      <alignment vertical="center" wrapText="1"/>
    </xf>
    <xf numFmtId="0" fontId="22" fillId="0" borderId="4" xfId="0" applyFont="1" applyFill="1" applyBorder="1" applyAlignment="1">
      <alignment horizontal="left" vertical="top" wrapText="1"/>
    </xf>
    <xf numFmtId="164" fontId="5" fillId="0" borderId="4" xfId="4" applyNumberFormat="1" applyFont="1" applyFill="1" applyBorder="1" applyAlignment="1">
      <alignment horizontal="center" vertical="center" wrapText="1"/>
    </xf>
    <xf numFmtId="164" fontId="6" fillId="4" borderId="4" xfId="4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/>
    </xf>
    <xf numFmtId="41" fontId="13" fillId="0" borderId="0" xfId="1" applyNumberFormat="1" applyFont="1" applyFill="1" applyBorder="1" applyAlignment="1">
      <alignment horizontal="left"/>
    </xf>
    <xf numFmtId="0" fontId="8" fillId="0" borderId="4" xfId="0" applyFont="1" applyFill="1" applyBorder="1"/>
    <xf numFmtId="165" fontId="6" fillId="4" borderId="4" xfId="0" applyNumberFormat="1" applyFont="1" applyFill="1" applyBorder="1" applyAlignment="1">
      <alignment horizontal="right" vertical="center"/>
    </xf>
    <xf numFmtId="41" fontId="14" fillId="0" borderId="0" xfId="1" applyFont="1" applyFill="1" applyBorder="1" applyAlignment="1">
      <alignment horizontal="left"/>
    </xf>
    <xf numFmtId="41" fontId="14" fillId="0" borderId="0" xfId="0" applyNumberFormat="1" applyFont="1" applyFill="1" applyBorder="1" applyAlignment="1">
      <alignment horizontal="left"/>
    </xf>
    <xf numFmtId="41" fontId="6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4" fillId="4" borderId="4" xfId="4" applyNumberFormat="1" applyFont="1" applyFill="1" applyBorder="1" applyAlignment="1">
      <alignment vertical="center" wrapText="1"/>
    </xf>
    <xf numFmtId="165" fontId="14" fillId="4" borderId="4" xfId="0" applyNumberFormat="1" applyFont="1" applyFill="1" applyBorder="1" applyAlignment="1">
      <alignment horizontal="right" vertical="center"/>
    </xf>
    <xf numFmtId="164" fontId="14" fillId="4" borderId="0" xfId="4" applyNumberFormat="1" applyFont="1" applyFill="1" applyBorder="1" applyAlignment="1">
      <alignment vertical="center" wrapText="1"/>
    </xf>
    <xf numFmtId="41" fontId="9" fillId="0" borderId="4" xfId="1" applyNumberFormat="1" applyFont="1" applyFill="1" applyBorder="1" applyAlignment="1">
      <alignment horizontal="center" vertical="center" wrapText="1"/>
    </xf>
    <xf numFmtId="41" fontId="6" fillId="0" borderId="4" xfId="1" applyFont="1" applyFill="1" applyBorder="1" applyAlignment="1">
      <alignment vertical="center" wrapText="1"/>
    </xf>
    <xf numFmtId="164" fontId="7" fillId="4" borderId="0" xfId="4" applyNumberFormat="1" applyFont="1" applyFill="1" applyBorder="1" applyAlignment="1">
      <alignment horizontal="left" wrapText="1"/>
    </xf>
    <xf numFmtId="164" fontId="7" fillId="4" borderId="2" xfId="4" applyNumberFormat="1" applyFont="1" applyFill="1" applyBorder="1" applyAlignment="1">
      <alignment vertical="center" wrapText="1"/>
    </xf>
    <xf numFmtId="41" fontId="6" fillId="0" borderId="2" xfId="1" applyFont="1" applyFill="1" applyBorder="1" applyAlignment="1">
      <alignment vertical="center" wrapText="1"/>
    </xf>
    <xf numFmtId="41" fontId="6" fillId="4" borderId="2" xfId="1" applyFont="1" applyFill="1" applyBorder="1" applyAlignment="1">
      <alignment vertical="center" wrapText="1"/>
    </xf>
    <xf numFmtId="164" fontId="7" fillId="0" borderId="2" xfId="4" applyNumberFormat="1" applyFont="1" applyFill="1" applyBorder="1" applyAlignment="1">
      <alignment horizontal="center" vertical="center" wrapText="1"/>
    </xf>
    <xf numFmtId="164" fontId="7" fillId="0" borderId="2" xfId="4" applyNumberFormat="1" applyFont="1" applyFill="1" applyBorder="1" applyAlignment="1">
      <alignment horizontal="right" vertical="center"/>
    </xf>
    <xf numFmtId="164" fontId="13" fillId="4" borderId="2" xfId="4" applyNumberFormat="1" applyFont="1" applyFill="1" applyBorder="1" applyAlignment="1">
      <alignment vertical="center" wrapText="1"/>
    </xf>
    <xf numFmtId="164" fontId="13" fillId="0" borderId="2" xfId="4" applyNumberFormat="1" applyFont="1" applyFill="1" applyBorder="1" applyAlignment="1">
      <alignment vertical="center" wrapText="1"/>
    </xf>
    <xf numFmtId="164" fontId="13" fillId="0" borderId="2" xfId="4" applyNumberFormat="1" applyFont="1" applyFill="1" applyBorder="1" applyAlignment="1">
      <alignment horizontal="right" vertical="center"/>
    </xf>
    <xf numFmtId="41" fontId="7" fillId="0" borderId="0" xfId="1" applyNumberFormat="1" applyFont="1" applyFill="1" applyBorder="1" applyAlignment="1">
      <alignment horizontal="center" vertical="center"/>
    </xf>
    <xf numFmtId="41" fontId="14" fillId="0" borderId="4" xfId="1" applyFont="1" applyFill="1" applyBorder="1"/>
    <xf numFmtId="164" fontId="9" fillId="0" borderId="4" xfId="4" applyNumberFormat="1" applyFont="1" applyFill="1" applyBorder="1" applyAlignment="1">
      <alignment horizontal="center" vertical="center" wrapText="1"/>
    </xf>
    <xf numFmtId="164" fontId="7" fillId="4" borderId="4" xfId="4" applyNumberFormat="1" applyFont="1" applyFill="1" applyBorder="1" applyAlignment="1">
      <alignment horizontal="right" vertical="center"/>
    </xf>
    <xf numFmtId="164" fontId="9" fillId="4" borderId="4" xfId="4" applyNumberFormat="1" applyFont="1" applyFill="1" applyBorder="1" applyAlignment="1">
      <alignment horizontal="right" vertical="center"/>
    </xf>
    <xf numFmtId="164" fontId="9" fillId="4" borderId="4" xfId="4" applyNumberFormat="1" applyFont="1" applyFill="1" applyBorder="1" applyAlignment="1">
      <alignment horizontal="center" vertical="center" wrapText="1"/>
    </xf>
    <xf numFmtId="164" fontId="9" fillId="4" borderId="4" xfId="4" applyNumberFormat="1" applyFont="1" applyFill="1" applyBorder="1" applyAlignment="1">
      <alignment vertical="center" wrapText="1"/>
    </xf>
    <xf numFmtId="41" fontId="7" fillId="4" borderId="4" xfId="1" applyNumberFormat="1" applyFont="1" applyFill="1" applyBorder="1" applyAlignment="1">
      <alignment horizontal="center" vertical="top" wrapText="1"/>
    </xf>
    <xf numFmtId="0" fontId="23" fillId="4" borderId="4" xfId="0" applyFont="1" applyFill="1" applyBorder="1" applyAlignment="1">
      <alignment horizontal="right"/>
    </xf>
    <xf numFmtId="164" fontId="7" fillId="4" borderId="4" xfId="4" applyNumberFormat="1" applyFont="1" applyFill="1" applyBorder="1" applyAlignment="1">
      <alignment horizontal="center" vertical="center" wrapText="1"/>
    </xf>
    <xf numFmtId="41" fontId="7" fillId="0" borderId="0" xfId="1" applyNumberFormat="1" applyFont="1" applyFill="1" applyBorder="1" applyAlignment="1">
      <alignment horizontal="left" vertical="center"/>
    </xf>
    <xf numFmtId="164" fontId="12" fillId="0" borderId="0" xfId="4" applyNumberFormat="1" applyFont="1" applyFill="1" applyBorder="1" applyAlignment="1">
      <alignment horizontal="left" vertical="center" wrapText="1"/>
    </xf>
    <xf numFmtId="41" fontId="14" fillId="0" borderId="4" xfId="1" applyFont="1" applyFill="1" applyBorder="1" applyAlignment="1">
      <alignment vertical="center" wrapText="1"/>
    </xf>
    <xf numFmtId="0" fontId="24" fillId="0" borderId="4" xfId="0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center" wrapText="1"/>
    </xf>
    <xf numFmtId="41" fontId="7" fillId="0" borderId="6" xfId="1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top" wrapText="1"/>
    </xf>
    <xf numFmtId="164" fontId="7" fillId="0" borderId="0" xfId="4" applyNumberFormat="1" applyFont="1" applyFill="1" applyBorder="1" applyAlignment="1">
      <alignment vertical="center" wrapText="1"/>
    </xf>
    <xf numFmtId="41" fontId="7" fillId="0" borderId="0" xfId="1" applyNumberFormat="1" applyFont="1" applyFill="1" applyBorder="1" applyAlignment="1">
      <alignment horizontal="right" vertical="center"/>
    </xf>
    <xf numFmtId="41" fontId="7" fillId="0" borderId="0" xfId="1" applyNumberFormat="1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left" vertical="top" wrapText="1"/>
    </xf>
    <xf numFmtId="164" fontId="12" fillId="0" borderId="11" xfId="4" applyNumberFormat="1" applyFont="1" applyFill="1" applyBorder="1" applyAlignment="1">
      <alignment vertical="center"/>
    </xf>
    <xf numFmtId="41" fontId="5" fillId="0" borderId="11" xfId="1" applyNumberFormat="1" applyFont="1" applyFill="1" applyBorder="1" applyAlignment="1">
      <alignment horizontal="center" vertical="top" wrapText="1"/>
    </xf>
    <xf numFmtId="41" fontId="7" fillId="4" borderId="4" xfId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center" vertical="top" wrapText="1"/>
    </xf>
    <xf numFmtId="41" fontId="7" fillId="4" borderId="4" xfId="1" applyNumberFormat="1" applyFont="1" applyFill="1" applyBorder="1" applyAlignment="1">
      <alignment horizontal="right" vertical="center"/>
    </xf>
    <xf numFmtId="0" fontId="6" fillId="4" borderId="4" xfId="0" applyFont="1" applyFill="1" applyBorder="1"/>
    <xf numFmtId="41" fontId="7" fillId="4" borderId="4" xfId="0" applyNumberFormat="1" applyFont="1" applyFill="1" applyBorder="1" applyAlignment="1">
      <alignment vertical="center"/>
    </xf>
    <xf numFmtId="0" fontId="25" fillId="0" borderId="0" xfId="0" applyFont="1" applyAlignment="1">
      <alignment horizontal="left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1" fontId="6" fillId="4" borderId="4" xfId="1" applyFont="1" applyFill="1" applyBorder="1" applyAlignment="1">
      <alignment vertical="center" wrapText="1"/>
    </xf>
    <xf numFmtId="41" fontId="14" fillId="0" borderId="0" xfId="1" applyFont="1" applyFill="1" applyAlignment="1">
      <alignment horizontal="center"/>
    </xf>
    <xf numFmtId="0" fontId="26" fillId="0" borderId="4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9" fillId="0" borderId="0" xfId="4" applyNumberFormat="1" applyFont="1" applyFill="1" applyBorder="1" applyAlignment="1">
      <alignment vertical="center" wrapText="1"/>
    </xf>
    <xf numFmtId="0" fontId="21" fillId="0" borderId="4" xfId="0" applyFont="1" applyFill="1" applyBorder="1" applyAlignment="1">
      <alignment horizontal="center" wrapText="1"/>
    </xf>
    <xf numFmtId="164" fontId="21" fillId="0" borderId="4" xfId="4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wrapText="1"/>
    </xf>
    <xf numFmtId="164" fontId="9" fillId="0" borderId="0" xfId="4" applyNumberFormat="1" applyFont="1" applyFill="1" applyBorder="1" applyAlignment="1">
      <alignment horizontal="center" vertical="center" wrapText="1"/>
    </xf>
    <xf numFmtId="41" fontId="7" fillId="0" borderId="0" xfId="1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top" wrapText="1"/>
    </xf>
    <xf numFmtId="164" fontId="5" fillId="0" borderId="4" xfId="4" applyNumberFormat="1" applyFont="1" applyFill="1" applyBorder="1" applyAlignment="1">
      <alignment vertical="center" wrapText="1"/>
    </xf>
    <xf numFmtId="0" fontId="14" fillId="0" borderId="4" xfId="0" applyFont="1" applyFill="1" applyBorder="1" applyAlignment="1">
      <alignment horizontal="center" vertical="center" wrapText="1"/>
    </xf>
    <xf numFmtId="41" fontId="8" fillId="4" borderId="4" xfId="1" applyFont="1" applyFill="1" applyBorder="1" applyAlignment="1">
      <alignment vertical="center" wrapText="1"/>
    </xf>
    <xf numFmtId="0" fontId="28" fillId="4" borderId="4" xfId="0" applyFont="1" applyFill="1" applyBorder="1" applyAlignment="1">
      <alignment horizontal="right"/>
    </xf>
    <xf numFmtId="41" fontId="8" fillId="4" borderId="4" xfId="1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center" vertical="center"/>
    </xf>
    <xf numFmtId="41" fontId="9" fillId="0" borderId="0" xfId="0" applyNumberFormat="1" applyFont="1" applyFill="1" applyBorder="1" applyAlignment="1">
      <alignment wrapText="1"/>
    </xf>
    <xf numFmtId="41" fontId="14" fillId="4" borderId="4" xfId="1" applyFont="1" applyFill="1" applyBorder="1" applyAlignment="1">
      <alignment horizontal="right" vertical="center"/>
    </xf>
    <xf numFmtId="41" fontId="14" fillId="4" borderId="4" xfId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1" fontId="6" fillId="0" borderId="4" xfId="1" applyFont="1" applyFill="1" applyBorder="1"/>
    <xf numFmtId="41" fontId="8" fillId="0" borderId="4" xfId="1" applyFont="1" applyFill="1" applyBorder="1" applyAlignment="1">
      <alignment vertical="center" wrapText="1"/>
    </xf>
    <xf numFmtId="41" fontId="9" fillId="0" borderId="0" xfId="0" applyNumberFormat="1" applyFont="1" applyFill="1" applyBorder="1" applyAlignment="1">
      <alignment horizontal="left" wrapText="1"/>
    </xf>
    <xf numFmtId="41" fontId="6" fillId="4" borderId="4" xfId="1" applyFont="1" applyFill="1" applyBorder="1" applyAlignment="1">
      <alignment horizontal="right" vertical="center"/>
    </xf>
    <xf numFmtId="0" fontId="14" fillId="0" borderId="4" xfId="0" applyFont="1" applyFill="1" applyBorder="1" applyAlignment="1">
      <alignment horizontal="center" vertical="center"/>
    </xf>
    <xf numFmtId="41" fontId="7" fillId="3" borderId="4" xfId="1" applyNumberFormat="1" applyFont="1" applyFill="1" applyBorder="1" applyAlignment="1">
      <alignment horizontal="center" vertical="center" wrapText="1"/>
    </xf>
    <xf numFmtId="41" fontId="6" fillId="0" borderId="0" xfId="1" applyFont="1" applyFill="1"/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1" fontId="5" fillId="0" borderId="4" xfId="0" applyNumberFormat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 wrapText="1"/>
    </xf>
    <xf numFmtId="41" fontId="14" fillId="0" borderId="0" xfId="1" applyFont="1" applyFill="1" applyAlignment="1">
      <alignment horizontal="left" wrapText="1"/>
    </xf>
    <xf numFmtId="41" fontId="6" fillId="0" borderId="4" xfId="1" applyFont="1" applyFill="1" applyBorder="1" applyAlignment="1">
      <alignment horizontal="right" vertical="center"/>
    </xf>
    <xf numFmtId="41" fontId="6" fillId="0" borderId="0" xfId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top" wrapText="1"/>
    </xf>
    <xf numFmtId="41" fontId="7" fillId="4" borderId="0" xfId="0" applyNumberFormat="1" applyFont="1" applyFill="1" applyAlignment="1">
      <alignment vertical="center"/>
    </xf>
    <xf numFmtId="41" fontId="11" fillId="4" borderId="0" xfId="1" applyNumberFormat="1" applyFont="1" applyFill="1" applyAlignment="1">
      <alignment vertical="center"/>
    </xf>
    <xf numFmtId="41" fontId="7" fillId="4" borderId="0" xfId="1" applyNumberFormat="1" applyFont="1" applyFill="1" applyAlignment="1">
      <alignment vertical="center"/>
    </xf>
    <xf numFmtId="41" fontId="5" fillId="4" borderId="4" xfId="1" applyNumberFormat="1" applyFont="1" applyFill="1" applyBorder="1" applyAlignment="1">
      <alignment horizontal="center" vertical="center" wrapText="1"/>
    </xf>
    <xf numFmtId="41" fontId="7" fillId="4" borderId="4" xfId="1" applyNumberFormat="1" applyFont="1" applyFill="1" applyBorder="1" applyAlignment="1">
      <alignment horizontal="center" vertical="center" wrapText="1"/>
    </xf>
    <xf numFmtId="41" fontId="7" fillId="4" borderId="0" xfId="1" applyNumberFormat="1" applyFont="1" applyFill="1" applyBorder="1" applyAlignment="1">
      <alignment horizontal="center" vertical="top" wrapText="1"/>
    </xf>
    <xf numFmtId="41" fontId="7" fillId="0" borderId="0" xfId="1" applyFont="1" applyFill="1" applyAlignment="1">
      <alignment horizontal="right" vertical="center"/>
    </xf>
    <xf numFmtId="41" fontId="11" fillId="0" borderId="0" xfId="1" applyFont="1" applyFill="1" applyAlignment="1">
      <alignment horizontal="right" vertical="center"/>
    </xf>
    <xf numFmtId="41" fontId="5" fillId="0" borderId="4" xfId="1" applyFont="1" applyFill="1" applyBorder="1" applyAlignment="1">
      <alignment horizontal="right" vertical="center" wrapText="1"/>
    </xf>
    <xf numFmtId="41" fontId="5" fillId="0" borderId="4" xfId="1" applyFont="1" applyFill="1" applyBorder="1" applyAlignment="1">
      <alignment vertical="center" wrapText="1"/>
    </xf>
    <xf numFmtId="41" fontId="7" fillId="0" borderId="0" xfId="1" applyFont="1" applyFill="1" applyBorder="1" applyAlignment="1">
      <alignment horizontal="center" vertical="center" wrapText="1"/>
    </xf>
    <xf numFmtId="41" fontId="7" fillId="4" borderId="0" xfId="0" applyNumberFormat="1" applyFont="1" applyFill="1" applyBorder="1" applyAlignment="1">
      <alignment vertical="center"/>
    </xf>
    <xf numFmtId="0" fontId="31" fillId="0" borderId="4" xfId="0" applyFont="1" applyBorder="1" applyAlignment="1">
      <alignment vertical="center" wrapText="1"/>
    </xf>
    <xf numFmtId="41" fontId="7" fillId="0" borderId="0" xfId="1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41" fontId="7" fillId="0" borderId="0" xfId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41" fontId="11" fillId="0" borderId="0" xfId="1" applyNumberFormat="1" applyFont="1" applyFill="1" applyBorder="1" applyAlignment="1">
      <alignment horizontal="left" vertical="center"/>
    </xf>
    <xf numFmtId="43" fontId="5" fillId="0" borderId="0" xfId="4" applyFont="1" applyFill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1" fontId="5" fillId="0" borderId="0" xfId="1" applyNumberFormat="1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vertical="center" wrapText="1"/>
    </xf>
    <xf numFmtId="41" fontId="7" fillId="0" borderId="0" xfId="0" applyNumberFormat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41" fontId="8" fillId="0" borderId="0" xfId="1" applyFont="1" applyFill="1" applyAlignment="1">
      <alignment horizontal="left" vertical="center" wrapText="1"/>
    </xf>
    <xf numFmtId="41" fontId="9" fillId="0" borderId="0" xfId="0" applyNumberFormat="1" applyFont="1" applyFill="1" applyBorder="1" applyAlignment="1">
      <alignment horizontal="left" vertical="center" wrapText="1"/>
    </xf>
    <xf numFmtId="41" fontId="13" fillId="0" borderId="5" xfId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41" fontId="13" fillId="0" borderId="6" xfId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41" fontId="9" fillId="0" borderId="0" xfId="0" applyNumberFormat="1" applyFont="1" applyFill="1" applyBorder="1" applyAlignment="1">
      <alignment vertical="center" wrapText="1"/>
    </xf>
    <xf numFmtId="164" fontId="7" fillId="4" borderId="0" xfId="4" applyNumberFormat="1" applyFont="1" applyFill="1" applyBorder="1" applyAlignment="1">
      <alignment horizontal="left" vertical="center" wrapText="1"/>
    </xf>
    <xf numFmtId="41" fontId="7" fillId="4" borderId="4" xfId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vertical="center" wrapText="1"/>
    </xf>
    <xf numFmtId="0" fontId="31" fillId="0" borderId="4" xfId="0" applyFont="1" applyBorder="1" applyAlignment="1">
      <alignment wrapText="1"/>
    </xf>
    <xf numFmtId="41" fontId="7" fillId="0" borderId="0" xfId="1" applyFont="1" applyFill="1" applyAlignment="1">
      <alignment horizontal="right" vertical="center" wrapText="1"/>
    </xf>
    <xf numFmtId="41" fontId="7" fillId="0" borderId="0" xfId="0" applyNumberFormat="1" applyFont="1" applyFill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41" fontId="6" fillId="0" borderId="0" xfId="0" applyNumberFormat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1" fontId="11" fillId="0" borderId="0" xfId="1" applyFont="1" applyFill="1" applyAlignment="1">
      <alignment horizontal="right" vertical="center" wrapText="1"/>
    </xf>
    <xf numFmtId="41" fontId="11" fillId="0" borderId="0" xfId="1" applyNumberFormat="1" applyFont="1" applyFill="1" applyAlignment="1">
      <alignment vertical="center" wrapText="1"/>
    </xf>
    <xf numFmtId="41" fontId="11" fillId="0" borderId="0" xfId="1" applyNumberFormat="1" applyFont="1" applyFill="1" applyBorder="1" applyAlignment="1">
      <alignment horizontal="left" vertical="center" wrapText="1"/>
    </xf>
    <xf numFmtId="43" fontId="5" fillId="0" borderId="0" xfId="4" applyFont="1" applyFill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41" fontId="12" fillId="0" borderId="0" xfId="0" applyNumberFormat="1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41" fontId="7" fillId="0" borderId="0" xfId="1" applyNumberFormat="1" applyFont="1" applyFill="1" applyAlignment="1">
      <alignment vertical="center" wrapText="1"/>
    </xf>
    <xf numFmtId="41" fontId="7" fillId="0" borderId="4" xfId="1" applyFont="1" applyFill="1" applyBorder="1" applyAlignment="1">
      <alignment horizontal="right" vertical="center" wrapText="1"/>
    </xf>
    <xf numFmtId="41" fontId="8" fillId="0" borderId="4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41" fontId="8" fillId="0" borderId="0" xfId="0" applyNumberFormat="1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41" fontId="8" fillId="3" borderId="0" xfId="0" applyNumberFormat="1" applyFont="1" applyFill="1" applyAlignment="1">
      <alignment vertical="center" wrapText="1"/>
    </xf>
    <xf numFmtId="41" fontId="3" fillId="0" borderId="4" xfId="1" applyFont="1" applyFill="1" applyBorder="1" applyAlignment="1">
      <alignment horizontal="center" vertical="center" wrapText="1"/>
    </xf>
    <xf numFmtId="41" fontId="6" fillId="0" borderId="4" xfId="1" applyFont="1" applyFill="1" applyBorder="1" applyAlignment="1">
      <alignment horizontal="center" vertical="center" wrapText="1"/>
    </xf>
    <xf numFmtId="41" fontId="6" fillId="0" borderId="0" xfId="1" applyFont="1" applyFill="1" applyBorder="1" applyAlignment="1">
      <alignment horizontal="left" vertical="center" wrapText="1"/>
    </xf>
    <xf numFmtId="41" fontId="6" fillId="0" borderId="0" xfId="1" applyNumberFormat="1" applyFont="1" applyFill="1" applyAlignment="1">
      <alignment horizontal="center" vertical="center" wrapText="1"/>
    </xf>
    <xf numFmtId="41" fontId="6" fillId="0" borderId="0" xfId="1" applyFont="1" applyFill="1" applyAlignment="1">
      <alignment horizontal="center" vertical="center" wrapText="1"/>
    </xf>
    <xf numFmtId="41" fontId="14" fillId="0" borderId="4" xfId="1" applyFont="1" applyFill="1" applyBorder="1" applyAlignment="1">
      <alignment horizontal="center" vertical="center" wrapText="1"/>
    </xf>
    <xf numFmtId="41" fontId="0" fillId="0" borderId="4" xfId="1" applyFont="1" applyFill="1" applyBorder="1" applyAlignment="1">
      <alignment horizontal="center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41" fontId="14" fillId="0" borderId="0" xfId="1" applyFont="1" applyFill="1" applyBorder="1" applyAlignment="1">
      <alignment horizontal="left" vertical="center" wrapText="1"/>
    </xf>
    <xf numFmtId="41" fontId="14" fillId="0" borderId="0" xfId="0" applyNumberFormat="1" applyFont="1" applyFill="1" applyBorder="1" applyAlignment="1">
      <alignment horizontal="left" vertical="center" wrapText="1"/>
    </xf>
    <xf numFmtId="41" fontId="6" fillId="0" borderId="0" xfId="0" applyNumberFormat="1" applyFont="1" applyFill="1" applyBorder="1" applyAlignment="1">
      <alignment horizontal="left" vertical="center" wrapText="1"/>
    </xf>
    <xf numFmtId="41" fontId="14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/>
    </xf>
    <xf numFmtId="41" fontId="7" fillId="0" borderId="4" xfId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41" fontId="14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41" fontId="13" fillId="0" borderId="4" xfId="1" applyFont="1" applyFill="1" applyBorder="1" applyAlignment="1">
      <alignment horizontal="right" vertical="center" wrapText="1"/>
    </xf>
    <xf numFmtId="41" fontId="9" fillId="0" borderId="4" xfId="1" applyFont="1" applyFill="1" applyBorder="1" applyAlignment="1">
      <alignment horizontal="right" vertical="center" wrapText="1"/>
    </xf>
    <xf numFmtId="41" fontId="6" fillId="0" borderId="0" xfId="1" applyFont="1" applyFill="1" applyAlignment="1">
      <alignment vertical="center" wrapText="1"/>
    </xf>
    <xf numFmtId="41" fontId="7" fillId="0" borderId="4" xfId="0" applyNumberFormat="1" applyFont="1" applyFill="1" applyBorder="1" applyAlignment="1">
      <alignment vertical="center" wrapText="1"/>
    </xf>
    <xf numFmtId="41" fontId="7" fillId="3" borderId="4" xfId="0" applyNumberFormat="1" applyFont="1" applyFill="1" applyBorder="1" applyAlignment="1">
      <alignment vertical="center" wrapText="1"/>
    </xf>
    <xf numFmtId="41" fontId="5" fillId="0" borderId="4" xfId="0" applyNumberFormat="1" applyFont="1" applyFill="1" applyBorder="1" applyAlignment="1">
      <alignment vertical="center" wrapText="1"/>
    </xf>
    <xf numFmtId="43" fontId="7" fillId="0" borderId="0" xfId="4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left" vertical="center"/>
    </xf>
    <xf numFmtId="164" fontId="7" fillId="0" borderId="0" xfId="4" applyNumberFormat="1" applyFont="1" applyFill="1" applyBorder="1" applyAlignment="1">
      <alignment horizontal="center" vertical="center" wrapText="1"/>
    </xf>
    <xf numFmtId="164" fontId="11" fillId="0" borderId="0" xfId="4" applyNumberFormat="1" applyFont="1" applyFill="1" applyAlignment="1">
      <alignment horizontal="center" vertical="center" wrapText="1"/>
    </xf>
    <xf numFmtId="164" fontId="7" fillId="0" borderId="0" xfId="4" applyNumberFormat="1" applyFont="1" applyFill="1" applyAlignment="1">
      <alignment horizontal="center" vertical="center" wrapText="1"/>
    </xf>
    <xf numFmtId="41" fontId="14" fillId="4" borderId="4" xfId="1" applyFont="1" applyFill="1" applyBorder="1" applyAlignment="1">
      <alignment horizontal="center" vertical="center" wrapText="1"/>
    </xf>
    <xf numFmtId="41" fontId="6" fillId="0" borderId="0" xfId="1" applyFont="1" applyFill="1" applyBorder="1" applyAlignment="1">
      <alignment horizontal="center" vertical="center" wrapText="1"/>
    </xf>
    <xf numFmtId="41" fontId="23" fillId="0" borderId="4" xfId="1" applyFont="1" applyFill="1" applyBorder="1" applyAlignment="1">
      <alignment horizontal="center" vertical="center" wrapText="1"/>
    </xf>
    <xf numFmtId="41" fontId="6" fillId="4" borderId="4" xfId="1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164" fontId="7" fillId="0" borderId="0" xfId="4" applyNumberFormat="1" applyFont="1" applyFill="1" applyBorder="1" applyAlignment="1">
      <alignment horizontal="center" vertical="center"/>
    </xf>
    <xf numFmtId="164" fontId="11" fillId="0" borderId="0" xfId="4" applyNumberFormat="1" applyFont="1" applyFill="1" applyAlignment="1">
      <alignment horizontal="center" vertical="center"/>
    </xf>
    <xf numFmtId="41" fontId="31" fillId="0" borderId="4" xfId="1" applyFont="1" applyBorder="1" applyAlignment="1">
      <alignment horizontal="right" vertical="center" wrapText="1"/>
    </xf>
    <xf numFmtId="41" fontId="7" fillId="4" borderId="4" xfId="0" applyNumberFormat="1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3" fontId="31" fillId="0" borderId="4" xfId="0" applyNumberFormat="1" applyFont="1" applyBorder="1" applyAlignment="1">
      <alignment horizontal="right" vertical="center" wrapText="1"/>
    </xf>
    <xf numFmtId="0" fontId="18" fillId="0" borderId="4" xfId="0" applyFont="1" applyBorder="1" applyAlignment="1">
      <alignment vertical="center" wrapText="1"/>
    </xf>
    <xf numFmtId="0" fontId="9" fillId="4" borderId="0" xfId="0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4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 wrapText="1"/>
    </xf>
    <xf numFmtId="41" fontId="5" fillId="0" borderId="0" xfId="0" applyNumberFormat="1" applyFont="1" applyFill="1" applyAlignment="1">
      <alignment vertical="center" wrapText="1"/>
    </xf>
    <xf numFmtId="41" fontId="9" fillId="0" borderId="4" xfId="1" applyFont="1" applyFill="1" applyBorder="1" applyAlignment="1">
      <alignment horizontal="center" vertical="center" wrapText="1"/>
    </xf>
    <xf numFmtId="41" fontId="9" fillId="0" borderId="4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41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41" fontId="9" fillId="3" borderId="0" xfId="0" applyNumberFormat="1" applyFont="1" applyFill="1" applyAlignment="1">
      <alignment vertical="center" wrapText="1"/>
    </xf>
    <xf numFmtId="41" fontId="32" fillId="0" borderId="4" xfId="1" applyFont="1" applyFill="1" applyBorder="1" applyAlignment="1">
      <alignment horizontal="center" vertical="center" wrapText="1"/>
    </xf>
    <xf numFmtId="41" fontId="7" fillId="0" borderId="0" xfId="1" applyFont="1" applyFill="1" applyBorder="1" applyAlignment="1">
      <alignment horizontal="left" vertical="center" wrapText="1"/>
    </xf>
    <xf numFmtId="41" fontId="7" fillId="0" borderId="0" xfId="1" applyNumberFormat="1" applyFont="1" applyFill="1" applyAlignment="1">
      <alignment horizontal="center" vertical="center" wrapText="1"/>
    </xf>
    <xf numFmtId="41" fontId="7" fillId="0" borderId="0" xfId="1" applyFont="1" applyFill="1" applyAlignment="1">
      <alignment horizontal="center" vertical="center" wrapText="1"/>
    </xf>
    <xf numFmtId="41" fontId="13" fillId="0" borderId="4" xfId="1" applyFont="1" applyFill="1" applyBorder="1" applyAlignment="1">
      <alignment vertical="center" wrapText="1"/>
    </xf>
    <xf numFmtId="0" fontId="31" fillId="4" borderId="4" xfId="0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vertical="center" wrapText="1"/>
    </xf>
    <xf numFmtId="41" fontId="13" fillId="0" borderId="0" xfId="1" applyFont="1" applyFill="1" applyAlignment="1">
      <alignment horizontal="left" vertical="center" wrapText="1"/>
    </xf>
    <xf numFmtId="41" fontId="31" fillId="0" borderId="4" xfId="1" applyFont="1" applyFill="1" applyBorder="1" applyAlignment="1">
      <alignment horizontal="center" vertical="center" wrapText="1"/>
    </xf>
    <xf numFmtId="41" fontId="13" fillId="0" borderId="0" xfId="1" applyFont="1" applyFill="1" applyBorder="1" applyAlignment="1">
      <alignment horizontal="left"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7" fillId="0" borderId="0" xfId="1" applyFont="1" applyFill="1" applyAlignment="1">
      <alignment vertical="center" wrapText="1"/>
    </xf>
    <xf numFmtId="41" fontId="7" fillId="4" borderId="4" xfId="1" applyFont="1" applyFill="1" applyBorder="1" applyAlignment="1">
      <alignment vertical="center" wrapText="1"/>
    </xf>
    <xf numFmtId="41" fontId="32" fillId="0" borderId="4" xfId="1" applyFont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41" fontId="32" fillId="0" borderId="4" xfId="1" applyFont="1" applyBorder="1" applyAlignment="1">
      <alignment horizontal="right" vertical="center" wrapText="1"/>
    </xf>
    <xf numFmtId="0" fontId="11" fillId="0" borderId="0" xfId="0" applyFont="1" applyFill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3" fontId="32" fillId="0" borderId="4" xfId="0" applyNumberFormat="1" applyFont="1" applyBorder="1" applyAlignment="1">
      <alignment horizontal="right" vertical="center" wrapText="1"/>
    </xf>
    <xf numFmtId="0" fontId="11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41" fontId="7" fillId="5" borderId="4" xfId="1" applyFont="1" applyFill="1" applyBorder="1" applyAlignment="1">
      <alignment horizontal="center" vertical="center" wrapText="1"/>
    </xf>
  </cellXfs>
  <cellStyles count="6">
    <cellStyle name="Check Cell" xfId="2" builtinId="23"/>
    <cellStyle name="Comma" xfId="4" builtinId="3"/>
    <cellStyle name="Comma [0]" xfId="1" builtinId="6"/>
    <cellStyle name="Normal" xfId="0" builtinId="0"/>
    <cellStyle name="Normal 2" xfId="5"/>
    <cellStyle name="Normal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0</xdr:rowOff>
    </xdr:from>
    <xdr:to>
      <xdr:col>2</xdr:col>
      <xdr:colOff>342900</xdr:colOff>
      <xdr:row>4</xdr:row>
      <xdr:rowOff>142875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61925"/>
          <a:ext cx="6572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0</xdr:rowOff>
    </xdr:from>
    <xdr:to>
      <xdr:col>2</xdr:col>
      <xdr:colOff>342900</xdr:colOff>
      <xdr:row>4</xdr:row>
      <xdr:rowOff>142875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61925"/>
          <a:ext cx="6572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0</xdr:rowOff>
    </xdr:from>
    <xdr:to>
      <xdr:col>2</xdr:col>
      <xdr:colOff>342900</xdr:colOff>
      <xdr:row>4</xdr:row>
      <xdr:rowOff>142875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61925"/>
          <a:ext cx="6572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57225" cy="6807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LAMA/Data%20Dian%201415/Buku%20Keuangan%201617%20New/Buku%20Kas%202016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2016"/>
      <sheetName val="Januari'16"/>
      <sheetName val="Februari'16"/>
      <sheetName val="Maret'16"/>
      <sheetName val="April'16"/>
      <sheetName val="Mei'16"/>
      <sheetName val="Juni'16"/>
      <sheetName val="Juli'16"/>
      <sheetName val="Agustus'16"/>
      <sheetName val="September'16"/>
      <sheetName val="Oktober'16"/>
      <sheetName val="November'16"/>
      <sheetName val="Desember'16"/>
      <sheetName val="Januari'17"/>
      <sheetName val="November 15 (17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889">
          <cell r="J889">
            <v>319352200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5215"/>
  <sheetViews>
    <sheetView view="pageBreakPreview" topLeftCell="A95" zoomScale="89" zoomScaleSheetLayoutView="89" workbookViewId="0">
      <selection activeCell="I102" sqref="I102"/>
    </sheetView>
  </sheetViews>
  <sheetFormatPr defaultRowHeight="12.75" x14ac:dyDescent="0.2"/>
  <cols>
    <col min="1" max="1" width="7.28515625" style="74" customWidth="1"/>
    <col min="2" max="2" width="4.140625" style="240" customWidth="1"/>
    <col min="3" max="3" width="23.140625" style="60" customWidth="1"/>
    <col min="4" max="4" width="7.85546875" style="241" customWidth="1"/>
    <col min="5" max="5" width="7.85546875" style="44" customWidth="1"/>
    <col min="6" max="6" width="7.140625" style="31" customWidth="1"/>
    <col min="7" max="7" width="8.7109375" style="32" hidden="1" customWidth="1"/>
    <col min="8" max="8" width="17.42578125" style="269" customWidth="1"/>
    <col min="9" max="9" width="14.7109375" style="33" customWidth="1"/>
    <col min="10" max="10" width="14.7109375" style="34" customWidth="1"/>
    <col min="11" max="11" width="15.42578125" style="35" customWidth="1"/>
    <col min="12" max="12" width="21.28515625" style="246" customWidth="1"/>
    <col min="13" max="13" width="16" style="37" customWidth="1"/>
    <col min="14" max="14" width="19" style="38" customWidth="1"/>
    <col min="15" max="15" width="17.5703125" style="39" customWidth="1"/>
    <col min="16" max="16" width="19" style="39" customWidth="1"/>
    <col min="17" max="16384" width="9.140625" style="39"/>
  </cols>
  <sheetData>
    <row r="1" spans="1:14" x14ac:dyDescent="0.2">
      <c r="A1" s="26"/>
      <c r="B1" s="27"/>
      <c r="C1" s="28"/>
      <c r="D1" s="29"/>
      <c r="E1" s="30"/>
      <c r="H1" s="266"/>
    </row>
    <row r="2" spans="1:14" ht="13.5" x14ac:dyDescent="0.25">
      <c r="A2" s="40"/>
      <c r="B2" s="27"/>
      <c r="C2" s="41" t="s">
        <v>58</v>
      </c>
      <c r="D2" s="42"/>
      <c r="E2" s="43"/>
      <c r="H2" s="267"/>
    </row>
    <row r="3" spans="1:14" ht="13.5" x14ac:dyDescent="0.25">
      <c r="A3" s="40"/>
      <c r="B3" s="27"/>
      <c r="C3" s="41" t="s">
        <v>59</v>
      </c>
      <c r="D3" s="42"/>
      <c r="E3" s="43"/>
      <c r="H3" s="266"/>
    </row>
    <row r="4" spans="1:14" s="51" customFormat="1" ht="15.75" x14ac:dyDescent="0.25">
      <c r="A4" s="40"/>
      <c r="B4" s="27"/>
      <c r="C4" s="41" t="s">
        <v>60</v>
      </c>
      <c r="D4" s="42"/>
      <c r="E4" s="43"/>
      <c r="F4" s="44"/>
      <c r="G4" s="45"/>
      <c r="H4" s="268"/>
      <c r="I4" s="46"/>
      <c r="J4" s="47"/>
      <c r="K4" s="48"/>
      <c r="L4" s="247"/>
      <c r="M4" s="49"/>
      <c r="N4" s="50"/>
    </row>
    <row r="5" spans="1:14" s="51" customFormat="1" ht="15.75" x14ac:dyDescent="0.25">
      <c r="A5" s="52"/>
      <c r="B5" s="52"/>
      <c r="C5" s="53"/>
      <c r="D5" s="54"/>
      <c r="E5" s="55"/>
      <c r="F5" s="44"/>
      <c r="G5" s="45"/>
      <c r="H5" s="268"/>
      <c r="I5" s="46"/>
      <c r="J5" s="47"/>
      <c r="K5" s="48"/>
      <c r="L5" s="247"/>
      <c r="M5" s="49"/>
      <c r="N5" s="50"/>
    </row>
    <row r="6" spans="1:14" ht="15.75" x14ac:dyDescent="0.25">
      <c r="A6" s="660" t="str">
        <f>+'[1]Okt 07'!A6:H6</f>
        <v xml:space="preserve">BUKU KAS </v>
      </c>
      <c r="B6" s="660"/>
      <c r="C6" s="660"/>
      <c r="D6" s="660"/>
      <c r="E6" s="660"/>
      <c r="F6" s="660"/>
      <c r="G6" s="660"/>
      <c r="H6" s="660"/>
      <c r="I6" s="660"/>
      <c r="J6" s="660"/>
      <c r="K6" s="56"/>
      <c r="M6" s="57"/>
    </row>
    <row r="7" spans="1:14" ht="15.75" x14ac:dyDescent="0.25">
      <c r="A7" s="660" t="s">
        <v>80</v>
      </c>
      <c r="B7" s="660"/>
      <c r="C7" s="660"/>
      <c r="D7" s="660"/>
      <c r="E7" s="660"/>
      <c r="F7" s="660"/>
      <c r="G7" s="660"/>
      <c r="H7" s="660"/>
      <c r="I7" s="660"/>
      <c r="J7" s="660"/>
      <c r="K7" s="56"/>
      <c r="M7" s="58"/>
    </row>
    <row r="8" spans="1:14" x14ac:dyDescent="0.2">
      <c r="A8" s="59"/>
      <c r="B8" s="59"/>
      <c r="D8" s="61"/>
      <c r="F8" s="44"/>
      <c r="G8" s="62"/>
      <c r="I8" s="63"/>
      <c r="J8" s="64"/>
      <c r="K8" s="65"/>
      <c r="M8" s="57"/>
    </row>
    <row r="9" spans="1:14" ht="25.5" x14ac:dyDescent="0.2">
      <c r="A9" s="661" t="s">
        <v>0</v>
      </c>
      <c r="B9" s="662"/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70" t="s">
        <v>6</v>
      </c>
      <c r="I9" s="2" t="s">
        <v>7</v>
      </c>
      <c r="J9" s="3" t="s">
        <v>8</v>
      </c>
      <c r="K9" s="65"/>
      <c r="M9" s="57"/>
    </row>
    <row r="10" spans="1:14" x14ac:dyDescent="0.2">
      <c r="A10" s="4"/>
      <c r="B10" s="5"/>
      <c r="C10" s="6"/>
      <c r="D10" s="1"/>
      <c r="E10" s="1"/>
      <c r="F10" s="7"/>
      <c r="G10" s="4"/>
      <c r="H10" s="270"/>
      <c r="I10" s="2"/>
      <c r="J10" s="3">
        <f>H10</f>
        <v>0</v>
      </c>
      <c r="K10" s="66"/>
      <c r="M10" s="57"/>
    </row>
    <row r="11" spans="1:14" x14ac:dyDescent="0.2">
      <c r="A11" s="4"/>
      <c r="B11" s="5">
        <v>29</v>
      </c>
      <c r="C11" s="6" t="s">
        <v>9</v>
      </c>
      <c r="D11" s="1"/>
      <c r="E11" s="1"/>
      <c r="F11" s="7"/>
      <c r="G11" s="4"/>
      <c r="H11" s="270">
        <f>'[2]Desember''16'!J889</f>
        <v>319352200</v>
      </c>
      <c r="I11" s="2"/>
      <c r="J11" s="3">
        <f>H11</f>
        <v>319352200</v>
      </c>
      <c r="K11" s="66"/>
      <c r="L11" s="246">
        <f>J11</f>
        <v>319352200</v>
      </c>
      <c r="M11" s="57"/>
    </row>
    <row r="12" spans="1:14" s="70" customFormat="1" ht="25.5" x14ac:dyDescent="0.2">
      <c r="A12" s="8" t="s">
        <v>10</v>
      </c>
      <c r="B12" s="9">
        <v>29</v>
      </c>
      <c r="C12" s="10" t="s">
        <v>11</v>
      </c>
      <c r="D12" s="11" t="s">
        <v>12</v>
      </c>
      <c r="E12" s="12"/>
      <c r="F12" s="13" t="s">
        <v>13</v>
      </c>
      <c r="G12" s="14"/>
      <c r="H12" s="271">
        <v>5000000</v>
      </c>
      <c r="I12" s="15"/>
      <c r="J12" s="16">
        <f>J11+H12</f>
        <v>324352200</v>
      </c>
      <c r="K12" s="67"/>
      <c r="L12" s="248">
        <f t="shared" ref="L12:L21" si="0">H12</f>
        <v>5000000</v>
      </c>
      <c r="M12" s="68" t="s">
        <v>61</v>
      </c>
      <c r="N12" s="69"/>
    </row>
    <row r="13" spans="1:14" s="70" customFormat="1" ht="25.5" x14ac:dyDescent="0.2">
      <c r="A13" s="8"/>
      <c r="B13" s="9">
        <v>29</v>
      </c>
      <c r="C13" s="10" t="s">
        <v>14</v>
      </c>
      <c r="D13" s="11" t="s">
        <v>15</v>
      </c>
      <c r="E13" s="12"/>
      <c r="F13" s="13" t="s">
        <v>16</v>
      </c>
      <c r="G13" s="14"/>
      <c r="H13" s="271">
        <v>2400000</v>
      </c>
      <c r="I13" s="15"/>
      <c r="J13" s="16">
        <f t="shared" ref="J13:J21" si="1">J12+H13</f>
        <v>326752200</v>
      </c>
      <c r="K13" s="67"/>
      <c r="L13" s="248">
        <f t="shared" si="0"/>
        <v>2400000</v>
      </c>
      <c r="M13" s="68" t="s">
        <v>62</v>
      </c>
      <c r="N13" s="69"/>
    </row>
    <row r="14" spans="1:14" s="70" customFormat="1" ht="25.5" x14ac:dyDescent="0.2">
      <c r="A14" s="8"/>
      <c r="B14" s="9">
        <v>29</v>
      </c>
      <c r="C14" s="10" t="s">
        <v>17</v>
      </c>
      <c r="D14" s="11" t="s">
        <v>18</v>
      </c>
      <c r="E14" s="12"/>
      <c r="F14" s="13" t="s">
        <v>19</v>
      </c>
      <c r="G14" s="14"/>
      <c r="H14" s="271">
        <v>1500000</v>
      </c>
      <c r="I14" s="15"/>
      <c r="J14" s="16">
        <f t="shared" si="1"/>
        <v>328252200</v>
      </c>
      <c r="K14" s="67"/>
      <c r="L14" s="248">
        <f t="shared" si="0"/>
        <v>1500000</v>
      </c>
      <c r="M14" s="68" t="s">
        <v>63</v>
      </c>
      <c r="N14" s="69"/>
    </row>
    <row r="15" spans="1:14" s="70" customFormat="1" ht="25.5" x14ac:dyDescent="0.2">
      <c r="A15" s="8"/>
      <c r="B15" s="9">
        <v>29</v>
      </c>
      <c r="C15" s="10" t="s">
        <v>20</v>
      </c>
      <c r="D15" s="11" t="s">
        <v>21</v>
      </c>
      <c r="E15" s="12"/>
      <c r="F15" s="13" t="s">
        <v>22</v>
      </c>
      <c r="G15" s="14"/>
      <c r="H15" s="271">
        <v>1000000</v>
      </c>
      <c r="I15" s="15"/>
      <c r="J15" s="16">
        <f t="shared" si="1"/>
        <v>329252200</v>
      </c>
      <c r="K15" s="67"/>
      <c r="L15" s="248">
        <f t="shared" si="0"/>
        <v>1000000</v>
      </c>
      <c r="M15" s="68" t="s">
        <v>64</v>
      </c>
      <c r="N15" s="69"/>
    </row>
    <row r="16" spans="1:14" s="70" customFormat="1" ht="25.5" x14ac:dyDescent="0.2">
      <c r="A16" s="8"/>
      <c r="B16" s="9">
        <v>29</v>
      </c>
      <c r="C16" s="10" t="s">
        <v>23</v>
      </c>
      <c r="D16" s="11" t="s">
        <v>15</v>
      </c>
      <c r="E16" s="12"/>
      <c r="F16" s="13" t="s">
        <v>24</v>
      </c>
      <c r="G16" s="14"/>
      <c r="H16" s="271">
        <v>3200000</v>
      </c>
      <c r="I16" s="15"/>
      <c r="J16" s="16">
        <f t="shared" si="1"/>
        <v>332452200</v>
      </c>
      <c r="K16" s="67"/>
      <c r="L16" s="248">
        <f t="shared" si="0"/>
        <v>3200000</v>
      </c>
      <c r="M16" s="68" t="s">
        <v>65</v>
      </c>
      <c r="N16" s="69"/>
    </row>
    <row r="17" spans="1:14" s="70" customFormat="1" ht="25.5" x14ac:dyDescent="0.2">
      <c r="A17" s="8"/>
      <c r="B17" s="9">
        <v>29</v>
      </c>
      <c r="C17" s="10" t="s">
        <v>25</v>
      </c>
      <c r="D17" s="11" t="s">
        <v>15</v>
      </c>
      <c r="E17" s="12"/>
      <c r="F17" s="13" t="s">
        <v>26</v>
      </c>
      <c r="G17" s="14"/>
      <c r="H17" s="271">
        <v>2600000</v>
      </c>
      <c r="I17" s="15"/>
      <c r="J17" s="16">
        <f t="shared" si="1"/>
        <v>335052200</v>
      </c>
      <c r="K17" s="67"/>
      <c r="L17" s="248">
        <f t="shared" si="0"/>
        <v>2600000</v>
      </c>
      <c r="M17" s="68" t="s">
        <v>66</v>
      </c>
      <c r="N17" s="69"/>
    </row>
    <row r="18" spans="1:14" s="70" customFormat="1" ht="25.5" x14ac:dyDescent="0.2">
      <c r="A18" s="8"/>
      <c r="B18" s="9">
        <v>29</v>
      </c>
      <c r="C18" s="10" t="s">
        <v>27</v>
      </c>
      <c r="D18" s="11" t="s">
        <v>15</v>
      </c>
      <c r="E18" s="12"/>
      <c r="F18" s="13" t="s">
        <v>28</v>
      </c>
      <c r="G18" s="14"/>
      <c r="H18" s="271">
        <v>2000000</v>
      </c>
      <c r="I18" s="15"/>
      <c r="J18" s="16">
        <f t="shared" si="1"/>
        <v>337052200</v>
      </c>
      <c r="K18" s="67"/>
      <c r="L18" s="248">
        <f t="shared" si="0"/>
        <v>2000000</v>
      </c>
      <c r="M18" s="68" t="s">
        <v>67</v>
      </c>
      <c r="N18" s="69"/>
    </row>
    <row r="19" spans="1:14" s="70" customFormat="1" ht="25.5" x14ac:dyDescent="0.2">
      <c r="A19" s="8"/>
      <c r="B19" s="9">
        <v>29</v>
      </c>
      <c r="C19" s="10" t="s">
        <v>29</v>
      </c>
      <c r="D19" s="11" t="s">
        <v>30</v>
      </c>
      <c r="E19" s="12"/>
      <c r="F19" s="13" t="s">
        <v>31</v>
      </c>
      <c r="G19" s="14"/>
      <c r="H19" s="271">
        <v>525000</v>
      </c>
      <c r="I19" s="15"/>
      <c r="J19" s="16">
        <f t="shared" si="1"/>
        <v>337577200</v>
      </c>
      <c r="K19" s="67"/>
      <c r="L19" s="248">
        <f t="shared" si="0"/>
        <v>525000</v>
      </c>
      <c r="M19" s="68" t="s">
        <v>68</v>
      </c>
      <c r="N19" s="69"/>
    </row>
    <row r="20" spans="1:14" s="70" customFormat="1" ht="25.5" x14ac:dyDescent="0.2">
      <c r="A20" s="8"/>
      <c r="B20" s="9">
        <v>29</v>
      </c>
      <c r="C20" s="10" t="s">
        <v>32</v>
      </c>
      <c r="D20" s="11" t="s">
        <v>15</v>
      </c>
      <c r="E20" s="12"/>
      <c r="F20" s="13" t="s">
        <v>33</v>
      </c>
      <c r="G20" s="14"/>
      <c r="H20" s="271">
        <v>1000000</v>
      </c>
      <c r="I20" s="15"/>
      <c r="J20" s="16">
        <f t="shared" si="1"/>
        <v>338577200</v>
      </c>
      <c r="K20" s="67"/>
      <c r="L20" s="248">
        <f t="shared" si="0"/>
        <v>1000000</v>
      </c>
      <c r="M20" s="68" t="s">
        <v>69</v>
      </c>
      <c r="N20" s="69"/>
    </row>
    <row r="21" spans="1:14" s="70" customFormat="1" ht="25.5" x14ac:dyDescent="0.2">
      <c r="A21" s="8"/>
      <c r="B21" s="9">
        <v>29</v>
      </c>
      <c r="C21" s="10" t="s">
        <v>34</v>
      </c>
      <c r="D21" s="11" t="s">
        <v>35</v>
      </c>
      <c r="E21" s="12"/>
      <c r="F21" s="13" t="s">
        <v>36</v>
      </c>
      <c r="G21" s="14"/>
      <c r="H21" s="271">
        <v>1500000</v>
      </c>
      <c r="I21" s="15"/>
      <c r="J21" s="16">
        <f t="shared" si="1"/>
        <v>340077200</v>
      </c>
      <c r="K21" s="67"/>
      <c r="L21" s="248">
        <f t="shared" si="0"/>
        <v>1500000</v>
      </c>
      <c r="M21" s="68" t="s">
        <v>70</v>
      </c>
      <c r="N21" s="295" t="s">
        <v>295</v>
      </c>
    </row>
    <row r="22" spans="1:14" s="74" customFormat="1" ht="25.5" x14ac:dyDescent="0.25">
      <c r="A22" s="242"/>
      <c r="B22" s="243">
        <v>29</v>
      </c>
      <c r="C22" s="94" t="s">
        <v>81</v>
      </c>
      <c r="D22" s="244"/>
      <c r="E22" s="95"/>
      <c r="F22" s="84" t="s">
        <v>131</v>
      </c>
      <c r="G22" s="238"/>
      <c r="H22" s="272"/>
      <c r="I22" s="245">
        <v>1470000</v>
      </c>
      <c r="J22" s="24">
        <f t="shared" ref="J22:J27" si="2">J21-I22</f>
        <v>338607200</v>
      </c>
      <c r="K22" s="71" t="s">
        <v>5332</v>
      </c>
      <c r="L22" s="264">
        <v>-1470000</v>
      </c>
      <c r="M22" s="72" t="s">
        <v>139</v>
      </c>
      <c r="N22" s="73"/>
    </row>
    <row r="23" spans="1:14" s="74" customFormat="1" ht="25.5" x14ac:dyDescent="0.25">
      <c r="A23" s="242"/>
      <c r="B23" s="243">
        <v>29</v>
      </c>
      <c r="C23" s="94" t="s">
        <v>82</v>
      </c>
      <c r="D23" s="244"/>
      <c r="E23" s="95"/>
      <c r="F23" s="84" t="s">
        <v>132</v>
      </c>
      <c r="G23" s="238"/>
      <c r="H23" s="272"/>
      <c r="I23" s="245">
        <v>208000</v>
      </c>
      <c r="J23" s="24">
        <f t="shared" si="2"/>
        <v>338399200</v>
      </c>
      <c r="K23" s="71" t="s">
        <v>5332</v>
      </c>
      <c r="L23" s="264">
        <v>-208000</v>
      </c>
      <c r="M23" s="72" t="s">
        <v>140</v>
      </c>
      <c r="N23" s="73"/>
    </row>
    <row r="24" spans="1:14" s="74" customFormat="1" ht="26.25" x14ac:dyDescent="0.25">
      <c r="A24" s="242"/>
      <c r="B24" s="243">
        <v>29</v>
      </c>
      <c r="C24" s="94" t="s">
        <v>83</v>
      </c>
      <c r="D24" s="244"/>
      <c r="E24" s="95"/>
      <c r="F24" s="84" t="s">
        <v>133</v>
      </c>
      <c r="G24" s="238"/>
      <c r="H24" s="272"/>
      <c r="I24" s="245">
        <v>55500</v>
      </c>
      <c r="J24" s="24">
        <f t="shared" si="2"/>
        <v>338343700</v>
      </c>
      <c r="K24" s="71" t="s">
        <v>5332</v>
      </c>
      <c r="L24" s="264">
        <v>-55500</v>
      </c>
      <c r="M24" s="72" t="s">
        <v>141</v>
      </c>
      <c r="N24" s="73"/>
    </row>
    <row r="25" spans="1:14" s="74" customFormat="1" ht="39" x14ac:dyDescent="0.25">
      <c r="A25" s="242"/>
      <c r="B25" s="243">
        <v>29</v>
      </c>
      <c r="C25" s="94" t="s">
        <v>84</v>
      </c>
      <c r="D25" s="244"/>
      <c r="E25" s="95"/>
      <c r="F25" s="84" t="s">
        <v>134</v>
      </c>
      <c r="G25" s="238"/>
      <c r="H25" s="272"/>
      <c r="I25" s="245">
        <v>513000</v>
      </c>
      <c r="J25" s="24">
        <f t="shared" si="2"/>
        <v>337830700</v>
      </c>
      <c r="K25" s="71" t="s">
        <v>5334</v>
      </c>
      <c r="L25" s="264">
        <v>-513000</v>
      </c>
      <c r="M25" s="72" t="s">
        <v>142</v>
      </c>
      <c r="N25" s="73"/>
    </row>
    <row r="26" spans="1:14" s="74" customFormat="1" ht="25.5" x14ac:dyDescent="0.25">
      <c r="A26" s="242"/>
      <c r="B26" s="243">
        <v>29</v>
      </c>
      <c r="C26" s="94" t="s">
        <v>85</v>
      </c>
      <c r="D26" s="244"/>
      <c r="E26" s="95"/>
      <c r="F26" s="84" t="s">
        <v>135</v>
      </c>
      <c r="G26" s="238"/>
      <c r="H26" s="272"/>
      <c r="I26" s="245">
        <v>263000</v>
      </c>
      <c r="J26" s="24">
        <f t="shared" si="2"/>
        <v>337567700</v>
      </c>
      <c r="K26" s="71" t="s">
        <v>5332</v>
      </c>
      <c r="L26" s="264">
        <v>-263000</v>
      </c>
      <c r="M26" s="72" t="s">
        <v>143</v>
      </c>
      <c r="N26" s="73"/>
    </row>
    <row r="27" spans="1:14" s="74" customFormat="1" ht="25.5" x14ac:dyDescent="0.25">
      <c r="A27" s="242"/>
      <c r="B27" s="243">
        <v>29</v>
      </c>
      <c r="C27" s="94" t="s">
        <v>86</v>
      </c>
      <c r="D27" s="244"/>
      <c r="E27" s="95"/>
      <c r="F27" s="84" t="s">
        <v>136</v>
      </c>
      <c r="G27" s="238"/>
      <c r="H27" s="272"/>
      <c r="I27" s="245">
        <v>30000000</v>
      </c>
      <c r="J27" s="24">
        <f t="shared" si="2"/>
        <v>307567700</v>
      </c>
      <c r="K27" s="71" t="s">
        <v>5332</v>
      </c>
      <c r="L27" s="249">
        <v>-30000000</v>
      </c>
      <c r="M27" s="72" t="s">
        <v>143</v>
      </c>
      <c r="N27" s="73" t="s">
        <v>295</v>
      </c>
    </row>
    <row r="28" spans="1:14" s="70" customFormat="1" ht="25.5" x14ac:dyDescent="0.2">
      <c r="A28" s="8" t="s">
        <v>10</v>
      </c>
      <c r="B28" s="9">
        <v>30</v>
      </c>
      <c r="C28" s="10" t="s">
        <v>37</v>
      </c>
      <c r="D28" s="11" t="s">
        <v>35</v>
      </c>
      <c r="E28" s="12"/>
      <c r="F28" s="13" t="s">
        <v>38</v>
      </c>
      <c r="G28" s="14"/>
      <c r="H28" s="271">
        <v>3400000</v>
      </c>
      <c r="I28" s="15"/>
      <c r="J28" s="16">
        <f>J27+H28</f>
        <v>310967700</v>
      </c>
      <c r="K28" s="67"/>
      <c r="L28" s="248">
        <f t="shared" ref="L28:L36" si="3">H28</f>
        <v>3400000</v>
      </c>
      <c r="M28" s="68" t="s">
        <v>71</v>
      </c>
      <c r="N28" s="69"/>
    </row>
    <row r="29" spans="1:14" s="70" customFormat="1" ht="25.5" x14ac:dyDescent="0.2">
      <c r="A29" s="8"/>
      <c r="B29" s="9">
        <v>30</v>
      </c>
      <c r="C29" s="10" t="s">
        <v>39</v>
      </c>
      <c r="D29" s="11" t="s">
        <v>30</v>
      </c>
      <c r="E29" s="12"/>
      <c r="F29" s="13" t="s">
        <v>40</v>
      </c>
      <c r="G29" s="14"/>
      <c r="H29" s="271">
        <v>525000</v>
      </c>
      <c r="I29" s="15"/>
      <c r="J29" s="16">
        <f t="shared" ref="J29:J36" si="4">J28+H29</f>
        <v>311492700</v>
      </c>
      <c r="K29" s="67"/>
      <c r="L29" s="248">
        <f t="shared" si="3"/>
        <v>525000</v>
      </c>
      <c r="M29" s="68" t="s">
        <v>72</v>
      </c>
      <c r="N29" s="69"/>
    </row>
    <row r="30" spans="1:14" s="70" customFormat="1" ht="25.5" x14ac:dyDescent="0.2">
      <c r="A30" s="8"/>
      <c r="B30" s="9">
        <v>30</v>
      </c>
      <c r="C30" s="10" t="s">
        <v>41</v>
      </c>
      <c r="D30" s="11" t="s">
        <v>42</v>
      </c>
      <c r="E30" s="12"/>
      <c r="F30" s="13" t="s">
        <v>43</v>
      </c>
      <c r="G30" s="14"/>
      <c r="H30" s="271">
        <v>1000000</v>
      </c>
      <c r="I30" s="15"/>
      <c r="J30" s="16">
        <f t="shared" si="4"/>
        <v>312492700</v>
      </c>
      <c r="K30" s="67"/>
      <c r="L30" s="248">
        <f t="shared" si="3"/>
        <v>1000000</v>
      </c>
      <c r="M30" s="68" t="s">
        <v>73</v>
      </c>
      <c r="N30" s="69"/>
    </row>
    <row r="31" spans="1:14" s="70" customFormat="1" ht="25.5" x14ac:dyDescent="0.2">
      <c r="A31" s="8"/>
      <c r="B31" s="9">
        <v>30</v>
      </c>
      <c r="C31" s="10" t="s">
        <v>44</v>
      </c>
      <c r="D31" s="11" t="s">
        <v>45</v>
      </c>
      <c r="E31" s="12"/>
      <c r="F31" s="13" t="s">
        <v>46</v>
      </c>
      <c r="G31" s="14"/>
      <c r="H31" s="271">
        <v>2500000</v>
      </c>
      <c r="I31" s="15"/>
      <c r="J31" s="16">
        <f t="shared" si="4"/>
        <v>314992700</v>
      </c>
      <c r="K31" s="67"/>
      <c r="L31" s="248">
        <f t="shared" si="3"/>
        <v>2500000</v>
      </c>
      <c r="M31" s="68" t="s">
        <v>74</v>
      </c>
      <c r="N31" s="69"/>
    </row>
    <row r="32" spans="1:14" s="70" customFormat="1" ht="25.5" x14ac:dyDescent="0.2">
      <c r="A32" s="8"/>
      <c r="B32" s="9">
        <v>30</v>
      </c>
      <c r="C32" s="10" t="s">
        <v>47</v>
      </c>
      <c r="D32" s="11" t="s">
        <v>48</v>
      </c>
      <c r="E32" s="12"/>
      <c r="F32" s="13" t="s">
        <v>49</v>
      </c>
      <c r="G32" s="14"/>
      <c r="H32" s="271">
        <v>5000000</v>
      </c>
      <c r="I32" s="15"/>
      <c r="J32" s="16">
        <f t="shared" si="4"/>
        <v>319992700</v>
      </c>
      <c r="K32" s="67"/>
      <c r="L32" s="248">
        <f t="shared" si="3"/>
        <v>5000000</v>
      </c>
      <c r="M32" s="68" t="s">
        <v>75</v>
      </c>
      <c r="N32" s="69"/>
    </row>
    <row r="33" spans="1:14" s="70" customFormat="1" ht="25.5" x14ac:dyDescent="0.2">
      <c r="A33" s="8"/>
      <c r="B33" s="9">
        <v>30</v>
      </c>
      <c r="C33" s="10" t="s">
        <v>50</v>
      </c>
      <c r="D33" s="11" t="s">
        <v>12</v>
      </c>
      <c r="E33" s="12"/>
      <c r="F33" s="13" t="s">
        <v>51</v>
      </c>
      <c r="G33" s="14"/>
      <c r="H33" s="271">
        <v>3000000</v>
      </c>
      <c r="I33" s="15"/>
      <c r="J33" s="16">
        <f t="shared" si="4"/>
        <v>322992700</v>
      </c>
      <c r="K33" s="67"/>
      <c r="L33" s="248">
        <f t="shared" si="3"/>
        <v>3000000</v>
      </c>
      <c r="M33" s="68" t="s">
        <v>76</v>
      </c>
      <c r="N33" s="69"/>
    </row>
    <row r="34" spans="1:14" s="70" customFormat="1" ht="25.5" x14ac:dyDescent="0.2">
      <c r="A34" s="8"/>
      <c r="B34" s="9">
        <v>30</v>
      </c>
      <c r="C34" s="10" t="s">
        <v>52</v>
      </c>
      <c r="D34" s="11" t="s">
        <v>18</v>
      </c>
      <c r="E34" s="12"/>
      <c r="F34" s="13" t="s">
        <v>53</v>
      </c>
      <c r="G34" s="14"/>
      <c r="H34" s="271">
        <v>500000</v>
      </c>
      <c r="I34" s="15"/>
      <c r="J34" s="16">
        <f t="shared" si="4"/>
        <v>323492700</v>
      </c>
      <c r="K34" s="67"/>
      <c r="L34" s="248">
        <f t="shared" si="3"/>
        <v>500000</v>
      </c>
      <c r="M34" s="68" t="s">
        <v>77</v>
      </c>
      <c r="N34" s="69"/>
    </row>
    <row r="35" spans="1:14" s="70" customFormat="1" ht="25.5" x14ac:dyDescent="0.2">
      <c r="A35" s="8"/>
      <c r="B35" s="9">
        <v>30</v>
      </c>
      <c r="C35" s="10" t="s">
        <v>54</v>
      </c>
      <c r="D35" s="11" t="s">
        <v>18</v>
      </c>
      <c r="E35" s="12"/>
      <c r="F35" s="13" t="s">
        <v>55</v>
      </c>
      <c r="G35" s="14"/>
      <c r="H35" s="271">
        <v>2250000</v>
      </c>
      <c r="I35" s="15"/>
      <c r="J35" s="16">
        <f t="shared" si="4"/>
        <v>325742700</v>
      </c>
      <c r="K35" s="67"/>
      <c r="L35" s="248">
        <f t="shared" si="3"/>
        <v>2250000</v>
      </c>
      <c r="M35" s="68" t="s">
        <v>78</v>
      </c>
      <c r="N35" s="69"/>
    </row>
    <row r="36" spans="1:14" s="70" customFormat="1" ht="25.5" x14ac:dyDescent="0.2">
      <c r="A36" s="8"/>
      <c r="B36" s="9">
        <v>30</v>
      </c>
      <c r="C36" s="10" t="s">
        <v>56</v>
      </c>
      <c r="D36" s="11" t="s">
        <v>15</v>
      </c>
      <c r="E36" s="12"/>
      <c r="F36" s="13" t="s">
        <v>57</v>
      </c>
      <c r="G36" s="14"/>
      <c r="H36" s="271">
        <v>3600000</v>
      </c>
      <c r="I36" s="15"/>
      <c r="J36" s="16">
        <f t="shared" si="4"/>
        <v>329342700</v>
      </c>
      <c r="K36" s="67"/>
      <c r="L36" s="248">
        <f t="shared" si="3"/>
        <v>3600000</v>
      </c>
      <c r="M36" s="68" t="s">
        <v>79</v>
      </c>
      <c r="N36" s="69"/>
    </row>
    <row r="37" spans="1:14" s="74" customFormat="1" ht="26.25" x14ac:dyDescent="0.25">
      <c r="A37" s="25"/>
      <c r="B37" s="18">
        <v>30</v>
      </c>
      <c r="C37" s="94" t="s">
        <v>87</v>
      </c>
      <c r="D37" s="244"/>
      <c r="E37" s="95"/>
      <c r="F37" s="84" t="s">
        <v>137</v>
      </c>
      <c r="G37" s="238"/>
      <c r="H37" s="272"/>
      <c r="I37" s="245">
        <v>401500</v>
      </c>
      <c r="J37" s="24">
        <f>J36-I37</f>
        <v>328941200</v>
      </c>
      <c r="K37" s="71" t="s">
        <v>5331</v>
      </c>
      <c r="L37" s="264">
        <v>-401500</v>
      </c>
      <c r="M37" s="72" t="s">
        <v>144</v>
      </c>
      <c r="N37" s="73"/>
    </row>
    <row r="38" spans="1:14" s="74" customFormat="1" ht="25.5" x14ac:dyDescent="0.25">
      <c r="A38" s="25"/>
      <c r="B38" s="18">
        <v>30</v>
      </c>
      <c r="C38" s="94" t="s">
        <v>88</v>
      </c>
      <c r="D38" s="244"/>
      <c r="E38" s="95"/>
      <c r="F38" s="84" t="s">
        <v>138</v>
      </c>
      <c r="G38" s="238"/>
      <c r="H38" s="272"/>
      <c r="I38" s="245">
        <v>251000</v>
      </c>
      <c r="J38" s="24">
        <f>J37-I38</f>
        <v>328690200</v>
      </c>
      <c r="K38" s="71" t="s">
        <v>5333</v>
      </c>
      <c r="L38" s="264">
        <v>-251000</v>
      </c>
      <c r="M38" s="72" t="s">
        <v>145</v>
      </c>
      <c r="N38" s="73"/>
    </row>
    <row r="39" spans="1:14" s="74" customFormat="1" ht="26.25" x14ac:dyDescent="0.25">
      <c r="A39" s="25"/>
      <c r="B39" s="18">
        <v>31</v>
      </c>
      <c r="C39" s="19" t="s">
        <v>89</v>
      </c>
      <c r="D39" s="20" t="s">
        <v>35</v>
      </c>
      <c r="E39" s="7"/>
      <c r="F39" s="13" t="s">
        <v>90</v>
      </c>
      <c r="G39" s="22"/>
      <c r="H39" s="273">
        <v>750000</v>
      </c>
      <c r="I39" s="23"/>
      <c r="J39" s="24">
        <f t="shared" ref="J39:J44" si="5">J38+H39</f>
        <v>329440200</v>
      </c>
      <c r="K39" s="71"/>
      <c r="L39" s="249">
        <f t="shared" ref="L39:L44" si="6">H39</f>
        <v>750000</v>
      </c>
      <c r="M39" s="72" t="s">
        <v>106</v>
      </c>
      <c r="N39" s="73"/>
    </row>
    <row r="40" spans="1:14" s="74" customFormat="1" ht="26.25" x14ac:dyDescent="0.25">
      <c r="A40" s="25"/>
      <c r="B40" s="18">
        <v>31</v>
      </c>
      <c r="C40" s="19" t="s">
        <v>104</v>
      </c>
      <c r="D40" s="20" t="s">
        <v>15</v>
      </c>
      <c r="E40" s="7"/>
      <c r="F40" s="13" t="s">
        <v>91</v>
      </c>
      <c r="G40" s="22"/>
      <c r="H40" s="273">
        <v>3200000</v>
      </c>
      <c r="I40" s="23"/>
      <c r="J40" s="24">
        <f t="shared" si="5"/>
        <v>332640200</v>
      </c>
      <c r="K40" s="71"/>
      <c r="L40" s="249">
        <f t="shared" si="6"/>
        <v>3200000</v>
      </c>
      <c r="M40" s="72" t="s">
        <v>105</v>
      </c>
      <c r="N40" s="73"/>
    </row>
    <row r="41" spans="1:14" s="74" customFormat="1" ht="26.25" x14ac:dyDescent="0.25">
      <c r="A41" s="25"/>
      <c r="B41" s="18">
        <v>31</v>
      </c>
      <c r="C41" s="19" t="s">
        <v>107</v>
      </c>
      <c r="D41" s="20" t="s">
        <v>45</v>
      </c>
      <c r="E41" s="7"/>
      <c r="F41" s="13" t="s">
        <v>92</v>
      </c>
      <c r="G41" s="22"/>
      <c r="H41" s="273">
        <v>1000000</v>
      </c>
      <c r="I41" s="23"/>
      <c r="J41" s="24">
        <f t="shared" si="5"/>
        <v>333640200</v>
      </c>
      <c r="K41" s="71"/>
      <c r="L41" s="249">
        <f t="shared" si="6"/>
        <v>1000000</v>
      </c>
      <c r="M41" s="72" t="s">
        <v>108</v>
      </c>
      <c r="N41" s="73"/>
    </row>
    <row r="42" spans="1:14" s="74" customFormat="1" ht="26.25" x14ac:dyDescent="0.25">
      <c r="A42" s="25"/>
      <c r="B42" s="18">
        <v>31</v>
      </c>
      <c r="C42" s="19" t="s">
        <v>109</v>
      </c>
      <c r="D42" s="20" t="s">
        <v>110</v>
      </c>
      <c r="E42" s="7"/>
      <c r="F42" s="13" t="s">
        <v>93</v>
      </c>
      <c r="G42" s="22"/>
      <c r="H42" s="273">
        <v>800000</v>
      </c>
      <c r="I42" s="23"/>
      <c r="J42" s="24">
        <f t="shared" si="5"/>
        <v>334440200</v>
      </c>
      <c r="K42" s="71"/>
      <c r="L42" s="249">
        <f t="shared" si="6"/>
        <v>800000</v>
      </c>
      <c r="M42" s="72" t="s">
        <v>111</v>
      </c>
      <c r="N42" s="73"/>
    </row>
    <row r="43" spans="1:14" s="74" customFormat="1" ht="30" x14ac:dyDescent="0.25">
      <c r="A43" s="25"/>
      <c r="B43" s="18">
        <v>31</v>
      </c>
      <c r="C43" s="19" t="s">
        <v>112</v>
      </c>
      <c r="D43" s="20" t="s">
        <v>30</v>
      </c>
      <c r="E43" s="7"/>
      <c r="F43" s="13" t="s">
        <v>94</v>
      </c>
      <c r="G43" s="22"/>
      <c r="H43" s="273">
        <v>625000</v>
      </c>
      <c r="I43" s="23"/>
      <c r="J43" s="24">
        <f t="shared" si="5"/>
        <v>335065200</v>
      </c>
      <c r="K43" s="71"/>
      <c r="L43" s="249">
        <f t="shared" si="6"/>
        <v>625000</v>
      </c>
      <c r="M43" s="72" t="s">
        <v>113</v>
      </c>
      <c r="N43" s="73"/>
    </row>
    <row r="44" spans="1:14" s="74" customFormat="1" ht="26.25" x14ac:dyDescent="0.25">
      <c r="A44" s="25"/>
      <c r="B44" s="18">
        <v>31</v>
      </c>
      <c r="C44" s="19" t="s">
        <v>114</v>
      </c>
      <c r="D44" s="20" t="s">
        <v>15</v>
      </c>
      <c r="E44" s="7"/>
      <c r="F44" s="13" t="s">
        <v>95</v>
      </c>
      <c r="G44" s="22"/>
      <c r="H44" s="273">
        <v>3400000</v>
      </c>
      <c r="I44" s="23"/>
      <c r="J44" s="24">
        <f t="shared" si="5"/>
        <v>338465200</v>
      </c>
      <c r="K44" s="71"/>
      <c r="L44" s="249">
        <f t="shared" si="6"/>
        <v>3400000</v>
      </c>
      <c r="M44" s="72" t="s">
        <v>115</v>
      </c>
      <c r="N44" s="73"/>
    </row>
    <row r="45" spans="1:14" s="74" customFormat="1" ht="25.5" x14ac:dyDescent="0.25">
      <c r="A45" s="25"/>
      <c r="B45" s="243">
        <v>3</v>
      </c>
      <c r="C45" s="94" t="s">
        <v>146</v>
      </c>
      <c r="D45" s="244"/>
      <c r="E45" s="95"/>
      <c r="F45" s="84" t="s">
        <v>147</v>
      </c>
      <c r="G45" s="238"/>
      <c r="H45" s="272"/>
      <c r="I45" s="245">
        <v>7641500</v>
      </c>
      <c r="J45" s="24">
        <f>J44-I45</f>
        <v>330823700</v>
      </c>
      <c r="K45" s="71" t="s">
        <v>5334</v>
      </c>
      <c r="L45" s="264">
        <v>-7641500</v>
      </c>
      <c r="M45" s="72" t="s">
        <v>148</v>
      </c>
      <c r="N45" s="73"/>
    </row>
    <row r="46" spans="1:14" s="74" customFormat="1" ht="25.5" x14ac:dyDescent="0.25">
      <c r="A46" s="25"/>
      <c r="B46" s="243">
        <v>3</v>
      </c>
      <c r="C46" s="94" t="s">
        <v>149</v>
      </c>
      <c r="D46" s="244"/>
      <c r="E46" s="95"/>
      <c r="F46" s="84" t="s">
        <v>150</v>
      </c>
      <c r="G46" s="238"/>
      <c r="H46" s="272"/>
      <c r="I46" s="245">
        <v>935000</v>
      </c>
      <c r="J46" s="24">
        <f>J45-I46</f>
        <v>329888700</v>
      </c>
      <c r="K46" s="71" t="s">
        <v>5332</v>
      </c>
      <c r="L46" s="264">
        <v>-935000</v>
      </c>
      <c r="M46" s="72" t="s">
        <v>140</v>
      </c>
      <c r="N46" s="73"/>
    </row>
    <row r="47" spans="1:14" s="74" customFormat="1" ht="26.25" x14ac:dyDescent="0.25">
      <c r="A47" s="25" t="s">
        <v>116</v>
      </c>
      <c r="B47" s="18">
        <v>3</v>
      </c>
      <c r="C47" s="19" t="s">
        <v>117</v>
      </c>
      <c r="D47" s="20" t="s">
        <v>118</v>
      </c>
      <c r="E47" s="7"/>
      <c r="F47" s="13" t="s">
        <v>96</v>
      </c>
      <c r="G47" s="22"/>
      <c r="H47" s="273">
        <v>3200000</v>
      </c>
      <c r="I47" s="23"/>
      <c r="J47" s="24">
        <f>J46+H47</f>
        <v>333088700</v>
      </c>
      <c r="K47" s="71"/>
      <c r="L47" s="249">
        <v>3200000</v>
      </c>
      <c r="M47" s="72" t="s">
        <v>121</v>
      </c>
      <c r="N47" s="73"/>
    </row>
    <row r="48" spans="1:14" s="74" customFormat="1" ht="26.25" x14ac:dyDescent="0.25">
      <c r="A48" s="25"/>
      <c r="B48" s="18">
        <v>3</v>
      </c>
      <c r="C48" s="19" t="s">
        <v>119</v>
      </c>
      <c r="D48" s="20" t="s">
        <v>120</v>
      </c>
      <c r="E48" s="7"/>
      <c r="F48" s="13" t="s">
        <v>97</v>
      </c>
      <c r="G48" s="22"/>
      <c r="H48" s="273">
        <v>6000000</v>
      </c>
      <c r="I48" s="23"/>
      <c r="J48" s="24">
        <f>J47+H48</f>
        <v>339088700</v>
      </c>
      <c r="K48" s="71"/>
      <c r="L48" s="249">
        <v>6000000</v>
      </c>
      <c r="M48" s="72" t="s">
        <v>122</v>
      </c>
      <c r="N48" s="73"/>
    </row>
    <row r="49" spans="1:14" s="74" customFormat="1" ht="26.25" x14ac:dyDescent="0.25">
      <c r="A49" s="25"/>
      <c r="B49" s="18">
        <v>3</v>
      </c>
      <c r="C49" s="19" t="s">
        <v>123</v>
      </c>
      <c r="D49" s="20" t="s">
        <v>120</v>
      </c>
      <c r="E49" s="7"/>
      <c r="F49" s="13" t="s">
        <v>98</v>
      </c>
      <c r="G49" s="22"/>
      <c r="H49" s="273">
        <v>1350000</v>
      </c>
      <c r="I49" s="23"/>
      <c r="J49" s="24">
        <f>J48+H49</f>
        <v>340438700</v>
      </c>
      <c r="K49" s="71"/>
      <c r="L49" s="249">
        <v>1350000</v>
      </c>
      <c r="M49" s="72" t="s">
        <v>124</v>
      </c>
      <c r="N49" s="73"/>
    </row>
    <row r="50" spans="1:14" s="74" customFormat="1" ht="26.25" x14ac:dyDescent="0.25">
      <c r="A50" s="25"/>
      <c r="B50" s="18">
        <v>3</v>
      </c>
      <c r="C50" s="19" t="s">
        <v>125</v>
      </c>
      <c r="D50" s="20" t="s">
        <v>110</v>
      </c>
      <c r="E50" s="7"/>
      <c r="F50" s="13" t="s">
        <v>99</v>
      </c>
      <c r="G50" s="22"/>
      <c r="H50" s="273">
        <v>2200000</v>
      </c>
      <c r="I50" s="23"/>
      <c r="J50" s="24">
        <f>J49+H50</f>
        <v>342638700</v>
      </c>
      <c r="K50" s="71"/>
      <c r="L50" s="249">
        <v>2200000</v>
      </c>
      <c r="M50" s="72" t="s">
        <v>126</v>
      </c>
      <c r="N50" s="73"/>
    </row>
    <row r="51" spans="1:14" s="74" customFormat="1" ht="26.25" x14ac:dyDescent="0.25">
      <c r="A51" s="25"/>
      <c r="B51" s="18">
        <v>3</v>
      </c>
      <c r="C51" s="19" t="s">
        <v>127</v>
      </c>
      <c r="D51" s="20" t="s">
        <v>128</v>
      </c>
      <c r="E51" s="7"/>
      <c r="F51" s="13" t="s">
        <v>100</v>
      </c>
      <c r="G51" s="22"/>
      <c r="H51" s="273">
        <v>1350000</v>
      </c>
      <c r="I51" s="23"/>
      <c r="J51" s="24">
        <f>J50+H51</f>
        <v>343988700</v>
      </c>
      <c r="K51" s="71"/>
      <c r="L51" s="249">
        <v>1350000</v>
      </c>
      <c r="M51" s="72" t="s">
        <v>129</v>
      </c>
      <c r="N51" s="73"/>
    </row>
    <row r="52" spans="1:14" s="74" customFormat="1" ht="25.5" x14ac:dyDescent="0.25">
      <c r="A52" s="25"/>
      <c r="B52" s="243">
        <v>3</v>
      </c>
      <c r="C52" s="94" t="s">
        <v>130</v>
      </c>
      <c r="D52" s="244"/>
      <c r="E52" s="95"/>
      <c r="F52" s="84" t="s">
        <v>151</v>
      </c>
      <c r="G52" s="238"/>
      <c r="H52" s="272"/>
      <c r="I52" s="245">
        <v>99000</v>
      </c>
      <c r="J52" s="24">
        <f>J51-I52</f>
        <v>343889700</v>
      </c>
      <c r="K52" s="71" t="s">
        <v>5332</v>
      </c>
      <c r="L52" s="264">
        <v>-99000</v>
      </c>
      <c r="M52" s="72" t="s">
        <v>152</v>
      </c>
      <c r="N52" s="73"/>
    </row>
    <row r="53" spans="1:14" s="74" customFormat="1" ht="26.25" x14ac:dyDescent="0.25">
      <c r="A53" s="25" t="s">
        <v>116</v>
      </c>
      <c r="B53" s="18">
        <v>4</v>
      </c>
      <c r="C53" s="19" t="s">
        <v>153</v>
      </c>
      <c r="D53" s="20" t="s">
        <v>18</v>
      </c>
      <c r="E53" s="7"/>
      <c r="F53" s="13" t="s">
        <v>101</v>
      </c>
      <c r="G53" s="22"/>
      <c r="H53" s="273">
        <v>1250000</v>
      </c>
      <c r="I53" s="23"/>
      <c r="J53" s="24">
        <f>J52+H53</f>
        <v>345139700</v>
      </c>
      <c r="K53" s="35"/>
      <c r="L53" s="249">
        <f>H53</f>
        <v>1250000</v>
      </c>
      <c r="M53" s="72" t="s">
        <v>154</v>
      </c>
      <c r="N53" s="73"/>
    </row>
    <row r="54" spans="1:14" s="74" customFormat="1" ht="26.25" x14ac:dyDescent="0.25">
      <c r="A54" s="17"/>
      <c r="B54" s="18">
        <v>4</v>
      </c>
      <c r="C54" s="19" t="s">
        <v>155</v>
      </c>
      <c r="D54" s="20" t="s">
        <v>110</v>
      </c>
      <c r="E54" s="7"/>
      <c r="F54" s="13" t="s">
        <v>102</v>
      </c>
      <c r="G54" s="22"/>
      <c r="H54" s="273">
        <v>600000</v>
      </c>
      <c r="I54" s="23"/>
      <c r="J54" s="24">
        <f t="shared" ref="J54:J62" si="7">J53+H54</f>
        <v>345739700</v>
      </c>
      <c r="K54" s="35"/>
      <c r="L54" s="249">
        <f>H54</f>
        <v>600000</v>
      </c>
      <c r="M54" s="72" t="s">
        <v>156</v>
      </c>
      <c r="N54" s="73"/>
    </row>
    <row r="55" spans="1:14" s="74" customFormat="1" ht="26.25" x14ac:dyDescent="0.25">
      <c r="A55" s="17"/>
      <c r="B55" s="18">
        <v>4</v>
      </c>
      <c r="C55" s="19" t="s">
        <v>157</v>
      </c>
      <c r="D55" s="20" t="s">
        <v>158</v>
      </c>
      <c r="E55" s="7"/>
      <c r="F55" s="13" t="s">
        <v>103</v>
      </c>
      <c r="G55" s="22"/>
      <c r="H55" s="273">
        <v>2000000</v>
      </c>
      <c r="I55" s="23"/>
      <c r="J55" s="24">
        <f t="shared" si="7"/>
        <v>347739700</v>
      </c>
      <c r="K55" s="35"/>
      <c r="L55" s="249">
        <f>H55</f>
        <v>2000000</v>
      </c>
      <c r="M55" s="72" t="s">
        <v>159</v>
      </c>
      <c r="N55" s="73"/>
    </row>
    <row r="56" spans="1:14" s="74" customFormat="1" ht="26.25" x14ac:dyDescent="0.25">
      <c r="A56" s="17"/>
      <c r="B56" s="18">
        <v>4</v>
      </c>
      <c r="C56" s="19" t="s">
        <v>160</v>
      </c>
      <c r="D56" s="20" t="s">
        <v>110</v>
      </c>
      <c r="E56" s="7"/>
      <c r="F56" s="13" t="s">
        <v>161</v>
      </c>
      <c r="G56" s="22"/>
      <c r="H56" s="273">
        <v>1050000</v>
      </c>
      <c r="I56" s="23"/>
      <c r="J56" s="24">
        <f t="shared" si="7"/>
        <v>348789700</v>
      </c>
      <c r="K56" s="35"/>
      <c r="L56" s="249">
        <f t="shared" ref="L56:L62" si="8">H56</f>
        <v>1050000</v>
      </c>
      <c r="M56" s="72" t="s">
        <v>167</v>
      </c>
      <c r="N56" s="73"/>
    </row>
    <row r="57" spans="1:14" s="74" customFormat="1" ht="26.25" x14ac:dyDescent="0.25">
      <c r="A57" s="17"/>
      <c r="B57" s="18">
        <v>4</v>
      </c>
      <c r="C57" s="19" t="s">
        <v>168</v>
      </c>
      <c r="D57" s="20" t="s">
        <v>15</v>
      </c>
      <c r="E57" s="7"/>
      <c r="F57" s="13" t="s">
        <v>162</v>
      </c>
      <c r="G57" s="22"/>
      <c r="H57" s="273">
        <v>3200000</v>
      </c>
      <c r="I57" s="23"/>
      <c r="J57" s="24">
        <f t="shared" si="7"/>
        <v>351989700</v>
      </c>
      <c r="K57" s="35"/>
      <c r="L57" s="249">
        <f t="shared" si="8"/>
        <v>3200000</v>
      </c>
      <c r="M57" s="72" t="s">
        <v>169</v>
      </c>
      <c r="N57" s="73"/>
    </row>
    <row r="58" spans="1:14" s="74" customFormat="1" ht="26.25" x14ac:dyDescent="0.25">
      <c r="A58" s="17"/>
      <c r="B58" s="18">
        <v>4</v>
      </c>
      <c r="C58" s="19" t="s">
        <v>170</v>
      </c>
      <c r="D58" s="20" t="s">
        <v>18</v>
      </c>
      <c r="E58" s="7"/>
      <c r="F58" s="13" t="s">
        <v>163</v>
      </c>
      <c r="G58" s="22"/>
      <c r="H58" s="273">
        <v>2000000</v>
      </c>
      <c r="I58" s="23"/>
      <c r="J58" s="24">
        <f t="shared" si="7"/>
        <v>353989700</v>
      </c>
      <c r="K58" s="35"/>
      <c r="L58" s="249">
        <f t="shared" si="8"/>
        <v>2000000</v>
      </c>
      <c r="M58" s="72" t="s">
        <v>171</v>
      </c>
      <c r="N58" s="73"/>
    </row>
    <row r="59" spans="1:14" s="74" customFormat="1" ht="26.25" x14ac:dyDescent="0.25">
      <c r="A59" s="17"/>
      <c r="B59" s="18">
        <v>4</v>
      </c>
      <c r="C59" s="19" t="s">
        <v>172</v>
      </c>
      <c r="D59" s="20" t="s">
        <v>158</v>
      </c>
      <c r="E59" s="7"/>
      <c r="F59" s="13" t="s">
        <v>164</v>
      </c>
      <c r="G59" s="22"/>
      <c r="H59" s="273">
        <v>350000</v>
      </c>
      <c r="I59" s="23"/>
      <c r="J59" s="24">
        <f t="shared" si="7"/>
        <v>354339700</v>
      </c>
      <c r="K59" s="35"/>
      <c r="L59" s="249">
        <f t="shared" si="8"/>
        <v>350000</v>
      </c>
      <c r="M59" s="72" t="s">
        <v>173</v>
      </c>
      <c r="N59" s="73"/>
    </row>
    <row r="60" spans="1:14" s="74" customFormat="1" ht="30" x14ac:dyDescent="0.25">
      <c r="A60" s="17"/>
      <c r="B60" s="18">
        <v>4</v>
      </c>
      <c r="C60" s="19" t="s">
        <v>174</v>
      </c>
      <c r="D60" s="20" t="s">
        <v>30</v>
      </c>
      <c r="E60" s="7"/>
      <c r="F60" s="13" t="s">
        <v>165</v>
      </c>
      <c r="G60" s="22"/>
      <c r="H60" s="273">
        <v>200000</v>
      </c>
      <c r="I60" s="23"/>
      <c r="J60" s="24">
        <f t="shared" si="7"/>
        <v>354539700</v>
      </c>
      <c r="K60" s="35"/>
      <c r="L60" s="249">
        <f t="shared" si="8"/>
        <v>200000</v>
      </c>
      <c r="M60" s="72" t="s">
        <v>175</v>
      </c>
      <c r="N60" s="73"/>
    </row>
    <row r="61" spans="1:14" s="74" customFormat="1" ht="26.25" x14ac:dyDescent="0.25">
      <c r="A61" s="17"/>
      <c r="B61" s="18">
        <v>4</v>
      </c>
      <c r="C61" s="19" t="s">
        <v>176</v>
      </c>
      <c r="D61" s="20" t="s">
        <v>177</v>
      </c>
      <c r="E61" s="7"/>
      <c r="F61" s="13" t="s">
        <v>166</v>
      </c>
      <c r="G61" s="22"/>
      <c r="H61" s="273">
        <v>750000</v>
      </c>
      <c r="I61" s="23"/>
      <c r="J61" s="24">
        <f t="shared" si="7"/>
        <v>355289700</v>
      </c>
      <c r="K61" s="35"/>
      <c r="L61" s="249">
        <f t="shared" si="8"/>
        <v>750000</v>
      </c>
      <c r="M61" s="72" t="s">
        <v>178</v>
      </c>
      <c r="N61" s="73"/>
    </row>
    <row r="62" spans="1:14" s="74" customFormat="1" ht="26.25" x14ac:dyDescent="0.25">
      <c r="A62" s="25"/>
      <c r="B62" s="18">
        <v>4</v>
      </c>
      <c r="C62" s="19" t="s">
        <v>179</v>
      </c>
      <c r="D62" s="20" t="s">
        <v>177</v>
      </c>
      <c r="E62" s="7"/>
      <c r="F62" s="13" t="s">
        <v>180</v>
      </c>
      <c r="G62" s="22"/>
      <c r="H62" s="273">
        <v>800000</v>
      </c>
      <c r="I62" s="23"/>
      <c r="J62" s="24">
        <f t="shared" si="7"/>
        <v>356089700</v>
      </c>
      <c r="K62" s="35"/>
      <c r="L62" s="249">
        <f t="shared" si="8"/>
        <v>800000</v>
      </c>
      <c r="M62" s="72" t="s">
        <v>181</v>
      </c>
      <c r="N62" s="73"/>
    </row>
    <row r="63" spans="1:14" s="74" customFormat="1" ht="26.25" x14ac:dyDescent="0.25">
      <c r="A63" s="25"/>
      <c r="B63" s="243">
        <v>4</v>
      </c>
      <c r="C63" s="94" t="s">
        <v>183</v>
      </c>
      <c r="D63" s="244"/>
      <c r="E63" s="95"/>
      <c r="F63" s="84" t="s">
        <v>182</v>
      </c>
      <c r="G63" s="238"/>
      <c r="H63" s="272"/>
      <c r="I63" s="245">
        <v>11000000</v>
      </c>
      <c r="J63" s="125">
        <f>J62-I63</f>
        <v>345089700</v>
      </c>
      <c r="K63" s="263" t="s">
        <v>5332</v>
      </c>
      <c r="L63" s="264">
        <v>-11000000</v>
      </c>
      <c r="M63" s="265" t="s">
        <v>184</v>
      </c>
      <c r="N63" s="73"/>
    </row>
    <row r="64" spans="1:14" s="74" customFormat="1" ht="26.25" x14ac:dyDescent="0.25">
      <c r="A64" s="25"/>
      <c r="B64" s="243">
        <v>4</v>
      </c>
      <c r="C64" s="94" t="s">
        <v>185</v>
      </c>
      <c r="D64" s="244"/>
      <c r="E64" s="95"/>
      <c r="F64" s="84" t="s">
        <v>186</v>
      </c>
      <c r="G64" s="238"/>
      <c r="H64" s="272"/>
      <c r="I64" s="245">
        <v>15000</v>
      </c>
      <c r="J64" s="125">
        <f t="shared" ref="J64:J69" si="9">J63-I64</f>
        <v>345074700</v>
      </c>
      <c r="K64" s="263" t="s">
        <v>5332</v>
      </c>
      <c r="L64" s="264">
        <v>-15000</v>
      </c>
      <c r="M64" s="265" t="s">
        <v>192</v>
      </c>
      <c r="N64" s="73"/>
    </row>
    <row r="65" spans="1:14" s="74" customFormat="1" ht="39" x14ac:dyDescent="0.25">
      <c r="A65" s="25"/>
      <c r="B65" s="243">
        <v>4</v>
      </c>
      <c r="C65" s="94" t="s">
        <v>193</v>
      </c>
      <c r="D65" s="244"/>
      <c r="E65" s="95"/>
      <c r="F65" s="84" t="s">
        <v>187</v>
      </c>
      <c r="G65" s="238"/>
      <c r="H65" s="272"/>
      <c r="I65" s="245">
        <v>1587700</v>
      </c>
      <c r="J65" s="125">
        <f t="shared" si="9"/>
        <v>343487000</v>
      </c>
      <c r="K65" s="263" t="s">
        <v>5332</v>
      </c>
      <c r="L65" s="264">
        <v>-1587700</v>
      </c>
      <c r="M65" s="265" t="s">
        <v>192</v>
      </c>
      <c r="N65" s="73"/>
    </row>
    <row r="66" spans="1:14" s="74" customFormat="1" ht="25.5" x14ac:dyDescent="0.25">
      <c r="A66" s="25"/>
      <c r="B66" s="243">
        <v>4</v>
      </c>
      <c r="C66" s="94" t="s">
        <v>194</v>
      </c>
      <c r="D66" s="244"/>
      <c r="E66" s="95"/>
      <c r="F66" s="84" t="s">
        <v>188</v>
      </c>
      <c r="G66" s="238"/>
      <c r="H66" s="272"/>
      <c r="I66" s="245">
        <v>60000</v>
      </c>
      <c r="J66" s="125">
        <f t="shared" si="9"/>
        <v>343427000</v>
      </c>
      <c r="K66" s="263" t="s">
        <v>5334</v>
      </c>
      <c r="L66" s="264">
        <v>-60000</v>
      </c>
      <c r="M66" s="265" t="s">
        <v>195</v>
      </c>
      <c r="N66" s="73"/>
    </row>
    <row r="67" spans="1:14" s="74" customFormat="1" ht="25.5" x14ac:dyDescent="0.25">
      <c r="A67" s="25"/>
      <c r="B67" s="243">
        <v>4</v>
      </c>
      <c r="C67" s="94" t="s">
        <v>196</v>
      </c>
      <c r="D67" s="244"/>
      <c r="E67" s="95"/>
      <c r="F67" s="84" t="s">
        <v>189</v>
      </c>
      <c r="G67" s="238"/>
      <c r="H67" s="272"/>
      <c r="I67" s="245">
        <v>37000</v>
      </c>
      <c r="J67" s="125">
        <f t="shared" si="9"/>
        <v>343390000</v>
      </c>
      <c r="K67" s="263" t="s">
        <v>5332</v>
      </c>
      <c r="L67" s="264">
        <v>-37000</v>
      </c>
      <c r="M67" s="265" t="s">
        <v>197</v>
      </c>
      <c r="N67" s="73"/>
    </row>
    <row r="68" spans="1:14" s="74" customFormat="1" ht="25.5" x14ac:dyDescent="0.25">
      <c r="A68" s="25"/>
      <c r="B68" s="243">
        <v>4</v>
      </c>
      <c r="C68" s="94" t="s">
        <v>198</v>
      </c>
      <c r="D68" s="244"/>
      <c r="E68" s="95"/>
      <c r="F68" s="84" t="s">
        <v>190</v>
      </c>
      <c r="G68" s="238"/>
      <c r="H68" s="272"/>
      <c r="I68" s="245">
        <v>10000000</v>
      </c>
      <c r="J68" s="125">
        <f t="shared" si="9"/>
        <v>333390000</v>
      </c>
      <c r="K68" s="263" t="s">
        <v>5332</v>
      </c>
      <c r="L68" s="264">
        <v>-10000000</v>
      </c>
      <c r="M68" s="265" t="s">
        <v>141</v>
      </c>
      <c r="N68" s="73"/>
    </row>
    <row r="69" spans="1:14" s="74" customFormat="1" ht="26.25" x14ac:dyDescent="0.25">
      <c r="A69" s="25"/>
      <c r="B69" s="243">
        <v>4</v>
      </c>
      <c r="C69" s="94" t="s">
        <v>199</v>
      </c>
      <c r="D69" s="244"/>
      <c r="E69" s="95"/>
      <c r="F69" s="84" t="s">
        <v>191</v>
      </c>
      <c r="G69" s="238"/>
      <c r="H69" s="272"/>
      <c r="I69" s="245">
        <v>12467000</v>
      </c>
      <c r="J69" s="125">
        <f t="shared" si="9"/>
        <v>320923000</v>
      </c>
      <c r="K69" s="263" t="s">
        <v>5332</v>
      </c>
      <c r="L69" s="264">
        <v>-12467000</v>
      </c>
      <c r="M69" s="265" t="s">
        <v>140</v>
      </c>
      <c r="N69" s="73"/>
    </row>
    <row r="70" spans="1:14" s="74" customFormat="1" ht="25.5" x14ac:dyDescent="0.25">
      <c r="A70" s="25"/>
      <c r="B70" s="243">
        <v>4</v>
      </c>
      <c r="C70" s="94" t="s">
        <v>200</v>
      </c>
      <c r="D70" s="244"/>
      <c r="E70" s="95"/>
      <c r="F70" s="84" t="s">
        <v>201</v>
      </c>
      <c r="G70" s="238"/>
      <c r="H70" s="272"/>
      <c r="I70" s="245">
        <v>250000</v>
      </c>
      <c r="J70" s="125">
        <f>J69-I70</f>
        <v>320673000</v>
      </c>
      <c r="K70" s="35" t="s">
        <v>5333</v>
      </c>
      <c r="L70" s="264">
        <v>-250000</v>
      </c>
      <c r="M70" s="72" t="s">
        <v>202</v>
      </c>
      <c r="N70" s="73"/>
    </row>
    <row r="71" spans="1:14" s="74" customFormat="1" ht="30" x14ac:dyDescent="0.25">
      <c r="A71" s="25" t="s">
        <v>116</v>
      </c>
      <c r="B71" s="18">
        <v>5</v>
      </c>
      <c r="C71" s="19" t="s">
        <v>209</v>
      </c>
      <c r="D71" s="20" t="s">
        <v>30</v>
      </c>
      <c r="E71" s="7"/>
      <c r="F71" s="13" t="s">
        <v>203</v>
      </c>
      <c r="G71" s="22"/>
      <c r="H71" s="273">
        <v>500000</v>
      </c>
      <c r="I71" s="25"/>
      <c r="J71" s="24">
        <f>J70+H71</f>
        <v>321173000</v>
      </c>
      <c r="K71" s="35"/>
      <c r="L71" s="249">
        <f t="shared" ref="L71:L76" si="10">H71</f>
        <v>500000</v>
      </c>
      <c r="M71" s="72" t="s">
        <v>210</v>
      </c>
      <c r="N71" s="73"/>
    </row>
    <row r="72" spans="1:14" s="74" customFormat="1" ht="26.25" x14ac:dyDescent="0.25">
      <c r="A72" s="25"/>
      <c r="B72" s="18">
        <v>5</v>
      </c>
      <c r="C72" s="19" t="s">
        <v>211</v>
      </c>
      <c r="D72" s="20" t="s">
        <v>110</v>
      </c>
      <c r="E72" s="7"/>
      <c r="F72" s="13" t="s">
        <v>204</v>
      </c>
      <c r="G72" s="22"/>
      <c r="H72" s="273">
        <v>3400000</v>
      </c>
      <c r="I72" s="25"/>
      <c r="J72" s="24">
        <f t="shared" ref="J72:J78" si="11">J71+H72</f>
        <v>324573000</v>
      </c>
      <c r="K72" s="35"/>
      <c r="L72" s="249">
        <f t="shared" si="10"/>
        <v>3400000</v>
      </c>
      <c r="M72" s="72" t="s">
        <v>212</v>
      </c>
      <c r="N72" s="73"/>
    </row>
    <row r="73" spans="1:14" s="74" customFormat="1" ht="26.25" x14ac:dyDescent="0.25">
      <c r="A73" s="25"/>
      <c r="B73" s="18">
        <v>5</v>
      </c>
      <c r="C73" s="19" t="s">
        <v>213</v>
      </c>
      <c r="D73" s="20" t="s">
        <v>118</v>
      </c>
      <c r="E73" s="7"/>
      <c r="F73" s="13" t="s">
        <v>205</v>
      </c>
      <c r="G73" s="22"/>
      <c r="H73" s="273">
        <v>1000000</v>
      </c>
      <c r="I73" s="25"/>
      <c r="J73" s="24">
        <f t="shared" si="11"/>
        <v>325573000</v>
      </c>
      <c r="K73" s="35"/>
      <c r="L73" s="249">
        <f t="shared" si="10"/>
        <v>1000000</v>
      </c>
      <c r="M73" s="72" t="s">
        <v>214</v>
      </c>
      <c r="N73" s="73"/>
    </row>
    <row r="74" spans="1:14" s="74" customFormat="1" ht="26.25" x14ac:dyDescent="0.25">
      <c r="A74" s="25"/>
      <c r="B74" s="18">
        <v>5</v>
      </c>
      <c r="C74" s="19" t="s">
        <v>215</v>
      </c>
      <c r="D74" s="20" t="s">
        <v>216</v>
      </c>
      <c r="E74" s="7"/>
      <c r="F74" s="13" t="s">
        <v>206</v>
      </c>
      <c r="G74" s="22"/>
      <c r="H74" s="273">
        <v>1000000</v>
      </c>
      <c r="I74" s="25"/>
      <c r="J74" s="24">
        <f t="shared" si="11"/>
        <v>326573000</v>
      </c>
      <c r="K74" s="35"/>
      <c r="L74" s="249">
        <f t="shared" si="10"/>
        <v>1000000</v>
      </c>
      <c r="M74" s="72" t="s">
        <v>217</v>
      </c>
      <c r="N74" s="73"/>
    </row>
    <row r="75" spans="1:14" s="38" customFormat="1" ht="25.5" x14ac:dyDescent="0.2">
      <c r="A75" s="75"/>
      <c r="B75" s="76">
        <v>5</v>
      </c>
      <c r="C75" s="77" t="s">
        <v>218</v>
      </c>
      <c r="D75" s="21" t="s">
        <v>219</v>
      </c>
      <c r="E75" s="21"/>
      <c r="F75" s="13" t="s">
        <v>207</v>
      </c>
      <c r="G75" s="21"/>
      <c r="H75" s="274">
        <v>2500000</v>
      </c>
      <c r="I75" s="136"/>
      <c r="J75" s="24">
        <f t="shared" si="11"/>
        <v>329073000</v>
      </c>
      <c r="K75" s="80"/>
      <c r="L75" s="249">
        <f t="shared" si="10"/>
        <v>2500000</v>
      </c>
      <c r="M75" s="57" t="s">
        <v>220</v>
      </c>
    </row>
    <row r="76" spans="1:14" s="38" customFormat="1" ht="25.5" x14ac:dyDescent="0.2">
      <c r="A76" s="75"/>
      <c r="B76" s="76">
        <v>5</v>
      </c>
      <c r="C76" s="77" t="s">
        <v>221</v>
      </c>
      <c r="D76" s="21"/>
      <c r="E76" s="21"/>
      <c r="F76" s="13" t="s">
        <v>208</v>
      </c>
      <c r="G76" s="21"/>
      <c r="H76" s="274">
        <v>50000000</v>
      </c>
      <c r="I76" s="136"/>
      <c r="J76" s="24">
        <f t="shared" si="11"/>
        <v>379073000</v>
      </c>
      <c r="K76" s="80"/>
      <c r="L76" s="249">
        <f t="shared" si="10"/>
        <v>50000000</v>
      </c>
      <c r="M76" s="57" t="s">
        <v>222</v>
      </c>
    </row>
    <row r="77" spans="1:14" s="38" customFormat="1" ht="25.5" x14ac:dyDescent="0.2">
      <c r="A77" s="75"/>
      <c r="B77" s="76">
        <v>5</v>
      </c>
      <c r="C77" s="77" t="s">
        <v>278</v>
      </c>
      <c r="D77" s="21" t="s">
        <v>21</v>
      </c>
      <c r="E77" s="21"/>
      <c r="F77" s="13" t="s">
        <v>236</v>
      </c>
      <c r="G77" s="21"/>
      <c r="H77" s="275">
        <v>500000</v>
      </c>
      <c r="I77" s="136"/>
      <c r="J77" s="24">
        <f t="shared" si="11"/>
        <v>379573000</v>
      </c>
      <c r="K77" s="80"/>
      <c r="L77" s="249">
        <v>500000</v>
      </c>
      <c r="M77" s="57" t="s">
        <v>279</v>
      </c>
    </row>
    <row r="78" spans="1:14" s="38" customFormat="1" ht="25.5" x14ac:dyDescent="0.2">
      <c r="A78" s="75"/>
      <c r="B78" s="76">
        <v>5</v>
      </c>
      <c r="C78" s="77" t="s">
        <v>280</v>
      </c>
      <c r="D78" s="21" t="s">
        <v>18</v>
      </c>
      <c r="E78" s="21"/>
      <c r="F78" s="13" t="s">
        <v>237</v>
      </c>
      <c r="G78" s="21"/>
      <c r="H78" s="275">
        <v>525000</v>
      </c>
      <c r="I78" s="136"/>
      <c r="J78" s="24">
        <f t="shared" si="11"/>
        <v>380098000</v>
      </c>
      <c r="K78" s="80"/>
      <c r="L78" s="249">
        <v>525000</v>
      </c>
      <c r="M78" s="57" t="s">
        <v>281</v>
      </c>
    </row>
    <row r="79" spans="1:14" s="38" customFormat="1" ht="25.5" x14ac:dyDescent="0.2">
      <c r="A79" s="75"/>
      <c r="B79" s="82">
        <v>5</v>
      </c>
      <c r="C79" s="83" t="s">
        <v>230</v>
      </c>
      <c r="D79" s="84"/>
      <c r="E79" s="84"/>
      <c r="F79" s="84" t="s">
        <v>223</v>
      </c>
      <c r="G79" s="84"/>
      <c r="H79" s="276"/>
      <c r="I79" s="86">
        <v>7500</v>
      </c>
      <c r="J79" s="79">
        <f>J78-I79</f>
        <v>380090500</v>
      </c>
      <c r="K79" s="80" t="s">
        <v>5332</v>
      </c>
      <c r="L79" s="249">
        <v>-7500</v>
      </c>
      <c r="M79" s="57" t="s">
        <v>231</v>
      </c>
    </row>
    <row r="80" spans="1:14" s="38" customFormat="1" ht="25.5" x14ac:dyDescent="0.2">
      <c r="A80" s="75"/>
      <c r="B80" s="82">
        <v>5</v>
      </c>
      <c r="C80" s="83" t="s">
        <v>232</v>
      </c>
      <c r="D80" s="84"/>
      <c r="E80" s="84"/>
      <c r="F80" s="84" t="s">
        <v>224</v>
      </c>
      <c r="G80" s="84"/>
      <c r="H80" s="276"/>
      <c r="I80" s="86">
        <v>202000</v>
      </c>
      <c r="J80" s="79">
        <f>J79-I80</f>
        <v>379888500</v>
      </c>
      <c r="K80" s="80" t="s">
        <v>5332</v>
      </c>
      <c r="L80" s="249">
        <v>-202000</v>
      </c>
      <c r="M80" s="57" t="s">
        <v>148</v>
      </c>
    </row>
    <row r="81" spans="1:17" s="38" customFormat="1" ht="25.5" x14ac:dyDescent="0.2">
      <c r="A81" s="75"/>
      <c r="B81" s="82">
        <v>5</v>
      </c>
      <c r="C81" s="83" t="s">
        <v>233</v>
      </c>
      <c r="D81" s="84"/>
      <c r="E81" s="84"/>
      <c r="F81" s="84" t="s">
        <v>225</v>
      </c>
      <c r="G81" s="84"/>
      <c r="H81" s="277"/>
      <c r="I81" s="86">
        <v>3270000</v>
      </c>
      <c r="J81" s="79">
        <f>J80-I81</f>
        <v>376618500</v>
      </c>
      <c r="K81" s="80" t="s">
        <v>5332</v>
      </c>
      <c r="L81" s="249">
        <v>-3270000</v>
      </c>
      <c r="M81" s="57" t="s">
        <v>140</v>
      </c>
    </row>
    <row r="82" spans="1:17" s="38" customFormat="1" ht="25.5" x14ac:dyDescent="0.2">
      <c r="A82" s="75"/>
      <c r="B82" s="82">
        <v>5</v>
      </c>
      <c r="C82" s="83" t="s">
        <v>234</v>
      </c>
      <c r="D82" s="84"/>
      <c r="E82" s="84"/>
      <c r="F82" s="84" t="s">
        <v>226</v>
      </c>
      <c r="G82" s="84"/>
      <c r="H82" s="276"/>
      <c r="I82" s="86">
        <v>450000</v>
      </c>
      <c r="J82" s="79">
        <f>J81-I82</f>
        <v>376168500</v>
      </c>
      <c r="K82" s="80" t="s">
        <v>5334</v>
      </c>
      <c r="L82" s="249">
        <v>-450000</v>
      </c>
      <c r="M82" s="57" t="s">
        <v>235</v>
      </c>
    </row>
    <row r="83" spans="1:17" s="38" customFormat="1" ht="25.5" x14ac:dyDescent="0.2">
      <c r="A83" s="75"/>
      <c r="B83" s="82">
        <v>5</v>
      </c>
      <c r="C83" s="83" t="s">
        <v>194</v>
      </c>
      <c r="D83" s="84"/>
      <c r="E83" s="84"/>
      <c r="F83" s="84" t="s">
        <v>227</v>
      </c>
      <c r="G83" s="84"/>
      <c r="H83" s="276"/>
      <c r="I83" s="86">
        <v>50500</v>
      </c>
      <c r="J83" s="79">
        <f>J82-I83</f>
        <v>376118000</v>
      </c>
      <c r="K83" s="80" t="s">
        <v>5332</v>
      </c>
      <c r="L83" s="249">
        <v>-50500</v>
      </c>
      <c r="M83" s="57" t="s">
        <v>152</v>
      </c>
    </row>
    <row r="84" spans="1:17" s="91" customFormat="1" ht="25.5" x14ac:dyDescent="0.2">
      <c r="A84" s="81" t="s">
        <v>116</v>
      </c>
      <c r="B84" s="76">
        <v>6</v>
      </c>
      <c r="C84" s="77" t="s">
        <v>252</v>
      </c>
      <c r="D84" s="21" t="s">
        <v>30</v>
      </c>
      <c r="E84" s="21"/>
      <c r="F84" s="21" t="s">
        <v>238</v>
      </c>
      <c r="G84" s="21"/>
      <c r="H84" s="278">
        <v>3050000</v>
      </c>
      <c r="I84" s="86"/>
      <c r="J84" s="293">
        <f>J83+H84</f>
        <v>379168000</v>
      </c>
      <c r="K84" s="87"/>
      <c r="L84" s="249">
        <f>H84</f>
        <v>3050000</v>
      </c>
      <c r="M84" s="57" t="s">
        <v>253</v>
      </c>
      <c r="N84" s="90"/>
    </row>
    <row r="85" spans="1:17" s="91" customFormat="1" ht="25.5" x14ac:dyDescent="0.2">
      <c r="A85" s="81"/>
      <c r="B85" s="76">
        <v>6</v>
      </c>
      <c r="C85" s="77" t="s">
        <v>252</v>
      </c>
      <c r="D85" s="21" t="s">
        <v>30</v>
      </c>
      <c r="E85" s="21"/>
      <c r="F85" s="21" t="s">
        <v>239</v>
      </c>
      <c r="G85" s="21"/>
      <c r="H85" s="278">
        <v>950000</v>
      </c>
      <c r="I85" s="86"/>
      <c r="J85" s="293">
        <f t="shared" ref="J85:J100" si="12">J84+H85</f>
        <v>380118000</v>
      </c>
      <c r="K85" s="87"/>
      <c r="L85" s="249">
        <f t="shared" ref="L85:L97" si="13">H85</f>
        <v>950000</v>
      </c>
      <c r="M85" s="57" t="s">
        <v>253</v>
      </c>
      <c r="N85" s="90"/>
    </row>
    <row r="86" spans="1:17" s="91" customFormat="1" ht="25.5" x14ac:dyDescent="0.2">
      <c r="A86" s="81"/>
      <c r="B86" s="76">
        <v>6</v>
      </c>
      <c r="C86" s="77" t="s">
        <v>254</v>
      </c>
      <c r="D86" s="21" t="s">
        <v>30</v>
      </c>
      <c r="E86" s="21"/>
      <c r="F86" s="21" t="s">
        <v>240</v>
      </c>
      <c r="G86" s="21"/>
      <c r="H86" s="275">
        <v>300000</v>
      </c>
      <c r="I86" s="86"/>
      <c r="J86" s="293">
        <f t="shared" si="12"/>
        <v>380418000</v>
      </c>
      <c r="K86" s="87"/>
      <c r="L86" s="249">
        <f t="shared" si="13"/>
        <v>300000</v>
      </c>
      <c r="M86" s="57" t="s">
        <v>255</v>
      </c>
      <c r="N86" s="90"/>
    </row>
    <row r="87" spans="1:17" s="91" customFormat="1" ht="25.5" x14ac:dyDescent="0.2">
      <c r="A87" s="81"/>
      <c r="B87" s="76">
        <v>6</v>
      </c>
      <c r="C87" s="77" t="s">
        <v>256</v>
      </c>
      <c r="D87" s="21" t="s">
        <v>128</v>
      </c>
      <c r="E87" s="21"/>
      <c r="F87" s="21" t="s">
        <v>241</v>
      </c>
      <c r="G87" s="21"/>
      <c r="H87" s="275">
        <v>800000</v>
      </c>
      <c r="I87" s="86"/>
      <c r="J87" s="293">
        <f t="shared" si="12"/>
        <v>381218000</v>
      </c>
      <c r="K87" s="87"/>
      <c r="L87" s="249">
        <f t="shared" si="13"/>
        <v>800000</v>
      </c>
      <c r="M87" s="57" t="s">
        <v>257</v>
      </c>
      <c r="N87" s="90"/>
    </row>
    <row r="88" spans="1:17" s="91" customFormat="1" ht="25.5" x14ac:dyDescent="0.2">
      <c r="A88" s="81"/>
      <c r="B88" s="76">
        <v>6</v>
      </c>
      <c r="C88" s="77" t="s">
        <v>296</v>
      </c>
      <c r="D88" s="21" t="s">
        <v>128</v>
      </c>
      <c r="E88" s="21"/>
      <c r="F88" s="21" t="s">
        <v>242</v>
      </c>
      <c r="G88" s="21"/>
      <c r="H88" s="275">
        <v>800000</v>
      </c>
      <c r="I88" s="86"/>
      <c r="J88" s="293">
        <f t="shared" si="12"/>
        <v>382018000</v>
      </c>
      <c r="K88" s="87"/>
      <c r="L88" s="249">
        <f t="shared" si="13"/>
        <v>800000</v>
      </c>
      <c r="M88" s="57" t="s">
        <v>258</v>
      </c>
      <c r="N88" s="90"/>
    </row>
    <row r="89" spans="1:17" s="91" customFormat="1" ht="25.5" x14ac:dyDescent="0.2">
      <c r="A89" s="81"/>
      <c r="B89" s="76">
        <v>6</v>
      </c>
      <c r="C89" s="77" t="s">
        <v>259</v>
      </c>
      <c r="D89" s="21" t="s">
        <v>110</v>
      </c>
      <c r="E89" s="21"/>
      <c r="F89" s="21" t="s">
        <v>243</v>
      </c>
      <c r="G89" s="21"/>
      <c r="H89" s="275">
        <v>500000</v>
      </c>
      <c r="I89" s="86"/>
      <c r="J89" s="293">
        <f t="shared" si="12"/>
        <v>382518000</v>
      </c>
      <c r="K89" s="87"/>
      <c r="L89" s="249">
        <f t="shared" si="13"/>
        <v>500000</v>
      </c>
      <c r="M89" s="57" t="s">
        <v>260</v>
      </c>
      <c r="N89" s="90"/>
    </row>
    <row r="90" spans="1:17" s="91" customFormat="1" ht="25.5" x14ac:dyDescent="0.2">
      <c r="A90" s="92"/>
      <c r="B90" s="105">
        <v>6</v>
      </c>
      <c r="C90" s="113" t="s">
        <v>261</v>
      </c>
      <c r="D90" s="106" t="s">
        <v>21</v>
      </c>
      <c r="E90" s="106"/>
      <c r="F90" s="21" t="s">
        <v>244</v>
      </c>
      <c r="G90" s="106"/>
      <c r="H90" s="280">
        <v>800000</v>
      </c>
      <c r="I90" s="93"/>
      <c r="J90" s="293">
        <f t="shared" si="12"/>
        <v>383318000</v>
      </c>
      <c r="K90" s="87"/>
      <c r="L90" s="249">
        <f t="shared" si="13"/>
        <v>800000</v>
      </c>
      <c r="M90" s="57" t="s">
        <v>262</v>
      </c>
      <c r="N90" s="90"/>
    </row>
    <row r="91" spans="1:17" s="96" customFormat="1" ht="25.5" x14ac:dyDescent="0.2">
      <c r="A91" s="81"/>
      <c r="B91" s="76">
        <v>6</v>
      </c>
      <c r="C91" s="19" t="s">
        <v>263</v>
      </c>
      <c r="D91" s="7" t="s">
        <v>110</v>
      </c>
      <c r="E91" s="76"/>
      <c r="F91" s="21" t="s">
        <v>245</v>
      </c>
      <c r="G91" s="114"/>
      <c r="H91" s="280">
        <v>500000</v>
      </c>
      <c r="J91" s="293">
        <f t="shared" si="12"/>
        <v>383818000</v>
      </c>
      <c r="K91" s="87"/>
      <c r="L91" s="249">
        <f>H91</f>
        <v>500000</v>
      </c>
      <c r="M91" s="108" t="s">
        <v>264</v>
      </c>
      <c r="N91" s="97"/>
      <c r="O91" s="98"/>
      <c r="P91" s="98"/>
      <c r="Q91" s="99"/>
    </row>
    <row r="92" spans="1:17" s="91" customFormat="1" ht="25.5" x14ac:dyDescent="0.2">
      <c r="A92" s="100"/>
      <c r="B92" s="118">
        <v>6</v>
      </c>
      <c r="C92" s="119" t="s">
        <v>265</v>
      </c>
      <c r="D92" s="120" t="s">
        <v>110</v>
      </c>
      <c r="E92" s="120"/>
      <c r="F92" s="21" t="s">
        <v>246</v>
      </c>
      <c r="G92" s="120"/>
      <c r="H92" s="275">
        <v>1000000</v>
      </c>
      <c r="I92" s="101"/>
      <c r="J92" s="293">
        <f t="shared" si="12"/>
        <v>384818000</v>
      </c>
      <c r="K92" s="87"/>
      <c r="L92" s="249">
        <f t="shared" si="13"/>
        <v>1000000</v>
      </c>
      <c r="M92" s="108" t="s">
        <v>266</v>
      </c>
      <c r="N92" s="102"/>
      <c r="O92" s="103"/>
      <c r="P92" s="103"/>
    </row>
    <row r="93" spans="1:17" s="91" customFormat="1" ht="25.5" x14ac:dyDescent="0.2">
      <c r="A93" s="81"/>
      <c r="B93" s="76">
        <v>6</v>
      </c>
      <c r="C93" s="77" t="s">
        <v>267</v>
      </c>
      <c r="D93" s="21" t="s">
        <v>128</v>
      </c>
      <c r="E93" s="21"/>
      <c r="F93" s="21" t="s">
        <v>247</v>
      </c>
      <c r="G93" s="21"/>
      <c r="H93" s="275">
        <v>800000</v>
      </c>
      <c r="I93" s="86"/>
      <c r="J93" s="293">
        <f t="shared" si="12"/>
        <v>385618000</v>
      </c>
      <c r="K93" s="87"/>
      <c r="L93" s="249">
        <f t="shared" si="13"/>
        <v>800000</v>
      </c>
      <c r="M93" s="57" t="s">
        <v>268</v>
      </c>
      <c r="N93" s="90"/>
    </row>
    <row r="94" spans="1:17" s="91" customFormat="1" ht="25.5" x14ac:dyDescent="0.2">
      <c r="A94" s="81"/>
      <c r="B94" s="76">
        <v>6</v>
      </c>
      <c r="C94" s="77" t="s">
        <v>269</v>
      </c>
      <c r="D94" s="21" t="s">
        <v>270</v>
      </c>
      <c r="E94" s="21"/>
      <c r="F94" s="21" t="s">
        <v>248</v>
      </c>
      <c r="G94" s="21"/>
      <c r="H94" s="275">
        <v>1470000</v>
      </c>
      <c r="I94" s="86"/>
      <c r="J94" s="293">
        <f t="shared" si="12"/>
        <v>387088000</v>
      </c>
      <c r="K94" s="87"/>
      <c r="L94" s="249">
        <f t="shared" si="13"/>
        <v>1470000</v>
      </c>
      <c r="M94" s="57" t="s">
        <v>271</v>
      </c>
      <c r="N94" s="90"/>
    </row>
    <row r="95" spans="1:17" s="91" customFormat="1" ht="25.5" x14ac:dyDescent="0.2">
      <c r="A95" s="81"/>
      <c r="B95" s="76">
        <v>6</v>
      </c>
      <c r="C95" s="77" t="s">
        <v>272</v>
      </c>
      <c r="D95" s="21" t="s">
        <v>21</v>
      </c>
      <c r="E95" s="21"/>
      <c r="F95" s="21" t="s">
        <v>249</v>
      </c>
      <c r="G95" s="21"/>
      <c r="H95" s="275">
        <v>600000</v>
      </c>
      <c r="I95" s="86"/>
      <c r="J95" s="293">
        <f t="shared" si="12"/>
        <v>387688000</v>
      </c>
      <c r="K95" s="87"/>
      <c r="L95" s="249">
        <f t="shared" si="13"/>
        <v>600000</v>
      </c>
      <c r="M95" s="57" t="s">
        <v>273</v>
      </c>
      <c r="N95" s="90"/>
    </row>
    <row r="96" spans="1:17" s="91" customFormat="1" ht="25.5" x14ac:dyDescent="0.2">
      <c r="A96" s="81"/>
      <c r="B96" s="76">
        <v>6</v>
      </c>
      <c r="C96" s="77" t="s">
        <v>274</v>
      </c>
      <c r="D96" s="21" t="s">
        <v>18</v>
      </c>
      <c r="E96" s="21"/>
      <c r="F96" s="21" t="s">
        <v>250</v>
      </c>
      <c r="G96" s="21"/>
      <c r="H96" s="275">
        <v>6500000</v>
      </c>
      <c r="I96" s="86"/>
      <c r="J96" s="293">
        <f t="shared" si="12"/>
        <v>394188000</v>
      </c>
      <c r="K96" s="87"/>
      <c r="L96" s="249">
        <f t="shared" si="13"/>
        <v>6500000</v>
      </c>
      <c r="M96" s="57" t="s">
        <v>275</v>
      </c>
      <c r="N96" s="90"/>
    </row>
    <row r="97" spans="1:14" s="91" customFormat="1" ht="25.5" x14ac:dyDescent="0.2">
      <c r="A97" s="81"/>
      <c r="B97" s="76">
        <v>6</v>
      </c>
      <c r="C97" s="77" t="s">
        <v>276</v>
      </c>
      <c r="D97" s="21" t="s">
        <v>21</v>
      </c>
      <c r="E97" s="21"/>
      <c r="F97" s="21" t="s">
        <v>251</v>
      </c>
      <c r="G97" s="21"/>
      <c r="H97" s="275">
        <v>655000</v>
      </c>
      <c r="I97" s="86"/>
      <c r="J97" s="293">
        <f t="shared" si="12"/>
        <v>394843000</v>
      </c>
      <c r="K97" s="87"/>
      <c r="L97" s="249">
        <f t="shared" si="13"/>
        <v>655000</v>
      </c>
      <c r="M97" s="57" t="s">
        <v>277</v>
      </c>
      <c r="N97" s="90"/>
    </row>
    <row r="98" spans="1:14" ht="25.5" x14ac:dyDescent="0.2">
      <c r="A98" s="75"/>
      <c r="B98" s="76">
        <v>6</v>
      </c>
      <c r="C98" s="77" t="s">
        <v>283</v>
      </c>
      <c r="D98" s="21" t="s">
        <v>128</v>
      </c>
      <c r="E98" s="21"/>
      <c r="F98" s="21" t="s">
        <v>282</v>
      </c>
      <c r="G98" s="21"/>
      <c r="H98" s="275">
        <v>1600000</v>
      </c>
      <c r="I98" s="79"/>
      <c r="J98" s="293">
        <f t="shared" si="12"/>
        <v>396443000</v>
      </c>
      <c r="K98" s="80"/>
      <c r="L98" s="249">
        <v>1600000</v>
      </c>
      <c r="M98" s="57" t="s">
        <v>285</v>
      </c>
    </row>
    <row r="99" spans="1:14" ht="25.5" x14ac:dyDescent="0.2">
      <c r="A99" s="75"/>
      <c r="B99" s="76">
        <v>6</v>
      </c>
      <c r="C99" s="77" t="s">
        <v>287</v>
      </c>
      <c r="D99" s="21" t="s">
        <v>128</v>
      </c>
      <c r="E99" s="21"/>
      <c r="F99" s="21" t="s">
        <v>292</v>
      </c>
      <c r="G99" s="21"/>
      <c r="H99" s="275">
        <v>800000</v>
      </c>
      <c r="I99" s="79"/>
      <c r="J99" s="293">
        <f t="shared" si="12"/>
        <v>397243000</v>
      </c>
      <c r="K99" s="80"/>
      <c r="L99" s="249">
        <v>800000</v>
      </c>
      <c r="M99" s="57" t="s">
        <v>288</v>
      </c>
    </row>
    <row r="100" spans="1:14" ht="25.5" x14ac:dyDescent="0.2">
      <c r="A100" s="75"/>
      <c r="B100" s="76">
        <v>6</v>
      </c>
      <c r="C100" s="77" t="s">
        <v>291</v>
      </c>
      <c r="D100" s="21"/>
      <c r="E100" s="21"/>
      <c r="F100" s="21" t="s">
        <v>293</v>
      </c>
      <c r="G100" s="21"/>
      <c r="H100" s="275">
        <v>1000000</v>
      </c>
      <c r="I100" s="79"/>
      <c r="J100" s="293">
        <f t="shared" si="12"/>
        <v>398243000</v>
      </c>
      <c r="K100" s="80"/>
      <c r="L100" s="249">
        <v>1000000</v>
      </c>
      <c r="M100" s="57" t="s">
        <v>294</v>
      </c>
    </row>
    <row r="101" spans="1:14" ht="25.5" x14ac:dyDescent="0.2">
      <c r="A101" s="75"/>
      <c r="B101" s="82">
        <v>6</v>
      </c>
      <c r="C101" s="83" t="s">
        <v>284</v>
      </c>
      <c r="D101" s="84"/>
      <c r="E101" s="84"/>
      <c r="F101" s="84" t="s">
        <v>228</v>
      </c>
      <c r="G101" s="84"/>
      <c r="H101" s="279"/>
      <c r="I101" s="86">
        <v>35000</v>
      </c>
      <c r="J101" s="86">
        <f>J100-I101</f>
        <v>398208000</v>
      </c>
      <c r="K101" s="80" t="s">
        <v>5332</v>
      </c>
      <c r="L101" s="249">
        <v>-35000</v>
      </c>
      <c r="M101" s="57" t="s">
        <v>286</v>
      </c>
    </row>
    <row r="102" spans="1:14" ht="25.5" x14ac:dyDescent="0.2">
      <c r="A102" s="75"/>
      <c r="B102" s="82">
        <v>6</v>
      </c>
      <c r="C102" s="83" t="s">
        <v>289</v>
      </c>
      <c r="D102" s="84"/>
      <c r="E102" s="84"/>
      <c r="F102" s="84" t="s">
        <v>229</v>
      </c>
      <c r="G102" s="84"/>
      <c r="H102" s="279"/>
      <c r="I102" s="86">
        <v>20005000</v>
      </c>
      <c r="J102" s="86">
        <f>J101-I102</f>
        <v>378203000</v>
      </c>
      <c r="K102" s="80" t="s">
        <v>5333</v>
      </c>
      <c r="L102" s="249">
        <v>-20005000</v>
      </c>
      <c r="M102" s="57" t="s">
        <v>290</v>
      </c>
    </row>
    <row r="103" spans="1:14" ht="38.25" x14ac:dyDescent="0.2">
      <c r="A103" s="75" t="s">
        <v>116</v>
      </c>
      <c r="B103" s="76">
        <v>9</v>
      </c>
      <c r="C103" s="77" t="s">
        <v>308</v>
      </c>
      <c r="D103" s="21" t="s">
        <v>177</v>
      </c>
      <c r="E103" s="21"/>
      <c r="F103" s="21" t="s">
        <v>297</v>
      </c>
      <c r="G103" s="21"/>
      <c r="H103" s="275">
        <v>500000</v>
      </c>
      <c r="I103" s="86"/>
      <c r="J103" s="79">
        <f>J102+H103</f>
        <v>378703000</v>
      </c>
      <c r="K103" s="80"/>
      <c r="L103" s="249">
        <v>500000</v>
      </c>
      <c r="M103" s="57" t="s">
        <v>309</v>
      </c>
    </row>
    <row r="104" spans="1:14" ht="25.5" x14ac:dyDescent="0.2">
      <c r="A104" s="75"/>
      <c r="B104" s="76">
        <v>9</v>
      </c>
      <c r="C104" s="77" t="s">
        <v>310</v>
      </c>
      <c r="D104" s="21" t="s">
        <v>12</v>
      </c>
      <c r="E104" s="21"/>
      <c r="F104" s="21" t="s">
        <v>298</v>
      </c>
      <c r="G104" s="21"/>
      <c r="H104" s="275">
        <v>3000000</v>
      </c>
      <c r="I104" s="86"/>
      <c r="J104" s="79">
        <f t="shared" ref="J104:J123" si="14">J103+H104</f>
        <v>381703000</v>
      </c>
      <c r="K104" s="80"/>
      <c r="L104" s="249">
        <v>3000000</v>
      </c>
      <c r="M104" s="57" t="s">
        <v>311</v>
      </c>
    </row>
    <row r="105" spans="1:14" ht="25.5" x14ac:dyDescent="0.2">
      <c r="A105" s="75"/>
      <c r="B105" s="76">
        <v>9</v>
      </c>
      <c r="C105" s="77" t="s">
        <v>312</v>
      </c>
      <c r="D105" s="21" t="s">
        <v>18</v>
      </c>
      <c r="E105" s="21"/>
      <c r="F105" s="21" t="s">
        <v>299</v>
      </c>
      <c r="G105" s="21"/>
      <c r="H105" s="275">
        <v>475000</v>
      </c>
      <c r="I105" s="86"/>
      <c r="J105" s="79">
        <f t="shared" si="14"/>
        <v>382178000</v>
      </c>
      <c r="K105" s="80"/>
      <c r="L105" s="249">
        <v>475000</v>
      </c>
      <c r="M105" s="57" t="s">
        <v>313</v>
      </c>
    </row>
    <row r="106" spans="1:14" ht="25.5" x14ac:dyDescent="0.2">
      <c r="A106" s="75"/>
      <c r="B106" s="76">
        <v>9</v>
      </c>
      <c r="C106" s="77" t="s">
        <v>314</v>
      </c>
      <c r="D106" s="21" t="s">
        <v>15</v>
      </c>
      <c r="E106" s="21"/>
      <c r="F106" s="21" t="s">
        <v>300</v>
      </c>
      <c r="G106" s="21"/>
      <c r="H106" s="275">
        <v>4000000</v>
      </c>
      <c r="I106" s="86"/>
      <c r="J106" s="79">
        <f t="shared" si="14"/>
        <v>386178000</v>
      </c>
      <c r="K106" s="80"/>
      <c r="L106" s="249">
        <v>4000000</v>
      </c>
      <c r="M106" s="57" t="s">
        <v>315</v>
      </c>
    </row>
    <row r="107" spans="1:14" ht="25.5" x14ac:dyDescent="0.2">
      <c r="A107" s="75"/>
      <c r="B107" s="76">
        <v>9</v>
      </c>
      <c r="C107" s="77" t="s">
        <v>316</v>
      </c>
      <c r="D107" s="21" t="s">
        <v>15</v>
      </c>
      <c r="E107" s="21"/>
      <c r="F107" s="21" t="s">
        <v>301</v>
      </c>
      <c r="G107" s="21"/>
      <c r="H107" s="275">
        <v>3300000</v>
      </c>
      <c r="I107" s="86"/>
      <c r="J107" s="79">
        <f t="shared" si="14"/>
        <v>389478000</v>
      </c>
      <c r="K107" s="80"/>
      <c r="L107" s="249">
        <v>3300000</v>
      </c>
      <c r="M107" s="57" t="s">
        <v>317</v>
      </c>
    </row>
    <row r="108" spans="1:14" ht="25.5" x14ac:dyDescent="0.2">
      <c r="A108" s="75"/>
      <c r="B108" s="76">
        <v>9</v>
      </c>
      <c r="C108" s="77" t="s">
        <v>318</v>
      </c>
      <c r="D108" s="21" t="s">
        <v>15</v>
      </c>
      <c r="E108" s="21"/>
      <c r="F108" s="21" t="s">
        <v>302</v>
      </c>
      <c r="G108" s="21"/>
      <c r="H108" s="275">
        <v>4500000</v>
      </c>
      <c r="I108" s="86"/>
      <c r="J108" s="79">
        <f t="shared" si="14"/>
        <v>393978000</v>
      </c>
      <c r="K108" s="80"/>
      <c r="L108" s="249">
        <v>4500000</v>
      </c>
      <c r="M108" s="57" t="s">
        <v>319</v>
      </c>
    </row>
    <row r="109" spans="1:14" ht="25.5" x14ac:dyDescent="0.2">
      <c r="A109" s="75"/>
      <c r="B109" s="76">
        <v>9</v>
      </c>
      <c r="C109" s="77" t="s">
        <v>320</v>
      </c>
      <c r="D109" s="21" t="s">
        <v>128</v>
      </c>
      <c r="E109" s="21"/>
      <c r="F109" s="21" t="s">
        <v>303</v>
      </c>
      <c r="G109" s="21"/>
      <c r="H109" s="275">
        <v>800000</v>
      </c>
      <c r="I109" s="86"/>
      <c r="J109" s="79">
        <f t="shared" si="14"/>
        <v>394778000</v>
      </c>
      <c r="K109" s="80"/>
      <c r="L109" s="249">
        <v>800000</v>
      </c>
      <c r="M109" s="57" t="s">
        <v>321</v>
      </c>
    </row>
    <row r="110" spans="1:14" ht="25.5" x14ac:dyDescent="0.2">
      <c r="A110" s="75"/>
      <c r="B110" s="76">
        <v>9</v>
      </c>
      <c r="C110" s="77" t="s">
        <v>322</v>
      </c>
      <c r="D110" s="21" t="s">
        <v>128</v>
      </c>
      <c r="E110" s="21"/>
      <c r="F110" s="21" t="s">
        <v>304</v>
      </c>
      <c r="G110" s="21"/>
      <c r="H110" s="275">
        <v>750000</v>
      </c>
      <c r="I110" s="86"/>
      <c r="J110" s="79">
        <f t="shared" si="14"/>
        <v>395528000</v>
      </c>
      <c r="K110" s="80"/>
      <c r="L110" s="249">
        <v>750000</v>
      </c>
      <c r="M110" s="57" t="s">
        <v>323</v>
      </c>
    </row>
    <row r="111" spans="1:14" ht="25.5" x14ac:dyDescent="0.2">
      <c r="A111" s="75"/>
      <c r="B111" s="76">
        <v>9</v>
      </c>
      <c r="C111" s="77" t="s">
        <v>324</v>
      </c>
      <c r="D111" s="21" t="s">
        <v>128</v>
      </c>
      <c r="E111" s="21"/>
      <c r="F111" s="21" t="s">
        <v>305</v>
      </c>
      <c r="G111" s="21"/>
      <c r="H111" s="275">
        <v>1000000</v>
      </c>
      <c r="I111" s="86"/>
      <c r="J111" s="79">
        <f t="shared" si="14"/>
        <v>396528000</v>
      </c>
      <c r="K111" s="80"/>
      <c r="L111" s="249">
        <v>1000000</v>
      </c>
      <c r="M111" s="57" t="s">
        <v>325</v>
      </c>
    </row>
    <row r="112" spans="1:14" ht="25.5" x14ac:dyDescent="0.2">
      <c r="A112" s="75"/>
      <c r="B112" s="76">
        <v>9</v>
      </c>
      <c r="C112" s="77" t="s">
        <v>326</v>
      </c>
      <c r="D112" s="21" t="s">
        <v>128</v>
      </c>
      <c r="E112" s="21"/>
      <c r="F112" s="21" t="s">
        <v>306</v>
      </c>
      <c r="G112" s="21"/>
      <c r="H112" s="275">
        <v>1000000</v>
      </c>
      <c r="I112" s="86"/>
      <c r="J112" s="79">
        <f t="shared" si="14"/>
        <v>397528000</v>
      </c>
      <c r="K112" s="80"/>
      <c r="L112" s="249">
        <v>1000000</v>
      </c>
      <c r="M112" s="57" t="s">
        <v>327</v>
      </c>
    </row>
    <row r="113" spans="1:13" ht="25.5" x14ac:dyDescent="0.2">
      <c r="A113" s="75"/>
      <c r="B113" s="76">
        <v>9</v>
      </c>
      <c r="C113" s="77" t="s">
        <v>328</v>
      </c>
      <c r="D113" s="21" t="s">
        <v>118</v>
      </c>
      <c r="E113" s="21"/>
      <c r="F113" s="21" t="s">
        <v>307</v>
      </c>
      <c r="G113" s="21"/>
      <c r="H113" s="275">
        <v>3200000</v>
      </c>
      <c r="I113" s="86"/>
      <c r="J113" s="79">
        <f t="shared" si="14"/>
        <v>400728000</v>
      </c>
      <c r="K113" s="80"/>
      <c r="L113" s="249">
        <v>3200000</v>
      </c>
      <c r="M113" s="57" t="s">
        <v>329</v>
      </c>
    </row>
    <row r="114" spans="1:13" ht="25.5" x14ac:dyDescent="0.2">
      <c r="A114" s="75"/>
      <c r="B114" s="76">
        <v>9</v>
      </c>
      <c r="C114" s="77" t="s">
        <v>330</v>
      </c>
      <c r="D114" s="21" t="s">
        <v>158</v>
      </c>
      <c r="E114" s="21"/>
      <c r="F114" s="21" t="s">
        <v>331</v>
      </c>
      <c r="G114" s="21"/>
      <c r="H114" s="275">
        <v>1000000</v>
      </c>
      <c r="I114" s="86"/>
      <c r="J114" s="79">
        <f t="shared" si="14"/>
        <v>401728000</v>
      </c>
      <c r="K114" s="80"/>
      <c r="L114" s="249">
        <v>1000000</v>
      </c>
      <c r="M114" s="57" t="s">
        <v>334</v>
      </c>
    </row>
    <row r="115" spans="1:13" ht="25.5" x14ac:dyDescent="0.2">
      <c r="A115" s="75"/>
      <c r="B115" s="76">
        <v>9</v>
      </c>
      <c r="C115" s="77" t="s">
        <v>335</v>
      </c>
      <c r="D115" s="21" t="s">
        <v>336</v>
      </c>
      <c r="E115" s="21"/>
      <c r="F115" s="21" t="s">
        <v>332</v>
      </c>
      <c r="G115" s="21"/>
      <c r="H115" s="275">
        <v>300000</v>
      </c>
      <c r="I115" s="86"/>
      <c r="J115" s="79">
        <f t="shared" si="14"/>
        <v>402028000</v>
      </c>
      <c r="K115" s="80"/>
      <c r="L115" s="249">
        <v>300000</v>
      </c>
      <c r="M115" s="57" t="s">
        <v>337</v>
      </c>
    </row>
    <row r="116" spans="1:13" ht="25.5" x14ac:dyDescent="0.2">
      <c r="A116" s="75"/>
      <c r="B116" s="76">
        <v>9</v>
      </c>
      <c r="C116" s="77" t="s">
        <v>338</v>
      </c>
      <c r="D116" s="21" t="s">
        <v>270</v>
      </c>
      <c r="E116" s="21"/>
      <c r="F116" s="21" t="s">
        <v>333</v>
      </c>
      <c r="G116" s="21"/>
      <c r="H116" s="275">
        <v>850000</v>
      </c>
      <c r="I116" s="86"/>
      <c r="J116" s="79">
        <f t="shared" si="14"/>
        <v>402878000</v>
      </c>
      <c r="K116" s="80"/>
      <c r="L116" s="249">
        <v>850000</v>
      </c>
      <c r="M116" s="57" t="s">
        <v>339</v>
      </c>
    </row>
    <row r="117" spans="1:13" ht="25.5" x14ac:dyDescent="0.2">
      <c r="A117" s="75"/>
      <c r="B117" s="76">
        <v>9</v>
      </c>
      <c r="C117" s="77" t="s">
        <v>352</v>
      </c>
      <c r="D117" s="21" t="s">
        <v>353</v>
      </c>
      <c r="E117" s="21"/>
      <c r="F117" s="21" t="s">
        <v>354</v>
      </c>
      <c r="G117" s="21"/>
      <c r="H117" s="275">
        <v>2000000</v>
      </c>
      <c r="I117" s="86"/>
      <c r="J117" s="79">
        <f t="shared" si="14"/>
        <v>404878000</v>
      </c>
      <c r="K117" s="80"/>
      <c r="L117" s="249">
        <v>2000000</v>
      </c>
      <c r="M117" s="57" t="s">
        <v>359</v>
      </c>
    </row>
    <row r="118" spans="1:13" ht="25.5" x14ac:dyDescent="0.2">
      <c r="A118" s="75"/>
      <c r="B118" s="76">
        <v>9</v>
      </c>
      <c r="C118" s="77" t="s">
        <v>360</v>
      </c>
      <c r="D118" s="21" t="s">
        <v>353</v>
      </c>
      <c r="E118" s="21"/>
      <c r="F118" s="21" t="s">
        <v>355</v>
      </c>
      <c r="G118" s="21"/>
      <c r="H118" s="275">
        <v>1800000</v>
      </c>
      <c r="I118" s="86"/>
      <c r="J118" s="79">
        <f t="shared" si="14"/>
        <v>406678000</v>
      </c>
      <c r="K118" s="80"/>
      <c r="L118" s="249">
        <v>1800000</v>
      </c>
      <c r="M118" s="57" t="s">
        <v>361</v>
      </c>
    </row>
    <row r="119" spans="1:13" ht="25.5" x14ac:dyDescent="0.2">
      <c r="A119" s="75"/>
      <c r="B119" s="76">
        <v>9</v>
      </c>
      <c r="C119" s="77" t="s">
        <v>362</v>
      </c>
      <c r="D119" s="21" t="s">
        <v>21</v>
      </c>
      <c r="E119" s="21"/>
      <c r="F119" s="21" t="s">
        <v>356</v>
      </c>
      <c r="G119" s="21"/>
      <c r="H119" s="275">
        <v>800000</v>
      </c>
      <c r="I119" s="86"/>
      <c r="J119" s="79">
        <f t="shared" si="14"/>
        <v>407478000</v>
      </c>
      <c r="K119" s="80"/>
      <c r="L119" s="249">
        <v>800000</v>
      </c>
      <c r="M119" s="57" t="s">
        <v>363</v>
      </c>
    </row>
    <row r="120" spans="1:13" ht="25.5" x14ac:dyDescent="0.2">
      <c r="A120" s="75"/>
      <c r="B120" s="76">
        <v>9</v>
      </c>
      <c r="C120" s="77" t="s">
        <v>364</v>
      </c>
      <c r="D120" s="21" t="s">
        <v>128</v>
      </c>
      <c r="E120" s="21"/>
      <c r="F120" s="21" t="s">
        <v>357</v>
      </c>
      <c r="G120" s="21"/>
      <c r="H120" s="275">
        <v>800000</v>
      </c>
      <c r="I120" s="86"/>
      <c r="J120" s="79">
        <f t="shared" si="14"/>
        <v>408278000</v>
      </c>
      <c r="K120" s="80"/>
      <c r="L120" s="249">
        <v>800000</v>
      </c>
      <c r="M120" s="57" t="s">
        <v>365</v>
      </c>
    </row>
    <row r="121" spans="1:13" ht="25.5" x14ac:dyDescent="0.2">
      <c r="A121" s="75"/>
      <c r="B121" s="76">
        <v>9</v>
      </c>
      <c r="C121" s="77" t="s">
        <v>366</v>
      </c>
      <c r="D121" s="21" t="s">
        <v>128</v>
      </c>
      <c r="E121" s="21"/>
      <c r="F121" s="21" t="s">
        <v>358</v>
      </c>
      <c r="G121" s="21"/>
      <c r="H121" s="275">
        <v>1000000</v>
      </c>
      <c r="I121" s="86"/>
      <c r="J121" s="79">
        <f t="shared" si="14"/>
        <v>409278000</v>
      </c>
      <c r="K121" s="80"/>
      <c r="L121" s="249">
        <v>1000000</v>
      </c>
      <c r="M121" s="57" t="s">
        <v>367</v>
      </c>
    </row>
    <row r="122" spans="1:13" ht="25.5" x14ac:dyDescent="0.2">
      <c r="A122" s="75"/>
      <c r="B122" s="76">
        <v>9</v>
      </c>
      <c r="C122" s="77" t="s">
        <v>368</v>
      </c>
      <c r="D122" s="21" t="s">
        <v>18</v>
      </c>
      <c r="E122" s="21"/>
      <c r="F122" s="21" t="s">
        <v>369</v>
      </c>
      <c r="G122" s="21"/>
      <c r="H122" s="275">
        <v>2750000</v>
      </c>
      <c r="I122" s="86"/>
      <c r="J122" s="79">
        <f t="shared" si="14"/>
        <v>412028000</v>
      </c>
      <c r="K122" s="80"/>
      <c r="L122" s="249">
        <v>2750000</v>
      </c>
      <c r="M122" s="57" t="s">
        <v>371</v>
      </c>
    </row>
    <row r="123" spans="1:13" ht="25.5" x14ac:dyDescent="0.2">
      <c r="A123" s="75"/>
      <c r="B123" s="76">
        <v>9</v>
      </c>
      <c r="C123" s="77" t="s">
        <v>372</v>
      </c>
      <c r="D123" s="21" t="s">
        <v>21</v>
      </c>
      <c r="E123" s="21"/>
      <c r="F123" s="21" t="s">
        <v>370</v>
      </c>
      <c r="G123" s="21"/>
      <c r="H123" s="275">
        <v>400000</v>
      </c>
      <c r="I123" s="86"/>
      <c r="J123" s="79">
        <f t="shared" si="14"/>
        <v>412428000</v>
      </c>
      <c r="K123" s="80"/>
      <c r="L123" s="249">
        <v>400000</v>
      </c>
      <c r="M123" s="57" t="s">
        <v>373</v>
      </c>
    </row>
    <row r="124" spans="1:13" ht="25.5" x14ac:dyDescent="0.2">
      <c r="A124" s="75"/>
      <c r="B124" s="82">
        <v>9</v>
      </c>
      <c r="C124" s="83" t="s">
        <v>347</v>
      </c>
      <c r="D124" s="84"/>
      <c r="E124" s="84"/>
      <c r="F124" s="84" t="s">
        <v>340</v>
      </c>
      <c r="G124" s="84"/>
      <c r="H124" s="279"/>
      <c r="I124" s="86">
        <v>578500</v>
      </c>
      <c r="J124" s="86">
        <f>J123-I124</f>
        <v>411849500</v>
      </c>
      <c r="K124" s="80" t="s">
        <v>5332</v>
      </c>
      <c r="L124" s="249">
        <v>-578500</v>
      </c>
      <c r="M124" s="57" t="s">
        <v>140</v>
      </c>
    </row>
    <row r="125" spans="1:13" ht="25.5" x14ac:dyDescent="0.2">
      <c r="A125" s="75"/>
      <c r="B125" s="82">
        <v>9</v>
      </c>
      <c r="C125" s="83" t="s">
        <v>348</v>
      </c>
      <c r="D125" s="84"/>
      <c r="E125" s="84"/>
      <c r="F125" s="84" t="s">
        <v>341</v>
      </c>
      <c r="G125" s="84"/>
      <c r="H125" s="279"/>
      <c r="I125" s="86">
        <v>7055000</v>
      </c>
      <c r="J125" s="86">
        <f t="shared" ref="J125:J132" si="15">J124-I125</f>
        <v>404794500</v>
      </c>
      <c r="K125" s="80" t="s">
        <v>5332</v>
      </c>
      <c r="L125" s="249">
        <v>-7055000</v>
      </c>
      <c r="M125" s="57" t="s">
        <v>141</v>
      </c>
    </row>
    <row r="126" spans="1:13" ht="25.5" x14ac:dyDescent="0.2">
      <c r="A126" s="75"/>
      <c r="B126" s="82">
        <v>9</v>
      </c>
      <c r="C126" s="83" t="s">
        <v>349</v>
      </c>
      <c r="D126" s="84"/>
      <c r="E126" s="84"/>
      <c r="F126" s="84" t="s">
        <v>342</v>
      </c>
      <c r="G126" s="84"/>
      <c r="H126" s="279"/>
      <c r="I126" s="86">
        <v>147000</v>
      </c>
      <c r="J126" s="86">
        <f t="shared" si="15"/>
        <v>404647500</v>
      </c>
      <c r="K126" s="80" t="s">
        <v>5332</v>
      </c>
      <c r="L126" s="249">
        <v>-147000</v>
      </c>
      <c r="M126" s="57" t="s">
        <v>152</v>
      </c>
    </row>
    <row r="127" spans="1:13" ht="25.5" x14ac:dyDescent="0.2">
      <c r="A127" s="75"/>
      <c r="B127" s="82">
        <v>9</v>
      </c>
      <c r="C127" s="83" t="s">
        <v>350</v>
      </c>
      <c r="D127" s="84"/>
      <c r="E127" s="84"/>
      <c r="F127" s="84" t="s">
        <v>343</v>
      </c>
      <c r="G127" s="84"/>
      <c r="H127" s="279"/>
      <c r="I127" s="86">
        <v>916000</v>
      </c>
      <c r="J127" s="86">
        <f>J126-I127</f>
        <v>403731500</v>
      </c>
      <c r="K127" s="80" t="s">
        <v>5332</v>
      </c>
      <c r="L127" s="249">
        <v>-916000</v>
      </c>
      <c r="M127" s="57" t="s">
        <v>141</v>
      </c>
    </row>
    <row r="128" spans="1:13" ht="25.5" x14ac:dyDescent="0.2">
      <c r="A128" s="75"/>
      <c r="B128" s="82">
        <v>9</v>
      </c>
      <c r="C128" s="83" t="s">
        <v>351</v>
      </c>
      <c r="D128" s="84"/>
      <c r="E128" s="84"/>
      <c r="F128" s="84" t="s">
        <v>344</v>
      </c>
      <c r="G128" s="84"/>
      <c r="H128" s="279"/>
      <c r="I128" s="86">
        <v>934000</v>
      </c>
      <c r="J128" s="86">
        <f t="shared" si="15"/>
        <v>402797500</v>
      </c>
      <c r="K128" s="80" t="s">
        <v>5334</v>
      </c>
      <c r="L128" s="249">
        <v>-934000</v>
      </c>
      <c r="M128" s="57" t="s">
        <v>141</v>
      </c>
    </row>
    <row r="129" spans="1:13" ht="25.5" x14ac:dyDescent="0.2">
      <c r="A129" s="75"/>
      <c r="B129" s="82">
        <v>9</v>
      </c>
      <c r="C129" s="83" t="s">
        <v>374</v>
      </c>
      <c r="D129" s="84"/>
      <c r="E129" s="84"/>
      <c r="F129" s="84" t="s">
        <v>345</v>
      </c>
      <c r="G129" s="84"/>
      <c r="H129" s="279"/>
      <c r="I129" s="86">
        <v>83000</v>
      </c>
      <c r="J129" s="86">
        <f t="shared" si="15"/>
        <v>402714500</v>
      </c>
      <c r="K129" s="80" t="s">
        <v>5333</v>
      </c>
      <c r="L129" s="249">
        <v>-83000</v>
      </c>
      <c r="M129" s="57" t="s">
        <v>375</v>
      </c>
    </row>
    <row r="130" spans="1:13" ht="25.5" x14ac:dyDescent="0.2">
      <c r="A130" s="75"/>
      <c r="B130" s="82">
        <v>9</v>
      </c>
      <c r="C130" s="83" t="s">
        <v>376</v>
      </c>
      <c r="D130" s="84"/>
      <c r="E130" s="84"/>
      <c r="F130" s="84" t="s">
        <v>346</v>
      </c>
      <c r="G130" s="84"/>
      <c r="H130" s="279"/>
      <c r="I130" s="86">
        <v>175000</v>
      </c>
      <c r="J130" s="86">
        <f t="shared" si="15"/>
        <v>402539500</v>
      </c>
      <c r="K130" s="80" t="s">
        <v>5334</v>
      </c>
      <c r="L130" s="249">
        <v>-175000</v>
      </c>
      <c r="M130" s="57" t="s">
        <v>377</v>
      </c>
    </row>
    <row r="131" spans="1:13" ht="25.5" x14ac:dyDescent="0.2">
      <c r="A131" s="75"/>
      <c r="B131" s="82">
        <v>9</v>
      </c>
      <c r="C131" s="83" t="s">
        <v>378</v>
      </c>
      <c r="D131" s="84"/>
      <c r="E131" s="84"/>
      <c r="F131" s="84" t="s">
        <v>380</v>
      </c>
      <c r="G131" s="84"/>
      <c r="H131" s="279"/>
      <c r="I131" s="86">
        <v>270000</v>
      </c>
      <c r="J131" s="86">
        <f t="shared" si="15"/>
        <v>402269500</v>
      </c>
      <c r="K131" s="80" t="s">
        <v>5334</v>
      </c>
      <c r="L131" s="249">
        <v>-270000</v>
      </c>
      <c r="M131" s="57" t="s">
        <v>377</v>
      </c>
    </row>
    <row r="132" spans="1:13" ht="25.5" x14ac:dyDescent="0.2">
      <c r="A132" s="75"/>
      <c r="B132" s="82">
        <v>9</v>
      </c>
      <c r="C132" s="83" t="s">
        <v>379</v>
      </c>
      <c r="D132" s="84"/>
      <c r="E132" s="84"/>
      <c r="F132" s="84" t="s">
        <v>381</v>
      </c>
      <c r="G132" s="84"/>
      <c r="H132" s="279"/>
      <c r="I132" s="86">
        <v>355800</v>
      </c>
      <c r="J132" s="86">
        <f t="shared" si="15"/>
        <v>401913700</v>
      </c>
      <c r="K132" s="80" t="s">
        <v>5332</v>
      </c>
      <c r="L132" s="249">
        <v>-355800</v>
      </c>
      <c r="M132" s="57" t="s">
        <v>140</v>
      </c>
    </row>
    <row r="133" spans="1:13" ht="25.5" x14ac:dyDescent="0.2">
      <c r="A133" s="75" t="s">
        <v>116</v>
      </c>
      <c r="B133" s="76">
        <v>10</v>
      </c>
      <c r="C133" s="77" t="s">
        <v>396</v>
      </c>
      <c r="D133" s="21" t="s">
        <v>15</v>
      </c>
      <c r="E133" s="21"/>
      <c r="F133" s="21" t="s">
        <v>382</v>
      </c>
      <c r="G133" s="21"/>
      <c r="H133" s="275">
        <v>1000000</v>
      </c>
      <c r="I133" s="86"/>
      <c r="J133" s="79">
        <f>J132+H133</f>
        <v>402913700</v>
      </c>
      <c r="K133" s="80"/>
      <c r="L133" s="249">
        <f>H133</f>
        <v>1000000</v>
      </c>
      <c r="M133" s="57" t="s">
        <v>397</v>
      </c>
    </row>
    <row r="134" spans="1:13" ht="25.5" x14ac:dyDescent="0.2">
      <c r="A134" s="75"/>
      <c r="B134" s="76">
        <v>10</v>
      </c>
      <c r="C134" s="77" t="s">
        <v>398</v>
      </c>
      <c r="D134" s="21" t="s">
        <v>18</v>
      </c>
      <c r="E134" s="21"/>
      <c r="F134" s="21" t="s">
        <v>383</v>
      </c>
      <c r="G134" s="21"/>
      <c r="H134" s="275">
        <v>525000</v>
      </c>
      <c r="I134" s="86"/>
      <c r="J134" s="79">
        <f t="shared" ref="J134:J145" si="16">J133+H134</f>
        <v>403438700</v>
      </c>
      <c r="K134" s="80"/>
      <c r="L134" s="249">
        <f t="shared" ref="L134:L150" si="17">H134</f>
        <v>525000</v>
      </c>
      <c r="M134" s="57" t="s">
        <v>399</v>
      </c>
    </row>
    <row r="135" spans="1:13" ht="25.5" x14ac:dyDescent="0.2">
      <c r="A135" s="75"/>
      <c r="B135" s="76">
        <v>10</v>
      </c>
      <c r="C135" s="77" t="s">
        <v>400</v>
      </c>
      <c r="D135" s="21" t="s">
        <v>30</v>
      </c>
      <c r="E135" s="21"/>
      <c r="F135" s="21" t="s">
        <v>384</v>
      </c>
      <c r="G135" s="21"/>
      <c r="H135" s="275">
        <v>250000</v>
      </c>
      <c r="I135" s="86"/>
      <c r="J135" s="79">
        <f t="shared" si="16"/>
        <v>403688700</v>
      </c>
      <c r="K135" s="80"/>
      <c r="L135" s="249">
        <f t="shared" si="17"/>
        <v>250000</v>
      </c>
      <c r="M135" s="57" t="s">
        <v>401</v>
      </c>
    </row>
    <row r="136" spans="1:13" ht="25.5" x14ac:dyDescent="0.2">
      <c r="A136" s="75"/>
      <c r="B136" s="76">
        <v>10</v>
      </c>
      <c r="C136" s="77" t="s">
        <v>402</v>
      </c>
      <c r="D136" s="21" t="s">
        <v>110</v>
      </c>
      <c r="E136" s="21"/>
      <c r="F136" s="21" t="s">
        <v>385</v>
      </c>
      <c r="G136" s="21"/>
      <c r="H136" s="275">
        <v>400000</v>
      </c>
      <c r="I136" s="86"/>
      <c r="J136" s="79">
        <f t="shared" si="16"/>
        <v>404088700</v>
      </c>
      <c r="K136" s="80"/>
      <c r="L136" s="249">
        <f t="shared" si="17"/>
        <v>400000</v>
      </c>
      <c r="M136" s="57" t="s">
        <v>403</v>
      </c>
    </row>
    <row r="137" spans="1:13" ht="25.5" x14ac:dyDescent="0.2">
      <c r="A137" s="75"/>
      <c r="B137" s="76">
        <v>10</v>
      </c>
      <c r="C137" s="77" t="s">
        <v>404</v>
      </c>
      <c r="D137" s="21" t="s">
        <v>128</v>
      </c>
      <c r="E137" s="21"/>
      <c r="F137" s="21" t="s">
        <v>386</v>
      </c>
      <c r="G137" s="21"/>
      <c r="H137" s="275">
        <v>800000</v>
      </c>
      <c r="I137" s="86"/>
      <c r="J137" s="79">
        <f t="shared" si="16"/>
        <v>404888700</v>
      </c>
      <c r="K137" s="80"/>
      <c r="L137" s="249">
        <f t="shared" si="17"/>
        <v>800000</v>
      </c>
      <c r="M137" s="57" t="s">
        <v>405</v>
      </c>
    </row>
    <row r="138" spans="1:13" ht="25.5" x14ac:dyDescent="0.2">
      <c r="A138" s="75"/>
      <c r="B138" s="76">
        <v>10</v>
      </c>
      <c r="C138" s="77" t="s">
        <v>406</v>
      </c>
      <c r="D138" s="21" t="s">
        <v>128</v>
      </c>
      <c r="E138" s="21"/>
      <c r="F138" s="21" t="s">
        <v>387</v>
      </c>
      <c r="G138" s="21"/>
      <c r="H138" s="275">
        <v>800000</v>
      </c>
      <c r="I138" s="86"/>
      <c r="J138" s="79">
        <f t="shared" si="16"/>
        <v>405688700</v>
      </c>
      <c r="K138" s="80"/>
      <c r="L138" s="249">
        <f t="shared" si="17"/>
        <v>800000</v>
      </c>
      <c r="M138" s="57" t="s">
        <v>407</v>
      </c>
    </row>
    <row r="139" spans="1:13" ht="25.5" x14ac:dyDescent="0.2">
      <c r="A139" s="75"/>
      <c r="B139" s="76">
        <v>10</v>
      </c>
      <c r="C139" s="77" t="s">
        <v>408</v>
      </c>
      <c r="D139" s="21" t="s">
        <v>177</v>
      </c>
      <c r="E139" s="21"/>
      <c r="F139" s="21" t="s">
        <v>388</v>
      </c>
      <c r="G139" s="21"/>
      <c r="H139" s="275">
        <v>900000</v>
      </c>
      <c r="I139" s="86"/>
      <c r="J139" s="79">
        <f t="shared" si="16"/>
        <v>406588700</v>
      </c>
      <c r="K139" s="80"/>
      <c r="L139" s="249">
        <f t="shared" si="17"/>
        <v>900000</v>
      </c>
      <c r="M139" s="57" t="s">
        <v>409</v>
      </c>
    </row>
    <row r="140" spans="1:13" ht="25.5" x14ac:dyDescent="0.2">
      <c r="A140" s="75"/>
      <c r="B140" s="76">
        <v>10</v>
      </c>
      <c r="C140" s="77" t="s">
        <v>410</v>
      </c>
      <c r="D140" s="21" t="s">
        <v>270</v>
      </c>
      <c r="E140" s="21"/>
      <c r="F140" s="21" t="s">
        <v>389</v>
      </c>
      <c r="G140" s="21"/>
      <c r="H140" s="275">
        <v>950000</v>
      </c>
      <c r="I140" s="86"/>
      <c r="J140" s="79">
        <f t="shared" si="16"/>
        <v>407538700</v>
      </c>
      <c r="K140" s="80"/>
      <c r="L140" s="249">
        <f t="shared" si="17"/>
        <v>950000</v>
      </c>
      <c r="M140" s="57" t="s">
        <v>411</v>
      </c>
    </row>
    <row r="141" spans="1:13" ht="25.5" x14ac:dyDescent="0.2">
      <c r="A141" s="75"/>
      <c r="B141" s="76">
        <v>10</v>
      </c>
      <c r="C141" s="77" t="s">
        <v>412</v>
      </c>
      <c r="D141" s="21" t="s">
        <v>128</v>
      </c>
      <c r="E141" s="21"/>
      <c r="F141" s="21" t="s">
        <v>390</v>
      </c>
      <c r="G141" s="21"/>
      <c r="H141" s="275">
        <v>800000</v>
      </c>
      <c r="I141" s="86"/>
      <c r="J141" s="79">
        <f t="shared" si="16"/>
        <v>408338700</v>
      </c>
      <c r="K141" s="80"/>
      <c r="L141" s="249">
        <f t="shared" si="17"/>
        <v>800000</v>
      </c>
      <c r="M141" s="57" t="s">
        <v>413</v>
      </c>
    </row>
    <row r="142" spans="1:13" ht="25.5" x14ac:dyDescent="0.2">
      <c r="A142" s="75"/>
      <c r="B142" s="76">
        <v>10</v>
      </c>
      <c r="C142" s="77" t="s">
        <v>414</v>
      </c>
      <c r="D142" s="21" t="s">
        <v>21</v>
      </c>
      <c r="E142" s="21"/>
      <c r="F142" s="21" t="s">
        <v>391</v>
      </c>
      <c r="G142" s="21"/>
      <c r="H142" s="275">
        <v>850000</v>
      </c>
      <c r="I142" s="86"/>
      <c r="J142" s="79">
        <f t="shared" si="16"/>
        <v>409188700</v>
      </c>
      <c r="K142" s="80"/>
      <c r="L142" s="249">
        <f t="shared" si="17"/>
        <v>850000</v>
      </c>
      <c r="M142" s="57" t="s">
        <v>415</v>
      </c>
    </row>
    <row r="143" spans="1:13" ht="25.5" x14ac:dyDescent="0.2">
      <c r="A143" s="75"/>
      <c r="B143" s="76">
        <v>10</v>
      </c>
      <c r="C143" s="77" t="s">
        <v>416</v>
      </c>
      <c r="D143" s="21" t="s">
        <v>417</v>
      </c>
      <c r="E143" s="21"/>
      <c r="F143" s="21" t="s">
        <v>392</v>
      </c>
      <c r="G143" s="21"/>
      <c r="H143" s="275">
        <v>2000000</v>
      </c>
      <c r="I143" s="86"/>
      <c r="J143" s="79">
        <f t="shared" si="16"/>
        <v>411188700</v>
      </c>
      <c r="K143" s="80"/>
      <c r="L143" s="249">
        <f t="shared" si="17"/>
        <v>2000000</v>
      </c>
      <c r="M143" s="57" t="s">
        <v>418</v>
      </c>
    </row>
    <row r="144" spans="1:13" ht="25.5" x14ac:dyDescent="0.2">
      <c r="A144" s="75"/>
      <c r="B144" s="76">
        <v>10</v>
      </c>
      <c r="C144" s="77" t="s">
        <v>419</v>
      </c>
      <c r="D144" s="21" t="s">
        <v>177</v>
      </c>
      <c r="E144" s="21"/>
      <c r="F144" s="21" t="s">
        <v>393</v>
      </c>
      <c r="G144" s="21"/>
      <c r="H144" s="275">
        <v>800000</v>
      </c>
      <c r="I144" s="86"/>
      <c r="J144" s="79">
        <f t="shared" si="16"/>
        <v>411988700</v>
      </c>
      <c r="K144" s="80"/>
      <c r="L144" s="249">
        <f t="shared" si="17"/>
        <v>800000</v>
      </c>
      <c r="M144" s="57" t="s">
        <v>420</v>
      </c>
    </row>
    <row r="145" spans="1:13" ht="25.5" x14ac:dyDescent="0.2">
      <c r="A145" s="75"/>
      <c r="B145" s="76">
        <v>10</v>
      </c>
      <c r="C145" s="77" t="s">
        <v>421</v>
      </c>
      <c r="D145" s="21" t="s">
        <v>30</v>
      </c>
      <c r="E145" s="21"/>
      <c r="F145" s="21" t="s">
        <v>394</v>
      </c>
      <c r="G145" s="21"/>
      <c r="H145" s="275">
        <v>1500000</v>
      </c>
      <c r="I145" s="86"/>
      <c r="J145" s="79">
        <f t="shared" si="16"/>
        <v>413488700</v>
      </c>
      <c r="K145" s="80"/>
      <c r="L145" s="249">
        <f t="shared" si="17"/>
        <v>1500000</v>
      </c>
      <c r="M145" s="57" t="s">
        <v>422</v>
      </c>
    </row>
    <row r="146" spans="1:13" ht="25.5" x14ac:dyDescent="0.2">
      <c r="A146" s="75"/>
      <c r="B146" s="76">
        <v>10</v>
      </c>
      <c r="C146" s="77" t="s">
        <v>423</v>
      </c>
      <c r="D146" s="21" t="s">
        <v>270</v>
      </c>
      <c r="E146" s="21"/>
      <c r="F146" s="21" t="s">
        <v>395</v>
      </c>
      <c r="G146" s="21"/>
      <c r="H146" s="275">
        <v>1000000</v>
      </c>
      <c r="I146" s="86"/>
      <c r="J146" s="79">
        <f>J145+H146</f>
        <v>414488700</v>
      </c>
      <c r="K146" s="80"/>
      <c r="L146" s="249">
        <f t="shared" si="17"/>
        <v>1000000</v>
      </c>
      <c r="M146" s="57" t="s">
        <v>424</v>
      </c>
    </row>
    <row r="147" spans="1:13" ht="25.5" x14ac:dyDescent="0.2">
      <c r="A147" s="75"/>
      <c r="B147" s="76">
        <v>10</v>
      </c>
      <c r="C147" s="77" t="s">
        <v>444</v>
      </c>
      <c r="D147" s="21" t="s">
        <v>18</v>
      </c>
      <c r="E147" s="21"/>
      <c r="F147" s="21" t="s">
        <v>438</v>
      </c>
      <c r="G147" s="21"/>
      <c r="H147" s="275">
        <v>500000</v>
      </c>
      <c r="I147" s="86"/>
      <c r="J147" s="79">
        <f>J146+H147</f>
        <v>414988700</v>
      </c>
      <c r="K147" s="80"/>
      <c r="L147" s="249">
        <f t="shared" si="17"/>
        <v>500000</v>
      </c>
      <c r="M147" s="57" t="s">
        <v>448</v>
      </c>
    </row>
    <row r="148" spans="1:13" ht="25.5" x14ac:dyDescent="0.2">
      <c r="A148" s="75"/>
      <c r="B148" s="76">
        <v>10</v>
      </c>
      <c r="C148" s="77" t="s">
        <v>445</v>
      </c>
      <c r="D148" s="21" t="s">
        <v>21</v>
      </c>
      <c r="E148" s="21"/>
      <c r="F148" s="21" t="s">
        <v>439</v>
      </c>
      <c r="G148" s="21"/>
      <c r="H148" s="275">
        <v>1025000</v>
      </c>
      <c r="I148" s="86"/>
      <c r="J148" s="79">
        <f>J147+H148</f>
        <v>416013700</v>
      </c>
      <c r="K148" s="80"/>
      <c r="L148" s="249">
        <f t="shared" si="17"/>
        <v>1025000</v>
      </c>
      <c r="M148" s="57" t="s">
        <v>449</v>
      </c>
    </row>
    <row r="149" spans="1:13" ht="25.5" x14ac:dyDescent="0.2">
      <c r="A149" s="75"/>
      <c r="B149" s="76">
        <v>10</v>
      </c>
      <c r="C149" s="77" t="s">
        <v>446</v>
      </c>
      <c r="D149" s="21" t="s">
        <v>18</v>
      </c>
      <c r="E149" s="21"/>
      <c r="F149" s="21" t="s">
        <v>440</v>
      </c>
      <c r="G149" s="21"/>
      <c r="H149" s="275">
        <v>2625000</v>
      </c>
      <c r="I149" s="86"/>
      <c r="J149" s="79">
        <f>J148+H149</f>
        <v>418638700</v>
      </c>
      <c r="K149" s="80"/>
      <c r="L149" s="249">
        <f t="shared" si="17"/>
        <v>2625000</v>
      </c>
      <c r="M149" s="57" t="s">
        <v>450</v>
      </c>
    </row>
    <row r="150" spans="1:13" ht="25.5" x14ac:dyDescent="0.2">
      <c r="A150" s="75"/>
      <c r="B150" s="76">
        <v>10</v>
      </c>
      <c r="C150" s="77" t="s">
        <v>447</v>
      </c>
      <c r="D150" s="21" t="s">
        <v>18</v>
      </c>
      <c r="E150" s="21"/>
      <c r="F150" s="21" t="s">
        <v>441</v>
      </c>
      <c r="G150" s="21"/>
      <c r="H150" s="275">
        <v>2100000</v>
      </c>
      <c r="I150" s="86"/>
      <c r="J150" s="79">
        <f>J149+H150</f>
        <v>420738700</v>
      </c>
      <c r="K150" s="80"/>
      <c r="L150" s="249">
        <f t="shared" si="17"/>
        <v>2100000</v>
      </c>
      <c r="M150" s="57" t="s">
        <v>451</v>
      </c>
    </row>
    <row r="151" spans="1:13" ht="25.5" x14ac:dyDescent="0.2">
      <c r="A151" s="75"/>
      <c r="B151" s="82">
        <v>10</v>
      </c>
      <c r="C151" s="83" t="s">
        <v>426</v>
      </c>
      <c r="D151" s="84"/>
      <c r="E151" s="84"/>
      <c r="F151" s="84" t="s">
        <v>425</v>
      </c>
      <c r="G151" s="84"/>
      <c r="H151" s="279"/>
      <c r="I151" s="86">
        <v>12469400</v>
      </c>
      <c r="J151" s="86">
        <f t="shared" ref="J151:J156" si="18">J150-I151</f>
        <v>408269300</v>
      </c>
      <c r="K151" s="80" t="s">
        <v>5332</v>
      </c>
      <c r="L151" s="249">
        <v>-12469400</v>
      </c>
      <c r="M151" s="57" t="s">
        <v>141</v>
      </c>
    </row>
    <row r="152" spans="1:13" ht="25.5" x14ac:dyDescent="0.2">
      <c r="A152" s="75"/>
      <c r="B152" s="82">
        <v>10</v>
      </c>
      <c r="C152" s="83" t="s">
        <v>427</v>
      </c>
      <c r="D152" s="84"/>
      <c r="E152" s="84"/>
      <c r="F152" s="84" t="s">
        <v>429</v>
      </c>
      <c r="G152" s="84"/>
      <c r="H152" s="279"/>
      <c r="I152" s="86">
        <v>53000</v>
      </c>
      <c r="J152" s="86">
        <f t="shared" si="18"/>
        <v>408216300</v>
      </c>
      <c r="K152" s="80" t="s">
        <v>5334</v>
      </c>
      <c r="L152" s="249">
        <v>-53000</v>
      </c>
      <c r="M152" s="57" t="s">
        <v>428</v>
      </c>
    </row>
    <row r="153" spans="1:13" ht="25.5" x14ac:dyDescent="0.2">
      <c r="A153" s="75"/>
      <c r="B153" s="82">
        <v>10</v>
      </c>
      <c r="C153" s="83" t="s">
        <v>433</v>
      </c>
      <c r="D153" s="84"/>
      <c r="E153" s="84"/>
      <c r="F153" s="84" t="s">
        <v>430</v>
      </c>
      <c r="G153" s="84"/>
      <c r="H153" s="279"/>
      <c r="I153" s="86">
        <v>1507300</v>
      </c>
      <c r="J153" s="86">
        <f t="shared" si="18"/>
        <v>406709000</v>
      </c>
      <c r="K153" s="80" t="s">
        <v>5331</v>
      </c>
      <c r="L153" s="249">
        <v>-1507300</v>
      </c>
      <c r="M153" s="57" t="s">
        <v>434</v>
      </c>
    </row>
    <row r="154" spans="1:13" ht="25.5" x14ac:dyDescent="0.2">
      <c r="A154" s="75"/>
      <c r="B154" s="82">
        <v>10</v>
      </c>
      <c r="C154" s="83" t="s">
        <v>435</v>
      </c>
      <c r="D154" s="84"/>
      <c r="E154" s="84"/>
      <c r="F154" s="84" t="s">
        <v>431</v>
      </c>
      <c r="G154" s="84"/>
      <c r="H154" s="279"/>
      <c r="I154" s="86">
        <v>140000</v>
      </c>
      <c r="J154" s="86">
        <f t="shared" si="18"/>
        <v>406569000</v>
      </c>
      <c r="K154" s="80" t="s">
        <v>5334</v>
      </c>
      <c r="L154" s="249">
        <v>-140000</v>
      </c>
      <c r="M154" s="57" t="s">
        <v>436</v>
      </c>
    </row>
    <row r="155" spans="1:13" ht="25.5" x14ac:dyDescent="0.2">
      <c r="A155" s="75"/>
      <c r="B155" s="82">
        <v>10</v>
      </c>
      <c r="C155" s="83" t="s">
        <v>437</v>
      </c>
      <c r="D155" s="84"/>
      <c r="E155" s="84"/>
      <c r="F155" s="84" t="s">
        <v>432</v>
      </c>
      <c r="G155" s="84"/>
      <c r="H155" s="279"/>
      <c r="I155" s="86">
        <v>735000</v>
      </c>
      <c r="J155" s="86">
        <f t="shared" si="18"/>
        <v>405834000</v>
      </c>
      <c r="K155" s="80" t="s">
        <v>5332</v>
      </c>
      <c r="L155" s="249">
        <v>-735000</v>
      </c>
      <c r="M155" s="57" t="s">
        <v>140</v>
      </c>
    </row>
    <row r="156" spans="1:13" ht="25.5" x14ac:dyDescent="0.2">
      <c r="A156" s="75"/>
      <c r="B156" s="82">
        <v>10</v>
      </c>
      <c r="C156" s="83" t="s">
        <v>442</v>
      </c>
      <c r="D156" s="84"/>
      <c r="E156" s="84"/>
      <c r="F156" s="84" t="s">
        <v>443</v>
      </c>
      <c r="G156" s="84"/>
      <c r="H156" s="279"/>
      <c r="I156" s="86">
        <v>150000</v>
      </c>
      <c r="J156" s="86">
        <f t="shared" si="18"/>
        <v>405684000</v>
      </c>
      <c r="K156" s="80" t="s">
        <v>5332</v>
      </c>
      <c r="L156" s="249">
        <v>-150000</v>
      </c>
      <c r="M156" s="57"/>
    </row>
    <row r="157" spans="1:13" ht="25.5" x14ac:dyDescent="0.2">
      <c r="A157" s="75" t="s">
        <v>116</v>
      </c>
      <c r="B157" s="76">
        <v>11</v>
      </c>
      <c r="C157" s="77" t="s">
        <v>467</v>
      </c>
      <c r="D157" s="21" t="s">
        <v>21</v>
      </c>
      <c r="E157" s="21"/>
      <c r="F157" s="21" t="s">
        <v>452</v>
      </c>
      <c r="G157" s="21"/>
      <c r="H157" s="275">
        <v>700000</v>
      </c>
      <c r="I157" s="86"/>
      <c r="J157" s="79">
        <f>J156+H157</f>
        <v>406384000</v>
      </c>
      <c r="K157" s="80"/>
      <c r="L157" s="249">
        <f>H157</f>
        <v>700000</v>
      </c>
      <c r="M157" s="57" t="s">
        <v>468</v>
      </c>
    </row>
    <row r="158" spans="1:13" ht="25.5" x14ac:dyDescent="0.2">
      <c r="A158" s="75"/>
      <c r="B158" s="76">
        <v>11</v>
      </c>
      <c r="C158" s="77" t="s">
        <v>469</v>
      </c>
      <c r="D158" s="21" t="s">
        <v>21</v>
      </c>
      <c r="E158" s="21"/>
      <c r="F158" s="21" t="s">
        <v>453</v>
      </c>
      <c r="G158" s="21"/>
      <c r="H158" s="275">
        <v>800000</v>
      </c>
      <c r="I158" s="86"/>
      <c r="J158" s="79">
        <f t="shared" ref="J158:J174" si="19">J157+H158</f>
        <v>407184000</v>
      </c>
      <c r="K158" s="80"/>
      <c r="L158" s="249">
        <f t="shared" ref="L158:L174" si="20">H158</f>
        <v>800000</v>
      </c>
      <c r="M158" s="57" t="s">
        <v>470</v>
      </c>
    </row>
    <row r="159" spans="1:13" ht="25.5" x14ac:dyDescent="0.2">
      <c r="A159" s="75"/>
      <c r="B159" s="76">
        <v>11</v>
      </c>
      <c r="C159" s="77" t="s">
        <v>471</v>
      </c>
      <c r="D159" s="21" t="s">
        <v>21</v>
      </c>
      <c r="E159" s="21"/>
      <c r="F159" s="21" t="s">
        <v>454</v>
      </c>
      <c r="G159" s="21"/>
      <c r="H159" s="275">
        <v>510000</v>
      </c>
      <c r="I159" s="86"/>
      <c r="J159" s="79">
        <f t="shared" si="19"/>
        <v>407694000</v>
      </c>
      <c r="K159" s="80"/>
      <c r="L159" s="249">
        <f t="shared" si="20"/>
        <v>510000</v>
      </c>
      <c r="M159" s="57" t="s">
        <v>472</v>
      </c>
    </row>
    <row r="160" spans="1:13" ht="25.5" x14ac:dyDescent="0.2">
      <c r="A160" s="75"/>
      <c r="B160" s="76">
        <v>11</v>
      </c>
      <c r="C160" s="77" t="s">
        <v>473</v>
      </c>
      <c r="D160" s="21" t="s">
        <v>128</v>
      </c>
      <c r="E160" s="21"/>
      <c r="F160" s="21" t="s">
        <v>455</v>
      </c>
      <c r="G160" s="21"/>
      <c r="H160" s="275">
        <v>850000</v>
      </c>
      <c r="I160" s="86"/>
      <c r="J160" s="79">
        <f t="shared" si="19"/>
        <v>408544000</v>
      </c>
      <c r="K160" s="80"/>
      <c r="L160" s="249">
        <f t="shared" si="20"/>
        <v>850000</v>
      </c>
      <c r="M160" s="57" t="s">
        <v>474</v>
      </c>
    </row>
    <row r="161" spans="1:13" ht="25.5" x14ac:dyDescent="0.2">
      <c r="A161" s="75"/>
      <c r="B161" s="76">
        <v>11</v>
      </c>
      <c r="C161" s="77" t="s">
        <v>475</v>
      </c>
      <c r="D161" s="21" t="s">
        <v>21</v>
      </c>
      <c r="E161" s="21"/>
      <c r="F161" s="21" t="s">
        <v>456</v>
      </c>
      <c r="G161" s="21"/>
      <c r="H161" s="275">
        <v>600000</v>
      </c>
      <c r="I161" s="86"/>
      <c r="J161" s="79">
        <f t="shared" si="19"/>
        <v>409144000</v>
      </c>
      <c r="K161" s="80"/>
      <c r="L161" s="249">
        <f t="shared" si="20"/>
        <v>600000</v>
      </c>
      <c r="M161" s="57" t="s">
        <v>476</v>
      </c>
    </row>
    <row r="162" spans="1:13" ht="25.5" x14ac:dyDescent="0.2">
      <c r="A162" s="75"/>
      <c r="B162" s="76">
        <v>11</v>
      </c>
      <c r="C162" s="77" t="s">
        <v>477</v>
      </c>
      <c r="D162" s="21" t="s">
        <v>270</v>
      </c>
      <c r="E162" s="21"/>
      <c r="F162" s="21" t="s">
        <v>457</v>
      </c>
      <c r="G162" s="21"/>
      <c r="H162" s="275">
        <v>800000</v>
      </c>
      <c r="I162" s="86"/>
      <c r="J162" s="79">
        <f t="shared" si="19"/>
        <v>409944000</v>
      </c>
      <c r="K162" s="80"/>
      <c r="L162" s="249">
        <f t="shared" si="20"/>
        <v>800000</v>
      </c>
      <c r="M162" s="57" t="s">
        <v>478</v>
      </c>
    </row>
    <row r="163" spans="1:13" ht="25.5" x14ac:dyDescent="0.2">
      <c r="A163" s="75"/>
      <c r="B163" s="76">
        <v>11</v>
      </c>
      <c r="C163" s="77" t="s">
        <v>479</v>
      </c>
      <c r="D163" s="21" t="s">
        <v>21</v>
      </c>
      <c r="E163" s="21"/>
      <c r="F163" s="21" t="s">
        <v>458</v>
      </c>
      <c r="G163" s="21"/>
      <c r="H163" s="275">
        <v>500000</v>
      </c>
      <c r="I163" s="86"/>
      <c r="J163" s="79">
        <f t="shared" si="19"/>
        <v>410444000</v>
      </c>
      <c r="K163" s="80"/>
      <c r="L163" s="249">
        <f t="shared" si="20"/>
        <v>500000</v>
      </c>
      <c r="M163" s="57" t="s">
        <v>480</v>
      </c>
    </row>
    <row r="164" spans="1:13" ht="25.5" x14ac:dyDescent="0.2">
      <c r="A164" s="75"/>
      <c r="B164" s="76">
        <v>11</v>
      </c>
      <c r="C164" s="77" t="s">
        <v>481</v>
      </c>
      <c r="D164" s="21" t="s">
        <v>177</v>
      </c>
      <c r="E164" s="21"/>
      <c r="F164" s="21" t="s">
        <v>459</v>
      </c>
      <c r="G164" s="21"/>
      <c r="H164" s="275">
        <v>1050000</v>
      </c>
      <c r="I164" s="86"/>
      <c r="J164" s="79">
        <f t="shared" si="19"/>
        <v>411494000</v>
      </c>
      <c r="K164" s="80"/>
      <c r="L164" s="249">
        <f t="shared" si="20"/>
        <v>1050000</v>
      </c>
      <c r="M164" s="57" t="s">
        <v>482</v>
      </c>
    </row>
    <row r="165" spans="1:13" ht="25.5" x14ac:dyDescent="0.2">
      <c r="A165" s="75"/>
      <c r="B165" s="76">
        <v>11</v>
      </c>
      <c r="C165" s="77" t="s">
        <v>483</v>
      </c>
      <c r="D165" s="21" t="s">
        <v>353</v>
      </c>
      <c r="E165" s="21"/>
      <c r="F165" s="21" t="s">
        <v>460</v>
      </c>
      <c r="G165" s="21"/>
      <c r="H165" s="275">
        <v>3600000</v>
      </c>
      <c r="I165" s="86"/>
      <c r="J165" s="79">
        <f t="shared" si="19"/>
        <v>415094000</v>
      </c>
      <c r="K165" s="80"/>
      <c r="L165" s="249">
        <f t="shared" si="20"/>
        <v>3600000</v>
      </c>
      <c r="M165" s="57" t="s">
        <v>484</v>
      </c>
    </row>
    <row r="166" spans="1:13" ht="25.5" x14ac:dyDescent="0.2">
      <c r="A166" s="75"/>
      <c r="B166" s="76">
        <v>11</v>
      </c>
      <c r="C166" s="77" t="s">
        <v>485</v>
      </c>
      <c r="D166" s="21" t="s">
        <v>21</v>
      </c>
      <c r="E166" s="21"/>
      <c r="F166" s="21" t="s">
        <v>461</v>
      </c>
      <c r="G166" s="21"/>
      <c r="H166" s="275">
        <v>410000</v>
      </c>
      <c r="I166" s="86"/>
      <c r="J166" s="79">
        <f t="shared" si="19"/>
        <v>415504000</v>
      </c>
      <c r="K166" s="80"/>
      <c r="L166" s="249">
        <f t="shared" si="20"/>
        <v>410000</v>
      </c>
      <c r="M166" s="57" t="s">
        <v>486</v>
      </c>
    </row>
    <row r="167" spans="1:13" ht="25.5" x14ac:dyDescent="0.2">
      <c r="A167" s="75"/>
      <c r="B167" s="76">
        <v>11</v>
      </c>
      <c r="C167" s="77" t="s">
        <v>487</v>
      </c>
      <c r="D167" s="21" t="s">
        <v>128</v>
      </c>
      <c r="E167" s="21"/>
      <c r="F167" s="21" t="s">
        <v>462</v>
      </c>
      <c r="G167" s="21"/>
      <c r="H167" s="275">
        <v>600000</v>
      </c>
      <c r="I167" s="86"/>
      <c r="J167" s="79">
        <f t="shared" si="19"/>
        <v>416104000</v>
      </c>
      <c r="K167" s="80"/>
      <c r="L167" s="249">
        <f t="shared" si="20"/>
        <v>600000</v>
      </c>
      <c r="M167" s="57" t="s">
        <v>488</v>
      </c>
    </row>
    <row r="168" spans="1:13" ht="25.5" x14ac:dyDescent="0.2">
      <c r="A168" s="75"/>
      <c r="B168" s="76">
        <v>11</v>
      </c>
      <c r="C168" s="77" t="s">
        <v>489</v>
      </c>
      <c r="D168" s="21" t="s">
        <v>128</v>
      </c>
      <c r="E168" s="21"/>
      <c r="F168" s="21" t="s">
        <v>463</v>
      </c>
      <c r="G168" s="21"/>
      <c r="H168" s="275">
        <v>800000</v>
      </c>
      <c r="I168" s="86"/>
      <c r="J168" s="79">
        <f t="shared" si="19"/>
        <v>416904000</v>
      </c>
      <c r="K168" s="80"/>
      <c r="L168" s="249">
        <f t="shared" si="20"/>
        <v>800000</v>
      </c>
      <c r="M168" s="57" t="s">
        <v>490</v>
      </c>
    </row>
    <row r="169" spans="1:13" ht="25.5" x14ac:dyDescent="0.2">
      <c r="A169" s="75"/>
      <c r="B169" s="76">
        <v>11</v>
      </c>
      <c r="C169" s="77" t="s">
        <v>491</v>
      </c>
      <c r="D169" s="21" t="s">
        <v>21</v>
      </c>
      <c r="E169" s="21"/>
      <c r="F169" s="21" t="s">
        <v>464</v>
      </c>
      <c r="G169" s="21"/>
      <c r="H169" s="275">
        <v>800000</v>
      </c>
      <c r="I169" s="86"/>
      <c r="J169" s="79">
        <f t="shared" si="19"/>
        <v>417704000</v>
      </c>
      <c r="K169" s="80"/>
      <c r="L169" s="249">
        <f t="shared" si="20"/>
        <v>800000</v>
      </c>
      <c r="M169" s="57" t="s">
        <v>492</v>
      </c>
    </row>
    <row r="170" spans="1:13" ht="25.5" x14ac:dyDescent="0.2">
      <c r="A170" s="75"/>
      <c r="B170" s="76">
        <v>11</v>
      </c>
      <c r="C170" s="77" t="s">
        <v>493</v>
      </c>
      <c r="D170" s="21" t="s">
        <v>21</v>
      </c>
      <c r="E170" s="21"/>
      <c r="F170" s="21" t="s">
        <v>465</v>
      </c>
      <c r="G170" s="21"/>
      <c r="H170" s="275">
        <v>325000</v>
      </c>
      <c r="I170" s="86"/>
      <c r="J170" s="79">
        <f t="shared" si="19"/>
        <v>418029000</v>
      </c>
      <c r="K170" s="80"/>
      <c r="L170" s="249">
        <f t="shared" si="20"/>
        <v>325000</v>
      </c>
      <c r="M170" s="57" t="s">
        <v>494</v>
      </c>
    </row>
    <row r="171" spans="1:13" ht="25.5" x14ac:dyDescent="0.2">
      <c r="A171" s="75"/>
      <c r="B171" s="76">
        <v>11</v>
      </c>
      <c r="C171" s="77" t="s">
        <v>495</v>
      </c>
      <c r="D171" s="21" t="s">
        <v>21</v>
      </c>
      <c r="E171" s="21"/>
      <c r="F171" s="21" t="s">
        <v>466</v>
      </c>
      <c r="G171" s="21"/>
      <c r="H171" s="275">
        <v>800000</v>
      </c>
      <c r="I171" s="86"/>
      <c r="J171" s="79">
        <f t="shared" si="19"/>
        <v>418829000</v>
      </c>
      <c r="K171" s="80"/>
      <c r="L171" s="249">
        <f t="shared" si="20"/>
        <v>800000</v>
      </c>
      <c r="M171" s="57" t="s">
        <v>496</v>
      </c>
    </row>
    <row r="172" spans="1:13" ht="25.5" x14ac:dyDescent="0.2">
      <c r="A172" s="75"/>
      <c r="B172" s="76">
        <v>11</v>
      </c>
      <c r="C172" s="77" t="s">
        <v>497</v>
      </c>
      <c r="D172" s="21" t="s">
        <v>270</v>
      </c>
      <c r="E172" s="21"/>
      <c r="F172" s="21" t="s">
        <v>498</v>
      </c>
      <c r="G172" s="21"/>
      <c r="H172" s="275">
        <v>1050000</v>
      </c>
      <c r="I172" s="86"/>
      <c r="J172" s="79">
        <f t="shared" si="19"/>
        <v>419879000</v>
      </c>
      <c r="K172" s="80"/>
      <c r="L172" s="249">
        <f t="shared" si="20"/>
        <v>1050000</v>
      </c>
      <c r="M172" s="57" t="s">
        <v>500</v>
      </c>
    </row>
    <row r="173" spans="1:13" ht="25.5" x14ac:dyDescent="0.2">
      <c r="A173" s="75"/>
      <c r="B173" s="76">
        <v>11</v>
      </c>
      <c r="C173" s="77" t="s">
        <v>501</v>
      </c>
      <c r="D173" s="21" t="s">
        <v>270</v>
      </c>
      <c r="E173" s="21"/>
      <c r="F173" s="21" t="s">
        <v>499</v>
      </c>
      <c r="G173" s="21"/>
      <c r="H173" s="275">
        <v>700000</v>
      </c>
      <c r="I173" s="86"/>
      <c r="J173" s="79">
        <f t="shared" si="19"/>
        <v>420579000</v>
      </c>
      <c r="K173" s="80"/>
      <c r="L173" s="249">
        <f t="shared" si="20"/>
        <v>700000</v>
      </c>
      <c r="M173" s="57" t="s">
        <v>502</v>
      </c>
    </row>
    <row r="174" spans="1:13" ht="25.5" x14ac:dyDescent="0.2">
      <c r="A174" s="75"/>
      <c r="B174" s="76">
        <v>11</v>
      </c>
      <c r="C174" s="77" t="s">
        <v>503</v>
      </c>
      <c r="D174" s="21" t="s">
        <v>128</v>
      </c>
      <c r="E174" s="21"/>
      <c r="F174" s="21" t="s">
        <v>504</v>
      </c>
      <c r="G174" s="21"/>
      <c r="H174" s="275">
        <v>650000</v>
      </c>
      <c r="I174" s="86"/>
      <c r="J174" s="79">
        <f t="shared" si="19"/>
        <v>421229000</v>
      </c>
      <c r="K174" s="80"/>
      <c r="L174" s="249">
        <f t="shared" si="20"/>
        <v>650000</v>
      </c>
      <c r="M174" s="57" t="s">
        <v>505</v>
      </c>
    </row>
    <row r="175" spans="1:13" ht="25.5" x14ac:dyDescent="0.2">
      <c r="A175" s="75"/>
      <c r="B175" s="82">
        <v>11</v>
      </c>
      <c r="C175" s="83" t="s">
        <v>514</v>
      </c>
      <c r="D175" s="21"/>
      <c r="E175" s="21"/>
      <c r="F175" s="84" t="s">
        <v>506</v>
      </c>
      <c r="G175" s="21"/>
      <c r="H175" s="275"/>
      <c r="I175" s="86">
        <v>40000</v>
      </c>
      <c r="J175" s="79">
        <f>J174-I175</f>
        <v>421189000</v>
      </c>
      <c r="K175" s="80"/>
      <c r="L175" s="249">
        <v>-40000</v>
      </c>
      <c r="M175" s="57" t="s">
        <v>515</v>
      </c>
    </row>
    <row r="176" spans="1:13" ht="25.5" x14ac:dyDescent="0.2">
      <c r="A176" s="75"/>
      <c r="B176" s="82">
        <v>11</v>
      </c>
      <c r="C176" s="83" t="s">
        <v>516</v>
      </c>
      <c r="D176" s="21"/>
      <c r="E176" s="21"/>
      <c r="F176" s="84" t="s">
        <v>507</v>
      </c>
      <c r="G176" s="21"/>
      <c r="H176" s="275"/>
      <c r="I176" s="86">
        <v>14631300</v>
      </c>
      <c r="J176" s="79">
        <f t="shared" ref="J176:J181" si="21">J175-I176</f>
        <v>406557700</v>
      </c>
      <c r="K176" s="80"/>
      <c r="L176" s="249">
        <v>-14631300</v>
      </c>
      <c r="M176" s="57" t="s">
        <v>141</v>
      </c>
    </row>
    <row r="177" spans="1:13" ht="25.5" x14ac:dyDescent="0.2">
      <c r="A177" s="75"/>
      <c r="B177" s="82">
        <v>11</v>
      </c>
      <c r="C177" s="83" t="s">
        <v>517</v>
      </c>
      <c r="D177" s="21"/>
      <c r="E177" s="21"/>
      <c r="F177" s="84" t="s">
        <v>508</v>
      </c>
      <c r="G177" s="21"/>
      <c r="H177" s="275"/>
      <c r="I177" s="86">
        <v>21600</v>
      </c>
      <c r="J177" s="79">
        <f t="shared" si="21"/>
        <v>406536100</v>
      </c>
      <c r="K177" s="80"/>
      <c r="L177" s="249">
        <v>-21600</v>
      </c>
      <c r="M177" s="57" t="s">
        <v>518</v>
      </c>
    </row>
    <row r="178" spans="1:13" ht="25.5" x14ac:dyDescent="0.2">
      <c r="A178" s="75"/>
      <c r="B178" s="82">
        <v>11</v>
      </c>
      <c r="C178" s="83" t="s">
        <v>519</v>
      </c>
      <c r="D178" s="84"/>
      <c r="E178" s="84"/>
      <c r="F178" s="84" t="s">
        <v>509</v>
      </c>
      <c r="G178" s="84"/>
      <c r="H178" s="279"/>
      <c r="I178" s="86">
        <v>159000</v>
      </c>
      <c r="J178" s="79">
        <f>J177-I178</f>
        <v>406377100</v>
      </c>
      <c r="K178" s="80"/>
      <c r="L178" s="249">
        <v>-159000</v>
      </c>
      <c r="M178" s="57" t="s">
        <v>152</v>
      </c>
    </row>
    <row r="179" spans="1:13" ht="25.5" x14ac:dyDescent="0.2">
      <c r="A179" s="75"/>
      <c r="B179" s="82">
        <v>11</v>
      </c>
      <c r="C179" s="83" t="s">
        <v>520</v>
      </c>
      <c r="D179" s="84"/>
      <c r="E179" s="84"/>
      <c r="F179" s="84" t="s">
        <v>510</v>
      </c>
      <c r="G179" s="84"/>
      <c r="H179" s="279"/>
      <c r="I179" s="86">
        <v>10121500</v>
      </c>
      <c r="J179" s="79">
        <f t="shared" si="21"/>
        <v>396255600</v>
      </c>
      <c r="K179" s="80"/>
      <c r="L179" s="249">
        <v>-10121500</v>
      </c>
      <c r="M179" s="57" t="s">
        <v>140</v>
      </c>
    </row>
    <row r="180" spans="1:13" ht="25.5" x14ac:dyDescent="0.2">
      <c r="A180" s="75"/>
      <c r="B180" s="82">
        <v>11</v>
      </c>
      <c r="C180" s="83" t="s">
        <v>521</v>
      </c>
      <c r="D180" s="84"/>
      <c r="E180" s="84"/>
      <c r="F180" s="84" t="s">
        <v>511</v>
      </c>
      <c r="G180" s="84"/>
      <c r="H180" s="279"/>
      <c r="I180" s="86">
        <v>3227500</v>
      </c>
      <c r="J180" s="79">
        <f t="shared" si="21"/>
        <v>393028100</v>
      </c>
      <c r="K180" s="80"/>
      <c r="L180" s="249">
        <v>-3227500</v>
      </c>
      <c r="M180" s="57" t="s">
        <v>141</v>
      </c>
    </row>
    <row r="181" spans="1:13" ht="25.5" x14ac:dyDescent="0.2">
      <c r="A181" s="75"/>
      <c r="B181" s="82">
        <v>11</v>
      </c>
      <c r="C181" s="83" t="s">
        <v>522</v>
      </c>
      <c r="D181" s="84"/>
      <c r="E181" s="84"/>
      <c r="F181" s="84" t="s">
        <v>512</v>
      </c>
      <c r="G181" s="84"/>
      <c r="H181" s="279"/>
      <c r="I181" s="86">
        <v>150000</v>
      </c>
      <c r="J181" s="79">
        <f t="shared" si="21"/>
        <v>392878100</v>
      </c>
      <c r="K181" s="80"/>
      <c r="L181" s="249">
        <v>-150000</v>
      </c>
      <c r="M181" s="57" t="s">
        <v>141</v>
      </c>
    </row>
    <row r="182" spans="1:13" ht="38.25" x14ac:dyDescent="0.2">
      <c r="A182" s="75"/>
      <c r="B182" s="82">
        <v>11</v>
      </c>
      <c r="C182" s="83" t="s">
        <v>523</v>
      </c>
      <c r="D182" s="84"/>
      <c r="E182" s="84"/>
      <c r="F182" s="84" t="s">
        <v>513</v>
      </c>
      <c r="G182" s="84"/>
      <c r="H182" s="279"/>
      <c r="I182" s="86">
        <v>297000</v>
      </c>
      <c r="J182" s="79">
        <f>J181-I182</f>
        <v>392581100</v>
      </c>
      <c r="K182" s="80"/>
      <c r="L182" s="249">
        <v>-297000</v>
      </c>
      <c r="M182" s="57"/>
    </row>
    <row r="183" spans="1:13" ht="25.5" x14ac:dyDescent="0.2">
      <c r="A183" s="75" t="s">
        <v>116</v>
      </c>
      <c r="B183" s="76">
        <v>12</v>
      </c>
      <c r="C183" s="77" t="s">
        <v>525</v>
      </c>
      <c r="D183" s="21" t="s">
        <v>270</v>
      </c>
      <c r="E183" s="21"/>
      <c r="F183" s="21" t="s">
        <v>524</v>
      </c>
      <c r="G183" s="21"/>
      <c r="H183" s="275">
        <v>800000</v>
      </c>
      <c r="I183" s="86"/>
      <c r="J183" s="79">
        <f>J182+H183</f>
        <v>393381100</v>
      </c>
      <c r="K183" s="80"/>
      <c r="L183" s="249">
        <f>H183</f>
        <v>800000</v>
      </c>
      <c r="M183" s="57" t="s">
        <v>546</v>
      </c>
    </row>
    <row r="184" spans="1:13" ht="25.5" x14ac:dyDescent="0.2">
      <c r="A184" s="75"/>
      <c r="B184" s="76">
        <v>12</v>
      </c>
      <c r="C184" s="77" t="s">
        <v>545</v>
      </c>
      <c r="D184" s="21" t="s">
        <v>18</v>
      </c>
      <c r="E184" s="21"/>
      <c r="F184" s="21" t="s">
        <v>526</v>
      </c>
      <c r="G184" s="21"/>
      <c r="H184" s="275">
        <v>525000</v>
      </c>
      <c r="I184" s="86"/>
      <c r="J184" s="79">
        <f t="shared" ref="J184:J202" si="22">J183+H184</f>
        <v>393906100</v>
      </c>
      <c r="K184" s="80"/>
      <c r="L184" s="249">
        <f t="shared" ref="L184:L247" si="23">H184</f>
        <v>525000</v>
      </c>
      <c r="M184" s="57" t="s">
        <v>547</v>
      </c>
    </row>
    <row r="185" spans="1:13" ht="25.5" x14ac:dyDescent="0.2">
      <c r="A185" s="75"/>
      <c r="B185" s="76">
        <v>12</v>
      </c>
      <c r="C185" s="77" t="s">
        <v>548</v>
      </c>
      <c r="D185" s="21" t="s">
        <v>30</v>
      </c>
      <c r="E185" s="21"/>
      <c r="F185" s="21" t="s">
        <v>527</v>
      </c>
      <c r="G185" s="21"/>
      <c r="H185" s="275">
        <v>1000000</v>
      </c>
      <c r="I185" s="86"/>
      <c r="J185" s="79">
        <f t="shared" si="22"/>
        <v>394906100</v>
      </c>
      <c r="K185" s="80"/>
      <c r="L185" s="249">
        <f t="shared" si="23"/>
        <v>1000000</v>
      </c>
      <c r="M185" s="57" t="s">
        <v>549</v>
      </c>
    </row>
    <row r="186" spans="1:13" ht="25.5" x14ac:dyDescent="0.2">
      <c r="A186" s="75"/>
      <c r="B186" s="76">
        <v>12</v>
      </c>
      <c r="C186" s="77" t="s">
        <v>548</v>
      </c>
      <c r="D186" s="21" t="s">
        <v>30</v>
      </c>
      <c r="E186" s="21"/>
      <c r="F186" s="21" t="s">
        <v>528</v>
      </c>
      <c r="G186" s="21"/>
      <c r="H186" s="275">
        <v>100000</v>
      </c>
      <c r="I186" s="86"/>
      <c r="J186" s="79">
        <f t="shared" si="22"/>
        <v>395006100</v>
      </c>
      <c r="K186" s="80"/>
      <c r="L186" s="249">
        <f t="shared" si="23"/>
        <v>100000</v>
      </c>
      <c r="M186" s="57" t="s">
        <v>549</v>
      </c>
    </row>
    <row r="187" spans="1:13" ht="25.5" x14ac:dyDescent="0.2">
      <c r="A187" s="75"/>
      <c r="B187" s="76">
        <v>12</v>
      </c>
      <c r="C187" s="77" t="s">
        <v>550</v>
      </c>
      <c r="D187" s="21" t="s">
        <v>30</v>
      </c>
      <c r="E187" s="21"/>
      <c r="F187" s="21" t="s">
        <v>529</v>
      </c>
      <c r="G187" s="21"/>
      <c r="H187" s="275">
        <v>4600000</v>
      </c>
      <c r="I187" s="86"/>
      <c r="J187" s="79">
        <f t="shared" si="22"/>
        <v>399606100</v>
      </c>
      <c r="K187" s="80"/>
      <c r="L187" s="249">
        <f t="shared" si="23"/>
        <v>4600000</v>
      </c>
      <c r="M187" s="57" t="s">
        <v>551</v>
      </c>
    </row>
    <row r="188" spans="1:13" ht="25.5" x14ac:dyDescent="0.2">
      <c r="A188" s="75"/>
      <c r="B188" s="76">
        <v>12</v>
      </c>
      <c r="C188" s="77" t="s">
        <v>552</v>
      </c>
      <c r="D188" s="21" t="s">
        <v>21</v>
      </c>
      <c r="E188" s="21"/>
      <c r="F188" s="21" t="s">
        <v>530</v>
      </c>
      <c r="G188" s="21"/>
      <c r="H188" s="275">
        <v>800000</v>
      </c>
      <c r="I188" s="86"/>
      <c r="J188" s="79">
        <f t="shared" si="22"/>
        <v>400406100</v>
      </c>
      <c r="K188" s="80"/>
      <c r="L188" s="249">
        <f t="shared" si="23"/>
        <v>800000</v>
      </c>
      <c r="M188" s="57" t="s">
        <v>553</v>
      </c>
    </row>
    <row r="189" spans="1:13" ht="25.5" x14ac:dyDescent="0.2">
      <c r="A189" s="75"/>
      <c r="B189" s="76">
        <v>12</v>
      </c>
      <c r="C189" s="77" t="s">
        <v>554</v>
      </c>
      <c r="D189" s="21" t="s">
        <v>128</v>
      </c>
      <c r="E189" s="21"/>
      <c r="F189" s="21" t="s">
        <v>531</v>
      </c>
      <c r="G189" s="21"/>
      <c r="H189" s="275">
        <v>800000</v>
      </c>
      <c r="I189" s="86"/>
      <c r="J189" s="79">
        <f t="shared" si="22"/>
        <v>401206100</v>
      </c>
      <c r="K189" s="80"/>
      <c r="L189" s="249">
        <f t="shared" si="23"/>
        <v>800000</v>
      </c>
      <c r="M189" s="57" t="s">
        <v>555</v>
      </c>
    </row>
    <row r="190" spans="1:13" ht="25.5" x14ac:dyDescent="0.2">
      <c r="A190" s="75"/>
      <c r="B190" s="76">
        <v>12</v>
      </c>
      <c r="C190" s="77" t="s">
        <v>556</v>
      </c>
      <c r="D190" s="21" t="s">
        <v>18</v>
      </c>
      <c r="E190" s="21"/>
      <c r="F190" s="21" t="s">
        <v>532</v>
      </c>
      <c r="G190" s="21"/>
      <c r="H190" s="275">
        <v>525000</v>
      </c>
      <c r="I190" s="86"/>
      <c r="J190" s="79">
        <f t="shared" si="22"/>
        <v>401731100</v>
      </c>
      <c r="K190" s="80"/>
      <c r="L190" s="249">
        <f t="shared" si="23"/>
        <v>525000</v>
      </c>
      <c r="M190" s="57" t="s">
        <v>557</v>
      </c>
    </row>
    <row r="191" spans="1:13" ht="25.5" x14ac:dyDescent="0.2">
      <c r="A191" s="75"/>
      <c r="B191" s="76">
        <v>12</v>
      </c>
      <c r="C191" s="77" t="s">
        <v>558</v>
      </c>
      <c r="D191" s="21" t="s">
        <v>18</v>
      </c>
      <c r="E191" s="21"/>
      <c r="F191" s="21" t="s">
        <v>533</v>
      </c>
      <c r="G191" s="21"/>
      <c r="H191" s="275">
        <v>3000000</v>
      </c>
      <c r="I191" s="86"/>
      <c r="J191" s="79">
        <f t="shared" si="22"/>
        <v>404731100</v>
      </c>
      <c r="K191" s="80"/>
      <c r="L191" s="249">
        <f t="shared" si="23"/>
        <v>3000000</v>
      </c>
      <c r="M191" s="57" t="s">
        <v>559</v>
      </c>
    </row>
    <row r="192" spans="1:13" ht="25.5" x14ac:dyDescent="0.2">
      <c r="A192" s="75"/>
      <c r="B192" s="76">
        <v>12</v>
      </c>
      <c r="C192" s="77" t="s">
        <v>560</v>
      </c>
      <c r="D192" s="21" t="s">
        <v>21</v>
      </c>
      <c r="E192" s="21"/>
      <c r="F192" s="21" t="s">
        <v>534</v>
      </c>
      <c r="G192" s="21"/>
      <c r="H192" s="275">
        <v>1200000</v>
      </c>
      <c r="I192" s="86"/>
      <c r="J192" s="79">
        <f t="shared" si="22"/>
        <v>405931100</v>
      </c>
      <c r="K192" s="80"/>
      <c r="L192" s="249">
        <f t="shared" si="23"/>
        <v>1200000</v>
      </c>
      <c r="M192" s="57" t="s">
        <v>561</v>
      </c>
    </row>
    <row r="193" spans="1:13" ht="25.5" x14ac:dyDescent="0.2">
      <c r="A193" s="75"/>
      <c r="B193" s="76">
        <v>12</v>
      </c>
      <c r="C193" s="77" t="s">
        <v>562</v>
      </c>
      <c r="D193" s="21" t="s">
        <v>21</v>
      </c>
      <c r="E193" s="21"/>
      <c r="F193" s="21" t="s">
        <v>535</v>
      </c>
      <c r="G193" s="21"/>
      <c r="H193" s="275">
        <v>800000</v>
      </c>
      <c r="I193" s="86"/>
      <c r="J193" s="79">
        <f t="shared" si="22"/>
        <v>406731100</v>
      </c>
      <c r="K193" s="80"/>
      <c r="L193" s="249">
        <f t="shared" si="23"/>
        <v>800000</v>
      </c>
      <c r="M193" s="57" t="s">
        <v>563</v>
      </c>
    </row>
    <row r="194" spans="1:13" ht="25.5" x14ac:dyDescent="0.2">
      <c r="A194" s="75"/>
      <c r="B194" s="76">
        <v>12</v>
      </c>
      <c r="C194" s="77" t="s">
        <v>564</v>
      </c>
      <c r="D194" s="21" t="s">
        <v>270</v>
      </c>
      <c r="E194" s="21"/>
      <c r="F194" s="21" t="s">
        <v>536</v>
      </c>
      <c r="G194" s="21"/>
      <c r="H194" s="275">
        <v>820000</v>
      </c>
      <c r="I194" s="86"/>
      <c r="J194" s="79">
        <f t="shared" si="22"/>
        <v>407551100</v>
      </c>
      <c r="K194" s="80"/>
      <c r="L194" s="249">
        <f t="shared" si="23"/>
        <v>820000</v>
      </c>
      <c r="M194" s="57" t="s">
        <v>565</v>
      </c>
    </row>
    <row r="195" spans="1:13" ht="25.5" x14ac:dyDescent="0.2">
      <c r="A195" s="75"/>
      <c r="B195" s="76">
        <v>12</v>
      </c>
      <c r="C195" s="77" t="s">
        <v>566</v>
      </c>
      <c r="D195" s="21" t="s">
        <v>21</v>
      </c>
      <c r="E195" s="21"/>
      <c r="F195" s="21" t="s">
        <v>537</v>
      </c>
      <c r="G195" s="21"/>
      <c r="H195" s="275">
        <v>800000</v>
      </c>
      <c r="I195" s="86"/>
      <c r="J195" s="79">
        <f t="shared" si="22"/>
        <v>408351100</v>
      </c>
      <c r="K195" s="80"/>
      <c r="L195" s="249">
        <f t="shared" si="23"/>
        <v>800000</v>
      </c>
      <c r="M195" s="57" t="s">
        <v>567</v>
      </c>
    </row>
    <row r="196" spans="1:13" ht="25.5" x14ac:dyDescent="0.2">
      <c r="A196" s="75"/>
      <c r="B196" s="76">
        <v>12</v>
      </c>
      <c r="C196" s="77" t="s">
        <v>568</v>
      </c>
      <c r="D196" s="21" t="s">
        <v>18</v>
      </c>
      <c r="E196" s="21"/>
      <c r="F196" s="21" t="s">
        <v>538</v>
      </c>
      <c r="G196" s="21"/>
      <c r="H196" s="275">
        <v>500000</v>
      </c>
      <c r="I196" s="86"/>
      <c r="J196" s="79">
        <f t="shared" si="22"/>
        <v>408851100</v>
      </c>
      <c r="K196" s="80"/>
      <c r="L196" s="249">
        <f t="shared" si="23"/>
        <v>500000</v>
      </c>
      <c r="M196" s="57" t="s">
        <v>569</v>
      </c>
    </row>
    <row r="197" spans="1:13" ht="25.5" x14ac:dyDescent="0.2">
      <c r="A197" s="75"/>
      <c r="B197" s="76">
        <v>12</v>
      </c>
      <c r="C197" s="77" t="s">
        <v>570</v>
      </c>
      <c r="D197" s="21" t="s">
        <v>270</v>
      </c>
      <c r="E197" s="21"/>
      <c r="F197" s="21" t="s">
        <v>539</v>
      </c>
      <c r="G197" s="21"/>
      <c r="H197" s="275">
        <v>1150000</v>
      </c>
      <c r="I197" s="86"/>
      <c r="J197" s="79">
        <f t="shared" si="22"/>
        <v>410001100</v>
      </c>
      <c r="K197" s="80"/>
      <c r="L197" s="249">
        <f t="shared" si="23"/>
        <v>1150000</v>
      </c>
      <c r="M197" s="57" t="s">
        <v>571</v>
      </c>
    </row>
    <row r="198" spans="1:13" ht="25.5" x14ac:dyDescent="0.2">
      <c r="A198" s="75"/>
      <c r="B198" s="76">
        <v>12</v>
      </c>
      <c r="C198" s="77" t="s">
        <v>572</v>
      </c>
      <c r="D198" s="21" t="s">
        <v>18</v>
      </c>
      <c r="E198" s="21"/>
      <c r="F198" s="21" t="s">
        <v>540</v>
      </c>
      <c r="G198" s="21"/>
      <c r="H198" s="275">
        <v>750000</v>
      </c>
      <c r="I198" s="86"/>
      <c r="J198" s="79">
        <f t="shared" si="22"/>
        <v>410751100</v>
      </c>
      <c r="K198" s="80"/>
      <c r="L198" s="249">
        <f t="shared" si="23"/>
        <v>750000</v>
      </c>
      <c r="M198" s="57" t="s">
        <v>573</v>
      </c>
    </row>
    <row r="199" spans="1:13" ht="25.5" x14ac:dyDescent="0.2">
      <c r="A199" s="75"/>
      <c r="B199" s="76">
        <v>12</v>
      </c>
      <c r="C199" s="77" t="s">
        <v>574</v>
      </c>
      <c r="D199" s="21" t="s">
        <v>18</v>
      </c>
      <c r="E199" s="84"/>
      <c r="F199" s="21" t="s">
        <v>541</v>
      </c>
      <c r="G199" s="84"/>
      <c r="H199" s="275">
        <v>2500000</v>
      </c>
      <c r="I199" s="86"/>
      <c r="J199" s="79">
        <f t="shared" si="22"/>
        <v>413251100</v>
      </c>
      <c r="K199" s="80"/>
      <c r="L199" s="249">
        <f t="shared" si="23"/>
        <v>2500000</v>
      </c>
      <c r="M199" s="57" t="s">
        <v>575</v>
      </c>
    </row>
    <row r="200" spans="1:13" ht="25.5" x14ac:dyDescent="0.2">
      <c r="A200" s="75"/>
      <c r="B200" s="76">
        <v>12</v>
      </c>
      <c r="C200" s="77" t="s">
        <v>576</v>
      </c>
      <c r="D200" s="21" t="s">
        <v>128</v>
      </c>
      <c r="E200" s="21"/>
      <c r="F200" s="21" t="s">
        <v>542</v>
      </c>
      <c r="G200" s="21"/>
      <c r="H200" s="275">
        <v>850000</v>
      </c>
      <c r="I200" s="86"/>
      <c r="J200" s="79">
        <f t="shared" si="22"/>
        <v>414101100</v>
      </c>
      <c r="K200" s="80"/>
      <c r="L200" s="249">
        <f t="shared" si="23"/>
        <v>850000</v>
      </c>
      <c r="M200" s="57" t="s">
        <v>577</v>
      </c>
    </row>
    <row r="201" spans="1:13" ht="25.5" x14ac:dyDescent="0.2">
      <c r="A201" s="75"/>
      <c r="B201" s="76">
        <v>12</v>
      </c>
      <c r="C201" s="77" t="s">
        <v>578</v>
      </c>
      <c r="D201" s="21" t="s">
        <v>18</v>
      </c>
      <c r="E201" s="21"/>
      <c r="F201" s="21" t="s">
        <v>543</v>
      </c>
      <c r="G201" s="84"/>
      <c r="H201" s="275">
        <v>525000</v>
      </c>
      <c r="I201" s="86"/>
      <c r="J201" s="79">
        <f t="shared" si="22"/>
        <v>414626100</v>
      </c>
      <c r="K201" s="80"/>
      <c r="L201" s="249">
        <f t="shared" si="23"/>
        <v>525000</v>
      </c>
      <c r="M201" s="57" t="s">
        <v>579</v>
      </c>
    </row>
    <row r="202" spans="1:13" ht="25.5" x14ac:dyDescent="0.2">
      <c r="A202" s="75"/>
      <c r="B202" s="76">
        <v>12</v>
      </c>
      <c r="C202" s="77" t="s">
        <v>580</v>
      </c>
      <c r="D202" s="21" t="s">
        <v>30</v>
      </c>
      <c r="E202" s="21"/>
      <c r="F202" s="21" t="s">
        <v>544</v>
      </c>
      <c r="G202" s="84"/>
      <c r="H202" s="275">
        <v>525000</v>
      </c>
      <c r="I202" s="86"/>
      <c r="J202" s="79">
        <f t="shared" si="22"/>
        <v>415151100</v>
      </c>
      <c r="K202" s="80"/>
      <c r="L202" s="249">
        <f t="shared" si="23"/>
        <v>525000</v>
      </c>
      <c r="M202" s="57" t="s">
        <v>585</v>
      </c>
    </row>
    <row r="203" spans="1:13" ht="38.25" x14ac:dyDescent="0.2">
      <c r="A203" s="75"/>
      <c r="B203" s="82">
        <v>12</v>
      </c>
      <c r="C203" s="83" t="s">
        <v>584</v>
      </c>
      <c r="D203" s="84"/>
      <c r="E203" s="84"/>
      <c r="F203" s="84" t="s">
        <v>581</v>
      </c>
      <c r="G203" s="84"/>
      <c r="H203" s="279"/>
      <c r="I203" s="86">
        <v>200000</v>
      </c>
      <c r="J203" s="79">
        <f>J202-I203</f>
        <v>414951100</v>
      </c>
      <c r="K203" s="80"/>
      <c r="L203" s="249">
        <v>-200000</v>
      </c>
      <c r="M203" s="57" t="s">
        <v>148</v>
      </c>
    </row>
    <row r="204" spans="1:13" ht="25.5" x14ac:dyDescent="0.2">
      <c r="A204" s="75"/>
      <c r="B204" s="82">
        <v>12</v>
      </c>
      <c r="C204" s="83" t="s">
        <v>586</v>
      </c>
      <c r="D204" s="84"/>
      <c r="E204" s="84"/>
      <c r="F204" s="84" t="s">
        <v>582</v>
      </c>
      <c r="G204" s="84"/>
      <c r="H204" s="279"/>
      <c r="I204" s="86">
        <v>60005000</v>
      </c>
      <c r="J204" s="79">
        <f>J203-I204</f>
        <v>354946100</v>
      </c>
      <c r="K204" s="80"/>
      <c r="L204" s="249">
        <v>-60005000</v>
      </c>
      <c r="M204" s="57" t="s">
        <v>141</v>
      </c>
    </row>
    <row r="205" spans="1:13" ht="51" x14ac:dyDescent="0.2">
      <c r="A205" s="75"/>
      <c r="B205" s="82">
        <v>12</v>
      </c>
      <c r="C205" s="83" t="s">
        <v>587</v>
      </c>
      <c r="D205" s="84"/>
      <c r="E205" s="84"/>
      <c r="F205" s="84" t="s">
        <v>583</v>
      </c>
      <c r="G205" s="84"/>
      <c r="H205" s="279"/>
      <c r="I205" s="86">
        <v>2290000</v>
      </c>
      <c r="J205" s="79">
        <f>J204-I205</f>
        <v>352656100</v>
      </c>
      <c r="K205" s="80"/>
      <c r="L205" s="249">
        <v>-2290000</v>
      </c>
      <c r="M205" s="57" t="s">
        <v>235</v>
      </c>
    </row>
    <row r="206" spans="1:13" ht="25.5" x14ac:dyDescent="0.2">
      <c r="A206" s="75"/>
      <c r="B206" s="82">
        <v>12</v>
      </c>
      <c r="C206" s="83" t="s">
        <v>588</v>
      </c>
      <c r="D206" s="84"/>
      <c r="E206" s="84"/>
      <c r="F206" s="84" t="s">
        <v>589</v>
      </c>
      <c r="G206" s="84"/>
      <c r="H206" s="279"/>
      <c r="I206" s="86">
        <v>160500</v>
      </c>
      <c r="J206" s="79">
        <f>J205-I206</f>
        <v>352495600</v>
      </c>
      <c r="K206" s="80"/>
      <c r="L206" s="249">
        <v>-160500</v>
      </c>
      <c r="M206" s="57" t="s">
        <v>152</v>
      </c>
    </row>
    <row r="207" spans="1:13" ht="25.5" x14ac:dyDescent="0.2">
      <c r="A207" s="75" t="s">
        <v>116</v>
      </c>
      <c r="B207" s="76">
        <v>13</v>
      </c>
      <c r="C207" s="77" t="s">
        <v>617</v>
      </c>
      <c r="D207" s="21" t="s">
        <v>128</v>
      </c>
      <c r="E207" s="21"/>
      <c r="F207" s="21" t="s">
        <v>590</v>
      </c>
      <c r="G207" s="21"/>
      <c r="H207" s="275">
        <v>800000</v>
      </c>
      <c r="I207" s="86"/>
      <c r="J207" s="79">
        <f>J206+H207</f>
        <v>353295600</v>
      </c>
      <c r="K207" s="80"/>
      <c r="L207" s="249">
        <f t="shared" si="23"/>
        <v>800000</v>
      </c>
      <c r="M207" s="57" t="s">
        <v>618</v>
      </c>
    </row>
    <row r="208" spans="1:13" ht="25.5" x14ac:dyDescent="0.2">
      <c r="A208" s="75"/>
      <c r="B208" s="76">
        <v>13</v>
      </c>
      <c r="C208" s="77" t="s">
        <v>619</v>
      </c>
      <c r="D208" s="21" t="s">
        <v>30</v>
      </c>
      <c r="E208" s="21"/>
      <c r="F208" s="21" t="s">
        <v>591</v>
      </c>
      <c r="G208" s="21"/>
      <c r="H208" s="275">
        <v>1500000</v>
      </c>
      <c r="I208" s="86"/>
      <c r="J208" s="79">
        <f t="shared" ref="J208:J236" si="24">J207+H208</f>
        <v>354795600</v>
      </c>
      <c r="K208" s="80"/>
      <c r="L208" s="249">
        <f t="shared" si="23"/>
        <v>1500000</v>
      </c>
      <c r="M208" s="57" t="s">
        <v>620</v>
      </c>
    </row>
    <row r="209" spans="1:13" ht="25.5" x14ac:dyDescent="0.2">
      <c r="A209" s="75"/>
      <c r="B209" s="76">
        <v>13</v>
      </c>
      <c r="C209" s="77" t="s">
        <v>621</v>
      </c>
      <c r="D209" s="21" t="s">
        <v>622</v>
      </c>
      <c r="E209" s="21"/>
      <c r="F209" s="21" t="s">
        <v>592</v>
      </c>
      <c r="G209" s="21"/>
      <c r="H209" s="275">
        <v>500000</v>
      </c>
      <c r="I209" s="86"/>
      <c r="J209" s="79">
        <f t="shared" si="24"/>
        <v>355295600</v>
      </c>
      <c r="K209" s="80"/>
      <c r="L209" s="249">
        <f t="shared" si="23"/>
        <v>500000</v>
      </c>
      <c r="M209" s="57" t="s">
        <v>434</v>
      </c>
    </row>
    <row r="210" spans="1:13" ht="38.25" x14ac:dyDescent="0.2">
      <c r="A210" s="75"/>
      <c r="B210" s="76">
        <v>13</v>
      </c>
      <c r="C210" s="77" t="s">
        <v>623</v>
      </c>
      <c r="D210" s="21" t="s">
        <v>622</v>
      </c>
      <c r="E210" s="21"/>
      <c r="F210" s="21" t="s">
        <v>593</v>
      </c>
      <c r="G210" s="21"/>
      <c r="H210" s="275">
        <v>200000</v>
      </c>
      <c r="I210" s="86"/>
      <c r="J210" s="79">
        <f t="shared" si="24"/>
        <v>355495600</v>
      </c>
      <c r="K210" s="80"/>
      <c r="L210" s="249">
        <f t="shared" si="23"/>
        <v>200000</v>
      </c>
      <c r="M210" s="57" t="s">
        <v>624</v>
      </c>
    </row>
    <row r="211" spans="1:13" ht="25.5" x14ac:dyDescent="0.2">
      <c r="A211" s="75"/>
      <c r="B211" s="76">
        <v>13</v>
      </c>
      <c r="C211" s="77" t="s">
        <v>625</v>
      </c>
      <c r="D211" s="21" t="s">
        <v>622</v>
      </c>
      <c r="E211" s="21"/>
      <c r="F211" s="21" t="s">
        <v>594</v>
      </c>
      <c r="G211" s="21"/>
      <c r="H211" s="275">
        <v>445000</v>
      </c>
      <c r="I211" s="86"/>
      <c r="J211" s="79">
        <f t="shared" si="24"/>
        <v>355940600</v>
      </c>
      <c r="K211" s="80"/>
      <c r="L211" s="249">
        <f t="shared" si="23"/>
        <v>445000</v>
      </c>
      <c r="M211" s="57" t="s">
        <v>626</v>
      </c>
    </row>
    <row r="212" spans="1:13" ht="38.25" x14ac:dyDescent="0.2">
      <c r="A212" s="75"/>
      <c r="B212" s="76">
        <v>13</v>
      </c>
      <c r="C212" s="77" t="s">
        <v>627</v>
      </c>
      <c r="D212" s="21" t="s">
        <v>622</v>
      </c>
      <c r="E212" s="21"/>
      <c r="F212" s="21" t="s">
        <v>595</v>
      </c>
      <c r="G212" s="21"/>
      <c r="H212" s="275">
        <v>500000</v>
      </c>
      <c r="I212" s="86"/>
      <c r="J212" s="79">
        <f t="shared" si="24"/>
        <v>356440600</v>
      </c>
      <c r="K212" s="80"/>
      <c r="L212" s="249">
        <f t="shared" si="23"/>
        <v>500000</v>
      </c>
      <c r="M212" s="57" t="s">
        <v>628</v>
      </c>
    </row>
    <row r="213" spans="1:13" ht="38.25" x14ac:dyDescent="0.2">
      <c r="A213" s="75"/>
      <c r="B213" s="76">
        <v>13</v>
      </c>
      <c r="C213" s="77" t="s">
        <v>629</v>
      </c>
      <c r="D213" s="21" t="s">
        <v>622</v>
      </c>
      <c r="E213" s="21"/>
      <c r="F213" s="21" t="s">
        <v>596</v>
      </c>
      <c r="G213" s="21"/>
      <c r="H213" s="275">
        <v>536000</v>
      </c>
      <c r="I213" s="86"/>
      <c r="J213" s="79">
        <f t="shared" si="24"/>
        <v>356976600</v>
      </c>
      <c r="K213" s="80"/>
      <c r="L213" s="249">
        <f t="shared" si="23"/>
        <v>536000</v>
      </c>
      <c r="M213" s="57" t="s">
        <v>630</v>
      </c>
    </row>
    <row r="214" spans="1:13" ht="25.5" x14ac:dyDescent="0.2">
      <c r="A214" s="75"/>
      <c r="B214" s="76">
        <v>13</v>
      </c>
      <c r="C214" s="77" t="s">
        <v>631</v>
      </c>
      <c r="D214" s="21" t="s">
        <v>622</v>
      </c>
      <c r="E214" s="21"/>
      <c r="F214" s="21" t="s">
        <v>597</v>
      </c>
      <c r="G214" s="21"/>
      <c r="H214" s="275">
        <v>292000</v>
      </c>
      <c r="I214" s="86"/>
      <c r="J214" s="79">
        <f t="shared" si="24"/>
        <v>357268600</v>
      </c>
      <c r="K214" s="80"/>
      <c r="L214" s="249">
        <f t="shared" si="23"/>
        <v>292000</v>
      </c>
      <c r="M214" s="57" t="s">
        <v>632</v>
      </c>
    </row>
    <row r="215" spans="1:13" ht="25.5" x14ac:dyDescent="0.2">
      <c r="A215" s="75"/>
      <c r="B215" s="76">
        <v>13</v>
      </c>
      <c r="C215" s="77" t="s">
        <v>633</v>
      </c>
      <c r="D215" s="21" t="s">
        <v>622</v>
      </c>
      <c r="E215" s="21"/>
      <c r="F215" s="21" t="s">
        <v>598</v>
      </c>
      <c r="G215" s="21"/>
      <c r="H215" s="275">
        <v>575000</v>
      </c>
      <c r="I215" s="86"/>
      <c r="J215" s="79">
        <f t="shared" si="24"/>
        <v>357843600</v>
      </c>
      <c r="K215" s="80"/>
      <c r="L215" s="249">
        <f t="shared" si="23"/>
        <v>575000</v>
      </c>
      <c r="M215" s="57" t="s">
        <v>235</v>
      </c>
    </row>
    <row r="216" spans="1:13" ht="25.5" x14ac:dyDescent="0.2">
      <c r="A216" s="75"/>
      <c r="B216" s="76">
        <v>13</v>
      </c>
      <c r="C216" s="77" t="s">
        <v>634</v>
      </c>
      <c r="D216" s="21" t="s">
        <v>622</v>
      </c>
      <c r="E216" s="21"/>
      <c r="F216" s="21" t="s">
        <v>599</v>
      </c>
      <c r="G216" s="21"/>
      <c r="H216" s="275">
        <v>262500</v>
      </c>
      <c r="I216" s="86"/>
      <c r="J216" s="79">
        <f t="shared" si="24"/>
        <v>358106100</v>
      </c>
      <c r="K216" s="80"/>
      <c r="L216" s="249">
        <f t="shared" si="23"/>
        <v>262500</v>
      </c>
      <c r="M216" s="57" t="s">
        <v>635</v>
      </c>
    </row>
    <row r="217" spans="1:13" ht="38.25" x14ac:dyDescent="0.2">
      <c r="A217" s="75"/>
      <c r="B217" s="76">
        <v>13</v>
      </c>
      <c r="C217" s="77" t="s">
        <v>636</v>
      </c>
      <c r="D217" s="21" t="s">
        <v>622</v>
      </c>
      <c r="E217" s="21"/>
      <c r="F217" s="21" t="s">
        <v>600</v>
      </c>
      <c r="G217" s="21"/>
      <c r="H217" s="275">
        <v>500000</v>
      </c>
      <c r="I217" s="86"/>
      <c r="J217" s="79">
        <f t="shared" si="24"/>
        <v>358606100</v>
      </c>
      <c r="K217" s="80"/>
      <c r="L217" s="249">
        <f t="shared" si="23"/>
        <v>500000</v>
      </c>
      <c r="M217" s="57" t="s">
        <v>637</v>
      </c>
    </row>
    <row r="218" spans="1:13" ht="38.25" x14ac:dyDescent="0.2">
      <c r="A218" s="75"/>
      <c r="B218" s="76">
        <v>13</v>
      </c>
      <c r="C218" s="77" t="s">
        <v>638</v>
      </c>
      <c r="D218" s="21" t="s">
        <v>622</v>
      </c>
      <c r="E218" s="21"/>
      <c r="F218" s="21" t="s">
        <v>601</v>
      </c>
      <c r="G218" s="21"/>
      <c r="H218" s="275">
        <v>500000</v>
      </c>
      <c r="I218" s="86"/>
      <c r="J218" s="79">
        <f t="shared" si="24"/>
        <v>359106100</v>
      </c>
      <c r="K218" s="80"/>
      <c r="L218" s="249">
        <f t="shared" si="23"/>
        <v>500000</v>
      </c>
      <c r="M218" s="57" t="s">
        <v>518</v>
      </c>
    </row>
    <row r="219" spans="1:13" ht="38.25" x14ac:dyDescent="0.2">
      <c r="A219" s="75"/>
      <c r="B219" s="76">
        <v>13</v>
      </c>
      <c r="C219" s="77" t="s">
        <v>639</v>
      </c>
      <c r="D219" s="21" t="s">
        <v>622</v>
      </c>
      <c r="E219" s="21"/>
      <c r="F219" s="21" t="s">
        <v>602</v>
      </c>
      <c r="G219" s="21"/>
      <c r="H219" s="275">
        <v>833400</v>
      </c>
      <c r="I219" s="86"/>
      <c r="J219" s="79">
        <f t="shared" si="24"/>
        <v>359939500</v>
      </c>
      <c r="K219" s="80"/>
      <c r="L219" s="249">
        <f t="shared" si="23"/>
        <v>833400</v>
      </c>
      <c r="M219" s="57" t="s">
        <v>640</v>
      </c>
    </row>
    <row r="220" spans="1:13" ht="38.25" x14ac:dyDescent="0.2">
      <c r="A220" s="75"/>
      <c r="B220" s="76">
        <v>13</v>
      </c>
      <c r="C220" s="77" t="s">
        <v>641</v>
      </c>
      <c r="D220" s="21" t="s">
        <v>622</v>
      </c>
      <c r="E220" s="21"/>
      <c r="F220" s="21" t="s">
        <v>603</v>
      </c>
      <c r="G220" s="21"/>
      <c r="H220" s="275">
        <v>100000</v>
      </c>
      <c r="I220" s="86"/>
      <c r="J220" s="79">
        <f t="shared" si="24"/>
        <v>360039500</v>
      </c>
      <c r="K220" s="80"/>
      <c r="L220" s="249">
        <f t="shared" si="23"/>
        <v>100000</v>
      </c>
      <c r="M220" s="57" t="s">
        <v>642</v>
      </c>
    </row>
    <row r="221" spans="1:13" ht="25.5" x14ac:dyDescent="0.2">
      <c r="A221" s="75"/>
      <c r="B221" s="76">
        <v>13</v>
      </c>
      <c r="C221" s="77" t="s">
        <v>643</v>
      </c>
      <c r="D221" s="21" t="s">
        <v>30</v>
      </c>
      <c r="E221" s="21"/>
      <c r="F221" s="21" t="s">
        <v>604</v>
      </c>
      <c r="G221" s="21"/>
      <c r="H221" s="275">
        <v>400000</v>
      </c>
      <c r="I221" s="86"/>
      <c r="J221" s="79">
        <f t="shared" si="24"/>
        <v>360439500</v>
      </c>
      <c r="K221" s="80"/>
      <c r="L221" s="249">
        <f t="shared" si="23"/>
        <v>400000</v>
      </c>
      <c r="M221" s="57" t="s">
        <v>644</v>
      </c>
    </row>
    <row r="222" spans="1:13" ht="25.5" x14ac:dyDescent="0.2">
      <c r="A222" s="75"/>
      <c r="B222" s="76">
        <v>13</v>
      </c>
      <c r="C222" s="77" t="s">
        <v>645</v>
      </c>
      <c r="D222" s="21" t="s">
        <v>622</v>
      </c>
      <c r="E222" s="21"/>
      <c r="F222" s="21" t="s">
        <v>605</v>
      </c>
      <c r="G222" s="21"/>
      <c r="H222" s="275">
        <v>600000</v>
      </c>
      <c r="I222" s="86"/>
      <c r="J222" s="79">
        <f t="shared" si="24"/>
        <v>361039500</v>
      </c>
      <c r="K222" s="80"/>
      <c r="L222" s="249">
        <f t="shared" si="23"/>
        <v>600000</v>
      </c>
      <c r="M222" s="57" t="s">
        <v>436</v>
      </c>
    </row>
    <row r="223" spans="1:13" ht="25.5" x14ac:dyDescent="0.2">
      <c r="A223" s="75"/>
      <c r="B223" s="76">
        <v>13</v>
      </c>
      <c r="C223" s="77" t="s">
        <v>646</v>
      </c>
      <c r="D223" s="21" t="s">
        <v>622</v>
      </c>
      <c r="E223" s="21"/>
      <c r="F223" s="21" t="s">
        <v>606</v>
      </c>
      <c r="G223" s="21"/>
      <c r="H223" s="275">
        <v>460000</v>
      </c>
      <c r="I223" s="86"/>
      <c r="J223" s="79">
        <f t="shared" si="24"/>
        <v>361499500</v>
      </c>
      <c r="K223" s="80"/>
      <c r="L223" s="249">
        <f t="shared" si="23"/>
        <v>460000</v>
      </c>
      <c r="M223" s="57" t="s">
        <v>647</v>
      </c>
    </row>
    <row r="224" spans="1:13" ht="25.5" x14ac:dyDescent="0.2">
      <c r="A224" s="75"/>
      <c r="B224" s="76">
        <v>13</v>
      </c>
      <c r="C224" s="77" t="s">
        <v>648</v>
      </c>
      <c r="D224" s="21" t="s">
        <v>18</v>
      </c>
      <c r="E224" s="21"/>
      <c r="F224" s="21" t="s">
        <v>607</v>
      </c>
      <c r="G224" s="21"/>
      <c r="H224" s="275">
        <v>2000000</v>
      </c>
      <c r="I224" s="86"/>
      <c r="J224" s="79">
        <f t="shared" si="24"/>
        <v>363499500</v>
      </c>
      <c r="K224" s="80"/>
      <c r="L224" s="249">
        <f t="shared" si="23"/>
        <v>2000000</v>
      </c>
      <c r="M224" s="57" t="s">
        <v>649</v>
      </c>
    </row>
    <row r="225" spans="1:13" ht="25.5" x14ac:dyDescent="0.2">
      <c r="A225" s="75"/>
      <c r="B225" s="76">
        <v>13</v>
      </c>
      <c r="C225" s="77" t="s">
        <v>650</v>
      </c>
      <c r="D225" s="21" t="s">
        <v>177</v>
      </c>
      <c r="E225" s="21"/>
      <c r="F225" s="21" t="s">
        <v>608</v>
      </c>
      <c r="G225" s="21"/>
      <c r="H225" s="275">
        <v>1000000</v>
      </c>
      <c r="I225" s="86"/>
      <c r="J225" s="79">
        <f t="shared" si="24"/>
        <v>364499500</v>
      </c>
      <c r="K225" s="80"/>
      <c r="L225" s="249">
        <f t="shared" si="23"/>
        <v>1000000</v>
      </c>
      <c r="M225" s="57" t="s">
        <v>651</v>
      </c>
    </row>
    <row r="226" spans="1:13" ht="25.5" x14ac:dyDescent="0.2">
      <c r="A226" s="75"/>
      <c r="B226" s="76">
        <v>13</v>
      </c>
      <c r="C226" s="77" t="s">
        <v>652</v>
      </c>
      <c r="D226" s="21" t="s">
        <v>30</v>
      </c>
      <c r="E226" s="21"/>
      <c r="F226" s="21" t="s">
        <v>609</v>
      </c>
      <c r="G226" s="21"/>
      <c r="H226" s="275">
        <v>1575000</v>
      </c>
      <c r="I226" s="86"/>
      <c r="J226" s="79">
        <f t="shared" si="24"/>
        <v>366074500</v>
      </c>
      <c r="K226" s="80"/>
      <c r="L226" s="249">
        <f t="shared" si="23"/>
        <v>1575000</v>
      </c>
      <c r="M226" s="57" t="s">
        <v>653</v>
      </c>
    </row>
    <row r="227" spans="1:13" ht="25.5" x14ac:dyDescent="0.2">
      <c r="A227" s="75"/>
      <c r="B227" s="76">
        <v>13</v>
      </c>
      <c r="C227" s="77" t="s">
        <v>654</v>
      </c>
      <c r="D227" s="21" t="s">
        <v>622</v>
      </c>
      <c r="E227" s="21"/>
      <c r="F227" s="21" t="s">
        <v>610</v>
      </c>
      <c r="G227" s="21"/>
      <c r="H227" s="275">
        <v>500000</v>
      </c>
      <c r="I227" s="86"/>
      <c r="J227" s="79">
        <f t="shared" si="24"/>
        <v>366574500</v>
      </c>
      <c r="K227" s="80"/>
      <c r="L227" s="249">
        <f t="shared" si="23"/>
        <v>500000</v>
      </c>
      <c r="M227" s="57" t="s">
        <v>202</v>
      </c>
    </row>
    <row r="228" spans="1:13" ht="38.25" x14ac:dyDescent="0.2">
      <c r="A228" s="75"/>
      <c r="B228" s="76">
        <v>13</v>
      </c>
      <c r="C228" s="77" t="s">
        <v>655</v>
      </c>
      <c r="D228" s="21" t="s">
        <v>622</v>
      </c>
      <c r="E228" s="21"/>
      <c r="F228" s="21" t="s">
        <v>611</v>
      </c>
      <c r="G228" s="21"/>
      <c r="H228" s="275">
        <v>750000</v>
      </c>
      <c r="I228" s="86"/>
      <c r="J228" s="79">
        <f t="shared" si="24"/>
        <v>367324500</v>
      </c>
      <c r="K228" s="80"/>
      <c r="L228" s="249">
        <f t="shared" si="23"/>
        <v>750000</v>
      </c>
      <c r="M228" s="57" t="s">
        <v>656</v>
      </c>
    </row>
    <row r="229" spans="1:13" ht="38.25" x14ac:dyDescent="0.2">
      <c r="A229" s="75"/>
      <c r="B229" s="76">
        <v>13</v>
      </c>
      <c r="C229" s="77" t="s">
        <v>657</v>
      </c>
      <c r="D229" s="21" t="s">
        <v>622</v>
      </c>
      <c r="E229" s="21"/>
      <c r="F229" s="21" t="s">
        <v>612</v>
      </c>
      <c r="G229" s="21"/>
      <c r="H229" s="275">
        <v>200000</v>
      </c>
      <c r="I229" s="86"/>
      <c r="J229" s="79">
        <f t="shared" si="24"/>
        <v>367524500</v>
      </c>
      <c r="K229" s="80"/>
      <c r="L229" s="249">
        <f t="shared" si="23"/>
        <v>200000</v>
      </c>
      <c r="M229" s="57" t="s">
        <v>658</v>
      </c>
    </row>
    <row r="230" spans="1:13" ht="25.5" x14ac:dyDescent="0.2">
      <c r="A230" s="75"/>
      <c r="B230" s="76">
        <v>13</v>
      </c>
      <c r="C230" s="77" t="s">
        <v>659</v>
      </c>
      <c r="D230" s="21" t="s">
        <v>622</v>
      </c>
      <c r="E230" s="21"/>
      <c r="F230" s="21" t="s">
        <v>613</v>
      </c>
      <c r="G230" s="21"/>
      <c r="H230" s="275">
        <v>150000</v>
      </c>
      <c r="I230" s="86"/>
      <c r="J230" s="79">
        <f t="shared" si="24"/>
        <v>367674500</v>
      </c>
      <c r="K230" s="80"/>
      <c r="L230" s="249">
        <f t="shared" si="23"/>
        <v>150000</v>
      </c>
      <c r="M230" s="57" t="s">
        <v>660</v>
      </c>
    </row>
    <row r="231" spans="1:13" ht="25.5" x14ac:dyDescent="0.2">
      <c r="A231" s="75"/>
      <c r="B231" s="76">
        <v>13</v>
      </c>
      <c r="C231" s="77" t="s">
        <v>661</v>
      </c>
      <c r="D231" s="21" t="s">
        <v>622</v>
      </c>
      <c r="E231" s="21"/>
      <c r="F231" s="21" t="s">
        <v>614</v>
      </c>
      <c r="G231" s="21"/>
      <c r="H231" s="275">
        <v>750000</v>
      </c>
      <c r="I231" s="86"/>
      <c r="J231" s="79">
        <f t="shared" si="24"/>
        <v>368424500</v>
      </c>
      <c r="K231" s="80"/>
      <c r="L231" s="249">
        <f t="shared" si="23"/>
        <v>750000</v>
      </c>
      <c r="M231" s="57" t="s">
        <v>662</v>
      </c>
    </row>
    <row r="232" spans="1:13" ht="25.5" x14ac:dyDescent="0.2">
      <c r="A232" s="75"/>
      <c r="B232" s="76">
        <v>13</v>
      </c>
      <c r="C232" s="77" t="s">
        <v>663</v>
      </c>
      <c r="D232" s="21" t="s">
        <v>622</v>
      </c>
      <c r="E232" s="21"/>
      <c r="F232" s="21" t="s">
        <v>615</v>
      </c>
      <c r="G232" s="21"/>
      <c r="H232" s="275">
        <v>450000</v>
      </c>
      <c r="I232" s="86"/>
      <c r="J232" s="79">
        <f t="shared" si="24"/>
        <v>368874500</v>
      </c>
      <c r="K232" s="80"/>
      <c r="L232" s="249">
        <f t="shared" si="23"/>
        <v>450000</v>
      </c>
      <c r="M232" s="57" t="s">
        <v>664</v>
      </c>
    </row>
    <row r="233" spans="1:13" ht="25.5" x14ac:dyDescent="0.2">
      <c r="A233" s="75"/>
      <c r="B233" s="76">
        <v>13</v>
      </c>
      <c r="C233" s="77" t="s">
        <v>665</v>
      </c>
      <c r="D233" s="21" t="s">
        <v>177</v>
      </c>
      <c r="E233" s="21"/>
      <c r="F233" s="21" t="s">
        <v>616</v>
      </c>
      <c r="G233" s="21"/>
      <c r="H233" s="275">
        <v>400000</v>
      </c>
      <c r="I233" s="86"/>
      <c r="J233" s="79">
        <f t="shared" si="24"/>
        <v>369274500</v>
      </c>
      <c r="K233" s="80"/>
      <c r="L233" s="249">
        <f t="shared" si="23"/>
        <v>400000</v>
      </c>
      <c r="M233" s="57" t="s">
        <v>666</v>
      </c>
    </row>
    <row r="234" spans="1:13" ht="25.5" x14ac:dyDescent="0.2">
      <c r="A234" s="75"/>
      <c r="B234" s="76">
        <v>13</v>
      </c>
      <c r="C234" s="77" t="s">
        <v>677</v>
      </c>
      <c r="D234" s="21" t="s">
        <v>353</v>
      </c>
      <c r="E234" s="21"/>
      <c r="F234" s="21" t="s">
        <v>667</v>
      </c>
      <c r="G234" s="21"/>
      <c r="H234" s="275">
        <v>1050000</v>
      </c>
      <c r="I234" s="86"/>
      <c r="J234" s="79">
        <f t="shared" si="24"/>
        <v>370324500</v>
      </c>
      <c r="K234" s="80"/>
      <c r="L234" s="249">
        <f t="shared" si="23"/>
        <v>1050000</v>
      </c>
      <c r="M234" s="57" t="s">
        <v>678</v>
      </c>
    </row>
    <row r="235" spans="1:13" ht="25.5" x14ac:dyDescent="0.2">
      <c r="A235" s="75"/>
      <c r="B235" s="76">
        <v>13</v>
      </c>
      <c r="C235" s="77" t="s">
        <v>679</v>
      </c>
      <c r="D235" s="21" t="s">
        <v>30</v>
      </c>
      <c r="E235" s="21"/>
      <c r="F235" s="21" t="s">
        <v>668</v>
      </c>
      <c r="G235" s="21"/>
      <c r="H235" s="275">
        <v>525000</v>
      </c>
      <c r="I235" s="86"/>
      <c r="J235" s="79">
        <f t="shared" si="24"/>
        <v>370849500</v>
      </c>
      <c r="K235" s="80"/>
      <c r="L235" s="249">
        <f t="shared" si="23"/>
        <v>525000</v>
      </c>
      <c r="M235" s="57" t="s">
        <v>680</v>
      </c>
    </row>
    <row r="236" spans="1:13" ht="25.5" x14ac:dyDescent="0.2">
      <c r="A236" s="75"/>
      <c r="B236" s="76">
        <v>13</v>
      </c>
      <c r="C236" s="77" t="s">
        <v>119</v>
      </c>
      <c r="D236" s="21" t="s">
        <v>622</v>
      </c>
      <c r="E236" s="21"/>
      <c r="F236" s="21" t="s">
        <v>669</v>
      </c>
      <c r="G236" s="21"/>
      <c r="H236" s="275">
        <v>500000</v>
      </c>
      <c r="I236" s="86"/>
      <c r="J236" s="79">
        <f t="shared" si="24"/>
        <v>371349500</v>
      </c>
      <c r="K236" s="80"/>
      <c r="L236" s="249">
        <f t="shared" si="23"/>
        <v>500000</v>
      </c>
      <c r="M236" s="57" t="s">
        <v>122</v>
      </c>
    </row>
    <row r="237" spans="1:13" ht="25.5" x14ac:dyDescent="0.2">
      <c r="A237" s="75"/>
      <c r="B237" s="82">
        <v>13</v>
      </c>
      <c r="C237" s="83" t="s">
        <v>688</v>
      </c>
      <c r="D237" s="84"/>
      <c r="E237" s="84"/>
      <c r="F237" s="84" t="s">
        <v>681</v>
      </c>
      <c r="G237" s="84"/>
      <c r="H237" s="279"/>
      <c r="I237" s="86">
        <v>114657400</v>
      </c>
      <c r="J237" s="86">
        <f>J236-I237</f>
        <v>256692100</v>
      </c>
      <c r="K237" s="80"/>
      <c r="L237" s="249">
        <v>-114657400</v>
      </c>
      <c r="M237" s="57" t="s">
        <v>140</v>
      </c>
    </row>
    <row r="238" spans="1:13" ht="25.5" x14ac:dyDescent="0.2">
      <c r="A238" s="75"/>
      <c r="B238" s="82">
        <v>13</v>
      </c>
      <c r="C238" s="83" t="s">
        <v>689</v>
      </c>
      <c r="D238" s="84"/>
      <c r="E238" s="84"/>
      <c r="F238" s="84" t="s">
        <v>682</v>
      </c>
      <c r="G238" s="84"/>
      <c r="H238" s="279"/>
      <c r="I238" s="86">
        <v>99500</v>
      </c>
      <c r="J238" s="86">
        <f t="shared" ref="J238:J244" si="25">J237-I238</f>
        <v>256592600</v>
      </c>
      <c r="K238" s="80"/>
      <c r="L238" s="249">
        <v>-99500</v>
      </c>
      <c r="M238" s="57" t="s">
        <v>690</v>
      </c>
    </row>
    <row r="239" spans="1:13" ht="25.5" x14ac:dyDescent="0.2">
      <c r="A239" s="75"/>
      <c r="B239" s="82">
        <v>13</v>
      </c>
      <c r="C239" s="83" t="s">
        <v>691</v>
      </c>
      <c r="D239" s="84"/>
      <c r="E239" s="84"/>
      <c r="F239" s="84" t="s">
        <v>683</v>
      </c>
      <c r="G239" s="84"/>
      <c r="H239" s="279"/>
      <c r="I239" s="86">
        <v>6250000</v>
      </c>
      <c r="J239" s="86">
        <f t="shared" si="25"/>
        <v>250342600</v>
      </c>
      <c r="K239" s="80"/>
      <c r="L239" s="249">
        <v>-6250000</v>
      </c>
      <c r="M239" s="57" t="s">
        <v>141</v>
      </c>
    </row>
    <row r="240" spans="1:13" ht="25.5" x14ac:dyDescent="0.2">
      <c r="A240" s="75"/>
      <c r="B240" s="82">
        <v>13</v>
      </c>
      <c r="C240" s="83" t="s">
        <v>692</v>
      </c>
      <c r="D240" s="84"/>
      <c r="E240" s="84"/>
      <c r="F240" s="84" t="s">
        <v>684</v>
      </c>
      <c r="G240" s="84"/>
      <c r="H240" s="279"/>
      <c r="I240" s="86">
        <v>127800</v>
      </c>
      <c r="J240" s="86">
        <f t="shared" si="25"/>
        <v>250214800</v>
      </c>
      <c r="K240" s="80"/>
      <c r="L240" s="249">
        <v>-127800</v>
      </c>
      <c r="M240" s="57" t="s">
        <v>192</v>
      </c>
    </row>
    <row r="241" spans="1:13" ht="25.5" x14ac:dyDescent="0.2">
      <c r="A241" s="75"/>
      <c r="B241" s="82">
        <v>13</v>
      </c>
      <c r="C241" s="83" t="s">
        <v>693</v>
      </c>
      <c r="D241" s="84"/>
      <c r="E241" s="84"/>
      <c r="F241" s="84" t="s">
        <v>685</v>
      </c>
      <c r="G241" s="84"/>
      <c r="H241" s="279"/>
      <c r="I241" s="86">
        <v>400000</v>
      </c>
      <c r="J241" s="86">
        <f t="shared" si="25"/>
        <v>249814800</v>
      </c>
      <c r="K241" s="80"/>
      <c r="L241" s="249">
        <v>-400000</v>
      </c>
      <c r="M241" s="57" t="s">
        <v>694</v>
      </c>
    </row>
    <row r="242" spans="1:13" ht="25.5" x14ac:dyDescent="0.2">
      <c r="A242" s="75"/>
      <c r="B242" s="82">
        <v>13</v>
      </c>
      <c r="C242" s="83" t="s">
        <v>695</v>
      </c>
      <c r="D242" s="84"/>
      <c r="E242" s="84"/>
      <c r="F242" s="84" t="s">
        <v>686</v>
      </c>
      <c r="G242" s="84"/>
      <c r="H242" s="279"/>
      <c r="I242" s="86">
        <v>400000</v>
      </c>
      <c r="J242" s="86">
        <f t="shared" si="25"/>
        <v>249414800</v>
      </c>
      <c r="K242" s="80"/>
      <c r="L242" s="249">
        <v>-400000</v>
      </c>
      <c r="M242" s="57" t="s">
        <v>635</v>
      </c>
    </row>
    <row r="243" spans="1:13" ht="25.5" x14ac:dyDescent="0.2">
      <c r="A243" s="75"/>
      <c r="B243" s="82">
        <v>13</v>
      </c>
      <c r="C243" s="83" t="s">
        <v>696</v>
      </c>
      <c r="D243" s="84"/>
      <c r="E243" s="84"/>
      <c r="F243" s="84" t="s">
        <v>687</v>
      </c>
      <c r="G243" s="84"/>
      <c r="H243" s="279"/>
      <c r="I243" s="86">
        <v>52000</v>
      </c>
      <c r="J243" s="86">
        <f t="shared" si="25"/>
        <v>249362800</v>
      </c>
      <c r="K243" s="80"/>
      <c r="L243" s="249">
        <v>-52000</v>
      </c>
      <c r="M243" s="57" t="s">
        <v>141</v>
      </c>
    </row>
    <row r="244" spans="1:13" ht="25.5" x14ac:dyDescent="0.2">
      <c r="A244" s="75"/>
      <c r="B244" s="82">
        <v>13</v>
      </c>
      <c r="C244" s="83" t="s">
        <v>703</v>
      </c>
      <c r="D244" s="84"/>
      <c r="E244" s="84"/>
      <c r="F244" s="84" t="s">
        <v>697</v>
      </c>
      <c r="G244" s="84"/>
      <c r="H244" s="279"/>
      <c r="I244" s="86">
        <v>100000</v>
      </c>
      <c r="J244" s="86">
        <f t="shared" si="25"/>
        <v>249262800</v>
      </c>
      <c r="K244" s="80"/>
      <c r="L244" s="249">
        <v>-100000</v>
      </c>
      <c r="M244" s="57" t="s">
        <v>436</v>
      </c>
    </row>
    <row r="245" spans="1:13" ht="25.5" x14ac:dyDescent="0.2">
      <c r="A245" s="75" t="s">
        <v>116</v>
      </c>
      <c r="B245" s="296">
        <v>16</v>
      </c>
      <c r="C245" s="187" t="s">
        <v>705</v>
      </c>
      <c r="D245" s="13" t="s">
        <v>30</v>
      </c>
      <c r="E245" s="13"/>
      <c r="F245" s="13" t="s">
        <v>670</v>
      </c>
      <c r="G245" s="13"/>
      <c r="H245" s="297">
        <v>1000000</v>
      </c>
      <c r="I245" s="86"/>
      <c r="J245" s="79">
        <f>J244+H245</f>
        <v>250262800</v>
      </c>
      <c r="K245" s="80"/>
      <c r="L245" s="249">
        <f t="shared" si="23"/>
        <v>1000000</v>
      </c>
      <c r="M245" s="57" t="s">
        <v>706</v>
      </c>
    </row>
    <row r="246" spans="1:13" ht="25.5" x14ac:dyDescent="0.2">
      <c r="A246" s="75"/>
      <c r="B246" s="296">
        <v>16</v>
      </c>
      <c r="C246" s="187" t="s">
        <v>707</v>
      </c>
      <c r="D246" s="13" t="s">
        <v>128</v>
      </c>
      <c r="E246" s="13"/>
      <c r="F246" s="13" t="s">
        <v>671</v>
      </c>
      <c r="G246" s="13"/>
      <c r="H246" s="297">
        <v>850000</v>
      </c>
      <c r="I246" s="86"/>
      <c r="J246" s="79">
        <f t="shared" ref="J246:J264" si="26">J245+H246</f>
        <v>251112800</v>
      </c>
      <c r="K246" s="80"/>
      <c r="L246" s="249">
        <f t="shared" si="23"/>
        <v>850000</v>
      </c>
      <c r="M246" s="57" t="s">
        <v>708</v>
      </c>
    </row>
    <row r="247" spans="1:13" ht="25.5" x14ac:dyDescent="0.2">
      <c r="A247" s="75"/>
      <c r="B247" s="296">
        <v>16</v>
      </c>
      <c r="C247" s="187" t="s">
        <v>709</v>
      </c>
      <c r="D247" s="13" t="s">
        <v>18</v>
      </c>
      <c r="E247" s="13"/>
      <c r="F247" s="13" t="s">
        <v>672</v>
      </c>
      <c r="G247" s="13"/>
      <c r="H247" s="297">
        <v>650000</v>
      </c>
      <c r="I247" s="86"/>
      <c r="J247" s="79">
        <f t="shared" si="26"/>
        <v>251762800</v>
      </c>
      <c r="K247" s="80"/>
      <c r="L247" s="249">
        <f t="shared" si="23"/>
        <v>650000</v>
      </c>
      <c r="M247" s="57" t="s">
        <v>710</v>
      </c>
    </row>
    <row r="248" spans="1:13" ht="25.5" x14ac:dyDescent="0.2">
      <c r="A248" s="75"/>
      <c r="B248" s="296">
        <v>16</v>
      </c>
      <c r="C248" s="187" t="s">
        <v>711</v>
      </c>
      <c r="D248" s="13" t="s">
        <v>21</v>
      </c>
      <c r="E248" s="13"/>
      <c r="F248" s="13" t="s">
        <v>673</v>
      </c>
      <c r="G248" s="13"/>
      <c r="H248" s="297">
        <v>1150000</v>
      </c>
      <c r="I248" s="86"/>
      <c r="J248" s="79">
        <f t="shared" si="26"/>
        <v>252912800</v>
      </c>
      <c r="K248" s="80"/>
      <c r="L248" s="249">
        <f t="shared" ref="L248:L264" si="27">H248</f>
        <v>1150000</v>
      </c>
      <c r="M248" s="57" t="s">
        <v>712</v>
      </c>
    </row>
    <row r="249" spans="1:13" ht="25.5" x14ac:dyDescent="0.2">
      <c r="A249" s="75"/>
      <c r="B249" s="296">
        <v>16</v>
      </c>
      <c r="C249" s="187" t="s">
        <v>713</v>
      </c>
      <c r="D249" s="13" t="s">
        <v>353</v>
      </c>
      <c r="E249" s="13"/>
      <c r="F249" s="13" t="s">
        <v>674</v>
      </c>
      <c r="G249" s="13"/>
      <c r="H249" s="297">
        <v>800000</v>
      </c>
      <c r="I249" s="86"/>
      <c r="J249" s="79">
        <f t="shared" si="26"/>
        <v>253712800</v>
      </c>
      <c r="K249" s="80"/>
      <c r="L249" s="249">
        <f t="shared" si="27"/>
        <v>800000</v>
      </c>
      <c r="M249" s="57" t="s">
        <v>714</v>
      </c>
    </row>
    <row r="250" spans="1:13" ht="25.5" x14ac:dyDescent="0.2">
      <c r="A250" s="75"/>
      <c r="B250" s="296">
        <v>16</v>
      </c>
      <c r="C250" s="187" t="s">
        <v>715</v>
      </c>
      <c r="D250" s="13" t="s">
        <v>270</v>
      </c>
      <c r="E250" s="13"/>
      <c r="F250" s="13" t="s">
        <v>675</v>
      </c>
      <c r="G250" s="13"/>
      <c r="H250" s="297">
        <v>800000</v>
      </c>
      <c r="I250" s="86"/>
      <c r="J250" s="79">
        <f t="shared" si="26"/>
        <v>254512800</v>
      </c>
      <c r="K250" s="80"/>
      <c r="L250" s="249">
        <f t="shared" si="27"/>
        <v>800000</v>
      </c>
      <c r="M250" s="57" t="s">
        <v>716</v>
      </c>
    </row>
    <row r="251" spans="1:13" ht="25.5" x14ac:dyDescent="0.2">
      <c r="A251" s="75"/>
      <c r="B251" s="296">
        <v>16</v>
      </c>
      <c r="C251" s="187" t="s">
        <v>717</v>
      </c>
      <c r="D251" s="13" t="s">
        <v>128</v>
      </c>
      <c r="E251" s="13"/>
      <c r="F251" s="13" t="s">
        <v>676</v>
      </c>
      <c r="G251" s="13"/>
      <c r="H251" s="297">
        <v>580000</v>
      </c>
      <c r="I251" s="86"/>
      <c r="J251" s="79">
        <f t="shared" si="26"/>
        <v>255092800</v>
      </c>
      <c r="K251" s="80"/>
      <c r="L251" s="249">
        <f t="shared" si="27"/>
        <v>580000</v>
      </c>
      <c r="M251" s="57" t="s">
        <v>718</v>
      </c>
    </row>
    <row r="252" spans="1:13" ht="25.5" x14ac:dyDescent="0.2">
      <c r="A252" s="75"/>
      <c r="B252" s="296">
        <v>16</v>
      </c>
      <c r="C252" s="187" t="s">
        <v>719</v>
      </c>
      <c r="D252" s="13" t="s">
        <v>18</v>
      </c>
      <c r="E252" s="13"/>
      <c r="F252" s="13" t="s">
        <v>704</v>
      </c>
      <c r="G252" s="13"/>
      <c r="H252" s="297">
        <v>1100000</v>
      </c>
      <c r="I252" s="86"/>
      <c r="J252" s="79">
        <f t="shared" si="26"/>
        <v>256192800</v>
      </c>
      <c r="K252" s="80"/>
      <c r="L252" s="249">
        <f t="shared" si="27"/>
        <v>1100000</v>
      </c>
      <c r="M252" s="57" t="s">
        <v>720</v>
      </c>
    </row>
    <row r="253" spans="1:13" ht="25.5" x14ac:dyDescent="0.2">
      <c r="A253" s="75"/>
      <c r="B253" s="296">
        <v>16</v>
      </c>
      <c r="C253" s="187" t="s">
        <v>733</v>
      </c>
      <c r="D253" s="13" t="s">
        <v>18</v>
      </c>
      <c r="E253" s="13"/>
      <c r="F253" s="13" t="s">
        <v>721</v>
      </c>
      <c r="G253" s="13"/>
      <c r="H253" s="297">
        <v>625000</v>
      </c>
      <c r="I253" s="86"/>
      <c r="J253" s="79">
        <f t="shared" si="26"/>
        <v>256817800</v>
      </c>
      <c r="K253" s="80"/>
      <c r="L253" s="249">
        <f t="shared" si="27"/>
        <v>625000</v>
      </c>
      <c r="M253" s="57" t="s">
        <v>290</v>
      </c>
    </row>
    <row r="254" spans="1:13" ht="25.5" x14ac:dyDescent="0.2">
      <c r="A254" s="75"/>
      <c r="B254" s="296">
        <v>16</v>
      </c>
      <c r="C254" s="187" t="s">
        <v>734</v>
      </c>
      <c r="D254" s="13" t="s">
        <v>21</v>
      </c>
      <c r="E254" s="13"/>
      <c r="F254" s="13" t="s">
        <v>722</v>
      </c>
      <c r="G254" s="13"/>
      <c r="H254" s="297">
        <v>1050000</v>
      </c>
      <c r="I254" s="86"/>
      <c r="J254" s="79">
        <f t="shared" si="26"/>
        <v>257867800</v>
      </c>
      <c r="K254" s="80"/>
      <c r="L254" s="249">
        <f t="shared" si="27"/>
        <v>1050000</v>
      </c>
      <c r="M254" s="57" t="s">
        <v>735</v>
      </c>
    </row>
    <row r="255" spans="1:13" ht="25.5" x14ac:dyDescent="0.2">
      <c r="A255" s="75"/>
      <c r="B255" s="296">
        <v>16</v>
      </c>
      <c r="C255" s="187" t="s">
        <v>736</v>
      </c>
      <c r="D255" s="13" t="s">
        <v>353</v>
      </c>
      <c r="E255" s="13"/>
      <c r="F255" s="13" t="s">
        <v>723</v>
      </c>
      <c r="G255" s="13"/>
      <c r="H255" s="297">
        <v>3600000</v>
      </c>
      <c r="I255" s="86"/>
      <c r="J255" s="79">
        <f t="shared" si="26"/>
        <v>261467800</v>
      </c>
      <c r="K255" s="80"/>
      <c r="L255" s="249">
        <f t="shared" si="27"/>
        <v>3600000</v>
      </c>
      <c r="M255" s="57" t="s">
        <v>737</v>
      </c>
    </row>
    <row r="256" spans="1:13" ht="25.5" x14ac:dyDescent="0.2">
      <c r="A256" s="75"/>
      <c r="B256" s="296">
        <v>16</v>
      </c>
      <c r="C256" s="187" t="s">
        <v>738</v>
      </c>
      <c r="D256" s="13"/>
      <c r="E256" s="13"/>
      <c r="F256" s="13" t="s">
        <v>724</v>
      </c>
      <c r="G256" s="13"/>
      <c r="H256" s="297">
        <v>3000000</v>
      </c>
      <c r="I256" s="86"/>
      <c r="J256" s="79">
        <f t="shared" si="26"/>
        <v>264467800</v>
      </c>
      <c r="K256" s="80"/>
      <c r="L256" s="249">
        <f t="shared" si="27"/>
        <v>3000000</v>
      </c>
      <c r="M256" s="57" t="s">
        <v>739</v>
      </c>
    </row>
    <row r="257" spans="1:13" ht="25.5" x14ac:dyDescent="0.2">
      <c r="A257" s="75"/>
      <c r="B257" s="296">
        <v>16</v>
      </c>
      <c r="C257" s="187" t="s">
        <v>740</v>
      </c>
      <c r="D257" s="13" t="s">
        <v>21</v>
      </c>
      <c r="E257" s="13"/>
      <c r="F257" s="13" t="s">
        <v>725</v>
      </c>
      <c r="G257" s="13"/>
      <c r="H257" s="297">
        <v>1050000</v>
      </c>
      <c r="I257" s="86"/>
      <c r="J257" s="79">
        <f t="shared" si="26"/>
        <v>265517800</v>
      </c>
      <c r="K257" s="80"/>
      <c r="L257" s="249">
        <f t="shared" si="27"/>
        <v>1050000</v>
      </c>
      <c r="M257" s="57" t="s">
        <v>741</v>
      </c>
    </row>
    <row r="258" spans="1:13" ht="25.5" x14ac:dyDescent="0.2">
      <c r="A258" s="75"/>
      <c r="B258" s="296">
        <v>16</v>
      </c>
      <c r="C258" s="187" t="s">
        <v>742</v>
      </c>
      <c r="D258" s="13" t="s">
        <v>21</v>
      </c>
      <c r="E258" s="13"/>
      <c r="F258" s="13" t="s">
        <v>726</v>
      </c>
      <c r="G258" s="13"/>
      <c r="H258" s="297">
        <v>800000</v>
      </c>
      <c r="I258" s="86"/>
      <c r="J258" s="79">
        <f t="shared" si="26"/>
        <v>266317800</v>
      </c>
      <c r="K258" s="80"/>
      <c r="L258" s="249">
        <f t="shared" si="27"/>
        <v>800000</v>
      </c>
      <c r="M258" s="57" t="s">
        <v>743</v>
      </c>
    </row>
    <row r="259" spans="1:13" ht="25.5" x14ac:dyDescent="0.2">
      <c r="A259" s="75"/>
      <c r="B259" s="296">
        <v>16</v>
      </c>
      <c r="C259" s="187" t="s">
        <v>744</v>
      </c>
      <c r="D259" s="13" t="s">
        <v>216</v>
      </c>
      <c r="E259" s="13"/>
      <c r="F259" s="13" t="s">
        <v>727</v>
      </c>
      <c r="G259" s="13"/>
      <c r="H259" s="297">
        <v>1500000</v>
      </c>
      <c r="I259" s="86"/>
      <c r="J259" s="79">
        <f t="shared" si="26"/>
        <v>267817800</v>
      </c>
      <c r="K259" s="80"/>
      <c r="L259" s="249">
        <f t="shared" si="27"/>
        <v>1500000</v>
      </c>
      <c r="M259" s="57" t="s">
        <v>745</v>
      </c>
    </row>
    <row r="260" spans="1:13" ht="25.5" x14ac:dyDescent="0.2">
      <c r="A260" s="75"/>
      <c r="B260" s="296">
        <v>16</v>
      </c>
      <c r="C260" s="187" t="s">
        <v>746</v>
      </c>
      <c r="D260" s="13" t="s">
        <v>216</v>
      </c>
      <c r="E260" s="13"/>
      <c r="F260" s="13" t="s">
        <v>728</v>
      </c>
      <c r="G260" s="13"/>
      <c r="H260" s="297">
        <v>780000</v>
      </c>
      <c r="I260" s="86"/>
      <c r="J260" s="79">
        <f t="shared" si="26"/>
        <v>268597800</v>
      </c>
      <c r="K260" s="80"/>
      <c r="L260" s="249">
        <f t="shared" si="27"/>
        <v>780000</v>
      </c>
      <c r="M260" s="57" t="s">
        <v>747</v>
      </c>
    </row>
    <row r="261" spans="1:13" ht="25.5" x14ac:dyDescent="0.2">
      <c r="A261" s="75"/>
      <c r="B261" s="296">
        <v>16</v>
      </c>
      <c r="C261" s="187" t="s">
        <v>748</v>
      </c>
      <c r="D261" s="13" t="s">
        <v>18</v>
      </c>
      <c r="E261" s="84"/>
      <c r="F261" s="21" t="s">
        <v>729</v>
      </c>
      <c r="G261" s="84"/>
      <c r="H261" s="297">
        <v>550000</v>
      </c>
      <c r="I261" s="86"/>
      <c r="J261" s="79">
        <f t="shared" si="26"/>
        <v>269147800</v>
      </c>
      <c r="K261" s="80"/>
      <c r="L261" s="249">
        <f t="shared" si="27"/>
        <v>550000</v>
      </c>
      <c r="M261" s="57" t="s">
        <v>749</v>
      </c>
    </row>
    <row r="262" spans="1:13" ht="25.5" x14ac:dyDescent="0.2">
      <c r="A262" s="75"/>
      <c r="B262" s="296">
        <v>16</v>
      </c>
      <c r="C262" s="187" t="s">
        <v>750</v>
      </c>
      <c r="D262" s="13" t="s">
        <v>128</v>
      </c>
      <c r="E262" s="84"/>
      <c r="F262" s="21" t="s">
        <v>730</v>
      </c>
      <c r="G262" s="84"/>
      <c r="H262" s="297">
        <v>875000</v>
      </c>
      <c r="I262" s="86"/>
      <c r="J262" s="79">
        <f t="shared" si="26"/>
        <v>270022800</v>
      </c>
      <c r="K262" s="80"/>
      <c r="L262" s="249">
        <f t="shared" si="27"/>
        <v>875000</v>
      </c>
      <c r="M262" s="57" t="s">
        <v>751</v>
      </c>
    </row>
    <row r="263" spans="1:13" ht="25.5" x14ac:dyDescent="0.2">
      <c r="A263" s="75"/>
      <c r="B263" s="296">
        <v>16</v>
      </c>
      <c r="C263" s="187" t="s">
        <v>762</v>
      </c>
      <c r="D263" s="13" t="s">
        <v>110</v>
      </c>
      <c r="E263" s="84"/>
      <c r="F263" s="21" t="s">
        <v>731</v>
      </c>
      <c r="G263" s="84"/>
      <c r="H263" s="297">
        <v>1200000</v>
      </c>
      <c r="I263" s="86"/>
      <c r="J263" s="79">
        <f t="shared" si="26"/>
        <v>271222800</v>
      </c>
      <c r="K263" s="80"/>
      <c r="L263" s="249">
        <f t="shared" si="27"/>
        <v>1200000</v>
      </c>
      <c r="M263" s="57" t="s">
        <v>763</v>
      </c>
    </row>
    <row r="264" spans="1:13" ht="25.5" x14ac:dyDescent="0.2">
      <c r="A264" s="75"/>
      <c r="B264" s="296">
        <v>16</v>
      </c>
      <c r="C264" s="187" t="s">
        <v>764</v>
      </c>
      <c r="D264" s="13" t="s">
        <v>18</v>
      </c>
      <c r="E264" s="84"/>
      <c r="F264" s="21" t="s">
        <v>732</v>
      </c>
      <c r="G264" s="84"/>
      <c r="H264" s="297">
        <v>525000</v>
      </c>
      <c r="I264" s="86"/>
      <c r="J264" s="79">
        <f t="shared" si="26"/>
        <v>271747800</v>
      </c>
      <c r="K264" s="80"/>
      <c r="L264" s="249">
        <f t="shared" si="27"/>
        <v>525000</v>
      </c>
      <c r="M264" s="57" t="s">
        <v>765</v>
      </c>
    </row>
    <row r="265" spans="1:13" ht="25.5" x14ac:dyDescent="0.2">
      <c r="A265" s="75"/>
      <c r="B265" s="82">
        <v>16</v>
      </c>
      <c r="C265" s="83" t="s">
        <v>754</v>
      </c>
      <c r="D265" s="84"/>
      <c r="E265" s="84"/>
      <c r="F265" s="84" t="s">
        <v>698</v>
      </c>
      <c r="G265" s="84"/>
      <c r="H265" s="279"/>
      <c r="I265" s="86">
        <v>1146700</v>
      </c>
      <c r="J265" s="79">
        <f>J264-I265</f>
        <v>270601100</v>
      </c>
      <c r="K265" s="80"/>
      <c r="L265" s="249">
        <v>-1146700</v>
      </c>
      <c r="M265" s="57" t="s">
        <v>290</v>
      </c>
    </row>
    <row r="266" spans="1:13" ht="25.5" x14ac:dyDescent="0.2">
      <c r="A266" s="75"/>
      <c r="B266" s="82">
        <v>16</v>
      </c>
      <c r="C266" s="83" t="s">
        <v>514</v>
      </c>
      <c r="D266" s="84"/>
      <c r="E266" s="84"/>
      <c r="F266" s="84" t="s">
        <v>699</v>
      </c>
      <c r="G266" s="84"/>
      <c r="H266" s="279"/>
      <c r="I266" s="86">
        <v>40000</v>
      </c>
      <c r="J266" s="79">
        <f t="shared" ref="J266:J272" si="28">J265-I266</f>
        <v>270561100</v>
      </c>
      <c r="K266" s="80"/>
      <c r="L266" s="249">
        <v>-40000</v>
      </c>
      <c r="M266" s="57" t="s">
        <v>515</v>
      </c>
    </row>
    <row r="267" spans="1:13" ht="25.5" x14ac:dyDescent="0.2">
      <c r="A267" s="75"/>
      <c r="B267" s="82">
        <v>16</v>
      </c>
      <c r="C267" s="83" t="s">
        <v>755</v>
      </c>
      <c r="D267" s="84"/>
      <c r="E267" s="84"/>
      <c r="F267" s="84" t="s">
        <v>700</v>
      </c>
      <c r="G267" s="84"/>
      <c r="H267" s="279"/>
      <c r="I267" s="86">
        <v>550000</v>
      </c>
      <c r="J267" s="79">
        <f t="shared" si="28"/>
        <v>270011100</v>
      </c>
      <c r="K267" s="80"/>
      <c r="L267" s="249">
        <v>-550000</v>
      </c>
      <c r="M267" s="57" t="s">
        <v>235</v>
      </c>
    </row>
    <row r="268" spans="1:13" ht="25.5" x14ac:dyDescent="0.2">
      <c r="A268" s="75"/>
      <c r="B268" s="82">
        <v>16</v>
      </c>
      <c r="C268" s="83" t="s">
        <v>756</v>
      </c>
      <c r="D268" s="84"/>
      <c r="E268" s="84"/>
      <c r="F268" s="84" t="s">
        <v>701</v>
      </c>
      <c r="G268" s="84"/>
      <c r="H268" s="279"/>
      <c r="I268" s="86">
        <v>400000</v>
      </c>
      <c r="J268" s="79">
        <f t="shared" si="28"/>
        <v>269611100</v>
      </c>
      <c r="K268" s="80"/>
      <c r="L268" s="249">
        <v>-400000</v>
      </c>
      <c r="M268" s="57" t="s">
        <v>235</v>
      </c>
    </row>
    <row r="269" spans="1:13" ht="25.5" x14ac:dyDescent="0.2">
      <c r="A269" s="75"/>
      <c r="B269" s="82">
        <v>16</v>
      </c>
      <c r="C269" s="83" t="s">
        <v>757</v>
      </c>
      <c r="D269" s="84"/>
      <c r="E269" s="84"/>
      <c r="F269" s="84" t="s">
        <v>702</v>
      </c>
      <c r="G269" s="84"/>
      <c r="H269" s="279"/>
      <c r="I269" s="86">
        <v>530000</v>
      </c>
      <c r="J269" s="79">
        <f t="shared" si="28"/>
        <v>269081100</v>
      </c>
      <c r="K269" s="80"/>
      <c r="L269" s="249">
        <v>-530000</v>
      </c>
      <c r="M269" s="57" t="s">
        <v>142</v>
      </c>
    </row>
    <row r="270" spans="1:13" ht="25.5" x14ac:dyDescent="0.2">
      <c r="A270" s="75"/>
      <c r="B270" s="82">
        <v>16</v>
      </c>
      <c r="C270" s="83" t="s">
        <v>758</v>
      </c>
      <c r="D270" s="84"/>
      <c r="E270" s="84"/>
      <c r="F270" s="84" t="s">
        <v>752</v>
      </c>
      <c r="G270" s="84"/>
      <c r="H270" s="279"/>
      <c r="I270" s="86">
        <v>285000</v>
      </c>
      <c r="J270" s="79">
        <f t="shared" si="28"/>
        <v>268796100</v>
      </c>
      <c r="K270" s="80"/>
      <c r="L270" s="249">
        <v>-285000</v>
      </c>
      <c r="M270" s="57" t="s">
        <v>235</v>
      </c>
    </row>
    <row r="271" spans="1:13" ht="25.5" x14ac:dyDescent="0.2">
      <c r="A271" s="75"/>
      <c r="B271" s="82">
        <v>16</v>
      </c>
      <c r="C271" s="83" t="s">
        <v>759</v>
      </c>
      <c r="D271" s="84"/>
      <c r="E271" s="84"/>
      <c r="F271" s="84" t="s">
        <v>753</v>
      </c>
      <c r="G271" s="84"/>
      <c r="H271" s="279"/>
      <c r="I271" s="86">
        <v>686500</v>
      </c>
      <c r="J271" s="79">
        <f t="shared" si="28"/>
        <v>268109600</v>
      </c>
      <c r="K271" s="80"/>
      <c r="L271" s="249">
        <v>-686500</v>
      </c>
      <c r="M271" s="57" t="s">
        <v>140</v>
      </c>
    </row>
    <row r="272" spans="1:13" ht="25.5" x14ac:dyDescent="0.2">
      <c r="A272" s="75"/>
      <c r="B272" s="82">
        <v>16</v>
      </c>
      <c r="C272" s="83" t="s">
        <v>761</v>
      </c>
      <c r="D272" s="84"/>
      <c r="E272" s="84"/>
      <c r="F272" s="84" t="s">
        <v>760</v>
      </c>
      <c r="G272" s="84"/>
      <c r="H272" s="279"/>
      <c r="I272" s="86">
        <v>15000</v>
      </c>
      <c r="J272" s="79">
        <f t="shared" si="28"/>
        <v>268094600</v>
      </c>
      <c r="K272" s="80"/>
      <c r="L272" s="249">
        <v>-15000</v>
      </c>
      <c r="M272" s="57" t="s">
        <v>375</v>
      </c>
    </row>
    <row r="273" spans="1:13" ht="25.5" x14ac:dyDescent="0.2">
      <c r="A273" s="75" t="s">
        <v>116</v>
      </c>
      <c r="B273" s="76">
        <v>17</v>
      </c>
      <c r="C273" s="77" t="s">
        <v>767</v>
      </c>
      <c r="D273" s="21" t="s">
        <v>21</v>
      </c>
      <c r="E273" s="21"/>
      <c r="F273" s="21" t="s">
        <v>766</v>
      </c>
      <c r="G273" s="21"/>
      <c r="H273" s="275">
        <v>800000</v>
      </c>
      <c r="I273" s="86"/>
      <c r="J273" s="79">
        <f>J272+H273</f>
        <v>268894600</v>
      </c>
      <c r="K273" s="80"/>
      <c r="L273" s="249">
        <f>H273</f>
        <v>800000</v>
      </c>
      <c r="M273" s="57" t="s">
        <v>768</v>
      </c>
    </row>
    <row r="274" spans="1:13" ht="25.5" x14ac:dyDescent="0.2">
      <c r="A274" s="75"/>
      <c r="B274" s="76">
        <v>17</v>
      </c>
      <c r="C274" s="77" t="s">
        <v>769</v>
      </c>
      <c r="D274" s="21" t="s">
        <v>21</v>
      </c>
      <c r="E274" s="21"/>
      <c r="F274" s="21" t="s">
        <v>779</v>
      </c>
      <c r="G274" s="21"/>
      <c r="H274" s="275">
        <v>800000</v>
      </c>
      <c r="I274" s="86"/>
      <c r="J274" s="79">
        <f t="shared" ref="J274:J280" si="29">J273+H274</f>
        <v>269694600</v>
      </c>
      <c r="K274" s="80"/>
      <c r="L274" s="249">
        <f t="shared" ref="L274:L280" si="30">H274</f>
        <v>800000</v>
      </c>
      <c r="M274" s="57" t="s">
        <v>770</v>
      </c>
    </row>
    <row r="275" spans="1:13" ht="25.5" x14ac:dyDescent="0.2">
      <c r="A275" s="75"/>
      <c r="B275" s="76">
        <v>17</v>
      </c>
      <c r="C275" s="77" t="s">
        <v>771</v>
      </c>
      <c r="D275" s="21" t="s">
        <v>21</v>
      </c>
      <c r="E275" s="21"/>
      <c r="F275" s="21" t="s">
        <v>780</v>
      </c>
      <c r="G275" s="21"/>
      <c r="H275" s="275">
        <v>1500000</v>
      </c>
      <c r="I275" s="86"/>
      <c r="J275" s="79">
        <f t="shared" si="29"/>
        <v>271194600</v>
      </c>
      <c r="K275" s="80"/>
      <c r="L275" s="249">
        <f t="shared" si="30"/>
        <v>1500000</v>
      </c>
      <c r="M275" s="57" t="s">
        <v>772</v>
      </c>
    </row>
    <row r="276" spans="1:13" ht="25.5" x14ac:dyDescent="0.2">
      <c r="A276" s="75"/>
      <c r="B276" s="76">
        <v>17</v>
      </c>
      <c r="C276" s="77" t="s">
        <v>773</v>
      </c>
      <c r="D276" s="21" t="s">
        <v>128</v>
      </c>
      <c r="E276" s="21"/>
      <c r="F276" s="21" t="s">
        <v>781</v>
      </c>
      <c r="G276" s="21"/>
      <c r="H276" s="275">
        <v>500000</v>
      </c>
      <c r="I276" s="86"/>
      <c r="J276" s="79">
        <f t="shared" si="29"/>
        <v>271694600</v>
      </c>
      <c r="K276" s="80"/>
      <c r="L276" s="249">
        <f t="shared" si="30"/>
        <v>500000</v>
      </c>
      <c r="M276" s="57" t="s">
        <v>774</v>
      </c>
    </row>
    <row r="277" spans="1:13" ht="25.5" x14ac:dyDescent="0.2">
      <c r="A277" s="75"/>
      <c r="B277" s="76">
        <v>17</v>
      </c>
      <c r="C277" s="77" t="s">
        <v>775</v>
      </c>
      <c r="D277" s="21" t="s">
        <v>18</v>
      </c>
      <c r="E277" s="21"/>
      <c r="F277" s="21" t="s">
        <v>782</v>
      </c>
      <c r="G277" s="21"/>
      <c r="H277" s="275">
        <v>525000</v>
      </c>
      <c r="I277" s="86"/>
      <c r="J277" s="79">
        <f t="shared" si="29"/>
        <v>272219600</v>
      </c>
      <c r="K277" s="80"/>
      <c r="L277" s="249">
        <f t="shared" si="30"/>
        <v>525000</v>
      </c>
      <c r="M277" s="57" t="s">
        <v>776</v>
      </c>
    </row>
    <row r="278" spans="1:13" ht="25.5" x14ac:dyDescent="0.2">
      <c r="A278" s="75"/>
      <c r="B278" s="76">
        <v>17</v>
      </c>
      <c r="C278" s="77" t="s">
        <v>777</v>
      </c>
      <c r="D278" s="21" t="s">
        <v>353</v>
      </c>
      <c r="E278" s="21"/>
      <c r="F278" s="21" t="s">
        <v>783</v>
      </c>
      <c r="G278" s="21"/>
      <c r="H278" s="275">
        <v>950000</v>
      </c>
      <c r="I278" s="86"/>
      <c r="J278" s="79">
        <f t="shared" si="29"/>
        <v>273169600</v>
      </c>
      <c r="K278" s="80"/>
      <c r="L278" s="249">
        <f t="shared" si="30"/>
        <v>950000</v>
      </c>
      <c r="M278" s="57" t="s">
        <v>778</v>
      </c>
    </row>
    <row r="279" spans="1:13" ht="25.5" x14ac:dyDescent="0.2">
      <c r="A279" s="75"/>
      <c r="B279" s="76">
        <v>17</v>
      </c>
      <c r="C279" s="77" t="s">
        <v>784</v>
      </c>
      <c r="D279" s="21" t="s">
        <v>128</v>
      </c>
      <c r="E279" s="21"/>
      <c r="F279" s="21" t="s">
        <v>788</v>
      </c>
      <c r="G279" s="21"/>
      <c r="H279" s="275">
        <v>700000</v>
      </c>
      <c r="I279" s="86"/>
      <c r="J279" s="79">
        <f t="shared" si="29"/>
        <v>273869600</v>
      </c>
      <c r="K279" s="80"/>
      <c r="L279" s="249">
        <f t="shared" si="30"/>
        <v>700000</v>
      </c>
      <c r="M279" s="57" t="s">
        <v>785</v>
      </c>
    </row>
    <row r="280" spans="1:13" ht="38.25" x14ac:dyDescent="0.2">
      <c r="A280" s="75"/>
      <c r="B280" s="76">
        <v>17</v>
      </c>
      <c r="C280" s="21" t="s">
        <v>786</v>
      </c>
      <c r="D280" s="21" t="s">
        <v>21</v>
      </c>
      <c r="E280" s="21"/>
      <c r="F280" s="21" t="s">
        <v>789</v>
      </c>
      <c r="G280" s="21"/>
      <c r="H280" s="275">
        <v>1000000</v>
      </c>
      <c r="I280" s="86"/>
      <c r="J280" s="79">
        <f t="shared" si="29"/>
        <v>274869600</v>
      </c>
      <c r="K280" s="80"/>
      <c r="L280" s="249">
        <f t="shared" si="30"/>
        <v>1000000</v>
      </c>
      <c r="M280" s="57" t="s">
        <v>787</v>
      </c>
    </row>
    <row r="281" spans="1:13" ht="38.25" x14ac:dyDescent="0.2">
      <c r="A281" s="75"/>
      <c r="B281" s="82">
        <v>17</v>
      </c>
      <c r="C281" s="83" t="s">
        <v>790</v>
      </c>
      <c r="D281" s="84"/>
      <c r="E281" s="84"/>
      <c r="F281" s="84" t="s">
        <v>791</v>
      </c>
      <c r="G281" s="84"/>
      <c r="H281" s="279"/>
      <c r="I281" s="86">
        <v>110000</v>
      </c>
      <c r="J281" s="79">
        <f>J280-I281</f>
        <v>274759600</v>
      </c>
      <c r="K281" s="80"/>
      <c r="L281" s="249">
        <v>-110000</v>
      </c>
      <c r="M281" s="57" t="s">
        <v>640</v>
      </c>
    </row>
    <row r="282" spans="1:13" ht="25.5" x14ac:dyDescent="0.2">
      <c r="A282" s="75"/>
      <c r="B282" s="82">
        <v>17</v>
      </c>
      <c r="C282" s="83" t="s">
        <v>130</v>
      </c>
      <c r="D282" s="84"/>
      <c r="E282" s="84"/>
      <c r="F282" s="84" t="s">
        <v>792</v>
      </c>
      <c r="G282" s="84"/>
      <c r="H282" s="279"/>
      <c r="I282" s="86">
        <v>7000</v>
      </c>
      <c r="J282" s="79">
        <f>J281-I282</f>
        <v>274752600</v>
      </c>
      <c r="K282" s="80"/>
      <c r="L282" s="249">
        <v>-7000</v>
      </c>
      <c r="M282" s="57"/>
    </row>
    <row r="283" spans="1:13" ht="25.5" x14ac:dyDescent="0.2">
      <c r="A283" s="75" t="s">
        <v>116</v>
      </c>
      <c r="B283" s="76">
        <v>18</v>
      </c>
      <c r="C283" s="77" t="s">
        <v>804</v>
      </c>
      <c r="D283" s="21" t="s">
        <v>18</v>
      </c>
      <c r="E283" s="21"/>
      <c r="F283" s="21" t="s">
        <v>793</v>
      </c>
      <c r="G283" s="21"/>
      <c r="H283" s="275">
        <v>525000</v>
      </c>
      <c r="I283" s="86"/>
      <c r="J283" s="79">
        <f>J282+H283</f>
        <v>275277600</v>
      </c>
      <c r="K283" s="80"/>
      <c r="L283" s="249">
        <f>H283</f>
        <v>525000</v>
      </c>
      <c r="M283" s="57" t="s">
        <v>805</v>
      </c>
    </row>
    <row r="284" spans="1:13" ht="25.5" x14ac:dyDescent="0.2">
      <c r="A284" s="75"/>
      <c r="B284" s="76">
        <v>18</v>
      </c>
      <c r="C284" s="77" t="s">
        <v>806</v>
      </c>
      <c r="D284" s="21" t="s">
        <v>48</v>
      </c>
      <c r="E284" s="21"/>
      <c r="F284" s="21" t="s">
        <v>794</v>
      </c>
      <c r="G284" s="21"/>
      <c r="H284" s="275">
        <v>5000000</v>
      </c>
      <c r="I284" s="86"/>
      <c r="J284" s="79">
        <f t="shared" ref="J284:J296" si="31">J283+H284</f>
        <v>280277600</v>
      </c>
      <c r="K284" s="80"/>
      <c r="L284" s="249">
        <f t="shared" ref="L284:L313" si="32">H284</f>
        <v>5000000</v>
      </c>
      <c r="M284" s="57" t="s">
        <v>807</v>
      </c>
    </row>
    <row r="285" spans="1:13" ht="25.5" x14ac:dyDescent="0.2">
      <c r="A285" s="75"/>
      <c r="B285" s="76">
        <v>18</v>
      </c>
      <c r="C285" s="77" t="s">
        <v>808</v>
      </c>
      <c r="D285" s="21" t="s">
        <v>21</v>
      </c>
      <c r="E285" s="21"/>
      <c r="F285" s="21" t="s">
        <v>795</v>
      </c>
      <c r="G285" s="21"/>
      <c r="H285" s="275">
        <v>800000</v>
      </c>
      <c r="I285" s="86"/>
      <c r="J285" s="79">
        <f t="shared" si="31"/>
        <v>281077600</v>
      </c>
      <c r="K285" s="80"/>
      <c r="L285" s="249">
        <f t="shared" si="32"/>
        <v>800000</v>
      </c>
      <c r="M285" s="57" t="s">
        <v>809</v>
      </c>
    </row>
    <row r="286" spans="1:13" ht="25.5" x14ac:dyDescent="0.2">
      <c r="A286" s="75"/>
      <c r="B286" s="76">
        <v>18</v>
      </c>
      <c r="C286" s="77" t="s">
        <v>810</v>
      </c>
      <c r="D286" s="21" t="s">
        <v>353</v>
      </c>
      <c r="E286" s="21"/>
      <c r="F286" s="21" t="s">
        <v>796</v>
      </c>
      <c r="G286" s="21"/>
      <c r="H286" s="275">
        <v>900000</v>
      </c>
      <c r="I286" s="86"/>
      <c r="J286" s="79">
        <f t="shared" si="31"/>
        <v>281977600</v>
      </c>
      <c r="K286" s="80"/>
      <c r="L286" s="249">
        <f t="shared" si="32"/>
        <v>900000</v>
      </c>
      <c r="M286" s="57" t="s">
        <v>811</v>
      </c>
    </row>
    <row r="287" spans="1:13" ht="25.5" x14ac:dyDescent="0.2">
      <c r="A287" s="75"/>
      <c r="B287" s="76">
        <v>18</v>
      </c>
      <c r="C287" s="77" t="s">
        <v>812</v>
      </c>
      <c r="D287" s="21" t="s">
        <v>21</v>
      </c>
      <c r="E287" s="21"/>
      <c r="F287" s="21" t="s">
        <v>797</v>
      </c>
      <c r="G287" s="21"/>
      <c r="H287" s="275">
        <v>800000</v>
      </c>
      <c r="I287" s="86"/>
      <c r="J287" s="79">
        <f t="shared" si="31"/>
        <v>282777600</v>
      </c>
      <c r="K287" s="80"/>
      <c r="L287" s="249">
        <f t="shared" si="32"/>
        <v>800000</v>
      </c>
      <c r="M287" s="57" t="s">
        <v>813</v>
      </c>
    </row>
    <row r="288" spans="1:13" ht="25.5" x14ac:dyDescent="0.2">
      <c r="A288" s="75"/>
      <c r="B288" s="76">
        <v>18</v>
      </c>
      <c r="C288" s="77" t="s">
        <v>814</v>
      </c>
      <c r="D288" s="21" t="s">
        <v>128</v>
      </c>
      <c r="E288" s="21"/>
      <c r="F288" s="21" t="s">
        <v>798</v>
      </c>
      <c r="G288" s="21"/>
      <c r="H288" s="275">
        <v>1050000</v>
      </c>
      <c r="I288" s="86"/>
      <c r="J288" s="79">
        <f t="shared" si="31"/>
        <v>283827600</v>
      </c>
      <c r="K288" s="80"/>
      <c r="L288" s="249">
        <f t="shared" si="32"/>
        <v>1050000</v>
      </c>
      <c r="M288" s="57" t="s">
        <v>815</v>
      </c>
    </row>
    <row r="289" spans="1:13" ht="25.5" x14ac:dyDescent="0.2">
      <c r="A289" s="75"/>
      <c r="B289" s="76">
        <v>18</v>
      </c>
      <c r="C289" s="77" t="s">
        <v>816</v>
      </c>
      <c r="D289" s="21" t="s">
        <v>128</v>
      </c>
      <c r="E289" s="21"/>
      <c r="F289" s="21" t="s">
        <v>799</v>
      </c>
      <c r="G289" s="21"/>
      <c r="H289" s="275">
        <v>1050000</v>
      </c>
      <c r="I289" s="86"/>
      <c r="J289" s="79">
        <f t="shared" si="31"/>
        <v>284877600</v>
      </c>
      <c r="K289" s="80"/>
      <c r="L289" s="249">
        <f t="shared" si="32"/>
        <v>1050000</v>
      </c>
      <c r="M289" s="57" t="s">
        <v>817</v>
      </c>
    </row>
    <row r="290" spans="1:13" ht="25.5" x14ac:dyDescent="0.2">
      <c r="A290" s="75"/>
      <c r="B290" s="76">
        <v>18</v>
      </c>
      <c r="C290" s="77" t="s">
        <v>818</v>
      </c>
      <c r="D290" s="21" t="s">
        <v>417</v>
      </c>
      <c r="E290" s="21"/>
      <c r="F290" s="21" t="s">
        <v>800</v>
      </c>
      <c r="G290" s="21"/>
      <c r="H290" s="275">
        <v>2500000</v>
      </c>
      <c r="I290" s="86"/>
      <c r="J290" s="79">
        <f t="shared" si="31"/>
        <v>287377600</v>
      </c>
      <c r="K290" s="80"/>
      <c r="L290" s="249">
        <f t="shared" si="32"/>
        <v>2500000</v>
      </c>
      <c r="M290" s="57" t="s">
        <v>819</v>
      </c>
    </row>
    <row r="291" spans="1:13" ht="25.5" x14ac:dyDescent="0.2">
      <c r="A291" s="75"/>
      <c r="B291" s="76">
        <v>18</v>
      </c>
      <c r="C291" s="77" t="s">
        <v>820</v>
      </c>
      <c r="D291" s="21" t="s">
        <v>128</v>
      </c>
      <c r="E291" s="21"/>
      <c r="F291" s="21" t="s">
        <v>801</v>
      </c>
      <c r="G291" s="21"/>
      <c r="H291" s="275">
        <v>800000</v>
      </c>
      <c r="I291" s="86"/>
      <c r="J291" s="79">
        <f t="shared" si="31"/>
        <v>288177600</v>
      </c>
      <c r="K291" s="80"/>
      <c r="L291" s="249">
        <f t="shared" si="32"/>
        <v>800000</v>
      </c>
      <c r="M291" s="57" t="s">
        <v>821</v>
      </c>
    </row>
    <row r="292" spans="1:13" ht="25.5" x14ac:dyDescent="0.2">
      <c r="A292" s="75"/>
      <c r="B292" s="76">
        <v>18</v>
      </c>
      <c r="C292" s="77" t="s">
        <v>822</v>
      </c>
      <c r="D292" s="21" t="s">
        <v>21</v>
      </c>
      <c r="E292" s="21"/>
      <c r="F292" s="21" t="s">
        <v>802</v>
      </c>
      <c r="G292" s="21"/>
      <c r="H292" s="275">
        <v>1280000</v>
      </c>
      <c r="I292" s="86"/>
      <c r="J292" s="79">
        <f t="shared" si="31"/>
        <v>289457600</v>
      </c>
      <c r="K292" s="80"/>
      <c r="L292" s="249">
        <f t="shared" si="32"/>
        <v>1280000</v>
      </c>
      <c r="M292" s="57" t="s">
        <v>823</v>
      </c>
    </row>
    <row r="293" spans="1:13" ht="25.5" x14ac:dyDescent="0.2">
      <c r="A293" s="75"/>
      <c r="B293" s="76">
        <v>18</v>
      </c>
      <c r="C293" s="77" t="s">
        <v>824</v>
      </c>
      <c r="D293" s="21" t="s">
        <v>21</v>
      </c>
      <c r="E293" s="21"/>
      <c r="F293" s="21" t="s">
        <v>803</v>
      </c>
      <c r="G293" s="21"/>
      <c r="H293" s="275">
        <v>1150000</v>
      </c>
      <c r="I293" s="86"/>
      <c r="J293" s="79">
        <f t="shared" si="31"/>
        <v>290607600</v>
      </c>
      <c r="K293" s="80"/>
      <c r="L293" s="249">
        <f t="shared" si="32"/>
        <v>1150000</v>
      </c>
      <c r="M293" s="57" t="s">
        <v>825</v>
      </c>
    </row>
    <row r="294" spans="1:13" ht="25.5" x14ac:dyDescent="0.2">
      <c r="A294" s="75"/>
      <c r="B294" s="76">
        <v>18</v>
      </c>
      <c r="C294" s="77" t="s">
        <v>826</v>
      </c>
      <c r="D294" s="21" t="s">
        <v>21</v>
      </c>
      <c r="E294" s="21"/>
      <c r="F294" s="21" t="s">
        <v>827</v>
      </c>
      <c r="G294" s="21"/>
      <c r="H294" s="275">
        <v>800000</v>
      </c>
      <c r="I294" s="86"/>
      <c r="J294" s="79">
        <f t="shared" si="31"/>
        <v>291407600</v>
      </c>
      <c r="K294" s="80"/>
      <c r="L294" s="249">
        <f t="shared" si="32"/>
        <v>800000</v>
      </c>
      <c r="M294" s="57" t="s">
        <v>828</v>
      </c>
    </row>
    <row r="295" spans="1:13" ht="25.5" x14ac:dyDescent="0.2">
      <c r="A295" s="75"/>
      <c r="B295" s="76">
        <v>18</v>
      </c>
      <c r="C295" s="77" t="s">
        <v>829</v>
      </c>
      <c r="D295" s="21" t="s">
        <v>18</v>
      </c>
      <c r="E295" s="21"/>
      <c r="F295" s="21" t="s">
        <v>833</v>
      </c>
      <c r="G295" s="21"/>
      <c r="H295" s="275">
        <v>625000</v>
      </c>
      <c r="I295" s="86"/>
      <c r="J295" s="79">
        <f t="shared" si="31"/>
        <v>292032600</v>
      </c>
      <c r="K295" s="80"/>
      <c r="L295" s="249">
        <f t="shared" si="32"/>
        <v>625000</v>
      </c>
      <c r="M295" s="57" t="s">
        <v>830</v>
      </c>
    </row>
    <row r="296" spans="1:13" ht="25.5" x14ac:dyDescent="0.2">
      <c r="A296" s="75"/>
      <c r="B296" s="76">
        <v>18</v>
      </c>
      <c r="C296" s="77" t="s">
        <v>831</v>
      </c>
      <c r="D296" s="21" t="s">
        <v>110</v>
      </c>
      <c r="E296" s="21"/>
      <c r="F296" s="21" t="s">
        <v>834</v>
      </c>
      <c r="G296" s="21"/>
      <c r="H296" s="275">
        <v>1200000</v>
      </c>
      <c r="I296" s="86"/>
      <c r="J296" s="79">
        <f t="shared" si="31"/>
        <v>293232600</v>
      </c>
      <c r="K296" s="80"/>
      <c r="L296" s="249">
        <f t="shared" si="32"/>
        <v>1200000</v>
      </c>
      <c r="M296" s="57" t="s">
        <v>832</v>
      </c>
    </row>
    <row r="297" spans="1:13" ht="25.5" x14ac:dyDescent="0.2">
      <c r="A297" s="75"/>
      <c r="B297" s="76">
        <v>18</v>
      </c>
      <c r="C297" s="77" t="s">
        <v>835</v>
      </c>
      <c r="D297" s="21" t="s">
        <v>128</v>
      </c>
      <c r="E297" s="21"/>
      <c r="F297" s="21" t="s">
        <v>836</v>
      </c>
      <c r="G297" s="21"/>
      <c r="H297" s="275">
        <v>800000</v>
      </c>
      <c r="I297" s="86"/>
      <c r="J297" s="79">
        <f>J296+H297</f>
        <v>294032600</v>
      </c>
      <c r="K297" s="80"/>
      <c r="L297" s="249">
        <f t="shared" si="32"/>
        <v>800000</v>
      </c>
      <c r="M297" s="57" t="s">
        <v>837</v>
      </c>
    </row>
    <row r="298" spans="1:13" ht="25.5" x14ac:dyDescent="0.2">
      <c r="A298" s="75"/>
      <c r="B298" s="76">
        <v>18</v>
      </c>
      <c r="C298" s="77" t="s">
        <v>838</v>
      </c>
      <c r="D298" s="21" t="s">
        <v>839</v>
      </c>
      <c r="E298" s="21"/>
      <c r="F298" s="21" t="s">
        <v>842</v>
      </c>
      <c r="G298" s="21"/>
      <c r="H298" s="275">
        <v>9500000</v>
      </c>
      <c r="I298" s="86"/>
      <c r="J298" s="79">
        <f>J297+H298</f>
        <v>303532600</v>
      </c>
      <c r="K298" s="80"/>
      <c r="L298" s="249">
        <f t="shared" si="32"/>
        <v>9500000</v>
      </c>
      <c r="M298" s="57" t="s">
        <v>840</v>
      </c>
    </row>
    <row r="299" spans="1:13" ht="25.5" x14ac:dyDescent="0.2">
      <c r="A299" s="75"/>
      <c r="B299" s="82">
        <v>18</v>
      </c>
      <c r="C299" s="83" t="s">
        <v>843</v>
      </c>
      <c r="D299" s="84"/>
      <c r="E299" s="84"/>
      <c r="F299" s="84" t="s">
        <v>844</v>
      </c>
      <c r="G299" s="84"/>
      <c r="H299" s="279"/>
      <c r="I299" s="86">
        <v>5194500</v>
      </c>
      <c r="J299" s="79">
        <f>J298-I299</f>
        <v>298338100</v>
      </c>
      <c r="K299" s="80"/>
      <c r="L299" s="249">
        <v>-5194500</v>
      </c>
      <c r="M299" s="57" t="s">
        <v>290</v>
      </c>
    </row>
    <row r="300" spans="1:13" ht="25.5" x14ac:dyDescent="0.2">
      <c r="A300" s="75"/>
      <c r="B300" s="82">
        <v>18</v>
      </c>
      <c r="C300" s="83" t="s">
        <v>427</v>
      </c>
      <c r="D300" s="84"/>
      <c r="E300" s="84"/>
      <c r="F300" s="84" t="s">
        <v>845</v>
      </c>
      <c r="G300" s="84"/>
      <c r="H300" s="279"/>
      <c r="I300" s="86">
        <v>53000</v>
      </c>
      <c r="J300" s="79">
        <f>J299-I300</f>
        <v>298285100</v>
      </c>
      <c r="K300" s="80"/>
      <c r="L300" s="249">
        <v>-53000</v>
      </c>
      <c r="M300" s="57" t="s">
        <v>428</v>
      </c>
    </row>
    <row r="301" spans="1:13" ht="25.5" x14ac:dyDescent="0.2">
      <c r="A301" s="75"/>
      <c r="B301" s="82">
        <v>18</v>
      </c>
      <c r="C301" s="83" t="s">
        <v>130</v>
      </c>
      <c r="D301" s="84"/>
      <c r="E301" s="84"/>
      <c r="F301" s="84" t="s">
        <v>846</v>
      </c>
      <c r="G301" s="84"/>
      <c r="H301" s="279"/>
      <c r="I301" s="86">
        <v>88000</v>
      </c>
      <c r="J301" s="79">
        <f>J300-I301</f>
        <v>298197100</v>
      </c>
      <c r="K301" s="80"/>
      <c r="L301" s="249">
        <v>-88000</v>
      </c>
      <c r="M301" s="57" t="s">
        <v>141</v>
      </c>
    </row>
    <row r="302" spans="1:13" ht="25.5" x14ac:dyDescent="0.2">
      <c r="A302" s="75"/>
      <c r="B302" s="82">
        <v>18</v>
      </c>
      <c r="C302" s="83" t="s">
        <v>841</v>
      </c>
      <c r="D302" s="84"/>
      <c r="E302" s="84"/>
      <c r="F302" s="84" t="s">
        <v>847</v>
      </c>
      <c r="G302" s="84"/>
      <c r="H302" s="279"/>
      <c r="I302" s="86">
        <v>202500</v>
      </c>
      <c r="J302" s="79">
        <f>J301-I302</f>
        <v>297994600</v>
      </c>
      <c r="K302" s="80"/>
      <c r="L302" s="249">
        <v>-202500</v>
      </c>
      <c r="M302" s="57" t="s">
        <v>139</v>
      </c>
    </row>
    <row r="303" spans="1:13" ht="25.5" x14ac:dyDescent="0.2">
      <c r="A303" s="75" t="s">
        <v>116</v>
      </c>
      <c r="B303" s="76">
        <v>19</v>
      </c>
      <c r="C303" s="77" t="s">
        <v>854</v>
      </c>
      <c r="D303" s="21" t="s">
        <v>30</v>
      </c>
      <c r="E303" s="21"/>
      <c r="F303" s="21" t="s">
        <v>848</v>
      </c>
      <c r="G303" s="21"/>
      <c r="H303" s="275">
        <v>2625000</v>
      </c>
      <c r="I303" s="86"/>
      <c r="J303" s="79">
        <f>J302+H303</f>
        <v>300619600</v>
      </c>
      <c r="K303" s="80"/>
      <c r="L303" s="249">
        <f t="shared" si="32"/>
        <v>2625000</v>
      </c>
      <c r="M303" s="57" t="s">
        <v>855</v>
      </c>
    </row>
    <row r="304" spans="1:13" ht="25.5" x14ac:dyDescent="0.2">
      <c r="A304" s="75"/>
      <c r="B304" s="76">
        <v>19</v>
      </c>
      <c r="C304" s="77" t="s">
        <v>856</v>
      </c>
      <c r="D304" s="21" t="s">
        <v>21</v>
      </c>
      <c r="E304" s="21"/>
      <c r="F304" s="21" t="s">
        <v>849</v>
      </c>
      <c r="G304" s="21"/>
      <c r="H304" s="275">
        <v>800000</v>
      </c>
      <c r="I304" s="86"/>
      <c r="J304" s="79">
        <f t="shared" ref="J304:J313" si="33">J303+H304</f>
        <v>301419600</v>
      </c>
      <c r="K304" s="80"/>
      <c r="L304" s="249">
        <f t="shared" si="32"/>
        <v>800000</v>
      </c>
      <c r="M304" s="57" t="s">
        <v>857</v>
      </c>
    </row>
    <row r="305" spans="1:13" ht="25.5" x14ac:dyDescent="0.2">
      <c r="A305" s="75"/>
      <c r="B305" s="76">
        <v>19</v>
      </c>
      <c r="C305" s="77" t="s">
        <v>858</v>
      </c>
      <c r="D305" s="21" t="s">
        <v>30</v>
      </c>
      <c r="E305" s="21"/>
      <c r="F305" s="21" t="s">
        <v>850</v>
      </c>
      <c r="G305" s="21"/>
      <c r="H305" s="275">
        <v>200000</v>
      </c>
      <c r="I305" s="86"/>
      <c r="J305" s="79">
        <f t="shared" si="33"/>
        <v>301619600</v>
      </c>
      <c r="K305" s="80"/>
      <c r="L305" s="249">
        <f t="shared" si="32"/>
        <v>200000</v>
      </c>
      <c r="M305" s="57" t="s">
        <v>859</v>
      </c>
    </row>
    <row r="306" spans="1:13" ht="25.5" x14ac:dyDescent="0.2">
      <c r="A306" s="75"/>
      <c r="B306" s="76">
        <v>19</v>
      </c>
      <c r="C306" s="77" t="s">
        <v>402</v>
      </c>
      <c r="D306" s="21" t="s">
        <v>110</v>
      </c>
      <c r="E306" s="21"/>
      <c r="F306" s="21" t="s">
        <v>851</v>
      </c>
      <c r="G306" s="21"/>
      <c r="H306" s="275">
        <v>500000</v>
      </c>
      <c r="I306" s="86"/>
      <c r="J306" s="79">
        <f t="shared" si="33"/>
        <v>302119600</v>
      </c>
      <c r="K306" s="80"/>
      <c r="L306" s="249">
        <f t="shared" si="32"/>
        <v>500000</v>
      </c>
      <c r="M306" s="57" t="s">
        <v>403</v>
      </c>
    </row>
    <row r="307" spans="1:13" ht="25.5" x14ac:dyDescent="0.2">
      <c r="A307" s="75"/>
      <c r="B307" s="76">
        <v>19</v>
      </c>
      <c r="C307" s="77" t="s">
        <v>860</v>
      </c>
      <c r="D307" s="21" t="s">
        <v>177</v>
      </c>
      <c r="E307" s="21"/>
      <c r="F307" s="21" t="s">
        <v>852</v>
      </c>
      <c r="G307" s="21"/>
      <c r="H307" s="275">
        <v>900000</v>
      </c>
      <c r="I307" s="86"/>
      <c r="J307" s="79">
        <f t="shared" si="33"/>
        <v>303019600</v>
      </c>
      <c r="K307" s="80"/>
      <c r="L307" s="249">
        <f t="shared" si="32"/>
        <v>900000</v>
      </c>
      <c r="M307" s="57" t="s">
        <v>861</v>
      </c>
    </row>
    <row r="308" spans="1:13" ht="25.5" x14ac:dyDescent="0.2">
      <c r="A308" s="75"/>
      <c r="B308" s="76">
        <v>19</v>
      </c>
      <c r="C308" s="77" t="s">
        <v>862</v>
      </c>
      <c r="D308" s="21" t="s">
        <v>18</v>
      </c>
      <c r="E308" s="21"/>
      <c r="F308" s="21" t="s">
        <v>853</v>
      </c>
      <c r="G308" s="21"/>
      <c r="H308" s="275">
        <v>550000</v>
      </c>
      <c r="I308" s="86"/>
      <c r="J308" s="79">
        <f t="shared" si="33"/>
        <v>303569600</v>
      </c>
      <c r="K308" s="80"/>
      <c r="L308" s="249">
        <f t="shared" si="32"/>
        <v>550000</v>
      </c>
      <c r="M308" s="57" t="s">
        <v>863</v>
      </c>
    </row>
    <row r="309" spans="1:13" ht="25.5" x14ac:dyDescent="0.2">
      <c r="A309" s="75"/>
      <c r="B309" s="76">
        <v>19</v>
      </c>
      <c r="C309" s="77" t="s">
        <v>864</v>
      </c>
      <c r="D309" s="21" t="s">
        <v>128</v>
      </c>
      <c r="E309" s="21"/>
      <c r="F309" s="21" t="s">
        <v>865</v>
      </c>
      <c r="G309" s="21"/>
      <c r="H309" s="275">
        <v>1150000</v>
      </c>
      <c r="I309" s="86"/>
      <c r="J309" s="79">
        <f t="shared" si="33"/>
        <v>304719600</v>
      </c>
      <c r="K309" s="80"/>
      <c r="L309" s="249">
        <f t="shared" si="32"/>
        <v>1150000</v>
      </c>
      <c r="M309" s="57" t="s">
        <v>866</v>
      </c>
    </row>
    <row r="310" spans="1:13" ht="25.5" x14ac:dyDescent="0.2">
      <c r="A310" s="75"/>
      <c r="B310" s="76">
        <v>19</v>
      </c>
      <c r="C310" s="77" t="s">
        <v>871</v>
      </c>
      <c r="D310" s="21" t="s">
        <v>177</v>
      </c>
      <c r="E310" s="84"/>
      <c r="F310" s="21" t="s">
        <v>867</v>
      </c>
      <c r="G310" s="84"/>
      <c r="H310" s="297">
        <v>600000</v>
      </c>
      <c r="I310" s="86"/>
      <c r="J310" s="79">
        <f t="shared" si="33"/>
        <v>305319600</v>
      </c>
      <c r="K310" s="80"/>
      <c r="L310" s="249">
        <f t="shared" si="32"/>
        <v>600000</v>
      </c>
      <c r="M310" s="57" t="s">
        <v>872</v>
      </c>
    </row>
    <row r="311" spans="1:13" ht="25.5" x14ac:dyDescent="0.2">
      <c r="A311" s="75"/>
      <c r="B311" s="76">
        <v>19</v>
      </c>
      <c r="C311" s="77" t="s">
        <v>873</v>
      </c>
      <c r="D311" s="21" t="s">
        <v>21</v>
      </c>
      <c r="E311" s="84"/>
      <c r="F311" s="21" t="s">
        <v>868</v>
      </c>
      <c r="G311" s="84"/>
      <c r="H311" s="297">
        <v>800000</v>
      </c>
      <c r="I311" s="86"/>
      <c r="J311" s="79">
        <f t="shared" si="33"/>
        <v>306119600</v>
      </c>
      <c r="K311" s="80"/>
      <c r="L311" s="249">
        <f t="shared" si="32"/>
        <v>800000</v>
      </c>
      <c r="M311" s="57" t="s">
        <v>874</v>
      </c>
    </row>
    <row r="312" spans="1:13" ht="25.5" x14ac:dyDescent="0.2">
      <c r="A312" s="75"/>
      <c r="B312" s="76">
        <v>19</v>
      </c>
      <c r="C312" s="77" t="s">
        <v>875</v>
      </c>
      <c r="D312" s="21" t="s">
        <v>21</v>
      </c>
      <c r="E312" s="84"/>
      <c r="F312" s="21" t="s">
        <v>869</v>
      </c>
      <c r="G312" s="84"/>
      <c r="H312" s="297">
        <v>800000</v>
      </c>
      <c r="I312" s="86"/>
      <c r="J312" s="79">
        <f t="shared" si="33"/>
        <v>306919600</v>
      </c>
      <c r="K312" s="80"/>
      <c r="L312" s="249">
        <f t="shared" si="32"/>
        <v>800000</v>
      </c>
      <c r="M312" s="57" t="s">
        <v>876</v>
      </c>
    </row>
    <row r="313" spans="1:13" ht="25.5" x14ac:dyDescent="0.2">
      <c r="A313" s="75"/>
      <c r="B313" s="76">
        <v>19</v>
      </c>
      <c r="C313" s="77" t="s">
        <v>877</v>
      </c>
      <c r="D313" s="21" t="s">
        <v>216</v>
      </c>
      <c r="E313" s="84"/>
      <c r="F313" s="21" t="s">
        <v>870</v>
      </c>
      <c r="G313" s="84"/>
      <c r="H313" s="297">
        <v>3000000</v>
      </c>
      <c r="I313" s="86"/>
      <c r="J313" s="79">
        <f t="shared" si="33"/>
        <v>309919600</v>
      </c>
      <c r="K313" s="80"/>
      <c r="L313" s="249">
        <f t="shared" si="32"/>
        <v>3000000</v>
      </c>
      <c r="M313" s="57" t="s">
        <v>878</v>
      </c>
    </row>
    <row r="314" spans="1:13" ht="38.25" x14ac:dyDescent="0.2">
      <c r="A314" s="75"/>
      <c r="B314" s="82">
        <v>19</v>
      </c>
      <c r="C314" s="83" t="s">
        <v>879</v>
      </c>
      <c r="D314" s="84"/>
      <c r="E314" s="84"/>
      <c r="F314" s="84" t="s">
        <v>885</v>
      </c>
      <c r="G314" s="84"/>
      <c r="H314" s="279"/>
      <c r="I314" s="86">
        <v>580000</v>
      </c>
      <c r="J314" s="79">
        <f>J313-I314</f>
        <v>309339600</v>
      </c>
      <c r="K314" s="80"/>
      <c r="L314" s="249">
        <v>-580000</v>
      </c>
      <c r="M314" s="57" t="s">
        <v>635</v>
      </c>
    </row>
    <row r="315" spans="1:13" ht="25.5" x14ac:dyDescent="0.2">
      <c r="A315" s="75"/>
      <c r="B315" s="82">
        <v>19</v>
      </c>
      <c r="C315" s="83" t="s">
        <v>880</v>
      </c>
      <c r="D315" s="84"/>
      <c r="E315" s="84"/>
      <c r="F315" s="84" t="s">
        <v>886</v>
      </c>
      <c r="G315" s="84"/>
      <c r="H315" s="279"/>
      <c r="I315" s="86">
        <v>3512500</v>
      </c>
      <c r="J315" s="79">
        <f t="shared" ref="J315:J320" si="34">J314-I315</f>
        <v>305827100</v>
      </c>
      <c r="K315" s="80"/>
      <c r="L315" s="249">
        <v>-3512500</v>
      </c>
      <c r="M315" s="57" t="s">
        <v>141</v>
      </c>
    </row>
    <row r="316" spans="1:13" ht="25.5" x14ac:dyDescent="0.2">
      <c r="A316" s="75"/>
      <c r="B316" s="82">
        <v>19</v>
      </c>
      <c r="C316" s="83" t="s">
        <v>881</v>
      </c>
      <c r="D316" s="84"/>
      <c r="E316" s="84"/>
      <c r="F316" s="84" t="s">
        <v>887</v>
      </c>
      <c r="G316" s="84"/>
      <c r="H316" s="279"/>
      <c r="I316" s="86">
        <v>328000</v>
      </c>
      <c r="J316" s="79">
        <f t="shared" si="34"/>
        <v>305499100</v>
      </c>
      <c r="K316" s="80"/>
      <c r="L316" s="249">
        <v>-328000</v>
      </c>
      <c r="M316" s="57" t="s">
        <v>144</v>
      </c>
    </row>
    <row r="317" spans="1:13" ht="25.5" x14ac:dyDescent="0.2">
      <c r="A317" s="75"/>
      <c r="B317" s="82">
        <v>19</v>
      </c>
      <c r="C317" s="83" t="s">
        <v>882</v>
      </c>
      <c r="D317" s="84"/>
      <c r="E317" s="84"/>
      <c r="F317" s="84" t="s">
        <v>888</v>
      </c>
      <c r="G317" s="84"/>
      <c r="H317" s="279"/>
      <c r="I317" s="86">
        <v>120000</v>
      </c>
      <c r="J317" s="79">
        <f t="shared" si="34"/>
        <v>305379100</v>
      </c>
      <c r="K317" s="80"/>
      <c r="L317" s="249">
        <v>-120000</v>
      </c>
      <c r="M317" s="57" t="s">
        <v>434</v>
      </c>
    </row>
    <row r="318" spans="1:13" ht="25.5" x14ac:dyDescent="0.2">
      <c r="A318" s="75"/>
      <c r="B318" s="82">
        <v>19</v>
      </c>
      <c r="C318" s="83" t="s">
        <v>883</v>
      </c>
      <c r="D318" s="84"/>
      <c r="E318" s="84"/>
      <c r="F318" s="84" t="s">
        <v>889</v>
      </c>
      <c r="G318" s="84"/>
      <c r="H318" s="279"/>
      <c r="I318" s="86">
        <v>80500</v>
      </c>
      <c r="J318" s="79">
        <f t="shared" si="34"/>
        <v>305298600</v>
      </c>
      <c r="K318" s="80"/>
      <c r="L318" s="249">
        <v>-80500</v>
      </c>
      <c r="M318" s="57" t="s">
        <v>637</v>
      </c>
    </row>
    <row r="319" spans="1:13" ht="25.5" x14ac:dyDescent="0.2">
      <c r="A319" s="75"/>
      <c r="B319" s="82">
        <v>19</v>
      </c>
      <c r="C319" s="83" t="s">
        <v>884</v>
      </c>
      <c r="D319" s="84"/>
      <c r="E319" s="84"/>
      <c r="F319" s="84" t="s">
        <v>890</v>
      </c>
      <c r="G319" s="84"/>
      <c r="H319" s="279"/>
      <c r="I319" s="86">
        <v>222000</v>
      </c>
      <c r="J319" s="79">
        <f t="shared" si="34"/>
        <v>305076600</v>
      </c>
      <c r="K319" s="80"/>
      <c r="L319" s="249">
        <v>-222000</v>
      </c>
      <c r="M319" s="57" t="s">
        <v>290</v>
      </c>
    </row>
    <row r="320" spans="1:13" ht="25.5" x14ac:dyDescent="0.2">
      <c r="A320" s="75"/>
      <c r="B320" s="82">
        <v>19</v>
      </c>
      <c r="C320" s="83" t="s">
        <v>86</v>
      </c>
      <c r="D320" s="84"/>
      <c r="E320" s="84"/>
      <c r="F320" s="84" t="s">
        <v>891</v>
      </c>
      <c r="G320" s="84"/>
      <c r="H320" s="279"/>
      <c r="I320" s="86">
        <v>45000000</v>
      </c>
      <c r="J320" s="79">
        <f t="shared" si="34"/>
        <v>260076600</v>
      </c>
      <c r="K320" s="80"/>
      <c r="L320" s="249">
        <v>-45000000</v>
      </c>
      <c r="M320" s="57" t="s">
        <v>141</v>
      </c>
    </row>
    <row r="321" spans="1:13" ht="25.5" x14ac:dyDescent="0.2">
      <c r="A321" s="75"/>
      <c r="B321" s="76">
        <v>20</v>
      </c>
      <c r="C321" s="77" t="s">
        <v>899</v>
      </c>
      <c r="D321" s="21" t="s">
        <v>128</v>
      </c>
      <c r="E321" s="21"/>
      <c r="F321" s="21" t="s">
        <v>892</v>
      </c>
      <c r="G321" s="21"/>
      <c r="H321" s="275">
        <v>800000</v>
      </c>
      <c r="I321" s="86"/>
      <c r="J321" s="79">
        <f>J320+H321</f>
        <v>260876600</v>
      </c>
      <c r="K321" s="80"/>
      <c r="L321" s="249">
        <f>H321</f>
        <v>800000</v>
      </c>
      <c r="M321" s="57" t="s">
        <v>901</v>
      </c>
    </row>
    <row r="322" spans="1:13" ht="25.5" x14ac:dyDescent="0.2">
      <c r="A322" s="75"/>
      <c r="B322" s="76">
        <v>20</v>
      </c>
      <c r="C322" s="77" t="s">
        <v>900</v>
      </c>
      <c r="D322" s="21" t="s">
        <v>48</v>
      </c>
      <c r="E322" s="21"/>
      <c r="F322" s="21" t="s">
        <v>893</v>
      </c>
      <c r="G322" s="21"/>
      <c r="H322" s="275">
        <v>3000000</v>
      </c>
      <c r="I322" s="86"/>
      <c r="J322" s="79">
        <f t="shared" ref="J322:J334" si="35">J321+H322</f>
        <v>263876600</v>
      </c>
      <c r="K322" s="80"/>
      <c r="L322" s="249">
        <f t="shared" ref="L322:L334" si="36">H322</f>
        <v>3000000</v>
      </c>
      <c r="M322" s="57" t="s">
        <v>902</v>
      </c>
    </row>
    <row r="323" spans="1:13" ht="25.5" x14ac:dyDescent="0.2">
      <c r="A323" s="75"/>
      <c r="B323" s="76">
        <v>20</v>
      </c>
      <c r="C323" s="77" t="s">
        <v>903</v>
      </c>
      <c r="D323" s="21" t="s">
        <v>30</v>
      </c>
      <c r="E323" s="21"/>
      <c r="F323" s="21" t="s">
        <v>894</v>
      </c>
      <c r="G323" s="21"/>
      <c r="H323" s="275">
        <v>500000</v>
      </c>
      <c r="I323" s="86"/>
      <c r="J323" s="79">
        <f t="shared" si="35"/>
        <v>264376600</v>
      </c>
      <c r="K323" s="80"/>
      <c r="L323" s="249">
        <f t="shared" si="36"/>
        <v>500000</v>
      </c>
      <c r="M323" s="57" t="s">
        <v>904</v>
      </c>
    </row>
    <row r="324" spans="1:13" ht="25.5" x14ac:dyDescent="0.2">
      <c r="A324" s="75"/>
      <c r="B324" s="76">
        <v>20</v>
      </c>
      <c r="C324" s="77" t="s">
        <v>905</v>
      </c>
      <c r="D324" s="21" t="s">
        <v>128</v>
      </c>
      <c r="E324" s="21"/>
      <c r="F324" s="21" t="s">
        <v>895</v>
      </c>
      <c r="G324" s="21"/>
      <c r="H324" s="275">
        <v>600000</v>
      </c>
      <c r="I324" s="86"/>
      <c r="J324" s="79">
        <f t="shared" si="35"/>
        <v>264976600</v>
      </c>
      <c r="K324" s="80"/>
      <c r="L324" s="249">
        <f t="shared" si="36"/>
        <v>600000</v>
      </c>
      <c r="M324" s="57" t="s">
        <v>906</v>
      </c>
    </row>
    <row r="325" spans="1:13" ht="25.5" x14ac:dyDescent="0.2">
      <c r="A325" s="75"/>
      <c r="B325" s="76">
        <v>20</v>
      </c>
      <c r="C325" s="77" t="s">
        <v>907</v>
      </c>
      <c r="D325" s="21" t="s">
        <v>270</v>
      </c>
      <c r="E325" s="21"/>
      <c r="F325" s="21" t="s">
        <v>896</v>
      </c>
      <c r="G325" s="21"/>
      <c r="H325" s="275">
        <v>1400000</v>
      </c>
      <c r="I325" s="86"/>
      <c r="J325" s="79">
        <f t="shared" si="35"/>
        <v>266376600</v>
      </c>
      <c r="K325" s="80"/>
      <c r="L325" s="249">
        <f t="shared" si="36"/>
        <v>1400000</v>
      </c>
      <c r="M325" s="57" t="s">
        <v>908</v>
      </c>
    </row>
    <row r="326" spans="1:13" ht="25.5" x14ac:dyDescent="0.2">
      <c r="A326" s="75"/>
      <c r="B326" s="76">
        <v>20</v>
      </c>
      <c r="C326" s="77" t="s">
        <v>909</v>
      </c>
      <c r="D326" s="21" t="s">
        <v>110</v>
      </c>
      <c r="E326" s="21"/>
      <c r="F326" s="21" t="s">
        <v>897</v>
      </c>
      <c r="G326" s="21"/>
      <c r="H326" s="275">
        <v>1000000</v>
      </c>
      <c r="I326" s="86"/>
      <c r="J326" s="79">
        <f t="shared" si="35"/>
        <v>267376600</v>
      </c>
      <c r="K326" s="80"/>
      <c r="L326" s="249">
        <f t="shared" si="36"/>
        <v>1000000</v>
      </c>
      <c r="M326" s="57" t="s">
        <v>910</v>
      </c>
    </row>
    <row r="327" spans="1:13" ht="25.5" x14ac:dyDescent="0.2">
      <c r="A327" s="75"/>
      <c r="B327" s="76">
        <v>20</v>
      </c>
      <c r="C327" s="77" t="s">
        <v>911</v>
      </c>
      <c r="D327" s="21" t="s">
        <v>128</v>
      </c>
      <c r="E327" s="21"/>
      <c r="F327" s="21" t="s">
        <v>898</v>
      </c>
      <c r="G327" s="21"/>
      <c r="H327" s="275">
        <v>800000</v>
      </c>
      <c r="I327" s="86"/>
      <c r="J327" s="79">
        <f t="shared" si="35"/>
        <v>268176600</v>
      </c>
      <c r="K327" s="80"/>
      <c r="L327" s="249">
        <f t="shared" si="36"/>
        <v>800000</v>
      </c>
      <c r="M327" s="57" t="s">
        <v>912</v>
      </c>
    </row>
    <row r="328" spans="1:13" ht="25.5" x14ac:dyDescent="0.2">
      <c r="A328" s="75"/>
      <c r="B328" s="76">
        <v>20</v>
      </c>
      <c r="C328" s="77" t="s">
        <v>916</v>
      </c>
      <c r="D328" s="21" t="s">
        <v>270</v>
      </c>
      <c r="E328" s="21"/>
      <c r="F328" s="21" t="s">
        <v>913</v>
      </c>
      <c r="G328" s="21"/>
      <c r="H328" s="275">
        <v>800000</v>
      </c>
      <c r="I328" s="86"/>
      <c r="J328" s="79">
        <f t="shared" si="35"/>
        <v>268976600</v>
      </c>
      <c r="K328" s="80"/>
      <c r="L328" s="249">
        <f t="shared" si="36"/>
        <v>800000</v>
      </c>
      <c r="M328" s="57" t="s">
        <v>917</v>
      </c>
    </row>
    <row r="329" spans="1:13" ht="25.5" x14ac:dyDescent="0.2">
      <c r="A329" s="75"/>
      <c r="B329" s="76">
        <v>20</v>
      </c>
      <c r="C329" s="187" t="s">
        <v>918</v>
      </c>
      <c r="D329" s="13" t="s">
        <v>18</v>
      </c>
      <c r="E329" s="13"/>
      <c r="F329" s="13" t="s">
        <v>914</v>
      </c>
      <c r="G329" s="13"/>
      <c r="H329" s="297">
        <v>500000</v>
      </c>
      <c r="I329" s="86"/>
      <c r="J329" s="79">
        <f t="shared" si="35"/>
        <v>269476600</v>
      </c>
      <c r="K329" s="80"/>
      <c r="L329" s="249">
        <f t="shared" si="36"/>
        <v>500000</v>
      </c>
      <c r="M329" s="57" t="s">
        <v>919</v>
      </c>
    </row>
    <row r="330" spans="1:13" ht="25.5" x14ac:dyDescent="0.2">
      <c r="A330" s="75"/>
      <c r="B330" s="76">
        <v>20</v>
      </c>
      <c r="C330" s="187" t="s">
        <v>920</v>
      </c>
      <c r="D330" s="13" t="s">
        <v>128</v>
      </c>
      <c r="E330" s="13"/>
      <c r="F330" s="13" t="s">
        <v>915</v>
      </c>
      <c r="G330" s="13"/>
      <c r="H330" s="297">
        <v>750000</v>
      </c>
      <c r="I330" s="86"/>
      <c r="J330" s="79">
        <f t="shared" si="35"/>
        <v>270226600</v>
      </c>
      <c r="K330" s="80"/>
      <c r="L330" s="249">
        <f t="shared" si="36"/>
        <v>750000</v>
      </c>
      <c r="M330" s="57" t="s">
        <v>921</v>
      </c>
    </row>
    <row r="331" spans="1:13" ht="25.5" x14ac:dyDescent="0.2">
      <c r="A331" s="75"/>
      <c r="B331" s="76">
        <v>20</v>
      </c>
      <c r="C331" s="187" t="s">
        <v>922</v>
      </c>
      <c r="D331" s="13" t="s">
        <v>18</v>
      </c>
      <c r="E331" s="13"/>
      <c r="F331" s="13" t="s">
        <v>930</v>
      </c>
      <c r="G331" s="13"/>
      <c r="H331" s="297">
        <v>2625000</v>
      </c>
      <c r="I331" s="86"/>
      <c r="J331" s="79">
        <f t="shared" si="35"/>
        <v>272851600</v>
      </c>
      <c r="K331" s="80"/>
      <c r="L331" s="249">
        <f t="shared" si="36"/>
        <v>2625000</v>
      </c>
      <c r="M331" s="57" t="s">
        <v>923</v>
      </c>
    </row>
    <row r="332" spans="1:13" ht="25.5" x14ac:dyDescent="0.2">
      <c r="A332" s="75"/>
      <c r="B332" s="76">
        <v>20</v>
      </c>
      <c r="C332" s="187" t="s">
        <v>924</v>
      </c>
      <c r="D332" s="13" t="s">
        <v>925</v>
      </c>
      <c r="E332" s="13"/>
      <c r="F332" s="13" t="s">
        <v>931</v>
      </c>
      <c r="G332" s="13"/>
      <c r="H332" s="297">
        <v>1855400</v>
      </c>
      <c r="I332" s="86"/>
      <c r="J332" s="79">
        <f t="shared" si="35"/>
        <v>274707000</v>
      </c>
      <c r="K332" s="80"/>
      <c r="L332" s="249">
        <f t="shared" si="36"/>
        <v>1855400</v>
      </c>
      <c r="M332" s="57" t="s">
        <v>925</v>
      </c>
    </row>
    <row r="333" spans="1:13" ht="25.5" x14ac:dyDescent="0.2">
      <c r="A333" s="75"/>
      <c r="B333" s="76">
        <v>20</v>
      </c>
      <c r="C333" s="187" t="s">
        <v>926</v>
      </c>
      <c r="D333" s="13" t="s">
        <v>45</v>
      </c>
      <c r="E333" s="13"/>
      <c r="F333" s="13" t="s">
        <v>932</v>
      </c>
      <c r="G333" s="13"/>
      <c r="H333" s="297">
        <v>3500000</v>
      </c>
      <c r="I333" s="86"/>
      <c r="J333" s="79">
        <f t="shared" si="35"/>
        <v>278207000</v>
      </c>
      <c r="K333" s="80"/>
      <c r="L333" s="249">
        <f t="shared" si="36"/>
        <v>3500000</v>
      </c>
      <c r="M333" s="57" t="s">
        <v>927</v>
      </c>
    </row>
    <row r="334" spans="1:13" ht="25.5" x14ac:dyDescent="0.2">
      <c r="A334" s="75"/>
      <c r="B334" s="76">
        <v>20</v>
      </c>
      <c r="C334" s="187" t="s">
        <v>928</v>
      </c>
      <c r="D334" s="13" t="s">
        <v>30</v>
      </c>
      <c r="E334" s="13"/>
      <c r="F334" s="13" t="s">
        <v>933</v>
      </c>
      <c r="G334" s="13"/>
      <c r="H334" s="297">
        <v>500000</v>
      </c>
      <c r="I334" s="86"/>
      <c r="J334" s="79">
        <f t="shared" si="35"/>
        <v>278707000</v>
      </c>
      <c r="K334" s="80"/>
      <c r="L334" s="249">
        <f t="shared" si="36"/>
        <v>500000</v>
      </c>
      <c r="M334" s="57" t="s">
        <v>929</v>
      </c>
    </row>
    <row r="335" spans="1:13" ht="25.5" x14ac:dyDescent="0.2">
      <c r="A335" s="75"/>
      <c r="B335" s="82">
        <v>20</v>
      </c>
      <c r="C335" s="83" t="s">
        <v>960</v>
      </c>
      <c r="D335" s="84"/>
      <c r="E335" s="13"/>
      <c r="F335" s="84" t="s">
        <v>934</v>
      </c>
      <c r="G335" s="13"/>
      <c r="H335" s="297"/>
      <c r="I335" s="86">
        <v>7000000</v>
      </c>
      <c r="J335" s="79">
        <f>J334-I335</f>
        <v>271707000</v>
      </c>
      <c r="K335" s="80"/>
      <c r="L335" s="249">
        <v>-7000000</v>
      </c>
      <c r="M335" s="57" t="s">
        <v>630</v>
      </c>
    </row>
    <row r="336" spans="1:13" ht="25.5" x14ac:dyDescent="0.2">
      <c r="A336" s="75"/>
      <c r="B336" s="82">
        <v>20</v>
      </c>
      <c r="C336" s="83" t="s">
        <v>961</v>
      </c>
      <c r="D336" s="84"/>
      <c r="E336" s="84"/>
      <c r="F336" s="84" t="s">
        <v>935</v>
      </c>
      <c r="G336" s="84"/>
      <c r="H336" s="279"/>
      <c r="I336" s="86">
        <v>1855400</v>
      </c>
      <c r="J336" s="79">
        <f>J335-I336</f>
        <v>269851600</v>
      </c>
      <c r="K336" s="80"/>
      <c r="L336" s="249">
        <v>-1855400</v>
      </c>
      <c r="M336" s="57" t="s">
        <v>141</v>
      </c>
    </row>
    <row r="337" spans="1:13" ht="38.25" x14ac:dyDescent="0.2">
      <c r="A337" s="75"/>
      <c r="B337" s="82">
        <v>20</v>
      </c>
      <c r="C337" s="83" t="s">
        <v>962</v>
      </c>
      <c r="D337" s="84"/>
      <c r="E337" s="84"/>
      <c r="F337" s="84" t="s">
        <v>936</v>
      </c>
      <c r="G337" s="84"/>
      <c r="H337" s="279"/>
      <c r="I337" s="86">
        <v>680000</v>
      </c>
      <c r="J337" s="79">
        <f>J336-I337</f>
        <v>269171600</v>
      </c>
      <c r="K337" s="80"/>
      <c r="L337" s="249">
        <v>-680000</v>
      </c>
      <c r="M337" s="57" t="s">
        <v>635</v>
      </c>
    </row>
    <row r="338" spans="1:13" ht="25.5" x14ac:dyDescent="0.2">
      <c r="A338" s="75"/>
      <c r="B338" s="296">
        <v>21</v>
      </c>
      <c r="C338" s="187" t="s">
        <v>939</v>
      </c>
      <c r="D338" s="13" t="s">
        <v>353</v>
      </c>
      <c r="E338" s="13"/>
      <c r="F338" s="13" t="s">
        <v>937</v>
      </c>
      <c r="G338" s="13"/>
      <c r="H338" s="297">
        <v>3000000</v>
      </c>
      <c r="I338" s="86"/>
      <c r="J338" s="79">
        <f>J337+H338</f>
        <v>272171600</v>
      </c>
      <c r="K338" s="80"/>
      <c r="L338" s="249">
        <f>H338</f>
        <v>3000000</v>
      </c>
      <c r="M338" s="57" t="s">
        <v>940</v>
      </c>
    </row>
    <row r="339" spans="1:13" ht="25.5" x14ac:dyDescent="0.2">
      <c r="A339" s="75"/>
      <c r="B339" s="296">
        <v>21</v>
      </c>
      <c r="C339" s="187" t="s">
        <v>941</v>
      </c>
      <c r="D339" s="13" t="s">
        <v>128</v>
      </c>
      <c r="E339" s="13"/>
      <c r="F339" s="13" t="s">
        <v>938</v>
      </c>
      <c r="G339" s="13"/>
      <c r="H339" s="297">
        <v>3200000</v>
      </c>
      <c r="I339" s="86"/>
      <c r="J339" s="79">
        <f t="shared" ref="J339:J350" si="37">J338+H339</f>
        <v>275371600</v>
      </c>
      <c r="K339" s="80"/>
      <c r="L339" s="249">
        <f>H339</f>
        <v>3200000</v>
      </c>
      <c r="M339" s="57" t="s">
        <v>942</v>
      </c>
    </row>
    <row r="340" spans="1:13" ht="25.5" x14ac:dyDescent="0.2">
      <c r="A340" s="75"/>
      <c r="B340" s="296">
        <v>23</v>
      </c>
      <c r="C340" s="187" t="s">
        <v>949</v>
      </c>
      <c r="D340" s="13" t="s">
        <v>30</v>
      </c>
      <c r="E340" s="13"/>
      <c r="F340" s="13" t="s">
        <v>944</v>
      </c>
      <c r="G340" s="13"/>
      <c r="H340" s="297">
        <v>2000000</v>
      </c>
      <c r="I340" s="86"/>
      <c r="J340" s="79">
        <f t="shared" si="37"/>
        <v>277371600</v>
      </c>
      <c r="K340" s="80"/>
      <c r="L340" s="249">
        <f t="shared" ref="L340:L356" si="38">H340</f>
        <v>2000000</v>
      </c>
      <c r="M340" s="57" t="s">
        <v>950</v>
      </c>
    </row>
    <row r="341" spans="1:13" ht="25.5" x14ac:dyDescent="0.2">
      <c r="A341" s="75"/>
      <c r="B341" s="296">
        <v>23</v>
      </c>
      <c r="C341" s="187" t="s">
        <v>951</v>
      </c>
      <c r="D341" s="13" t="s">
        <v>18</v>
      </c>
      <c r="E341" s="13"/>
      <c r="F341" s="13" t="s">
        <v>945</v>
      </c>
      <c r="G341" s="13"/>
      <c r="H341" s="297">
        <v>3000000</v>
      </c>
      <c r="I341" s="86"/>
      <c r="J341" s="79">
        <f t="shared" si="37"/>
        <v>280371600</v>
      </c>
      <c r="K341" s="80"/>
      <c r="L341" s="249">
        <f t="shared" si="38"/>
        <v>3000000</v>
      </c>
      <c r="M341" s="57" t="s">
        <v>952</v>
      </c>
    </row>
    <row r="342" spans="1:13" ht="25.5" x14ac:dyDescent="0.2">
      <c r="A342" s="75"/>
      <c r="B342" s="296">
        <v>23</v>
      </c>
      <c r="C342" s="187" t="s">
        <v>953</v>
      </c>
      <c r="D342" s="13" t="s">
        <v>30</v>
      </c>
      <c r="E342" s="13"/>
      <c r="F342" s="13" t="s">
        <v>946</v>
      </c>
      <c r="G342" s="13"/>
      <c r="H342" s="297">
        <v>425000</v>
      </c>
      <c r="I342" s="86"/>
      <c r="J342" s="79">
        <f t="shared" si="37"/>
        <v>280796600</v>
      </c>
      <c r="K342" s="80"/>
      <c r="L342" s="249">
        <f t="shared" si="38"/>
        <v>425000</v>
      </c>
      <c r="M342" s="57" t="s">
        <v>954</v>
      </c>
    </row>
    <row r="343" spans="1:13" ht="25.5" x14ac:dyDescent="0.2">
      <c r="A343" s="75"/>
      <c r="B343" s="296">
        <v>23</v>
      </c>
      <c r="C343" s="187" t="s">
        <v>955</v>
      </c>
      <c r="D343" s="13" t="s">
        <v>110</v>
      </c>
      <c r="E343" s="13"/>
      <c r="F343" s="13" t="s">
        <v>947</v>
      </c>
      <c r="G343" s="13"/>
      <c r="H343" s="297">
        <v>550000</v>
      </c>
      <c r="I343" s="86"/>
      <c r="J343" s="79">
        <f t="shared" si="37"/>
        <v>281346600</v>
      </c>
      <c r="K343" s="80"/>
      <c r="L343" s="249">
        <f t="shared" si="38"/>
        <v>550000</v>
      </c>
      <c r="M343" s="57" t="s">
        <v>956</v>
      </c>
    </row>
    <row r="344" spans="1:13" ht="25.5" x14ac:dyDescent="0.2">
      <c r="A344" s="75"/>
      <c r="B344" s="296">
        <v>23</v>
      </c>
      <c r="C344" s="187" t="s">
        <v>957</v>
      </c>
      <c r="D344" s="13" t="s">
        <v>958</v>
      </c>
      <c r="E344" s="13"/>
      <c r="F344" s="13" t="s">
        <v>948</v>
      </c>
      <c r="G344" s="13"/>
      <c r="H344" s="297">
        <v>5000000</v>
      </c>
      <c r="I344" s="86"/>
      <c r="J344" s="79">
        <f t="shared" si="37"/>
        <v>286346600</v>
      </c>
      <c r="K344" s="80"/>
      <c r="L344" s="249">
        <f t="shared" si="38"/>
        <v>5000000</v>
      </c>
      <c r="M344" s="57" t="s">
        <v>959</v>
      </c>
    </row>
    <row r="345" spans="1:13" ht="25.5" x14ac:dyDescent="0.2">
      <c r="A345" s="75"/>
      <c r="B345" s="296">
        <v>23</v>
      </c>
      <c r="C345" s="187" t="s">
        <v>971</v>
      </c>
      <c r="D345" s="13" t="s">
        <v>21</v>
      </c>
      <c r="E345" s="13"/>
      <c r="F345" s="13" t="s">
        <v>966</v>
      </c>
      <c r="G345" s="13"/>
      <c r="H345" s="297">
        <v>1000000</v>
      </c>
      <c r="I345" s="86"/>
      <c r="J345" s="79">
        <f t="shared" si="37"/>
        <v>287346600</v>
      </c>
      <c r="K345" s="80"/>
      <c r="L345" s="249">
        <f t="shared" si="38"/>
        <v>1000000</v>
      </c>
      <c r="M345" s="57" t="s">
        <v>972</v>
      </c>
    </row>
    <row r="346" spans="1:13" ht="25.5" x14ac:dyDescent="0.2">
      <c r="A346" s="75"/>
      <c r="B346" s="296">
        <v>23</v>
      </c>
      <c r="C346" s="187" t="s">
        <v>973</v>
      </c>
      <c r="D346" s="13" t="s">
        <v>21</v>
      </c>
      <c r="E346" s="13"/>
      <c r="F346" s="13" t="s">
        <v>967</v>
      </c>
      <c r="G346" s="13"/>
      <c r="H346" s="297">
        <v>900000</v>
      </c>
      <c r="I346" s="86"/>
      <c r="J346" s="79">
        <f t="shared" si="37"/>
        <v>288246600</v>
      </c>
      <c r="K346" s="80"/>
      <c r="L346" s="249">
        <f t="shared" si="38"/>
        <v>900000</v>
      </c>
      <c r="M346" s="57" t="s">
        <v>974</v>
      </c>
    </row>
    <row r="347" spans="1:13" ht="25.5" x14ac:dyDescent="0.2">
      <c r="A347" s="75"/>
      <c r="B347" s="296">
        <v>23</v>
      </c>
      <c r="C347" s="187" t="s">
        <v>975</v>
      </c>
      <c r="D347" s="13" t="s">
        <v>177</v>
      </c>
      <c r="E347" s="13"/>
      <c r="F347" s="13" t="s">
        <v>968</v>
      </c>
      <c r="G347" s="13"/>
      <c r="H347" s="297">
        <v>1000000</v>
      </c>
      <c r="I347" s="86"/>
      <c r="J347" s="79">
        <f t="shared" si="37"/>
        <v>289246600</v>
      </c>
      <c r="K347" s="80"/>
      <c r="L347" s="249">
        <f t="shared" si="38"/>
        <v>1000000</v>
      </c>
      <c r="M347" s="57" t="s">
        <v>976</v>
      </c>
    </row>
    <row r="348" spans="1:13" ht="25.5" x14ac:dyDescent="0.2">
      <c r="A348" s="75"/>
      <c r="B348" s="296">
        <v>23</v>
      </c>
      <c r="C348" s="187" t="s">
        <v>646</v>
      </c>
      <c r="D348" s="13" t="s">
        <v>622</v>
      </c>
      <c r="E348" s="13"/>
      <c r="F348" s="13" t="s">
        <v>969</v>
      </c>
      <c r="G348" s="13"/>
      <c r="H348" s="297">
        <v>1000000</v>
      </c>
      <c r="I348" s="86"/>
      <c r="J348" s="79">
        <f t="shared" si="37"/>
        <v>290246600</v>
      </c>
      <c r="K348" s="80"/>
      <c r="L348" s="249">
        <f t="shared" si="38"/>
        <v>1000000</v>
      </c>
      <c r="M348" s="57" t="s">
        <v>647</v>
      </c>
    </row>
    <row r="349" spans="1:13" ht="25.5" x14ac:dyDescent="0.2">
      <c r="A349" s="75"/>
      <c r="B349" s="296">
        <v>23</v>
      </c>
      <c r="C349" s="187" t="s">
        <v>977</v>
      </c>
      <c r="D349" s="13" t="s">
        <v>128</v>
      </c>
      <c r="E349" s="13"/>
      <c r="F349" s="13" t="s">
        <v>970</v>
      </c>
      <c r="G349" s="13"/>
      <c r="H349" s="297">
        <v>950000</v>
      </c>
      <c r="I349" s="86"/>
      <c r="J349" s="79">
        <f t="shared" si="37"/>
        <v>291196600</v>
      </c>
      <c r="K349" s="80"/>
      <c r="L349" s="249">
        <f t="shared" si="38"/>
        <v>950000</v>
      </c>
      <c r="M349" s="57" t="s">
        <v>978</v>
      </c>
    </row>
    <row r="350" spans="1:13" ht="25.5" x14ac:dyDescent="0.2">
      <c r="A350" s="75"/>
      <c r="B350" s="296">
        <v>23</v>
      </c>
      <c r="C350" s="187" t="s">
        <v>980</v>
      </c>
      <c r="D350" s="13" t="s">
        <v>128</v>
      </c>
      <c r="E350" s="13"/>
      <c r="F350" s="13" t="s">
        <v>979</v>
      </c>
      <c r="G350" s="13"/>
      <c r="H350" s="297">
        <v>1150000</v>
      </c>
      <c r="I350" s="86"/>
      <c r="J350" s="79">
        <f t="shared" si="37"/>
        <v>292346600</v>
      </c>
      <c r="K350" s="80"/>
      <c r="L350" s="249">
        <f t="shared" si="38"/>
        <v>1150000</v>
      </c>
      <c r="M350" s="57" t="s">
        <v>981</v>
      </c>
    </row>
    <row r="351" spans="1:13" ht="25.5" x14ac:dyDescent="0.2">
      <c r="A351" s="75"/>
      <c r="B351" s="296">
        <v>23</v>
      </c>
      <c r="C351" s="187" t="s">
        <v>997</v>
      </c>
      <c r="D351" s="13" t="s">
        <v>353</v>
      </c>
      <c r="E351" s="13"/>
      <c r="F351" s="13" t="s">
        <v>991</v>
      </c>
      <c r="G351" s="13"/>
      <c r="H351" s="297">
        <v>950000</v>
      </c>
      <c r="I351" s="86"/>
      <c r="J351" s="79">
        <f t="shared" ref="J351:J356" si="39">J350+H351</f>
        <v>293296600</v>
      </c>
      <c r="K351" s="80"/>
      <c r="L351" s="249">
        <f t="shared" si="38"/>
        <v>950000</v>
      </c>
      <c r="M351" s="57" t="s">
        <v>998</v>
      </c>
    </row>
    <row r="352" spans="1:13" ht="25.5" x14ac:dyDescent="0.2">
      <c r="A352" s="75"/>
      <c r="B352" s="296">
        <v>23</v>
      </c>
      <c r="C352" s="187" t="s">
        <v>999</v>
      </c>
      <c r="D352" s="13" t="s">
        <v>1000</v>
      </c>
      <c r="E352" s="13"/>
      <c r="F352" s="13" t="s">
        <v>992</v>
      </c>
      <c r="G352" s="13"/>
      <c r="H352" s="297">
        <v>3000000</v>
      </c>
      <c r="I352" s="86"/>
      <c r="J352" s="79">
        <f t="shared" si="39"/>
        <v>296296600</v>
      </c>
      <c r="K352" s="80"/>
      <c r="L352" s="249">
        <f t="shared" si="38"/>
        <v>3000000</v>
      </c>
      <c r="M352" s="57" t="s">
        <v>1001</v>
      </c>
    </row>
    <row r="353" spans="1:13" ht="25.5" x14ac:dyDescent="0.2">
      <c r="A353" s="75"/>
      <c r="B353" s="296">
        <v>23</v>
      </c>
      <c r="C353" s="187" t="s">
        <v>1002</v>
      </c>
      <c r="D353" s="13" t="s">
        <v>30</v>
      </c>
      <c r="E353" s="13"/>
      <c r="F353" s="13" t="s">
        <v>993</v>
      </c>
      <c r="G353" s="13"/>
      <c r="H353" s="297">
        <v>1000000</v>
      </c>
      <c r="I353" s="86"/>
      <c r="J353" s="79">
        <f t="shared" si="39"/>
        <v>297296600</v>
      </c>
      <c r="K353" s="80"/>
      <c r="L353" s="249">
        <f t="shared" si="38"/>
        <v>1000000</v>
      </c>
      <c r="M353" s="57" t="s">
        <v>1003</v>
      </c>
    </row>
    <row r="354" spans="1:13" ht="25.5" x14ac:dyDescent="0.2">
      <c r="A354" s="75"/>
      <c r="B354" s="296">
        <v>23</v>
      </c>
      <c r="C354" s="187" t="s">
        <v>1004</v>
      </c>
      <c r="D354" s="13" t="s">
        <v>958</v>
      </c>
      <c r="E354" s="13"/>
      <c r="F354" s="13" t="s">
        <v>994</v>
      </c>
      <c r="G354" s="13"/>
      <c r="H354" s="297">
        <v>5000000</v>
      </c>
      <c r="I354" s="86"/>
      <c r="J354" s="79">
        <f t="shared" si="39"/>
        <v>302296600</v>
      </c>
      <c r="K354" s="80"/>
      <c r="L354" s="249">
        <f t="shared" si="38"/>
        <v>5000000</v>
      </c>
      <c r="M354" s="57" t="s">
        <v>1005</v>
      </c>
    </row>
    <row r="355" spans="1:13" ht="25.5" x14ac:dyDescent="0.2">
      <c r="A355" s="75"/>
      <c r="B355" s="296">
        <v>23</v>
      </c>
      <c r="C355" s="187" t="s">
        <v>1013</v>
      </c>
      <c r="D355" s="13" t="s">
        <v>958</v>
      </c>
      <c r="E355" s="13"/>
      <c r="F355" s="13" t="s">
        <v>995</v>
      </c>
      <c r="G355" s="13"/>
      <c r="H355" s="297">
        <v>13050000</v>
      </c>
      <c r="I355" s="86"/>
      <c r="J355" s="79">
        <f t="shared" si="39"/>
        <v>315346600</v>
      </c>
      <c r="K355" s="80"/>
      <c r="L355" s="249">
        <f t="shared" si="38"/>
        <v>13050000</v>
      </c>
      <c r="M355" s="57" t="s">
        <v>1014</v>
      </c>
    </row>
    <row r="356" spans="1:13" ht="25.5" x14ac:dyDescent="0.2">
      <c r="A356" s="75"/>
      <c r="B356" s="296">
        <v>23</v>
      </c>
      <c r="C356" s="187" t="s">
        <v>1015</v>
      </c>
      <c r="D356" s="13" t="s">
        <v>30</v>
      </c>
      <c r="E356" s="13"/>
      <c r="F356" s="13" t="s">
        <v>996</v>
      </c>
      <c r="G356" s="13"/>
      <c r="H356" s="297">
        <v>525000</v>
      </c>
      <c r="I356" s="86"/>
      <c r="J356" s="79">
        <f t="shared" si="39"/>
        <v>315871600</v>
      </c>
      <c r="K356" s="80"/>
      <c r="L356" s="249">
        <f t="shared" si="38"/>
        <v>525000</v>
      </c>
      <c r="M356" s="57" t="s">
        <v>1016</v>
      </c>
    </row>
    <row r="357" spans="1:13" ht="25.5" x14ac:dyDescent="0.2">
      <c r="A357" s="75"/>
      <c r="B357" s="82">
        <v>23</v>
      </c>
      <c r="C357" s="83" t="s">
        <v>963</v>
      </c>
      <c r="D357" s="84"/>
      <c r="E357" s="84"/>
      <c r="F357" s="84" t="s">
        <v>943</v>
      </c>
      <c r="G357" s="84"/>
      <c r="H357" s="279"/>
      <c r="I357" s="86">
        <v>100000</v>
      </c>
      <c r="J357" s="79">
        <f>J356-I357</f>
        <v>315771600</v>
      </c>
      <c r="K357" s="80"/>
      <c r="L357" s="249">
        <v>-100000</v>
      </c>
      <c r="M357" s="57" t="s">
        <v>635</v>
      </c>
    </row>
    <row r="358" spans="1:13" ht="25.5" x14ac:dyDescent="0.2">
      <c r="A358" s="75"/>
      <c r="B358" s="82">
        <v>23</v>
      </c>
      <c r="C358" s="83" t="s">
        <v>964</v>
      </c>
      <c r="D358" s="84"/>
      <c r="E358" s="84"/>
      <c r="F358" s="84" t="s">
        <v>965</v>
      </c>
      <c r="G358" s="84"/>
      <c r="H358" s="279"/>
      <c r="I358" s="86">
        <v>1750000</v>
      </c>
      <c r="J358" s="79">
        <f t="shared" ref="J358:J365" si="40">J357-I358</f>
        <v>314021600</v>
      </c>
      <c r="K358" s="80"/>
      <c r="L358" s="249">
        <v>-1750000</v>
      </c>
      <c r="M358" s="57" t="s">
        <v>630</v>
      </c>
    </row>
    <row r="359" spans="1:13" ht="25.5" x14ac:dyDescent="0.2">
      <c r="A359" s="75"/>
      <c r="B359" s="82">
        <v>23</v>
      </c>
      <c r="C359" s="83" t="s">
        <v>982</v>
      </c>
      <c r="D359" s="84"/>
      <c r="E359" s="84"/>
      <c r="F359" s="84" t="s">
        <v>983</v>
      </c>
      <c r="G359" s="84"/>
      <c r="H359" s="279"/>
      <c r="I359" s="86">
        <v>859000</v>
      </c>
      <c r="J359" s="79">
        <f t="shared" si="40"/>
        <v>313162600</v>
      </c>
      <c r="K359" s="80"/>
      <c r="L359" s="249">
        <v>-859000</v>
      </c>
      <c r="M359" s="57" t="s">
        <v>192</v>
      </c>
    </row>
    <row r="360" spans="1:13" ht="38.25" x14ac:dyDescent="0.2">
      <c r="A360" s="75"/>
      <c r="B360" s="82">
        <v>23</v>
      </c>
      <c r="C360" s="83" t="s">
        <v>986</v>
      </c>
      <c r="D360" s="84"/>
      <c r="E360" s="84"/>
      <c r="F360" s="84" t="s">
        <v>984</v>
      </c>
      <c r="G360" s="84"/>
      <c r="H360" s="279"/>
      <c r="I360" s="86">
        <v>590000</v>
      </c>
      <c r="J360" s="79">
        <f t="shared" si="40"/>
        <v>312572600</v>
      </c>
      <c r="K360" s="80"/>
      <c r="L360" s="249">
        <v>-590000</v>
      </c>
      <c r="M360" s="57" t="s">
        <v>987</v>
      </c>
    </row>
    <row r="361" spans="1:13" ht="38.25" x14ac:dyDescent="0.2">
      <c r="A361" s="75"/>
      <c r="B361" s="82">
        <v>23</v>
      </c>
      <c r="C361" s="83" t="s">
        <v>988</v>
      </c>
      <c r="D361" s="84"/>
      <c r="E361" s="84"/>
      <c r="F361" s="84" t="s">
        <v>985</v>
      </c>
      <c r="G361" s="84"/>
      <c r="H361" s="279"/>
      <c r="I361" s="86">
        <v>422500</v>
      </c>
      <c r="J361" s="79">
        <f t="shared" si="40"/>
        <v>312150100</v>
      </c>
      <c r="K361" s="80"/>
      <c r="L361" s="249">
        <v>-422500</v>
      </c>
      <c r="M361" s="57" t="s">
        <v>142</v>
      </c>
    </row>
    <row r="362" spans="1:13" ht="25.5" x14ac:dyDescent="0.2">
      <c r="A362" s="75"/>
      <c r="B362" s="82">
        <v>23</v>
      </c>
      <c r="C362" s="83" t="s">
        <v>989</v>
      </c>
      <c r="D362" s="84"/>
      <c r="E362" s="84"/>
      <c r="F362" s="84" t="s">
        <v>990</v>
      </c>
      <c r="G362" s="84"/>
      <c r="H362" s="279"/>
      <c r="I362" s="86">
        <v>390000</v>
      </c>
      <c r="J362" s="79">
        <f t="shared" si="40"/>
        <v>311760100</v>
      </c>
      <c r="K362" s="80"/>
      <c r="L362" s="249">
        <v>-390000</v>
      </c>
      <c r="M362" s="57" t="s">
        <v>142</v>
      </c>
    </row>
    <row r="363" spans="1:13" ht="25.5" x14ac:dyDescent="0.2">
      <c r="A363" s="75"/>
      <c r="B363" s="82">
        <v>23</v>
      </c>
      <c r="C363" s="83" t="s">
        <v>1009</v>
      </c>
      <c r="D363" s="84"/>
      <c r="E363" s="84"/>
      <c r="F363" s="84" t="s">
        <v>1006</v>
      </c>
      <c r="G363" s="84"/>
      <c r="H363" s="279"/>
      <c r="I363" s="86">
        <v>530000</v>
      </c>
      <c r="J363" s="79">
        <f t="shared" si="40"/>
        <v>311230100</v>
      </c>
      <c r="K363" s="80"/>
      <c r="L363" s="249">
        <v>-530000</v>
      </c>
      <c r="M363" s="57" t="s">
        <v>235</v>
      </c>
    </row>
    <row r="364" spans="1:13" ht="38.25" x14ac:dyDescent="0.2">
      <c r="A364" s="75"/>
      <c r="B364" s="82">
        <v>23</v>
      </c>
      <c r="C364" s="83" t="s">
        <v>1010</v>
      </c>
      <c r="D364" s="84"/>
      <c r="E364" s="84"/>
      <c r="F364" s="84" t="s">
        <v>1007</v>
      </c>
      <c r="G364" s="84"/>
      <c r="H364" s="279"/>
      <c r="I364" s="86">
        <v>465000</v>
      </c>
      <c r="J364" s="79">
        <f t="shared" si="40"/>
        <v>310765100</v>
      </c>
      <c r="K364" s="80"/>
      <c r="L364" s="249">
        <v>-465000</v>
      </c>
      <c r="M364" s="57" t="s">
        <v>1011</v>
      </c>
    </row>
    <row r="365" spans="1:13" ht="25.5" x14ac:dyDescent="0.2">
      <c r="A365" s="75"/>
      <c r="B365" s="82">
        <v>23</v>
      </c>
      <c r="C365" s="83" t="s">
        <v>1012</v>
      </c>
      <c r="D365" s="84"/>
      <c r="E365" s="84"/>
      <c r="F365" s="84" t="s">
        <v>1008</v>
      </c>
      <c r="G365" s="84"/>
      <c r="H365" s="279"/>
      <c r="I365" s="86">
        <v>4578500</v>
      </c>
      <c r="J365" s="79">
        <f t="shared" si="40"/>
        <v>306186600</v>
      </c>
      <c r="K365" s="80"/>
      <c r="L365" s="249">
        <v>-4578500</v>
      </c>
      <c r="M365" s="57" t="s">
        <v>630</v>
      </c>
    </row>
    <row r="366" spans="1:13" ht="38.25" x14ac:dyDescent="0.2">
      <c r="A366" s="75"/>
      <c r="B366" s="76">
        <v>24</v>
      </c>
      <c r="C366" s="77" t="s">
        <v>1018</v>
      </c>
      <c r="D366" s="21"/>
      <c r="E366" s="21"/>
      <c r="F366" s="21" t="s">
        <v>1017</v>
      </c>
      <c r="G366" s="21"/>
      <c r="H366" s="275">
        <v>700000</v>
      </c>
      <c r="I366" s="86"/>
      <c r="J366" s="79">
        <f>J365+H366</f>
        <v>306886600</v>
      </c>
      <c r="K366" s="80"/>
      <c r="L366" s="249">
        <f>H366</f>
        <v>700000</v>
      </c>
      <c r="M366" s="57" t="s">
        <v>630</v>
      </c>
    </row>
    <row r="367" spans="1:13" ht="25.5" x14ac:dyDescent="0.2">
      <c r="A367" s="75"/>
      <c r="B367" s="76">
        <v>24</v>
      </c>
      <c r="C367" s="77" t="s">
        <v>831</v>
      </c>
      <c r="D367" s="21" t="s">
        <v>110</v>
      </c>
      <c r="E367" s="21"/>
      <c r="F367" s="21" t="s">
        <v>1019</v>
      </c>
      <c r="G367" s="21"/>
      <c r="H367" s="275">
        <v>200000</v>
      </c>
      <c r="I367" s="86"/>
      <c r="J367" s="79">
        <f t="shared" ref="J367:J376" si="41">J366+H367</f>
        <v>307086600</v>
      </c>
      <c r="K367" s="80"/>
      <c r="L367" s="249">
        <f t="shared" ref="L367:L376" si="42">H367</f>
        <v>200000</v>
      </c>
      <c r="M367" s="57" t="s">
        <v>832</v>
      </c>
    </row>
    <row r="368" spans="1:13" ht="25.5" x14ac:dyDescent="0.2">
      <c r="A368" s="75"/>
      <c r="B368" s="76">
        <v>24</v>
      </c>
      <c r="C368" s="77" t="s">
        <v>1030</v>
      </c>
      <c r="D368" s="21" t="s">
        <v>128</v>
      </c>
      <c r="E368" s="21"/>
      <c r="F368" s="21" t="s">
        <v>1020</v>
      </c>
      <c r="G368" s="21"/>
      <c r="H368" s="275">
        <v>2400000</v>
      </c>
      <c r="I368" s="86"/>
      <c r="J368" s="79">
        <f t="shared" si="41"/>
        <v>309486600</v>
      </c>
      <c r="K368" s="80"/>
      <c r="L368" s="249">
        <f t="shared" si="42"/>
        <v>2400000</v>
      </c>
      <c r="M368" s="57" t="s">
        <v>413</v>
      </c>
    </row>
    <row r="369" spans="1:13" ht="25.5" x14ac:dyDescent="0.2">
      <c r="A369" s="75"/>
      <c r="B369" s="76">
        <v>24</v>
      </c>
      <c r="C369" s="77" t="s">
        <v>326</v>
      </c>
      <c r="D369" s="21" t="s">
        <v>128</v>
      </c>
      <c r="E369" s="21"/>
      <c r="F369" s="21" t="s">
        <v>1021</v>
      </c>
      <c r="G369" s="21"/>
      <c r="H369" s="275">
        <v>1200000</v>
      </c>
      <c r="I369" s="86"/>
      <c r="J369" s="79">
        <f t="shared" si="41"/>
        <v>310686600</v>
      </c>
      <c r="K369" s="80"/>
      <c r="L369" s="249">
        <f t="shared" si="42"/>
        <v>1200000</v>
      </c>
      <c r="M369" s="57" t="s">
        <v>1031</v>
      </c>
    </row>
    <row r="370" spans="1:13" ht="25.5" x14ac:dyDescent="0.2">
      <c r="A370" s="75"/>
      <c r="B370" s="76">
        <v>24</v>
      </c>
      <c r="C370" s="77" t="s">
        <v>1032</v>
      </c>
      <c r="D370" s="21" t="s">
        <v>128</v>
      </c>
      <c r="E370" s="21"/>
      <c r="F370" s="21" t="s">
        <v>1022</v>
      </c>
      <c r="G370" s="21"/>
      <c r="H370" s="275">
        <v>800000</v>
      </c>
      <c r="I370" s="86"/>
      <c r="J370" s="79">
        <f t="shared" si="41"/>
        <v>311486600</v>
      </c>
      <c r="K370" s="80"/>
      <c r="L370" s="249">
        <f t="shared" si="42"/>
        <v>800000</v>
      </c>
      <c r="M370" s="57" t="s">
        <v>1033</v>
      </c>
    </row>
    <row r="371" spans="1:13" ht="25.5" x14ac:dyDescent="0.2">
      <c r="A371" s="75"/>
      <c r="B371" s="76">
        <v>24</v>
      </c>
      <c r="C371" s="77" t="s">
        <v>1034</v>
      </c>
      <c r="D371" s="21" t="s">
        <v>128</v>
      </c>
      <c r="E371" s="21"/>
      <c r="F371" s="21" t="s">
        <v>1023</v>
      </c>
      <c r="G371" s="21"/>
      <c r="H371" s="275">
        <v>525000</v>
      </c>
      <c r="I371" s="86"/>
      <c r="J371" s="79">
        <f t="shared" si="41"/>
        <v>312011600</v>
      </c>
      <c r="K371" s="80"/>
      <c r="L371" s="249">
        <f t="shared" si="42"/>
        <v>525000</v>
      </c>
      <c r="M371" s="57" t="s">
        <v>1035</v>
      </c>
    </row>
    <row r="372" spans="1:13" ht="25.5" x14ac:dyDescent="0.2">
      <c r="A372" s="75"/>
      <c r="B372" s="76">
        <v>24</v>
      </c>
      <c r="C372" s="77" t="s">
        <v>1036</v>
      </c>
      <c r="D372" s="21" t="s">
        <v>270</v>
      </c>
      <c r="E372" s="21"/>
      <c r="F372" s="21" t="s">
        <v>1024</v>
      </c>
      <c r="G372" s="21"/>
      <c r="H372" s="275">
        <v>800000</v>
      </c>
      <c r="I372" s="86"/>
      <c r="J372" s="79">
        <f t="shared" si="41"/>
        <v>312811600</v>
      </c>
      <c r="K372" s="80"/>
      <c r="L372" s="249">
        <f t="shared" si="42"/>
        <v>800000</v>
      </c>
      <c r="M372" s="57" t="s">
        <v>1037</v>
      </c>
    </row>
    <row r="373" spans="1:13" ht="25.5" x14ac:dyDescent="0.2">
      <c r="A373" s="75"/>
      <c r="B373" s="76">
        <v>24</v>
      </c>
      <c r="C373" s="77" t="s">
        <v>1038</v>
      </c>
      <c r="D373" s="21" t="s">
        <v>30</v>
      </c>
      <c r="E373" s="21"/>
      <c r="F373" s="21" t="s">
        <v>1025</v>
      </c>
      <c r="G373" s="21"/>
      <c r="H373" s="275">
        <v>1100000</v>
      </c>
      <c r="I373" s="86"/>
      <c r="J373" s="79">
        <f t="shared" si="41"/>
        <v>313911600</v>
      </c>
      <c r="K373" s="80"/>
      <c r="L373" s="249">
        <f t="shared" si="42"/>
        <v>1100000</v>
      </c>
      <c r="M373" s="57" t="s">
        <v>1039</v>
      </c>
    </row>
    <row r="374" spans="1:13" ht="25.5" x14ac:dyDescent="0.2">
      <c r="A374" s="75"/>
      <c r="B374" s="76">
        <v>24</v>
      </c>
      <c r="C374" s="77" t="s">
        <v>1040</v>
      </c>
      <c r="D374" s="21" t="s">
        <v>18</v>
      </c>
      <c r="E374" s="21"/>
      <c r="F374" s="21" t="s">
        <v>1026</v>
      </c>
      <c r="G374" s="21"/>
      <c r="H374" s="275">
        <v>1000000</v>
      </c>
      <c r="I374" s="86"/>
      <c r="J374" s="79">
        <f t="shared" si="41"/>
        <v>314911600</v>
      </c>
      <c r="K374" s="80"/>
      <c r="L374" s="249">
        <f t="shared" si="42"/>
        <v>1000000</v>
      </c>
      <c r="M374" s="57" t="s">
        <v>1041</v>
      </c>
    </row>
    <row r="375" spans="1:13" ht="25.5" x14ac:dyDescent="0.2">
      <c r="A375" s="75"/>
      <c r="B375" s="76">
        <v>24</v>
      </c>
      <c r="C375" s="77" t="s">
        <v>1042</v>
      </c>
      <c r="D375" s="21" t="s">
        <v>216</v>
      </c>
      <c r="E375" s="21"/>
      <c r="F375" s="21" t="s">
        <v>1027</v>
      </c>
      <c r="G375" s="21"/>
      <c r="H375" s="275">
        <v>2500000</v>
      </c>
      <c r="I375" s="86"/>
      <c r="J375" s="79">
        <f t="shared" si="41"/>
        <v>317411600</v>
      </c>
      <c r="K375" s="80"/>
      <c r="L375" s="249">
        <f t="shared" si="42"/>
        <v>2500000</v>
      </c>
      <c r="M375" s="57" t="s">
        <v>1043</v>
      </c>
    </row>
    <row r="376" spans="1:13" ht="25.5" x14ac:dyDescent="0.2">
      <c r="A376" s="75"/>
      <c r="B376" s="76">
        <v>24</v>
      </c>
      <c r="C376" s="77" t="s">
        <v>1044</v>
      </c>
      <c r="D376" s="21" t="s">
        <v>216</v>
      </c>
      <c r="E376" s="21"/>
      <c r="F376" s="21" t="s">
        <v>1028</v>
      </c>
      <c r="G376" s="21"/>
      <c r="H376" s="275">
        <v>2100000</v>
      </c>
      <c r="I376" s="86"/>
      <c r="J376" s="79">
        <f t="shared" si="41"/>
        <v>319511600</v>
      </c>
      <c r="K376" s="80"/>
      <c r="L376" s="249">
        <f t="shared" si="42"/>
        <v>2100000</v>
      </c>
      <c r="M376" s="57" t="s">
        <v>1053</v>
      </c>
    </row>
    <row r="377" spans="1:13" ht="25.5" x14ac:dyDescent="0.2">
      <c r="A377" s="75"/>
      <c r="B377" s="82">
        <v>24</v>
      </c>
      <c r="C377" s="83" t="s">
        <v>1052</v>
      </c>
      <c r="D377" s="84"/>
      <c r="E377" s="84"/>
      <c r="F377" s="84" t="s">
        <v>1045</v>
      </c>
      <c r="G377" s="84"/>
      <c r="H377" s="279"/>
      <c r="I377" s="86">
        <v>30000000</v>
      </c>
      <c r="J377" s="86">
        <f>J376-I377</f>
        <v>289511600</v>
      </c>
      <c r="K377" s="80"/>
      <c r="L377" s="249">
        <v>-30000000</v>
      </c>
      <c r="M377" s="57" t="s">
        <v>141</v>
      </c>
    </row>
    <row r="378" spans="1:13" ht="25.5" x14ac:dyDescent="0.2">
      <c r="A378" s="75"/>
      <c r="B378" s="82">
        <v>24</v>
      </c>
      <c r="C378" s="83" t="s">
        <v>1054</v>
      </c>
      <c r="D378" s="84"/>
      <c r="E378" s="84"/>
      <c r="F378" s="84" t="s">
        <v>1046</v>
      </c>
      <c r="G378" s="84"/>
      <c r="H378" s="279"/>
      <c r="I378" s="86">
        <v>3150000</v>
      </c>
      <c r="J378" s="86">
        <f t="shared" ref="J378:J385" si="43">J377-I378</f>
        <v>286361600</v>
      </c>
      <c r="K378" s="80"/>
      <c r="L378" s="249">
        <v>-3150000</v>
      </c>
      <c r="M378" s="57" t="s">
        <v>632</v>
      </c>
    </row>
    <row r="379" spans="1:13" ht="25.5" x14ac:dyDescent="0.2">
      <c r="A379" s="75"/>
      <c r="B379" s="82">
        <v>24</v>
      </c>
      <c r="C379" s="83" t="s">
        <v>1055</v>
      </c>
      <c r="D379" s="84"/>
      <c r="E379" s="84"/>
      <c r="F379" s="84" t="s">
        <v>1047</v>
      </c>
      <c r="G379" s="84"/>
      <c r="H379" s="279"/>
      <c r="I379" s="86">
        <v>2396700</v>
      </c>
      <c r="J379" s="86">
        <f t="shared" si="43"/>
        <v>283964900</v>
      </c>
      <c r="K379" s="80"/>
      <c r="L379" s="249">
        <v>-2396700</v>
      </c>
      <c r="M379" s="57" t="s">
        <v>630</v>
      </c>
    </row>
    <row r="380" spans="1:13" ht="25.5" x14ac:dyDescent="0.2">
      <c r="A380" s="75"/>
      <c r="B380" s="82">
        <v>24</v>
      </c>
      <c r="C380" s="83" t="s">
        <v>1056</v>
      </c>
      <c r="D380" s="84"/>
      <c r="E380" s="84"/>
      <c r="F380" s="84" t="s">
        <v>1048</v>
      </c>
      <c r="G380" s="84"/>
      <c r="H380" s="279"/>
      <c r="I380" s="86">
        <v>588000</v>
      </c>
      <c r="J380" s="86">
        <f t="shared" si="43"/>
        <v>283376900</v>
      </c>
      <c r="K380" s="80"/>
      <c r="L380" s="249">
        <v>-588000</v>
      </c>
      <c r="M380" s="57" t="s">
        <v>141</v>
      </c>
    </row>
    <row r="381" spans="1:13" ht="25.5" x14ac:dyDescent="0.2">
      <c r="A381" s="75"/>
      <c r="B381" s="82">
        <v>24</v>
      </c>
      <c r="C381" s="83" t="s">
        <v>1057</v>
      </c>
      <c r="D381" s="84"/>
      <c r="E381" s="84"/>
      <c r="F381" s="84" t="s">
        <v>1049</v>
      </c>
      <c r="G381" s="84"/>
      <c r="H381" s="279"/>
      <c r="I381" s="86">
        <v>184500</v>
      </c>
      <c r="J381" s="86">
        <f t="shared" si="43"/>
        <v>283192400</v>
      </c>
      <c r="K381" s="80"/>
      <c r="L381" s="249">
        <v>-184500</v>
      </c>
      <c r="M381" s="57" t="s">
        <v>148</v>
      </c>
    </row>
    <row r="382" spans="1:13" ht="25.5" x14ac:dyDescent="0.2">
      <c r="A382" s="75"/>
      <c r="B382" s="82">
        <v>24</v>
      </c>
      <c r="C382" s="83" t="s">
        <v>1058</v>
      </c>
      <c r="D382" s="84"/>
      <c r="E382" s="84"/>
      <c r="F382" s="84" t="s">
        <v>1050</v>
      </c>
      <c r="G382" s="84"/>
      <c r="H382" s="279"/>
      <c r="I382" s="86">
        <v>988500</v>
      </c>
      <c r="J382" s="86">
        <f t="shared" si="43"/>
        <v>282203900</v>
      </c>
      <c r="K382" s="80"/>
      <c r="L382" s="249">
        <v>-988500</v>
      </c>
      <c r="M382" s="57" t="s">
        <v>630</v>
      </c>
    </row>
    <row r="383" spans="1:13" ht="25.5" x14ac:dyDescent="0.2">
      <c r="A383" s="75"/>
      <c r="B383" s="82">
        <v>24</v>
      </c>
      <c r="C383" s="83" t="s">
        <v>1059</v>
      </c>
      <c r="D383" s="84"/>
      <c r="E383" s="84"/>
      <c r="F383" s="84" t="s">
        <v>1051</v>
      </c>
      <c r="G383" s="84"/>
      <c r="H383" s="279"/>
      <c r="I383" s="86">
        <v>500000</v>
      </c>
      <c r="J383" s="86">
        <f t="shared" si="43"/>
        <v>281703900</v>
      </c>
      <c r="K383" s="80"/>
      <c r="L383" s="249">
        <v>-500000</v>
      </c>
      <c r="M383" s="57" t="s">
        <v>630</v>
      </c>
    </row>
    <row r="384" spans="1:13" ht="25.5" x14ac:dyDescent="0.2">
      <c r="A384" s="75"/>
      <c r="B384" s="82">
        <v>24</v>
      </c>
      <c r="C384" s="83" t="s">
        <v>1061</v>
      </c>
      <c r="D384" s="84"/>
      <c r="E384" s="84"/>
      <c r="F384" s="84" t="s">
        <v>1060</v>
      </c>
      <c r="G384" s="84"/>
      <c r="H384" s="279"/>
      <c r="I384" s="86">
        <v>6000000</v>
      </c>
      <c r="J384" s="86">
        <f t="shared" si="43"/>
        <v>275703900</v>
      </c>
      <c r="K384" s="80"/>
      <c r="L384" s="249">
        <v>-6000000</v>
      </c>
      <c r="M384" s="57" t="s">
        <v>141</v>
      </c>
    </row>
    <row r="385" spans="1:13" ht="25.5" x14ac:dyDescent="0.2">
      <c r="A385" s="75"/>
      <c r="B385" s="82">
        <v>24</v>
      </c>
      <c r="C385" s="83" t="s">
        <v>1063</v>
      </c>
      <c r="D385" s="84"/>
      <c r="E385" s="84"/>
      <c r="F385" s="84" t="s">
        <v>1062</v>
      </c>
      <c r="G385" s="84"/>
      <c r="H385" s="279"/>
      <c r="I385" s="86">
        <v>9629500</v>
      </c>
      <c r="J385" s="86">
        <f t="shared" si="43"/>
        <v>266074400</v>
      </c>
      <c r="K385" s="80"/>
      <c r="L385" s="249">
        <v>-9629500</v>
      </c>
      <c r="M385" s="57" t="s">
        <v>139</v>
      </c>
    </row>
    <row r="386" spans="1:13" ht="38.25" x14ac:dyDescent="0.2">
      <c r="A386" s="75"/>
      <c r="B386" s="296">
        <v>25</v>
      </c>
      <c r="C386" s="187" t="s">
        <v>1064</v>
      </c>
      <c r="D386" s="13" t="s">
        <v>21</v>
      </c>
      <c r="E386" s="13"/>
      <c r="F386" s="13" t="s">
        <v>1029</v>
      </c>
      <c r="G386" s="13"/>
      <c r="H386" s="297">
        <v>2000000</v>
      </c>
      <c r="I386" s="86"/>
      <c r="J386" s="79">
        <f>J385+H386</f>
        <v>268074400</v>
      </c>
      <c r="K386" s="80"/>
      <c r="L386" s="249">
        <f>H386</f>
        <v>2000000</v>
      </c>
      <c r="M386" s="57" t="s">
        <v>1065</v>
      </c>
    </row>
    <row r="387" spans="1:13" ht="25.5" x14ac:dyDescent="0.2">
      <c r="A387" s="75"/>
      <c r="B387" s="296">
        <v>25</v>
      </c>
      <c r="C387" s="187" t="s">
        <v>1066</v>
      </c>
      <c r="D387" s="13" t="s">
        <v>270</v>
      </c>
      <c r="E387" s="13"/>
      <c r="F387" s="13" t="s">
        <v>1067</v>
      </c>
      <c r="G387" s="13"/>
      <c r="H387" s="297">
        <v>600000</v>
      </c>
      <c r="I387" s="86"/>
      <c r="J387" s="79">
        <f t="shared" ref="J387:J402" si="44">J386+H387</f>
        <v>268674400</v>
      </c>
      <c r="K387" s="80"/>
      <c r="L387" s="249">
        <v>600000</v>
      </c>
      <c r="M387" s="57" t="s">
        <v>1068</v>
      </c>
    </row>
    <row r="388" spans="1:13" ht="25.5" x14ac:dyDescent="0.2">
      <c r="A388" s="75"/>
      <c r="B388" s="296">
        <v>25</v>
      </c>
      <c r="C388" s="187" t="s">
        <v>1069</v>
      </c>
      <c r="D388" s="13" t="s">
        <v>21</v>
      </c>
      <c r="E388" s="13"/>
      <c r="F388" s="13" t="s">
        <v>1070</v>
      </c>
      <c r="G388" s="13"/>
      <c r="H388" s="297">
        <v>800000</v>
      </c>
      <c r="I388" s="86"/>
      <c r="J388" s="79">
        <f t="shared" si="44"/>
        <v>269474400</v>
      </c>
      <c r="K388" s="80"/>
      <c r="L388" s="249">
        <v>800000</v>
      </c>
      <c r="M388" s="57" t="s">
        <v>1075</v>
      </c>
    </row>
    <row r="389" spans="1:13" ht="25.5" x14ac:dyDescent="0.2">
      <c r="A389" s="75"/>
      <c r="B389" s="296">
        <v>25</v>
      </c>
      <c r="C389" s="187" t="s">
        <v>1076</v>
      </c>
      <c r="D389" s="13" t="s">
        <v>1077</v>
      </c>
      <c r="E389" s="13"/>
      <c r="F389" s="13" t="s">
        <v>1071</v>
      </c>
      <c r="G389" s="13"/>
      <c r="H389" s="297">
        <v>1000000</v>
      </c>
      <c r="I389" s="86"/>
      <c r="J389" s="79">
        <f t="shared" si="44"/>
        <v>270474400</v>
      </c>
      <c r="K389" s="80"/>
      <c r="L389" s="249">
        <v>1000000</v>
      </c>
      <c r="M389" s="57" t="s">
        <v>1078</v>
      </c>
    </row>
    <row r="390" spans="1:13" ht="25.5" x14ac:dyDescent="0.2">
      <c r="A390" s="75"/>
      <c r="B390" s="296">
        <v>25</v>
      </c>
      <c r="C390" s="187" t="s">
        <v>1079</v>
      </c>
      <c r="D390" s="13" t="s">
        <v>21</v>
      </c>
      <c r="E390" s="13"/>
      <c r="F390" s="13" t="s">
        <v>1072</v>
      </c>
      <c r="G390" s="13"/>
      <c r="H390" s="297">
        <v>600000</v>
      </c>
      <c r="I390" s="86"/>
      <c r="J390" s="79">
        <f t="shared" si="44"/>
        <v>271074400</v>
      </c>
      <c r="K390" s="80"/>
      <c r="L390" s="249">
        <v>600000</v>
      </c>
      <c r="M390" s="57" t="s">
        <v>1080</v>
      </c>
    </row>
    <row r="391" spans="1:13" ht="25.5" x14ac:dyDescent="0.2">
      <c r="A391" s="75"/>
      <c r="B391" s="296">
        <v>25</v>
      </c>
      <c r="C391" s="187" t="s">
        <v>1081</v>
      </c>
      <c r="D391" s="13" t="s">
        <v>18</v>
      </c>
      <c r="E391" s="13"/>
      <c r="F391" s="13" t="s">
        <v>1073</v>
      </c>
      <c r="G391" s="13"/>
      <c r="H391" s="297">
        <v>1500000</v>
      </c>
      <c r="I391" s="86"/>
      <c r="J391" s="79">
        <f t="shared" si="44"/>
        <v>272574400</v>
      </c>
      <c r="K391" s="80"/>
      <c r="L391" s="249">
        <v>1500000</v>
      </c>
      <c r="M391" s="57" t="s">
        <v>1082</v>
      </c>
    </row>
    <row r="392" spans="1:13" ht="25.5" x14ac:dyDescent="0.2">
      <c r="A392" s="75"/>
      <c r="B392" s="296">
        <v>25</v>
      </c>
      <c r="C392" s="187" t="s">
        <v>1083</v>
      </c>
      <c r="D392" s="13" t="s">
        <v>353</v>
      </c>
      <c r="E392" s="13"/>
      <c r="F392" s="13" t="s">
        <v>1074</v>
      </c>
      <c r="G392" s="13" t="s">
        <v>1087</v>
      </c>
      <c r="H392" s="297">
        <v>1000000</v>
      </c>
      <c r="I392" s="86"/>
      <c r="J392" s="79">
        <f t="shared" si="44"/>
        <v>273574400</v>
      </c>
      <c r="K392" s="80"/>
      <c r="L392" s="249">
        <v>1000000</v>
      </c>
      <c r="M392" s="57" t="s">
        <v>1084</v>
      </c>
    </row>
    <row r="393" spans="1:13" ht="25.5" x14ac:dyDescent="0.2">
      <c r="A393" s="75"/>
      <c r="B393" s="296">
        <v>25</v>
      </c>
      <c r="C393" s="187" t="s">
        <v>1085</v>
      </c>
      <c r="D393" s="13" t="s">
        <v>18</v>
      </c>
      <c r="E393" s="13"/>
      <c r="F393" s="13" t="s">
        <v>1087</v>
      </c>
      <c r="G393" s="13"/>
      <c r="H393" s="297">
        <v>2500000</v>
      </c>
      <c r="I393" s="86"/>
      <c r="J393" s="79">
        <f t="shared" si="44"/>
        <v>276074400</v>
      </c>
      <c r="K393" s="80"/>
      <c r="L393" s="249">
        <v>2500000</v>
      </c>
      <c r="M393" s="57" t="s">
        <v>1086</v>
      </c>
    </row>
    <row r="394" spans="1:13" ht="25.5" x14ac:dyDescent="0.2">
      <c r="A394" s="75"/>
      <c r="B394" s="296">
        <v>25</v>
      </c>
      <c r="C394" s="187" t="s">
        <v>1088</v>
      </c>
      <c r="D394" s="13" t="s">
        <v>48</v>
      </c>
      <c r="E394" s="13"/>
      <c r="F394" s="13" t="s">
        <v>1089</v>
      </c>
      <c r="G394" s="13"/>
      <c r="H394" s="297">
        <v>3000000</v>
      </c>
      <c r="I394" s="86"/>
      <c r="J394" s="79">
        <f t="shared" si="44"/>
        <v>279074400</v>
      </c>
      <c r="K394" s="80"/>
      <c r="L394" s="249">
        <v>3000000</v>
      </c>
      <c r="M394" s="57" t="s">
        <v>1090</v>
      </c>
    </row>
    <row r="395" spans="1:13" ht="25.5" x14ac:dyDescent="0.2">
      <c r="A395" s="298"/>
      <c r="B395" s="296">
        <v>25</v>
      </c>
      <c r="C395" s="187" t="s">
        <v>1094</v>
      </c>
      <c r="D395" s="13" t="s">
        <v>30</v>
      </c>
      <c r="E395" s="13"/>
      <c r="F395" s="13" t="s">
        <v>1091</v>
      </c>
      <c r="G395" s="13"/>
      <c r="H395" s="297">
        <v>1500000</v>
      </c>
      <c r="I395" s="86"/>
      <c r="J395" s="79">
        <f t="shared" si="44"/>
        <v>280574400</v>
      </c>
      <c r="K395" s="80"/>
      <c r="L395" s="249">
        <v>1500000</v>
      </c>
      <c r="M395" s="57" t="s">
        <v>1095</v>
      </c>
    </row>
    <row r="396" spans="1:13" ht="25.5" x14ac:dyDescent="0.2">
      <c r="A396" s="298"/>
      <c r="B396" s="296">
        <v>25</v>
      </c>
      <c r="C396" s="187" t="s">
        <v>1096</v>
      </c>
      <c r="D396" s="13" t="s">
        <v>177</v>
      </c>
      <c r="E396" s="13"/>
      <c r="F396" s="13" t="s">
        <v>1092</v>
      </c>
      <c r="G396" s="13"/>
      <c r="H396" s="297">
        <v>1650000</v>
      </c>
      <c r="I396" s="86"/>
      <c r="J396" s="79">
        <f t="shared" si="44"/>
        <v>282224400</v>
      </c>
      <c r="K396" s="80"/>
      <c r="L396" s="249">
        <v>1650000</v>
      </c>
      <c r="M396" s="57" t="s">
        <v>1097</v>
      </c>
    </row>
    <row r="397" spans="1:13" ht="25.5" x14ac:dyDescent="0.2">
      <c r="A397" s="298"/>
      <c r="B397" s="296">
        <v>25</v>
      </c>
      <c r="C397" s="187" t="s">
        <v>1098</v>
      </c>
      <c r="D397" s="13" t="s">
        <v>1099</v>
      </c>
      <c r="E397" s="13"/>
      <c r="F397" s="13" t="s">
        <v>1093</v>
      </c>
      <c r="G397" s="13"/>
      <c r="H397" s="297">
        <v>1500000</v>
      </c>
      <c r="I397" s="86"/>
      <c r="J397" s="79">
        <f t="shared" si="44"/>
        <v>283724400</v>
      </c>
      <c r="K397" s="80"/>
      <c r="L397" s="249">
        <v>1500000</v>
      </c>
      <c r="M397" s="57" t="s">
        <v>1100</v>
      </c>
    </row>
    <row r="398" spans="1:13" ht="25.5" x14ac:dyDescent="0.2">
      <c r="A398" s="298"/>
      <c r="B398" s="296">
        <v>25</v>
      </c>
      <c r="C398" s="187" t="s">
        <v>1101</v>
      </c>
      <c r="D398" s="13" t="s">
        <v>270</v>
      </c>
      <c r="E398" s="13"/>
      <c r="F398" s="13" t="s">
        <v>1105</v>
      </c>
      <c r="G398" s="13"/>
      <c r="H398" s="297">
        <v>600000</v>
      </c>
      <c r="I398" s="86"/>
      <c r="J398" s="79">
        <f t="shared" si="44"/>
        <v>284324400</v>
      </c>
      <c r="K398" s="80"/>
      <c r="L398" s="249">
        <v>600000</v>
      </c>
      <c r="M398" s="57" t="s">
        <v>1102</v>
      </c>
    </row>
    <row r="399" spans="1:13" ht="25.5" x14ac:dyDescent="0.2">
      <c r="A399" s="298"/>
      <c r="B399" s="296">
        <v>25</v>
      </c>
      <c r="C399" s="187" t="s">
        <v>1103</v>
      </c>
      <c r="D399" s="13" t="s">
        <v>128</v>
      </c>
      <c r="E399" s="13"/>
      <c r="F399" s="13" t="s">
        <v>1106</v>
      </c>
      <c r="G399" s="13"/>
      <c r="H399" s="297">
        <v>2000000</v>
      </c>
      <c r="I399" s="86"/>
      <c r="J399" s="79">
        <f t="shared" si="44"/>
        <v>286324400</v>
      </c>
      <c r="K399" s="80"/>
      <c r="L399" s="249">
        <v>2000000</v>
      </c>
      <c r="M399" s="57" t="s">
        <v>1104</v>
      </c>
    </row>
    <row r="400" spans="1:13" ht="25.5" x14ac:dyDescent="0.2">
      <c r="A400" s="298"/>
      <c r="B400" s="296">
        <v>25</v>
      </c>
      <c r="C400" s="187" t="s">
        <v>1119</v>
      </c>
      <c r="D400" s="13" t="s">
        <v>177</v>
      </c>
      <c r="E400" s="13"/>
      <c r="F400" s="13" t="s">
        <v>1117</v>
      </c>
      <c r="G400" s="13"/>
      <c r="H400" s="297">
        <v>1600000</v>
      </c>
      <c r="I400" s="86"/>
      <c r="J400" s="79">
        <f t="shared" si="44"/>
        <v>287924400</v>
      </c>
      <c r="K400" s="80"/>
      <c r="L400" s="249">
        <v>1600000</v>
      </c>
      <c r="M400" s="57" t="s">
        <v>1120</v>
      </c>
    </row>
    <row r="401" spans="1:13" ht="25.5" x14ac:dyDescent="0.2">
      <c r="A401" s="298"/>
      <c r="B401" s="296">
        <v>25</v>
      </c>
      <c r="C401" s="187" t="s">
        <v>1121</v>
      </c>
      <c r="D401" s="13" t="s">
        <v>1122</v>
      </c>
      <c r="E401" s="13"/>
      <c r="F401" s="13" t="s">
        <v>1118</v>
      </c>
      <c r="G401" s="13"/>
      <c r="H401" s="297">
        <v>9025000</v>
      </c>
      <c r="I401" s="86"/>
      <c r="J401" s="79">
        <f t="shared" si="44"/>
        <v>296949400</v>
      </c>
      <c r="K401" s="80"/>
      <c r="L401" s="249">
        <f>H401</f>
        <v>9025000</v>
      </c>
      <c r="M401" s="57" t="s">
        <v>1120</v>
      </c>
    </row>
    <row r="402" spans="1:13" ht="25.5" x14ac:dyDescent="0.2">
      <c r="A402" s="298"/>
      <c r="B402" s="296">
        <v>25</v>
      </c>
      <c r="C402" s="187" t="s">
        <v>221</v>
      </c>
      <c r="D402" s="13"/>
      <c r="E402" s="13"/>
      <c r="F402" s="13" t="s">
        <v>1123</v>
      </c>
      <c r="G402" s="13"/>
      <c r="H402" s="297">
        <v>90000000</v>
      </c>
      <c r="I402" s="86"/>
      <c r="J402" s="79">
        <f t="shared" si="44"/>
        <v>386949400</v>
      </c>
      <c r="K402" s="80"/>
      <c r="L402" s="249">
        <v>90000000</v>
      </c>
      <c r="M402" s="57"/>
    </row>
    <row r="403" spans="1:13" ht="25.5" x14ac:dyDescent="0.2">
      <c r="A403" s="75"/>
      <c r="B403" s="82">
        <v>25</v>
      </c>
      <c r="C403" s="83" t="s">
        <v>1112</v>
      </c>
      <c r="D403" s="84"/>
      <c r="E403" s="84"/>
      <c r="F403" s="84" t="s">
        <v>1107</v>
      </c>
      <c r="G403" s="84"/>
      <c r="H403" s="279"/>
      <c r="I403" s="86">
        <v>2000000</v>
      </c>
      <c r="J403" s="79">
        <f>J402-I403</f>
        <v>384949400</v>
      </c>
      <c r="K403" s="80"/>
      <c r="L403" s="249">
        <v>-2000000</v>
      </c>
      <c r="M403" s="57" t="s">
        <v>148</v>
      </c>
    </row>
    <row r="404" spans="1:13" ht="25.5" x14ac:dyDescent="0.2">
      <c r="A404" s="75"/>
      <c r="B404" s="82">
        <v>25</v>
      </c>
      <c r="C404" s="83" t="s">
        <v>1113</v>
      </c>
      <c r="D404" s="84"/>
      <c r="E404" s="84"/>
      <c r="F404" s="84" t="s">
        <v>1108</v>
      </c>
      <c r="G404" s="84"/>
      <c r="H404" s="279"/>
      <c r="I404" s="86">
        <v>5302500</v>
      </c>
      <c r="J404" s="79">
        <f>J403-I404</f>
        <v>379646900</v>
      </c>
      <c r="K404" s="80"/>
      <c r="L404" s="249">
        <v>-8155000</v>
      </c>
      <c r="M404" s="57" t="s">
        <v>148</v>
      </c>
    </row>
    <row r="405" spans="1:13" ht="25.5" x14ac:dyDescent="0.2">
      <c r="A405" s="75"/>
      <c r="B405" s="82">
        <v>25</v>
      </c>
      <c r="C405" s="83" t="s">
        <v>1114</v>
      </c>
      <c r="D405" s="84"/>
      <c r="E405" s="84"/>
      <c r="F405" s="84" t="s">
        <v>1109</v>
      </c>
      <c r="G405" s="84"/>
      <c r="H405" s="279"/>
      <c r="I405" s="86">
        <v>8155000</v>
      </c>
      <c r="J405" s="79">
        <f>J404-I405</f>
        <v>371491900</v>
      </c>
      <c r="K405" s="80"/>
      <c r="L405" s="249">
        <v>-5302500</v>
      </c>
      <c r="M405" s="57" t="s">
        <v>148</v>
      </c>
    </row>
    <row r="406" spans="1:13" ht="25.5" x14ac:dyDescent="0.2">
      <c r="A406" s="75"/>
      <c r="B406" s="82">
        <v>25</v>
      </c>
      <c r="C406" s="83" t="s">
        <v>1115</v>
      </c>
      <c r="D406" s="84"/>
      <c r="E406" s="84"/>
      <c r="F406" s="84" t="s">
        <v>1110</v>
      </c>
      <c r="G406" s="84"/>
      <c r="H406" s="279"/>
      <c r="I406" s="86">
        <v>127700</v>
      </c>
      <c r="J406" s="79">
        <f>J405-I406</f>
        <v>371364200</v>
      </c>
      <c r="K406" s="80"/>
      <c r="L406" s="249">
        <v>-127700</v>
      </c>
      <c r="M406" s="57" t="s">
        <v>148</v>
      </c>
    </row>
    <row r="407" spans="1:13" ht="25.5" x14ac:dyDescent="0.2">
      <c r="A407" s="75"/>
      <c r="B407" s="82">
        <v>25</v>
      </c>
      <c r="C407" s="83" t="s">
        <v>1116</v>
      </c>
      <c r="D407" s="84"/>
      <c r="E407" s="84"/>
      <c r="F407" s="84" t="s">
        <v>1111</v>
      </c>
      <c r="G407" s="84"/>
      <c r="H407" s="279"/>
      <c r="I407" s="86">
        <v>1175000</v>
      </c>
      <c r="J407" s="79">
        <f>J406-I407</f>
        <v>370189200</v>
      </c>
      <c r="K407" s="80"/>
      <c r="L407" s="249">
        <v>-1175000</v>
      </c>
      <c r="M407" s="57" t="s">
        <v>148</v>
      </c>
    </row>
    <row r="408" spans="1:13" ht="25.5" x14ac:dyDescent="0.2">
      <c r="A408" s="75"/>
      <c r="B408" s="82">
        <v>26</v>
      </c>
      <c r="C408" s="77" t="s">
        <v>1154</v>
      </c>
      <c r="D408" s="84" t="s">
        <v>177</v>
      </c>
      <c r="E408" s="84"/>
      <c r="F408" s="13" t="s">
        <v>1124</v>
      </c>
      <c r="G408" s="84"/>
      <c r="H408" s="297">
        <v>850000</v>
      </c>
      <c r="I408" s="86"/>
      <c r="J408" s="79">
        <f>J407+H408</f>
        <v>371039200</v>
      </c>
      <c r="K408" s="80"/>
      <c r="L408" s="249">
        <v>850000</v>
      </c>
      <c r="M408" s="57" t="s">
        <v>1155</v>
      </c>
    </row>
    <row r="409" spans="1:13" ht="25.5" x14ac:dyDescent="0.2">
      <c r="A409" s="75"/>
      <c r="B409" s="82">
        <v>26</v>
      </c>
      <c r="C409" s="77" t="s">
        <v>1156</v>
      </c>
      <c r="D409" s="84" t="s">
        <v>21</v>
      </c>
      <c r="E409" s="84"/>
      <c r="F409" s="13" t="s">
        <v>1125</v>
      </c>
      <c r="G409" s="84"/>
      <c r="H409" s="297">
        <v>800000</v>
      </c>
      <c r="I409" s="86"/>
      <c r="J409" s="79">
        <f>J408+H409</f>
        <v>371839200</v>
      </c>
      <c r="K409" s="80"/>
      <c r="L409" s="249">
        <v>800000</v>
      </c>
      <c r="M409" s="57" t="s">
        <v>1157</v>
      </c>
    </row>
    <row r="410" spans="1:13" ht="25.5" x14ac:dyDescent="0.2">
      <c r="A410" s="75"/>
      <c r="B410" s="82">
        <v>26</v>
      </c>
      <c r="C410" s="77" t="s">
        <v>1158</v>
      </c>
      <c r="D410" s="84" t="s">
        <v>21</v>
      </c>
      <c r="E410" s="84"/>
      <c r="F410" s="13" t="s">
        <v>1126</v>
      </c>
      <c r="G410" s="84"/>
      <c r="H410" s="297">
        <v>1100000</v>
      </c>
      <c r="I410" s="86"/>
      <c r="J410" s="79">
        <f>J409+H410</f>
        <v>372939200</v>
      </c>
      <c r="K410" s="80"/>
      <c r="L410" s="249">
        <v>1100000</v>
      </c>
      <c r="M410" s="57" t="s">
        <v>1160</v>
      </c>
    </row>
    <row r="411" spans="1:13" ht="25.5" x14ac:dyDescent="0.2">
      <c r="A411" s="75"/>
      <c r="B411" s="82">
        <v>26</v>
      </c>
      <c r="C411" s="77" t="s">
        <v>1159</v>
      </c>
      <c r="D411" s="84" t="s">
        <v>128</v>
      </c>
      <c r="E411" s="84"/>
      <c r="F411" s="13" t="s">
        <v>1127</v>
      </c>
      <c r="G411" s="84"/>
      <c r="H411" s="297">
        <v>1000000</v>
      </c>
      <c r="I411" s="86"/>
      <c r="J411" s="79">
        <f>J410+H411</f>
        <v>373939200</v>
      </c>
      <c r="K411" s="80"/>
      <c r="L411" s="249">
        <v>1000000</v>
      </c>
      <c r="M411" s="57" t="s">
        <v>1161</v>
      </c>
    </row>
    <row r="412" spans="1:13" ht="25.5" x14ac:dyDescent="0.2">
      <c r="A412" s="75"/>
      <c r="B412" s="82">
        <v>26</v>
      </c>
      <c r="C412" s="83" t="s">
        <v>1145</v>
      </c>
      <c r="D412" s="84"/>
      <c r="E412" s="84"/>
      <c r="F412" s="84" t="s">
        <v>1128</v>
      </c>
      <c r="G412" s="84"/>
      <c r="H412" s="279"/>
      <c r="I412" s="86">
        <v>1040000</v>
      </c>
      <c r="J412" s="79">
        <f>J411-I412</f>
        <v>372899200</v>
      </c>
      <c r="K412" s="80"/>
      <c r="L412" s="249">
        <v>-1040000</v>
      </c>
      <c r="M412" s="57" t="s">
        <v>1146</v>
      </c>
    </row>
    <row r="413" spans="1:13" ht="25.5" x14ac:dyDescent="0.2">
      <c r="A413" s="75"/>
      <c r="B413" s="82">
        <v>26</v>
      </c>
      <c r="C413" s="83" t="s">
        <v>1147</v>
      </c>
      <c r="D413" s="84"/>
      <c r="E413" s="84"/>
      <c r="F413" s="84" t="s">
        <v>1129</v>
      </c>
      <c r="G413" s="84"/>
      <c r="H413" s="279"/>
      <c r="I413" s="86">
        <v>120000</v>
      </c>
      <c r="J413" s="79">
        <f t="shared" ref="J413:J418" si="45">J412-I413</f>
        <v>372779200</v>
      </c>
      <c r="K413" s="80"/>
      <c r="L413" s="249">
        <v>-120000</v>
      </c>
      <c r="M413" s="57" t="s">
        <v>273</v>
      </c>
    </row>
    <row r="414" spans="1:13" ht="25.5" x14ac:dyDescent="0.2">
      <c r="A414" s="75"/>
      <c r="B414" s="82">
        <v>26</v>
      </c>
      <c r="C414" s="83" t="s">
        <v>1148</v>
      </c>
      <c r="D414" s="84"/>
      <c r="E414" s="84"/>
      <c r="F414" s="84" t="s">
        <v>1130</v>
      </c>
      <c r="G414" s="84"/>
      <c r="H414" s="279"/>
      <c r="I414" s="86">
        <v>5528000</v>
      </c>
      <c r="J414" s="79">
        <f t="shared" si="45"/>
        <v>367251200</v>
      </c>
      <c r="K414" s="80"/>
      <c r="L414" s="249">
        <v>-5528000</v>
      </c>
      <c r="M414" s="57" t="s">
        <v>141</v>
      </c>
    </row>
    <row r="415" spans="1:13" ht="25.5" x14ac:dyDescent="0.2">
      <c r="A415" s="75"/>
      <c r="B415" s="82">
        <v>26</v>
      </c>
      <c r="C415" s="83" t="s">
        <v>1149</v>
      </c>
      <c r="D415" s="84"/>
      <c r="E415" s="84"/>
      <c r="F415" s="84" t="s">
        <v>1131</v>
      </c>
      <c r="G415" s="84"/>
      <c r="H415" s="279"/>
      <c r="I415" s="86">
        <v>433000</v>
      </c>
      <c r="J415" s="79">
        <f t="shared" si="45"/>
        <v>366818200</v>
      </c>
      <c r="K415" s="80"/>
      <c r="L415" s="249">
        <v>-433000</v>
      </c>
      <c r="M415" s="57" t="s">
        <v>144</v>
      </c>
    </row>
    <row r="416" spans="1:13" ht="38.25" x14ac:dyDescent="0.2">
      <c r="A416" s="75"/>
      <c r="B416" s="82">
        <v>26</v>
      </c>
      <c r="C416" s="83" t="s">
        <v>1150</v>
      </c>
      <c r="D416" s="84"/>
      <c r="E416" s="84"/>
      <c r="F416" s="84" t="s">
        <v>1132</v>
      </c>
      <c r="G416" s="84"/>
      <c r="H416" s="279"/>
      <c r="I416" s="86">
        <v>911000</v>
      </c>
      <c r="J416" s="79">
        <f t="shared" si="45"/>
        <v>365907200</v>
      </c>
      <c r="K416" s="80"/>
      <c r="L416" s="249">
        <v>-911000</v>
      </c>
      <c r="M416" s="57" t="s">
        <v>1151</v>
      </c>
    </row>
    <row r="417" spans="1:13" ht="25.5" x14ac:dyDescent="0.2">
      <c r="A417" s="75"/>
      <c r="B417" s="82">
        <v>26</v>
      </c>
      <c r="C417" s="83" t="s">
        <v>1152</v>
      </c>
      <c r="D417" s="84"/>
      <c r="E417" s="84"/>
      <c r="F417" s="84" t="s">
        <v>1133</v>
      </c>
      <c r="G417" s="84"/>
      <c r="H417" s="279"/>
      <c r="I417" s="86">
        <v>3152500</v>
      </c>
      <c r="J417" s="79">
        <f t="shared" si="45"/>
        <v>362754700</v>
      </c>
      <c r="K417" s="80"/>
      <c r="L417" s="249">
        <v>-3152500</v>
      </c>
      <c r="M417" s="57" t="s">
        <v>141</v>
      </c>
    </row>
    <row r="418" spans="1:13" ht="25.5" x14ac:dyDescent="0.2">
      <c r="A418" s="75"/>
      <c r="B418" s="82">
        <v>26</v>
      </c>
      <c r="C418" s="83" t="s">
        <v>1153</v>
      </c>
      <c r="D418" s="84"/>
      <c r="E418" s="84"/>
      <c r="F418" s="84" t="s">
        <v>1134</v>
      </c>
      <c r="G418" s="84"/>
      <c r="H418" s="279"/>
      <c r="I418" s="86">
        <v>59433500</v>
      </c>
      <c r="J418" s="79">
        <f t="shared" si="45"/>
        <v>303321200</v>
      </c>
      <c r="K418" s="80"/>
      <c r="L418" s="249">
        <v>-59433500</v>
      </c>
      <c r="M418" s="57" t="s">
        <v>140</v>
      </c>
    </row>
    <row r="419" spans="1:13" ht="25.5" x14ac:dyDescent="0.2">
      <c r="A419" s="75"/>
      <c r="B419" s="76">
        <v>27</v>
      </c>
      <c r="C419" s="77" t="s">
        <v>1162</v>
      </c>
      <c r="D419" s="21" t="s">
        <v>21</v>
      </c>
      <c r="E419" s="84"/>
      <c r="F419" s="13" t="s">
        <v>1135</v>
      </c>
      <c r="G419" s="84"/>
      <c r="H419" s="297">
        <v>800000</v>
      </c>
      <c r="I419" s="86"/>
      <c r="J419" s="79">
        <f t="shared" ref="J419:J428" si="46">J418+H419</f>
        <v>304121200</v>
      </c>
      <c r="K419" s="80"/>
      <c r="L419" s="249">
        <v>800000</v>
      </c>
      <c r="M419" s="57" t="s">
        <v>1163</v>
      </c>
    </row>
    <row r="420" spans="1:13" ht="25.5" x14ac:dyDescent="0.2">
      <c r="A420" s="75"/>
      <c r="B420" s="76">
        <v>27</v>
      </c>
      <c r="C420" s="77" t="s">
        <v>1164</v>
      </c>
      <c r="D420" s="21" t="s">
        <v>21</v>
      </c>
      <c r="E420" s="84"/>
      <c r="F420" s="13" t="s">
        <v>1136</v>
      </c>
      <c r="G420" s="84"/>
      <c r="H420" s="297">
        <v>1600000</v>
      </c>
      <c r="I420" s="86"/>
      <c r="J420" s="79">
        <f t="shared" si="46"/>
        <v>305721200</v>
      </c>
      <c r="K420" s="80"/>
      <c r="L420" s="249">
        <v>1600000</v>
      </c>
      <c r="M420" s="57" t="s">
        <v>1165</v>
      </c>
    </row>
    <row r="421" spans="1:13" ht="25.5" x14ac:dyDescent="0.2">
      <c r="A421" s="75"/>
      <c r="B421" s="76">
        <v>27</v>
      </c>
      <c r="C421" s="77" t="s">
        <v>1166</v>
      </c>
      <c r="D421" s="21" t="s">
        <v>110</v>
      </c>
      <c r="E421" s="84"/>
      <c r="F421" s="13" t="s">
        <v>1137</v>
      </c>
      <c r="G421" s="84"/>
      <c r="H421" s="297">
        <v>3600000</v>
      </c>
      <c r="I421" s="86"/>
      <c r="J421" s="79">
        <f t="shared" si="46"/>
        <v>309321200</v>
      </c>
      <c r="K421" s="80"/>
      <c r="L421" s="249">
        <v>3600000</v>
      </c>
      <c r="M421" s="57" t="s">
        <v>1167</v>
      </c>
    </row>
    <row r="422" spans="1:13" ht="25.5" x14ac:dyDescent="0.2">
      <c r="A422" s="75"/>
      <c r="B422" s="76">
        <v>27</v>
      </c>
      <c r="C422" s="77" t="s">
        <v>1168</v>
      </c>
      <c r="D422" s="21" t="s">
        <v>128</v>
      </c>
      <c r="E422" s="84"/>
      <c r="F422" s="13" t="s">
        <v>1138</v>
      </c>
      <c r="G422" s="84"/>
      <c r="H422" s="297">
        <v>4000000</v>
      </c>
      <c r="I422" s="86"/>
      <c r="J422" s="79">
        <f t="shared" si="46"/>
        <v>313321200</v>
      </c>
      <c r="K422" s="80"/>
      <c r="L422" s="249">
        <v>4000000</v>
      </c>
      <c r="M422" s="57" t="s">
        <v>1169</v>
      </c>
    </row>
    <row r="423" spans="1:13" ht="25.5" x14ac:dyDescent="0.2">
      <c r="A423" s="75"/>
      <c r="B423" s="76">
        <v>27</v>
      </c>
      <c r="C423" s="77" t="s">
        <v>489</v>
      </c>
      <c r="D423" s="21" t="s">
        <v>128</v>
      </c>
      <c r="E423" s="84"/>
      <c r="F423" s="13" t="s">
        <v>1139</v>
      </c>
      <c r="G423" s="84"/>
      <c r="H423" s="297">
        <v>2400000</v>
      </c>
      <c r="I423" s="86"/>
      <c r="J423" s="79">
        <f t="shared" si="46"/>
        <v>315721200</v>
      </c>
      <c r="K423" s="80"/>
      <c r="L423" s="249">
        <v>2400000</v>
      </c>
      <c r="M423" s="57" t="s">
        <v>1170</v>
      </c>
    </row>
    <row r="424" spans="1:13" ht="25.5" x14ac:dyDescent="0.2">
      <c r="A424" s="75"/>
      <c r="B424" s="76">
        <v>27</v>
      </c>
      <c r="C424" s="77" t="s">
        <v>1171</v>
      </c>
      <c r="D424" s="21" t="s">
        <v>1122</v>
      </c>
      <c r="E424" s="84"/>
      <c r="F424" s="13" t="s">
        <v>1140</v>
      </c>
      <c r="G424" s="84"/>
      <c r="H424" s="297">
        <v>4000000</v>
      </c>
      <c r="I424" s="86"/>
      <c r="J424" s="79">
        <f t="shared" si="46"/>
        <v>319721200</v>
      </c>
      <c r="K424" s="80"/>
      <c r="L424" s="249">
        <v>4000000</v>
      </c>
      <c r="M424" s="57" t="s">
        <v>1170</v>
      </c>
    </row>
    <row r="425" spans="1:13" ht="38.25" x14ac:dyDescent="0.2">
      <c r="A425" s="75"/>
      <c r="B425" s="76">
        <v>27</v>
      </c>
      <c r="C425" s="77" t="s">
        <v>1172</v>
      </c>
      <c r="D425" s="21" t="s">
        <v>1122</v>
      </c>
      <c r="E425" s="84"/>
      <c r="F425" s="13" t="s">
        <v>1141</v>
      </c>
      <c r="G425" s="84"/>
      <c r="H425" s="297">
        <v>9025000</v>
      </c>
      <c r="I425" s="86"/>
      <c r="J425" s="79">
        <f t="shared" si="46"/>
        <v>328746200</v>
      </c>
      <c r="K425" s="80"/>
      <c r="L425" s="249">
        <v>9025000</v>
      </c>
      <c r="M425" s="57" t="s">
        <v>1173</v>
      </c>
    </row>
    <row r="426" spans="1:13" ht="25.5" x14ac:dyDescent="0.2">
      <c r="A426" s="75"/>
      <c r="B426" s="76">
        <v>27</v>
      </c>
      <c r="C426" s="77" t="s">
        <v>1174</v>
      </c>
      <c r="D426" s="21" t="s">
        <v>128</v>
      </c>
      <c r="E426" s="84"/>
      <c r="F426" s="13" t="s">
        <v>1142</v>
      </c>
      <c r="G426" s="84"/>
      <c r="H426" s="297">
        <v>800000</v>
      </c>
      <c r="I426" s="86"/>
      <c r="J426" s="79">
        <f t="shared" si="46"/>
        <v>329546200</v>
      </c>
      <c r="K426" s="80"/>
      <c r="L426" s="249">
        <v>800000</v>
      </c>
      <c r="M426" s="57" t="s">
        <v>1175</v>
      </c>
    </row>
    <row r="427" spans="1:13" ht="25.5" x14ac:dyDescent="0.2">
      <c r="A427" s="75"/>
      <c r="B427" s="76">
        <v>27</v>
      </c>
      <c r="C427" s="77" t="s">
        <v>1176</v>
      </c>
      <c r="D427" s="21" t="s">
        <v>1122</v>
      </c>
      <c r="E427" s="84"/>
      <c r="F427" s="13" t="s">
        <v>1143</v>
      </c>
      <c r="G427" s="84"/>
      <c r="H427" s="297">
        <v>2200000</v>
      </c>
      <c r="I427" s="86"/>
      <c r="J427" s="79">
        <f t="shared" si="46"/>
        <v>331746200</v>
      </c>
      <c r="K427" s="80"/>
      <c r="L427" s="249">
        <v>2200000</v>
      </c>
      <c r="M427" s="57" t="s">
        <v>1175</v>
      </c>
    </row>
    <row r="428" spans="1:13" ht="25.5" x14ac:dyDescent="0.2">
      <c r="A428" s="75"/>
      <c r="B428" s="76">
        <v>27</v>
      </c>
      <c r="C428" s="77" t="s">
        <v>29</v>
      </c>
      <c r="D428" s="21"/>
      <c r="E428" s="84"/>
      <c r="F428" s="13" t="s">
        <v>1144</v>
      </c>
      <c r="G428" s="84"/>
      <c r="H428" s="297">
        <v>1125000</v>
      </c>
      <c r="I428" s="86"/>
      <c r="J428" s="79">
        <f t="shared" si="46"/>
        <v>332871200</v>
      </c>
      <c r="K428" s="80"/>
      <c r="L428" s="249">
        <v>1125000</v>
      </c>
      <c r="M428" s="57" t="s">
        <v>68</v>
      </c>
    </row>
    <row r="429" spans="1:13" ht="25.5" x14ac:dyDescent="0.2">
      <c r="A429" s="75"/>
      <c r="B429" s="82">
        <v>27</v>
      </c>
      <c r="C429" s="83" t="s">
        <v>1177</v>
      </c>
      <c r="D429" s="84"/>
      <c r="E429" s="84"/>
      <c r="F429" s="84" t="s">
        <v>1179</v>
      </c>
      <c r="G429" s="84"/>
      <c r="H429" s="279"/>
      <c r="I429" s="86">
        <v>1060000</v>
      </c>
      <c r="J429" s="79">
        <f t="shared" ref="J429:J434" si="47">J428-I429</f>
        <v>331811200</v>
      </c>
      <c r="K429" s="80"/>
      <c r="L429" s="249">
        <v>-1060000</v>
      </c>
      <c r="M429" s="57" t="s">
        <v>141</v>
      </c>
    </row>
    <row r="430" spans="1:13" ht="25.5" x14ac:dyDescent="0.2">
      <c r="A430" s="75"/>
      <c r="B430" s="82">
        <v>28</v>
      </c>
      <c r="C430" s="83" t="s">
        <v>1052</v>
      </c>
      <c r="D430" s="84"/>
      <c r="E430" s="84"/>
      <c r="F430" s="84" t="s">
        <v>1180</v>
      </c>
      <c r="G430" s="84"/>
      <c r="H430" s="279"/>
      <c r="I430" s="86">
        <v>25000000</v>
      </c>
      <c r="J430" s="79">
        <f t="shared" si="47"/>
        <v>306811200</v>
      </c>
      <c r="K430" s="80"/>
      <c r="L430" s="249">
        <v>-25000000</v>
      </c>
      <c r="M430" s="57" t="s">
        <v>222</v>
      </c>
    </row>
    <row r="431" spans="1:13" ht="25.5" x14ac:dyDescent="0.2">
      <c r="A431" s="75"/>
      <c r="B431" s="82">
        <v>28</v>
      </c>
      <c r="C431" s="83" t="s">
        <v>1178</v>
      </c>
      <c r="D431" s="84"/>
      <c r="E431" s="84"/>
      <c r="F431" s="84" t="s">
        <v>1181</v>
      </c>
      <c r="G431" s="84"/>
      <c r="H431" s="279"/>
      <c r="I431" s="86">
        <v>260000</v>
      </c>
      <c r="J431" s="79">
        <f t="shared" si="47"/>
        <v>306551200</v>
      </c>
      <c r="K431" s="80"/>
      <c r="L431" s="249">
        <v>-260000</v>
      </c>
      <c r="M431" s="57" t="s">
        <v>141</v>
      </c>
    </row>
    <row r="432" spans="1:13" ht="25.5" x14ac:dyDescent="0.2">
      <c r="A432" s="75"/>
      <c r="B432" s="82">
        <v>28</v>
      </c>
      <c r="C432" s="83" t="s">
        <v>1182</v>
      </c>
      <c r="D432" s="84"/>
      <c r="E432" s="84"/>
      <c r="F432" s="84" t="s">
        <v>1183</v>
      </c>
      <c r="G432" s="84"/>
      <c r="H432" s="279"/>
      <c r="I432" s="86">
        <v>300000</v>
      </c>
      <c r="J432" s="79">
        <f t="shared" si="47"/>
        <v>306251200</v>
      </c>
      <c r="K432" s="80"/>
      <c r="L432" s="249">
        <v>-300000</v>
      </c>
      <c r="M432" s="57" t="s">
        <v>142</v>
      </c>
    </row>
    <row r="433" spans="1:13" ht="25.5" x14ac:dyDescent="0.2">
      <c r="A433" s="75"/>
      <c r="B433" s="82">
        <v>28</v>
      </c>
      <c r="C433" s="83" t="s">
        <v>1186</v>
      </c>
      <c r="D433" s="84"/>
      <c r="E433" s="84"/>
      <c r="F433" s="84" t="s">
        <v>1184</v>
      </c>
      <c r="G433" s="84"/>
      <c r="H433" s="279"/>
      <c r="I433" s="86">
        <v>1136000</v>
      </c>
      <c r="J433" s="79">
        <f t="shared" si="47"/>
        <v>305115200</v>
      </c>
      <c r="K433" s="80"/>
      <c r="L433" s="249"/>
      <c r="M433" s="57"/>
    </row>
    <row r="434" spans="1:13" ht="25.5" x14ac:dyDescent="0.2">
      <c r="A434" s="75"/>
      <c r="B434" s="82">
        <v>28</v>
      </c>
      <c r="C434" s="83" t="s">
        <v>1187</v>
      </c>
      <c r="D434" s="84"/>
      <c r="E434" s="84"/>
      <c r="F434" s="84" t="s">
        <v>1185</v>
      </c>
      <c r="G434" s="84"/>
      <c r="H434" s="279"/>
      <c r="I434" s="86">
        <v>761300</v>
      </c>
      <c r="J434" s="79">
        <f t="shared" si="47"/>
        <v>304353900</v>
      </c>
      <c r="K434" s="80"/>
      <c r="L434" s="249"/>
      <c r="M434" s="57"/>
    </row>
    <row r="435" spans="1:13" x14ac:dyDescent="0.2">
      <c r="A435" s="75"/>
      <c r="B435" s="82"/>
      <c r="C435" s="83"/>
      <c r="D435" s="84"/>
      <c r="E435" s="84"/>
      <c r="F435" s="84"/>
      <c r="G435" s="84"/>
      <c r="H435" s="279"/>
      <c r="I435" s="86"/>
      <c r="J435" s="79"/>
      <c r="K435" s="80"/>
      <c r="L435" s="249"/>
      <c r="M435" s="57"/>
    </row>
    <row r="436" spans="1:13" x14ac:dyDescent="0.2">
      <c r="A436" s="75"/>
      <c r="B436" s="82"/>
      <c r="C436" s="83"/>
      <c r="D436" s="84"/>
      <c r="E436" s="84"/>
      <c r="F436" s="84"/>
      <c r="G436" s="84"/>
      <c r="H436" s="279">
        <f ca="1">SUM(H12:H456)</f>
        <v>572939300</v>
      </c>
      <c r="I436" s="85">
        <f ca="1">SUM(I12:I455)</f>
        <v>587937600</v>
      </c>
      <c r="J436" s="79"/>
      <c r="K436" s="80"/>
      <c r="L436" s="249"/>
      <c r="M436" s="57"/>
    </row>
    <row r="437" spans="1:13" x14ac:dyDescent="0.2">
      <c r="A437" s="75"/>
      <c r="B437" s="82"/>
      <c r="C437" s="83"/>
      <c r="D437" s="84"/>
      <c r="E437" s="84"/>
      <c r="F437" s="84"/>
      <c r="G437" s="84"/>
      <c r="H437" s="279"/>
      <c r="I437" s="86"/>
      <c r="J437" s="79"/>
      <c r="K437" s="80"/>
      <c r="L437" s="249"/>
      <c r="M437" s="57"/>
    </row>
    <row r="438" spans="1:13" x14ac:dyDescent="0.2">
      <c r="A438" s="75"/>
      <c r="B438" s="82"/>
      <c r="C438" s="83"/>
      <c r="D438" s="84"/>
      <c r="E438" s="84"/>
      <c r="F438" s="84"/>
      <c r="G438" s="84"/>
      <c r="H438" s="279"/>
      <c r="I438" s="86"/>
      <c r="J438" s="79"/>
      <c r="K438" s="80"/>
      <c r="L438" s="249"/>
      <c r="M438" s="57"/>
    </row>
    <row r="439" spans="1:13" x14ac:dyDescent="0.2">
      <c r="A439" s="75"/>
      <c r="B439" s="82"/>
      <c r="C439" s="83"/>
      <c r="D439" s="84"/>
      <c r="E439" s="84"/>
      <c r="F439" s="84"/>
      <c r="G439" s="84"/>
      <c r="H439" s="279"/>
      <c r="I439" s="86"/>
      <c r="J439" s="79"/>
      <c r="K439" s="80"/>
      <c r="L439" s="249"/>
      <c r="M439" s="57"/>
    </row>
    <row r="440" spans="1:13" x14ac:dyDescent="0.2">
      <c r="A440" s="75"/>
      <c r="B440" s="82"/>
      <c r="C440" s="83"/>
      <c r="D440" s="84"/>
      <c r="E440" s="84"/>
      <c r="F440" s="84"/>
      <c r="G440" s="84"/>
      <c r="H440" s="279"/>
      <c r="I440" s="86"/>
      <c r="J440" s="79"/>
      <c r="K440" s="80"/>
      <c r="L440" s="249"/>
      <c r="M440" s="57"/>
    </row>
    <row r="441" spans="1:13" x14ac:dyDescent="0.2">
      <c r="A441" s="75"/>
      <c r="B441" s="82"/>
      <c r="C441" s="83"/>
      <c r="D441" s="84"/>
      <c r="E441" s="84"/>
      <c r="F441" s="84"/>
      <c r="G441" s="84"/>
      <c r="H441" s="279"/>
      <c r="I441" s="86"/>
      <c r="J441" s="79"/>
      <c r="K441" s="80"/>
      <c r="L441" s="249"/>
      <c r="M441" s="57"/>
    </row>
    <row r="442" spans="1:13" x14ac:dyDescent="0.2">
      <c r="A442" s="75"/>
      <c r="B442" s="82"/>
      <c r="C442" s="83"/>
      <c r="D442" s="84"/>
      <c r="E442" s="84"/>
      <c r="F442" s="84"/>
      <c r="G442" s="84"/>
      <c r="H442" s="279"/>
      <c r="I442" s="86"/>
      <c r="J442" s="79"/>
      <c r="K442" s="80"/>
      <c r="L442" s="249"/>
      <c r="M442" s="57"/>
    </row>
    <row r="443" spans="1:13" x14ac:dyDescent="0.2">
      <c r="A443" s="75"/>
      <c r="B443" s="82"/>
      <c r="C443" s="83"/>
      <c r="D443" s="84"/>
      <c r="E443" s="84"/>
      <c r="F443" s="84"/>
      <c r="G443" s="84"/>
      <c r="H443" s="279"/>
      <c r="I443" s="86"/>
      <c r="J443" s="79"/>
      <c r="K443" s="80"/>
      <c r="L443" s="249"/>
      <c r="M443" s="57"/>
    </row>
    <row r="444" spans="1:13" x14ac:dyDescent="0.2">
      <c r="A444" s="75"/>
      <c r="B444" s="82"/>
      <c r="C444" s="83"/>
      <c r="D444" s="84"/>
      <c r="E444" s="84"/>
      <c r="F444" s="84"/>
      <c r="G444" s="84"/>
      <c r="H444" s="279"/>
      <c r="I444" s="86"/>
      <c r="J444" s="79"/>
      <c r="K444" s="80"/>
      <c r="L444" s="249"/>
      <c r="M444" s="57"/>
    </row>
    <row r="445" spans="1:13" x14ac:dyDescent="0.2">
      <c r="A445" s="75"/>
      <c r="B445" s="82"/>
      <c r="C445" s="83"/>
      <c r="D445" s="84"/>
      <c r="E445" s="84"/>
      <c r="F445" s="84"/>
      <c r="G445" s="84"/>
      <c r="H445" s="279"/>
      <c r="I445" s="86"/>
      <c r="J445" s="79"/>
      <c r="K445" s="80"/>
      <c r="L445" s="249"/>
      <c r="M445" s="57"/>
    </row>
    <row r="446" spans="1:13" x14ac:dyDescent="0.2">
      <c r="A446" s="75"/>
      <c r="B446" s="82"/>
      <c r="C446" s="83"/>
      <c r="D446" s="84"/>
      <c r="E446" s="84"/>
      <c r="F446" s="84"/>
      <c r="G446" s="84"/>
      <c r="H446" s="279"/>
      <c r="I446" s="86"/>
      <c r="J446" s="79"/>
      <c r="K446" s="80"/>
      <c r="L446" s="249"/>
      <c r="M446" s="57"/>
    </row>
    <row r="447" spans="1:13" x14ac:dyDescent="0.2">
      <c r="A447" s="75"/>
      <c r="B447" s="82"/>
      <c r="C447" s="83"/>
      <c r="D447" s="84"/>
      <c r="E447" s="84"/>
      <c r="F447" s="84"/>
      <c r="G447" s="84"/>
      <c r="H447" s="279"/>
      <c r="I447" s="86"/>
      <c r="J447" s="79"/>
      <c r="K447" s="80"/>
      <c r="L447" s="249"/>
      <c r="M447" s="57"/>
    </row>
    <row r="448" spans="1:13" x14ac:dyDescent="0.2">
      <c r="A448" s="75"/>
      <c r="B448" s="82"/>
      <c r="C448" s="83"/>
      <c r="D448" s="84"/>
      <c r="E448" s="84"/>
      <c r="F448" s="84"/>
      <c r="G448" s="84"/>
      <c r="H448" s="279"/>
      <c r="I448" s="86"/>
      <c r="J448" s="79"/>
      <c r="K448" s="80"/>
      <c r="L448" s="249"/>
      <c r="M448" s="57"/>
    </row>
    <row r="449" spans="1:13" x14ac:dyDescent="0.2">
      <c r="A449" s="75"/>
      <c r="B449" s="82"/>
      <c r="C449" s="83"/>
      <c r="D449" s="84"/>
      <c r="E449" s="84"/>
      <c r="F449" s="84"/>
      <c r="G449" s="84"/>
      <c r="H449" s="279"/>
      <c r="I449" s="86"/>
      <c r="J449" s="79"/>
      <c r="K449" s="80"/>
      <c r="L449" s="249"/>
      <c r="M449" s="57"/>
    </row>
    <row r="450" spans="1:13" x14ac:dyDescent="0.2">
      <c r="A450" s="75"/>
      <c r="B450" s="82"/>
      <c r="C450" s="83"/>
      <c r="D450" s="84"/>
      <c r="E450" s="84"/>
      <c r="F450" s="84"/>
      <c r="G450" s="84"/>
      <c r="H450" s="279"/>
      <c r="I450" s="86"/>
      <c r="J450" s="79"/>
      <c r="K450" s="80"/>
      <c r="L450" s="249"/>
      <c r="M450" s="57"/>
    </row>
    <row r="451" spans="1:13" x14ac:dyDescent="0.2">
      <c r="A451" s="75"/>
      <c r="B451" s="82"/>
      <c r="C451" s="83"/>
      <c r="D451" s="84"/>
      <c r="E451" s="84"/>
      <c r="F451" s="84"/>
      <c r="G451" s="84"/>
      <c r="H451" s="279"/>
      <c r="I451" s="86"/>
      <c r="J451" s="79"/>
      <c r="K451" s="80"/>
      <c r="L451" s="249"/>
      <c r="M451" s="57"/>
    </row>
    <row r="452" spans="1:13" x14ac:dyDescent="0.2">
      <c r="A452" s="75"/>
      <c r="B452" s="82"/>
      <c r="C452" s="83"/>
      <c r="D452" s="84"/>
      <c r="E452" s="84"/>
      <c r="F452" s="84"/>
      <c r="G452" s="84"/>
      <c r="H452" s="279"/>
      <c r="I452" s="86"/>
      <c r="J452" s="79"/>
      <c r="K452" s="80"/>
      <c r="L452" s="249"/>
      <c r="M452" s="57"/>
    </row>
    <row r="453" spans="1:13" x14ac:dyDescent="0.2">
      <c r="A453" s="75"/>
      <c r="B453" s="82"/>
      <c r="C453" s="83"/>
      <c r="D453" s="84"/>
      <c r="E453" s="84"/>
      <c r="F453" s="84"/>
      <c r="G453" s="84"/>
      <c r="H453" s="279"/>
      <c r="I453" s="86"/>
      <c r="J453" s="79"/>
      <c r="K453" s="80"/>
      <c r="L453" s="249"/>
      <c r="M453" s="57"/>
    </row>
    <row r="454" spans="1:13" x14ac:dyDescent="0.2">
      <c r="A454" s="75"/>
      <c r="B454" s="82"/>
      <c r="C454" s="83"/>
      <c r="D454" s="84"/>
      <c r="E454" s="84"/>
      <c r="F454" s="84"/>
      <c r="G454" s="84"/>
      <c r="H454" s="279"/>
      <c r="I454" s="86"/>
      <c r="J454" s="79"/>
      <c r="K454" s="80"/>
      <c r="L454" s="249"/>
      <c r="M454" s="57"/>
    </row>
    <row r="455" spans="1:13" x14ac:dyDescent="0.2">
      <c r="A455" s="75"/>
      <c r="B455" s="82"/>
      <c r="C455" s="83"/>
      <c r="D455" s="84"/>
      <c r="E455" s="84"/>
      <c r="F455" s="84"/>
      <c r="G455" s="84"/>
      <c r="H455" s="279"/>
      <c r="I455" s="86"/>
      <c r="J455" s="79"/>
      <c r="K455" s="80"/>
      <c r="L455" s="249"/>
      <c r="M455" s="57"/>
    </row>
    <row r="456" spans="1:13" x14ac:dyDescent="0.2">
      <c r="A456" s="75"/>
      <c r="B456" s="82"/>
      <c r="C456" s="83"/>
      <c r="D456" s="84"/>
      <c r="E456" s="84"/>
      <c r="F456" s="84"/>
      <c r="G456" s="84"/>
      <c r="H456" s="279"/>
      <c r="I456" s="86"/>
      <c r="J456" s="79"/>
      <c r="K456" s="80"/>
      <c r="L456" s="249"/>
      <c r="M456" s="57"/>
    </row>
    <row r="457" spans="1:13" s="90" customFormat="1" x14ac:dyDescent="0.2">
      <c r="A457" s="81"/>
      <c r="B457" s="82"/>
      <c r="C457" s="83"/>
      <c r="D457" s="84"/>
      <c r="E457" s="84"/>
      <c r="F457" s="84"/>
      <c r="G457" s="84"/>
      <c r="J457" s="79"/>
      <c r="K457" s="87"/>
      <c r="L457" s="249"/>
      <c r="M457" s="89"/>
    </row>
    <row r="458" spans="1:13" s="90" customFormat="1" x14ac:dyDescent="0.2">
      <c r="A458" s="81"/>
      <c r="B458" s="82"/>
      <c r="C458" s="83"/>
      <c r="D458" s="84"/>
      <c r="E458" s="84"/>
      <c r="F458" s="84"/>
      <c r="G458" s="84"/>
      <c r="H458" s="279"/>
      <c r="I458" s="86"/>
      <c r="J458" s="79"/>
      <c r="K458" s="87">
        <f ca="1">H11+H436-I436</f>
        <v>304353900</v>
      </c>
      <c r="L458" s="249">
        <f>SUM(L11:L457)</f>
        <v>306251200</v>
      </c>
      <c r="M458" s="294">
        <f>J182-L458</f>
        <v>86329900</v>
      </c>
    </row>
    <row r="459" spans="1:13" s="90" customFormat="1" x14ac:dyDescent="0.2">
      <c r="A459" s="81"/>
      <c r="B459" s="82"/>
      <c r="C459" s="83"/>
      <c r="D459" s="84"/>
      <c r="E459" s="84"/>
      <c r="F459" s="84"/>
      <c r="G459" s="84"/>
      <c r="H459" s="279"/>
      <c r="I459" s="86"/>
      <c r="J459" s="79"/>
      <c r="K459" s="87"/>
      <c r="L459" s="249">
        <f>I459</f>
        <v>0</v>
      </c>
      <c r="M459" s="89"/>
    </row>
    <row r="460" spans="1:13" s="90" customFormat="1" x14ac:dyDescent="0.2">
      <c r="A460" s="81"/>
      <c r="B460" s="82"/>
      <c r="C460" s="83"/>
      <c r="D460" s="84"/>
      <c r="E460" s="82"/>
      <c r="F460" s="84"/>
      <c r="G460" s="85"/>
      <c r="H460" s="279"/>
      <c r="I460" s="86"/>
      <c r="J460" s="79"/>
      <c r="K460" s="87"/>
      <c r="L460" s="249">
        <f>I460</f>
        <v>0</v>
      </c>
      <c r="M460" s="89"/>
    </row>
    <row r="461" spans="1:13" s="90" customFormat="1" x14ac:dyDescent="0.2">
      <c r="A461" s="81"/>
      <c r="B461" s="82"/>
      <c r="C461" s="83"/>
      <c r="D461" s="84"/>
      <c r="E461" s="82"/>
      <c r="F461" s="84"/>
      <c r="G461" s="85"/>
      <c r="H461" s="279"/>
      <c r="I461" s="86"/>
      <c r="J461" s="79"/>
      <c r="K461" s="87"/>
      <c r="L461" s="249">
        <f>I461</f>
        <v>0</v>
      </c>
      <c r="M461" s="89"/>
    </row>
    <row r="462" spans="1:13" s="90" customFormat="1" x14ac:dyDescent="0.2">
      <c r="A462" s="81"/>
      <c r="B462" s="82"/>
      <c r="C462" s="83"/>
      <c r="D462" s="84"/>
      <c r="E462" s="82"/>
      <c r="F462" s="84"/>
      <c r="G462" s="85"/>
      <c r="H462" s="279"/>
      <c r="I462" s="86"/>
      <c r="J462" s="79"/>
      <c r="K462" s="87"/>
      <c r="L462" s="251"/>
      <c r="M462" s="89"/>
    </row>
    <row r="463" spans="1:13" s="90" customFormat="1" x14ac:dyDescent="0.2">
      <c r="A463" s="81"/>
      <c r="B463" s="82"/>
      <c r="C463" s="83"/>
      <c r="D463" s="84"/>
      <c r="E463" s="82"/>
      <c r="F463" s="84"/>
      <c r="G463" s="85"/>
      <c r="H463" s="279"/>
      <c r="I463" s="86"/>
      <c r="J463" s="79">
        <f t="shared" ref="J463:J483" si="48">J462+H463-I463</f>
        <v>0</v>
      </c>
      <c r="K463" s="87"/>
      <c r="L463" s="251"/>
      <c r="M463" s="89"/>
    </row>
    <row r="464" spans="1:13" s="90" customFormat="1" x14ac:dyDescent="0.2">
      <c r="A464" s="81"/>
      <c r="B464" s="82"/>
      <c r="C464" s="83"/>
      <c r="D464" s="84"/>
      <c r="E464" s="82"/>
      <c r="F464" s="84"/>
      <c r="G464" s="85"/>
      <c r="H464" s="279"/>
      <c r="I464" s="86"/>
      <c r="J464" s="79">
        <f t="shared" si="48"/>
        <v>0</v>
      </c>
      <c r="K464" s="87"/>
      <c r="L464" s="251"/>
      <c r="M464" s="89"/>
    </row>
    <row r="465" spans="1:31" s="90" customFormat="1" x14ac:dyDescent="0.2">
      <c r="A465" s="81"/>
      <c r="B465" s="82"/>
      <c r="C465" s="83"/>
      <c r="D465" s="84"/>
      <c r="E465" s="82"/>
      <c r="F465" s="84"/>
      <c r="G465" s="85"/>
      <c r="H465" s="279"/>
      <c r="I465" s="86"/>
      <c r="J465" s="79">
        <f t="shared" si="48"/>
        <v>0</v>
      </c>
      <c r="K465" s="87"/>
      <c r="L465" s="251"/>
      <c r="M465" s="89"/>
    </row>
    <row r="466" spans="1:31" s="90" customFormat="1" x14ac:dyDescent="0.2">
      <c r="A466" s="81"/>
      <c r="B466" s="82"/>
      <c r="C466" s="83"/>
      <c r="D466" s="84"/>
      <c r="E466" s="82"/>
      <c r="F466" s="84"/>
      <c r="G466" s="85"/>
      <c r="H466" s="279"/>
      <c r="I466" s="86"/>
      <c r="J466" s="79">
        <f t="shared" si="48"/>
        <v>0</v>
      </c>
      <c r="K466" s="87"/>
      <c r="L466" s="251"/>
      <c r="M466" s="89"/>
    </row>
    <row r="467" spans="1:31" s="90" customFormat="1" x14ac:dyDescent="0.2">
      <c r="A467" s="81"/>
      <c r="B467" s="82"/>
      <c r="C467" s="83"/>
      <c r="D467" s="84"/>
      <c r="E467" s="84"/>
      <c r="F467" s="84"/>
      <c r="G467" s="84"/>
      <c r="H467" s="279"/>
      <c r="I467" s="86"/>
      <c r="J467" s="79">
        <f t="shared" si="48"/>
        <v>0</v>
      </c>
      <c r="K467" s="87"/>
      <c r="L467" s="251"/>
      <c r="M467" s="89"/>
    </row>
    <row r="468" spans="1:31" s="90" customFormat="1" x14ac:dyDescent="0.2">
      <c r="A468" s="81"/>
      <c r="B468" s="82"/>
      <c r="C468" s="83"/>
      <c r="D468" s="84"/>
      <c r="E468" s="84"/>
      <c r="F468" s="84"/>
      <c r="G468" s="84"/>
      <c r="H468" s="279"/>
      <c r="I468" s="86"/>
      <c r="J468" s="79">
        <f t="shared" si="48"/>
        <v>0</v>
      </c>
      <c r="K468" s="87"/>
      <c r="L468" s="251"/>
      <c r="M468" s="89"/>
    </row>
    <row r="469" spans="1:31" s="90" customFormat="1" x14ac:dyDescent="0.2">
      <c r="A469" s="81"/>
      <c r="B469" s="82"/>
      <c r="C469" s="83"/>
      <c r="D469" s="84"/>
      <c r="E469" s="84"/>
      <c r="F469" s="84"/>
      <c r="G469" s="84"/>
      <c r="H469" s="279"/>
      <c r="I469" s="86"/>
      <c r="J469" s="79">
        <f t="shared" si="48"/>
        <v>0</v>
      </c>
      <c r="K469" s="87"/>
      <c r="L469" s="251"/>
      <c r="M469" s="89"/>
    </row>
    <row r="470" spans="1:31" x14ac:dyDescent="0.2">
      <c r="A470" s="75"/>
      <c r="B470" s="76"/>
      <c r="C470" s="77"/>
      <c r="D470" s="21"/>
      <c r="E470" s="21"/>
      <c r="F470" s="21"/>
      <c r="G470" s="21"/>
      <c r="H470" s="275"/>
      <c r="I470" s="79"/>
      <c r="J470" s="79">
        <f t="shared" si="48"/>
        <v>0</v>
      </c>
      <c r="K470" s="80"/>
      <c r="L470" s="250"/>
      <c r="M470" s="57"/>
    </row>
    <row r="471" spans="1:31" x14ac:dyDescent="0.2">
      <c r="A471" s="75"/>
      <c r="B471" s="76"/>
      <c r="C471" s="77"/>
      <c r="D471" s="21"/>
      <c r="E471" s="21"/>
      <c r="F471" s="21"/>
      <c r="G471" s="21"/>
      <c r="H471" s="275"/>
      <c r="I471" s="79"/>
      <c r="J471" s="79">
        <f t="shared" si="48"/>
        <v>0</v>
      </c>
      <c r="K471" s="80"/>
      <c r="L471" s="250"/>
      <c r="M471" s="57"/>
    </row>
    <row r="472" spans="1:31" x14ac:dyDescent="0.2">
      <c r="A472" s="75"/>
      <c r="B472" s="76"/>
      <c r="C472" s="77"/>
      <c r="D472" s="21"/>
      <c r="E472" s="21"/>
      <c r="F472" s="21"/>
      <c r="G472" s="21"/>
      <c r="H472" s="275"/>
      <c r="I472" s="79"/>
      <c r="J472" s="79">
        <f t="shared" si="48"/>
        <v>0</v>
      </c>
      <c r="K472" s="80"/>
      <c r="L472" s="250"/>
      <c r="M472" s="57"/>
    </row>
    <row r="473" spans="1:31" x14ac:dyDescent="0.2">
      <c r="A473" s="75"/>
      <c r="B473" s="76"/>
      <c r="C473" s="77"/>
      <c r="D473" s="21"/>
      <c r="E473" s="21"/>
      <c r="F473" s="21"/>
      <c r="G473" s="21"/>
      <c r="H473" s="275"/>
      <c r="I473" s="79"/>
      <c r="J473" s="79">
        <f t="shared" si="48"/>
        <v>0</v>
      </c>
      <c r="K473" s="80"/>
      <c r="L473" s="250"/>
      <c r="M473" s="57"/>
    </row>
    <row r="474" spans="1:31" x14ac:dyDescent="0.2">
      <c r="A474" s="75"/>
      <c r="B474" s="76"/>
      <c r="C474" s="77"/>
      <c r="D474" s="21"/>
      <c r="E474" s="21"/>
      <c r="F474" s="21"/>
      <c r="G474" s="21"/>
      <c r="H474" s="275"/>
      <c r="I474" s="79"/>
      <c r="J474" s="79">
        <f t="shared" si="48"/>
        <v>0</v>
      </c>
      <c r="K474" s="80"/>
      <c r="L474" s="250"/>
      <c r="M474" s="57"/>
    </row>
    <row r="475" spans="1:31" x14ac:dyDescent="0.2">
      <c r="A475" s="104"/>
      <c r="B475" s="105"/>
      <c r="C475" s="77"/>
      <c r="D475" s="106"/>
      <c r="E475" s="106"/>
      <c r="F475" s="21"/>
      <c r="G475" s="106"/>
      <c r="H475" s="280"/>
      <c r="I475" s="107"/>
      <c r="J475" s="79">
        <f t="shared" si="48"/>
        <v>0</v>
      </c>
      <c r="K475" s="80"/>
      <c r="L475" s="252"/>
      <c r="M475" s="108"/>
      <c r="N475" s="109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</row>
    <row r="476" spans="1:31" s="111" customFormat="1" x14ac:dyDescent="0.2">
      <c r="A476" s="75"/>
      <c r="B476" s="76"/>
      <c r="C476" s="77"/>
      <c r="D476" s="21"/>
      <c r="E476" s="21"/>
      <c r="F476" s="21"/>
      <c r="G476" s="21"/>
      <c r="H476" s="275"/>
      <c r="I476" s="79"/>
      <c r="J476" s="79">
        <f t="shared" si="48"/>
        <v>0</v>
      </c>
      <c r="K476" s="80"/>
      <c r="L476" s="252"/>
      <c r="M476" s="108"/>
      <c r="N476" s="109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  <c r="AE476" s="110"/>
    </row>
    <row r="477" spans="1:31" s="111" customFormat="1" x14ac:dyDescent="0.2">
      <c r="A477" s="75"/>
      <c r="B477" s="76"/>
      <c r="C477" s="77"/>
      <c r="D477" s="21"/>
      <c r="E477" s="21"/>
      <c r="F477" s="21"/>
      <c r="G477" s="21"/>
      <c r="H477" s="275"/>
      <c r="I477" s="79"/>
      <c r="J477" s="79">
        <f t="shared" si="48"/>
        <v>0</v>
      </c>
      <c r="K477" s="80"/>
      <c r="L477" s="252"/>
      <c r="M477" s="108"/>
      <c r="N477" s="109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</row>
    <row r="478" spans="1:31" s="111" customFormat="1" x14ac:dyDescent="0.2">
      <c r="A478" s="75"/>
      <c r="B478" s="76"/>
      <c r="C478" s="77"/>
      <c r="D478" s="21"/>
      <c r="E478" s="21"/>
      <c r="F478" s="21"/>
      <c r="G478" s="21"/>
      <c r="H478" s="275"/>
      <c r="I478" s="79"/>
      <c r="J478" s="79">
        <f t="shared" si="48"/>
        <v>0</v>
      </c>
      <c r="K478" s="80"/>
      <c r="L478" s="252"/>
      <c r="M478" s="108"/>
      <c r="N478" s="109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  <c r="AE478" s="110"/>
    </row>
    <row r="479" spans="1:31" s="111" customFormat="1" x14ac:dyDescent="0.2">
      <c r="A479" s="75"/>
      <c r="B479" s="76"/>
      <c r="C479" s="77"/>
      <c r="D479" s="21"/>
      <c r="E479" s="21"/>
      <c r="F479" s="21"/>
      <c r="G479" s="21"/>
      <c r="H479" s="275"/>
      <c r="I479" s="79"/>
      <c r="J479" s="79">
        <f t="shared" si="48"/>
        <v>0</v>
      </c>
      <c r="K479" s="80"/>
      <c r="L479" s="252"/>
      <c r="M479" s="108"/>
      <c r="N479" s="109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</row>
    <row r="480" spans="1:31" s="111" customFormat="1" x14ac:dyDescent="0.2">
      <c r="A480" s="75"/>
      <c r="B480" s="76"/>
      <c r="C480" s="77"/>
      <c r="D480" s="21"/>
      <c r="E480" s="21"/>
      <c r="F480" s="21"/>
      <c r="G480" s="21"/>
      <c r="H480" s="275"/>
      <c r="I480" s="79"/>
      <c r="J480" s="79">
        <f t="shared" si="48"/>
        <v>0</v>
      </c>
      <c r="K480" s="80"/>
      <c r="L480" s="252"/>
      <c r="M480" s="108"/>
      <c r="N480" s="109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  <c r="AE480" s="110"/>
    </row>
    <row r="481" spans="1:31" s="111" customFormat="1" x14ac:dyDescent="0.2">
      <c r="A481" s="75"/>
      <c r="B481" s="76"/>
      <c r="C481" s="77"/>
      <c r="D481" s="21"/>
      <c r="E481" s="21"/>
      <c r="F481" s="21"/>
      <c r="G481" s="21"/>
      <c r="H481" s="275"/>
      <c r="I481" s="79"/>
      <c r="J481" s="79">
        <f t="shared" si="48"/>
        <v>0</v>
      </c>
      <c r="K481" s="80"/>
      <c r="L481" s="252"/>
      <c r="M481" s="108"/>
      <c r="N481" s="109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</row>
    <row r="482" spans="1:31" s="111" customFormat="1" x14ac:dyDescent="0.2">
      <c r="A482" s="75"/>
      <c r="B482" s="76"/>
      <c r="C482" s="77"/>
      <c r="D482" s="21"/>
      <c r="E482" s="21"/>
      <c r="F482" s="21"/>
      <c r="G482" s="78"/>
      <c r="H482" s="275"/>
      <c r="I482" s="79"/>
      <c r="J482" s="79">
        <f t="shared" si="48"/>
        <v>0</v>
      </c>
      <c r="K482" s="80"/>
      <c r="L482" s="252"/>
      <c r="M482" s="108"/>
      <c r="N482" s="109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2"/>
      <c r="AA482" s="112"/>
      <c r="AB482" s="112"/>
      <c r="AC482" s="112"/>
      <c r="AD482" s="112"/>
      <c r="AE482" s="112"/>
    </row>
    <row r="483" spans="1:31" s="111" customFormat="1" x14ac:dyDescent="0.2">
      <c r="A483" s="75"/>
      <c r="B483" s="76"/>
      <c r="C483" s="77"/>
      <c r="D483" s="21"/>
      <c r="E483" s="21"/>
      <c r="F483" s="21"/>
      <c r="G483" s="78"/>
      <c r="H483" s="275"/>
      <c r="I483" s="79"/>
      <c r="J483" s="79">
        <f t="shared" si="48"/>
        <v>0</v>
      </c>
      <c r="K483" s="80"/>
      <c r="L483" s="252"/>
      <c r="M483" s="108"/>
      <c r="N483" s="109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</row>
    <row r="484" spans="1:31" s="90" customFormat="1" x14ac:dyDescent="0.2">
      <c r="A484" s="81"/>
      <c r="B484" s="82"/>
      <c r="C484" s="83"/>
      <c r="D484" s="84"/>
      <c r="E484" s="84"/>
      <c r="F484" s="84"/>
      <c r="G484" s="84"/>
      <c r="H484" s="279"/>
      <c r="I484" s="86"/>
      <c r="J484" s="86"/>
      <c r="K484" s="87"/>
      <c r="L484" s="251"/>
      <c r="M484" s="89"/>
    </row>
    <row r="485" spans="1:31" s="90" customFormat="1" x14ac:dyDescent="0.2">
      <c r="A485" s="81"/>
      <c r="B485" s="82"/>
      <c r="C485" s="83"/>
      <c r="D485" s="84"/>
      <c r="E485" s="84"/>
      <c r="F485" s="84"/>
      <c r="G485" s="84"/>
      <c r="H485" s="279"/>
      <c r="I485" s="86"/>
      <c r="J485" s="86"/>
      <c r="K485" s="87"/>
      <c r="L485" s="251"/>
      <c r="M485" s="89"/>
    </row>
    <row r="486" spans="1:31" s="90" customFormat="1" x14ac:dyDescent="0.2">
      <c r="A486" s="81"/>
      <c r="B486" s="82"/>
      <c r="C486" s="83"/>
      <c r="D486" s="84"/>
      <c r="E486" s="84"/>
      <c r="F486" s="84"/>
      <c r="G486" s="84"/>
      <c r="H486" s="279"/>
      <c r="I486" s="86"/>
      <c r="J486" s="86"/>
      <c r="K486" s="87"/>
      <c r="L486" s="251"/>
      <c r="M486" s="89"/>
    </row>
    <row r="487" spans="1:31" s="90" customFormat="1" x14ac:dyDescent="0.2">
      <c r="A487" s="81"/>
      <c r="B487" s="82"/>
      <c r="C487" s="83"/>
      <c r="D487" s="84"/>
      <c r="E487" s="84"/>
      <c r="F487" s="84"/>
      <c r="G487" s="84"/>
      <c r="H487" s="279"/>
      <c r="I487" s="86"/>
      <c r="J487" s="86"/>
      <c r="K487" s="87"/>
      <c r="L487" s="251"/>
      <c r="M487" s="89"/>
    </row>
    <row r="488" spans="1:31" s="90" customFormat="1" x14ac:dyDescent="0.2">
      <c r="A488" s="81"/>
      <c r="B488" s="82"/>
      <c r="C488" s="83"/>
      <c r="D488" s="84"/>
      <c r="E488" s="84"/>
      <c r="F488" s="84"/>
      <c r="G488" s="84"/>
      <c r="H488" s="279"/>
      <c r="I488" s="86"/>
      <c r="J488" s="86"/>
      <c r="K488" s="87"/>
      <c r="L488" s="251"/>
      <c r="M488" s="89"/>
    </row>
    <row r="489" spans="1:31" s="90" customFormat="1" x14ac:dyDescent="0.2">
      <c r="A489" s="81"/>
      <c r="B489" s="82"/>
      <c r="C489" s="83"/>
      <c r="D489" s="84"/>
      <c r="E489" s="84"/>
      <c r="F489" s="84"/>
      <c r="G489" s="84"/>
      <c r="H489" s="279"/>
      <c r="I489" s="86"/>
      <c r="J489" s="86"/>
      <c r="K489" s="87"/>
      <c r="L489" s="251"/>
      <c r="M489" s="89"/>
    </row>
    <row r="490" spans="1:31" s="90" customFormat="1" x14ac:dyDescent="0.2">
      <c r="A490" s="81"/>
      <c r="B490" s="82"/>
      <c r="C490" s="83"/>
      <c r="D490" s="84"/>
      <c r="E490" s="84"/>
      <c r="F490" s="84"/>
      <c r="G490" s="84"/>
      <c r="H490" s="279"/>
      <c r="I490" s="86"/>
      <c r="J490" s="86"/>
      <c r="K490" s="87"/>
      <c r="L490" s="251"/>
      <c r="M490" s="89"/>
    </row>
    <row r="491" spans="1:31" s="90" customFormat="1" x14ac:dyDescent="0.2">
      <c r="A491" s="81"/>
      <c r="B491" s="82"/>
      <c r="C491" s="83"/>
      <c r="D491" s="84"/>
      <c r="E491" s="84"/>
      <c r="F491" s="84"/>
      <c r="G491" s="84"/>
      <c r="H491" s="279"/>
      <c r="I491" s="86"/>
      <c r="J491" s="86"/>
      <c r="K491" s="87"/>
      <c r="L491" s="251"/>
      <c r="M491" s="89"/>
    </row>
    <row r="492" spans="1:31" s="111" customFormat="1" x14ac:dyDescent="0.2">
      <c r="A492" s="75"/>
      <c r="B492" s="76"/>
      <c r="C492" s="77"/>
      <c r="D492" s="21"/>
      <c r="E492" s="21"/>
      <c r="F492" s="21"/>
      <c r="G492" s="21"/>
      <c r="H492" s="275"/>
      <c r="I492" s="79"/>
      <c r="J492" s="79"/>
      <c r="K492" s="80"/>
      <c r="L492" s="252"/>
      <c r="M492" s="108"/>
      <c r="N492" s="109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</row>
    <row r="493" spans="1:31" s="111" customFormat="1" x14ac:dyDescent="0.2">
      <c r="A493" s="75"/>
      <c r="B493" s="76"/>
      <c r="C493" s="77"/>
      <c r="D493" s="21"/>
      <c r="E493" s="21"/>
      <c r="F493" s="21"/>
      <c r="G493" s="21"/>
      <c r="H493" s="275"/>
      <c r="I493" s="79"/>
      <c r="J493" s="79"/>
      <c r="K493" s="80"/>
      <c r="L493" s="252"/>
      <c r="M493" s="108"/>
      <c r="N493" s="109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</row>
    <row r="494" spans="1:31" s="111" customFormat="1" x14ac:dyDescent="0.2">
      <c r="A494" s="75"/>
      <c r="B494" s="76"/>
      <c r="C494" s="77"/>
      <c r="D494" s="21"/>
      <c r="E494" s="21"/>
      <c r="F494" s="21"/>
      <c r="G494" s="21"/>
      <c r="H494" s="275"/>
      <c r="I494" s="79"/>
      <c r="J494" s="79"/>
      <c r="K494" s="80"/>
      <c r="L494" s="252"/>
      <c r="M494" s="108"/>
      <c r="N494" s="109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</row>
    <row r="495" spans="1:31" s="111" customFormat="1" x14ac:dyDescent="0.2">
      <c r="A495" s="75"/>
      <c r="B495" s="76"/>
      <c r="C495" s="77"/>
      <c r="D495" s="21"/>
      <c r="E495" s="21"/>
      <c r="F495" s="21"/>
      <c r="G495" s="21"/>
      <c r="H495" s="275"/>
      <c r="I495" s="79"/>
      <c r="J495" s="79"/>
      <c r="K495" s="80"/>
      <c r="L495" s="252"/>
      <c r="M495" s="108"/>
      <c r="N495" s="109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</row>
    <row r="496" spans="1:31" x14ac:dyDescent="0.2">
      <c r="A496" s="75"/>
      <c r="B496" s="76"/>
      <c r="C496" s="77"/>
      <c r="D496" s="21"/>
      <c r="E496" s="21"/>
      <c r="F496" s="21"/>
      <c r="G496" s="21"/>
      <c r="H496" s="275"/>
      <c r="I496" s="79"/>
      <c r="J496" s="79"/>
      <c r="K496" s="80"/>
      <c r="L496" s="252"/>
      <c r="M496" s="108"/>
      <c r="N496" s="109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</row>
    <row r="497" spans="1:25" x14ac:dyDescent="0.2">
      <c r="A497" s="75"/>
      <c r="B497" s="76"/>
      <c r="C497" s="77"/>
      <c r="D497" s="21"/>
      <c r="E497" s="21"/>
      <c r="F497" s="21"/>
      <c r="G497" s="21"/>
      <c r="H497" s="275"/>
      <c r="I497" s="79"/>
      <c r="J497" s="79"/>
      <c r="K497" s="80"/>
      <c r="L497" s="252"/>
      <c r="M497" s="108"/>
      <c r="N497" s="109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</row>
    <row r="498" spans="1:25" x14ac:dyDescent="0.2">
      <c r="A498" s="75"/>
      <c r="B498" s="76"/>
      <c r="C498" s="77"/>
      <c r="D498" s="21"/>
      <c r="E498" s="21"/>
      <c r="F498" s="21"/>
      <c r="G498" s="21"/>
      <c r="H498" s="275"/>
      <c r="I498" s="79"/>
      <c r="J498" s="79"/>
      <c r="K498" s="80"/>
      <c r="L498" s="252"/>
      <c r="M498" s="108"/>
      <c r="N498" s="109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</row>
    <row r="499" spans="1:25" x14ac:dyDescent="0.2">
      <c r="A499" s="75"/>
      <c r="B499" s="76"/>
      <c r="C499" s="77"/>
      <c r="D499" s="21"/>
      <c r="E499" s="21"/>
      <c r="F499" s="21"/>
      <c r="G499" s="21"/>
      <c r="H499" s="275"/>
      <c r="I499" s="79"/>
      <c r="J499" s="79"/>
      <c r="K499" s="80"/>
      <c r="L499" s="252"/>
      <c r="M499" s="108"/>
      <c r="N499" s="109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</row>
    <row r="500" spans="1:25" x14ac:dyDescent="0.2">
      <c r="A500" s="75"/>
      <c r="B500" s="76"/>
      <c r="C500" s="77"/>
      <c r="D500" s="21"/>
      <c r="E500" s="21"/>
      <c r="F500" s="21"/>
      <c r="G500" s="21"/>
      <c r="H500" s="275"/>
      <c r="I500" s="79"/>
      <c r="J500" s="79"/>
      <c r="K500" s="80"/>
      <c r="L500" s="252"/>
      <c r="M500" s="108"/>
      <c r="N500" s="109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</row>
    <row r="501" spans="1:25" x14ac:dyDescent="0.2">
      <c r="A501" s="75"/>
      <c r="B501" s="76"/>
      <c r="C501" s="77"/>
      <c r="D501" s="21"/>
      <c r="E501" s="21"/>
      <c r="F501" s="21"/>
      <c r="G501" s="21"/>
      <c r="H501" s="275"/>
      <c r="I501" s="79"/>
      <c r="J501" s="79"/>
      <c r="K501" s="80"/>
      <c r="L501" s="252"/>
      <c r="M501" s="108"/>
      <c r="N501" s="109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</row>
    <row r="502" spans="1:25" x14ac:dyDescent="0.2">
      <c r="A502" s="75"/>
      <c r="B502" s="76"/>
      <c r="C502" s="77"/>
      <c r="D502" s="21"/>
      <c r="E502" s="21"/>
      <c r="F502" s="21"/>
      <c r="G502" s="21"/>
      <c r="H502" s="275"/>
      <c r="I502" s="79"/>
      <c r="J502" s="79"/>
      <c r="K502" s="80"/>
      <c r="L502" s="252"/>
      <c r="M502" s="108"/>
      <c r="N502" s="109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</row>
    <row r="503" spans="1:25" s="90" customFormat="1" x14ac:dyDescent="0.2">
      <c r="A503" s="81"/>
      <c r="B503" s="82"/>
      <c r="C503" s="83"/>
      <c r="D503" s="84"/>
      <c r="E503" s="84"/>
      <c r="F503" s="84"/>
      <c r="G503" s="84"/>
      <c r="H503" s="279"/>
      <c r="I503" s="86"/>
      <c r="J503" s="86"/>
      <c r="K503" s="87"/>
      <c r="L503" s="251"/>
      <c r="M503" s="89"/>
    </row>
    <row r="504" spans="1:25" s="90" customFormat="1" x14ac:dyDescent="0.2">
      <c r="A504" s="81"/>
      <c r="B504" s="82"/>
      <c r="C504" s="83"/>
      <c r="D504" s="84"/>
      <c r="E504" s="84"/>
      <c r="F504" s="84"/>
      <c r="G504" s="84"/>
      <c r="H504" s="279"/>
      <c r="I504" s="86"/>
      <c r="J504" s="86"/>
      <c r="K504" s="87"/>
      <c r="L504" s="251"/>
      <c r="M504" s="89"/>
    </row>
    <row r="505" spans="1:25" s="90" customFormat="1" x14ac:dyDescent="0.2">
      <c r="A505" s="81"/>
      <c r="B505" s="82"/>
      <c r="C505" s="83"/>
      <c r="D505" s="84"/>
      <c r="E505" s="84"/>
      <c r="F505" s="84"/>
      <c r="G505" s="84"/>
      <c r="H505" s="279"/>
      <c r="I505" s="86"/>
      <c r="J505" s="86"/>
      <c r="K505" s="87"/>
      <c r="L505" s="251"/>
      <c r="M505" s="89"/>
    </row>
    <row r="506" spans="1:25" s="90" customFormat="1" x14ac:dyDescent="0.2">
      <c r="A506" s="81"/>
      <c r="B506" s="82"/>
      <c r="C506" s="83"/>
      <c r="D506" s="84"/>
      <c r="E506" s="84"/>
      <c r="F506" s="84"/>
      <c r="G506" s="84"/>
      <c r="H506" s="279"/>
      <c r="I506" s="86"/>
      <c r="J506" s="86"/>
      <c r="K506" s="87"/>
      <c r="L506" s="251"/>
      <c r="M506" s="89"/>
    </row>
    <row r="507" spans="1:25" s="90" customFormat="1" x14ac:dyDescent="0.2">
      <c r="A507" s="81"/>
      <c r="B507" s="82"/>
      <c r="C507" s="83"/>
      <c r="D507" s="84"/>
      <c r="E507" s="84"/>
      <c r="F507" s="84"/>
      <c r="G507" s="84"/>
      <c r="H507" s="279"/>
      <c r="I507" s="86"/>
      <c r="J507" s="86"/>
      <c r="K507" s="87"/>
      <c r="L507" s="251"/>
      <c r="M507" s="89"/>
    </row>
    <row r="508" spans="1:25" s="90" customFormat="1" x14ac:dyDescent="0.2">
      <c r="A508" s="81"/>
      <c r="B508" s="82"/>
      <c r="C508" s="83"/>
      <c r="D508" s="84"/>
      <c r="E508" s="84"/>
      <c r="F508" s="84"/>
      <c r="G508" s="84"/>
      <c r="H508" s="279"/>
      <c r="I508" s="86"/>
      <c r="J508" s="86"/>
      <c r="K508" s="87"/>
      <c r="L508" s="251"/>
      <c r="M508" s="89"/>
    </row>
    <row r="509" spans="1:25" s="90" customFormat="1" x14ac:dyDescent="0.2">
      <c r="A509" s="81"/>
      <c r="B509" s="82"/>
      <c r="C509" s="83"/>
      <c r="D509" s="84"/>
      <c r="E509" s="84"/>
      <c r="F509" s="84"/>
      <c r="G509" s="84"/>
      <c r="H509" s="279"/>
      <c r="I509" s="86"/>
      <c r="J509" s="86"/>
      <c r="K509" s="87"/>
      <c r="L509" s="251"/>
      <c r="M509" s="89"/>
    </row>
    <row r="510" spans="1:25" s="90" customFormat="1" x14ac:dyDescent="0.2">
      <c r="A510" s="81"/>
      <c r="B510" s="82"/>
      <c r="C510" s="83"/>
      <c r="D510" s="84"/>
      <c r="E510" s="84"/>
      <c r="F510" s="84"/>
      <c r="G510" s="84"/>
      <c r="H510" s="279"/>
      <c r="I510" s="86"/>
      <c r="J510" s="86"/>
      <c r="K510" s="87"/>
      <c r="L510" s="251"/>
      <c r="M510" s="89"/>
    </row>
    <row r="511" spans="1:25" x14ac:dyDescent="0.2">
      <c r="A511" s="75"/>
      <c r="B511" s="76"/>
      <c r="C511" s="77"/>
      <c r="D511" s="21"/>
      <c r="E511" s="21"/>
      <c r="F511" s="21"/>
      <c r="G511" s="21"/>
      <c r="H511" s="275"/>
      <c r="I511" s="79"/>
      <c r="J511" s="79"/>
      <c r="K511" s="80"/>
      <c r="L511" s="252"/>
      <c r="M511" s="108"/>
      <c r="N511" s="109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</row>
    <row r="512" spans="1:25" x14ac:dyDescent="0.2">
      <c r="A512" s="75"/>
      <c r="B512" s="76"/>
      <c r="C512" s="77"/>
      <c r="D512" s="21"/>
      <c r="E512" s="21"/>
      <c r="F512" s="21"/>
      <c r="G512" s="21"/>
      <c r="H512" s="275"/>
      <c r="I512" s="79"/>
      <c r="J512" s="79"/>
      <c r="K512" s="80"/>
      <c r="L512" s="252"/>
      <c r="M512" s="108"/>
      <c r="N512" s="109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</row>
    <row r="513" spans="1:25" x14ac:dyDescent="0.2">
      <c r="A513" s="75"/>
      <c r="B513" s="76"/>
      <c r="C513" s="77"/>
      <c r="D513" s="21"/>
      <c r="E513" s="21"/>
      <c r="F513" s="21"/>
      <c r="G513" s="21"/>
      <c r="H513" s="275"/>
      <c r="I513" s="79"/>
      <c r="J513" s="79"/>
      <c r="K513" s="80"/>
      <c r="L513" s="252"/>
      <c r="M513" s="108"/>
      <c r="N513" s="109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</row>
    <row r="514" spans="1:25" x14ac:dyDescent="0.2">
      <c r="A514" s="75"/>
      <c r="B514" s="76"/>
      <c r="C514" s="77"/>
      <c r="D514" s="21"/>
      <c r="E514" s="21"/>
      <c r="F514" s="21"/>
      <c r="G514" s="21"/>
      <c r="H514" s="275"/>
      <c r="I514" s="79"/>
      <c r="J514" s="79"/>
      <c r="K514" s="80"/>
      <c r="L514" s="250"/>
      <c r="M514" s="57"/>
    </row>
    <row r="515" spans="1:25" x14ac:dyDescent="0.2">
      <c r="A515" s="75"/>
      <c r="B515" s="76"/>
      <c r="C515" s="77"/>
      <c r="D515" s="21"/>
      <c r="E515" s="21"/>
      <c r="F515" s="21"/>
      <c r="G515" s="21"/>
      <c r="H515" s="275"/>
      <c r="I515" s="79"/>
      <c r="J515" s="79"/>
      <c r="K515" s="80"/>
      <c r="L515" s="250"/>
      <c r="M515" s="57"/>
    </row>
    <row r="516" spans="1:25" x14ac:dyDescent="0.2">
      <c r="A516" s="75"/>
      <c r="B516" s="76"/>
      <c r="C516" s="77"/>
      <c r="D516" s="21"/>
      <c r="E516" s="21"/>
      <c r="F516" s="21"/>
      <c r="G516" s="21"/>
      <c r="H516" s="275"/>
      <c r="I516" s="79"/>
      <c r="J516" s="79"/>
      <c r="K516" s="80"/>
      <c r="L516" s="250"/>
      <c r="M516" s="57"/>
    </row>
    <row r="517" spans="1:25" x14ac:dyDescent="0.2">
      <c r="A517" s="104"/>
      <c r="B517" s="105"/>
      <c r="C517" s="113"/>
      <c r="D517" s="106"/>
      <c r="E517" s="106"/>
      <c r="F517" s="21"/>
      <c r="G517" s="106"/>
      <c r="H517" s="280"/>
      <c r="I517" s="107"/>
      <c r="J517" s="79"/>
      <c r="K517" s="80"/>
      <c r="L517" s="250"/>
      <c r="M517" s="57"/>
    </row>
    <row r="518" spans="1:25" s="114" customFormat="1" x14ac:dyDescent="0.2">
      <c r="A518" s="75"/>
      <c r="B518" s="76"/>
      <c r="C518" s="19"/>
      <c r="D518" s="7"/>
      <c r="F518" s="21"/>
      <c r="H518" s="280"/>
      <c r="J518" s="79"/>
      <c r="K518" s="80"/>
      <c r="L518" s="253"/>
      <c r="M518" s="115"/>
      <c r="N518" s="116"/>
    </row>
    <row r="519" spans="1:25" x14ac:dyDescent="0.2">
      <c r="A519" s="117"/>
      <c r="B519" s="118"/>
      <c r="C519" s="119"/>
      <c r="D519" s="120"/>
      <c r="E519" s="120"/>
      <c r="F519" s="21"/>
      <c r="G519" s="120"/>
      <c r="H519" s="281"/>
      <c r="I519" s="121"/>
      <c r="J519" s="79"/>
      <c r="K519" s="80"/>
      <c r="L519" s="250"/>
      <c r="M519" s="57"/>
    </row>
    <row r="520" spans="1:25" x14ac:dyDescent="0.2">
      <c r="A520" s="75"/>
      <c r="B520" s="76"/>
      <c r="C520" s="77"/>
      <c r="D520" s="21"/>
      <c r="E520" s="21"/>
      <c r="F520" s="21"/>
      <c r="G520" s="21"/>
      <c r="H520" s="275"/>
      <c r="I520" s="79"/>
      <c r="J520" s="79"/>
      <c r="K520" s="80"/>
      <c r="L520" s="250"/>
      <c r="M520" s="57"/>
    </row>
    <row r="521" spans="1:25" x14ac:dyDescent="0.2">
      <c r="A521" s="75"/>
      <c r="B521" s="76"/>
      <c r="C521" s="77"/>
      <c r="D521" s="21"/>
      <c r="E521" s="21"/>
      <c r="F521" s="21"/>
      <c r="G521" s="21"/>
      <c r="H521" s="275"/>
      <c r="I521" s="79"/>
      <c r="J521" s="79"/>
      <c r="K521" s="80"/>
      <c r="L521" s="250"/>
      <c r="M521" s="57"/>
    </row>
    <row r="522" spans="1:25" x14ac:dyDescent="0.2">
      <c r="A522" s="75"/>
      <c r="B522" s="76"/>
      <c r="C522" s="77"/>
      <c r="D522" s="21"/>
      <c r="E522" s="21"/>
      <c r="F522" s="21"/>
      <c r="G522" s="21"/>
      <c r="H522" s="275"/>
      <c r="I522" s="79"/>
      <c r="J522" s="79"/>
      <c r="K522" s="80"/>
      <c r="L522" s="250"/>
      <c r="M522" s="57"/>
    </row>
    <row r="523" spans="1:25" x14ac:dyDescent="0.2">
      <c r="A523" s="75"/>
      <c r="B523" s="76"/>
      <c r="C523" s="77"/>
      <c r="D523" s="21"/>
      <c r="E523" s="21"/>
      <c r="F523" s="21"/>
      <c r="G523" s="21"/>
      <c r="H523" s="275"/>
      <c r="I523" s="79"/>
      <c r="J523" s="79"/>
      <c r="K523" s="80"/>
      <c r="L523" s="250"/>
      <c r="M523" s="57"/>
    </row>
    <row r="524" spans="1:25" x14ac:dyDescent="0.2">
      <c r="A524" s="75"/>
      <c r="B524" s="76"/>
      <c r="C524" s="77"/>
      <c r="D524" s="21"/>
      <c r="E524" s="21"/>
      <c r="F524" s="21"/>
      <c r="G524" s="21"/>
      <c r="H524" s="275"/>
      <c r="I524" s="79"/>
      <c r="J524" s="79"/>
      <c r="K524" s="80"/>
      <c r="L524" s="250"/>
      <c r="M524" s="57"/>
    </row>
    <row r="525" spans="1:25" x14ac:dyDescent="0.2">
      <c r="A525" s="75"/>
      <c r="B525" s="76"/>
      <c r="C525" s="77"/>
      <c r="D525" s="21"/>
      <c r="E525" s="21"/>
      <c r="F525" s="21"/>
      <c r="G525" s="21"/>
      <c r="H525" s="275"/>
      <c r="I525" s="79"/>
      <c r="J525" s="79"/>
      <c r="K525" s="80"/>
      <c r="L525" s="250"/>
      <c r="M525" s="57"/>
    </row>
    <row r="526" spans="1:25" x14ac:dyDescent="0.2">
      <c r="A526" s="75"/>
      <c r="B526" s="76"/>
      <c r="C526" s="77"/>
      <c r="D526" s="21"/>
      <c r="E526" s="21"/>
      <c r="F526" s="21"/>
      <c r="G526" s="21"/>
      <c r="H526" s="275"/>
      <c r="I526" s="79"/>
      <c r="J526" s="79"/>
      <c r="K526" s="80"/>
      <c r="L526" s="250"/>
      <c r="M526" s="57"/>
    </row>
    <row r="527" spans="1:25" s="38" customFormat="1" x14ac:dyDescent="0.2">
      <c r="A527" s="75"/>
      <c r="B527" s="76"/>
      <c r="C527" s="77"/>
      <c r="D527" s="21"/>
      <c r="E527" s="21"/>
      <c r="F527" s="21"/>
      <c r="G527" s="21"/>
      <c r="H527" s="275"/>
      <c r="I527" s="79"/>
      <c r="J527" s="79"/>
      <c r="K527" s="80"/>
      <c r="L527" s="250"/>
      <c r="M527" s="57"/>
    </row>
    <row r="528" spans="1:25" s="38" customFormat="1" x14ac:dyDescent="0.2">
      <c r="A528" s="75"/>
      <c r="B528" s="76"/>
      <c r="C528" s="77"/>
      <c r="D528" s="21"/>
      <c r="E528" s="21"/>
      <c r="F528" s="21"/>
      <c r="G528" s="21"/>
      <c r="H528" s="275"/>
      <c r="I528" s="79"/>
      <c r="J528" s="79"/>
      <c r="K528" s="80"/>
      <c r="L528" s="250"/>
      <c r="M528" s="57"/>
    </row>
    <row r="529" spans="1:13" s="38" customFormat="1" x14ac:dyDescent="0.2">
      <c r="A529" s="75"/>
      <c r="B529" s="76"/>
      <c r="C529" s="77"/>
      <c r="D529" s="21"/>
      <c r="E529" s="21"/>
      <c r="F529" s="21"/>
      <c r="G529" s="21"/>
      <c r="H529" s="275"/>
      <c r="I529" s="79"/>
      <c r="J529" s="79"/>
      <c r="K529" s="80"/>
      <c r="L529" s="250"/>
      <c r="M529" s="57"/>
    </row>
    <row r="530" spans="1:13" s="38" customFormat="1" x14ac:dyDescent="0.2">
      <c r="A530" s="75"/>
      <c r="B530" s="76"/>
      <c r="C530" s="77"/>
      <c r="D530" s="21"/>
      <c r="E530" s="76"/>
      <c r="F530" s="21"/>
      <c r="G530" s="78"/>
      <c r="H530" s="275"/>
      <c r="I530" s="79"/>
      <c r="J530" s="79"/>
      <c r="K530" s="80"/>
      <c r="L530" s="250"/>
      <c r="M530" s="57"/>
    </row>
    <row r="531" spans="1:13" s="90" customFormat="1" x14ac:dyDescent="0.2">
      <c r="A531" s="81"/>
      <c r="B531" s="82"/>
      <c r="C531" s="83"/>
      <c r="D531" s="84"/>
      <c r="E531" s="84"/>
      <c r="F531" s="84"/>
      <c r="G531" s="84"/>
      <c r="H531" s="279"/>
      <c r="I531" s="86"/>
      <c r="J531" s="86"/>
      <c r="K531" s="87"/>
      <c r="L531" s="251"/>
      <c r="M531" s="89"/>
    </row>
    <row r="532" spans="1:13" s="90" customFormat="1" x14ac:dyDescent="0.2">
      <c r="A532" s="81"/>
      <c r="B532" s="82"/>
      <c r="C532" s="83"/>
      <c r="D532" s="84"/>
      <c r="E532" s="82"/>
      <c r="F532" s="84"/>
      <c r="G532" s="85"/>
      <c r="H532" s="279"/>
      <c r="I532" s="86"/>
      <c r="J532" s="86"/>
      <c r="K532" s="87"/>
      <c r="L532" s="251"/>
      <c r="M532" s="89"/>
    </row>
    <row r="533" spans="1:13" s="90" customFormat="1" x14ac:dyDescent="0.2">
      <c r="A533" s="81"/>
      <c r="B533" s="82"/>
      <c r="C533" s="83"/>
      <c r="D533" s="84"/>
      <c r="E533" s="82"/>
      <c r="F533" s="84"/>
      <c r="G533" s="85"/>
      <c r="H533" s="279"/>
      <c r="I533" s="86"/>
      <c r="J533" s="86"/>
      <c r="K533" s="87"/>
      <c r="L533" s="251"/>
      <c r="M533" s="89"/>
    </row>
    <row r="534" spans="1:13" s="90" customFormat="1" x14ac:dyDescent="0.2">
      <c r="A534" s="81"/>
      <c r="B534" s="82"/>
      <c r="C534" s="83"/>
      <c r="D534" s="84"/>
      <c r="E534" s="82"/>
      <c r="F534" s="84"/>
      <c r="G534" s="85"/>
      <c r="H534" s="279"/>
      <c r="I534" s="86"/>
      <c r="J534" s="86"/>
      <c r="K534" s="87"/>
      <c r="L534" s="251"/>
      <c r="M534" s="89"/>
    </row>
    <row r="535" spans="1:13" s="90" customFormat="1" x14ac:dyDescent="0.2">
      <c r="A535" s="81"/>
      <c r="B535" s="82"/>
      <c r="C535" s="83"/>
      <c r="D535" s="84"/>
      <c r="E535" s="82"/>
      <c r="F535" s="84"/>
      <c r="G535" s="85"/>
      <c r="H535" s="279"/>
      <c r="I535" s="86"/>
      <c r="J535" s="86"/>
      <c r="K535" s="87"/>
      <c r="L535" s="251"/>
      <c r="M535" s="89"/>
    </row>
    <row r="536" spans="1:13" s="90" customFormat="1" x14ac:dyDescent="0.2">
      <c r="A536" s="81"/>
      <c r="B536" s="82"/>
      <c r="C536" s="83"/>
      <c r="D536" s="84"/>
      <c r="E536" s="82"/>
      <c r="F536" s="84"/>
      <c r="G536" s="85"/>
      <c r="H536" s="279"/>
      <c r="I536" s="86"/>
      <c r="J536" s="86"/>
      <c r="K536" s="87"/>
      <c r="L536" s="251"/>
      <c r="M536" s="89"/>
    </row>
    <row r="537" spans="1:13" s="90" customFormat="1" x14ac:dyDescent="0.2">
      <c r="A537" s="81"/>
      <c r="B537" s="82"/>
      <c r="C537" s="83"/>
      <c r="D537" s="84"/>
      <c r="E537" s="82"/>
      <c r="F537" s="84"/>
      <c r="G537" s="85"/>
      <c r="H537" s="279"/>
      <c r="I537" s="86"/>
      <c r="J537" s="86"/>
      <c r="K537" s="87"/>
      <c r="L537" s="251"/>
      <c r="M537" s="89"/>
    </row>
    <row r="538" spans="1:13" s="90" customFormat="1" x14ac:dyDescent="0.2">
      <c r="A538" s="81"/>
      <c r="B538" s="82"/>
      <c r="C538" s="83"/>
      <c r="D538" s="84"/>
      <c r="E538" s="82"/>
      <c r="F538" s="84"/>
      <c r="G538" s="85"/>
      <c r="H538" s="279"/>
      <c r="I538" s="86"/>
      <c r="J538" s="86"/>
      <c r="K538" s="87"/>
      <c r="L538" s="251"/>
      <c r="M538" s="89"/>
    </row>
    <row r="539" spans="1:13" s="90" customFormat="1" x14ac:dyDescent="0.2">
      <c r="A539" s="81"/>
      <c r="B539" s="82"/>
      <c r="C539" s="83"/>
      <c r="D539" s="84"/>
      <c r="E539" s="84"/>
      <c r="F539" s="84"/>
      <c r="G539" s="84"/>
      <c r="H539" s="279"/>
      <c r="I539" s="86"/>
      <c r="J539" s="86"/>
      <c r="K539" s="87"/>
      <c r="L539" s="251"/>
      <c r="M539" s="89"/>
    </row>
    <row r="540" spans="1:13" s="38" customFormat="1" x14ac:dyDescent="0.2">
      <c r="A540" s="75"/>
      <c r="B540" s="76"/>
      <c r="C540" s="77"/>
      <c r="D540" s="21"/>
      <c r="E540" s="76"/>
      <c r="F540" s="21"/>
      <c r="G540" s="78"/>
      <c r="H540" s="275"/>
      <c r="I540" s="79"/>
      <c r="J540" s="79"/>
      <c r="K540" s="80"/>
      <c r="L540" s="250"/>
      <c r="M540" s="57"/>
    </row>
    <row r="541" spans="1:13" s="38" customFormat="1" x14ac:dyDescent="0.2">
      <c r="A541" s="75"/>
      <c r="B541" s="76"/>
      <c r="C541" s="77"/>
      <c r="D541" s="21"/>
      <c r="E541" s="76"/>
      <c r="F541" s="21"/>
      <c r="G541" s="78"/>
      <c r="H541" s="275"/>
      <c r="I541" s="79"/>
      <c r="J541" s="79"/>
      <c r="K541" s="80"/>
      <c r="L541" s="250"/>
      <c r="M541" s="57"/>
    </row>
    <row r="542" spans="1:13" s="38" customFormat="1" x14ac:dyDescent="0.2">
      <c r="A542" s="75"/>
      <c r="B542" s="76"/>
      <c r="C542" s="77"/>
      <c r="D542" s="21"/>
      <c r="E542" s="76"/>
      <c r="F542" s="21"/>
      <c r="G542" s="78"/>
      <c r="H542" s="275"/>
      <c r="I542" s="79"/>
      <c r="J542" s="79"/>
      <c r="K542" s="80"/>
      <c r="L542" s="250"/>
      <c r="M542" s="57"/>
    </row>
    <row r="543" spans="1:13" s="38" customFormat="1" x14ac:dyDescent="0.2">
      <c r="A543" s="75"/>
      <c r="B543" s="76"/>
      <c r="C543" s="77"/>
      <c r="D543" s="21"/>
      <c r="E543" s="76"/>
      <c r="F543" s="21"/>
      <c r="G543" s="78"/>
      <c r="H543" s="275"/>
      <c r="I543" s="79"/>
      <c r="J543" s="79"/>
      <c r="K543" s="80"/>
      <c r="L543" s="250"/>
      <c r="M543" s="57"/>
    </row>
    <row r="544" spans="1:13" s="38" customFormat="1" x14ac:dyDescent="0.2">
      <c r="A544" s="75"/>
      <c r="B544" s="76"/>
      <c r="C544" s="77"/>
      <c r="D544" s="21"/>
      <c r="E544" s="76"/>
      <c r="F544" s="21"/>
      <c r="G544" s="78"/>
      <c r="H544" s="275"/>
      <c r="I544" s="79"/>
      <c r="J544" s="79"/>
      <c r="K544" s="80"/>
      <c r="L544" s="250"/>
      <c r="M544" s="57"/>
    </row>
    <row r="545" spans="1:13" s="38" customFormat="1" x14ac:dyDescent="0.2">
      <c r="A545" s="75"/>
      <c r="B545" s="76"/>
      <c r="C545" s="77"/>
      <c r="D545" s="21"/>
      <c r="E545" s="76"/>
      <c r="F545" s="21"/>
      <c r="G545" s="78"/>
      <c r="H545" s="275"/>
      <c r="I545" s="79"/>
      <c r="J545" s="79"/>
      <c r="K545" s="80"/>
      <c r="L545" s="250"/>
      <c r="M545" s="57"/>
    </row>
    <row r="546" spans="1:13" s="38" customFormat="1" x14ac:dyDescent="0.2">
      <c r="A546" s="75"/>
      <c r="B546" s="76"/>
      <c r="C546" s="77"/>
      <c r="D546" s="21"/>
      <c r="E546" s="21"/>
      <c r="F546" s="21"/>
      <c r="G546" s="21"/>
      <c r="H546" s="275"/>
      <c r="I546" s="79"/>
      <c r="J546" s="79"/>
      <c r="K546" s="80"/>
      <c r="L546" s="250"/>
      <c r="M546" s="57"/>
    </row>
    <row r="547" spans="1:13" s="38" customFormat="1" x14ac:dyDescent="0.2">
      <c r="A547" s="75"/>
      <c r="B547" s="76"/>
      <c r="C547" s="77"/>
      <c r="D547" s="21"/>
      <c r="E547" s="21"/>
      <c r="F547" s="21"/>
      <c r="G547" s="21"/>
      <c r="H547" s="275"/>
      <c r="I547" s="79"/>
      <c r="J547" s="79"/>
      <c r="K547" s="80"/>
      <c r="L547" s="250"/>
      <c r="M547" s="57"/>
    </row>
    <row r="548" spans="1:13" s="38" customFormat="1" x14ac:dyDescent="0.2">
      <c r="A548" s="75"/>
      <c r="B548" s="76"/>
      <c r="C548" s="77"/>
      <c r="D548" s="21"/>
      <c r="E548" s="21"/>
      <c r="F548" s="21"/>
      <c r="G548" s="21"/>
      <c r="H548" s="275"/>
      <c r="I548" s="79"/>
      <c r="J548" s="79"/>
      <c r="K548" s="80"/>
      <c r="L548" s="250"/>
      <c r="M548" s="57"/>
    </row>
    <row r="549" spans="1:13" s="38" customFormat="1" x14ac:dyDescent="0.2">
      <c r="A549" s="75"/>
      <c r="B549" s="76"/>
      <c r="C549" s="77"/>
      <c r="D549" s="21"/>
      <c r="E549" s="21"/>
      <c r="F549" s="21"/>
      <c r="G549" s="21"/>
      <c r="H549" s="275"/>
      <c r="I549" s="79"/>
      <c r="J549" s="79"/>
      <c r="K549" s="80"/>
      <c r="L549" s="250"/>
      <c r="M549" s="57"/>
    </row>
    <row r="550" spans="1:13" s="38" customFormat="1" x14ac:dyDescent="0.2">
      <c r="A550" s="75"/>
      <c r="B550" s="76"/>
      <c r="C550" s="77"/>
      <c r="D550" s="21"/>
      <c r="E550" s="21"/>
      <c r="F550" s="21"/>
      <c r="G550" s="21"/>
      <c r="H550" s="275"/>
      <c r="I550" s="79"/>
      <c r="J550" s="79"/>
      <c r="K550" s="80"/>
      <c r="L550" s="250"/>
      <c r="M550" s="57"/>
    </row>
    <row r="551" spans="1:13" s="38" customFormat="1" x14ac:dyDescent="0.2">
      <c r="A551" s="75"/>
      <c r="B551" s="76"/>
      <c r="C551" s="77"/>
      <c r="D551" s="21"/>
      <c r="E551" s="21"/>
      <c r="F551" s="21"/>
      <c r="G551" s="21"/>
      <c r="H551" s="275"/>
      <c r="I551" s="79"/>
      <c r="J551" s="79"/>
      <c r="K551" s="80"/>
      <c r="L551" s="250"/>
      <c r="M551" s="57"/>
    </row>
    <row r="552" spans="1:13" s="38" customFormat="1" x14ac:dyDescent="0.2">
      <c r="A552" s="75"/>
      <c r="B552" s="76"/>
      <c r="C552" s="77"/>
      <c r="D552" s="21"/>
      <c r="E552" s="21"/>
      <c r="F552" s="21"/>
      <c r="G552" s="21"/>
      <c r="H552" s="275"/>
      <c r="I552" s="79"/>
      <c r="J552" s="79"/>
      <c r="K552" s="80"/>
      <c r="L552" s="250"/>
      <c r="M552" s="57"/>
    </row>
    <row r="553" spans="1:13" s="38" customFormat="1" x14ac:dyDescent="0.2">
      <c r="A553" s="75"/>
      <c r="B553" s="76"/>
      <c r="C553" s="77"/>
      <c r="D553" s="21"/>
      <c r="E553" s="21"/>
      <c r="F553" s="21"/>
      <c r="G553" s="21"/>
      <c r="H553" s="275"/>
      <c r="I553" s="79"/>
      <c r="J553" s="79"/>
      <c r="K553" s="80"/>
      <c r="L553" s="250"/>
      <c r="M553" s="57"/>
    </row>
    <row r="554" spans="1:13" s="38" customFormat="1" x14ac:dyDescent="0.2">
      <c r="A554" s="75"/>
      <c r="B554" s="76"/>
      <c r="C554" s="77"/>
      <c r="D554" s="21"/>
      <c r="E554" s="21"/>
      <c r="F554" s="21"/>
      <c r="G554" s="21"/>
      <c r="H554" s="275"/>
      <c r="I554" s="79"/>
      <c r="J554" s="79"/>
      <c r="K554" s="80"/>
      <c r="L554" s="250"/>
      <c r="M554" s="57"/>
    </row>
    <row r="555" spans="1:13" s="38" customFormat="1" x14ac:dyDescent="0.2">
      <c r="A555" s="75"/>
      <c r="B555" s="76"/>
      <c r="C555" s="77"/>
      <c r="D555" s="21"/>
      <c r="E555" s="21"/>
      <c r="F555" s="21"/>
      <c r="G555" s="21"/>
      <c r="H555" s="275"/>
      <c r="I555" s="79"/>
      <c r="J555" s="79"/>
      <c r="K555" s="80"/>
      <c r="L555" s="250"/>
      <c r="M555" s="57"/>
    </row>
    <row r="556" spans="1:13" s="38" customFormat="1" x14ac:dyDescent="0.2">
      <c r="A556" s="75"/>
      <c r="B556" s="76"/>
      <c r="C556" s="77"/>
      <c r="D556" s="21"/>
      <c r="E556" s="21"/>
      <c r="F556" s="21"/>
      <c r="G556" s="21"/>
      <c r="H556" s="275"/>
      <c r="I556" s="79"/>
      <c r="J556" s="79"/>
      <c r="K556" s="80"/>
      <c r="L556" s="250"/>
      <c r="M556" s="57"/>
    </row>
    <row r="557" spans="1:13" s="90" customFormat="1" x14ac:dyDescent="0.2">
      <c r="A557" s="81"/>
      <c r="B557" s="82"/>
      <c r="C557" s="83"/>
      <c r="D557" s="84"/>
      <c r="E557" s="84"/>
      <c r="F557" s="84"/>
      <c r="G557" s="84"/>
      <c r="H557" s="279"/>
      <c r="I557" s="86"/>
      <c r="J557" s="86"/>
      <c r="K557" s="87"/>
      <c r="L557" s="251"/>
      <c r="M557" s="89"/>
    </row>
    <row r="558" spans="1:13" s="90" customFormat="1" x14ac:dyDescent="0.2">
      <c r="A558" s="81"/>
      <c r="B558" s="82"/>
      <c r="C558" s="83"/>
      <c r="D558" s="84"/>
      <c r="E558" s="84"/>
      <c r="F558" s="84"/>
      <c r="G558" s="84"/>
      <c r="H558" s="279"/>
      <c r="I558" s="86"/>
      <c r="J558" s="86"/>
      <c r="K558" s="87"/>
      <c r="L558" s="251"/>
      <c r="M558" s="89"/>
    </row>
    <row r="559" spans="1:13" s="90" customFormat="1" x14ac:dyDescent="0.2">
      <c r="A559" s="81"/>
      <c r="B559" s="82"/>
      <c r="C559" s="83"/>
      <c r="D559" s="84"/>
      <c r="E559" s="84"/>
      <c r="F559" s="84"/>
      <c r="G559" s="84"/>
      <c r="H559" s="279"/>
      <c r="I559" s="86"/>
      <c r="J559" s="86"/>
      <c r="K559" s="87"/>
      <c r="L559" s="251"/>
      <c r="M559" s="89"/>
    </row>
    <row r="560" spans="1:13" s="90" customFormat="1" x14ac:dyDescent="0.2">
      <c r="A560" s="81"/>
      <c r="B560" s="82"/>
      <c r="C560" s="83"/>
      <c r="D560" s="84"/>
      <c r="E560" s="84"/>
      <c r="F560" s="84"/>
      <c r="G560" s="84"/>
      <c r="H560" s="279"/>
      <c r="I560" s="86"/>
      <c r="J560" s="86"/>
      <c r="K560" s="87"/>
      <c r="L560" s="251"/>
      <c r="M560" s="89"/>
    </row>
    <row r="561" spans="1:13" s="90" customFormat="1" x14ac:dyDescent="0.2">
      <c r="A561" s="81"/>
      <c r="B561" s="82"/>
      <c r="C561" s="83"/>
      <c r="D561" s="84"/>
      <c r="E561" s="84"/>
      <c r="F561" s="84"/>
      <c r="G561" s="84"/>
      <c r="H561" s="279"/>
      <c r="I561" s="86"/>
      <c r="J561" s="86"/>
      <c r="K561" s="87"/>
      <c r="L561" s="251"/>
      <c r="M561" s="89"/>
    </row>
    <row r="562" spans="1:13" s="90" customFormat="1" x14ac:dyDescent="0.2">
      <c r="A562" s="81"/>
      <c r="B562" s="82"/>
      <c r="C562" s="83"/>
      <c r="D562" s="84"/>
      <c r="E562" s="84"/>
      <c r="F562" s="84"/>
      <c r="G562" s="84"/>
      <c r="H562" s="279"/>
      <c r="I562" s="86"/>
      <c r="J562" s="86"/>
      <c r="K562" s="87"/>
      <c r="L562" s="251"/>
      <c r="M562" s="89"/>
    </row>
    <row r="563" spans="1:13" s="90" customFormat="1" x14ac:dyDescent="0.2">
      <c r="A563" s="81"/>
      <c r="B563" s="82"/>
      <c r="C563" s="83"/>
      <c r="D563" s="84"/>
      <c r="E563" s="84"/>
      <c r="F563" s="84"/>
      <c r="G563" s="84"/>
      <c r="H563" s="279"/>
      <c r="I563" s="86"/>
      <c r="J563" s="86"/>
      <c r="K563" s="87"/>
      <c r="L563" s="251"/>
      <c r="M563" s="89"/>
    </row>
    <row r="564" spans="1:13" s="90" customFormat="1" x14ac:dyDescent="0.2">
      <c r="A564" s="81"/>
      <c r="B564" s="82"/>
      <c r="C564" s="83"/>
      <c r="D564" s="84"/>
      <c r="E564" s="84"/>
      <c r="F564" s="84"/>
      <c r="G564" s="84"/>
      <c r="H564" s="279"/>
      <c r="I564" s="86"/>
      <c r="J564" s="86"/>
      <c r="K564" s="87"/>
      <c r="L564" s="251"/>
      <c r="M564" s="89"/>
    </row>
    <row r="565" spans="1:13" s="90" customFormat="1" x14ac:dyDescent="0.2">
      <c r="A565" s="81"/>
      <c r="B565" s="82"/>
      <c r="C565" s="83"/>
      <c r="D565" s="84"/>
      <c r="E565" s="84"/>
      <c r="F565" s="84"/>
      <c r="G565" s="84"/>
      <c r="H565" s="279"/>
      <c r="I565" s="86"/>
      <c r="J565" s="86"/>
      <c r="K565" s="87"/>
      <c r="L565" s="251"/>
      <c r="M565" s="122"/>
    </row>
    <row r="566" spans="1:13" s="90" customFormat="1" x14ac:dyDescent="0.2">
      <c r="A566" s="81"/>
      <c r="B566" s="82"/>
      <c r="C566" s="83"/>
      <c r="D566" s="84"/>
      <c r="E566" s="84"/>
      <c r="F566" s="84"/>
      <c r="G566" s="84"/>
      <c r="H566" s="279"/>
      <c r="I566" s="86"/>
      <c r="J566" s="86"/>
      <c r="K566" s="87"/>
      <c r="L566" s="251"/>
      <c r="M566" s="122"/>
    </row>
    <row r="567" spans="1:13" s="90" customFormat="1" x14ac:dyDescent="0.2">
      <c r="A567" s="81"/>
      <c r="B567" s="82"/>
      <c r="C567" s="83"/>
      <c r="D567" s="84"/>
      <c r="E567" s="84"/>
      <c r="F567" s="84"/>
      <c r="G567" s="84"/>
      <c r="H567" s="279"/>
      <c r="I567" s="86"/>
      <c r="J567" s="86"/>
      <c r="K567" s="87"/>
      <c r="L567" s="251"/>
      <c r="M567" s="122"/>
    </row>
    <row r="568" spans="1:13" s="90" customFormat="1" x14ac:dyDescent="0.2">
      <c r="A568" s="81"/>
      <c r="B568" s="82"/>
      <c r="C568" s="83"/>
      <c r="D568" s="84"/>
      <c r="E568" s="84"/>
      <c r="F568" s="84"/>
      <c r="G568" s="84"/>
      <c r="H568" s="279"/>
      <c r="I568" s="86"/>
      <c r="J568" s="86"/>
      <c r="K568" s="87"/>
      <c r="L568" s="251"/>
      <c r="M568" s="122"/>
    </row>
    <row r="569" spans="1:13" s="38" customFormat="1" x14ac:dyDescent="0.2">
      <c r="A569" s="75"/>
      <c r="B569" s="76"/>
      <c r="C569" s="77"/>
      <c r="D569" s="21"/>
      <c r="E569" s="21"/>
      <c r="F569" s="21"/>
      <c r="G569" s="21"/>
      <c r="H569" s="275"/>
      <c r="I569" s="79"/>
      <c r="J569" s="86"/>
      <c r="K569" s="80"/>
      <c r="L569" s="250"/>
      <c r="M569" s="123"/>
    </row>
    <row r="570" spans="1:13" s="38" customFormat="1" x14ac:dyDescent="0.2">
      <c r="A570" s="75"/>
      <c r="B570" s="76"/>
      <c r="C570" s="77"/>
      <c r="D570" s="21"/>
      <c r="E570" s="21"/>
      <c r="F570" s="21"/>
      <c r="G570" s="21"/>
      <c r="H570" s="275"/>
      <c r="I570" s="79"/>
      <c r="J570" s="86"/>
      <c r="K570" s="80"/>
      <c r="L570" s="250"/>
      <c r="M570" s="123"/>
    </row>
    <row r="571" spans="1:13" s="38" customFormat="1" x14ac:dyDescent="0.2">
      <c r="A571" s="75"/>
      <c r="B571" s="76"/>
      <c r="C571" s="77"/>
      <c r="D571" s="21"/>
      <c r="E571" s="21"/>
      <c r="F571" s="21"/>
      <c r="G571" s="21"/>
      <c r="H571" s="275"/>
      <c r="I571" s="79"/>
      <c r="J571" s="86"/>
      <c r="K571" s="80"/>
      <c r="L571" s="250"/>
      <c r="M571" s="123"/>
    </row>
    <row r="572" spans="1:13" s="38" customFormat="1" x14ac:dyDescent="0.2">
      <c r="A572" s="75"/>
      <c r="B572" s="76"/>
      <c r="C572" s="77"/>
      <c r="D572" s="21"/>
      <c r="E572" s="21"/>
      <c r="F572" s="21"/>
      <c r="G572" s="21"/>
      <c r="H572" s="275"/>
      <c r="I572" s="79"/>
      <c r="J572" s="86"/>
      <c r="K572" s="80"/>
      <c r="L572" s="250"/>
      <c r="M572" s="123"/>
    </row>
    <row r="573" spans="1:13" s="38" customFormat="1" x14ac:dyDescent="0.2">
      <c r="A573" s="75"/>
      <c r="B573" s="76"/>
      <c r="C573" s="77"/>
      <c r="D573" s="21"/>
      <c r="E573" s="21"/>
      <c r="F573" s="21"/>
      <c r="G573" s="21"/>
      <c r="H573" s="275"/>
      <c r="I573" s="79"/>
      <c r="J573" s="86"/>
      <c r="K573" s="80"/>
      <c r="L573" s="250"/>
      <c r="M573" s="123"/>
    </row>
    <row r="574" spans="1:13" s="90" customFormat="1" x14ac:dyDescent="0.2">
      <c r="A574" s="81"/>
      <c r="B574" s="82"/>
      <c r="C574" s="83"/>
      <c r="D574" s="84"/>
      <c r="E574" s="84"/>
      <c r="F574" s="84"/>
      <c r="G574" s="84"/>
      <c r="H574" s="279"/>
      <c r="I574" s="86"/>
      <c r="J574" s="86"/>
      <c r="K574" s="87"/>
      <c r="L574" s="251"/>
      <c r="M574" s="122"/>
    </row>
    <row r="575" spans="1:13" s="90" customFormat="1" x14ac:dyDescent="0.2">
      <c r="A575" s="81"/>
      <c r="B575" s="82"/>
      <c r="C575" s="83"/>
      <c r="D575" s="84"/>
      <c r="E575" s="84"/>
      <c r="F575" s="84"/>
      <c r="G575" s="84"/>
      <c r="H575" s="279"/>
      <c r="I575" s="86"/>
      <c r="J575" s="86"/>
      <c r="K575" s="87"/>
      <c r="L575" s="251"/>
      <c r="M575" s="122"/>
    </row>
    <row r="576" spans="1:13" s="90" customFormat="1" x14ac:dyDescent="0.2">
      <c r="A576" s="81"/>
      <c r="B576" s="82"/>
      <c r="C576" s="83"/>
      <c r="D576" s="84"/>
      <c r="E576" s="84"/>
      <c r="F576" s="84"/>
      <c r="G576" s="84"/>
      <c r="H576" s="279"/>
      <c r="I576" s="86"/>
      <c r="J576" s="86"/>
      <c r="K576" s="87"/>
      <c r="L576" s="251"/>
      <c r="M576" s="122"/>
    </row>
    <row r="577" spans="1:13" s="38" customFormat="1" x14ac:dyDescent="0.2">
      <c r="A577" s="75"/>
      <c r="B577" s="76"/>
      <c r="C577" s="77"/>
      <c r="D577" s="21"/>
      <c r="E577" s="21"/>
      <c r="F577" s="21"/>
      <c r="G577" s="21"/>
      <c r="H577" s="275"/>
      <c r="I577" s="79"/>
      <c r="J577" s="86"/>
      <c r="K577" s="80"/>
      <c r="L577" s="250"/>
      <c r="M577" s="123"/>
    </row>
    <row r="578" spans="1:13" s="38" customFormat="1" x14ac:dyDescent="0.2">
      <c r="A578" s="75"/>
      <c r="B578" s="76"/>
      <c r="C578" s="77"/>
      <c r="D578" s="21"/>
      <c r="E578" s="21"/>
      <c r="F578" s="21"/>
      <c r="G578" s="21"/>
      <c r="H578" s="275"/>
      <c r="I578" s="79"/>
      <c r="J578" s="86"/>
      <c r="K578" s="80"/>
      <c r="L578" s="250"/>
      <c r="M578" s="123"/>
    </row>
    <row r="579" spans="1:13" s="38" customFormat="1" x14ac:dyDescent="0.2">
      <c r="A579" s="75"/>
      <c r="B579" s="76"/>
      <c r="C579" s="77"/>
      <c r="D579" s="21"/>
      <c r="E579" s="21"/>
      <c r="F579" s="21"/>
      <c r="G579" s="21"/>
      <c r="H579" s="275"/>
      <c r="I579" s="79"/>
      <c r="J579" s="86"/>
      <c r="K579" s="80"/>
      <c r="L579" s="250"/>
      <c r="M579" s="123"/>
    </row>
    <row r="580" spans="1:13" s="38" customFormat="1" x14ac:dyDescent="0.2">
      <c r="A580" s="75"/>
      <c r="B580" s="76"/>
      <c r="C580" s="77"/>
      <c r="D580" s="21"/>
      <c r="E580" s="21"/>
      <c r="F580" s="21"/>
      <c r="G580" s="21"/>
      <c r="H580" s="275"/>
      <c r="I580" s="79"/>
      <c r="J580" s="86"/>
      <c r="K580" s="80"/>
      <c r="L580" s="250"/>
      <c r="M580" s="123"/>
    </row>
    <row r="581" spans="1:13" s="90" customFormat="1" x14ac:dyDescent="0.2">
      <c r="A581" s="81"/>
      <c r="B581" s="82"/>
      <c r="C581" s="83"/>
      <c r="D581" s="84"/>
      <c r="E581" s="84"/>
      <c r="F581" s="84"/>
      <c r="G581" s="84"/>
      <c r="H581" s="279"/>
      <c r="I581" s="86"/>
      <c r="J581" s="86"/>
      <c r="K581" s="87"/>
      <c r="L581" s="251"/>
      <c r="M581" s="122"/>
    </row>
    <row r="582" spans="1:13" s="90" customFormat="1" x14ac:dyDescent="0.2">
      <c r="A582" s="81"/>
      <c r="B582" s="82"/>
      <c r="C582" s="83"/>
      <c r="D582" s="84"/>
      <c r="E582" s="84"/>
      <c r="F582" s="84"/>
      <c r="G582" s="84"/>
      <c r="H582" s="279"/>
      <c r="I582" s="86"/>
      <c r="J582" s="86"/>
      <c r="K582" s="87"/>
      <c r="L582" s="251"/>
      <c r="M582" s="122"/>
    </row>
    <row r="583" spans="1:13" s="90" customFormat="1" x14ac:dyDescent="0.2">
      <c r="A583" s="81"/>
      <c r="B583" s="82"/>
      <c r="C583" s="83"/>
      <c r="D583" s="84"/>
      <c r="E583" s="84"/>
      <c r="F583" s="84"/>
      <c r="G583" s="84"/>
      <c r="H583" s="279"/>
      <c r="I583" s="86"/>
      <c r="J583" s="86"/>
      <c r="K583" s="87"/>
      <c r="L583" s="251"/>
      <c r="M583" s="122"/>
    </row>
    <row r="584" spans="1:13" s="90" customFormat="1" x14ac:dyDescent="0.2">
      <c r="A584" s="81"/>
      <c r="B584" s="82"/>
      <c r="C584" s="83"/>
      <c r="D584" s="84"/>
      <c r="E584" s="84"/>
      <c r="F584" s="84"/>
      <c r="G584" s="84"/>
      <c r="H584" s="279"/>
      <c r="I584" s="86"/>
      <c r="J584" s="86"/>
      <c r="K584" s="87"/>
      <c r="L584" s="251"/>
      <c r="M584" s="122"/>
    </row>
    <row r="585" spans="1:13" s="90" customFormat="1" x14ac:dyDescent="0.2">
      <c r="A585" s="81"/>
      <c r="B585" s="82"/>
      <c r="C585" s="83"/>
      <c r="D585" s="84"/>
      <c r="E585" s="84"/>
      <c r="F585" s="84"/>
      <c r="G585" s="84"/>
      <c r="H585" s="279"/>
      <c r="I585" s="86"/>
      <c r="J585" s="86"/>
      <c r="K585" s="87"/>
      <c r="L585" s="251"/>
      <c r="M585" s="122"/>
    </row>
    <row r="586" spans="1:13" s="38" customFormat="1" x14ac:dyDescent="0.2">
      <c r="A586" s="75"/>
      <c r="B586" s="76"/>
      <c r="C586" s="77"/>
      <c r="D586" s="21"/>
      <c r="E586" s="21"/>
      <c r="F586" s="21"/>
      <c r="G586" s="21"/>
      <c r="H586" s="275"/>
      <c r="I586" s="79"/>
      <c r="J586" s="86"/>
      <c r="K586" s="80"/>
      <c r="L586" s="250"/>
      <c r="M586" s="123"/>
    </row>
    <row r="587" spans="1:13" s="38" customFormat="1" x14ac:dyDescent="0.2">
      <c r="A587" s="75"/>
      <c r="B587" s="76"/>
      <c r="C587" s="77"/>
      <c r="D587" s="21"/>
      <c r="E587" s="21"/>
      <c r="F587" s="21"/>
      <c r="G587" s="21"/>
      <c r="H587" s="275"/>
      <c r="I587" s="79"/>
      <c r="J587" s="86"/>
      <c r="K587" s="80"/>
      <c r="L587" s="250"/>
      <c r="M587" s="123"/>
    </row>
    <row r="588" spans="1:13" s="38" customFormat="1" x14ac:dyDescent="0.2">
      <c r="A588" s="75"/>
      <c r="B588" s="76"/>
      <c r="C588" s="77"/>
      <c r="D588" s="21"/>
      <c r="E588" s="21"/>
      <c r="F588" s="21"/>
      <c r="G588" s="21"/>
      <c r="H588" s="275"/>
      <c r="I588" s="79"/>
      <c r="J588" s="86"/>
      <c r="K588" s="80"/>
      <c r="L588" s="250"/>
      <c r="M588" s="123"/>
    </row>
    <row r="589" spans="1:13" s="38" customFormat="1" x14ac:dyDescent="0.2">
      <c r="A589" s="75"/>
      <c r="B589" s="76"/>
      <c r="C589" s="77"/>
      <c r="D589" s="21"/>
      <c r="E589" s="21"/>
      <c r="F589" s="21"/>
      <c r="G589" s="21"/>
      <c r="H589" s="275"/>
      <c r="I589" s="79"/>
      <c r="J589" s="86"/>
      <c r="K589" s="80"/>
      <c r="L589" s="250"/>
      <c r="M589" s="123"/>
    </row>
    <row r="590" spans="1:13" s="38" customFormat="1" x14ac:dyDescent="0.2">
      <c r="A590" s="75"/>
      <c r="B590" s="76"/>
      <c r="C590" s="77"/>
      <c r="D590" s="21"/>
      <c r="E590" s="21"/>
      <c r="F590" s="21"/>
      <c r="G590" s="21"/>
      <c r="H590" s="275"/>
      <c r="I590" s="79"/>
      <c r="J590" s="86"/>
      <c r="K590" s="80"/>
      <c r="L590" s="250"/>
      <c r="M590" s="123"/>
    </row>
    <row r="591" spans="1:13" s="38" customFormat="1" x14ac:dyDescent="0.2">
      <c r="A591" s="75"/>
      <c r="B591" s="76"/>
      <c r="C591" s="77"/>
      <c r="D591" s="21"/>
      <c r="E591" s="21"/>
      <c r="F591" s="21"/>
      <c r="G591" s="21"/>
      <c r="H591" s="275"/>
      <c r="I591" s="79"/>
      <c r="J591" s="86"/>
      <c r="K591" s="80"/>
      <c r="L591" s="250"/>
      <c r="M591" s="123"/>
    </row>
    <row r="592" spans="1:13" s="38" customFormat="1" x14ac:dyDescent="0.2">
      <c r="A592" s="75"/>
      <c r="B592" s="76"/>
      <c r="C592" s="77"/>
      <c r="D592" s="21"/>
      <c r="E592" s="21"/>
      <c r="F592" s="21"/>
      <c r="G592" s="21"/>
      <c r="H592" s="275"/>
      <c r="I592" s="79"/>
      <c r="J592" s="86"/>
      <c r="K592" s="80"/>
      <c r="L592" s="250"/>
      <c r="M592" s="123"/>
    </row>
    <row r="593" spans="1:13" s="38" customFormat="1" x14ac:dyDescent="0.2">
      <c r="A593" s="75"/>
      <c r="B593" s="76"/>
      <c r="C593" s="77"/>
      <c r="D593" s="21"/>
      <c r="E593" s="21"/>
      <c r="F593" s="21"/>
      <c r="G593" s="21"/>
      <c r="H593" s="275"/>
      <c r="I593" s="79"/>
      <c r="J593" s="86"/>
      <c r="K593" s="80"/>
      <c r="L593" s="250"/>
      <c r="M593" s="123"/>
    </row>
    <row r="594" spans="1:13" s="38" customFormat="1" x14ac:dyDescent="0.2">
      <c r="A594" s="75"/>
      <c r="B594" s="76"/>
      <c r="C594" s="77"/>
      <c r="D594" s="21"/>
      <c r="E594" s="21"/>
      <c r="F594" s="21"/>
      <c r="G594" s="21"/>
      <c r="H594" s="275"/>
      <c r="I594" s="79"/>
      <c r="J594" s="86"/>
      <c r="K594" s="80"/>
      <c r="L594" s="250"/>
      <c r="M594" s="123"/>
    </row>
    <row r="595" spans="1:13" s="38" customFormat="1" x14ac:dyDescent="0.2">
      <c r="A595" s="75"/>
      <c r="B595" s="76"/>
      <c r="C595" s="77"/>
      <c r="D595" s="21"/>
      <c r="E595" s="21"/>
      <c r="F595" s="21"/>
      <c r="G595" s="21"/>
      <c r="H595" s="275"/>
      <c r="I595" s="79"/>
      <c r="J595" s="86"/>
      <c r="K595" s="80"/>
      <c r="L595" s="250"/>
      <c r="M595" s="123"/>
    </row>
    <row r="596" spans="1:13" s="38" customFormat="1" x14ac:dyDescent="0.2">
      <c r="A596" s="75"/>
      <c r="B596" s="76"/>
      <c r="C596" s="77"/>
      <c r="D596" s="21"/>
      <c r="E596" s="21"/>
      <c r="F596" s="21"/>
      <c r="G596" s="21"/>
      <c r="H596" s="275"/>
      <c r="I596" s="79"/>
      <c r="J596" s="86"/>
      <c r="K596" s="80"/>
      <c r="L596" s="250"/>
      <c r="M596" s="123"/>
    </row>
    <row r="597" spans="1:13" s="38" customFormat="1" x14ac:dyDescent="0.2">
      <c r="A597" s="75"/>
      <c r="B597" s="76"/>
      <c r="C597" s="77"/>
      <c r="D597" s="21"/>
      <c r="E597" s="21"/>
      <c r="F597" s="21"/>
      <c r="G597" s="21"/>
      <c r="H597" s="275"/>
      <c r="I597" s="79"/>
      <c r="J597" s="86"/>
      <c r="K597" s="80"/>
      <c r="L597" s="250"/>
      <c r="M597" s="123"/>
    </row>
    <row r="598" spans="1:13" s="38" customFormat="1" x14ac:dyDescent="0.2">
      <c r="A598" s="75"/>
      <c r="B598" s="76"/>
      <c r="C598" s="77"/>
      <c r="D598" s="21"/>
      <c r="E598" s="21"/>
      <c r="F598" s="21"/>
      <c r="G598" s="21"/>
      <c r="H598" s="275"/>
      <c r="I598" s="79"/>
      <c r="J598" s="86"/>
      <c r="K598" s="80"/>
      <c r="L598" s="250"/>
      <c r="M598" s="123"/>
    </row>
    <row r="599" spans="1:13" s="38" customFormat="1" x14ac:dyDescent="0.2">
      <c r="A599" s="75"/>
      <c r="B599" s="76"/>
      <c r="C599" s="77"/>
      <c r="D599" s="21"/>
      <c r="E599" s="21"/>
      <c r="F599" s="21"/>
      <c r="G599" s="21"/>
      <c r="H599" s="275"/>
      <c r="I599" s="79"/>
      <c r="J599" s="86"/>
      <c r="K599" s="80"/>
      <c r="L599" s="250"/>
      <c r="M599" s="123"/>
    </row>
    <row r="600" spans="1:13" s="38" customFormat="1" x14ac:dyDescent="0.2">
      <c r="A600" s="75"/>
      <c r="B600" s="76"/>
      <c r="C600" s="77"/>
      <c r="D600" s="21"/>
      <c r="E600" s="21"/>
      <c r="F600" s="21"/>
      <c r="G600" s="21"/>
      <c r="H600" s="275"/>
      <c r="I600" s="79"/>
      <c r="J600" s="86"/>
      <c r="K600" s="80"/>
      <c r="L600" s="250"/>
      <c r="M600" s="123"/>
    </row>
    <row r="601" spans="1:13" s="38" customFormat="1" x14ac:dyDescent="0.2">
      <c r="A601" s="75"/>
      <c r="B601" s="76"/>
      <c r="C601" s="77"/>
      <c r="D601" s="21"/>
      <c r="E601" s="21"/>
      <c r="F601" s="21"/>
      <c r="G601" s="21"/>
      <c r="H601" s="275"/>
      <c r="I601" s="79"/>
      <c r="J601" s="86"/>
      <c r="K601" s="80"/>
      <c r="L601" s="250"/>
      <c r="M601" s="123"/>
    </row>
    <row r="602" spans="1:13" s="38" customFormat="1" x14ac:dyDescent="0.2">
      <c r="A602" s="75"/>
      <c r="B602" s="76"/>
      <c r="C602" s="77"/>
      <c r="D602" s="21"/>
      <c r="E602" s="21"/>
      <c r="F602" s="21"/>
      <c r="G602" s="21"/>
      <c r="H602" s="275"/>
      <c r="I602" s="79"/>
      <c r="J602" s="86"/>
      <c r="K602" s="80"/>
      <c r="L602" s="250"/>
      <c r="M602" s="123"/>
    </row>
    <row r="603" spans="1:13" s="38" customFormat="1" x14ac:dyDescent="0.2">
      <c r="A603" s="75"/>
      <c r="B603" s="76"/>
      <c r="C603" s="77"/>
      <c r="D603" s="21"/>
      <c r="E603" s="21"/>
      <c r="F603" s="21"/>
      <c r="G603" s="21"/>
      <c r="H603" s="275"/>
      <c r="I603" s="79"/>
      <c r="J603" s="86"/>
      <c r="K603" s="80"/>
      <c r="L603" s="250"/>
      <c r="M603" s="123"/>
    </row>
    <row r="604" spans="1:13" s="90" customFormat="1" x14ac:dyDescent="0.2">
      <c r="A604" s="81"/>
      <c r="B604" s="82"/>
      <c r="C604" s="83"/>
      <c r="D604" s="84"/>
      <c r="E604" s="84"/>
      <c r="F604" s="84"/>
      <c r="G604" s="84"/>
      <c r="H604" s="279"/>
      <c r="I604" s="86"/>
      <c r="J604" s="86"/>
      <c r="K604" s="87"/>
      <c r="L604" s="251"/>
      <c r="M604" s="89"/>
    </row>
    <row r="605" spans="1:13" s="90" customFormat="1" x14ac:dyDescent="0.2">
      <c r="A605" s="81"/>
      <c r="B605" s="82"/>
      <c r="C605" s="83"/>
      <c r="D605" s="84"/>
      <c r="E605" s="84"/>
      <c r="F605" s="84"/>
      <c r="G605" s="84"/>
      <c r="H605" s="279"/>
      <c r="I605" s="86"/>
      <c r="J605" s="86"/>
      <c r="K605" s="87"/>
      <c r="L605" s="251"/>
      <c r="M605" s="89"/>
    </row>
    <row r="606" spans="1:13" s="90" customFormat="1" x14ac:dyDescent="0.2">
      <c r="A606" s="81"/>
      <c r="B606" s="82"/>
      <c r="C606" s="83"/>
      <c r="D606" s="84"/>
      <c r="E606" s="84"/>
      <c r="F606" s="84"/>
      <c r="G606" s="84"/>
      <c r="H606" s="279"/>
      <c r="I606" s="86"/>
      <c r="J606" s="86"/>
      <c r="K606" s="87"/>
      <c r="L606" s="251"/>
      <c r="M606" s="89"/>
    </row>
    <row r="607" spans="1:13" s="90" customFormat="1" x14ac:dyDescent="0.2">
      <c r="A607" s="81"/>
      <c r="B607" s="82"/>
      <c r="C607" s="83"/>
      <c r="D607" s="84"/>
      <c r="E607" s="84"/>
      <c r="F607" s="84"/>
      <c r="G607" s="84"/>
      <c r="H607" s="279"/>
      <c r="I607" s="86"/>
      <c r="J607" s="86"/>
      <c r="K607" s="87"/>
      <c r="L607" s="251"/>
      <c r="M607" s="89"/>
    </row>
    <row r="608" spans="1:13" s="90" customFormat="1" x14ac:dyDescent="0.2">
      <c r="A608" s="81"/>
      <c r="B608" s="82"/>
      <c r="C608" s="83"/>
      <c r="D608" s="84"/>
      <c r="E608" s="84"/>
      <c r="F608" s="84"/>
      <c r="G608" s="84"/>
      <c r="H608" s="279"/>
      <c r="I608" s="86"/>
      <c r="J608" s="86"/>
      <c r="K608" s="87"/>
      <c r="L608" s="251"/>
      <c r="M608" s="89"/>
    </row>
    <row r="609" spans="1:13" s="90" customFormat="1" x14ac:dyDescent="0.2">
      <c r="A609" s="81"/>
      <c r="B609" s="82"/>
      <c r="C609" s="83"/>
      <c r="D609" s="84"/>
      <c r="E609" s="84"/>
      <c r="F609" s="84"/>
      <c r="G609" s="84"/>
      <c r="H609" s="279"/>
      <c r="I609" s="86"/>
      <c r="J609" s="86"/>
      <c r="K609" s="87"/>
      <c r="L609" s="251"/>
      <c r="M609" s="89"/>
    </row>
    <row r="610" spans="1:13" s="38" customFormat="1" x14ac:dyDescent="0.2">
      <c r="A610" s="75"/>
      <c r="B610" s="76"/>
      <c r="C610" s="77"/>
      <c r="D610" s="21"/>
      <c r="E610" s="21"/>
      <c r="F610" s="21"/>
      <c r="G610" s="21"/>
      <c r="H610" s="275"/>
      <c r="I610" s="79"/>
      <c r="J610" s="79"/>
      <c r="K610" s="80"/>
      <c r="L610" s="250"/>
      <c r="M610" s="123"/>
    </row>
    <row r="611" spans="1:13" s="38" customFormat="1" x14ac:dyDescent="0.2">
      <c r="A611" s="75"/>
      <c r="B611" s="76"/>
      <c r="C611" s="77"/>
      <c r="D611" s="21"/>
      <c r="E611" s="21"/>
      <c r="F611" s="21"/>
      <c r="G611" s="21"/>
      <c r="H611" s="275"/>
      <c r="I611" s="79"/>
      <c r="J611" s="79"/>
      <c r="K611" s="80"/>
      <c r="L611" s="250"/>
      <c r="M611" s="123"/>
    </row>
    <row r="612" spans="1:13" s="38" customFormat="1" x14ac:dyDescent="0.2">
      <c r="A612" s="75"/>
      <c r="B612" s="76"/>
      <c r="C612" s="77"/>
      <c r="D612" s="21"/>
      <c r="E612" s="21"/>
      <c r="F612" s="21"/>
      <c r="G612" s="21"/>
      <c r="H612" s="275"/>
      <c r="I612" s="79"/>
      <c r="J612" s="79"/>
      <c r="K612" s="80"/>
      <c r="L612" s="250"/>
      <c r="M612" s="123"/>
    </row>
    <row r="613" spans="1:13" s="38" customFormat="1" x14ac:dyDescent="0.2">
      <c r="A613" s="75"/>
      <c r="B613" s="76"/>
      <c r="C613" s="77"/>
      <c r="D613" s="21"/>
      <c r="E613" s="21"/>
      <c r="F613" s="21"/>
      <c r="G613" s="21"/>
      <c r="H613" s="275"/>
      <c r="I613" s="79"/>
      <c r="J613" s="79"/>
      <c r="K613" s="80"/>
      <c r="L613" s="250"/>
      <c r="M613" s="123"/>
    </row>
    <row r="614" spans="1:13" s="38" customFormat="1" x14ac:dyDescent="0.2">
      <c r="A614" s="75"/>
      <c r="B614" s="76"/>
      <c r="C614" s="77"/>
      <c r="D614" s="21"/>
      <c r="E614" s="21"/>
      <c r="F614" s="21"/>
      <c r="G614" s="21"/>
      <c r="H614" s="275"/>
      <c r="I614" s="79"/>
      <c r="J614" s="79"/>
      <c r="K614" s="80"/>
      <c r="L614" s="250"/>
      <c r="M614" s="123"/>
    </row>
    <row r="615" spans="1:13" s="38" customFormat="1" x14ac:dyDescent="0.2">
      <c r="A615" s="75"/>
      <c r="B615" s="76"/>
      <c r="C615" s="77"/>
      <c r="D615" s="21"/>
      <c r="E615" s="21"/>
      <c r="F615" s="21"/>
      <c r="G615" s="21"/>
      <c r="H615" s="275"/>
      <c r="I615" s="79"/>
      <c r="J615" s="79"/>
      <c r="K615" s="80"/>
      <c r="L615" s="250"/>
      <c r="M615" s="123"/>
    </row>
    <row r="616" spans="1:13" s="38" customFormat="1" x14ac:dyDescent="0.2">
      <c r="A616" s="75"/>
      <c r="B616" s="76"/>
      <c r="C616" s="77"/>
      <c r="D616" s="21"/>
      <c r="E616" s="21"/>
      <c r="F616" s="21"/>
      <c r="G616" s="21"/>
      <c r="H616" s="275"/>
      <c r="I616" s="79"/>
      <c r="J616" s="79"/>
      <c r="K616" s="80"/>
      <c r="L616" s="250"/>
      <c r="M616" s="123"/>
    </row>
    <row r="617" spans="1:13" s="38" customFormat="1" x14ac:dyDescent="0.2">
      <c r="A617" s="75"/>
      <c r="B617" s="76"/>
      <c r="C617" s="77"/>
      <c r="D617" s="21"/>
      <c r="E617" s="21"/>
      <c r="F617" s="21"/>
      <c r="G617" s="21"/>
      <c r="H617" s="275"/>
      <c r="I617" s="79"/>
      <c r="J617" s="79"/>
      <c r="K617" s="80"/>
      <c r="L617" s="250"/>
      <c r="M617" s="123"/>
    </row>
    <row r="618" spans="1:13" s="38" customFormat="1" x14ac:dyDescent="0.2">
      <c r="A618" s="75"/>
      <c r="B618" s="76"/>
      <c r="C618" s="77"/>
      <c r="D618" s="21"/>
      <c r="E618" s="21"/>
      <c r="F618" s="21"/>
      <c r="G618" s="21"/>
      <c r="H618" s="275"/>
      <c r="I618" s="79"/>
      <c r="J618" s="79"/>
      <c r="K618" s="80"/>
      <c r="L618" s="250"/>
      <c r="M618" s="123"/>
    </row>
    <row r="619" spans="1:13" s="38" customFormat="1" x14ac:dyDescent="0.2">
      <c r="A619" s="75"/>
      <c r="B619" s="76"/>
      <c r="C619" s="77"/>
      <c r="D619" s="21"/>
      <c r="E619" s="21"/>
      <c r="F619" s="21"/>
      <c r="G619" s="21"/>
      <c r="H619" s="275"/>
      <c r="I619" s="79"/>
      <c r="J619" s="79"/>
      <c r="K619" s="80"/>
      <c r="L619" s="250"/>
      <c r="M619" s="123"/>
    </row>
    <row r="620" spans="1:13" s="38" customFormat="1" x14ac:dyDescent="0.2">
      <c r="A620" s="75"/>
      <c r="B620" s="76"/>
      <c r="C620" s="77"/>
      <c r="D620" s="21"/>
      <c r="E620" s="21"/>
      <c r="F620" s="21"/>
      <c r="G620" s="21"/>
      <c r="H620" s="275"/>
      <c r="I620" s="79"/>
      <c r="J620" s="79"/>
      <c r="K620" s="80"/>
      <c r="L620" s="250"/>
      <c r="M620" s="123"/>
    </row>
    <row r="621" spans="1:13" s="38" customFormat="1" x14ac:dyDescent="0.2">
      <c r="A621" s="75"/>
      <c r="B621" s="76"/>
      <c r="C621" s="77"/>
      <c r="D621" s="21"/>
      <c r="E621" s="21"/>
      <c r="F621" s="21"/>
      <c r="G621" s="21"/>
      <c r="H621" s="275"/>
      <c r="I621" s="79"/>
      <c r="J621" s="79"/>
      <c r="K621" s="80"/>
      <c r="L621" s="250"/>
      <c r="M621" s="123"/>
    </row>
    <row r="622" spans="1:13" s="38" customFormat="1" x14ac:dyDescent="0.2">
      <c r="A622" s="75"/>
      <c r="B622" s="76"/>
      <c r="C622" s="77"/>
      <c r="D622" s="21"/>
      <c r="E622" s="21"/>
      <c r="F622" s="21"/>
      <c r="G622" s="21"/>
      <c r="H622" s="275"/>
      <c r="I622" s="79"/>
      <c r="J622" s="79"/>
      <c r="K622" s="80"/>
      <c r="L622" s="250"/>
      <c r="M622" s="123"/>
    </row>
    <row r="623" spans="1:13" s="38" customFormat="1" x14ac:dyDescent="0.2">
      <c r="A623" s="75"/>
      <c r="B623" s="76"/>
      <c r="C623" s="77"/>
      <c r="D623" s="21"/>
      <c r="E623" s="21"/>
      <c r="F623" s="21"/>
      <c r="G623" s="21"/>
      <c r="H623" s="275"/>
      <c r="I623" s="79"/>
      <c r="J623" s="79"/>
      <c r="K623" s="80"/>
      <c r="L623" s="250"/>
      <c r="M623" s="123"/>
    </row>
    <row r="624" spans="1:13" s="38" customFormat="1" x14ac:dyDescent="0.2">
      <c r="A624" s="75"/>
      <c r="B624" s="76"/>
      <c r="C624" s="77"/>
      <c r="D624" s="21"/>
      <c r="E624" s="21"/>
      <c r="F624" s="21"/>
      <c r="G624" s="21"/>
      <c r="H624" s="275"/>
      <c r="I624" s="79"/>
      <c r="J624" s="79"/>
      <c r="K624" s="80"/>
      <c r="L624" s="250"/>
      <c r="M624" s="123"/>
    </row>
    <row r="625" spans="1:13" s="90" customFormat="1" x14ac:dyDescent="0.2">
      <c r="A625" s="81"/>
      <c r="B625" s="82"/>
      <c r="C625" s="83"/>
      <c r="D625" s="84"/>
      <c r="E625" s="84"/>
      <c r="F625" s="84"/>
      <c r="G625" s="84"/>
      <c r="H625" s="279"/>
      <c r="I625" s="86"/>
      <c r="J625" s="86"/>
      <c r="K625" s="87"/>
      <c r="L625" s="251"/>
      <c r="M625" s="89"/>
    </row>
    <row r="626" spans="1:13" s="90" customFormat="1" x14ac:dyDescent="0.2">
      <c r="A626" s="81"/>
      <c r="B626" s="82"/>
      <c r="C626" s="83"/>
      <c r="D626" s="84"/>
      <c r="E626" s="84"/>
      <c r="F626" s="84"/>
      <c r="G626" s="84"/>
      <c r="H626" s="279"/>
      <c r="I626" s="86"/>
      <c r="J626" s="86"/>
      <c r="K626" s="87"/>
      <c r="L626" s="251"/>
      <c r="M626" s="89"/>
    </row>
    <row r="627" spans="1:13" s="90" customFormat="1" x14ac:dyDescent="0.2">
      <c r="A627" s="81"/>
      <c r="B627" s="82"/>
      <c r="C627" s="83"/>
      <c r="D627" s="84"/>
      <c r="E627" s="84"/>
      <c r="F627" s="84"/>
      <c r="G627" s="84"/>
      <c r="H627" s="279"/>
      <c r="I627" s="86"/>
      <c r="J627" s="86"/>
      <c r="K627" s="87"/>
      <c r="L627" s="251"/>
      <c r="M627" s="89"/>
    </row>
    <row r="628" spans="1:13" s="90" customFormat="1" x14ac:dyDescent="0.2">
      <c r="A628" s="81"/>
      <c r="B628" s="82"/>
      <c r="C628" s="83"/>
      <c r="D628" s="84"/>
      <c r="E628" s="84"/>
      <c r="F628" s="84"/>
      <c r="G628" s="84"/>
      <c r="H628" s="279"/>
      <c r="I628" s="86"/>
      <c r="J628" s="86"/>
      <c r="K628" s="87"/>
      <c r="L628" s="251"/>
      <c r="M628" s="89"/>
    </row>
    <row r="629" spans="1:13" s="90" customFormat="1" x14ac:dyDescent="0.2">
      <c r="A629" s="124"/>
      <c r="B629" s="82"/>
      <c r="C629" s="83"/>
      <c r="D629" s="95"/>
      <c r="E629" s="95"/>
      <c r="F629" s="84"/>
      <c r="G629" s="95"/>
      <c r="H629" s="282"/>
      <c r="I629" s="125"/>
      <c r="J629" s="86"/>
      <c r="K629" s="126"/>
      <c r="L629" s="251"/>
      <c r="M629" s="89"/>
    </row>
    <row r="630" spans="1:13" s="90" customFormat="1" x14ac:dyDescent="0.2">
      <c r="A630" s="124"/>
      <c r="B630" s="82"/>
      <c r="C630" s="83"/>
      <c r="D630" s="95"/>
      <c r="E630" s="95"/>
      <c r="F630" s="84"/>
      <c r="G630" s="95"/>
      <c r="H630" s="282"/>
      <c r="I630" s="125"/>
      <c r="J630" s="86"/>
      <c r="K630" s="126"/>
      <c r="L630" s="251"/>
      <c r="M630" s="89"/>
    </row>
    <row r="631" spans="1:13" s="90" customFormat="1" x14ac:dyDescent="0.2">
      <c r="A631" s="124"/>
      <c r="B631" s="82"/>
      <c r="C631" s="127"/>
      <c r="D631" s="95"/>
      <c r="E631" s="95"/>
      <c r="F631" s="84"/>
      <c r="G631" s="95"/>
      <c r="H631" s="282"/>
      <c r="I631" s="125"/>
      <c r="J631" s="86"/>
      <c r="K631" s="126"/>
      <c r="L631" s="251"/>
      <c r="M631" s="89"/>
    </row>
    <row r="632" spans="1:13" s="90" customFormat="1" x14ac:dyDescent="0.2">
      <c r="A632" s="81"/>
      <c r="B632" s="82"/>
      <c r="C632" s="83"/>
      <c r="D632" s="84"/>
      <c r="E632" s="84"/>
      <c r="F632" s="84"/>
      <c r="G632" s="84"/>
      <c r="H632" s="279"/>
      <c r="I632" s="86"/>
      <c r="J632" s="86"/>
      <c r="K632" s="87"/>
      <c r="L632" s="251"/>
      <c r="M632" s="89"/>
    </row>
    <row r="633" spans="1:13" s="90" customFormat="1" x14ac:dyDescent="0.2">
      <c r="A633" s="81"/>
      <c r="B633" s="82"/>
      <c r="C633" s="83"/>
      <c r="D633" s="84"/>
      <c r="E633" s="84"/>
      <c r="F633" s="84"/>
      <c r="G633" s="84"/>
      <c r="H633" s="279"/>
      <c r="I633" s="86"/>
      <c r="J633" s="86"/>
      <c r="K633" s="87"/>
      <c r="L633" s="251"/>
      <c r="M633" s="89"/>
    </row>
    <row r="634" spans="1:13" s="90" customFormat="1" x14ac:dyDescent="0.2">
      <c r="A634" s="81"/>
      <c r="B634" s="82"/>
      <c r="C634" s="83"/>
      <c r="D634" s="84"/>
      <c r="E634" s="84"/>
      <c r="F634" s="84"/>
      <c r="G634" s="84"/>
      <c r="H634" s="279"/>
      <c r="I634" s="86"/>
      <c r="J634" s="86"/>
      <c r="K634" s="87"/>
      <c r="L634" s="251"/>
      <c r="M634" s="89"/>
    </row>
    <row r="635" spans="1:13" s="90" customFormat="1" x14ac:dyDescent="0.2">
      <c r="A635" s="81"/>
      <c r="B635" s="82"/>
      <c r="C635" s="83"/>
      <c r="D635" s="84"/>
      <c r="E635" s="84"/>
      <c r="F635" s="84"/>
      <c r="G635" s="84"/>
      <c r="H635" s="279"/>
      <c r="I635" s="86"/>
      <c r="J635" s="86"/>
      <c r="K635" s="87"/>
      <c r="L635" s="251"/>
      <c r="M635" s="89"/>
    </row>
    <row r="636" spans="1:13" s="90" customFormat="1" x14ac:dyDescent="0.2">
      <c r="A636" s="81"/>
      <c r="B636" s="82"/>
      <c r="C636" s="83"/>
      <c r="D636" s="84"/>
      <c r="E636" s="84"/>
      <c r="F636" s="84"/>
      <c r="G636" s="84"/>
      <c r="H636" s="279"/>
      <c r="I636" s="86"/>
      <c r="J636" s="86"/>
      <c r="K636" s="87"/>
      <c r="L636" s="251"/>
      <c r="M636" s="89"/>
    </row>
    <row r="637" spans="1:13" s="90" customFormat="1" x14ac:dyDescent="0.2">
      <c r="A637" s="81"/>
      <c r="B637" s="82"/>
      <c r="C637" s="83"/>
      <c r="D637" s="84"/>
      <c r="E637" s="84"/>
      <c r="F637" s="84"/>
      <c r="G637" s="84"/>
      <c r="H637" s="279"/>
      <c r="I637" s="85"/>
      <c r="J637" s="86"/>
      <c r="K637" s="87"/>
      <c r="L637" s="251"/>
      <c r="M637" s="89"/>
    </row>
    <row r="638" spans="1:13" s="90" customFormat="1" x14ac:dyDescent="0.2">
      <c r="A638" s="81"/>
      <c r="B638" s="82"/>
      <c r="C638" s="83"/>
      <c r="D638" s="84"/>
      <c r="E638" s="84"/>
      <c r="F638" s="84"/>
      <c r="G638" s="84"/>
      <c r="H638" s="279"/>
      <c r="I638" s="86"/>
      <c r="J638" s="86"/>
      <c r="K638" s="87"/>
      <c r="L638" s="251"/>
      <c r="M638" s="89"/>
    </row>
    <row r="639" spans="1:13" s="90" customFormat="1" x14ac:dyDescent="0.2">
      <c r="A639" s="81"/>
      <c r="B639" s="82"/>
      <c r="C639" s="83"/>
      <c r="D639" s="84"/>
      <c r="E639" s="84"/>
      <c r="F639" s="84"/>
      <c r="G639" s="84"/>
      <c r="H639" s="279"/>
      <c r="I639" s="86"/>
      <c r="J639" s="86"/>
      <c r="K639" s="87"/>
      <c r="L639" s="251"/>
      <c r="M639" s="89"/>
    </row>
    <row r="640" spans="1:13" s="38" customFormat="1" x14ac:dyDescent="0.2">
      <c r="A640" s="75"/>
      <c r="B640" s="76"/>
      <c r="C640" s="77"/>
      <c r="D640" s="21"/>
      <c r="E640" s="21"/>
      <c r="F640" s="84"/>
      <c r="G640" s="21"/>
      <c r="H640" s="275"/>
      <c r="I640" s="79"/>
      <c r="J640" s="86"/>
      <c r="K640" s="80"/>
      <c r="L640" s="250"/>
      <c r="M640" s="57"/>
    </row>
    <row r="641" spans="1:13" s="38" customFormat="1" x14ac:dyDescent="0.2">
      <c r="A641" s="128"/>
      <c r="B641" s="76"/>
      <c r="C641" s="129"/>
      <c r="D641" s="7"/>
      <c r="E641" s="7"/>
      <c r="F641" s="21"/>
      <c r="G641" s="7"/>
      <c r="H641" s="283"/>
      <c r="I641" s="24"/>
      <c r="J641" s="86"/>
      <c r="K641" s="130"/>
      <c r="L641" s="254"/>
      <c r="M641" s="57"/>
    </row>
    <row r="642" spans="1:13" s="38" customFormat="1" x14ac:dyDescent="0.2">
      <c r="A642" s="128"/>
      <c r="B642" s="76"/>
      <c r="C642" s="129"/>
      <c r="D642" s="7"/>
      <c r="E642" s="7"/>
      <c r="F642" s="21"/>
      <c r="G642" s="7"/>
      <c r="H642" s="283"/>
      <c r="I642" s="24"/>
      <c r="J642" s="86"/>
      <c r="K642" s="130"/>
      <c r="L642" s="254"/>
      <c r="M642" s="57"/>
    </row>
    <row r="643" spans="1:13" s="38" customFormat="1" x14ac:dyDescent="0.2">
      <c r="A643" s="128"/>
      <c r="B643" s="76"/>
      <c r="C643" s="129"/>
      <c r="D643" s="7"/>
      <c r="E643" s="7"/>
      <c r="F643" s="21"/>
      <c r="G643" s="7"/>
      <c r="H643" s="283"/>
      <c r="I643" s="24"/>
      <c r="J643" s="86"/>
      <c r="K643" s="130"/>
      <c r="L643" s="254"/>
      <c r="M643" s="57"/>
    </row>
    <row r="644" spans="1:13" s="38" customFormat="1" x14ac:dyDescent="0.2">
      <c r="A644" s="128"/>
      <c r="B644" s="76"/>
      <c r="C644" s="77"/>
      <c r="D644" s="7"/>
      <c r="E644" s="7"/>
      <c r="F644" s="21"/>
      <c r="G644" s="7"/>
      <c r="H644" s="283"/>
      <c r="I644" s="24"/>
      <c r="J644" s="86"/>
      <c r="K644" s="130"/>
      <c r="L644" s="254"/>
      <c r="M644" s="57"/>
    </row>
    <row r="645" spans="1:13" s="38" customFormat="1" x14ac:dyDescent="0.2">
      <c r="A645" s="128"/>
      <c r="B645" s="76"/>
      <c r="C645" s="77"/>
      <c r="D645" s="7"/>
      <c r="E645" s="7"/>
      <c r="F645" s="21"/>
      <c r="G645" s="7"/>
      <c r="H645" s="283"/>
      <c r="I645" s="24"/>
      <c r="J645" s="86"/>
      <c r="K645" s="130"/>
      <c r="L645" s="254"/>
      <c r="M645" s="57"/>
    </row>
    <row r="646" spans="1:13" s="38" customFormat="1" x14ac:dyDescent="0.2">
      <c r="A646" s="128"/>
      <c r="B646" s="76"/>
      <c r="C646" s="129"/>
      <c r="D646" s="7"/>
      <c r="E646" s="7"/>
      <c r="F646" s="21"/>
      <c r="G646" s="7"/>
      <c r="H646" s="283"/>
      <c r="I646" s="24"/>
      <c r="J646" s="86"/>
      <c r="K646" s="130"/>
      <c r="L646" s="254"/>
      <c r="M646" s="57"/>
    </row>
    <row r="647" spans="1:13" s="38" customFormat="1" x14ac:dyDescent="0.2">
      <c r="A647" s="128"/>
      <c r="B647" s="76"/>
      <c r="C647" s="77"/>
      <c r="D647" s="7"/>
      <c r="E647" s="7"/>
      <c r="F647" s="21"/>
      <c r="G647" s="7"/>
      <c r="H647" s="283"/>
      <c r="I647" s="24"/>
      <c r="J647" s="86"/>
      <c r="K647" s="130"/>
      <c r="L647" s="254"/>
      <c r="M647" s="57"/>
    </row>
    <row r="648" spans="1:13" s="38" customFormat="1" x14ac:dyDescent="0.2">
      <c r="A648" s="128"/>
      <c r="B648" s="76"/>
      <c r="C648" s="77"/>
      <c r="D648" s="7"/>
      <c r="E648" s="7"/>
      <c r="F648" s="21"/>
      <c r="G648" s="7"/>
      <c r="H648" s="283"/>
      <c r="I648" s="24"/>
      <c r="J648" s="86"/>
      <c r="K648" s="130"/>
      <c r="L648" s="254"/>
      <c r="M648" s="57"/>
    </row>
    <row r="649" spans="1:13" s="38" customFormat="1" x14ac:dyDescent="0.2">
      <c r="A649" s="128"/>
      <c r="B649" s="76"/>
      <c r="C649" s="77"/>
      <c r="D649" s="7"/>
      <c r="E649" s="7"/>
      <c r="F649" s="21"/>
      <c r="G649" s="7"/>
      <c r="H649" s="283"/>
      <c r="I649" s="24"/>
      <c r="J649" s="86"/>
      <c r="K649" s="130"/>
      <c r="L649" s="254"/>
      <c r="M649" s="57"/>
    </row>
    <row r="650" spans="1:13" s="38" customFormat="1" x14ac:dyDescent="0.2">
      <c r="A650" s="128"/>
      <c r="B650" s="76"/>
      <c r="C650" s="77"/>
      <c r="D650" s="7"/>
      <c r="E650" s="7"/>
      <c r="F650" s="21"/>
      <c r="G650" s="7"/>
      <c r="H650" s="283"/>
      <c r="I650" s="24"/>
      <c r="J650" s="86"/>
      <c r="K650" s="130"/>
      <c r="L650" s="254"/>
      <c r="M650" s="57"/>
    </row>
    <row r="651" spans="1:13" s="38" customFormat="1" x14ac:dyDescent="0.2">
      <c r="A651" s="75"/>
      <c r="B651" s="76"/>
      <c r="C651" s="77"/>
      <c r="D651" s="21"/>
      <c r="E651" s="21"/>
      <c r="F651" s="21"/>
      <c r="G651" s="21"/>
      <c r="H651" s="275"/>
      <c r="I651" s="79"/>
      <c r="J651" s="86"/>
      <c r="K651" s="130"/>
      <c r="L651" s="250"/>
      <c r="M651" s="57"/>
    </row>
    <row r="652" spans="1:13" s="38" customFormat="1" x14ac:dyDescent="0.2">
      <c r="A652" s="75"/>
      <c r="B652" s="76"/>
      <c r="C652" s="77"/>
      <c r="D652" s="21"/>
      <c r="E652" s="21"/>
      <c r="F652" s="21"/>
      <c r="G652" s="21"/>
      <c r="H652" s="275"/>
      <c r="I652" s="79"/>
      <c r="J652" s="86"/>
      <c r="K652" s="130"/>
      <c r="L652" s="250"/>
      <c r="M652" s="57"/>
    </row>
    <row r="653" spans="1:13" s="38" customFormat="1" x14ac:dyDescent="0.2">
      <c r="A653" s="75"/>
      <c r="B653" s="76"/>
      <c r="C653" s="77"/>
      <c r="D653" s="21"/>
      <c r="E653" s="21"/>
      <c r="F653" s="21"/>
      <c r="G653" s="21"/>
      <c r="H653" s="275"/>
      <c r="I653" s="79"/>
      <c r="J653" s="86"/>
      <c r="K653" s="130"/>
      <c r="L653" s="250"/>
      <c r="M653" s="57"/>
    </row>
    <row r="654" spans="1:13" s="38" customFormat="1" x14ac:dyDescent="0.2">
      <c r="A654" s="75"/>
      <c r="B654" s="76"/>
      <c r="C654" s="77"/>
      <c r="D654" s="21"/>
      <c r="E654" s="21"/>
      <c r="F654" s="21"/>
      <c r="G654" s="21"/>
      <c r="H654" s="275"/>
      <c r="I654" s="79"/>
      <c r="J654" s="86"/>
      <c r="K654" s="130"/>
      <c r="L654" s="250"/>
      <c r="M654" s="57"/>
    </row>
    <row r="655" spans="1:13" s="38" customFormat="1" x14ac:dyDescent="0.2">
      <c r="A655" s="75"/>
      <c r="B655" s="76"/>
      <c r="C655" s="77"/>
      <c r="D655" s="21"/>
      <c r="E655" s="21"/>
      <c r="F655" s="21"/>
      <c r="G655" s="21"/>
      <c r="H655" s="275"/>
      <c r="I655" s="79"/>
      <c r="J655" s="86"/>
      <c r="K655" s="130"/>
      <c r="L655" s="250"/>
      <c r="M655" s="57"/>
    </row>
    <row r="656" spans="1:13" s="38" customFormat="1" x14ac:dyDescent="0.2">
      <c r="A656" s="128"/>
      <c r="B656" s="76"/>
      <c r="C656" s="77"/>
      <c r="D656" s="7"/>
      <c r="E656" s="7"/>
      <c r="F656" s="21"/>
      <c r="G656" s="7"/>
      <c r="H656" s="283"/>
      <c r="I656" s="24"/>
      <c r="J656" s="86">
        <f t="shared" ref="J656:J719" si="49">J655+H656-I656</f>
        <v>0</v>
      </c>
      <c r="K656" s="130"/>
      <c r="L656" s="254"/>
      <c r="M656" s="57"/>
    </row>
    <row r="657" spans="1:13" s="38" customFormat="1" x14ac:dyDescent="0.2">
      <c r="A657" s="128"/>
      <c r="B657" s="76"/>
      <c r="C657" s="77"/>
      <c r="D657" s="7"/>
      <c r="E657" s="7"/>
      <c r="F657" s="21"/>
      <c r="G657" s="7"/>
      <c r="H657" s="283"/>
      <c r="I657" s="24"/>
      <c r="J657" s="86">
        <f t="shared" si="49"/>
        <v>0</v>
      </c>
      <c r="K657" s="130"/>
      <c r="L657" s="254"/>
      <c r="M657" s="57"/>
    </row>
    <row r="658" spans="1:13" s="38" customFormat="1" x14ac:dyDescent="0.2">
      <c r="A658" s="128"/>
      <c r="B658" s="76"/>
      <c r="C658" s="77"/>
      <c r="D658" s="7"/>
      <c r="E658" s="7"/>
      <c r="F658" s="21"/>
      <c r="G658" s="7"/>
      <c r="H658" s="283"/>
      <c r="I658" s="24"/>
      <c r="J658" s="86">
        <f t="shared" si="49"/>
        <v>0</v>
      </c>
      <c r="K658" s="130"/>
      <c r="L658" s="254"/>
      <c r="M658" s="57"/>
    </row>
    <row r="659" spans="1:13" s="38" customFormat="1" x14ac:dyDescent="0.2">
      <c r="A659" s="128"/>
      <c r="B659" s="76"/>
      <c r="C659" s="77"/>
      <c r="D659" s="7"/>
      <c r="E659" s="7"/>
      <c r="F659" s="21"/>
      <c r="G659" s="7"/>
      <c r="H659" s="283"/>
      <c r="I659" s="24"/>
      <c r="J659" s="86">
        <f t="shared" si="49"/>
        <v>0</v>
      </c>
      <c r="K659" s="130"/>
      <c r="L659" s="254"/>
      <c r="M659" s="57"/>
    </row>
    <row r="660" spans="1:13" s="38" customFormat="1" x14ac:dyDescent="0.2">
      <c r="A660" s="128"/>
      <c r="B660" s="76"/>
      <c r="C660" s="77"/>
      <c r="D660" s="7"/>
      <c r="E660" s="7"/>
      <c r="F660" s="21"/>
      <c r="G660" s="7"/>
      <c r="H660" s="283"/>
      <c r="I660" s="24"/>
      <c r="J660" s="86">
        <f t="shared" si="49"/>
        <v>0</v>
      </c>
      <c r="K660" s="130"/>
      <c r="L660" s="254"/>
      <c r="M660" s="57"/>
    </row>
    <row r="661" spans="1:13" s="38" customFormat="1" x14ac:dyDescent="0.2">
      <c r="A661" s="128"/>
      <c r="B661" s="76"/>
      <c r="C661" s="77"/>
      <c r="D661" s="7"/>
      <c r="E661" s="7"/>
      <c r="F661" s="21"/>
      <c r="G661" s="7"/>
      <c r="H661" s="283"/>
      <c r="I661" s="24"/>
      <c r="J661" s="86">
        <f t="shared" si="49"/>
        <v>0</v>
      </c>
      <c r="K661" s="130"/>
      <c r="L661" s="254"/>
      <c r="M661" s="57"/>
    </row>
    <row r="662" spans="1:13" s="38" customFormat="1" x14ac:dyDescent="0.2">
      <c r="A662" s="128"/>
      <c r="B662" s="76"/>
      <c r="C662" s="77"/>
      <c r="D662" s="7"/>
      <c r="E662" s="7"/>
      <c r="F662" s="21"/>
      <c r="G662" s="7"/>
      <c r="H662" s="283"/>
      <c r="I662" s="24"/>
      <c r="J662" s="86">
        <f t="shared" si="49"/>
        <v>0</v>
      </c>
      <c r="K662" s="130"/>
      <c r="L662" s="254"/>
      <c r="M662" s="57"/>
    </row>
    <row r="663" spans="1:13" s="38" customFormat="1" x14ac:dyDescent="0.2">
      <c r="A663" s="128"/>
      <c r="B663" s="76"/>
      <c r="C663" s="77"/>
      <c r="D663" s="7"/>
      <c r="E663" s="7"/>
      <c r="F663" s="21"/>
      <c r="G663" s="7"/>
      <c r="H663" s="283"/>
      <c r="I663" s="24"/>
      <c r="J663" s="86">
        <f t="shared" si="49"/>
        <v>0</v>
      </c>
      <c r="K663" s="130"/>
      <c r="L663" s="254"/>
      <c r="M663" s="57"/>
    </row>
    <row r="664" spans="1:13" s="38" customFormat="1" x14ac:dyDescent="0.2">
      <c r="A664" s="128"/>
      <c r="B664" s="76"/>
      <c r="C664" s="77"/>
      <c r="D664" s="7"/>
      <c r="E664" s="7"/>
      <c r="F664" s="21"/>
      <c r="G664" s="7"/>
      <c r="H664" s="283"/>
      <c r="I664" s="24"/>
      <c r="J664" s="86">
        <f t="shared" si="49"/>
        <v>0</v>
      </c>
      <c r="K664" s="130"/>
      <c r="L664" s="254"/>
      <c r="M664" s="57"/>
    </row>
    <row r="665" spans="1:13" s="38" customFormat="1" x14ac:dyDescent="0.2">
      <c r="A665" s="128"/>
      <c r="B665" s="76"/>
      <c r="C665" s="77"/>
      <c r="D665" s="7"/>
      <c r="E665" s="7"/>
      <c r="F665" s="21"/>
      <c r="G665" s="7"/>
      <c r="H665" s="283"/>
      <c r="I665" s="24"/>
      <c r="J665" s="86">
        <f t="shared" si="49"/>
        <v>0</v>
      </c>
      <c r="K665" s="130"/>
      <c r="L665" s="254"/>
      <c r="M665" s="57"/>
    </row>
    <row r="666" spans="1:13" s="38" customFormat="1" x14ac:dyDescent="0.2">
      <c r="A666" s="75"/>
      <c r="B666" s="76"/>
      <c r="C666" s="77"/>
      <c r="D666" s="21"/>
      <c r="E666" s="21"/>
      <c r="F666" s="21"/>
      <c r="G666" s="21"/>
      <c r="H666" s="275"/>
      <c r="I666" s="79"/>
      <c r="J666" s="86">
        <f t="shared" si="49"/>
        <v>0</v>
      </c>
      <c r="K666" s="130"/>
      <c r="L666" s="250"/>
      <c r="M666" s="57"/>
    </row>
    <row r="667" spans="1:13" s="38" customFormat="1" x14ac:dyDescent="0.2">
      <c r="A667" s="75"/>
      <c r="B667" s="76"/>
      <c r="C667" s="77"/>
      <c r="D667" s="21"/>
      <c r="E667" s="21"/>
      <c r="F667" s="21"/>
      <c r="G667" s="21"/>
      <c r="H667" s="275"/>
      <c r="I667" s="79"/>
      <c r="J667" s="86">
        <f t="shared" si="49"/>
        <v>0</v>
      </c>
      <c r="K667" s="130"/>
      <c r="L667" s="250"/>
      <c r="M667" s="57"/>
    </row>
    <row r="668" spans="1:13" s="38" customFormat="1" x14ac:dyDescent="0.2">
      <c r="A668" s="75"/>
      <c r="B668" s="76"/>
      <c r="C668" s="77"/>
      <c r="D668" s="21"/>
      <c r="E668" s="21"/>
      <c r="F668" s="21"/>
      <c r="G668" s="21"/>
      <c r="H668" s="275"/>
      <c r="I668" s="79"/>
      <c r="J668" s="86">
        <f t="shared" si="49"/>
        <v>0</v>
      </c>
      <c r="K668" s="130"/>
      <c r="L668" s="250"/>
      <c r="M668" s="57"/>
    </row>
    <row r="669" spans="1:13" s="38" customFormat="1" x14ac:dyDescent="0.2">
      <c r="A669" s="75"/>
      <c r="B669" s="76"/>
      <c r="C669" s="77"/>
      <c r="D669" s="21"/>
      <c r="E669" s="21"/>
      <c r="F669" s="21"/>
      <c r="G669" s="21"/>
      <c r="H669" s="275"/>
      <c r="I669" s="79"/>
      <c r="J669" s="86">
        <f t="shared" si="49"/>
        <v>0</v>
      </c>
      <c r="K669" s="130"/>
      <c r="L669" s="250"/>
      <c r="M669" s="57"/>
    </row>
    <row r="670" spans="1:13" s="38" customFormat="1" x14ac:dyDescent="0.2">
      <c r="A670" s="75"/>
      <c r="B670" s="76"/>
      <c r="C670" s="77"/>
      <c r="D670" s="21"/>
      <c r="E670" s="21"/>
      <c r="F670" s="21"/>
      <c r="G670" s="21"/>
      <c r="H670" s="275"/>
      <c r="I670" s="79"/>
      <c r="J670" s="86">
        <f t="shared" si="49"/>
        <v>0</v>
      </c>
      <c r="K670" s="130"/>
      <c r="L670" s="250"/>
      <c r="M670" s="57"/>
    </row>
    <row r="671" spans="1:13" s="38" customFormat="1" x14ac:dyDescent="0.2">
      <c r="A671" s="75"/>
      <c r="B671" s="76"/>
      <c r="C671" s="77"/>
      <c r="D671" s="21"/>
      <c r="E671" s="21"/>
      <c r="F671" s="21"/>
      <c r="G671" s="21"/>
      <c r="H671" s="275"/>
      <c r="I671" s="79"/>
      <c r="J671" s="86">
        <f t="shared" si="49"/>
        <v>0</v>
      </c>
      <c r="K671" s="130"/>
      <c r="L671" s="250"/>
      <c r="M671" s="57"/>
    </row>
    <row r="672" spans="1:13" s="38" customFormat="1" x14ac:dyDescent="0.2">
      <c r="A672" s="75"/>
      <c r="B672" s="76"/>
      <c r="C672" s="77"/>
      <c r="D672" s="21"/>
      <c r="E672" s="21"/>
      <c r="F672" s="21"/>
      <c r="G672" s="21"/>
      <c r="H672" s="275"/>
      <c r="I672" s="79"/>
      <c r="J672" s="86">
        <f t="shared" si="49"/>
        <v>0</v>
      </c>
      <c r="K672" s="130"/>
      <c r="L672" s="250"/>
      <c r="M672" s="57"/>
    </row>
    <row r="673" spans="1:13" s="38" customFormat="1" x14ac:dyDescent="0.2">
      <c r="A673" s="75"/>
      <c r="B673" s="76"/>
      <c r="C673" s="77"/>
      <c r="D673" s="21"/>
      <c r="E673" s="21"/>
      <c r="F673" s="21"/>
      <c r="G673" s="21"/>
      <c r="H673" s="275"/>
      <c r="I673" s="79"/>
      <c r="J673" s="86">
        <f t="shared" si="49"/>
        <v>0</v>
      </c>
      <c r="K673" s="130"/>
      <c r="L673" s="250"/>
      <c r="M673" s="57"/>
    </row>
    <row r="674" spans="1:13" s="38" customFormat="1" x14ac:dyDescent="0.2">
      <c r="A674" s="75"/>
      <c r="B674" s="76"/>
      <c r="C674" s="77"/>
      <c r="D674" s="21"/>
      <c r="E674" s="21"/>
      <c r="F674" s="21"/>
      <c r="G674" s="21"/>
      <c r="H674" s="275"/>
      <c r="I674" s="79"/>
      <c r="J674" s="86">
        <f t="shared" si="49"/>
        <v>0</v>
      </c>
      <c r="K674" s="130"/>
      <c r="L674" s="250"/>
      <c r="M674" s="57"/>
    </row>
    <row r="675" spans="1:13" s="38" customFormat="1" x14ac:dyDescent="0.2">
      <c r="A675" s="75"/>
      <c r="B675" s="76"/>
      <c r="C675" s="77"/>
      <c r="D675" s="21"/>
      <c r="E675" s="21"/>
      <c r="F675" s="21"/>
      <c r="G675" s="21"/>
      <c r="H675" s="275"/>
      <c r="I675" s="79"/>
      <c r="J675" s="86">
        <f t="shared" si="49"/>
        <v>0</v>
      </c>
      <c r="K675" s="130"/>
      <c r="L675" s="250"/>
      <c r="M675" s="57"/>
    </row>
    <row r="676" spans="1:13" s="38" customFormat="1" x14ac:dyDescent="0.2">
      <c r="A676" s="128"/>
      <c r="B676" s="76"/>
      <c r="C676" s="129"/>
      <c r="D676" s="7"/>
      <c r="E676" s="7"/>
      <c r="F676" s="21"/>
      <c r="G676" s="7"/>
      <c r="H676" s="283"/>
      <c r="I676" s="24"/>
      <c r="J676" s="86">
        <f t="shared" si="49"/>
        <v>0</v>
      </c>
      <c r="K676" s="130"/>
      <c r="L676" s="254"/>
      <c r="M676" s="57"/>
    </row>
    <row r="677" spans="1:13" s="38" customFormat="1" x14ac:dyDescent="0.2">
      <c r="A677" s="128"/>
      <c r="B677" s="76"/>
      <c r="C677" s="77"/>
      <c r="D677" s="7"/>
      <c r="E677" s="7"/>
      <c r="F677" s="21"/>
      <c r="G677" s="7"/>
      <c r="H677" s="283"/>
      <c r="I677" s="24"/>
      <c r="J677" s="86">
        <f t="shared" si="49"/>
        <v>0</v>
      </c>
      <c r="K677" s="130"/>
      <c r="L677" s="254"/>
      <c r="M677" s="57"/>
    </row>
    <row r="678" spans="1:13" s="38" customFormat="1" x14ac:dyDescent="0.2">
      <c r="A678" s="128"/>
      <c r="B678" s="76"/>
      <c r="C678" s="129"/>
      <c r="D678" s="7"/>
      <c r="E678" s="7"/>
      <c r="F678" s="21"/>
      <c r="G678" s="7"/>
      <c r="H678" s="283"/>
      <c r="I678" s="24"/>
      <c r="J678" s="86">
        <f t="shared" si="49"/>
        <v>0</v>
      </c>
      <c r="K678" s="130"/>
      <c r="L678" s="254"/>
      <c r="M678" s="57"/>
    </row>
    <row r="679" spans="1:13" s="38" customFormat="1" x14ac:dyDescent="0.2">
      <c r="A679" s="128"/>
      <c r="B679" s="76"/>
      <c r="C679" s="129"/>
      <c r="D679" s="7"/>
      <c r="E679" s="7"/>
      <c r="F679" s="21"/>
      <c r="G679" s="7"/>
      <c r="H679" s="283"/>
      <c r="I679" s="24"/>
      <c r="J679" s="86">
        <f t="shared" si="49"/>
        <v>0</v>
      </c>
      <c r="K679" s="130"/>
      <c r="L679" s="254"/>
      <c r="M679" s="57"/>
    </row>
    <row r="680" spans="1:13" s="38" customFormat="1" x14ac:dyDescent="0.2">
      <c r="A680" s="128"/>
      <c r="B680" s="76"/>
      <c r="C680" s="129"/>
      <c r="D680" s="7"/>
      <c r="E680" s="7"/>
      <c r="F680" s="21"/>
      <c r="G680" s="7"/>
      <c r="H680" s="283"/>
      <c r="I680" s="24"/>
      <c r="J680" s="86">
        <f t="shared" si="49"/>
        <v>0</v>
      </c>
      <c r="K680" s="130"/>
      <c r="L680" s="254"/>
      <c r="M680" s="57"/>
    </row>
    <row r="681" spans="1:13" s="38" customFormat="1" x14ac:dyDescent="0.2">
      <c r="A681" s="128"/>
      <c r="B681" s="76"/>
      <c r="C681" s="77"/>
      <c r="D681" s="7"/>
      <c r="E681" s="7"/>
      <c r="F681" s="21"/>
      <c r="G681" s="7"/>
      <c r="H681" s="283"/>
      <c r="I681" s="24"/>
      <c r="J681" s="86">
        <f t="shared" si="49"/>
        <v>0</v>
      </c>
      <c r="K681" s="130"/>
      <c r="L681" s="254"/>
      <c r="M681" s="57"/>
    </row>
    <row r="682" spans="1:13" s="38" customFormat="1" x14ac:dyDescent="0.2">
      <c r="A682" s="128"/>
      <c r="B682" s="76"/>
      <c r="C682" s="77"/>
      <c r="D682" s="7"/>
      <c r="E682" s="7"/>
      <c r="F682" s="21"/>
      <c r="G682" s="7"/>
      <c r="H682" s="283"/>
      <c r="I682" s="24"/>
      <c r="J682" s="86">
        <f t="shared" si="49"/>
        <v>0</v>
      </c>
      <c r="K682" s="130"/>
      <c r="L682" s="254"/>
      <c r="M682" s="57"/>
    </row>
    <row r="683" spans="1:13" s="38" customFormat="1" x14ac:dyDescent="0.2">
      <c r="A683" s="128"/>
      <c r="B683" s="76"/>
      <c r="C683" s="77"/>
      <c r="D683" s="7"/>
      <c r="E683" s="7"/>
      <c r="F683" s="21"/>
      <c r="G683" s="7"/>
      <c r="H683" s="283"/>
      <c r="I683" s="24"/>
      <c r="J683" s="86">
        <f t="shared" si="49"/>
        <v>0</v>
      </c>
      <c r="K683" s="130"/>
      <c r="L683" s="254"/>
      <c r="M683" s="57"/>
    </row>
    <row r="684" spans="1:13" s="38" customFormat="1" x14ac:dyDescent="0.2">
      <c r="A684" s="128"/>
      <c r="B684" s="76"/>
      <c r="C684" s="129"/>
      <c r="D684" s="7"/>
      <c r="E684" s="7"/>
      <c r="F684" s="21"/>
      <c r="G684" s="7"/>
      <c r="H684" s="283"/>
      <c r="I684" s="24"/>
      <c r="J684" s="86">
        <f t="shared" si="49"/>
        <v>0</v>
      </c>
      <c r="K684" s="130"/>
      <c r="L684" s="254"/>
      <c r="M684" s="57"/>
    </row>
    <row r="685" spans="1:13" s="38" customFormat="1" x14ac:dyDescent="0.2">
      <c r="A685" s="128"/>
      <c r="B685" s="76"/>
      <c r="C685" s="77"/>
      <c r="D685" s="7"/>
      <c r="E685" s="7"/>
      <c r="F685" s="21"/>
      <c r="G685" s="7"/>
      <c r="H685" s="283"/>
      <c r="I685" s="24"/>
      <c r="J685" s="86">
        <f t="shared" si="49"/>
        <v>0</v>
      </c>
      <c r="K685" s="130"/>
      <c r="L685" s="254"/>
      <c r="M685" s="57"/>
    </row>
    <row r="686" spans="1:13" s="38" customFormat="1" x14ac:dyDescent="0.2">
      <c r="A686" s="128"/>
      <c r="B686" s="76"/>
      <c r="C686" s="77"/>
      <c r="D686" s="7"/>
      <c r="E686" s="7"/>
      <c r="F686" s="21"/>
      <c r="G686" s="7"/>
      <c r="H686" s="283"/>
      <c r="I686" s="24"/>
      <c r="J686" s="86">
        <f t="shared" si="49"/>
        <v>0</v>
      </c>
      <c r="K686" s="130"/>
      <c r="L686" s="254"/>
      <c r="M686" s="57"/>
    </row>
    <row r="687" spans="1:13" s="38" customFormat="1" x14ac:dyDescent="0.2">
      <c r="A687" s="128"/>
      <c r="B687" s="76"/>
      <c r="C687" s="77"/>
      <c r="D687" s="7"/>
      <c r="E687" s="7"/>
      <c r="F687" s="21"/>
      <c r="G687" s="7"/>
      <c r="H687" s="283"/>
      <c r="I687" s="24"/>
      <c r="J687" s="86">
        <f t="shared" si="49"/>
        <v>0</v>
      </c>
      <c r="K687" s="130"/>
      <c r="L687" s="254"/>
      <c r="M687" s="57"/>
    </row>
    <row r="688" spans="1:13" s="38" customFormat="1" x14ac:dyDescent="0.2">
      <c r="A688" s="128"/>
      <c r="B688" s="76"/>
      <c r="C688" s="77"/>
      <c r="D688" s="7"/>
      <c r="E688" s="7"/>
      <c r="F688" s="21"/>
      <c r="G688" s="7"/>
      <c r="H688" s="283"/>
      <c r="I688" s="24"/>
      <c r="J688" s="86">
        <f t="shared" si="49"/>
        <v>0</v>
      </c>
      <c r="K688" s="130"/>
      <c r="L688" s="254"/>
      <c r="M688" s="57"/>
    </row>
    <row r="689" spans="1:13" s="38" customFormat="1" x14ac:dyDescent="0.2">
      <c r="A689" s="128"/>
      <c r="B689" s="76"/>
      <c r="C689" s="77"/>
      <c r="D689" s="7"/>
      <c r="E689" s="7"/>
      <c r="F689" s="21"/>
      <c r="G689" s="7"/>
      <c r="H689" s="283"/>
      <c r="I689" s="24"/>
      <c r="J689" s="86">
        <f t="shared" si="49"/>
        <v>0</v>
      </c>
      <c r="K689" s="130"/>
      <c r="L689" s="254"/>
      <c r="M689" s="57"/>
    </row>
    <row r="690" spans="1:13" s="38" customFormat="1" x14ac:dyDescent="0.2">
      <c r="A690" s="128"/>
      <c r="B690" s="76"/>
      <c r="C690" s="77"/>
      <c r="D690" s="7"/>
      <c r="E690" s="7"/>
      <c r="F690" s="21"/>
      <c r="G690" s="7"/>
      <c r="H690" s="283"/>
      <c r="I690" s="24"/>
      <c r="J690" s="86">
        <f t="shared" si="49"/>
        <v>0</v>
      </c>
      <c r="K690" s="130"/>
      <c r="L690" s="254"/>
      <c r="M690" s="57"/>
    </row>
    <row r="691" spans="1:13" s="38" customFormat="1" x14ac:dyDescent="0.2">
      <c r="A691" s="128"/>
      <c r="B691" s="76"/>
      <c r="C691" s="77"/>
      <c r="D691" s="7"/>
      <c r="E691" s="7"/>
      <c r="F691" s="21"/>
      <c r="G691" s="7"/>
      <c r="H691" s="283"/>
      <c r="I691" s="24"/>
      <c r="J691" s="86">
        <f t="shared" si="49"/>
        <v>0</v>
      </c>
      <c r="K691" s="130"/>
      <c r="L691" s="254"/>
      <c r="M691" s="57"/>
    </row>
    <row r="692" spans="1:13" s="38" customFormat="1" x14ac:dyDescent="0.2">
      <c r="A692" s="128"/>
      <c r="B692" s="76"/>
      <c r="C692" s="129"/>
      <c r="D692" s="7"/>
      <c r="E692" s="7"/>
      <c r="F692" s="21"/>
      <c r="G692" s="7"/>
      <c r="H692" s="283"/>
      <c r="I692" s="24"/>
      <c r="J692" s="86">
        <f t="shared" si="49"/>
        <v>0</v>
      </c>
      <c r="K692" s="130"/>
      <c r="L692" s="254"/>
      <c r="M692" s="57"/>
    </row>
    <row r="693" spans="1:13" s="38" customFormat="1" x14ac:dyDescent="0.2">
      <c r="A693" s="128"/>
      <c r="B693" s="76"/>
      <c r="C693" s="129"/>
      <c r="D693" s="7"/>
      <c r="E693" s="7"/>
      <c r="F693" s="21"/>
      <c r="G693" s="7"/>
      <c r="H693" s="283"/>
      <c r="I693" s="24"/>
      <c r="J693" s="86">
        <f t="shared" si="49"/>
        <v>0</v>
      </c>
      <c r="K693" s="130"/>
      <c r="L693" s="254"/>
      <c r="M693" s="57"/>
    </row>
    <row r="694" spans="1:13" s="38" customFormat="1" x14ac:dyDescent="0.2">
      <c r="A694" s="128"/>
      <c r="B694" s="76"/>
      <c r="C694" s="129"/>
      <c r="D694" s="7"/>
      <c r="E694" s="7"/>
      <c r="F694" s="21"/>
      <c r="G694" s="7"/>
      <c r="H694" s="283"/>
      <c r="I694" s="24"/>
      <c r="J694" s="86">
        <f t="shared" si="49"/>
        <v>0</v>
      </c>
      <c r="K694" s="130"/>
      <c r="L694" s="254"/>
      <c r="M694" s="57"/>
    </row>
    <row r="695" spans="1:13" s="38" customFormat="1" x14ac:dyDescent="0.2">
      <c r="A695" s="128"/>
      <c r="B695" s="76"/>
      <c r="C695" s="129"/>
      <c r="D695" s="7"/>
      <c r="E695" s="7"/>
      <c r="F695" s="21"/>
      <c r="G695" s="7"/>
      <c r="H695" s="283"/>
      <c r="I695" s="24"/>
      <c r="J695" s="86">
        <f t="shared" si="49"/>
        <v>0</v>
      </c>
      <c r="K695" s="130"/>
      <c r="L695" s="254"/>
      <c r="M695" s="57"/>
    </row>
    <row r="696" spans="1:13" s="38" customFormat="1" x14ac:dyDescent="0.2">
      <c r="A696" s="128"/>
      <c r="B696" s="76"/>
      <c r="C696" s="129"/>
      <c r="D696" s="7"/>
      <c r="E696" s="7"/>
      <c r="F696" s="21"/>
      <c r="G696" s="7"/>
      <c r="H696" s="283"/>
      <c r="I696" s="24"/>
      <c r="J696" s="86">
        <f t="shared" si="49"/>
        <v>0</v>
      </c>
      <c r="K696" s="130"/>
      <c r="L696" s="254"/>
      <c r="M696" s="57"/>
    </row>
    <row r="697" spans="1:13" s="38" customFormat="1" x14ac:dyDescent="0.2">
      <c r="A697" s="128"/>
      <c r="B697" s="76"/>
      <c r="C697" s="129"/>
      <c r="D697" s="7"/>
      <c r="E697" s="7"/>
      <c r="F697" s="21"/>
      <c r="G697" s="7"/>
      <c r="H697" s="283"/>
      <c r="I697" s="24"/>
      <c r="J697" s="86">
        <f t="shared" si="49"/>
        <v>0</v>
      </c>
      <c r="K697" s="130"/>
      <c r="L697" s="254"/>
      <c r="M697" s="57"/>
    </row>
    <row r="698" spans="1:13" s="38" customFormat="1" x14ac:dyDescent="0.2">
      <c r="A698" s="128"/>
      <c r="B698" s="76"/>
      <c r="C698" s="129"/>
      <c r="D698" s="7"/>
      <c r="E698" s="7"/>
      <c r="F698" s="21"/>
      <c r="G698" s="7"/>
      <c r="H698" s="283"/>
      <c r="I698" s="24"/>
      <c r="J698" s="86">
        <f t="shared" si="49"/>
        <v>0</v>
      </c>
      <c r="K698" s="130"/>
      <c r="L698" s="254"/>
      <c r="M698" s="57"/>
    </row>
    <row r="699" spans="1:13" s="38" customFormat="1" x14ac:dyDescent="0.2">
      <c r="A699" s="128"/>
      <c r="B699" s="76"/>
      <c r="C699" s="129"/>
      <c r="D699" s="7"/>
      <c r="E699" s="7"/>
      <c r="F699" s="21"/>
      <c r="G699" s="7"/>
      <c r="H699" s="283"/>
      <c r="I699" s="24"/>
      <c r="J699" s="86">
        <f t="shared" si="49"/>
        <v>0</v>
      </c>
      <c r="K699" s="130"/>
      <c r="L699" s="254"/>
      <c r="M699" s="57"/>
    </row>
    <row r="700" spans="1:13" s="38" customFormat="1" x14ac:dyDescent="0.2">
      <c r="A700" s="128"/>
      <c r="B700" s="76"/>
      <c r="C700" s="129"/>
      <c r="D700" s="7"/>
      <c r="E700" s="7"/>
      <c r="F700" s="21"/>
      <c r="G700" s="7"/>
      <c r="H700" s="283"/>
      <c r="I700" s="24"/>
      <c r="J700" s="86">
        <f t="shared" si="49"/>
        <v>0</v>
      </c>
      <c r="K700" s="130"/>
      <c r="L700" s="254"/>
      <c r="M700" s="57"/>
    </row>
    <row r="701" spans="1:13" s="38" customFormat="1" x14ac:dyDescent="0.2">
      <c r="A701" s="128"/>
      <c r="B701" s="76"/>
      <c r="C701" s="129"/>
      <c r="D701" s="7"/>
      <c r="E701" s="7"/>
      <c r="F701" s="21"/>
      <c r="G701" s="7"/>
      <c r="H701" s="283"/>
      <c r="I701" s="24"/>
      <c r="J701" s="86">
        <f t="shared" si="49"/>
        <v>0</v>
      </c>
      <c r="K701" s="130"/>
      <c r="L701" s="254"/>
      <c r="M701" s="57"/>
    </row>
    <row r="702" spans="1:13" s="38" customFormat="1" x14ac:dyDescent="0.2">
      <c r="A702" s="128"/>
      <c r="B702" s="76"/>
      <c r="C702" s="129"/>
      <c r="D702" s="7"/>
      <c r="E702" s="7"/>
      <c r="F702" s="21"/>
      <c r="G702" s="7"/>
      <c r="H702" s="283"/>
      <c r="I702" s="24"/>
      <c r="J702" s="86">
        <f t="shared" si="49"/>
        <v>0</v>
      </c>
      <c r="K702" s="130"/>
      <c r="L702" s="254"/>
      <c r="M702" s="57"/>
    </row>
    <row r="703" spans="1:13" s="38" customFormat="1" x14ac:dyDescent="0.2">
      <c r="A703" s="128"/>
      <c r="B703" s="76"/>
      <c r="C703" s="129"/>
      <c r="D703" s="7"/>
      <c r="E703" s="7"/>
      <c r="F703" s="21"/>
      <c r="G703" s="7"/>
      <c r="H703" s="283"/>
      <c r="I703" s="24"/>
      <c r="J703" s="86">
        <f t="shared" si="49"/>
        <v>0</v>
      </c>
      <c r="K703" s="130"/>
      <c r="L703" s="254"/>
      <c r="M703" s="57"/>
    </row>
    <row r="704" spans="1:13" s="38" customFormat="1" x14ac:dyDescent="0.2">
      <c r="A704" s="128"/>
      <c r="B704" s="76"/>
      <c r="C704" s="129"/>
      <c r="D704" s="7"/>
      <c r="E704" s="7"/>
      <c r="F704" s="21"/>
      <c r="G704" s="7"/>
      <c r="H704" s="283"/>
      <c r="I704" s="24"/>
      <c r="J704" s="86">
        <f t="shared" si="49"/>
        <v>0</v>
      </c>
      <c r="K704" s="130"/>
      <c r="L704" s="254"/>
      <c r="M704" s="57"/>
    </row>
    <row r="705" spans="1:13" s="38" customFormat="1" x14ac:dyDescent="0.2">
      <c r="A705" s="128"/>
      <c r="B705" s="76"/>
      <c r="C705" s="129"/>
      <c r="D705" s="7"/>
      <c r="E705" s="7"/>
      <c r="F705" s="21"/>
      <c r="G705" s="7"/>
      <c r="H705" s="283"/>
      <c r="I705" s="24"/>
      <c r="J705" s="86">
        <f t="shared" si="49"/>
        <v>0</v>
      </c>
      <c r="K705" s="130"/>
      <c r="L705" s="254"/>
      <c r="M705" s="57"/>
    </row>
    <row r="706" spans="1:13" s="38" customFormat="1" x14ac:dyDescent="0.2">
      <c r="A706" s="128"/>
      <c r="B706" s="76"/>
      <c r="C706" s="129"/>
      <c r="D706" s="7"/>
      <c r="E706" s="7"/>
      <c r="F706" s="21"/>
      <c r="G706" s="7"/>
      <c r="H706" s="283"/>
      <c r="I706" s="24"/>
      <c r="J706" s="86">
        <f t="shared" si="49"/>
        <v>0</v>
      </c>
      <c r="K706" s="130"/>
      <c r="L706" s="254"/>
      <c r="M706" s="57"/>
    </row>
    <row r="707" spans="1:13" s="38" customFormat="1" x14ac:dyDescent="0.2">
      <c r="A707" s="128"/>
      <c r="B707" s="76"/>
      <c r="C707" s="129"/>
      <c r="D707" s="7"/>
      <c r="E707" s="7"/>
      <c r="F707" s="21"/>
      <c r="G707" s="7"/>
      <c r="H707" s="283"/>
      <c r="I707" s="24"/>
      <c r="J707" s="86">
        <f t="shared" si="49"/>
        <v>0</v>
      </c>
      <c r="K707" s="130"/>
      <c r="L707" s="254"/>
      <c r="M707" s="57"/>
    </row>
    <row r="708" spans="1:13" s="38" customFormat="1" x14ac:dyDescent="0.2">
      <c r="A708" s="128"/>
      <c r="B708" s="76"/>
      <c r="C708" s="129"/>
      <c r="D708" s="7"/>
      <c r="E708" s="7"/>
      <c r="F708" s="21"/>
      <c r="G708" s="7"/>
      <c r="H708" s="283"/>
      <c r="I708" s="24"/>
      <c r="J708" s="86">
        <f t="shared" si="49"/>
        <v>0</v>
      </c>
      <c r="K708" s="130"/>
      <c r="L708" s="254"/>
      <c r="M708" s="57"/>
    </row>
    <row r="709" spans="1:13" s="38" customFormat="1" x14ac:dyDescent="0.2">
      <c r="A709" s="128"/>
      <c r="B709" s="76"/>
      <c r="C709" s="129"/>
      <c r="D709" s="7"/>
      <c r="E709" s="7"/>
      <c r="F709" s="21"/>
      <c r="G709" s="7"/>
      <c r="H709" s="283"/>
      <c r="I709" s="24"/>
      <c r="J709" s="86">
        <f t="shared" si="49"/>
        <v>0</v>
      </c>
      <c r="K709" s="130"/>
      <c r="L709" s="254"/>
      <c r="M709" s="57"/>
    </row>
    <row r="710" spans="1:13" s="38" customFormat="1" x14ac:dyDescent="0.2">
      <c r="A710" s="128"/>
      <c r="B710" s="76"/>
      <c r="C710" s="129"/>
      <c r="D710" s="7"/>
      <c r="E710" s="7"/>
      <c r="F710" s="21"/>
      <c r="G710" s="7"/>
      <c r="H710" s="283"/>
      <c r="I710" s="24"/>
      <c r="J710" s="86">
        <f t="shared" si="49"/>
        <v>0</v>
      </c>
      <c r="K710" s="130"/>
      <c r="L710" s="254"/>
      <c r="M710" s="57"/>
    </row>
    <row r="711" spans="1:13" s="38" customFormat="1" x14ac:dyDescent="0.2">
      <c r="A711" s="128"/>
      <c r="B711" s="76"/>
      <c r="C711" s="129"/>
      <c r="D711" s="7"/>
      <c r="E711" s="7"/>
      <c r="F711" s="21"/>
      <c r="G711" s="7"/>
      <c r="H711" s="283"/>
      <c r="I711" s="24"/>
      <c r="J711" s="86">
        <f t="shared" si="49"/>
        <v>0</v>
      </c>
      <c r="K711" s="130"/>
      <c r="L711" s="254"/>
      <c r="M711" s="57"/>
    </row>
    <row r="712" spans="1:13" s="38" customFormat="1" x14ac:dyDescent="0.2">
      <c r="A712" s="128"/>
      <c r="B712" s="76"/>
      <c r="C712" s="129"/>
      <c r="D712" s="7"/>
      <c r="E712" s="7"/>
      <c r="F712" s="21"/>
      <c r="G712" s="7"/>
      <c r="H712" s="283"/>
      <c r="I712" s="24"/>
      <c r="J712" s="86">
        <f t="shared" si="49"/>
        <v>0</v>
      </c>
      <c r="K712" s="130"/>
      <c r="L712" s="254"/>
      <c r="M712" s="57"/>
    </row>
    <row r="713" spans="1:13" s="38" customFormat="1" x14ac:dyDescent="0.2">
      <c r="A713" s="75"/>
      <c r="B713" s="76"/>
      <c r="C713" s="77"/>
      <c r="D713" s="21"/>
      <c r="E713" s="21"/>
      <c r="F713" s="21"/>
      <c r="G713" s="21"/>
      <c r="H713" s="275"/>
      <c r="I713" s="79"/>
      <c r="J713" s="86">
        <f t="shared" si="49"/>
        <v>0</v>
      </c>
      <c r="K713" s="80"/>
      <c r="L713" s="250"/>
      <c r="M713" s="57"/>
    </row>
    <row r="714" spans="1:13" s="38" customFormat="1" x14ac:dyDescent="0.2">
      <c r="A714" s="75"/>
      <c r="B714" s="76"/>
      <c r="C714" s="77"/>
      <c r="D714" s="21"/>
      <c r="E714" s="21"/>
      <c r="F714" s="21"/>
      <c r="G714" s="21"/>
      <c r="H714" s="275"/>
      <c r="I714" s="79"/>
      <c r="J714" s="86">
        <f t="shared" si="49"/>
        <v>0</v>
      </c>
      <c r="K714" s="80"/>
      <c r="L714" s="250"/>
      <c r="M714" s="57"/>
    </row>
    <row r="715" spans="1:13" s="38" customFormat="1" x14ac:dyDescent="0.2">
      <c r="A715" s="75"/>
      <c r="B715" s="76"/>
      <c r="C715" s="77"/>
      <c r="D715" s="21"/>
      <c r="E715" s="21"/>
      <c r="F715" s="21"/>
      <c r="G715" s="21"/>
      <c r="H715" s="275"/>
      <c r="I715" s="79"/>
      <c r="J715" s="86">
        <f t="shared" si="49"/>
        <v>0</v>
      </c>
      <c r="K715" s="80"/>
      <c r="L715" s="250"/>
      <c r="M715" s="57"/>
    </row>
    <row r="716" spans="1:13" s="38" customFormat="1" x14ac:dyDescent="0.2">
      <c r="A716" s="75"/>
      <c r="B716" s="76"/>
      <c r="C716" s="77"/>
      <c r="D716" s="21"/>
      <c r="E716" s="21"/>
      <c r="F716" s="21"/>
      <c r="G716" s="21"/>
      <c r="H716" s="275"/>
      <c r="I716" s="79"/>
      <c r="J716" s="86">
        <f t="shared" si="49"/>
        <v>0</v>
      </c>
      <c r="K716" s="80"/>
      <c r="L716" s="250"/>
      <c r="M716" s="57"/>
    </row>
    <row r="717" spans="1:13" s="38" customFormat="1" x14ac:dyDescent="0.2">
      <c r="A717" s="75"/>
      <c r="B717" s="76"/>
      <c r="C717" s="77"/>
      <c r="D717" s="21"/>
      <c r="E717" s="21"/>
      <c r="F717" s="21"/>
      <c r="G717" s="21"/>
      <c r="H717" s="275"/>
      <c r="I717" s="79"/>
      <c r="J717" s="86">
        <f t="shared" si="49"/>
        <v>0</v>
      </c>
      <c r="K717" s="80"/>
      <c r="L717" s="250"/>
      <c r="M717" s="57"/>
    </row>
    <row r="718" spans="1:13" s="38" customFormat="1" x14ac:dyDescent="0.2">
      <c r="A718" s="75"/>
      <c r="B718" s="76"/>
      <c r="C718" s="77"/>
      <c r="D718" s="21"/>
      <c r="E718" s="21"/>
      <c r="F718" s="21"/>
      <c r="G718" s="21"/>
      <c r="H718" s="275"/>
      <c r="I718" s="79"/>
      <c r="J718" s="86">
        <f t="shared" si="49"/>
        <v>0</v>
      </c>
      <c r="K718" s="80"/>
      <c r="L718" s="250"/>
      <c r="M718" s="57"/>
    </row>
    <row r="719" spans="1:13" s="38" customFormat="1" x14ac:dyDescent="0.2">
      <c r="A719" s="128"/>
      <c r="B719" s="76"/>
      <c r="C719" s="129"/>
      <c r="D719" s="7"/>
      <c r="E719" s="7"/>
      <c r="F719" s="21"/>
      <c r="G719" s="7"/>
      <c r="H719" s="283"/>
      <c r="I719" s="24"/>
      <c r="J719" s="86">
        <f t="shared" si="49"/>
        <v>0</v>
      </c>
      <c r="K719" s="130"/>
      <c r="L719" s="254"/>
      <c r="M719" s="37"/>
    </row>
    <row r="720" spans="1:13" s="38" customFormat="1" x14ac:dyDescent="0.2">
      <c r="A720" s="128"/>
      <c r="B720" s="76"/>
      <c r="C720" s="129"/>
      <c r="D720" s="7"/>
      <c r="E720" s="7"/>
      <c r="F720" s="21"/>
      <c r="G720" s="7"/>
      <c r="H720" s="283"/>
      <c r="I720" s="24"/>
      <c r="J720" s="86">
        <f t="shared" ref="J720:J783" si="50">J719+H720-I720</f>
        <v>0</v>
      </c>
      <c r="K720" s="130"/>
      <c r="L720" s="254"/>
      <c r="M720" s="37"/>
    </row>
    <row r="721" spans="1:13" s="38" customFormat="1" x14ac:dyDescent="0.2">
      <c r="A721" s="128"/>
      <c r="B721" s="76"/>
      <c r="C721" s="129"/>
      <c r="D721" s="7"/>
      <c r="E721" s="7"/>
      <c r="F721" s="21"/>
      <c r="G721" s="7"/>
      <c r="H721" s="283"/>
      <c r="I721" s="24"/>
      <c r="J721" s="86">
        <f t="shared" si="50"/>
        <v>0</v>
      </c>
      <c r="K721" s="130"/>
      <c r="L721" s="254"/>
      <c r="M721" s="37"/>
    </row>
    <row r="722" spans="1:13" s="38" customFormat="1" x14ac:dyDescent="0.2">
      <c r="A722" s="128"/>
      <c r="B722" s="76"/>
      <c r="C722" s="129"/>
      <c r="D722" s="7"/>
      <c r="E722" s="7"/>
      <c r="F722" s="21"/>
      <c r="G722" s="7"/>
      <c r="H722" s="283"/>
      <c r="I722" s="24"/>
      <c r="J722" s="86">
        <f t="shared" si="50"/>
        <v>0</v>
      </c>
      <c r="K722" s="130"/>
      <c r="L722" s="254"/>
      <c r="M722" s="37"/>
    </row>
    <row r="723" spans="1:13" s="38" customFormat="1" x14ac:dyDescent="0.2">
      <c r="A723" s="128"/>
      <c r="B723" s="76"/>
      <c r="C723" s="129"/>
      <c r="D723" s="7"/>
      <c r="E723" s="7"/>
      <c r="F723" s="21"/>
      <c r="G723" s="7"/>
      <c r="H723" s="283"/>
      <c r="I723" s="24"/>
      <c r="J723" s="86">
        <f t="shared" si="50"/>
        <v>0</v>
      </c>
      <c r="K723" s="130"/>
      <c r="L723" s="254"/>
      <c r="M723" s="37"/>
    </row>
    <row r="724" spans="1:13" s="38" customFormat="1" x14ac:dyDescent="0.2">
      <c r="A724" s="128"/>
      <c r="B724" s="76"/>
      <c r="C724" s="129"/>
      <c r="D724" s="7"/>
      <c r="E724" s="7"/>
      <c r="F724" s="21"/>
      <c r="G724" s="7"/>
      <c r="H724" s="283"/>
      <c r="I724" s="24"/>
      <c r="J724" s="86"/>
      <c r="K724" s="130"/>
      <c r="L724" s="254"/>
      <c r="M724" s="37"/>
    </row>
    <row r="725" spans="1:13" s="38" customFormat="1" x14ac:dyDescent="0.2">
      <c r="A725" s="128"/>
      <c r="B725" s="76"/>
      <c r="C725" s="129"/>
      <c r="D725" s="7"/>
      <c r="E725" s="7"/>
      <c r="F725" s="21"/>
      <c r="G725" s="7"/>
      <c r="H725" s="283"/>
      <c r="I725" s="24"/>
      <c r="J725" s="86">
        <f t="shared" si="50"/>
        <v>0</v>
      </c>
      <c r="K725" s="130"/>
      <c r="L725" s="254"/>
      <c r="M725" s="37"/>
    </row>
    <row r="726" spans="1:13" s="38" customFormat="1" x14ac:dyDescent="0.2">
      <c r="A726" s="128"/>
      <c r="B726" s="76"/>
      <c r="C726" s="129"/>
      <c r="D726" s="7"/>
      <c r="E726" s="7"/>
      <c r="F726" s="21"/>
      <c r="G726" s="7"/>
      <c r="H726" s="283"/>
      <c r="I726" s="24"/>
      <c r="J726" s="86">
        <f t="shared" si="50"/>
        <v>0</v>
      </c>
      <c r="K726" s="130"/>
      <c r="L726" s="254"/>
      <c r="M726" s="37"/>
    </row>
    <row r="727" spans="1:13" s="38" customFormat="1" x14ac:dyDescent="0.2">
      <c r="A727" s="128"/>
      <c r="B727" s="76"/>
      <c r="C727" s="129"/>
      <c r="D727" s="7"/>
      <c r="E727" s="7"/>
      <c r="F727" s="21"/>
      <c r="G727" s="7"/>
      <c r="H727" s="283"/>
      <c r="I727" s="24"/>
      <c r="J727" s="86">
        <f t="shared" si="50"/>
        <v>0</v>
      </c>
      <c r="K727" s="130"/>
      <c r="L727" s="254"/>
      <c r="M727" s="37"/>
    </row>
    <row r="728" spans="1:13" s="38" customFormat="1" x14ac:dyDescent="0.2">
      <c r="A728" s="128"/>
      <c r="B728" s="76"/>
      <c r="C728" s="129"/>
      <c r="D728" s="7"/>
      <c r="E728" s="7"/>
      <c r="F728" s="21"/>
      <c r="G728" s="7"/>
      <c r="H728" s="283"/>
      <c r="I728" s="24"/>
      <c r="J728" s="86">
        <f t="shared" si="50"/>
        <v>0</v>
      </c>
      <c r="K728" s="130"/>
      <c r="L728" s="254"/>
      <c r="M728" s="37"/>
    </row>
    <row r="729" spans="1:13" s="38" customFormat="1" x14ac:dyDescent="0.2">
      <c r="A729" s="75"/>
      <c r="B729" s="76"/>
      <c r="C729" s="77"/>
      <c r="D729" s="21"/>
      <c r="E729" s="21"/>
      <c r="F729" s="21"/>
      <c r="G729" s="21"/>
      <c r="H729" s="275"/>
      <c r="I729" s="79"/>
      <c r="J729" s="86">
        <f t="shared" si="50"/>
        <v>0</v>
      </c>
      <c r="K729" s="80"/>
      <c r="L729" s="250"/>
      <c r="M729" s="37"/>
    </row>
    <row r="730" spans="1:13" s="38" customFormat="1" x14ac:dyDescent="0.2">
      <c r="A730" s="75"/>
      <c r="B730" s="76"/>
      <c r="C730" s="77"/>
      <c r="D730" s="21"/>
      <c r="E730" s="21"/>
      <c r="F730" s="21"/>
      <c r="G730" s="21"/>
      <c r="H730" s="275"/>
      <c r="I730" s="79"/>
      <c r="J730" s="86">
        <f t="shared" si="50"/>
        <v>0</v>
      </c>
      <c r="K730" s="80"/>
      <c r="L730" s="250"/>
      <c r="M730" s="37"/>
    </row>
    <row r="731" spans="1:13" s="38" customFormat="1" x14ac:dyDescent="0.2">
      <c r="A731" s="75"/>
      <c r="B731" s="76"/>
      <c r="C731" s="77"/>
      <c r="D731" s="21"/>
      <c r="E731" s="21"/>
      <c r="F731" s="21"/>
      <c r="G731" s="21"/>
      <c r="H731" s="275"/>
      <c r="I731" s="79"/>
      <c r="J731" s="86">
        <f t="shared" si="50"/>
        <v>0</v>
      </c>
      <c r="K731" s="80"/>
      <c r="L731" s="250"/>
      <c r="M731" s="37"/>
    </row>
    <row r="732" spans="1:13" s="38" customFormat="1" x14ac:dyDescent="0.2">
      <c r="A732" s="75"/>
      <c r="B732" s="76"/>
      <c r="C732" s="77"/>
      <c r="D732" s="21"/>
      <c r="E732" s="21"/>
      <c r="F732" s="21"/>
      <c r="G732" s="21"/>
      <c r="H732" s="275"/>
      <c r="I732" s="79"/>
      <c r="J732" s="86">
        <f t="shared" si="50"/>
        <v>0</v>
      </c>
      <c r="K732" s="80"/>
      <c r="L732" s="250"/>
      <c r="M732" s="37"/>
    </row>
    <row r="733" spans="1:13" s="38" customFormat="1" x14ac:dyDescent="0.2">
      <c r="A733" s="128"/>
      <c r="B733" s="76"/>
      <c r="C733" s="129"/>
      <c r="D733" s="7"/>
      <c r="E733" s="7"/>
      <c r="F733" s="21"/>
      <c r="G733" s="7"/>
      <c r="H733" s="283"/>
      <c r="I733" s="24"/>
      <c r="J733" s="86">
        <f t="shared" si="50"/>
        <v>0</v>
      </c>
      <c r="K733" s="130"/>
      <c r="L733" s="254"/>
      <c r="M733" s="37"/>
    </row>
    <row r="734" spans="1:13" s="38" customFormat="1" x14ac:dyDescent="0.2">
      <c r="A734" s="128"/>
      <c r="B734" s="76"/>
      <c r="C734" s="129"/>
      <c r="D734" s="7"/>
      <c r="E734" s="7"/>
      <c r="F734" s="21"/>
      <c r="G734" s="7"/>
      <c r="H734" s="283"/>
      <c r="I734" s="24"/>
      <c r="J734" s="86">
        <f t="shared" si="50"/>
        <v>0</v>
      </c>
      <c r="K734" s="130"/>
      <c r="L734" s="254"/>
      <c r="M734" s="37"/>
    </row>
    <row r="735" spans="1:13" s="38" customFormat="1" x14ac:dyDescent="0.2">
      <c r="A735" s="128"/>
      <c r="B735" s="76"/>
      <c r="C735" s="129"/>
      <c r="D735" s="7"/>
      <c r="E735" s="7"/>
      <c r="F735" s="21"/>
      <c r="G735" s="7"/>
      <c r="H735" s="283"/>
      <c r="I735" s="24"/>
      <c r="J735" s="86">
        <f t="shared" si="50"/>
        <v>0</v>
      </c>
      <c r="K735" s="130"/>
      <c r="L735" s="254"/>
      <c r="M735" s="57"/>
    </row>
    <row r="736" spans="1:13" s="38" customFormat="1" x14ac:dyDescent="0.2">
      <c r="A736" s="128"/>
      <c r="B736" s="76"/>
      <c r="C736" s="129"/>
      <c r="D736" s="7"/>
      <c r="E736" s="7"/>
      <c r="F736" s="21"/>
      <c r="G736" s="7"/>
      <c r="H736" s="283"/>
      <c r="I736" s="24"/>
      <c r="J736" s="86">
        <f t="shared" si="50"/>
        <v>0</v>
      </c>
      <c r="K736" s="130"/>
      <c r="L736" s="254"/>
      <c r="M736" s="57"/>
    </row>
    <row r="737" spans="1:13" s="38" customFormat="1" x14ac:dyDescent="0.2">
      <c r="A737" s="128"/>
      <c r="B737" s="76"/>
      <c r="C737" s="129"/>
      <c r="D737" s="7"/>
      <c r="E737" s="7"/>
      <c r="F737" s="21"/>
      <c r="G737" s="7"/>
      <c r="H737" s="283"/>
      <c r="I737" s="24"/>
      <c r="J737" s="86">
        <f t="shared" si="50"/>
        <v>0</v>
      </c>
      <c r="K737" s="130"/>
      <c r="L737" s="255"/>
      <c r="M737" s="57"/>
    </row>
    <row r="738" spans="1:13" s="38" customFormat="1" x14ac:dyDescent="0.2">
      <c r="A738" s="128"/>
      <c r="B738" s="76"/>
      <c r="C738" s="129"/>
      <c r="D738" s="7"/>
      <c r="E738" s="7"/>
      <c r="F738" s="21"/>
      <c r="G738" s="7"/>
      <c r="H738" s="283"/>
      <c r="I738" s="24"/>
      <c r="J738" s="86">
        <f t="shared" si="50"/>
        <v>0</v>
      </c>
      <c r="K738" s="130"/>
      <c r="L738" s="254"/>
      <c r="M738" s="57"/>
    </row>
    <row r="739" spans="1:13" s="38" customFormat="1" x14ac:dyDescent="0.2">
      <c r="A739" s="128"/>
      <c r="B739" s="76"/>
      <c r="C739" s="129"/>
      <c r="D739" s="7"/>
      <c r="E739" s="7"/>
      <c r="F739" s="21"/>
      <c r="G739" s="7"/>
      <c r="H739" s="283"/>
      <c r="I739" s="24"/>
      <c r="J739" s="86">
        <f t="shared" si="50"/>
        <v>0</v>
      </c>
      <c r="K739" s="130"/>
      <c r="L739" s="254"/>
      <c r="M739" s="57"/>
    </row>
    <row r="740" spans="1:13" s="38" customFormat="1" x14ac:dyDescent="0.2">
      <c r="A740" s="128"/>
      <c r="B740" s="76"/>
      <c r="C740" s="129"/>
      <c r="D740" s="7"/>
      <c r="E740" s="7"/>
      <c r="F740" s="21"/>
      <c r="G740" s="7"/>
      <c r="H740" s="283"/>
      <c r="I740" s="24"/>
      <c r="J740" s="86">
        <f t="shared" si="50"/>
        <v>0</v>
      </c>
      <c r="K740" s="130"/>
      <c r="L740" s="254"/>
      <c r="M740" s="57"/>
    </row>
    <row r="741" spans="1:13" s="38" customFormat="1" x14ac:dyDescent="0.2">
      <c r="A741" s="128"/>
      <c r="B741" s="76"/>
      <c r="C741" s="129"/>
      <c r="D741" s="7"/>
      <c r="E741" s="7"/>
      <c r="F741" s="21"/>
      <c r="G741" s="7"/>
      <c r="H741" s="283"/>
      <c r="I741" s="24"/>
      <c r="J741" s="86">
        <f t="shared" si="50"/>
        <v>0</v>
      </c>
      <c r="K741" s="130"/>
      <c r="L741" s="254"/>
      <c r="M741" s="57"/>
    </row>
    <row r="742" spans="1:13" s="38" customFormat="1" x14ac:dyDescent="0.2">
      <c r="A742" s="128"/>
      <c r="B742" s="76"/>
      <c r="C742" s="129"/>
      <c r="D742" s="7"/>
      <c r="E742" s="7"/>
      <c r="F742" s="21"/>
      <c r="G742" s="7"/>
      <c r="H742" s="283"/>
      <c r="I742" s="24"/>
      <c r="J742" s="86">
        <f t="shared" si="50"/>
        <v>0</v>
      </c>
      <c r="K742" s="130"/>
      <c r="L742" s="254"/>
      <c r="M742" s="57"/>
    </row>
    <row r="743" spans="1:13" s="38" customFormat="1" x14ac:dyDescent="0.2">
      <c r="A743" s="128"/>
      <c r="B743" s="76"/>
      <c r="C743" s="129"/>
      <c r="D743" s="7"/>
      <c r="E743" s="7"/>
      <c r="F743" s="21"/>
      <c r="G743" s="7"/>
      <c r="H743" s="283"/>
      <c r="I743" s="24"/>
      <c r="J743" s="86">
        <f t="shared" si="50"/>
        <v>0</v>
      </c>
      <c r="K743" s="130"/>
      <c r="L743" s="254"/>
      <c r="M743" s="57"/>
    </row>
    <row r="744" spans="1:13" s="38" customFormat="1" x14ac:dyDescent="0.2">
      <c r="A744" s="128"/>
      <c r="B744" s="76"/>
      <c r="C744" s="129"/>
      <c r="D744" s="7"/>
      <c r="E744" s="7"/>
      <c r="F744" s="21"/>
      <c r="G744" s="7"/>
      <c r="H744" s="283"/>
      <c r="I744" s="24"/>
      <c r="J744" s="86">
        <f t="shared" si="50"/>
        <v>0</v>
      </c>
      <c r="K744" s="130"/>
      <c r="L744" s="254"/>
      <c r="M744" s="57"/>
    </row>
    <row r="745" spans="1:13" s="38" customFormat="1" x14ac:dyDescent="0.2">
      <c r="A745" s="75"/>
      <c r="B745" s="76"/>
      <c r="C745" s="77"/>
      <c r="D745" s="21"/>
      <c r="E745" s="21"/>
      <c r="F745" s="21"/>
      <c r="G745" s="21"/>
      <c r="H745" s="275"/>
      <c r="I745" s="79"/>
      <c r="J745" s="86">
        <f t="shared" si="50"/>
        <v>0</v>
      </c>
      <c r="K745" s="80"/>
      <c r="L745" s="250"/>
      <c r="M745" s="57"/>
    </row>
    <row r="746" spans="1:13" s="38" customFormat="1" x14ac:dyDescent="0.2">
      <c r="A746" s="75"/>
      <c r="B746" s="76"/>
      <c r="C746" s="77"/>
      <c r="D746" s="21"/>
      <c r="E746" s="21"/>
      <c r="F746" s="21"/>
      <c r="G746" s="21"/>
      <c r="H746" s="275"/>
      <c r="I746" s="79"/>
      <c r="J746" s="86">
        <f t="shared" si="50"/>
        <v>0</v>
      </c>
      <c r="K746" s="80"/>
      <c r="L746" s="250"/>
      <c r="M746" s="57"/>
    </row>
    <row r="747" spans="1:13" s="38" customFormat="1" x14ac:dyDescent="0.2">
      <c r="A747" s="75"/>
      <c r="B747" s="76"/>
      <c r="C747" s="77"/>
      <c r="D747" s="21"/>
      <c r="E747" s="21"/>
      <c r="F747" s="21"/>
      <c r="G747" s="21"/>
      <c r="H747" s="275"/>
      <c r="I747" s="79"/>
      <c r="J747" s="86">
        <f t="shared" si="50"/>
        <v>0</v>
      </c>
      <c r="K747" s="80"/>
      <c r="L747" s="250"/>
      <c r="M747" s="57"/>
    </row>
    <row r="748" spans="1:13" s="38" customFormat="1" x14ac:dyDescent="0.2">
      <c r="A748" s="75"/>
      <c r="B748" s="76"/>
      <c r="C748" s="77"/>
      <c r="D748" s="21"/>
      <c r="E748" s="21"/>
      <c r="F748" s="21"/>
      <c r="G748" s="21"/>
      <c r="H748" s="275"/>
      <c r="I748" s="79"/>
      <c r="J748" s="86">
        <f t="shared" si="50"/>
        <v>0</v>
      </c>
      <c r="K748" s="80"/>
      <c r="L748" s="250"/>
      <c r="M748" s="57"/>
    </row>
    <row r="749" spans="1:13" s="38" customFormat="1" x14ac:dyDescent="0.2">
      <c r="A749" s="75"/>
      <c r="B749" s="76"/>
      <c r="C749" s="77"/>
      <c r="D749" s="21"/>
      <c r="E749" s="21"/>
      <c r="F749" s="21"/>
      <c r="G749" s="21"/>
      <c r="H749" s="275"/>
      <c r="I749" s="79"/>
      <c r="J749" s="86">
        <f t="shared" si="50"/>
        <v>0</v>
      </c>
      <c r="K749" s="80"/>
      <c r="L749" s="250"/>
      <c r="M749" s="57"/>
    </row>
    <row r="750" spans="1:13" s="38" customFormat="1" x14ac:dyDescent="0.2">
      <c r="A750" s="75"/>
      <c r="B750" s="76"/>
      <c r="C750" s="77"/>
      <c r="D750" s="21"/>
      <c r="E750" s="21"/>
      <c r="F750" s="21"/>
      <c r="G750" s="21"/>
      <c r="H750" s="275"/>
      <c r="I750" s="79"/>
      <c r="J750" s="86">
        <f t="shared" si="50"/>
        <v>0</v>
      </c>
      <c r="K750" s="80"/>
      <c r="L750" s="250"/>
      <c r="M750" s="57"/>
    </row>
    <row r="751" spans="1:13" s="38" customFormat="1" x14ac:dyDescent="0.2">
      <c r="A751" s="75"/>
      <c r="B751" s="76"/>
      <c r="C751" s="77"/>
      <c r="D751" s="21"/>
      <c r="E751" s="21"/>
      <c r="F751" s="21"/>
      <c r="G751" s="21"/>
      <c r="H751" s="275"/>
      <c r="I751" s="79"/>
      <c r="J751" s="86">
        <f t="shared" si="50"/>
        <v>0</v>
      </c>
      <c r="K751" s="80"/>
      <c r="L751" s="250"/>
      <c r="M751" s="57"/>
    </row>
    <row r="752" spans="1:13" s="38" customFormat="1" x14ac:dyDescent="0.2">
      <c r="A752" s="128"/>
      <c r="B752" s="76"/>
      <c r="C752" s="129"/>
      <c r="D752" s="7"/>
      <c r="E752" s="7"/>
      <c r="F752" s="21"/>
      <c r="G752" s="7"/>
      <c r="H752" s="283"/>
      <c r="I752" s="24"/>
      <c r="J752" s="86">
        <f t="shared" si="50"/>
        <v>0</v>
      </c>
      <c r="K752" s="130"/>
      <c r="L752" s="254"/>
      <c r="M752" s="57"/>
    </row>
    <row r="753" spans="1:13" s="38" customFormat="1" x14ac:dyDescent="0.2">
      <c r="A753" s="128"/>
      <c r="B753" s="76"/>
      <c r="C753" s="129"/>
      <c r="D753" s="7"/>
      <c r="E753" s="7"/>
      <c r="F753" s="21"/>
      <c r="G753" s="7"/>
      <c r="H753" s="283"/>
      <c r="I753" s="24"/>
      <c r="J753" s="86">
        <f t="shared" si="50"/>
        <v>0</v>
      </c>
      <c r="K753" s="130"/>
      <c r="L753" s="254"/>
      <c r="M753" s="57"/>
    </row>
    <row r="754" spans="1:13" s="38" customFormat="1" x14ac:dyDescent="0.2">
      <c r="A754" s="128"/>
      <c r="B754" s="76"/>
      <c r="C754" s="129"/>
      <c r="D754" s="7"/>
      <c r="E754" s="7"/>
      <c r="F754" s="21"/>
      <c r="G754" s="7"/>
      <c r="H754" s="283"/>
      <c r="I754" s="24"/>
      <c r="J754" s="86">
        <f t="shared" si="50"/>
        <v>0</v>
      </c>
      <c r="K754" s="130"/>
      <c r="L754" s="254"/>
      <c r="M754" s="57"/>
    </row>
    <row r="755" spans="1:13" s="38" customFormat="1" x14ac:dyDescent="0.2">
      <c r="A755" s="128"/>
      <c r="B755" s="76"/>
      <c r="C755" s="129"/>
      <c r="D755" s="7"/>
      <c r="E755" s="7"/>
      <c r="F755" s="21"/>
      <c r="G755" s="7"/>
      <c r="H755" s="283"/>
      <c r="I755" s="24"/>
      <c r="J755" s="86">
        <f t="shared" si="50"/>
        <v>0</v>
      </c>
      <c r="K755" s="130"/>
      <c r="L755" s="254"/>
      <c r="M755" s="57"/>
    </row>
    <row r="756" spans="1:13" s="38" customFormat="1" x14ac:dyDescent="0.2">
      <c r="A756" s="128"/>
      <c r="B756" s="76"/>
      <c r="C756" s="129"/>
      <c r="D756" s="7"/>
      <c r="E756" s="7"/>
      <c r="F756" s="21"/>
      <c r="G756" s="7"/>
      <c r="H756" s="283"/>
      <c r="I756" s="24"/>
      <c r="J756" s="86">
        <f t="shared" si="50"/>
        <v>0</v>
      </c>
      <c r="K756" s="130"/>
      <c r="L756" s="254"/>
      <c r="M756" s="57"/>
    </row>
    <row r="757" spans="1:13" s="38" customFormat="1" x14ac:dyDescent="0.2">
      <c r="A757" s="128"/>
      <c r="B757" s="76"/>
      <c r="C757" s="129"/>
      <c r="D757" s="7"/>
      <c r="E757" s="7"/>
      <c r="F757" s="21"/>
      <c r="G757" s="7"/>
      <c r="H757" s="283"/>
      <c r="I757" s="24"/>
      <c r="J757" s="86">
        <f t="shared" si="50"/>
        <v>0</v>
      </c>
      <c r="K757" s="130"/>
      <c r="L757" s="254"/>
      <c r="M757" s="57"/>
    </row>
    <row r="758" spans="1:13" s="38" customFormat="1" x14ac:dyDescent="0.2">
      <c r="A758" s="128"/>
      <c r="B758" s="76"/>
      <c r="C758" s="129"/>
      <c r="D758" s="7"/>
      <c r="E758" s="7"/>
      <c r="F758" s="21"/>
      <c r="G758" s="7"/>
      <c r="H758" s="283"/>
      <c r="I758" s="24"/>
      <c r="J758" s="86">
        <f t="shared" si="50"/>
        <v>0</v>
      </c>
      <c r="K758" s="130"/>
      <c r="L758" s="254"/>
      <c r="M758" s="57"/>
    </row>
    <row r="759" spans="1:13" s="38" customFormat="1" x14ac:dyDescent="0.2">
      <c r="A759" s="128"/>
      <c r="B759" s="76"/>
      <c r="C759" s="129"/>
      <c r="D759" s="7"/>
      <c r="E759" s="7"/>
      <c r="F759" s="21"/>
      <c r="G759" s="7"/>
      <c r="H759" s="283"/>
      <c r="I759" s="24"/>
      <c r="J759" s="86">
        <f t="shared" si="50"/>
        <v>0</v>
      </c>
      <c r="K759" s="130"/>
      <c r="L759" s="254"/>
      <c r="M759" s="57"/>
    </row>
    <row r="760" spans="1:13" s="38" customFormat="1" x14ac:dyDescent="0.2">
      <c r="A760" s="128"/>
      <c r="B760" s="76"/>
      <c r="C760" s="129"/>
      <c r="D760" s="7"/>
      <c r="E760" s="7"/>
      <c r="F760" s="21"/>
      <c r="G760" s="7"/>
      <c r="H760" s="283"/>
      <c r="I760" s="24"/>
      <c r="J760" s="86">
        <f t="shared" si="50"/>
        <v>0</v>
      </c>
      <c r="K760" s="130"/>
      <c r="L760" s="254"/>
      <c r="M760" s="57"/>
    </row>
    <row r="761" spans="1:13" s="38" customFormat="1" x14ac:dyDescent="0.2">
      <c r="A761" s="75"/>
      <c r="B761" s="76"/>
      <c r="C761" s="77"/>
      <c r="D761" s="21"/>
      <c r="E761" s="21"/>
      <c r="F761" s="21"/>
      <c r="G761" s="21"/>
      <c r="H761" s="275"/>
      <c r="I761" s="79"/>
      <c r="J761" s="86">
        <f t="shared" si="50"/>
        <v>0</v>
      </c>
      <c r="K761" s="80"/>
      <c r="L761" s="250"/>
      <c r="M761" s="57"/>
    </row>
    <row r="762" spans="1:13" s="38" customFormat="1" x14ac:dyDescent="0.2">
      <c r="A762" s="75"/>
      <c r="B762" s="76"/>
      <c r="C762" s="77"/>
      <c r="D762" s="21"/>
      <c r="E762" s="21"/>
      <c r="F762" s="21"/>
      <c r="G762" s="21"/>
      <c r="H762" s="275"/>
      <c r="I762" s="79"/>
      <c r="J762" s="86">
        <f t="shared" si="50"/>
        <v>0</v>
      </c>
      <c r="K762" s="80"/>
      <c r="L762" s="250"/>
      <c r="M762" s="57"/>
    </row>
    <row r="763" spans="1:13" s="38" customFormat="1" x14ac:dyDescent="0.2">
      <c r="A763" s="75"/>
      <c r="B763" s="76"/>
      <c r="C763" s="77"/>
      <c r="D763" s="21"/>
      <c r="E763" s="21"/>
      <c r="F763" s="21"/>
      <c r="G763" s="21"/>
      <c r="H763" s="275"/>
      <c r="I763" s="79"/>
      <c r="J763" s="86">
        <f t="shared" si="50"/>
        <v>0</v>
      </c>
      <c r="K763" s="80"/>
      <c r="L763" s="250"/>
      <c r="M763" s="57"/>
    </row>
    <row r="764" spans="1:13" s="38" customFormat="1" x14ac:dyDescent="0.2">
      <c r="A764" s="75"/>
      <c r="B764" s="76"/>
      <c r="C764" s="77"/>
      <c r="D764" s="21"/>
      <c r="E764" s="21"/>
      <c r="F764" s="21"/>
      <c r="G764" s="21"/>
      <c r="H764" s="275"/>
      <c r="I764" s="79"/>
      <c r="J764" s="86">
        <f t="shared" si="50"/>
        <v>0</v>
      </c>
      <c r="K764" s="80"/>
      <c r="L764" s="250"/>
      <c r="M764" s="57"/>
    </row>
    <row r="765" spans="1:13" s="38" customFormat="1" x14ac:dyDescent="0.2">
      <c r="A765" s="75"/>
      <c r="B765" s="76"/>
      <c r="C765" s="77"/>
      <c r="D765" s="21"/>
      <c r="E765" s="21"/>
      <c r="F765" s="21"/>
      <c r="G765" s="21"/>
      <c r="H765" s="275"/>
      <c r="I765" s="79"/>
      <c r="J765" s="86">
        <f t="shared" si="50"/>
        <v>0</v>
      </c>
      <c r="K765" s="80"/>
      <c r="L765" s="250"/>
      <c r="M765" s="57"/>
    </row>
    <row r="766" spans="1:13" s="38" customFormat="1" x14ac:dyDescent="0.2">
      <c r="A766" s="128"/>
      <c r="B766" s="76"/>
      <c r="C766" s="129"/>
      <c r="D766" s="7"/>
      <c r="E766" s="7"/>
      <c r="F766" s="21"/>
      <c r="G766" s="7"/>
      <c r="H766" s="283"/>
      <c r="I766" s="24"/>
      <c r="J766" s="86">
        <f t="shared" si="50"/>
        <v>0</v>
      </c>
      <c r="K766" s="130"/>
      <c r="L766" s="254"/>
      <c r="M766" s="57"/>
    </row>
    <row r="767" spans="1:13" s="38" customFormat="1" x14ac:dyDescent="0.2">
      <c r="A767" s="128"/>
      <c r="B767" s="76"/>
      <c r="C767" s="129"/>
      <c r="D767" s="7"/>
      <c r="E767" s="7"/>
      <c r="F767" s="21"/>
      <c r="G767" s="7"/>
      <c r="H767" s="283"/>
      <c r="I767" s="24"/>
      <c r="J767" s="86">
        <f t="shared" si="50"/>
        <v>0</v>
      </c>
      <c r="K767" s="130"/>
      <c r="L767" s="254"/>
      <c r="M767" s="57"/>
    </row>
    <row r="768" spans="1:13" s="38" customFormat="1" x14ac:dyDescent="0.2">
      <c r="A768" s="128"/>
      <c r="B768" s="76"/>
      <c r="C768" s="129"/>
      <c r="D768" s="7"/>
      <c r="E768" s="7"/>
      <c r="F768" s="21"/>
      <c r="G768" s="7"/>
      <c r="H768" s="283"/>
      <c r="I768" s="24"/>
      <c r="J768" s="86">
        <f t="shared" si="50"/>
        <v>0</v>
      </c>
      <c r="K768" s="130"/>
      <c r="L768" s="254"/>
      <c r="M768" s="57"/>
    </row>
    <row r="769" spans="1:13" s="38" customFormat="1" x14ac:dyDescent="0.2">
      <c r="A769" s="128"/>
      <c r="B769" s="76"/>
      <c r="C769" s="129"/>
      <c r="D769" s="7"/>
      <c r="E769" s="7"/>
      <c r="F769" s="21"/>
      <c r="G769" s="7"/>
      <c r="H769" s="283"/>
      <c r="I769" s="24"/>
      <c r="J769" s="86">
        <f t="shared" si="50"/>
        <v>0</v>
      </c>
      <c r="K769" s="130"/>
      <c r="L769" s="254"/>
      <c r="M769" s="57"/>
    </row>
    <row r="770" spans="1:13" s="38" customFormat="1" x14ac:dyDescent="0.2">
      <c r="A770" s="75"/>
      <c r="B770" s="76"/>
      <c r="C770" s="77"/>
      <c r="D770" s="21"/>
      <c r="E770" s="21"/>
      <c r="F770" s="21"/>
      <c r="G770" s="21"/>
      <c r="H770" s="275"/>
      <c r="I770" s="79"/>
      <c r="J770" s="86">
        <f t="shared" si="50"/>
        <v>0</v>
      </c>
      <c r="K770" s="80"/>
      <c r="L770" s="250"/>
      <c r="M770" s="57"/>
    </row>
    <row r="771" spans="1:13" s="38" customFormat="1" x14ac:dyDescent="0.2">
      <c r="A771" s="75"/>
      <c r="B771" s="76"/>
      <c r="C771" s="77"/>
      <c r="D771" s="21"/>
      <c r="E771" s="21"/>
      <c r="F771" s="21"/>
      <c r="G771" s="21"/>
      <c r="H771" s="275"/>
      <c r="I771" s="79"/>
      <c r="J771" s="86">
        <f t="shared" si="50"/>
        <v>0</v>
      </c>
      <c r="K771" s="80"/>
      <c r="L771" s="250"/>
      <c r="M771" s="57"/>
    </row>
    <row r="772" spans="1:13" s="38" customFormat="1" x14ac:dyDescent="0.2">
      <c r="A772" s="75"/>
      <c r="B772" s="76"/>
      <c r="C772" s="77"/>
      <c r="D772" s="21"/>
      <c r="E772" s="21"/>
      <c r="F772" s="21"/>
      <c r="G772" s="21"/>
      <c r="H772" s="275"/>
      <c r="I772" s="79"/>
      <c r="J772" s="86">
        <f t="shared" si="50"/>
        <v>0</v>
      </c>
      <c r="K772" s="80"/>
      <c r="L772" s="250"/>
      <c r="M772" s="57"/>
    </row>
    <row r="773" spans="1:13" s="38" customFormat="1" x14ac:dyDescent="0.2">
      <c r="A773" s="75"/>
      <c r="B773" s="76"/>
      <c r="C773" s="77"/>
      <c r="D773" s="21"/>
      <c r="E773" s="21"/>
      <c r="F773" s="21"/>
      <c r="G773" s="21"/>
      <c r="H773" s="275"/>
      <c r="I773" s="79"/>
      <c r="J773" s="86">
        <f t="shared" si="50"/>
        <v>0</v>
      </c>
      <c r="K773" s="80"/>
      <c r="L773" s="250"/>
      <c r="M773" s="57"/>
    </row>
    <row r="774" spans="1:13" s="38" customFormat="1" x14ac:dyDescent="0.2">
      <c r="A774" s="75"/>
      <c r="B774" s="76"/>
      <c r="C774" s="77"/>
      <c r="D774" s="21"/>
      <c r="E774" s="21"/>
      <c r="F774" s="21"/>
      <c r="G774" s="21"/>
      <c r="H774" s="275"/>
      <c r="I774" s="79"/>
      <c r="J774" s="86">
        <f t="shared" si="50"/>
        <v>0</v>
      </c>
      <c r="K774" s="80"/>
      <c r="L774" s="250"/>
      <c r="M774" s="57"/>
    </row>
    <row r="775" spans="1:13" s="38" customFormat="1" x14ac:dyDescent="0.2">
      <c r="A775" s="75"/>
      <c r="B775" s="76"/>
      <c r="C775" s="129"/>
      <c r="D775" s="7"/>
      <c r="E775" s="7"/>
      <c r="F775" s="21"/>
      <c r="G775" s="7"/>
      <c r="H775" s="283"/>
      <c r="I775" s="24"/>
      <c r="J775" s="86">
        <f t="shared" si="50"/>
        <v>0</v>
      </c>
      <c r="K775" s="80"/>
      <c r="L775" s="250"/>
      <c r="M775" s="57"/>
    </row>
    <row r="776" spans="1:13" s="38" customFormat="1" x14ac:dyDescent="0.2">
      <c r="A776" s="75"/>
      <c r="B776" s="76"/>
      <c r="C776" s="129"/>
      <c r="D776" s="7"/>
      <c r="E776" s="7"/>
      <c r="F776" s="21"/>
      <c r="G776" s="7"/>
      <c r="H776" s="283"/>
      <c r="I776" s="24"/>
      <c r="J776" s="86">
        <f t="shared" si="50"/>
        <v>0</v>
      </c>
      <c r="K776" s="80"/>
      <c r="L776" s="250"/>
      <c r="M776" s="57"/>
    </row>
    <row r="777" spans="1:13" s="38" customFormat="1" x14ac:dyDescent="0.2">
      <c r="A777" s="75"/>
      <c r="B777" s="76"/>
      <c r="C777" s="77"/>
      <c r="D777" s="21"/>
      <c r="E777" s="21"/>
      <c r="F777" s="21"/>
      <c r="G777" s="21"/>
      <c r="H777" s="275"/>
      <c r="I777" s="79"/>
      <c r="J777" s="86">
        <f t="shared" si="50"/>
        <v>0</v>
      </c>
      <c r="K777" s="80"/>
      <c r="L777" s="250"/>
      <c r="M777" s="57"/>
    </row>
    <row r="778" spans="1:13" s="38" customFormat="1" x14ac:dyDescent="0.2">
      <c r="A778" s="75"/>
      <c r="B778" s="76"/>
      <c r="C778" s="77"/>
      <c r="D778" s="21"/>
      <c r="E778" s="21"/>
      <c r="F778" s="21"/>
      <c r="G778" s="21"/>
      <c r="H778" s="275"/>
      <c r="I778" s="79"/>
      <c r="J778" s="86">
        <f t="shared" si="50"/>
        <v>0</v>
      </c>
      <c r="K778" s="80"/>
      <c r="L778" s="250"/>
      <c r="M778" s="57"/>
    </row>
    <row r="779" spans="1:13" s="38" customFormat="1" x14ac:dyDescent="0.2">
      <c r="A779" s="75"/>
      <c r="B779" s="76"/>
      <c r="C779" s="77"/>
      <c r="D779" s="21"/>
      <c r="E779" s="21"/>
      <c r="F779" s="21"/>
      <c r="G779" s="21"/>
      <c r="H779" s="275"/>
      <c r="I779" s="79"/>
      <c r="J779" s="86">
        <f t="shared" si="50"/>
        <v>0</v>
      </c>
      <c r="K779" s="80"/>
      <c r="L779" s="250"/>
      <c r="M779" s="57"/>
    </row>
    <row r="780" spans="1:13" s="38" customFormat="1" x14ac:dyDescent="0.2">
      <c r="A780" s="75"/>
      <c r="B780" s="76"/>
      <c r="C780" s="77"/>
      <c r="D780" s="21"/>
      <c r="E780" s="21"/>
      <c r="F780" s="21"/>
      <c r="G780" s="21"/>
      <c r="H780" s="275"/>
      <c r="I780" s="79"/>
      <c r="J780" s="86">
        <f t="shared" si="50"/>
        <v>0</v>
      </c>
      <c r="K780" s="80"/>
      <c r="L780" s="250"/>
      <c r="M780" s="57"/>
    </row>
    <row r="781" spans="1:13" s="38" customFormat="1" x14ac:dyDescent="0.2">
      <c r="A781" s="75"/>
      <c r="B781" s="76"/>
      <c r="C781" s="77"/>
      <c r="D781" s="21"/>
      <c r="E781" s="21"/>
      <c r="F781" s="21"/>
      <c r="G781" s="21"/>
      <c r="H781" s="275"/>
      <c r="I781" s="79"/>
      <c r="J781" s="86">
        <f t="shared" si="50"/>
        <v>0</v>
      </c>
      <c r="K781" s="80"/>
      <c r="L781" s="250"/>
      <c r="M781" s="57"/>
    </row>
    <row r="782" spans="1:13" s="38" customFormat="1" x14ac:dyDescent="0.2">
      <c r="A782" s="75"/>
      <c r="B782" s="76"/>
      <c r="C782" s="77"/>
      <c r="D782" s="21"/>
      <c r="E782" s="21"/>
      <c r="F782" s="21"/>
      <c r="G782" s="21"/>
      <c r="H782" s="275"/>
      <c r="I782" s="79"/>
      <c r="J782" s="86">
        <f t="shared" si="50"/>
        <v>0</v>
      </c>
      <c r="K782" s="80"/>
      <c r="L782" s="250"/>
      <c r="M782" s="57"/>
    </row>
    <row r="783" spans="1:13" s="38" customFormat="1" x14ac:dyDescent="0.2">
      <c r="A783" s="128"/>
      <c r="B783" s="76"/>
      <c r="C783" s="129"/>
      <c r="D783" s="7"/>
      <c r="E783" s="7"/>
      <c r="F783" s="21"/>
      <c r="G783" s="7"/>
      <c r="H783" s="283"/>
      <c r="I783" s="24"/>
      <c r="J783" s="86">
        <f t="shared" si="50"/>
        <v>0</v>
      </c>
      <c r="K783" s="130"/>
      <c r="L783" s="254"/>
      <c r="M783" s="57"/>
    </row>
    <row r="784" spans="1:13" s="38" customFormat="1" x14ac:dyDescent="0.2">
      <c r="A784" s="128"/>
      <c r="B784" s="76"/>
      <c r="C784" s="129"/>
      <c r="D784" s="7"/>
      <c r="E784" s="7"/>
      <c r="F784" s="21"/>
      <c r="G784" s="7"/>
      <c r="H784" s="283"/>
      <c r="I784" s="24"/>
      <c r="J784" s="86">
        <f t="shared" ref="J784:J816" si="51">J783+H784-I784</f>
        <v>0</v>
      </c>
      <c r="K784" s="130"/>
      <c r="L784" s="254"/>
      <c r="M784" s="57"/>
    </row>
    <row r="785" spans="1:13" s="38" customFormat="1" x14ac:dyDescent="0.2">
      <c r="A785" s="128"/>
      <c r="B785" s="76"/>
      <c r="C785" s="129"/>
      <c r="D785" s="7"/>
      <c r="E785" s="7"/>
      <c r="F785" s="21"/>
      <c r="G785" s="7"/>
      <c r="H785" s="283"/>
      <c r="I785" s="24"/>
      <c r="J785" s="86">
        <f t="shared" si="51"/>
        <v>0</v>
      </c>
      <c r="K785" s="130"/>
      <c r="L785" s="254"/>
      <c r="M785" s="57"/>
    </row>
    <row r="786" spans="1:13" s="38" customFormat="1" x14ac:dyDescent="0.2">
      <c r="A786" s="128"/>
      <c r="B786" s="76"/>
      <c r="C786" s="129"/>
      <c r="D786" s="7"/>
      <c r="E786" s="7"/>
      <c r="F786" s="21"/>
      <c r="G786" s="7"/>
      <c r="H786" s="283"/>
      <c r="I786" s="24"/>
      <c r="J786" s="86">
        <f t="shared" si="51"/>
        <v>0</v>
      </c>
      <c r="K786" s="130"/>
      <c r="L786" s="254"/>
      <c r="M786" s="57"/>
    </row>
    <row r="787" spans="1:13" s="38" customFormat="1" x14ac:dyDescent="0.2">
      <c r="A787" s="128"/>
      <c r="B787" s="76"/>
      <c r="C787" s="129"/>
      <c r="D787" s="7"/>
      <c r="E787" s="7"/>
      <c r="F787" s="21"/>
      <c r="G787" s="7"/>
      <c r="H787" s="283"/>
      <c r="I787" s="24"/>
      <c r="J787" s="86">
        <f t="shared" si="51"/>
        <v>0</v>
      </c>
      <c r="K787" s="130"/>
      <c r="L787" s="254"/>
      <c r="M787" s="57"/>
    </row>
    <row r="788" spans="1:13" s="38" customFormat="1" x14ac:dyDescent="0.2">
      <c r="A788" s="128"/>
      <c r="B788" s="76"/>
      <c r="C788" s="129"/>
      <c r="D788" s="7"/>
      <c r="E788" s="7"/>
      <c r="F788" s="21"/>
      <c r="G788" s="7"/>
      <c r="H788" s="283"/>
      <c r="I788" s="24"/>
      <c r="J788" s="86">
        <f t="shared" si="51"/>
        <v>0</v>
      </c>
      <c r="K788" s="130"/>
      <c r="L788" s="254"/>
      <c r="M788" s="57"/>
    </row>
    <row r="789" spans="1:13" s="38" customFormat="1" x14ac:dyDescent="0.2">
      <c r="A789" s="128"/>
      <c r="B789" s="76"/>
      <c r="C789" s="129"/>
      <c r="D789" s="7"/>
      <c r="E789" s="7"/>
      <c r="F789" s="21"/>
      <c r="G789" s="7"/>
      <c r="H789" s="283"/>
      <c r="I789" s="24"/>
      <c r="J789" s="86">
        <f t="shared" si="51"/>
        <v>0</v>
      </c>
      <c r="K789" s="130"/>
      <c r="L789" s="254"/>
      <c r="M789" s="57"/>
    </row>
    <row r="790" spans="1:13" s="38" customFormat="1" x14ac:dyDescent="0.2">
      <c r="A790" s="128"/>
      <c r="B790" s="76"/>
      <c r="C790" s="129"/>
      <c r="D790" s="7"/>
      <c r="E790" s="7"/>
      <c r="F790" s="21"/>
      <c r="G790" s="7"/>
      <c r="H790" s="283"/>
      <c r="I790" s="24"/>
      <c r="J790" s="86">
        <f t="shared" si="51"/>
        <v>0</v>
      </c>
      <c r="K790" s="130"/>
      <c r="L790" s="254"/>
      <c r="M790" s="57"/>
    </row>
    <row r="791" spans="1:13" s="38" customFormat="1" x14ac:dyDescent="0.2">
      <c r="A791" s="128"/>
      <c r="B791" s="76"/>
      <c r="C791" s="129"/>
      <c r="D791" s="7"/>
      <c r="E791" s="7"/>
      <c r="F791" s="21"/>
      <c r="G791" s="7"/>
      <c r="H791" s="283"/>
      <c r="I791" s="24"/>
      <c r="J791" s="86">
        <f t="shared" si="51"/>
        <v>0</v>
      </c>
      <c r="K791" s="130"/>
      <c r="L791" s="254"/>
      <c r="M791" s="57"/>
    </row>
    <row r="792" spans="1:13" s="38" customFormat="1" x14ac:dyDescent="0.2">
      <c r="A792" s="128"/>
      <c r="B792" s="76"/>
      <c r="C792" s="129"/>
      <c r="D792" s="7"/>
      <c r="E792" s="7"/>
      <c r="F792" s="21"/>
      <c r="G792" s="7"/>
      <c r="H792" s="283"/>
      <c r="I792" s="24"/>
      <c r="J792" s="86">
        <f t="shared" si="51"/>
        <v>0</v>
      </c>
      <c r="K792" s="130"/>
      <c r="L792" s="254"/>
      <c r="M792" s="57"/>
    </row>
    <row r="793" spans="1:13" s="38" customFormat="1" x14ac:dyDescent="0.2">
      <c r="A793" s="128"/>
      <c r="B793" s="76"/>
      <c r="C793" s="129"/>
      <c r="D793" s="7"/>
      <c r="E793" s="7"/>
      <c r="F793" s="21"/>
      <c r="G793" s="7"/>
      <c r="H793" s="283"/>
      <c r="I793" s="24"/>
      <c r="J793" s="86">
        <f t="shared" si="51"/>
        <v>0</v>
      </c>
      <c r="K793" s="130"/>
      <c r="L793" s="254"/>
      <c r="M793" s="57"/>
    </row>
    <row r="794" spans="1:13" s="38" customFormat="1" x14ac:dyDescent="0.2">
      <c r="A794" s="128"/>
      <c r="B794" s="76"/>
      <c r="C794" s="129"/>
      <c r="D794" s="7"/>
      <c r="E794" s="7"/>
      <c r="F794" s="21"/>
      <c r="G794" s="7"/>
      <c r="H794" s="283"/>
      <c r="I794" s="24"/>
      <c r="J794" s="86">
        <f t="shared" si="51"/>
        <v>0</v>
      </c>
      <c r="K794" s="130"/>
      <c r="L794" s="254"/>
      <c r="M794" s="57"/>
    </row>
    <row r="795" spans="1:13" s="38" customFormat="1" x14ac:dyDescent="0.2">
      <c r="A795" s="128"/>
      <c r="B795" s="76"/>
      <c r="C795" s="129"/>
      <c r="D795" s="7"/>
      <c r="E795" s="7"/>
      <c r="F795" s="21"/>
      <c r="G795" s="7"/>
      <c r="H795" s="283"/>
      <c r="I795" s="24"/>
      <c r="J795" s="86">
        <f t="shared" si="51"/>
        <v>0</v>
      </c>
      <c r="K795" s="130"/>
      <c r="L795" s="254"/>
      <c r="M795" s="57"/>
    </row>
    <row r="796" spans="1:13" s="38" customFormat="1" x14ac:dyDescent="0.2">
      <c r="A796" s="128"/>
      <c r="B796" s="76"/>
      <c r="C796" s="129"/>
      <c r="D796" s="7"/>
      <c r="E796" s="7"/>
      <c r="F796" s="21"/>
      <c r="G796" s="7"/>
      <c r="H796" s="283"/>
      <c r="I796" s="24"/>
      <c r="J796" s="86">
        <f t="shared" si="51"/>
        <v>0</v>
      </c>
      <c r="K796" s="130"/>
      <c r="L796" s="254"/>
      <c r="M796" s="57"/>
    </row>
    <row r="797" spans="1:13" s="38" customFormat="1" x14ac:dyDescent="0.2">
      <c r="A797" s="128"/>
      <c r="B797" s="76"/>
      <c r="C797" s="129"/>
      <c r="D797" s="7"/>
      <c r="E797" s="7"/>
      <c r="F797" s="21"/>
      <c r="G797" s="7"/>
      <c r="H797" s="283"/>
      <c r="I797" s="24"/>
      <c r="J797" s="86">
        <f t="shared" si="51"/>
        <v>0</v>
      </c>
      <c r="K797" s="130"/>
      <c r="L797" s="254"/>
      <c r="M797" s="57"/>
    </row>
    <row r="798" spans="1:13" s="38" customFormat="1" x14ac:dyDescent="0.2">
      <c r="A798" s="75"/>
      <c r="B798" s="76"/>
      <c r="C798" s="77"/>
      <c r="D798" s="21"/>
      <c r="E798" s="21"/>
      <c r="F798" s="21"/>
      <c r="G798" s="21"/>
      <c r="H798" s="275"/>
      <c r="I798" s="79"/>
      <c r="J798" s="86">
        <f t="shared" si="51"/>
        <v>0</v>
      </c>
      <c r="K798" s="80"/>
      <c r="L798" s="250"/>
      <c r="M798" s="57"/>
    </row>
    <row r="799" spans="1:13" s="38" customFormat="1" x14ac:dyDescent="0.2">
      <c r="A799" s="75"/>
      <c r="B799" s="76"/>
      <c r="C799" s="77"/>
      <c r="D799" s="21"/>
      <c r="E799" s="21"/>
      <c r="F799" s="21"/>
      <c r="G799" s="21"/>
      <c r="H799" s="275"/>
      <c r="I799" s="79"/>
      <c r="J799" s="86">
        <f t="shared" si="51"/>
        <v>0</v>
      </c>
      <c r="K799" s="80"/>
      <c r="L799" s="250"/>
      <c r="M799" s="57"/>
    </row>
    <row r="800" spans="1:13" s="38" customFormat="1" x14ac:dyDescent="0.2">
      <c r="A800" s="75"/>
      <c r="B800" s="76"/>
      <c r="C800" s="77"/>
      <c r="D800" s="21"/>
      <c r="E800" s="21"/>
      <c r="F800" s="21"/>
      <c r="G800" s="21"/>
      <c r="H800" s="275"/>
      <c r="I800" s="79"/>
      <c r="J800" s="86">
        <f t="shared" si="51"/>
        <v>0</v>
      </c>
      <c r="K800" s="80"/>
      <c r="L800" s="250"/>
      <c r="M800" s="57"/>
    </row>
    <row r="801" spans="1:13" s="38" customFormat="1" x14ac:dyDescent="0.2">
      <c r="A801" s="75"/>
      <c r="B801" s="76"/>
      <c r="C801" s="77"/>
      <c r="D801" s="21"/>
      <c r="E801" s="21"/>
      <c r="F801" s="21"/>
      <c r="G801" s="21"/>
      <c r="H801" s="275"/>
      <c r="I801" s="79"/>
      <c r="J801" s="86">
        <f t="shared" si="51"/>
        <v>0</v>
      </c>
      <c r="K801" s="80"/>
      <c r="L801" s="250"/>
      <c r="M801" s="57"/>
    </row>
    <row r="802" spans="1:13" s="38" customFormat="1" x14ac:dyDescent="0.2">
      <c r="A802" s="75"/>
      <c r="B802" s="76"/>
      <c r="C802" s="77"/>
      <c r="D802" s="21"/>
      <c r="E802" s="21"/>
      <c r="F802" s="21"/>
      <c r="G802" s="21"/>
      <c r="H802" s="275"/>
      <c r="I802" s="79"/>
      <c r="J802" s="86">
        <f t="shared" si="51"/>
        <v>0</v>
      </c>
      <c r="K802" s="80"/>
      <c r="L802" s="250"/>
      <c r="M802" s="57"/>
    </row>
    <row r="803" spans="1:13" s="38" customFormat="1" x14ac:dyDescent="0.2">
      <c r="A803" s="75"/>
      <c r="B803" s="76"/>
      <c r="C803" s="77"/>
      <c r="D803" s="21"/>
      <c r="E803" s="21"/>
      <c r="F803" s="21"/>
      <c r="G803" s="21"/>
      <c r="H803" s="275"/>
      <c r="I803" s="79"/>
      <c r="J803" s="86">
        <f t="shared" si="51"/>
        <v>0</v>
      </c>
      <c r="K803" s="80"/>
      <c r="L803" s="250"/>
      <c r="M803" s="57"/>
    </row>
    <row r="804" spans="1:13" s="38" customFormat="1" x14ac:dyDescent="0.2">
      <c r="A804" s="75"/>
      <c r="B804" s="76"/>
      <c r="C804" s="77"/>
      <c r="D804" s="21"/>
      <c r="E804" s="21"/>
      <c r="F804" s="21"/>
      <c r="G804" s="21"/>
      <c r="H804" s="275"/>
      <c r="I804" s="79"/>
      <c r="J804" s="86">
        <f t="shared" si="51"/>
        <v>0</v>
      </c>
      <c r="K804" s="80"/>
      <c r="L804" s="250"/>
      <c r="M804" s="57"/>
    </row>
    <row r="805" spans="1:13" s="38" customFormat="1" x14ac:dyDescent="0.2">
      <c r="A805" s="75"/>
      <c r="B805" s="76"/>
      <c r="C805" s="77"/>
      <c r="D805" s="21"/>
      <c r="E805" s="21"/>
      <c r="F805" s="21"/>
      <c r="G805" s="21"/>
      <c r="H805" s="275"/>
      <c r="I805" s="79"/>
      <c r="J805" s="86">
        <f t="shared" si="51"/>
        <v>0</v>
      </c>
      <c r="K805" s="80"/>
      <c r="L805" s="250"/>
      <c r="M805" s="57"/>
    </row>
    <row r="806" spans="1:13" s="38" customFormat="1" x14ac:dyDescent="0.2">
      <c r="A806" s="75"/>
      <c r="B806" s="76"/>
      <c r="C806" s="77"/>
      <c r="D806" s="21"/>
      <c r="E806" s="21"/>
      <c r="F806" s="21"/>
      <c r="G806" s="21"/>
      <c r="H806" s="275"/>
      <c r="I806" s="79"/>
      <c r="J806" s="86">
        <f t="shared" si="51"/>
        <v>0</v>
      </c>
      <c r="K806" s="80"/>
      <c r="L806" s="250"/>
      <c r="M806" s="57"/>
    </row>
    <row r="807" spans="1:13" s="38" customFormat="1" x14ac:dyDescent="0.2">
      <c r="A807" s="75"/>
      <c r="B807" s="76"/>
      <c r="C807" s="77"/>
      <c r="D807" s="21"/>
      <c r="E807" s="21"/>
      <c r="F807" s="21"/>
      <c r="G807" s="21"/>
      <c r="H807" s="275"/>
      <c r="I807" s="79"/>
      <c r="J807" s="86">
        <f t="shared" si="51"/>
        <v>0</v>
      </c>
      <c r="K807" s="80"/>
      <c r="L807" s="250"/>
      <c r="M807" s="57"/>
    </row>
    <row r="808" spans="1:13" s="38" customFormat="1" x14ac:dyDescent="0.2">
      <c r="A808" s="128"/>
      <c r="B808" s="76"/>
      <c r="C808" s="129"/>
      <c r="D808" s="7"/>
      <c r="E808" s="7"/>
      <c r="F808" s="21"/>
      <c r="G808" s="7"/>
      <c r="H808" s="283"/>
      <c r="I808" s="24"/>
      <c r="J808" s="86">
        <f t="shared" si="51"/>
        <v>0</v>
      </c>
      <c r="K808" s="130"/>
      <c r="L808" s="254"/>
      <c r="M808" s="57"/>
    </row>
    <row r="809" spans="1:13" s="38" customFormat="1" x14ac:dyDescent="0.2">
      <c r="A809" s="128"/>
      <c r="B809" s="76"/>
      <c r="C809" s="129"/>
      <c r="D809" s="7"/>
      <c r="E809" s="7"/>
      <c r="F809" s="21"/>
      <c r="G809" s="7"/>
      <c r="H809" s="283"/>
      <c r="I809" s="24"/>
      <c r="J809" s="86">
        <f t="shared" si="51"/>
        <v>0</v>
      </c>
      <c r="K809" s="130"/>
      <c r="L809" s="254"/>
      <c r="M809" s="57"/>
    </row>
    <row r="810" spans="1:13" s="38" customFormat="1" x14ac:dyDescent="0.2">
      <c r="A810" s="128"/>
      <c r="B810" s="76"/>
      <c r="C810" s="129"/>
      <c r="D810" s="7"/>
      <c r="E810" s="7"/>
      <c r="F810" s="21"/>
      <c r="G810" s="7"/>
      <c r="H810" s="283"/>
      <c r="I810" s="24"/>
      <c r="J810" s="86">
        <f t="shared" si="51"/>
        <v>0</v>
      </c>
      <c r="K810" s="130"/>
      <c r="L810" s="254"/>
      <c r="M810" s="57"/>
    </row>
    <row r="811" spans="1:13" s="38" customFormat="1" x14ac:dyDescent="0.2">
      <c r="A811" s="128"/>
      <c r="B811" s="76"/>
      <c r="C811" s="129"/>
      <c r="D811" s="7"/>
      <c r="E811" s="7"/>
      <c r="F811" s="21"/>
      <c r="G811" s="7"/>
      <c r="H811" s="283"/>
      <c r="I811" s="24"/>
      <c r="J811" s="86">
        <f t="shared" si="51"/>
        <v>0</v>
      </c>
      <c r="K811" s="130"/>
      <c r="L811" s="254"/>
      <c r="M811" s="57"/>
    </row>
    <row r="812" spans="1:13" s="38" customFormat="1" x14ac:dyDescent="0.2">
      <c r="A812" s="128"/>
      <c r="B812" s="76"/>
      <c r="C812" s="129"/>
      <c r="D812" s="7"/>
      <c r="E812" s="7"/>
      <c r="F812" s="21"/>
      <c r="G812" s="7"/>
      <c r="H812" s="283"/>
      <c r="I812" s="24"/>
      <c r="J812" s="86">
        <f t="shared" si="51"/>
        <v>0</v>
      </c>
      <c r="K812" s="130"/>
      <c r="L812" s="254"/>
      <c r="M812" s="57"/>
    </row>
    <row r="813" spans="1:13" s="38" customFormat="1" x14ac:dyDescent="0.2">
      <c r="A813" s="128"/>
      <c r="B813" s="76"/>
      <c r="C813" s="129"/>
      <c r="D813" s="7"/>
      <c r="E813" s="7"/>
      <c r="F813" s="21"/>
      <c r="G813" s="7"/>
      <c r="H813" s="283"/>
      <c r="I813" s="24"/>
      <c r="J813" s="86">
        <f t="shared" si="51"/>
        <v>0</v>
      </c>
      <c r="K813" s="130"/>
      <c r="L813" s="254"/>
      <c r="M813" s="57"/>
    </row>
    <row r="814" spans="1:13" s="38" customFormat="1" x14ac:dyDescent="0.2">
      <c r="A814" s="128"/>
      <c r="B814" s="76"/>
      <c r="C814" s="129"/>
      <c r="D814" s="7"/>
      <c r="E814" s="7"/>
      <c r="F814" s="21"/>
      <c r="G814" s="7"/>
      <c r="H814" s="283"/>
      <c r="I814" s="24"/>
      <c r="J814" s="86">
        <f t="shared" si="51"/>
        <v>0</v>
      </c>
      <c r="K814" s="130"/>
      <c r="L814" s="254"/>
      <c r="M814" s="57"/>
    </row>
    <row r="815" spans="1:13" s="38" customFormat="1" x14ac:dyDescent="0.2">
      <c r="A815" s="128"/>
      <c r="B815" s="76"/>
      <c r="C815" s="129"/>
      <c r="D815" s="7"/>
      <c r="E815" s="7"/>
      <c r="F815" s="21"/>
      <c r="G815" s="7"/>
      <c r="H815" s="283"/>
      <c r="I815" s="24"/>
      <c r="J815" s="86">
        <f t="shared" si="51"/>
        <v>0</v>
      </c>
      <c r="K815" s="130"/>
      <c r="L815" s="254"/>
      <c r="M815" s="57"/>
    </row>
    <row r="816" spans="1:13" s="38" customFormat="1" x14ac:dyDescent="0.2">
      <c r="A816" s="128"/>
      <c r="B816" s="76"/>
      <c r="C816" s="129"/>
      <c r="D816" s="7"/>
      <c r="E816" s="7"/>
      <c r="F816" s="21"/>
      <c r="G816" s="7"/>
      <c r="H816" s="283"/>
      <c r="I816" s="24"/>
      <c r="J816" s="86">
        <f t="shared" si="51"/>
        <v>0</v>
      </c>
      <c r="K816" s="130"/>
      <c r="L816" s="254"/>
      <c r="M816" s="57"/>
    </row>
    <row r="817" spans="1:15" x14ac:dyDescent="0.2">
      <c r="A817" s="128"/>
      <c r="B817" s="76"/>
      <c r="C817" s="129"/>
      <c r="D817" s="7"/>
      <c r="E817" s="7"/>
      <c r="F817" s="21"/>
      <c r="G817" s="7"/>
      <c r="H817" s="283"/>
      <c r="I817" s="24"/>
      <c r="J817" s="86"/>
      <c r="K817" s="130"/>
      <c r="L817" s="254"/>
      <c r="M817" s="57"/>
    </row>
    <row r="818" spans="1:15" x14ac:dyDescent="0.2">
      <c r="A818" s="128"/>
      <c r="B818" s="76"/>
      <c r="C818" s="129"/>
      <c r="D818" s="7"/>
      <c r="E818" s="7"/>
      <c r="F818" s="21"/>
      <c r="G818" s="7"/>
      <c r="H818" s="283"/>
      <c r="I818" s="24"/>
      <c r="J818" s="86"/>
      <c r="K818" s="130"/>
      <c r="L818" s="254"/>
      <c r="M818" s="57"/>
    </row>
    <row r="819" spans="1:15" x14ac:dyDescent="0.2">
      <c r="A819" s="128"/>
      <c r="B819" s="76"/>
      <c r="C819" s="129"/>
      <c r="D819" s="7"/>
      <c r="E819" s="7"/>
      <c r="F819" s="21"/>
      <c r="G819" s="7"/>
      <c r="H819" s="283"/>
      <c r="I819" s="24"/>
      <c r="J819" s="86"/>
      <c r="K819" s="130"/>
      <c r="L819" s="254"/>
      <c r="M819" s="57"/>
    </row>
    <row r="820" spans="1:15" x14ac:dyDescent="0.2">
      <c r="A820" s="128"/>
      <c r="B820" s="76"/>
      <c r="C820" s="129"/>
      <c r="D820" s="7"/>
      <c r="E820" s="7"/>
      <c r="F820" s="21"/>
      <c r="G820" s="7"/>
      <c r="H820" s="283"/>
      <c r="I820" s="24"/>
      <c r="J820" s="86"/>
      <c r="K820" s="130"/>
      <c r="L820" s="254"/>
      <c r="M820" s="57"/>
    </row>
    <row r="821" spans="1:15" s="132" customFormat="1" x14ac:dyDescent="0.2">
      <c r="A821" s="128"/>
      <c r="B821" s="76"/>
      <c r="C821" s="129"/>
      <c r="D821" s="7"/>
      <c r="E821" s="7"/>
      <c r="F821" s="21"/>
      <c r="G821" s="7"/>
      <c r="H821" s="283"/>
      <c r="I821" s="24"/>
      <c r="J821" s="86"/>
      <c r="K821" s="130"/>
      <c r="L821" s="254"/>
      <c r="M821" s="131"/>
      <c r="O821" s="133"/>
    </row>
    <row r="822" spans="1:15" s="38" customFormat="1" x14ac:dyDescent="0.2">
      <c r="A822" s="128"/>
      <c r="B822" s="76"/>
      <c r="C822" s="129"/>
      <c r="D822" s="7"/>
      <c r="E822" s="7"/>
      <c r="F822" s="21"/>
      <c r="G822" s="7"/>
      <c r="H822" s="283"/>
      <c r="I822" s="24"/>
      <c r="J822" s="86"/>
      <c r="K822" s="130"/>
      <c r="L822" s="254"/>
      <c r="M822" s="57"/>
      <c r="O822" s="39"/>
    </row>
    <row r="823" spans="1:15" s="38" customFormat="1" x14ac:dyDescent="0.2">
      <c r="A823" s="128"/>
      <c r="B823" s="76"/>
      <c r="C823" s="129"/>
      <c r="D823" s="7"/>
      <c r="E823" s="7"/>
      <c r="F823" s="21"/>
      <c r="G823" s="7"/>
      <c r="H823" s="283"/>
      <c r="I823" s="24"/>
      <c r="J823" s="86"/>
      <c r="K823" s="130"/>
      <c r="L823" s="254"/>
      <c r="M823" s="57"/>
      <c r="O823" s="39"/>
    </row>
    <row r="824" spans="1:15" s="38" customFormat="1" x14ac:dyDescent="0.2">
      <c r="A824" s="128"/>
      <c r="B824" s="76"/>
      <c r="C824" s="129"/>
      <c r="D824" s="7"/>
      <c r="E824" s="7"/>
      <c r="F824" s="21"/>
      <c r="G824" s="7"/>
      <c r="H824" s="283"/>
      <c r="I824" s="24"/>
      <c r="J824" s="86"/>
      <c r="K824" s="130"/>
      <c r="L824" s="254"/>
      <c r="M824" s="57"/>
      <c r="O824" s="39"/>
    </row>
    <row r="825" spans="1:15" s="38" customFormat="1" x14ac:dyDescent="0.2">
      <c r="A825" s="128"/>
      <c r="B825" s="76"/>
      <c r="C825" s="129"/>
      <c r="D825" s="7"/>
      <c r="E825" s="7"/>
      <c r="F825" s="21"/>
      <c r="G825" s="7"/>
      <c r="H825" s="283"/>
      <c r="I825" s="24"/>
      <c r="J825" s="86"/>
      <c r="K825" s="130"/>
      <c r="L825" s="254"/>
      <c r="M825" s="57"/>
      <c r="O825" s="39"/>
    </row>
    <row r="826" spans="1:15" s="38" customFormat="1" x14ac:dyDescent="0.2">
      <c r="A826" s="128"/>
      <c r="B826" s="76"/>
      <c r="C826" s="129"/>
      <c r="D826" s="7"/>
      <c r="E826" s="7"/>
      <c r="F826" s="21"/>
      <c r="G826" s="7"/>
      <c r="H826" s="283"/>
      <c r="I826" s="24"/>
      <c r="J826" s="86"/>
      <c r="K826" s="130"/>
      <c r="L826" s="254"/>
      <c r="M826" s="57"/>
      <c r="O826" s="39"/>
    </row>
    <row r="827" spans="1:15" s="38" customFormat="1" x14ac:dyDescent="0.2">
      <c r="A827" s="128"/>
      <c r="B827" s="76"/>
      <c r="C827" s="129"/>
      <c r="D827" s="7"/>
      <c r="E827" s="7"/>
      <c r="F827" s="21"/>
      <c r="G827" s="7"/>
      <c r="H827" s="283"/>
      <c r="I827" s="24"/>
      <c r="J827" s="86"/>
      <c r="K827" s="130"/>
      <c r="L827" s="254"/>
      <c r="M827" s="57"/>
      <c r="O827" s="39"/>
    </row>
    <row r="828" spans="1:15" s="38" customFormat="1" x14ac:dyDescent="0.2">
      <c r="A828" s="128"/>
      <c r="B828" s="76"/>
      <c r="C828" s="129"/>
      <c r="D828" s="7"/>
      <c r="E828" s="7"/>
      <c r="F828" s="21"/>
      <c r="G828" s="7"/>
      <c r="H828" s="283"/>
      <c r="I828" s="24"/>
      <c r="J828" s="86"/>
      <c r="K828" s="130"/>
      <c r="L828" s="254"/>
      <c r="M828" s="57"/>
      <c r="O828" s="39"/>
    </row>
    <row r="829" spans="1:15" s="38" customFormat="1" x14ac:dyDescent="0.2">
      <c r="A829" s="128"/>
      <c r="B829" s="76"/>
      <c r="C829" s="129"/>
      <c r="D829" s="7"/>
      <c r="E829" s="7"/>
      <c r="F829" s="21"/>
      <c r="G829" s="7"/>
      <c r="H829" s="283"/>
      <c r="I829" s="24"/>
      <c r="J829" s="86"/>
      <c r="K829" s="130"/>
      <c r="L829" s="254"/>
      <c r="M829" s="57"/>
      <c r="O829" s="39"/>
    </row>
    <row r="830" spans="1:15" s="38" customFormat="1" x14ac:dyDescent="0.2">
      <c r="A830" s="128"/>
      <c r="B830" s="76"/>
      <c r="C830" s="129"/>
      <c r="D830" s="7"/>
      <c r="E830" s="7"/>
      <c r="F830" s="21"/>
      <c r="G830" s="7"/>
      <c r="H830" s="283"/>
      <c r="I830" s="24"/>
      <c r="J830" s="86"/>
      <c r="K830" s="130"/>
      <c r="L830" s="254"/>
      <c r="M830" s="57"/>
      <c r="O830" s="39"/>
    </row>
    <row r="831" spans="1:15" s="38" customFormat="1" x14ac:dyDescent="0.2">
      <c r="A831" s="75"/>
      <c r="B831" s="76"/>
      <c r="C831" s="77"/>
      <c r="D831" s="21"/>
      <c r="E831" s="21"/>
      <c r="F831" s="21"/>
      <c r="G831" s="21"/>
      <c r="H831" s="275"/>
      <c r="I831" s="79"/>
      <c r="J831" s="86"/>
      <c r="K831" s="80"/>
      <c r="L831" s="250"/>
      <c r="M831" s="57"/>
      <c r="O831" s="39"/>
    </row>
    <row r="832" spans="1:15" s="38" customFormat="1" x14ac:dyDescent="0.2">
      <c r="A832" s="75"/>
      <c r="B832" s="76"/>
      <c r="C832" s="77"/>
      <c r="D832" s="21"/>
      <c r="E832" s="21"/>
      <c r="F832" s="21"/>
      <c r="G832" s="21"/>
      <c r="H832" s="275"/>
      <c r="I832" s="79"/>
      <c r="J832" s="86"/>
      <c r="K832" s="80"/>
      <c r="L832" s="250"/>
      <c r="M832" s="57"/>
      <c r="O832" s="39"/>
    </row>
    <row r="833" spans="1:15" s="38" customFormat="1" x14ac:dyDescent="0.2">
      <c r="A833" s="75"/>
      <c r="B833" s="76"/>
      <c r="C833" s="77"/>
      <c r="D833" s="21"/>
      <c r="E833" s="21"/>
      <c r="F833" s="21"/>
      <c r="G833" s="21"/>
      <c r="H833" s="275"/>
      <c r="I833" s="79"/>
      <c r="J833" s="86"/>
      <c r="K833" s="80"/>
      <c r="L833" s="250"/>
      <c r="M833" s="57"/>
      <c r="O833" s="39"/>
    </row>
    <row r="834" spans="1:15" s="38" customFormat="1" x14ac:dyDescent="0.2">
      <c r="A834" s="75"/>
      <c r="B834" s="76"/>
      <c r="C834" s="77"/>
      <c r="D834" s="21"/>
      <c r="E834" s="21"/>
      <c r="F834" s="21"/>
      <c r="G834" s="21"/>
      <c r="H834" s="275"/>
      <c r="I834" s="79"/>
      <c r="J834" s="86"/>
      <c r="K834" s="80"/>
      <c r="L834" s="250"/>
      <c r="M834" s="57"/>
      <c r="O834" s="39"/>
    </row>
    <row r="835" spans="1:15" s="38" customFormat="1" x14ac:dyDescent="0.2">
      <c r="A835" s="75"/>
      <c r="B835" s="76"/>
      <c r="C835" s="77"/>
      <c r="D835" s="21"/>
      <c r="E835" s="21"/>
      <c r="F835" s="21"/>
      <c r="G835" s="21"/>
      <c r="H835" s="284"/>
      <c r="I835" s="135"/>
      <c r="J835" s="86"/>
      <c r="K835" s="71"/>
      <c r="L835" s="250"/>
      <c r="M835" s="57"/>
      <c r="O835" s="39"/>
    </row>
    <row r="836" spans="1:15" s="38" customFormat="1" x14ac:dyDescent="0.2">
      <c r="A836" s="75"/>
      <c r="B836" s="76"/>
      <c r="C836" s="77"/>
      <c r="D836" s="21"/>
      <c r="E836" s="21"/>
      <c r="F836" s="21"/>
      <c r="G836" s="21"/>
      <c r="H836" s="284"/>
      <c r="I836" s="135"/>
      <c r="J836" s="86"/>
      <c r="K836" s="71"/>
      <c r="L836" s="250"/>
      <c r="M836" s="57"/>
      <c r="O836" s="39"/>
    </row>
    <row r="837" spans="1:15" s="38" customFormat="1" x14ac:dyDescent="0.2">
      <c r="A837" s="75"/>
      <c r="B837" s="76"/>
      <c r="C837" s="77"/>
      <c r="D837" s="21"/>
      <c r="E837" s="21"/>
      <c r="F837" s="21"/>
      <c r="G837" s="21"/>
      <c r="H837" s="284"/>
      <c r="I837" s="135"/>
      <c r="J837" s="86"/>
      <c r="K837" s="71"/>
      <c r="L837" s="250"/>
      <c r="M837" s="57"/>
      <c r="O837" s="39"/>
    </row>
    <row r="838" spans="1:15" s="38" customFormat="1" x14ac:dyDescent="0.2">
      <c r="A838" s="75"/>
      <c r="B838" s="76"/>
      <c r="C838" s="77"/>
      <c r="D838" s="21"/>
      <c r="E838" s="21"/>
      <c r="F838" s="21"/>
      <c r="G838" s="21"/>
      <c r="H838" s="284"/>
      <c r="I838" s="135"/>
      <c r="J838" s="86"/>
      <c r="K838" s="71"/>
      <c r="L838" s="250"/>
      <c r="M838" s="57"/>
      <c r="O838" s="39"/>
    </row>
    <row r="839" spans="1:15" s="38" customFormat="1" x14ac:dyDescent="0.2">
      <c r="A839" s="75"/>
      <c r="B839" s="76"/>
      <c r="C839" s="77"/>
      <c r="D839" s="21"/>
      <c r="E839" s="21"/>
      <c r="F839" s="21"/>
      <c r="G839" s="21"/>
      <c r="H839" s="275"/>
      <c r="I839" s="79"/>
      <c r="J839" s="86"/>
      <c r="K839" s="80"/>
      <c r="L839" s="250"/>
      <c r="M839" s="57"/>
      <c r="O839" s="39"/>
    </row>
    <row r="840" spans="1:15" s="38" customFormat="1" x14ac:dyDescent="0.2">
      <c r="A840" s="75"/>
      <c r="B840" s="76"/>
      <c r="C840" s="77"/>
      <c r="D840" s="21"/>
      <c r="E840" s="21"/>
      <c r="F840" s="21"/>
      <c r="G840" s="21"/>
      <c r="H840" s="275"/>
      <c r="I840" s="79"/>
      <c r="J840" s="86"/>
      <c r="K840" s="80"/>
      <c r="L840" s="250"/>
      <c r="M840" s="57"/>
      <c r="O840" s="39"/>
    </row>
    <row r="841" spans="1:15" s="38" customFormat="1" x14ac:dyDescent="0.2">
      <c r="A841" s="75"/>
      <c r="B841" s="76"/>
      <c r="C841" s="77"/>
      <c r="D841" s="21"/>
      <c r="E841" s="21"/>
      <c r="F841" s="21"/>
      <c r="G841" s="21"/>
      <c r="H841" s="275"/>
      <c r="I841" s="79"/>
      <c r="J841" s="86"/>
      <c r="K841" s="80"/>
      <c r="L841" s="250"/>
      <c r="M841" s="57"/>
      <c r="O841" s="39"/>
    </row>
    <row r="842" spans="1:15" s="38" customFormat="1" x14ac:dyDescent="0.2">
      <c r="A842" s="75"/>
      <c r="B842" s="76"/>
      <c r="C842" s="77"/>
      <c r="D842" s="21"/>
      <c r="E842" s="21"/>
      <c r="F842" s="21"/>
      <c r="G842" s="21"/>
      <c r="H842" s="275"/>
      <c r="I842" s="79"/>
      <c r="J842" s="86"/>
      <c r="K842" s="80"/>
      <c r="L842" s="250"/>
      <c r="M842" s="57"/>
      <c r="O842" s="39"/>
    </row>
    <row r="843" spans="1:15" s="38" customFormat="1" x14ac:dyDescent="0.2">
      <c r="A843" s="75"/>
      <c r="B843" s="76"/>
      <c r="C843" s="77"/>
      <c r="D843" s="21"/>
      <c r="E843" s="21"/>
      <c r="F843" s="21"/>
      <c r="G843" s="21"/>
      <c r="H843" s="275"/>
      <c r="I843" s="79"/>
      <c r="J843" s="86"/>
      <c r="K843" s="80"/>
      <c r="L843" s="250"/>
      <c r="M843" s="57"/>
      <c r="O843" s="39"/>
    </row>
    <row r="844" spans="1:15" s="38" customFormat="1" x14ac:dyDescent="0.2">
      <c r="A844" s="75"/>
      <c r="B844" s="76"/>
      <c r="C844" s="77"/>
      <c r="D844" s="21"/>
      <c r="E844" s="21"/>
      <c r="F844" s="21"/>
      <c r="G844" s="21"/>
      <c r="H844" s="275"/>
      <c r="I844" s="79"/>
      <c r="J844" s="86"/>
      <c r="K844" s="80"/>
      <c r="L844" s="250"/>
      <c r="M844" s="57"/>
      <c r="O844" s="39"/>
    </row>
    <row r="845" spans="1:15" s="38" customFormat="1" x14ac:dyDescent="0.2">
      <c r="A845" s="75"/>
      <c r="B845" s="76"/>
      <c r="C845" s="77"/>
      <c r="D845" s="21"/>
      <c r="E845" s="21"/>
      <c r="F845" s="21"/>
      <c r="G845" s="21"/>
      <c r="H845" s="275"/>
      <c r="I845" s="79"/>
      <c r="J845" s="79"/>
      <c r="K845" s="80"/>
      <c r="L845" s="250"/>
      <c r="M845" s="57"/>
      <c r="O845" s="39"/>
    </row>
    <row r="846" spans="1:15" s="38" customFormat="1" x14ac:dyDescent="0.2">
      <c r="A846" s="75"/>
      <c r="B846" s="76"/>
      <c r="C846" s="77"/>
      <c r="D846" s="21"/>
      <c r="E846" s="21"/>
      <c r="F846" s="21"/>
      <c r="G846" s="21"/>
      <c r="H846" s="275"/>
      <c r="I846" s="79"/>
      <c r="J846" s="79"/>
      <c r="K846" s="80"/>
      <c r="L846" s="250"/>
      <c r="M846" s="57"/>
      <c r="O846" s="39"/>
    </row>
    <row r="847" spans="1:15" s="38" customFormat="1" x14ac:dyDescent="0.2">
      <c r="A847" s="75"/>
      <c r="B847" s="76"/>
      <c r="C847" s="77"/>
      <c r="D847" s="21"/>
      <c r="E847" s="21"/>
      <c r="F847" s="21"/>
      <c r="G847" s="21"/>
      <c r="H847" s="275"/>
      <c r="I847" s="79"/>
      <c r="J847" s="79"/>
      <c r="K847" s="80"/>
      <c r="L847" s="250"/>
      <c r="M847" s="57"/>
      <c r="O847" s="39"/>
    </row>
    <row r="848" spans="1:15" s="38" customFormat="1" x14ac:dyDescent="0.2">
      <c r="A848" s="75"/>
      <c r="B848" s="76"/>
      <c r="C848" s="77"/>
      <c r="D848" s="21"/>
      <c r="E848" s="21"/>
      <c r="F848" s="21"/>
      <c r="G848" s="21"/>
      <c r="H848" s="275"/>
      <c r="I848" s="79"/>
      <c r="J848" s="79"/>
      <c r="K848" s="80"/>
      <c r="L848" s="250"/>
      <c r="M848" s="57"/>
      <c r="O848" s="39"/>
    </row>
    <row r="849" spans="1:15" s="38" customFormat="1" x14ac:dyDescent="0.2">
      <c r="A849" s="75"/>
      <c r="B849" s="76"/>
      <c r="C849" s="77"/>
      <c r="D849" s="21"/>
      <c r="E849" s="21"/>
      <c r="F849" s="21"/>
      <c r="G849" s="21"/>
      <c r="H849" s="284"/>
      <c r="I849" s="135"/>
      <c r="J849" s="79"/>
      <c r="K849" s="71"/>
      <c r="L849" s="250"/>
      <c r="M849" s="57"/>
      <c r="O849" s="39"/>
    </row>
    <row r="850" spans="1:15" s="38" customFormat="1" x14ac:dyDescent="0.2">
      <c r="A850" s="75"/>
      <c r="B850" s="76"/>
      <c r="C850" s="77"/>
      <c r="D850" s="21"/>
      <c r="E850" s="21"/>
      <c r="F850" s="21"/>
      <c r="G850" s="21"/>
      <c r="H850" s="284"/>
      <c r="I850" s="135"/>
      <c r="J850" s="79"/>
      <c r="K850" s="71"/>
      <c r="L850" s="250"/>
      <c r="M850" s="57"/>
      <c r="O850" s="39"/>
    </row>
    <row r="851" spans="1:15" s="38" customFormat="1" x14ac:dyDescent="0.2">
      <c r="A851" s="128"/>
      <c r="B851" s="76"/>
      <c r="C851" s="129"/>
      <c r="D851" s="7"/>
      <c r="E851" s="7"/>
      <c r="F851" s="21"/>
      <c r="G851" s="7"/>
      <c r="H851" s="283"/>
      <c r="I851" s="24"/>
      <c r="J851" s="79"/>
      <c r="K851" s="130"/>
      <c r="L851" s="254"/>
      <c r="M851" s="57"/>
      <c r="O851" s="39"/>
    </row>
    <row r="852" spans="1:15" s="38" customFormat="1" x14ac:dyDescent="0.2">
      <c r="A852" s="128"/>
      <c r="B852" s="76"/>
      <c r="C852" s="129"/>
      <c r="D852" s="7"/>
      <c r="E852" s="7"/>
      <c r="F852" s="21"/>
      <c r="G852" s="7"/>
      <c r="H852" s="283"/>
      <c r="I852" s="24"/>
      <c r="J852" s="79"/>
      <c r="K852" s="130"/>
      <c r="L852" s="254"/>
      <c r="M852" s="57"/>
      <c r="O852" s="39"/>
    </row>
    <row r="853" spans="1:15" s="38" customFormat="1" x14ac:dyDescent="0.2">
      <c r="A853" s="128"/>
      <c r="B853" s="76"/>
      <c r="C853" s="129"/>
      <c r="D853" s="7"/>
      <c r="E853" s="7"/>
      <c r="F853" s="21"/>
      <c r="G853" s="7"/>
      <c r="H853" s="283"/>
      <c r="I853" s="24"/>
      <c r="J853" s="79"/>
      <c r="K853" s="130"/>
      <c r="L853" s="254"/>
      <c r="M853" s="57"/>
      <c r="O853" s="39"/>
    </row>
    <row r="854" spans="1:15" s="38" customFormat="1" x14ac:dyDescent="0.2">
      <c r="A854" s="128"/>
      <c r="B854" s="76"/>
      <c r="C854" s="129"/>
      <c r="D854" s="7"/>
      <c r="E854" s="7"/>
      <c r="F854" s="21"/>
      <c r="G854" s="7"/>
      <c r="H854" s="283"/>
      <c r="I854" s="24"/>
      <c r="J854" s="79"/>
      <c r="K854" s="130"/>
      <c r="L854" s="254"/>
      <c r="M854" s="57"/>
      <c r="O854" s="39"/>
    </row>
    <row r="855" spans="1:15" s="38" customFormat="1" x14ac:dyDescent="0.2">
      <c r="A855" s="128"/>
      <c r="B855" s="76"/>
      <c r="C855" s="129"/>
      <c r="D855" s="7"/>
      <c r="E855" s="7"/>
      <c r="F855" s="21"/>
      <c r="G855" s="7"/>
      <c r="H855" s="283"/>
      <c r="I855" s="24"/>
      <c r="J855" s="79"/>
      <c r="K855" s="130"/>
      <c r="L855" s="254"/>
      <c r="M855" s="57"/>
      <c r="O855" s="39"/>
    </row>
    <row r="856" spans="1:15" s="38" customFormat="1" x14ac:dyDescent="0.2">
      <c r="A856" s="128"/>
      <c r="B856" s="76"/>
      <c r="C856" s="129"/>
      <c r="D856" s="7"/>
      <c r="E856" s="7"/>
      <c r="F856" s="21"/>
      <c r="G856" s="7"/>
      <c r="H856" s="283"/>
      <c r="I856" s="24"/>
      <c r="J856" s="79"/>
      <c r="K856" s="130"/>
      <c r="L856" s="254"/>
      <c r="M856" s="57"/>
      <c r="O856" s="39"/>
    </row>
    <row r="857" spans="1:15" s="38" customFormat="1" x14ac:dyDescent="0.2">
      <c r="A857" s="128"/>
      <c r="B857" s="76"/>
      <c r="C857" s="129"/>
      <c r="D857" s="7"/>
      <c r="E857" s="7"/>
      <c r="F857" s="21"/>
      <c r="G857" s="7"/>
      <c r="H857" s="283"/>
      <c r="I857" s="24"/>
      <c r="J857" s="79"/>
      <c r="K857" s="130"/>
      <c r="L857" s="254"/>
      <c r="M857" s="57"/>
      <c r="O857" s="39"/>
    </row>
    <row r="858" spans="1:15" s="38" customFormat="1" x14ac:dyDescent="0.2">
      <c r="A858" s="128"/>
      <c r="B858" s="76"/>
      <c r="C858" s="129"/>
      <c r="D858" s="7"/>
      <c r="E858" s="7"/>
      <c r="F858" s="21"/>
      <c r="G858" s="7"/>
      <c r="H858" s="283"/>
      <c r="I858" s="24"/>
      <c r="J858" s="79"/>
      <c r="K858" s="130"/>
      <c r="L858" s="254"/>
      <c r="M858" s="57"/>
      <c r="O858" s="39"/>
    </row>
    <row r="859" spans="1:15" s="38" customFormat="1" x14ac:dyDescent="0.2">
      <c r="A859" s="128"/>
      <c r="B859" s="76"/>
      <c r="C859" s="129"/>
      <c r="D859" s="7"/>
      <c r="E859" s="7"/>
      <c r="F859" s="21"/>
      <c r="G859" s="7"/>
      <c r="H859" s="283"/>
      <c r="I859" s="24"/>
      <c r="J859" s="79"/>
      <c r="K859" s="130"/>
      <c r="L859" s="254"/>
      <c r="M859" s="57"/>
      <c r="O859" s="39"/>
    </row>
    <row r="860" spans="1:15" s="38" customFormat="1" x14ac:dyDescent="0.2">
      <c r="A860" s="128"/>
      <c r="B860" s="76"/>
      <c r="C860" s="129"/>
      <c r="D860" s="7"/>
      <c r="E860" s="7"/>
      <c r="F860" s="21"/>
      <c r="G860" s="7"/>
      <c r="H860" s="283"/>
      <c r="I860" s="24"/>
      <c r="J860" s="79"/>
      <c r="K860" s="130"/>
      <c r="L860" s="254"/>
      <c r="M860" s="57"/>
      <c r="O860" s="39"/>
    </row>
    <row r="861" spans="1:15" s="38" customFormat="1" x14ac:dyDescent="0.2">
      <c r="A861" s="128"/>
      <c r="B861" s="76"/>
      <c r="C861" s="129"/>
      <c r="D861" s="7"/>
      <c r="E861" s="7"/>
      <c r="F861" s="21"/>
      <c r="G861" s="7"/>
      <c r="H861" s="283"/>
      <c r="I861" s="24"/>
      <c r="J861" s="79"/>
      <c r="K861" s="130"/>
      <c r="L861" s="254"/>
      <c r="M861" s="57"/>
      <c r="O861" s="39"/>
    </row>
    <row r="862" spans="1:15" s="38" customFormat="1" x14ac:dyDescent="0.2">
      <c r="A862" s="75"/>
      <c r="B862" s="76"/>
      <c r="C862" s="77"/>
      <c r="D862" s="21"/>
      <c r="E862" s="21"/>
      <c r="F862" s="21"/>
      <c r="G862" s="21"/>
      <c r="H862" s="275"/>
      <c r="I862" s="79"/>
      <c r="J862" s="79"/>
      <c r="K862" s="130"/>
      <c r="L862" s="250"/>
      <c r="M862" s="57"/>
      <c r="O862" s="39"/>
    </row>
    <row r="863" spans="1:15" s="38" customFormat="1" x14ac:dyDescent="0.2">
      <c r="A863" s="75"/>
      <c r="B863" s="76"/>
      <c r="C863" s="77"/>
      <c r="D863" s="21"/>
      <c r="E863" s="21"/>
      <c r="F863" s="21"/>
      <c r="G863" s="21"/>
      <c r="H863" s="275"/>
      <c r="I863" s="79"/>
      <c r="J863" s="107"/>
      <c r="K863" s="130"/>
      <c r="L863" s="250"/>
      <c r="M863" s="57"/>
      <c r="O863" s="39"/>
    </row>
    <row r="864" spans="1:15" s="38" customFormat="1" x14ac:dyDescent="0.2">
      <c r="A864" s="75"/>
      <c r="B864" s="76"/>
      <c r="C864" s="77"/>
      <c r="D864" s="21"/>
      <c r="E864" s="21"/>
      <c r="F864" s="21"/>
      <c r="G864" s="21"/>
      <c r="H864" s="275"/>
      <c r="I864" s="79"/>
      <c r="J864" s="107"/>
      <c r="K864" s="130"/>
      <c r="L864" s="250"/>
      <c r="M864" s="57"/>
      <c r="O864" s="39"/>
    </row>
    <row r="865" spans="1:15" s="38" customFormat="1" x14ac:dyDescent="0.2">
      <c r="A865" s="75"/>
      <c r="B865" s="76"/>
      <c r="C865" s="77"/>
      <c r="D865" s="21"/>
      <c r="E865" s="21"/>
      <c r="F865" s="21"/>
      <c r="G865" s="21"/>
      <c r="H865" s="275"/>
      <c r="I865" s="79"/>
      <c r="J865" s="107"/>
      <c r="K865" s="130"/>
      <c r="L865" s="250"/>
      <c r="M865" s="57"/>
      <c r="O865" s="39"/>
    </row>
    <row r="866" spans="1:15" s="38" customFormat="1" x14ac:dyDescent="0.2">
      <c r="A866" s="75"/>
      <c r="B866" s="76"/>
      <c r="C866" s="77"/>
      <c r="D866" s="21"/>
      <c r="E866" s="21"/>
      <c r="F866" s="21"/>
      <c r="G866" s="21"/>
      <c r="H866" s="275"/>
      <c r="I866" s="79"/>
      <c r="J866" s="107"/>
      <c r="K866" s="130"/>
      <c r="L866" s="250"/>
      <c r="M866" s="57"/>
      <c r="O866" s="39"/>
    </row>
    <row r="867" spans="1:15" s="38" customFormat="1" x14ac:dyDescent="0.2">
      <c r="A867" s="75"/>
      <c r="B867" s="76"/>
      <c r="C867" s="77"/>
      <c r="D867" s="21"/>
      <c r="E867" s="21"/>
      <c r="F867" s="21"/>
      <c r="G867" s="21"/>
      <c r="H867" s="275"/>
      <c r="I867" s="79"/>
      <c r="J867" s="107"/>
      <c r="K867" s="130"/>
      <c r="L867" s="250"/>
      <c r="M867" s="57"/>
      <c r="O867" s="39"/>
    </row>
    <row r="868" spans="1:15" s="38" customFormat="1" x14ac:dyDescent="0.2">
      <c r="A868" s="75"/>
      <c r="B868" s="76"/>
      <c r="C868" s="77"/>
      <c r="D868" s="21"/>
      <c r="E868" s="21"/>
      <c r="F868" s="21"/>
      <c r="G868" s="21"/>
      <c r="H868" s="275"/>
      <c r="I868" s="79"/>
      <c r="J868" s="107"/>
      <c r="K868" s="130"/>
      <c r="L868" s="250"/>
      <c r="M868" s="57"/>
      <c r="O868" s="39"/>
    </row>
    <row r="869" spans="1:15" s="38" customFormat="1" x14ac:dyDescent="0.2">
      <c r="A869" s="75"/>
      <c r="B869" s="76"/>
      <c r="C869" s="77"/>
      <c r="D869" s="21"/>
      <c r="E869" s="21"/>
      <c r="F869" s="21"/>
      <c r="G869" s="21"/>
      <c r="H869" s="284"/>
      <c r="I869" s="135"/>
      <c r="J869" s="107"/>
      <c r="K869" s="130"/>
      <c r="L869" s="250"/>
      <c r="M869" s="57"/>
      <c r="O869" s="39"/>
    </row>
    <row r="870" spans="1:15" s="38" customFormat="1" x14ac:dyDescent="0.2">
      <c r="A870" s="75"/>
      <c r="B870" s="76"/>
      <c r="C870" s="77"/>
      <c r="D870" s="21"/>
      <c r="E870" s="21"/>
      <c r="F870" s="21"/>
      <c r="G870" s="21"/>
      <c r="H870" s="284"/>
      <c r="I870" s="135"/>
      <c r="J870" s="107"/>
      <c r="K870" s="130"/>
      <c r="L870" s="250"/>
      <c r="M870" s="57"/>
      <c r="O870" s="39"/>
    </row>
    <row r="871" spans="1:15" s="38" customFormat="1" x14ac:dyDescent="0.2">
      <c r="A871" s="75"/>
      <c r="B871" s="76"/>
      <c r="C871" s="77"/>
      <c r="D871" s="21"/>
      <c r="E871" s="21"/>
      <c r="F871" s="21"/>
      <c r="G871" s="21"/>
      <c r="H871" s="284"/>
      <c r="I871" s="135"/>
      <c r="J871" s="107"/>
      <c r="K871" s="130"/>
      <c r="L871" s="250"/>
      <c r="M871" s="57"/>
      <c r="O871" s="39"/>
    </row>
    <row r="872" spans="1:15" s="38" customFormat="1" x14ac:dyDescent="0.2">
      <c r="A872" s="75"/>
      <c r="B872" s="76"/>
      <c r="C872" s="77"/>
      <c r="D872" s="21"/>
      <c r="E872" s="21"/>
      <c r="F872" s="21"/>
      <c r="G872" s="21"/>
      <c r="H872" s="284"/>
      <c r="I872" s="135"/>
      <c r="J872" s="107"/>
      <c r="K872" s="130"/>
      <c r="L872" s="250"/>
      <c r="M872" s="57"/>
      <c r="O872" s="39"/>
    </row>
    <row r="873" spans="1:15" s="38" customFormat="1" x14ac:dyDescent="0.2">
      <c r="A873" s="75"/>
      <c r="B873" s="76"/>
      <c r="C873" s="77"/>
      <c r="D873" s="21"/>
      <c r="E873" s="21"/>
      <c r="F873" s="21"/>
      <c r="G873" s="21"/>
      <c r="H873" s="284"/>
      <c r="I873" s="135"/>
      <c r="J873" s="107"/>
      <c r="K873" s="130"/>
      <c r="L873" s="250"/>
      <c r="M873" s="57"/>
      <c r="O873" s="39"/>
    </row>
    <row r="874" spans="1:15" s="38" customFormat="1" x14ac:dyDescent="0.2">
      <c r="A874" s="75"/>
      <c r="B874" s="76"/>
      <c r="C874" s="77"/>
      <c r="D874" s="21"/>
      <c r="E874" s="21"/>
      <c r="F874" s="21"/>
      <c r="G874" s="21"/>
      <c r="H874" s="284"/>
      <c r="I874" s="135"/>
      <c r="J874" s="107"/>
      <c r="K874" s="130"/>
      <c r="L874" s="250"/>
      <c r="M874" s="57"/>
      <c r="O874" s="39"/>
    </row>
    <row r="875" spans="1:15" s="38" customFormat="1" x14ac:dyDescent="0.2">
      <c r="A875" s="75"/>
      <c r="B875" s="76"/>
      <c r="C875" s="77"/>
      <c r="D875" s="21"/>
      <c r="E875" s="21"/>
      <c r="F875" s="21"/>
      <c r="G875" s="21"/>
      <c r="H875" s="284"/>
      <c r="I875" s="135"/>
      <c r="J875" s="107"/>
      <c r="K875" s="130"/>
      <c r="L875" s="250"/>
      <c r="M875" s="57"/>
      <c r="O875" s="39"/>
    </row>
    <row r="876" spans="1:15" s="38" customFormat="1" x14ac:dyDescent="0.2">
      <c r="A876" s="75"/>
      <c r="B876" s="76"/>
      <c r="C876" s="77"/>
      <c r="D876" s="21"/>
      <c r="E876" s="21"/>
      <c r="F876" s="21"/>
      <c r="G876" s="21"/>
      <c r="H876" s="284"/>
      <c r="I876" s="135"/>
      <c r="J876" s="107"/>
      <c r="K876" s="130"/>
      <c r="L876" s="250"/>
      <c r="M876" s="57"/>
      <c r="O876" s="39"/>
    </row>
    <row r="877" spans="1:15" s="38" customFormat="1" x14ac:dyDescent="0.2">
      <c r="A877" s="128"/>
      <c r="B877" s="76"/>
      <c r="C877" s="129"/>
      <c r="D877" s="7"/>
      <c r="E877" s="7"/>
      <c r="F877" s="21"/>
      <c r="G877" s="7"/>
      <c r="H877" s="283"/>
      <c r="I877" s="24"/>
      <c r="J877" s="107"/>
      <c r="K877" s="130"/>
      <c r="L877" s="254"/>
      <c r="M877" s="57"/>
      <c r="O877" s="39"/>
    </row>
    <row r="878" spans="1:15" s="38" customFormat="1" x14ac:dyDescent="0.2">
      <c r="A878" s="128"/>
      <c r="B878" s="76"/>
      <c r="C878" s="129"/>
      <c r="D878" s="7"/>
      <c r="E878" s="7"/>
      <c r="F878" s="21"/>
      <c r="G878" s="7"/>
      <c r="H878" s="283"/>
      <c r="I878" s="24"/>
      <c r="J878" s="107"/>
      <c r="K878" s="130"/>
      <c r="L878" s="254"/>
      <c r="M878" s="57"/>
      <c r="O878" s="39"/>
    </row>
    <row r="879" spans="1:15" s="136" customFormat="1" x14ac:dyDescent="0.2">
      <c r="A879" s="128"/>
      <c r="B879" s="76"/>
      <c r="C879" s="129"/>
      <c r="D879" s="7"/>
      <c r="E879" s="7"/>
      <c r="F879" s="21"/>
      <c r="G879" s="7"/>
      <c r="H879" s="283"/>
      <c r="I879" s="24"/>
      <c r="J879" s="107"/>
      <c r="K879" s="130"/>
      <c r="L879" s="254"/>
      <c r="M879" s="115"/>
      <c r="O879" s="111"/>
    </row>
    <row r="880" spans="1:15" s="109" customFormat="1" x14ac:dyDescent="0.2">
      <c r="A880" s="128"/>
      <c r="B880" s="76"/>
      <c r="C880" s="129"/>
      <c r="D880" s="7"/>
      <c r="E880" s="7"/>
      <c r="F880" s="21"/>
      <c r="G880" s="7"/>
      <c r="H880" s="283"/>
      <c r="I880" s="24"/>
      <c r="J880" s="107"/>
      <c r="K880" s="130"/>
      <c r="L880" s="254"/>
      <c r="M880" s="108"/>
      <c r="O880" s="110"/>
    </row>
    <row r="881" spans="1:15" s="138" customFormat="1" x14ac:dyDescent="0.2">
      <c r="A881" s="128"/>
      <c r="B881" s="76"/>
      <c r="C881" s="129"/>
      <c r="D881" s="7"/>
      <c r="E881" s="7"/>
      <c r="F881" s="21"/>
      <c r="G881" s="7"/>
      <c r="H881" s="283"/>
      <c r="I881" s="24"/>
      <c r="J881" s="107"/>
      <c r="K881" s="130"/>
      <c r="L881" s="254"/>
      <c r="M881" s="137"/>
      <c r="O881" s="139"/>
    </row>
    <row r="882" spans="1:15" x14ac:dyDescent="0.2">
      <c r="A882" s="128"/>
      <c r="B882" s="76"/>
      <c r="C882" s="129"/>
      <c r="D882" s="7"/>
      <c r="E882" s="7"/>
      <c r="F882" s="21"/>
      <c r="G882" s="7"/>
      <c r="H882" s="283"/>
      <c r="I882" s="24"/>
      <c r="J882" s="107"/>
      <c r="K882" s="130"/>
      <c r="L882" s="254"/>
      <c r="M882" s="140"/>
      <c r="N882" s="73"/>
    </row>
    <row r="883" spans="1:15" x14ac:dyDescent="0.2">
      <c r="A883" s="128"/>
      <c r="B883" s="76"/>
      <c r="C883" s="129"/>
      <c r="D883" s="7"/>
      <c r="E883" s="7"/>
      <c r="F883" s="21"/>
      <c r="G883" s="7"/>
      <c r="H883" s="283"/>
      <c r="I883" s="24"/>
      <c r="J883" s="107"/>
      <c r="K883" s="130"/>
      <c r="L883" s="254"/>
      <c r="M883" s="140"/>
      <c r="N883" s="73"/>
    </row>
    <row r="884" spans="1:15" x14ac:dyDescent="0.2">
      <c r="A884" s="75"/>
      <c r="B884" s="76"/>
      <c r="C884" s="77"/>
      <c r="D884" s="21"/>
      <c r="E884" s="21"/>
      <c r="F884" s="21"/>
      <c r="G884" s="21"/>
      <c r="H884" s="284"/>
      <c r="I884" s="135"/>
      <c r="J884" s="107"/>
      <c r="K884" s="130"/>
      <c r="L884" s="250"/>
      <c r="M884" s="140"/>
      <c r="N884" s="73"/>
    </row>
    <row r="885" spans="1:15" x14ac:dyDescent="0.2">
      <c r="A885" s="75"/>
      <c r="B885" s="76"/>
      <c r="C885" s="77"/>
      <c r="D885" s="21"/>
      <c r="E885" s="21"/>
      <c r="F885" s="21"/>
      <c r="G885" s="21"/>
      <c r="H885" s="284"/>
      <c r="I885" s="135"/>
      <c r="J885" s="107"/>
      <c r="K885" s="130"/>
      <c r="L885" s="250"/>
      <c r="M885" s="140"/>
      <c r="N885" s="73"/>
    </row>
    <row r="886" spans="1:15" x14ac:dyDescent="0.2">
      <c r="A886" s="75"/>
      <c r="B886" s="76"/>
      <c r="C886" s="77"/>
      <c r="D886" s="21"/>
      <c r="E886" s="21"/>
      <c r="F886" s="21"/>
      <c r="G886" s="21"/>
      <c r="H886" s="284"/>
      <c r="I886" s="135"/>
      <c r="J886" s="107"/>
      <c r="K886" s="130"/>
      <c r="L886" s="250"/>
      <c r="M886" s="140"/>
      <c r="N886" s="73"/>
    </row>
    <row r="887" spans="1:15" x14ac:dyDescent="0.2">
      <c r="A887" s="75"/>
      <c r="B887" s="76"/>
      <c r="C887" s="77"/>
      <c r="D887" s="21"/>
      <c r="E887" s="21"/>
      <c r="F887" s="21"/>
      <c r="G887" s="21"/>
      <c r="H887" s="284"/>
      <c r="I887" s="135"/>
      <c r="J887" s="107"/>
      <c r="K887" s="130"/>
      <c r="L887" s="250"/>
      <c r="M887" s="140"/>
      <c r="N887" s="73"/>
    </row>
    <row r="888" spans="1:15" x14ac:dyDescent="0.2">
      <c r="A888" s="75"/>
      <c r="B888" s="76"/>
      <c r="C888" s="77"/>
      <c r="D888" s="21"/>
      <c r="E888" s="21"/>
      <c r="F888" s="21"/>
      <c r="G888" s="21"/>
      <c r="H888" s="284"/>
      <c r="I888" s="135"/>
      <c r="J888" s="107"/>
      <c r="K888" s="130"/>
      <c r="L888" s="250"/>
      <c r="M888" s="140"/>
      <c r="N888" s="73"/>
    </row>
    <row r="889" spans="1:15" x14ac:dyDescent="0.2">
      <c r="A889" s="75"/>
      <c r="B889" s="76"/>
      <c r="C889" s="77"/>
      <c r="D889" s="21"/>
      <c r="E889" s="21"/>
      <c r="F889" s="21"/>
      <c r="G889" s="21"/>
      <c r="H889" s="284"/>
      <c r="I889" s="135"/>
      <c r="J889" s="107"/>
      <c r="K889" s="130"/>
      <c r="L889" s="250"/>
      <c r="M889" s="140"/>
      <c r="N889" s="73"/>
    </row>
    <row r="890" spans="1:15" x14ac:dyDescent="0.2">
      <c r="A890" s="75"/>
      <c r="B890" s="76"/>
      <c r="C890" s="77"/>
      <c r="D890" s="21"/>
      <c r="E890" s="21"/>
      <c r="F890" s="21"/>
      <c r="G890" s="21"/>
      <c r="H890" s="284"/>
      <c r="I890" s="135"/>
      <c r="J890" s="107"/>
      <c r="K890" s="130"/>
      <c r="L890" s="250"/>
      <c r="M890" s="140"/>
      <c r="N890" s="73"/>
    </row>
    <row r="891" spans="1:15" x14ac:dyDescent="0.2">
      <c r="A891" s="75"/>
      <c r="B891" s="76"/>
      <c r="C891" s="77"/>
      <c r="D891" s="21"/>
      <c r="E891" s="21"/>
      <c r="F891" s="21"/>
      <c r="G891" s="21"/>
      <c r="H891" s="284"/>
      <c r="I891" s="135"/>
      <c r="J891" s="107"/>
      <c r="K891" s="130"/>
      <c r="L891" s="250"/>
      <c r="M891" s="140"/>
      <c r="N891" s="73"/>
    </row>
    <row r="892" spans="1:15" x14ac:dyDescent="0.2">
      <c r="A892" s="75"/>
      <c r="B892" s="76"/>
      <c r="C892" s="77"/>
      <c r="D892" s="21"/>
      <c r="E892" s="21"/>
      <c r="F892" s="21"/>
      <c r="G892" s="21"/>
      <c r="H892" s="284"/>
      <c r="I892" s="135"/>
      <c r="J892" s="107"/>
      <c r="K892" s="130"/>
      <c r="L892" s="250"/>
      <c r="M892" s="140"/>
      <c r="N892" s="73"/>
    </row>
    <row r="893" spans="1:15" x14ac:dyDescent="0.2">
      <c r="A893" s="75"/>
      <c r="B893" s="76"/>
      <c r="C893" s="77"/>
      <c r="D893" s="21"/>
      <c r="E893" s="21"/>
      <c r="F893" s="21"/>
      <c r="G893" s="21"/>
      <c r="H893" s="284"/>
      <c r="I893" s="135"/>
      <c r="J893" s="107"/>
      <c r="K893" s="130"/>
      <c r="L893" s="250"/>
      <c r="M893" s="140"/>
      <c r="N893" s="73"/>
    </row>
    <row r="894" spans="1:15" x14ac:dyDescent="0.2">
      <c r="A894" s="75"/>
      <c r="B894" s="76"/>
      <c r="C894" s="77"/>
      <c r="D894" s="21"/>
      <c r="E894" s="21"/>
      <c r="F894" s="21"/>
      <c r="G894" s="21"/>
      <c r="H894" s="284"/>
      <c r="I894" s="135"/>
      <c r="J894" s="107"/>
      <c r="K894" s="130"/>
      <c r="L894" s="250"/>
      <c r="M894" s="140"/>
      <c r="N894" s="73"/>
    </row>
    <row r="895" spans="1:15" x14ac:dyDescent="0.2">
      <c r="A895" s="75"/>
      <c r="B895" s="76"/>
      <c r="C895" s="77"/>
      <c r="D895" s="21"/>
      <c r="E895" s="21"/>
      <c r="F895" s="21"/>
      <c r="G895" s="21"/>
      <c r="H895" s="284"/>
      <c r="I895" s="135"/>
      <c r="J895" s="107"/>
      <c r="K895" s="130"/>
      <c r="L895" s="250"/>
      <c r="M895" s="140"/>
      <c r="N895" s="73"/>
    </row>
    <row r="896" spans="1:15" x14ac:dyDescent="0.2">
      <c r="A896" s="75"/>
      <c r="B896" s="76"/>
      <c r="C896" s="77"/>
      <c r="D896" s="21"/>
      <c r="E896" s="21"/>
      <c r="F896" s="21"/>
      <c r="G896" s="21"/>
      <c r="H896" s="284"/>
      <c r="I896" s="135"/>
      <c r="J896" s="107"/>
      <c r="K896" s="130"/>
      <c r="L896" s="250"/>
      <c r="M896" s="140"/>
      <c r="N896" s="73"/>
    </row>
    <row r="897" spans="1:14" x14ac:dyDescent="0.2">
      <c r="A897" s="75"/>
      <c r="B897" s="76"/>
      <c r="C897" s="77"/>
      <c r="D897" s="21"/>
      <c r="E897" s="21"/>
      <c r="F897" s="21"/>
      <c r="G897" s="21"/>
      <c r="H897" s="284"/>
      <c r="I897" s="135"/>
      <c r="J897" s="107"/>
      <c r="K897" s="130"/>
      <c r="L897" s="250"/>
      <c r="M897" s="140"/>
      <c r="N897" s="73"/>
    </row>
    <row r="898" spans="1:14" x14ac:dyDescent="0.2">
      <c r="A898" s="75"/>
      <c r="B898" s="76"/>
      <c r="C898" s="77"/>
      <c r="D898" s="21"/>
      <c r="E898" s="21"/>
      <c r="F898" s="21"/>
      <c r="G898" s="21"/>
      <c r="H898" s="284"/>
      <c r="I898" s="135"/>
      <c r="J898" s="107"/>
      <c r="K898" s="130"/>
      <c r="L898" s="250"/>
      <c r="M898" s="140"/>
      <c r="N898" s="73"/>
    </row>
    <row r="899" spans="1:14" x14ac:dyDescent="0.2">
      <c r="A899" s="75"/>
      <c r="B899" s="76"/>
      <c r="C899" s="77"/>
      <c r="D899" s="21"/>
      <c r="E899" s="21"/>
      <c r="F899" s="21"/>
      <c r="G899" s="21"/>
      <c r="H899" s="284"/>
      <c r="I899" s="135"/>
      <c r="J899" s="107"/>
      <c r="K899" s="130"/>
      <c r="L899" s="250"/>
      <c r="M899" s="140"/>
      <c r="N899" s="73"/>
    </row>
    <row r="900" spans="1:14" x14ac:dyDescent="0.2">
      <c r="A900" s="75"/>
      <c r="B900" s="76"/>
      <c r="C900" s="77"/>
      <c r="D900" s="21"/>
      <c r="E900" s="21"/>
      <c r="F900" s="21"/>
      <c r="G900" s="21"/>
      <c r="H900" s="284"/>
      <c r="I900" s="135"/>
      <c r="J900" s="107"/>
      <c r="K900" s="130"/>
      <c r="L900" s="250"/>
      <c r="M900" s="140"/>
      <c r="N900" s="73"/>
    </row>
    <row r="901" spans="1:14" x14ac:dyDescent="0.2">
      <c r="A901" s="75"/>
      <c r="B901" s="76"/>
      <c r="C901" s="77"/>
      <c r="D901" s="21"/>
      <c r="E901" s="21"/>
      <c r="F901" s="21"/>
      <c r="G901" s="21"/>
      <c r="H901" s="284"/>
      <c r="I901" s="134"/>
      <c r="J901" s="107"/>
      <c r="K901" s="130"/>
      <c r="L901" s="250"/>
      <c r="M901" s="140"/>
      <c r="N901" s="73"/>
    </row>
    <row r="902" spans="1:14" x14ac:dyDescent="0.2">
      <c r="A902" s="75"/>
      <c r="B902" s="76"/>
      <c r="C902" s="77"/>
      <c r="D902" s="21"/>
      <c r="E902" s="21"/>
      <c r="F902" s="21"/>
      <c r="G902" s="21"/>
      <c r="H902" s="284"/>
      <c r="I902" s="135"/>
      <c r="J902" s="107"/>
      <c r="K902" s="130"/>
      <c r="L902" s="250"/>
      <c r="M902" s="140"/>
      <c r="N902" s="73"/>
    </row>
    <row r="903" spans="1:14" x14ac:dyDescent="0.2">
      <c r="A903" s="75"/>
      <c r="B903" s="76"/>
      <c r="C903" s="77"/>
      <c r="D903" s="21"/>
      <c r="E903" s="21"/>
      <c r="F903" s="21"/>
      <c r="G903" s="21"/>
      <c r="H903" s="284"/>
      <c r="I903" s="135"/>
      <c r="J903" s="107"/>
      <c r="K903" s="130"/>
      <c r="L903" s="250"/>
      <c r="M903" s="140"/>
      <c r="N903" s="73"/>
    </row>
    <row r="904" spans="1:14" x14ac:dyDescent="0.2">
      <c r="A904" s="75"/>
      <c r="B904" s="76"/>
      <c r="C904" s="77"/>
      <c r="D904" s="21"/>
      <c r="E904" s="21"/>
      <c r="F904" s="21"/>
      <c r="G904" s="21"/>
      <c r="H904" s="284"/>
      <c r="I904" s="135"/>
      <c r="J904" s="107"/>
      <c r="K904" s="130"/>
      <c r="L904" s="250"/>
      <c r="M904" s="140"/>
      <c r="N904" s="73"/>
    </row>
    <row r="905" spans="1:14" x14ac:dyDescent="0.2">
      <c r="A905" s="75"/>
      <c r="B905" s="76"/>
      <c r="C905" s="77"/>
      <c r="D905" s="21"/>
      <c r="E905" s="21"/>
      <c r="F905" s="21"/>
      <c r="G905" s="21"/>
      <c r="H905" s="284"/>
      <c r="I905" s="135"/>
      <c r="J905" s="107"/>
      <c r="K905" s="130"/>
      <c r="L905" s="250"/>
      <c r="M905" s="140"/>
      <c r="N905" s="73"/>
    </row>
    <row r="906" spans="1:14" x14ac:dyDescent="0.2">
      <c r="A906" s="75"/>
      <c r="B906" s="76"/>
      <c r="C906" s="77"/>
      <c r="D906" s="21"/>
      <c r="E906" s="21"/>
      <c r="F906" s="21"/>
      <c r="G906" s="21"/>
      <c r="H906" s="284"/>
      <c r="I906" s="135"/>
      <c r="J906" s="107"/>
      <c r="K906" s="130"/>
      <c r="L906" s="250"/>
      <c r="M906" s="140"/>
      <c r="N906" s="73"/>
    </row>
    <row r="907" spans="1:14" x14ac:dyDescent="0.2">
      <c r="A907" s="75"/>
      <c r="B907" s="76"/>
      <c r="C907" s="77"/>
      <c r="D907" s="21"/>
      <c r="E907" s="21"/>
      <c r="F907" s="21"/>
      <c r="G907" s="21"/>
      <c r="H907" s="284"/>
      <c r="I907" s="135"/>
      <c r="J907" s="107"/>
      <c r="K907" s="130"/>
      <c r="L907" s="250"/>
      <c r="M907" s="140"/>
      <c r="N907" s="73"/>
    </row>
    <row r="908" spans="1:14" x14ac:dyDescent="0.2">
      <c r="A908" s="75"/>
      <c r="B908" s="76"/>
      <c r="C908" s="77"/>
      <c r="D908" s="21"/>
      <c r="E908" s="21"/>
      <c r="F908" s="21"/>
      <c r="G908" s="21"/>
      <c r="H908" s="285"/>
      <c r="I908" s="135"/>
      <c r="J908" s="107"/>
      <c r="K908" s="130"/>
      <c r="L908" s="250"/>
      <c r="M908" s="140"/>
      <c r="N908" s="73"/>
    </row>
    <row r="909" spans="1:14" x14ac:dyDescent="0.2">
      <c r="A909" s="75"/>
      <c r="B909" s="76"/>
      <c r="C909" s="77"/>
      <c r="D909" s="21"/>
      <c r="E909" s="21"/>
      <c r="F909" s="21"/>
      <c r="G909" s="21"/>
      <c r="H909" s="284"/>
      <c r="I909" s="135"/>
      <c r="J909" s="107"/>
      <c r="K909" s="130"/>
      <c r="L909" s="250"/>
      <c r="M909" s="140"/>
      <c r="N909" s="73"/>
    </row>
    <row r="910" spans="1:14" x14ac:dyDescent="0.2">
      <c r="A910" s="75"/>
      <c r="B910" s="76"/>
      <c r="C910" s="77"/>
      <c r="D910" s="21"/>
      <c r="E910" s="21"/>
      <c r="F910" s="21"/>
      <c r="G910" s="21"/>
      <c r="H910" s="284"/>
      <c r="I910" s="135"/>
      <c r="J910" s="107"/>
      <c r="K910" s="130"/>
      <c r="L910" s="250"/>
      <c r="M910" s="140"/>
      <c r="N910" s="73"/>
    </row>
    <row r="911" spans="1:14" x14ac:dyDescent="0.2">
      <c r="A911" s="75"/>
      <c r="B911" s="76"/>
      <c r="C911" s="77"/>
      <c r="D911" s="21"/>
      <c r="E911" s="21"/>
      <c r="F911" s="21"/>
      <c r="G911" s="21"/>
      <c r="H911" s="284"/>
      <c r="I911" s="135"/>
      <c r="J911" s="107"/>
      <c r="K911" s="130"/>
      <c r="L911" s="250"/>
      <c r="M911" s="140"/>
      <c r="N911" s="73"/>
    </row>
    <row r="912" spans="1:14" x14ac:dyDescent="0.2">
      <c r="A912" s="75"/>
      <c r="B912" s="76"/>
      <c r="C912" s="77"/>
      <c r="D912" s="21"/>
      <c r="E912" s="21"/>
      <c r="F912" s="21"/>
      <c r="G912" s="21"/>
      <c r="H912" s="284"/>
      <c r="I912" s="135"/>
      <c r="J912" s="107"/>
      <c r="K912" s="130"/>
      <c r="L912" s="250"/>
      <c r="M912" s="140"/>
      <c r="N912" s="73"/>
    </row>
    <row r="913" spans="1:14" x14ac:dyDescent="0.2">
      <c r="A913" s="75"/>
      <c r="B913" s="76"/>
      <c r="C913" s="77"/>
      <c r="D913" s="21"/>
      <c r="E913" s="21"/>
      <c r="F913" s="21"/>
      <c r="G913" s="21"/>
      <c r="H913" s="284"/>
      <c r="I913" s="135"/>
      <c r="J913" s="107"/>
      <c r="K913" s="130"/>
      <c r="L913" s="250"/>
      <c r="M913" s="140"/>
      <c r="N913" s="73"/>
    </row>
    <row r="914" spans="1:14" x14ac:dyDescent="0.2">
      <c r="A914" s="75"/>
      <c r="B914" s="76"/>
      <c r="C914" s="77"/>
      <c r="D914" s="21"/>
      <c r="E914" s="21"/>
      <c r="F914" s="21"/>
      <c r="G914" s="21"/>
      <c r="H914" s="284"/>
      <c r="I914" s="135"/>
      <c r="J914" s="107"/>
      <c r="K914" s="130"/>
      <c r="L914" s="250"/>
      <c r="M914" s="140"/>
      <c r="N914" s="73"/>
    </row>
    <row r="915" spans="1:14" x14ac:dyDescent="0.2">
      <c r="A915" s="75"/>
      <c r="B915" s="76"/>
      <c r="C915" s="77"/>
      <c r="D915" s="21"/>
      <c r="E915" s="21"/>
      <c r="F915" s="21"/>
      <c r="G915" s="21"/>
      <c r="H915" s="284"/>
      <c r="I915" s="135"/>
      <c r="J915" s="107"/>
      <c r="K915" s="130"/>
      <c r="L915" s="250"/>
      <c r="M915" s="140"/>
      <c r="N915" s="73"/>
    </row>
    <row r="916" spans="1:14" x14ac:dyDescent="0.2">
      <c r="A916" s="75"/>
      <c r="B916" s="76"/>
      <c r="C916" s="77"/>
      <c r="D916" s="21"/>
      <c r="E916" s="21"/>
      <c r="F916" s="21"/>
      <c r="G916" s="21"/>
      <c r="H916" s="284"/>
      <c r="I916" s="135"/>
      <c r="J916" s="107"/>
      <c r="K916" s="130"/>
      <c r="L916" s="250"/>
      <c r="M916" s="140"/>
      <c r="N916" s="73"/>
    </row>
    <row r="917" spans="1:14" x14ac:dyDescent="0.2">
      <c r="A917" s="75"/>
      <c r="B917" s="76"/>
      <c r="C917" s="77"/>
      <c r="D917" s="21"/>
      <c r="E917" s="21"/>
      <c r="F917" s="21"/>
      <c r="G917" s="21"/>
      <c r="H917" s="284"/>
      <c r="I917" s="135"/>
      <c r="J917" s="107"/>
      <c r="K917" s="130"/>
      <c r="L917" s="250"/>
      <c r="M917" s="140"/>
      <c r="N917" s="73"/>
    </row>
    <row r="918" spans="1:14" x14ac:dyDescent="0.2">
      <c r="A918" s="75"/>
      <c r="B918" s="141"/>
      <c r="C918" s="77"/>
      <c r="D918" s="21"/>
      <c r="E918" s="21"/>
      <c r="F918" s="21"/>
      <c r="G918" s="142"/>
      <c r="H918" s="273"/>
      <c r="I918" s="135"/>
      <c r="J918" s="107"/>
      <c r="M918" s="140"/>
      <c r="N918" s="73"/>
    </row>
    <row r="919" spans="1:14" x14ac:dyDescent="0.2">
      <c r="A919" s="75"/>
      <c r="B919" s="76"/>
      <c r="C919" s="77"/>
      <c r="D919" s="21"/>
      <c r="E919" s="21"/>
      <c r="F919" s="21"/>
      <c r="G919" s="21"/>
      <c r="H919" s="284"/>
      <c r="I919" s="135"/>
      <c r="J919" s="107"/>
      <c r="K919" s="130"/>
      <c r="L919" s="250"/>
      <c r="M919" s="140"/>
      <c r="N919" s="73"/>
    </row>
    <row r="920" spans="1:14" x14ac:dyDescent="0.2">
      <c r="A920" s="75"/>
      <c r="B920" s="76"/>
      <c r="C920" s="77"/>
      <c r="D920" s="21"/>
      <c r="E920" s="21"/>
      <c r="F920" s="21"/>
      <c r="G920" s="21"/>
      <c r="H920" s="284"/>
      <c r="I920" s="135"/>
      <c r="J920" s="107"/>
      <c r="K920" s="130"/>
      <c r="L920" s="250"/>
      <c r="M920" s="140"/>
      <c r="N920" s="73"/>
    </row>
    <row r="921" spans="1:14" x14ac:dyDescent="0.2">
      <c r="A921" s="75"/>
      <c r="B921" s="76"/>
      <c r="C921" s="77"/>
      <c r="D921" s="21"/>
      <c r="E921" s="21"/>
      <c r="F921" s="21"/>
      <c r="G921" s="21"/>
      <c r="H921" s="284"/>
      <c r="I921" s="135"/>
      <c r="J921" s="107"/>
      <c r="K921" s="130"/>
      <c r="L921" s="250"/>
      <c r="M921" s="140"/>
      <c r="N921" s="73"/>
    </row>
    <row r="922" spans="1:14" x14ac:dyDescent="0.2">
      <c r="A922" s="75"/>
      <c r="B922" s="76"/>
      <c r="C922" s="77"/>
      <c r="D922" s="21"/>
      <c r="E922" s="21"/>
      <c r="F922" s="21"/>
      <c r="G922" s="21"/>
      <c r="H922" s="284"/>
      <c r="I922" s="135"/>
      <c r="J922" s="107"/>
      <c r="K922" s="130"/>
      <c r="L922" s="250"/>
      <c r="M922" s="140"/>
      <c r="N922" s="73"/>
    </row>
    <row r="923" spans="1:14" x14ac:dyDescent="0.2">
      <c r="A923" s="75"/>
      <c r="B923" s="76"/>
      <c r="C923" s="77"/>
      <c r="D923" s="21"/>
      <c r="E923" s="21"/>
      <c r="F923" s="21"/>
      <c r="G923" s="21"/>
      <c r="H923" s="284"/>
      <c r="I923" s="135"/>
      <c r="J923" s="107"/>
      <c r="K923" s="130"/>
      <c r="L923" s="250"/>
      <c r="M923" s="140"/>
      <c r="N923" s="73"/>
    </row>
    <row r="924" spans="1:14" x14ac:dyDescent="0.2">
      <c r="A924" s="75"/>
      <c r="B924" s="76"/>
      <c r="C924" s="77"/>
      <c r="D924" s="21"/>
      <c r="E924" s="21"/>
      <c r="F924" s="21"/>
      <c r="G924" s="21"/>
      <c r="H924" s="284"/>
      <c r="I924" s="135"/>
      <c r="J924" s="107"/>
      <c r="K924" s="130"/>
      <c r="L924" s="250"/>
      <c r="M924" s="140"/>
      <c r="N924" s="73"/>
    </row>
    <row r="925" spans="1:14" x14ac:dyDescent="0.2">
      <c r="A925" s="75"/>
      <c r="B925" s="76"/>
      <c r="C925" s="77"/>
      <c r="D925" s="21"/>
      <c r="E925" s="21"/>
      <c r="F925" s="21"/>
      <c r="G925" s="21"/>
      <c r="H925" s="284"/>
      <c r="I925" s="135"/>
      <c r="J925" s="107"/>
      <c r="K925" s="130"/>
      <c r="L925" s="250"/>
      <c r="M925" s="140"/>
      <c r="N925" s="73"/>
    </row>
    <row r="926" spans="1:14" x14ac:dyDescent="0.2">
      <c r="A926" s="75"/>
      <c r="B926" s="76"/>
      <c r="C926" s="77"/>
      <c r="D926" s="21"/>
      <c r="E926" s="21"/>
      <c r="F926" s="21"/>
      <c r="G926" s="21"/>
      <c r="H926" s="284"/>
      <c r="I926" s="135"/>
      <c r="J926" s="107"/>
      <c r="K926" s="130"/>
      <c r="L926" s="250"/>
      <c r="M926" s="140"/>
      <c r="N926" s="73"/>
    </row>
    <row r="927" spans="1:14" x14ac:dyDescent="0.2">
      <c r="A927" s="75"/>
      <c r="B927" s="76"/>
      <c r="C927" s="77"/>
      <c r="D927" s="21"/>
      <c r="E927" s="21"/>
      <c r="F927" s="21"/>
      <c r="G927" s="21"/>
      <c r="H927" s="284"/>
      <c r="I927" s="135"/>
      <c r="J927" s="107"/>
      <c r="K927" s="130"/>
      <c r="L927" s="250"/>
      <c r="M927" s="140"/>
      <c r="N927" s="73"/>
    </row>
    <row r="928" spans="1:14" x14ac:dyDescent="0.2">
      <c r="A928" s="75"/>
      <c r="B928" s="76"/>
      <c r="C928" s="77"/>
      <c r="D928" s="21"/>
      <c r="E928" s="21"/>
      <c r="F928" s="21"/>
      <c r="G928" s="21"/>
      <c r="H928" s="284"/>
      <c r="I928" s="135"/>
      <c r="J928" s="107"/>
      <c r="K928" s="130"/>
      <c r="L928" s="250"/>
      <c r="M928" s="140"/>
      <c r="N928" s="73"/>
    </row>
    <row r="929" spans="1:14" x14ac:dyDescent="0.2">
      <c r="A929" s="75"/>
      <c r="B929" s="76"/>
      <c r="C929" s="77"/>
      <c r="D929" s="21"/>
      <c r="E929" s="21"/>
      <c r="F929" s="21"/>
      <c r="G929" s="142"/>
      <c r="H929" s="273"/>
      <c r="I929" s="135"/>
      <c r="J929" s="107"/>
      <c r="K929" s="130"/>
      <c r="L929" s="250"/>
      <c r="M929" s="140"/>
      <c r="N929" s="73"/>
    </row>
    <row r="930" spans="1:14" x14ac:dyDescent="0.2">
      <c r="A930" s="75"/>
      <c r="B930" s="76"/>
      <c r="C930" s="77"/>
      <c r="D930" s="21"/>
      <c r="E930" s="21"/>
      <c r="F930" s="21"/>
      <c r="G930" s="142"/>
      <c r="H930" s="273"/>
      <c r="I930" s="135"/>
      <c r="J930" s="107"/>
      <c r="K930" s="130"/>
      <c r="L930" s="250"/>
      <c r="M930" s="140"/>
      <c r="N930" s="73"/>
    </row>
    <row r="931" spans="1:14" x14ac:dyDescent="0.2">
      <c r="A931" s="75"/>
      <c r="B931" s="76"/>
      <c r="C931" s="77"/>
      <c r="D931" s="21"/>
      <c r="E931" s="21"/>
      <c r="F931" s="21"/>
      <c r="G931" s="142"/>
      <c r="H931" s="273"/>
      <c r="I931" s="135"/>
      <c r="J931" s="107"/>
      <c r="K931" s="130"/>
      <c r="L931" s="250"/>
      <c r="M931" s="140"/>
      <c r="N931" s="73"/>
    </row>
    <row r="932" spans="1:14" x14ac:dyDescent="0.2">
      <c r="A932" s="75"/>
      <c r="B932" s="76"/>
      <c r="C932" s="77"/>
      <c r="D932" s="21"/>
      <c r="E932" s="21"/>
      <c r="F932" s="21"/>
      <c r="G932" s="142"/>
      <c r="H932" s="273"/>
      <c r="I932" s="135"/>
      <c r="J932" s="107"/>
      <c r="K932" s="130"/>
      <c r="L932" s="250"/>
      <c r="M932" s="140"/>
      <c r="N932" s="73"/>
    </row>
    <row r="933" spans="1:14" x14ac:dyDescent="0.2">
      <c r="A933" s="75"/>
      <c r="B933" s="76"/>
      <c r="C933" s="77"/>
      <c r="D933" s="21"/>
      <c r="E933" s="21"/>
      <c r="F933" s="21"/>
      <c r="G933" s="142"/>
      <c r="H933" s="273"/>
      <c r="I933" s="135"/>
      <c r="J933" s="107"/>
      <c r="K933" s="130"/>
      <c r="L933" s="250"/>
      <c r="M933" s="140"/>
      <c r="N933" s="73"/>
    </row>
    <row r="934" spans="1:14" x14ac:dyDescent="0.2">
      <c r="A934" s="75"/>
      <c r="B934" s="76"/>
      <c r="C934" s="77"/>
      <c r="D934" s="21"/>
      <c r="E934" s="21"/>
      <c r="F934" s="21"/>
      <c r="G934" s="21"/>
      <c r="H934" s="284"/>
      <c r="I934" s="135"/>
      <c r="J934" s="107"/>
      <c r="K934" s="130"/>
      <c r="L934" s="250"/>
      <c r="M934" s="140"/>
      <c r="N934" s="73"/>
    </row>
    <row r="935" spans="1:14" x14ac:dyDescent="0.2">
      <c r="A935" s="75"/>
      <c r="B935" s="76"/>
      <c r="C935" s="77"/>
      <c r="D935" s="21"/>
      <c r="E935" s="21"/>
      <c r="F935" s="21"/>
      <c r="G935" s="21"/>
      <c r="H935" s="284"/>
      <c r="I935" s="135"/>
      <c r="J935" s="107"/>
      <c r="K935" s="130"/>
      <c r="M935" s="140"/>
      <c r="N935" s="73"/>
    </row>
    <row r="936" spans="1:14" x14ac:dyDescent="0.2">
      <c r="A936" s="75"/>
      <c r="B936" s="76"/>
      <c r="C936" s="129"/>
      <c r="D936" s="21"/>
      <c r="E936" s="21"/>
      <c r="F936" s="21"/>
      <c r="G936" s="129"/>
      <c r="H936" s="284"/>
      <c r="I936" s="135"/>
      <c r="J936" s="107"/>
      <c r="K936" s="130"/>
      <c r="M936" s="140"/>
      <c r="N936" s="73"/>
    </row>
    <row r="937" spans="1:14" x14ac:dyDescent="0.2">
      <c r="A937" s="75"/>
      <c r="B937" s="76"/>
      <c r="C937" s="129"/>
      <c r="D937" s="21"/>
      <c r="E937" s="21"/>
      <c r="F937" s="21"/>
      <c r="G937" s="129"/>
      <c r="H937" s="284"/>
      <c r="I937" s="135"/>
      <c r="J937" s="107"/>
      <c r="K937" s="130"/>
      <c r="M937" s="140"/>
      <c r="N937" s="73"/>
    </row>
    <row r="938" spans="1:14" x14ac:dyDescent="0.2">
      <c r="A938" s="75"/>
      <c r="B938" s="76"/>
      <c r="C938" s="129"/>
      <c r="D938" s="21"/>
      <c r="E938" s="21"/>
      <c r="F938" s="21"/>
      <c r="G938" s="129"/>
      <c r="H938" s="284"/>
      <c r="I938" s="135"/>
      <c r="J938" s="107"/>
      <c r="K938" s="130"/>
      <c r="M938" s="140"/>
      <c r="N938" s="73"/>
    </row>
    <row r="939" spans="1:14" x14ac:dyDescent="0.2">
      <c r="A939" s="75"/>
      <c r="B939" s="76"/>
      <c r="C939" s="129"/>
      <c r="D939" s="21"/>
      <c r="E939" s="21"/>
      <c r="F939" s="21"/>
      <c r="G939" s="129"/>
      <c r="H939" s="284"/>
      <c r="I939" s="135"/>
      <c r="J939" s="107"/>
      <c r="K939" s="130"/>
      <c r="M939" s="140"/>
      <c r="N939" s="73"/>
    </row>
    <row r="940" spans="1:14" x14ac:dyDescent="0.2">
      <c r="A940" s="75"/>
      <c r="B940" s="76"/>
      <c r="C940" s="129"/>
      <c r="D940" s="21"/>
      <c r="E940" s="21"/>
      <c r="F940" s="21"/>
      <c r="G940" s="129"/>
      <c r="H940" s="284"/>
      <c r="I940" s="135"/>
      <c r="J940" s="107"/>
      <c r="K940" s="130"/>
      <c r="L940" s="250"/>
      <c r="M940" s="140"/>
      <c r="N940" s="73"/>
    </row>
    <row r="941" spans="1:14" x14ac:dyDescent="0.2">
      <c r="A941" s="75"/>
      <c r="B941" s="76"/>
      <c r="C941" s="129"/>
      <c r="D941" s="21"/>
      <c r="E941" s="21"/>
      <c r="F941" s="21"/>
      <c r="G941" s="129"/>
      <c r="H941" s="284"/>
      <c r="I941" s="135"/>
      <c r="J941" s="107"/>
      <c r="K941" s="130"/>
      <c r="L941" s="250"/>
      <c r="M941" s="140"/>
      <c r="N941" s="73"/>
    </row>
    <row r="942" spans="1:14" x14ac:dyDescent="0.2">
      <c r="A942" s="75"/>
      <c r="B942" s="76"/>
      <c r="C942" s="77"/>
      <c r="D942" s="21"/>
      <c r="E942" s="21"/>
      <c r="F942" s="21"/>
      <c r="G942" s="21"/>
      <c r="H942" s="284"/>
      <c r="I942" s="135"/>
      <c r="J942" s="107"/>
      <c r="K942" s="130"/>
      <c r="L942" s="250"/>
      <c r="M942" s="140"/>
      <c r="N942" s="73"/>
    </row>
    <row r="943" spans="1:14" x14ac:dyDescent="0.2">
      <c r="A943" s="75"/>
      <c r="B943" s="76"/>
      <c r="C943" s="77"/>
      <c r="D943" s="21"/>
      <c r="E943" s="21"/>
      <c r="F943" s="21"/>
      <c r="G943" s="21"/>
      <c r="H943" s="284"/>
      <c r="I943" s="135"/>
      <c r="J943" s="107"/>
      <c r="K943" s="130"/>
      <c r="L943" s="250"/>
      <c r="M943" s="140"/>
      <c r="N943" s="73"/>
    </row>
    <row r="944" spans="1:14" ht="15" x14ac:dyDescent="0.2">
      <c r="A944" s="25"/>
      <c r="B944" s="18"/>
      <c r="C944" s="19"/>
      <c r="D944" s="143"/>
      <c r="E944" s="7"/>
      <c r="F944" s="21"/>
      <c r="G944" s="22"/>
      <c r="H944" s="273"/>
      <c r="I944" s="23"/>
      <c r="J944" s="144"/>
      <c r="N944" s="73"/>
    </row>
    <row r="945" spans="1:14" x14ac:dyDescent="0.2">
      <c r="A945" s="75"/>
      <c r="B945" s="76"/>
      <c r="C945" s="77"/>
      <c r="D945" s="21"/>
      <c r="E945" s="21"/>
      <c r="F945" s="21"/>
      <c r="G945" s="21"/>
      <c r="H945" s="284"/>
      <c r="I945" s="135"/>
      <c r="J945" s="107"/>
      <c r="K945" s="130"/>
      <c r="L945" s="250"/>
      <c r="M945" s="140"/>
      <c r="N945" s="73"/>
    </row>
    <row r="946" spans="1:14" x14ac:dyDescent="0.2">
      <c r="A946" s="75"/>
      <c r="B946" s="76"/>
      <c r="C946" s="77"/>
      <c r="D946" s="21"/>
      <c r="E946" s="21"/>
      <c r="F946" s="21"/>
      <c r="G946" s="21"/>
      <c r="H946" s="284"/>
      <c r="I946" s="135"/>
      <c r="J946" s="107"/>
      <c r="K946" s="130"/>
      <c r="L946" s="250"/>
      <c r="M946" s="140"/>
      <c r="N946" s="73"/>
    </row>
    <row r="947" spans="1:14" x14ac:dyDescent="0.2">
      <c r="A947" s="75"/>
      <c r="B947" s="76"/>
      <c r="C947" s="77"/>
      <c r="D947" s="21"/>
      <c r="E947" s="21"/>
      <c r="F947" s="21"/>
      <c r="G947" s="21"/>
      <c r="H947" s="284"/>
      <c r="I947" s="135"/>
      <c r="J947" s="107"/>
      <c r="K947" s="130"/>
      <c r="L947" s="250"/>
      <c r="M947" s="140"/>
      <c r="N947" s="73"/>
    </row>
    <row r="948" spans="1:14" x14ac:dyDescent="0.2">
      <c r="A948" s="75"/>
      <c r="B948" s="76"/>
      <c r="C948" s="77"/>
      <c r="D948" s="21"/>
      <c r="E948" s="21"/>
      <c r="F948" s="21"/>
      <c r="G948" s="21"/>
      <c r="H948" s="284"/>
      <c r="I948" s="135"/>
      <c r="J948" s="107"/>
      <c r="K948" s="130"/>
      <c r="L948" s="250"/>
      <c r="M948" s="140"/>
      <c r="N948" s="73"/>
    </row>
    <row r="949" spans="1:14" x14ac:dyDescent="0.2">
      <c r="A949" s="75"/>
      <c r="B949" s="76"/>
      <c r="C949" s="77"/>
      <c r="D949" s="21"/>
      <c r="E949" s="21"/>
      <c r="F949" s="21"/>
      <c r="G949" s="21"/>
      <c r="H949" s="284"/>
      <c r="I949" s="135"/>
      <c r="J949" s="107"/>
      <c r="K949" s="130"/>
      <c r="L949" s="250"/>
      <c r="M949" s="140"/>
      <c r="N949" s="73"/>
    </row>
    <row r="950" spans="1:14" x14ac:dyDescent="0.2">
      <c r="A950" s="75"/>
      <c r="B950" s="76"/>
      <c r="C950" s="77"/>
      <c r="D950" s="21"/>
      <c r="E950" s="21"/>
      <c r="F950" s="21"/>
      <c r="G950" s="142"/>
      <c r="H950" s="273"/>
      <c r="I950" s="135"/>
      <c r="J950" s="107"/>
      <c r="K950" s="130"/>
      <c r="L950" s="250"/>
      <c r="M950" s="140"/>
      <c r="N950" s="73"/>
    </row>
    <row r="951" spans="1:14" x14ac:dyDescent="0.2">
      <c r="A951" s="75"/>
      <c r="B951" s="76"/>
      <c r="C951" s="77"/>
      <c r="D951" s="21"/>
      <c r="E951" s="21"/>
      <c r="F951" s="21"/>
      <c r="G951" s="142"/>
      <c r="H951" s="273"/>
      <c r="I951" s="135"/>
      <c r="J951" s="107"/>
      <c r="K951" s="130"/>
      <c r="L951" s="250"/>
      <c r="M951" s="140"/>
      <c r="N951" s="73"/>
    </row>
    <row r="952" spans="1:14" x14ac:dyDescent="0.2">
      <c r="A952" s="75"/>
      <c r="B952" s="76"/>
      <c r="C952" s="77"/>
      <c r="D952" s="21"/>
      <c r="E952" s="21"/>
      <c r="F952" s="21"/>
      <c r="G952" s="142"/>
      <c r="H952" s="273"/>
      <c r="I952" s="135"/>
      <c r="J952" s="107"/>
      <c r="K952" s="130"/>
      <c r="L952" s="250"/>
      <c r="M952" s="140"/>
      <c r="N952" s="73"/>
    </row>
    <row r="953" spans="1:14" x14ac:dyDescent="0.2">
      <c r="A953" s="75"/>
      <c r="B953" s="76"/>
      <c r="C953" s="77"/>
      <c r="D953" s="21"/>
      <c r="E953" s="21"/>
      <c r="F953" s="21"/>
      <c r="G953" s="142"/>
      <c r="H953" s="273"/>
      <c r="I953" s="135"/>
      <c r="J953" s="107"/>
      <c r="K953" s="130"/>
      <c r="L953" s="250"/>
      <c r="M953" s="140"/>
      <c r="N953" s="73"/>
    </row>
    <row r="954" spans="1:14" x14ac:dyDescent="0.2">
      <c r="A954" s="75"/>
      <c r="B954" s="76"/>
      <c r="C954" s="77"/>
      <c r="D954" s="21"/>
      <c r="E954" s="21"/>
      <c r="F954" s="21"/>
      <c r="G954" s="142"/>
      <c r="H954" s="273"/>
      <c r="I954" s="135"/>
      <c r="J954" s="107"/>
      <c r="K954" s="130"/>
      <c r="L954" s="250"/>
      <c r="M954" s="140"/>
      <c r="N954" s="73"/>
    </row>
    <row r="955" spans="1:14" x14ac:dyDescent="0.2">
      <c r="A955" s="75"/>
      <c r="B955" s="76"/>
      <c r="C955" s="77"/>
      <c r="D955" s="21"/>
      <c r="E955" s="21"/>
      <c r="F955" s="21"/>
      <c r="G955" s="142"/>
      <c r="H955" s="273"/>
      <c r="I955" s="135"/>
      <c r="J955" s="107"/>
      <c r="K955" s="130"/>
      <c r="L955" s="250"/>
      <c r="M955" s="140"/>
      <c r="N955" s="73"/>
    </row>
    <row r="956" spans="1:14" x14ac:dyDescent="0.2">
      <c r="A956" s="75"/>
      <c r="B956" s="76"/>
      <c r="C956" s="77"/>
      <c r="D956" s="21"/>
      <c r="E956" s="21"/>
      <c r="F956" s="21"/>
      <c r="G956" s="142"/>
      <c r="H956" s="273"/>
      <c r="I956" s="135"/>
      <c r="J956" s="107"/>
      <c r="K956" s="130"/>
      <c r="M956" s="140"/>
      <c r="N956" s="73"/>
    </row>
    <row r="957" spans="1:14" x14ac:dyDescent="0.2">
      <c r="A957" s="75"/>
      <c r="B957" s="76"/>
      <c r="C957" s="77"/>
      <c r="D957" s="21"/>
      <c r="E957" s="21"/>
      <c r="F957" s="21"/>
      <c r="G957" s="142"/>
      <c r="H957" s="273"/>
      <c r="I957" s="135"/>
      <c r="J957" s="107"/>
      <c r="K957" s="130"/>
      <c r="M957" s="140"/>
      <c r="N957" s="73"/>
    </row>
    <row r="958" spans="1:14" x14ac:dyDescent="0.2">
      <c r="A958" s="75"/>
      <c r="B958" s="76"/>
      <c r="C958" s="77"/>
      <c r="D958" s="21"/>
      <c r="E958" s="21"/>
      <c r="F958" s="21"/>
      <c r="G958" s="142"/>
      <c r="H958" s="273"/>
      <c r="I958" s="135"/>
      <c r="J958" s="107"/>
      <c r="K958" s="130"/>
      <c r="M958" s="140"/>
      <c r="N958" s="73"/>
    </row>
    <row r="959" spans="1:14" x14ac:dyDescent="0.2">
      <c r="A959" s="75"/>
      <c r="B959" s="76"/>
      <c r="C959" s="77"/>
      <c r="D959" s="21"/>
      <c r="E959" s="21"/>
      <c r="F959" s="21"/>
      <c r="G959" s="142"/>
      <c r="H959" s="273"/>
      <c r="I959" s="135"/>
      <c r="J959" s="107"/>
      <c r="K959" s="130"/>
      <c r="M959" s="140"/>
      <c r="N959" s="73"/>
    </row>
    <row r="960" spans="1:14" x14ac:dyDescent="0.2">
      <c r="A960" s="75"/>
      <c r="B960" s="76"/>
      <c r="C960" s="77"/>
      <c r="D960" s="21"/>
      <c r="E960" s="21"/>
      <c r="F960" s="21"/>
      <c r="G960" s="142"/>
      <c r="H960" s="273"/>
      <c r="I960" s="135"/>
      <c r="J960" s="107"/>
      <c r="K960" s="130"/>
      <c r="M960" s="140"/>
      <c r="N960" s="73"/>
    </row>
    <row r="961" spans="1:14" x14ac:dyDescent="0.2">
      <c r="A961" s="75"/>
      <c r="B961" s="76"/>
      <c r="C961" s="77"/>
      <c r="D961" s="21"/>
      <c r="E961" s="21"/>
      <c r="F961" s="21"/>
      <c r="G961" s="21"/>
      <c r="H961" s="284"/>
      <c r="I961" s="135"/>
      <c r="J961" s="107"/>
      <c r="K961" s="130"/>
      <c r="M961" s="140"/>
      <c r="N961" s="73"/>
    </row>
    <row r="962" spans="1:14" x14ac:dyDescent="0.2">
      <c r="A962" s="75"/>
      <c r="B962" s="76"/>
      <c r="C962" s="77"/>
      <c r="D962" s="21"/>
      <c r="E962" s="21"/>
      <c r="F962" s="21"/>
      <c r="G962" s="21"/>
      <c r="H962" s="284"/>
      <c r="I962" s="135"/>
      <c r="J962" s="107"/>
      <c r="K962" s="130"/>
      <c r="M962" s="140"/>
      <c r="N962" s="73"/>
    </row>
    <row r="963" spans="1:14" x14ac:dyDescent="0.2">
      <c r="A963" s="75"/>
      <c r="B963" s="76"/>
      <c r="C963" s="77"/>
      <c r="D963" s="21"/>
      <c r="E963" s="21"/>
      <c r="F963" s="21"/>
      <c r="G963" s="21"/>
      <c r="H963" s="284"/>
      <c r="I963" s="135"/>
      <c r="J963" s="107"/>
      <c r="K963" s="130"/>
      <c r="M963" s="140"/>
      <c r="N963" s="73"/>
    </row>
    <row r="964" spans="1:14" x14ac:dyDescent="0.2">
      <c r="A964" s="75"/>
      <c r="B964" s="76"/>
      <c r="C964" s="77"/>
      <c r="D964" s="21"/>
      <c r="E964" s="21"/>
      <c r="F964" s="21"/>
      <c r="G964" s="21"/>
      <c r="H964" s="284"/>
      <c r="I964" s="135"/>
      <c r="J964" s="107"/>
      <c r="K964" s="130"/>
      <c r="M964" s="140"/>
      <c r="N964" s="73"/>
    </row>
    <row r="965" spans="1:14" x14ac:dyDescent="0.2">
      <c r="A965" s="75"/>
      <c r="B965" s="76"/>
      <c r="C965" s="77"/>
      <c r="D965" s="21"/>
      <c r="E965" s="21"/>
      <c r="F965" s="21"/>
      <c r="G965" s="142"/>
      <c r="H965" s="273"/>
      <c r="I965" s="135"/>
      <c r="J965" s="107"/>
      <c r="K965" s="130"/>
      <c r="M965" s="140"/>
      <c r="N965" s="73"/>
    </row>
    <row r="966" spans="1:14" x14ac:dyDescent="0.2">
      <c r="A966" s="75"/>
      <c r="B966" s="76"/>
      <c r="C966" s="77"/>
      <c r="D966" s="21"/>
      <c r="E966" s="21"/>
      <c r="F966" s="21"/>
      <c r="G966" s="142"/>
      <c r="H966" s="273"/>
      <c r="I966" s="135"/>
      <c r="J966" s="107"/>
      <c r="K966" s="130"/>
      <c r="M966" s="140"/>
      <c r="N966" s="73"/>
    </row>
    <row r="967" spans="1:14" x14ac:dyDescent="0.2">
      <c r="A967" s="75"/>
      <c r="B967" s="76"/>
      <c r="C967" s="77"/>
      <c r="D967" s="21"/>
      <c r="E967" s="21"/>
      <c r="F967" s="21"/>
      <c r="G967" s="142"/>
      <c r="H967" s="273"/>
      <c r="I967" s="135"/>
      <c r="J967" s="107"/>
      <c r="K967" s="130"/>
      <c r="L967" s="250"/>
      <c r="M967" s="140"/>
      <c r="N967" s="73"/>
    </row>
    <row r="968" spans="1:14" x14ac:dyDescent="0.2">
      <c r="A968" s="75"/>
      <c r="B968" s="76"/>
      <c r="C968" s="77"/>
      <c r="D968" s="21"/>
      <c r="E968" s="21"/>
      <c r="F968" s="21"/>
      <c r="G968" s="142"/>
      <c r="H968" s="273"/>
      <c r="I968" s="135"/>
      <c r="J968" s="107"/>
      <c r="K968" s="130"/>
      <c r="L968" s="250"/>
      <c r="M968" s="140"/>
      <c r="N968" s="73"/>
    </row>
    <row r="969" spans="1:14" x14ac:dyDescent="0.2">
      <c r="A969" s="75"/>
      <c r="B969" s="76"/>
      <c r="C969" s="77"/>
      <c r="D969" s="21"/>
      <c r="E969" s="21"/>
      <c r="F969" s="21"/>
      <c r="G969" s="142"/>
      <c r="H969" s="273"/>
      <c r="I969" s="135"/>
      <c r="J969" s="107"/>
      <c r="K969" s="130"/>
      <c r="L969" s="250"/>
      <c r="M969" s="140"/>
      <c r="N969" s="73"/>
    </row>
    <row r="970" spans="1:14" x14ac:dyDescent="0.2">
      <c r="A970" s="75"/>
      <c r="B970" s="141"/>
      <c r="C970" s="77"/>
      <c r="D970" s="21"/>
      <c r="E970" s="21"/>
      <c r="F970" s="21"/>
      <c r="G970" s="142"/>
      <c r="H970" s="273"/>
      <c r="I970" s="135"/>
      <c r="J970" s="107"/>
      <c r="K970" s="130"/>
      <c r="L970" s="250"/>
      <c r="M970" s="140"/>
      <c r="N970" s="73"/>
    </row>
    <row r="971" spans="1:14" x14ac:dyDescent="0.2">
      <c r="A971" s="75"/>
      <c r="B971" s="76"/>
      <c r="C971" s="77"/>
      <c r="D971" s="21"/>
      <c r="E971" s="21"/>
      <c r="F971" s="21"/>
      <c r="G971" s="21"/>
      <c r="H971" s="284"/>
      <c r="I971" s="135"/>
      <c r="J971" s="107"/>
      <c r="K971" s="130"/>
      <c r="M971" s="140"/>
      <c r="N971" s="73"/>
    </row>
    <row r="972" spans="1:14" x14ac:dyDescent="0.2">
      <c r="A972" s="75"/>
      <c r="B972" s="76"/>
      <c r="C972" s="77"/>
      <c r="D972" s="21"/>
      <c r="E972" s="21"/>
      <c r="F972" s="21"/>
      <c r="G972" s="21"/>
      <c r="H972" s="284"/>
      <c r="I972" s="135"/>
      <c r="J972" s="107"/>
      <c r="K972" s="130"/>
      <c r="M972" s="140"/>
      <c r="N972" s="73"/>
    </row>
    <row r="973" spans="1:14" x14ac:dyDescent="0.2">
      <c r="A973" s="75"/>
      <c r="B973" s="76"/>
      <c r="C973" s="77"/>
      <c r="D973" s="21"/>
      <c r="E973" s="21"/>
      <c r="F973" s="21"/>
      <c r="G973" s="21"/>
      <c r="H973" s="284"/>
      <c r="I973" s="135"/>
      <c r="J973" s="107"/>
      <c r="K973" s="130"/>
      <c r="M973" s="140"/>
      <c r="N973" s="73"/>
    </row>
    <row r="974" spans="1:14" x14ac:dyDescent="0.2">
      <c r="A974" s="75"/>
      <c r="B974" s="76"/>
      <c r="C974" s="77"/>
      <c r="D974" s="21"/>
      <c r="E974" s="21"/>
      <c r="F974" s="21"/>
      <c r="G974" s="21"/>
      <c r="H974" s="284"/>
      <c r="I974" s="135"/>
      <c r="J974" s="107"/>
      <c r="K974" s="130"/>
      <c r="M974" s="140"/>
      <c r="N974" s="73"/>
    </row>
    <row r="975" spans="1:14" x14ac:dyDescent="0.2">
      <c r="A975" s="75"/>
      <c r="B975" s="76"/>
      <c r="C975" s="77"/>
      <c r="D975" s="21"/>
      <c r="E975" s="21"/>
      <c r="F975" s="21"/>
      <c r="G975" s="21"/>
      <c r="H975" s="284"/>
      <c r="I975" s="135"/>
      <c r="J975" s="107"/>
      <c r="K975" s="130"/>
      <c r="M975" s="140"/>
      <c r="N975" s="73"/>
    </row>
    <row r="976" spans="1:14" x14ac:dyDescent="0.2">
      <c r="A976" s="75"/>
      <c r="B976" s="76"/>
      <c r="C976" s="77"/>
      <c r="D976" s="21"/>
      <c r="E976" s="21"/>
      <c r="F976" s="21"/>
      <c r="G976" s="21"/>
      <c r="H976" s="284"/>
      <c r="I976" s="135"/>
      <c r="J976" s="107"/>
      <c r="K976" s="130"/>
      <c r="M976" s="140"/>
      <c r="N976" s="73"/>
    </row>
    <row r="977" spans="1:14" x14ac:dyDescent="0.2">
      <c r="A977" s="75"/>
      <c r="B977" s="76"/>
      <c r="C977" s="77"/>
      <c r="D977" s="21"/>
      <c r="E977" s="21"/>
      <c r="F977" s="21"/>
      <c r="G977" s="21"/>
      <c r="H977" s="284"/>
      <c r="I977" s="135"/>
      <c r="J977" s="107"/>
      <c r="K977" s="130"/>
      <c r="L977" s="250"/>
      <c r="M977" s="140"/>
      <c r="N977" s="73"/>
    </row>
    <row r="978" spans="1:14" x14ac:dyDescent="0.2">
      <c r="A978" s="75"/>
      <c r="B978" s="76"/>
      <c r="C978" s="77"/>
      <c r="D978" s="21"/>
      <c r="E978" s="21"/>
      <c r="F978" s="21"/>
      <c r="G978" s="21"/>
      <c r="H978" s="284"/>
      <c r="I978" s="135"/>
      <c r="J978" s="107"/>
      <c r="K978" s="130"/>
      <c r="L978" s="250"/>
      <c r="M978" s="145"/>
      <c r="N978" s="146"/>
    </row>
    <row r="979" spans="1:14" x14ac:dyDescent="0.2">
      <c r="A979" s="75"/>
      <c r="B979" s="76"/>
      <c r="C979" s="77"/>
      <c r="D979" s="21"/>
      <c r="E979" s="21"/>
      <c r="F979" s="21"/>
      <c r="G979" s="21"/>
      <c r="H979" s="284"/>
      <c r="I979" s="135"/>
      <c r="J979" s="107"/>
      <c r="K979" s="130"/>
      <c r="L979" s="250"/>
      <c r="M979" s="140"/>
      <c r="N979" s="73"/>
    </row>
    <row r="980" spans="1:14" x14ac:dyDescent="0.2">
      <c r="A980" s="75"/>
      <c r="B980" s="76"/>
      <c r="C980" s="77"/>
      <c r="D980" s="21"/>
      <c r="E980" s="21"/>
      <c r="F980" s="21"/>
      <c r="G980" s="21"/>
      <c r="H980" s="284"/>
      <c r="I980" s="135"/>
      <c r="J980" s="107"/>
      <c r="K980" s="130"/>
      <c r="L980" s="250"/>
      <c r="M980" s="140"/>
      <c r="N980" s="73"/>
    </row>
    <row r="981" spans="1:14" x14ac:dyDescent="0.2">
      <c r="A981" s="75"/>
      <c r="B981" s="76"/>
      <c r="C981" s="77"/>
      <c r="D981" s="21"/>
      <c r="E981" s="21"/>
      <c r="F981" s="21"/>
      <c r="G981" s="21"/>
      <c r="H981" s="284"/>
      <c r="I981" s="135"/>
      <c r="J981" s="107"/>
      <c r="K981" s="130"/>
      <c r="L981" s="250"/>
      <c r="M981" s="140"/>
      <c r="N981" s="73"/>
    </row>
    <row r="982" spans="1:14" x14ac:dyDescent="0.2">
      <c r="A982" s="75"/>
      <c r="B982" s="76"/>
      <c r="C982" s="77"/>
      <c r="D982" s="21"/>
      <c r="E982" s="21"/>
      <c r="F982" s="21"/>
      <c r="G982" s="21"/>
      <c r="H982" s="284"/>
      <c r="I982" s="135"/>
      <c r="J982" s="107"/>
      <c r="K982" s="130"/>
      <c r="L982" s="250"/>
      <c r="M982" s="140"/>
      <c r="N982" s="73"/>
    </row>
    <row r="983" spans="1:14" x14ac:dyDescent="0.2">
      <c r="A983" s="75"/>
      <c r="B983" s="76"/>
      <c r="C983" s="77"/>
      <c r="D983" s="21"/>
      <c r="E983" s="21"/>
      <c r="F983" s="21"/>
      <c r="G983" s="21"/>
      <c r="H983" s="284"/>
      <c r="I983" s="135"/>
      <c r="J983" s="107"/>
      <c r="K983" s="130"/>
      <c r="L983" s="250"/>
      <c r="M983" s="140"/>
      <c r="N983" s="73"/>
    </row>
    <row r="984" spans="1:14" x14ac:dyDescent="0.2">
      <c r="A984" s="75"/>
      <c r="B984" s="76"/>
      <c r="C984" s="77"/>
      <c r="D984" s="21"/>
      <c r="E984" s="21"/>
      <c r="F984" s="21"/>
      <c r="G984" s="21"/>
      <c r="H984" s="284"/>
      <c r="I984" s="135"/>
      <c r="J984" s="107"/>
      <c r="K984" s="130"/>
      <c r="L984" s="250"/>
      <c r="M984" s="140"/>
      <c r="N984" s="73"/>
    </row>
    <row r="985" spans="1:14" x14ac:dyDescent="0.2">
      <c r="A985" s="75"/>
      <c r="B985" s="76"/>
      <c r="C985" s="77"/>
      <c r="D985" s="21"/>
      <c r="E985" s="21"/>
      <c r="F985" s="21"/>
      <c r="G985" s="21"/>
      <c r="H985" s="284"/>
      <c r="I985" s="135"/>
      <c r="J985" s="107"/>
      <c r="K985" s="130"/>
      <c r="L985" s="252"/>
      <c r="M985" s="140"/>
      <c r="N985" s="73"/>
    </row>
    <row r="986" spans="1:14" x14ac:dyDescent="0.2">
      <c r="A986" s="75"/>
      <c r="B986" s="76"/>
      <c r="C986" s="77"/>
      <c r="D986" s="21"/>
      <c r="E986" s="21"/>
      <c r="F986" s="21"/>
      <c r="G986" s="21"/>
      <c r="H986" s="284"/>
      <c r="I986" s="135"/>
      <c r="J986" s="107"/>
      <c r="K986" s="130"/>
      <c r="L986" s="250"/>
      <c r="M986" s="140"/>
      <c r="N986" s="73"/>
    </row>
    <row r="987" spans="1:14" x14ac:dyDescent="0.2">
      <c r="A987" s="75"/>
      <c r="B987" s="76"/>
      <c r="C987" s="77"/>
      <c r="D987" s="21"/>
      <c r="E987" s="21"/>
      <c r="F987" s="21"/>
      <c r="G987" s="21"/>
      <c r="H987" s="284"/>
      <c r="I987" s="135"/>
      <c r="J987" s="107"/>
      <c r="K987" s="130"/>
      <c r="L987" s="250"/>
      <c r="M987" s="140"/>
      <c r="N987" s="73"/>
    </row>
    <row r="988" spans="1:14" x14ac:dyDescent="0.2">
      <c r="A988" s="75"/>
      <c r="B988" s="76"/>
      <c r="C988" s="77"/>
      <c r="D988" s="21"/>
      <c r="E988" s="21"/>
      <c r="F988" s="21"/>
      <c r="G988" s="21"/>
      <c r="H988" s="284"/>
      <c r="I988" s="135"/>
      <c r="J988" s="107"/>
      <c r="K988" s="130"/>
      <c r="L988" s="250"/>
      <c r="M988" s="140"/>
      <c r="N988" s="73"/>
    </row>
    <row r="989" spans="1:14" x14ac:dyDescent="0.2">
      <c r="A989" s="75"/>
      <c r="B989" s="76"/>
      <c r="C989" s="77"/>
      <c r="D989" s="21"/>
      <c r="E989" s="21"/>
      <c r="F989" s="21"/>
      <c r="G989" s="21"/>
      <c r="H989" s="284"/>
      <c r="I989" s="135"/>
      <c r="J989" s="107"/>
      <c r="K989" s="130"/>
      <c r="L989" s="250"/>
      <c r="M989" s="140"/>
      <c r="N989" s="73"/>
    </row>
    <row r="990" spans="1:14" x14ac:dyDescent="0.2">
      <c r="A990" s="75"/>
      <c r="B990" s="76"/>
      <c r="C990" s="77"/>
      <c r="D990" s="21"/>
      <c r="E990" s="21"/>
      <c r="F990" s="21"/>
      <c r="G990" s="21"/>
      <c r="H990" s="284"/>
      <c r="I990" s="135"/>
      <c r="J990" s="107"/>
      <c r="K990" s="130"/>
      <c r="L990" s="250"/>
      <c r="M990" s="140"/>
      <c r="N990" s="73"/>
    </row>
    <row r="991" spans="1:14" x14ac:dyDescent="0.2">
      <c r="A991" s="75"/>
      <c r="B991" s="76"/>
      <c r="C991" s="77"/>
      <c r="D991" s="21"/>
      <c r="E991" s="21"/>
      <c r="F991" s="21"/>
      <c r="G991" s="21"/>
      <c r="H991" s="284"/>
      <c r="I991" s="135"/>
      <c r="J991" s="107"/>
      <c r="K991" s="130"/>
      <c r="L991" s="250"/>
      <c r="M991" s="140"/>
      <c r="N991" s="73"/>
    </row>
    <row r="992" spans="1:14" x14ac:dyDescent="0.2">
      <c r="A992" s="75"/>
      <c r="B992" s="76"/>
      <c r="C992" s="77"/>
      <c r="D992" s="21"/>
      <c r="E992" s="21"/>
      <c r="F992" s="21"/>
      <c r="G992" s="21"/>
      <c r="H992" s="284"/>
      <c r="I992" s="135"/>
      <c r="J992" s="107"/>
      <c r="K992" s="130"/>
      <c r="L992" s="250"/>
      <c r="M992" s="140"/>
      <c r="N992" s="73"/>
    </row>
    <row r="993" spans="1:14" x14ac:dyDescent="0.2">
      <c r="A993" s="75"/>
      <c r="B993" s="76"/>
      <c r="C993" s="77"/>
      <c r="D993" s="21"/>
      <c r="E993" s="21"/>
      <c r="F993" s="21"/>
      <c r="G993" s="21"/>
      <c r="H993" s="284"/>
      <c r="I993" s="135"/>
      <c r="J993" s="107"/>
      <c r="K993" s="130"/>
      <c r="L993" s="250"/>
      <c r="M993" s="140"/>
      <c r="N993" s="73"/>
    </row>
    <row r="994" spans="1:14" x14ac:dyDescent="0.2">
      <c r="A994" s="75"/>
      <c r="B994" s="76"/>
      <c r="C994" s="77"/>
      <c r="D994" s="21"/>
      <c r="E994" s="21"/>
      <c r="F994" s="21"/>
      <c r="G994" s="21"/>
      <c r="H994" s="284"/>
      <c r="I994" s="135"/>
      <c r="J994" s="107"/>
      <c r="K994" s="130"/>
      <c r="L994" s="250"/>
      <c r="M994" s="140"/>
      <c r="N994" s="73"/>
    </row>
    <row r="995" spans="1:14" x14ac:dyDescent="0.2">
      <c r="A995" s="75"/>
      <c r="B995" s="76"/>
      <c r="C995" s="77"/>
      <c r="D995" s="21"/>
      <c r="E995" s="21"/>
      <c r="F995" s="21"/>
      <c r="G995" s="21"/>
      <c r="H995" s="284"/>
      <c r="I995" s="135"/>
      <c r="J995" s="107"/>
      <c r="K995" s="130"/>
      <c r="L995" s="250"/>
      <c r="M995" s="140"/>
      <c r="N995" s="73"/>
    </row>
    <row r="996" spans="1:14" x14ac:dyDescent="0.2">
      <c r="A996" s="75"/>
      <c r="B996" s="76"/>
      <c r="C996" s="77"/>
      <c r="D996" s="21"/>
      <c r="E996" s="21"/>
      <c r="F996" s="21"/>
      <c r="G996" s="21"/>
      <c r="H996" s="284"/>
      <c r="I996" s="135"/>
      <c r="J996" s="107"/>
      <c r="K996" s="130"/>
      <c r="L996" s="250"/>
      <c r="M996" s="140"/>
      <c r="N996" s="73"/>
    </row>
    <row r="997" spans="1:14" x14ac:dyDescent="0.2">
      <c r="A997" s="75"/>
      <c r="B997" s="76"/>
      <c r="C997" s="77"/>
      <c r="D997" s="21"/>
      <c r="E997" s="21"/>
      <c r="F997" s="21"/>
      <c r="G997" s="21"/>
      <c r="H997" s="284"/>
      <c r="I997" s="135"/>
      <c r="J997" s="107"/>
      <c r="K997" s="130"/>
      <c r="L997" s="250"/>
      <c r="M997" s="140"/>
      <c r="N997" s="73"/>
    </row>
    <row r="998" spans="1:14" x14ac:dyDescent="0.2">
      <c r="A998" s="75"/>
      <c r="B998" s="76"/>
      <c r="C998" s="77"/>
      <c r="D998" s="21"/>
      <c r="E998" s="21"/>
      <c r="F998" s="21"/>
      <c r="G998" s="21"/>
      <c r="H998" s="284"/>
      <c r="I998" s="135"/>
      <c r="J998" s="107"/>
      <c r="K998" s="130"/>
      <c r="L998" s="250"/>
      <c r="M998" s="140"/>
      <c r="N998" s="73"/>
    </row>
    <row r="999" spans="1:14" x14ac:dyDescent="0.2">
      <c r="A999" s="75"/>
      <c r="B999" s="76"/>
      <c r="C999" s="77"/>
      <c r="D999" s="21"/>
      <c r="E999" s="21"/>
      <c r="F999" s="21"/>
      <c r="G999" s="21"/>
      <c r="H999" s="284"/>
      <c r="I999" s="135"/>
      <c r="J999" s="107"/>
      <c r="K999" s="130"/>
      <c r="L999" s="250"/>
      <c r="M999" s="140"/>
      <c r="N999" s="73"/>
    </row>
    <row r="1000" spans="1:14" x14ac:dyDescent="0.2">
      <c r="A1000" s="75"/>
      <c r="B1000" s="76"/>
      <c r="C1000" s="77"/>
      <c r="D1000" s="21"/>
      <c r="E1000" s="21"/>
      <c r="F1000" s="21"/>
      <c r="G1000" s="21"/>
      <c r="H1000" s="284"/>
      <c r="I1000" s="135"/>
      <c r="J1000" s="107"/>
      <c r="K1000" s="130"/>
      <c r="L1000" s="250"/>
      <c r="M1000" s="140"/>
      <c r="N1000" s="73"/>
    </row>
    <row r="1001" spans="1:14" x14ac:dyDescent="0.2">
      <c r="A1001" s="75"/>
      <c r="B1001" s="76"/>
      <c r="C1001" s="77"/>
      <c r="D1001" s="21"/>
      <c r="E1001" s="21"/>
      <c r="F1001" s="21"/>
      <c r="G1001" s="21"/>
      <c r="H1001" s="284"/>
      <c r="I1001" s="135"/>
      <c r="J1001" s="107"/>
      <c r="K1001" s="130"/>
      <c r="L1001" s="250"/>
      <c r="M1001" s="140"/>
      <c r="N1001" s="73"/>
    </row>
    <row r="1002" spans="1:14" x14ac:dyDescent="0.2">
      <c r="A1002" s="75"/>
      <c r="B1002" s="76"/>
      <c r="C1002" s="77"/>
      <c r="D1002" s="21"/>
      <c r="E1002" s="21"/>
      <c r="F1002" s="21"/>
      <c r="G1002" s="21"/>
      <c r="H1002" s="284"/>
      <c r="I1002" s="135"/>
      <c r="J1002" s="107"/>
      <c r="K1002" s="130"/>
      <c r="L1002" s="250"/>
      <c r="M1002" s="140"/>
      <c r="N1002" s="73"/>
    </row>
    <row r="1003" spans="1:14" x14ac:dyDescent="0.2">
      <c r="A1003" s="75"/>
      <c r="B1003" s="76"/>
      <c r="C1003" s="77"/>
      <c r="D1003" s="21"/>
      <c r="E1003" s="21"/>
      <c r="F1003" s="21"/>
      <c r="G1003" s="21"/>
      <c r="H1003" s="284"/>
      <c r="I1003" s="135"/>
      <c r="J1003" s="107"/>
      <c r="K1003" s="130"/>
      <c r="L1003" s="250"/>
      <c r="M1003" s="140"/>
      <c r="N1003" s="73"/>
    </row>
    <row r="1004" spans="1:14" x14ac:dyDescent="0.2">
      <c r="A1004" s="75"/>
      <c r="B1004" s="76"/>
      <c r="C1004" s="77"/>
      <c r="D1004" s="21"/>
      <c r="E1004" s="21"/>
      <c r="F1004" s="21"/>
      <c r="G1004" s="21"/>
      <c r="H1004" s="284"/>
      <c r="I1004" s="135"/>
      <c r="J1004" s="107"/>
      <c r="K1004" s="130"/>
      <c r="L1004" s="250"/>
      <c r="M1004" s="140"/>
      <c r="N1004" s="73"/>
    </row>
    <row r="1005" spans="1:14" x14ac:dyDescent="0.2">
      <c r="A1005" s="75"/>
      <c r="B1005" s="76"/>
      <c r="C1005" s="77"/>
      <c r="D1005" s="21"/>
      <c r="E1005" s="21"/>
      <c r="F1005" s="21"/>
      <c r="G1005" s="21"/>
      <c r="H1005" s="284"/>
      <c r="I1005" s="135"/>
      <c r="J1005" s="107"/>
      <c r="K1005" s="130"/>
      <c r="L1005" s="250"/>
      <c r="M1005" s="140"/>
      <c r="N1005" s="73"/>
    </row>
    <row r="1006" spans="1:14" x14ac:dyDescent="0.2">
      <c r="A1006" s="75"/>
      <c r="B1006" s="76"/>
      <c r="C1006" s="77"/>
      <c r="D1006" s="21"/>
      <c r="E1006" s="21"/>
      <c r="F1006" s="21"/>
      <c r="G1006" s="21"/>
      <c r="H1006" s="284"/>
      <c r="I1006" s="135"/>
      <c r="J1006" s="107"/>
      <c r="K1006" s="130"/>
      <c r="L1006" s="250"/>
      <c r="M1006" s="140"/>
      <c r="N1006" s="73"/>
    </row>
    <row r="1007" spans="1:14" x14ac:dyDescent="0.2">
      <c r="A1007" s="75"/>
      <c r="B1007" s="76"/>
      <c r="C1007" s="77"/>
      <c r="D1007" s="21"/>
      <c r="E1007" s="21"/>
      <c r="F1007" s="21"/>
      <c r="G1007" s="21"/>
      <c r="H1007" s="284"/>
      <c r="I1007" s="135"/>
      <c r="J1007" s="107"/>
      <c r="K1007" s="130"/>
      <c r="L1007" s="250"/>
      <c r="M1007" s="140"/>
      <c r="N1007" s="73"/>
    </row>
    <row r="1008" spans="1:14" x14ac:dyDescent="0.2">
      <c r="A1008" s="75"/>
      <c r="B1008" s="76"/>
      <c r="C1008" s="77"/>
      <c r="D1008" s="21"/>
      <c r="E1008" s="21"/>
      <c r="F1008" s="21"/>
      <c r="G1008" s="21"/>
      <c r="H1008" s="266"/>
      <c r="I1008" s="135"/>
      <c r="J1008" s="107"/>
      <c r="K1008" s="130"/>
      <c r="L1008" s="256"/>
      <c r="M1008" s="140"/>
      <c r="N1008" s="73"/>
    </row>
    <row r="1009" spans="1:14" x14ac:dyDescent="0.2">
      <c r="A1009" s="75"/>
      <c r="B1009" s="76"/>
      <c r="C1009" s="77"/>
      <c r="D1009" s="21"/>
      <c r="E1009" s="21"/>
      <c r="F1009" s="21"/>
      <c r="G1009" s="21"/>
      <c r="H1009" s="284"/>
      <c r="I1009" s="135"/>
      <c r="J1009" s="107"/>
      <c r="K1009" s="130"/>
      <c r="L1009" s="250"/>
      <c r="M1009" s="140"/>
      <c r="N1009" s="73"/>
    </row>
    <row r="1010" spans="1:14" x14ac:dyDescent="0.2">
      <c r="A1010" s="75"/>
      <c r="B1010" s="76"/>
      <c r="C1010" s="77"/>
      <c r="D1010" s="21"/>
      <c r="E1010" s="21"/>
      <c r="F1010" s="21"/>
      <c r="G1010" s="21"/>
      <c r="H1010" s="284"/>
      <c r="I1010" s="135"/>
      <c r="J1010" s="107"/>
      <c r="K1010" s="130"/>
      <c r="L1010" s="250"/>
      <c r="M1010" s="140"/>
      <c r="N1010" s="73"/>
    </row>
    <row r="1011" spans="1:14" x14ac:dyDescent="0.2">
      <c r="A1011" s="75"/>
      <c r="B1011" s="76"/>
      <c r="C1011" s="77"/>
      <c r="D1011" s="21"/>
      <c r="E1011" s="21"/>
      <c r="F1011" s="21"/>
      <c r="G1011" s="21"/>
      <c r="H1011" s="284"/>
      <c r="I1011" s="135"/>
      <c r="J1011" s="107"/>
      <c r="K1011" s="130"/>
      <c r="L1011" s="250"/>
      <c r="M1011" s="140"/>
      <c r="N1011" s="73"/>
    </row>
    <row r="1012" spans="1:14" x14ac:dyDescent="0.2">
      <c r="A1012" s="75"/>
      <c r="B1012" s="76"/>
      <c r="C1012" s="77"/>
      <c r="D1012" s="21"/>
      <c r="E1012" s="21"/>
      <c r="F1012" s="21"/>
      <c r="G1012" s="21"/>
      <c r="H1012" s="284"/>
      <c r="I1012" s="135"/>
      <c r="J1012" s="107"/>
      <c r="K1012" s="130"/>
      <c r="L1012" s="250"/>
      <c r="M1012" s="140"/>
      <c r="N1012" s="73"/>
    </row>
    <row r="1013" spans="1:14" x14ac:dyDescent="0.2">
      <c r="A1013" s="75"/>
      <c r="B1013" s="76"/>
      <c r="C1013" s="77"/>
      <c r="D1013" s="21"/>
      <c r="E1013" s="21"/>
      <c r="F1013" s="21"/>
      <c r="G1013" s="21"/>
      <c r="H1013" s="284"/>
      <c r="I1013" s="135"/>
      <c r="J1013" s="107"/>
      <c r="K1013" s="130"/>
      <c r="L1013" s="250"/>
      <c r="M1013" s="140"/>
      <c r="N1013" s="73"/>
    </row>
    <row r="1014" spans="1:14" x14ac:dyDescent="0.2">
      <c r="A1014" s="75"/>
      <c r="B1014" s="76"/>
      <c r="C1014" s="77"/>
      <c r="D1014" s="21"/>
      <c r="E1014" s="21"/>
      <c r="F1014" s="21"/>
      <c r="G1014" s="21"/>
      <c r="H1014" s="284"/>
      <c r="I1014" s="135"/>
      <c r="J1014" s="107"/>
      <c r="K1014" s="130"/>
      <c r="L1014" s="250"/>
      <c r="M1014" s="140"/>
      <c r="N1014" s="73"/>
    </row>
    <row r="1015" spans="1:14" x14ac:dyDescent="0.2">
      <c r="A1015" s="75"/>
      <c r="B1015" s="76"/>
      <c r="C1015" s="77"/>
      <c r="D1015" s="21"/>
      <c r="E1015" s="21"/>
      <c r="F1015" s="21"/>
      <c r="G1015" s="21"/>
      <c r="H1015" s="284"/>
      <c r="I1015" s="135"/>
      <c r="J1015" s="107"/>
      <c r="K1015" s="130"/>
      <c r="L1015" s="250"/>
      <c r="M1015" s="140"/>
      <c r="N1015" s="73"/>
    </row>
    <row r="1016" spans="1:14" x14ac:dyDescent="0.2">
      <c r="A1016" s="75"/>
      <c r="B1016" s="76"/>
      <c r="C1016" s="77"/>
      <c r="D1016" s="21"/>
      <c r="E1016" s="21"/>
      <c r="F1016" s="21"/>
      <c r="G1016" s="21"/>
      <c r="H1016" s="284"/>
      <c r="I1016" s="135"/>
      <c r="J1016" s="107"/>
      <c r="K1016" s="130"/>
      <c r="L1016" s="250"/>
      <c r="M1016" s="140"/>
      <c r="N1016" s="73"/>
    </row>
    <row r="1017" spans="1:14" x14ac:dyDescent="0.2">
      <c r="A1017" s="75"/>
      <c r="B1017" s="76"/>
      <c r="C1017" s="77"/>
      <c r="D1017" s="21"/>
      <c r="E1017" s="21"/>
      <c r="F1017" s="21"/>
      <c r="G1017" s="21"/>
      <c r="H1017" s="284"/>
      <c r="I1017" s="135"/>
      <c r="J1017" s="107"/>
      <c r="K1017" s="130"/>
      <c r="L1017" s="250"/>
      <c r="M1017" s="140"/>
      <c r="N1017" s="73"/>
    </row>
    <row r="1018" spans="1:14" x14ac:dyDescent="0.2">
      <c r="A1018" s="75"/>
      <c r="B1018" s="76"/>
      <c r="C1018" s="77"/>
      <c r="D1018" s="21"/>
      <c r="E1018" s="21"/>
      <c r="F1018" s="21"/>
      <c r="G1018" s="21"/>
      <c r="H1018" s="284"/>
      <c r="I1018" s="135"/>
      <c r="J1018" s="107"/>
      <c r="K1018" s="130"/>
      <c r="L1018" s="250"/>
      <c r="M1018" s="140"/>
      <c r="N1018" s="73"/>
    </row>
    <row r="1019" spans="1:14" x14ac:dyDescent="0.2">
      <c r="A1019" s="75"/>
      <c r="B1019" s="76"/>
      <c r="C1019" s="77"/>
      <c r="D1019" s="21"/>
      <c r="E1019" s="21"/>
      <c r="F1019" s="21"/>
      <c r="G1019" s="21"/>
      <c r="H1019" s="284"/>
      <c r="I1019" s="135"/>
      <c r="J1019" s="107"/>
      <c r="K1019" s="130"/>
      <c r="L1019" s="250"/>
      <c r="M1019" s="140"/>
      <c r="N1019" s="73"/>
    </row>
    <row r="1020" spans="1:14" x14ac:dyDescent="0.2">
      <c r="A1020" s="75"/>
      <c r="B1020" s="76"/>
      <c r="C1020" s="77"/>
      <c r="D1020" s="21"/>
      <c r="E1020" s="21"/>
      <c r="F1020" s="21"/>
      <c r="G1020" s="21"/>
      <c r="H1020" s="284"/>
      <c r="I1020" s="135"/>
      <c r="J1020" s="107"/>
      <c r="K1020" s="130"/>
      <c r="L1020" s="250"/>
      <c r="M1020" s="140"/>
      <c r="N1020" s="73"/>
    </row>
    <row r="1021" spans="1:14" x14ac:dyDescent="0.2">
      <c r="A1021" s="75"/>
      <c r="B1021" s="76"/>
      <c r="C1021" s="77"/>
      <c r="D1021" s="21"/>
      <c r="E1021" s="21"/>
      <c r="F1021" s="21"/>
      <c r="G1021" s="21"/>
      <c r="H1021" s="284"/>
      <c r="I1021" s="135"/>
      <c r="J1021" s="107"/>
      <c r="K1021" s="130"/>
      <c r="L1021" s="250"/>
      <c r="M1021" s="140"/>
      <c r="N1021" s="73"/>
    </row>
    <row r="1022" spans="1:14" x14ac:dyDescent="0.2">
      <c r="A1022" s="75"/>
      <c r="B1022" s="76"/>
      <c r="C1022" s="77"/>
      <c r="D1022" s="21"/>
      <c r="E1022" s="21"/>
      <c r="F1022" s="21"/>
      <c r="G1022" s="21"/>
      <c r="H1022" s="284"/>
      <c r="I1022" s="135"/>
      <c r="J1022" s="107"/>
      <c r="K1022" s="130"/>
      <c r="L1022" s="250"/>
      <c r="M1022" s="140"/>
      <c r="N1022" s="73"/>
    </row>
    <row r="1023" spans="1:14" x14ac:dyDescent="0.2">
      <c r="A1023" s="75"/>
      <c r="B1023" s="141"/>
      <c r="C1023" s="77"/>
      <c r="D1023" s="21"/>
      <c r="E1023" s="21"/>
      <c r="F1023" s="21"/>
      <c r="G1023" s="142"/>
      <c r="H1023" s="273"/>
      <c r="I1023" s="135"/>
      <c r="J1023" s="107"/>
      <c r="K1023" s="130"/>
      <c r="L1023" s="250"/>
      <c r="M1023" s="140"/>
      <c r="N1023" s="73"/>
    </row>
    <row r="1024" spans="1:14" x14ac:dyDescent="0.2">
      <c r="A1024" s="75"/>
      <c r="B1024" s="141"/>
      <c r="C1024" s="77"/>
      <c r="D1024" s="21"/>
      <c r="E1024" s="21"/>
      <c r="F1024" s="21"/>
      <c r="G1024" s="142"/>
      <c r="H1024" s="273"/>
      <c r="I1024" s="135"/>
      <c r="J1024" s="107"/>
      <c r="K1024" s="130"/>
      <c r="L1024" s="250"/>
      <c r="M1024" s="140"/>
      <c r="N1024" s="73"/>
    </row>
    <row r="1025" spans="1:14" x14ac:dyDescent="0.2">
      <c r="A1025" s="75"/>
      <c r="B1025" s="141"/>
      <c r="C1025" s="77"/>
      <c r="D1025" s="21"/>
      <c r="E1025" s="21"/>
      <c r="F1025" s="21"/>
      <c r="G1025" s="142"/>
      <c r="H1025" s="273"/>
      <c r="I1025" s="135"/>
      <c r="J1025" s="107"/>
      <c r="K1025" s="130"/>
      <c r="L1025" s="250"/>
      <c r="M1025" s="140"/>
      <c r="N1025" s="73"/>
    </row>
    <row r="1026" spans="1:14" x14ac:dyDescent="0.2">
      <c r="A1026" s="75"/>
      <c r="B1026" s="141"/>
      <c r="C1026" s="77"/>
      <c r="D1026" s="21"/>
      <c r="E1026" s="21"/>
      <c r="F1026" s="21"/>
      <c r="G1026" s="142"/>
      <c r="H1026" s="273"/>
      <c r="I1026" s="135"/>
      <c r="J1026" s="107"/>
      <c r="K1026" s="130"/>
      <c r="L1026" s="250"/>
      <c r="M1026" s="140"/>
      <c r="N1026" s="73"/>
    </row>
    <row r="1027" spans="1:14" x14ac:dyDescent="0.2">
      <c r="A1027" s="75"/>
      <c r="B1027" s="141"/>
      <c r="C1027" s="77"/>
      <c r="D1027" s="21"/>
      <c r="E1027" s="21"/>
      <c r="F1027" s="21"/>
      <c r="G1027" s="142"/>
      <c r="H1027" s="273"/>
      <c r="I1027" s="135"/>
      <c r="J1027" s="107"/>
      <c r="K1027" s="130"/>
      <c r="L1027" s="250"/>
      <c r="M1027" s="140"/>
      <c r="N1027" s="73"/>
    </row>
    <row r="1028" spans="1:14" x14ac:dyDescent="0.2">
      <c r="A1028" s="75"/>
      <c r="B1028" s="141"/>
      <c r="C1028" s="77"/>
      <c r="D1028" s="21"/>
      <c r="E1028" s="21"/>
      <c r="F1028" s="21"/>
      <c r="G1028" s="142"/>
      <c r="H1028" s="273"/>
      <c r="I1028" s="135"/>
      <c r="J1028" s="107"/>
      <c r="K1028" s="130"/>
      <c r="L1028" s="250"/>
      <c r="M1028" s="140"/>
      <c r="N1028" s="73"/>
    </row>
    <row r="1029" spans="1:14" x14ac:dyDescent="0.2">
      <c r="A1029" s="75"/>
      <c r="B1029" s="76"/>
      <c r="C1029" s="77"/>
      <c r="D1029" s="21"/>
      <c r="E1029" s="21"/>
      <c r="F1029" s="21"/>
      <c r="G1029" s="21"/>
      <c r="H1029" s="284"/>
      <c r="I1029" s="135"/>
      <c r="J1029" s="107"/>
      <c r="K1029" s="130"/>
      <c r="M1029" s="140"/>
      <c r="N1029" s="73"/>
    </row>
    <row r="1030" spans="1:14" x14ac:dyDescent="0.2">
      <c r="A1030" s="75"/>
      <c r="B1030" s="76"/>
      <c r="C1030" s="77"/>
      <c r="D1030" s="21"/>
      <c r="E1030" s="21"/>
      <c r="F1030" s="21"/>
      <c r="G1030" s="21"/>
      <c r="H1030" s="284"/>
      <c r="I1030" s="135"/>
      <c r="J1030" s="107"/>
      <c r="K1030" s="130"/>
      <c r="M1030" s="140"/>
      <c r="N1030" s="73"/>
    </row>
    <row r="1031" spans="1:14" x14ac:dyDescent="0.2">
      <c r="A1031" s="75"/>
      <c r="B1031" s="76"/>
      <c r="C1031" s="77"/>
      <c r="D1031" s="21"/>
      <c r="E1031" s="21"/>
      <c r="F1031" s="21"/>
      <c r="G1031" s="21"/>
      <c r="H1031" s="284"/>
      <c r="I1031" s="135"/>
      <c r="J1031" s="107"/>
      <c r="K1031" s="130"/>
      <c r="M1031" s="140"/>
      <c r="N1031" s="73"/>
    </row>
    <row r="1032" spans="1:14" x14ac:dyDescent="0.2">
      <c r="A1032" s="75"/>
      <c r="B1032" s="76"/>
      <c r="C1032" s="77"/>
      <c r="D1032" s="21"/>
      <c r="E1032" s="21"/>
      <c r="F1032" s="21"/>
      <c r="G1032" s="21"/>
      <c r="H1032" s="284"/>
      <c r="I1032" s="135"/>
      <c r="J1032" s="107"/>
      <c r="K1032" s="130"/>
      <c r="M1032" s="140"/>
      <c r="N1032" s="73"/>
    </row>
    <row r="1033" spans="1:14" x14ac:dyDescent="0.2">
      <c r="A1033" s="75"/>
      <c r="B1033" s="76"/>
      <c r="C1033" s="77"/>
      <c r="D1033" s="21"/>
      <c r="E1033" s="21"/>
      <c r="F1033" s="21"/>
      <c r="G1033" s="21"/>
      <c r="H1033" s="284"/>
      <c r="I1033" s="135"/>
      <c r="J1033" s="107"/>
      <c r="K1033" s="130"/>
      <c r="M1033" s="140"/>
      <c r="N1033" s="73"/>
    </row>
    <row r="1034" spans="1:14" x14ac:dyDescent="0.2">
      <c r="A1034" s="75"/>
      <c r="B1034" s="76"/>
      <c r="C1034" s="77"/>
      <c r="D1034" s="21"/>
      <c r="E1034" s="21"/>
      <c r="F1034" s="21"/>
      <c r="G1034" s="21"/>
      <c r="H1034" s="284"/>
      <c r="I1034" s="135"/>
      <c r="J1034" s="107"/>
      <c r="K1034" s="130"/>
      <c r="M1034" s="140"/>
      <c r="N1034" s="73"/>
    </row>
    <row r="1035" spans="1:14" x14ac:dyDescent="0.2">
      <c r="A1035" s="75"/>
      <c r="B1035" s="76"/>
      <c r="C1035" s="77"/>
      <c r="D1035" s="21"/>
      <c r="E1035" s="21"/>
      <c r="F1035" s="21"/>
      <c r="G1035" s="21"/>
      <c r="H1035" s="284"/>
      <c r="I1035" s="135"/>
      <c r="J1035" s="107"/>
      <c r="K1035" s="130"/>
      <c r="L1035" s="250"/>
      <c r="M1035" s="140"/>
      <c r="N1035" s="73"/>
    </row>
    <row r="1036" spans="1:14" x14ac:dyDescent="0.2">
      <c r="A1036" s="75"/>
      <c r="B1036" s="76"/>
      <c r="C1036" s="77"/>
      <c r="D1036" s="21"/>
      <c r="E1036" s="21"/>
      <c r="F1036" s="21"/>
      <c r="G1036" s="21"/>
      <c r="H1036" s="284"/>
      <c r="I1036" s="135"/>
      <c r="J1036" s="107"/>
      <c r="K1036" s="130"/>
      <c r="L1036" s="250"/>
      <c r="M1036" s="140"/>
      <c r="N1036" s="73"/>
    </row>
    <row r="1037" spans="1:14" x14ac:dyDescent="0.2">
      <c r="A1037" s="75"/>
      <c r="B1037" s="76"/>
      <c r="C1037" s="77"/>
      <c r="D1037" s="21"/>
      <c r="E1037" s="21"/>
      <c r="F1037" s="21"/>
      <c r="G1037" s="21"/>
      <c r="H1037" s="284"/>
      <c r="I1037" s="135"/>
      <c r="J1037" s="107"/>
      <c r="K1037" s="130"/>
      <c r="L1037" s="250"/>
      <c r="M1037" s="140"/>
      <c r="N1037" s="73"/>
    </row>
    <row r="1038" spans="1:14" x14ac:dyDescent="0.2">
      <c r="A1038" s="75"/>
      <c r="B1038" s="141"/>
      <c r="C1038" s="77"/>
      <c r="D1038" s="21"/>
      <c r="E1038" s="21"/>
      <c r="F1038" s="21"/>
      <c r="G1038" s="142"/>
      <c r="H1038" s="273"/>
      <c r="I1038" s="135"/>
      <c r="J1038" s="107"/>
      <c r="K1038" s="130"/>
      <c r="L1038" s="250"/>
      <c r="M1038" s="145"/>
      <c r="N1038" s="73"/>
    </row>
    <row r="1039" spans="1:14" x14ac:dyDescent="0.2">
      <c r="A1039" s="75"/>
      <c r="B1039" s="141"/>
      <c r="C1039" s="77"/>
      <c r="D1039" s="21"/>
      <c r="E1039" s="21"/>
      <c r="F1039" s="21"/>
      <c r="G1039" s="142"/>
      <c r="H1039" s="273"/>
      <c r="I1039" s="135"/>
      <c r="J1039" s="107"/>
      <c r="K1039" s="130"/>
      <c r="L1039" s="250"/>
      <c r="M1039" s="140"/>
      <c r="N1039" s="73"/>
    </row>
    <row r="1040" spans="1:14" x14ac:dyDescent="0.2">
      <c r="A1040" s="75"/>
      <c r="B1040" s="141"/>
      <c r="C1040" s="77"/>
      <c r="D1040" s="21"/>
      <c r="E1040" s="21"/>
      <c r="F1040" s="21"/>
      <c r="G1040" s="142"/>
      <c r="H1040" s="273"/>
      <c r="I1040" s="135"/>
      <c r="J1040" s="107"/>
      <c r="K1040" s="130"/>
      <c r="L1040" s="250"/>
      <c r="M1040" s="140"/>
      <c r="N1040" s="73"/>
    </row>
    <row r="1041" spans="1:14" x14ac:dyDescent="0.2">
      <c r="A1041" s="75"/>
      <c r="B1041" s="141"/>
      <c r="C1041" s="77"/>
      <c r="D1041" s="21"/>
      <c r="E1041" s="21"/>
      <c r="F1041" s="21"/>
      <c r="G1041" s="142"/>
      <c r="H1041" s="273"/>
      <c r="I1041" s="135"/>
      <c r="J1041" s="107"/>
      <c r="K1041" s="130"/>
      <c r="L1041" s="250"/>
      <c r="M1041" s="140"/>
      <c r="N1041" s="73"/>
    </row>
    <row r="1042" spans="1:14" x14ac:dyDescent="0.2">
      <c r="A1042" s="75"/>
      <c r="B1042" s="141"/>
      <c r="C1042" s="77"/>
      <c r="D1042" s="21"/>
      <c r="E1042" s="21"/>
      <c r="F1042" s="21"/>
      <c r="G1042" s="142"/>
      <c r="H1042" s="273"/>
      <c r="I1042" s="135"/>
      <c r="J1042" s="107"/>
      <c r="K1042" s="130"/>
      <c r="L1042" s="250"/>
      <c r="M1042" s="140"/>
      <c r="N1042" s="73"/>
    </row>
    <row r="1043" spans="1:14" x14ac:dyDescent="0.2">
      <c r="A1043" s="75"/>
      <c r="B1043" s="141"/>
      <c r="C1043" s="77"/>
      <c r="D1043" s="21"/>
      <c r="E1043" s="21"/>
      <c r="F1043" s="21"/>
      <c r="G1043" s="142"/>
      <c r="H1043" s="273"/>
      <c r="I1043" s="135"/>
      <c r="J1043" s="107"/>
      <c r="K1043" s="130"/>
      <c r="L1043" s="250"/>
      <c r="M1043" s="140"/>
      <c r="N1043" s="73"/>
    </row>
    <row r="1044" spans="1:14" x14ac:dyDescent="0.2">
      <c r="A1044" s="75"/>
      <c r="B1044" s="76"/>
      <c r="C1044" s="77"/>
      <c r="D1044" s="21"/>
      <c r="E1044" s="21"/>
      <c r="F1044" s="21"/>
      <c r="G1044" s="21"/>
      <c r="H1044" s="284"/>
      <c r="I1044" s="135"/>
      <c r="J1044" s="107"/>
      <c r="K1044" s="130"/>
      <c r="M1044" s="140"/>
      <c r="N1044" s="73"/>
    </row>
    <row r="1045" spans="1:14" x14ac:dyDescent="0.2">
      <c r="A1045" s="75"/>
      <c r="B1045" s="76"/>
      <c r="C1045" s="77"/>
      <c r="D1045" s="21"/>
      <c r="E1045" s="21"/>
      <c r="F1045" s="21"/>
      <c r="G1045" s="21"/>
      <c r="H1045" s="284"/>
      <c r="I1045" s="135"/>
      <c r="J1045" s="107"/>
      <c r="K1045" s="130"/>
      <c r="M1045" s="140"/>
      <c r="N1045" s="73"/>
    </row>
    <row r="1046" spans="1:14" x14ac:dyDescent="0.2">
      <c r="A1046" s="75"/>
      <c r="B1046" s="76"/>
      <c r="C1046" s="77"/>
      <c r="D1046" s="21"/>
      <c r="E1046" s="21"/>
      <c r="F1046" s="21"/>
      <c r="G1046" s="21"/>
      <c r="H1046" s="284"/>
      <c r="I1046" s="135"/>
      <c r="J1046" s="107"/>
      <c r="K1046" s="130"/>
      <c r="M1046" s="140"/>
      <c r="N1046" s="73"/>
    </row>
    <row r="1047" spans="1:14" x14ac:dyDescent="0.2">
      <c r="A1047" s="75"/>
      <c r="B1047" s="76"/>
      <c r="C1047" s="77"/>
      <c r="D1047" s="21"/>
      <c r="E1047" s="21"/>
      <c r="F1047" s="21"/>
      <c r="G1047" s="21"/>
      <c r="H1047" s="284"/>
      <c r="I1047" s="135"/>
      <c r="J1047" s="107"/>
      <c r="K1047" s="130"/>
      <c r="L1047" s="250"/>
      <c r="M1047" s="140"/>
      <c r="N1047" s="73"/>
    </row>
    <row r="1048" spans="1:14" x14ac:dyDescent="0.2">
      <c r="A1048" s="75"/>
      <c r="B1048" s="76"/>
      <c r="C1048" s="77"/>
      <c r="D1048" s="21"/>
      <c r="E1048" s="21"/>
      <c r="F1048" s="21"/>
      <c r="G1048" s="21"/>
      <c r="H1048" s="284"/>
      <c r="I1048" s="135"/>
      <c r="J1048" s="107"/>
      <c r="K1048" s="130"/>
      <c r="M1048" s="140"/>
      <c r="N1048" s="73"/>
    </row>
    <row r="1049" spans="1:14" x14ac:dyDescent="0.2">
      <c r="A1049" s="75"/>
      <c r="B1049" s="76"/>
      <c r="C1049" s="77"/>
      <c r="D1049" s="21"/>
      <c r="E1049" s="21"/>
      <c r="F1049" s="21"/>
      <c r="G1049" s="21"/>
      <c r="H1049" s="284"/>
      <c r="I1049" s="135"/>
      <c r="J1049" s="107"/>
      <c r="K1049" s="130"/>
      <c r="M1049" s="140"/>
      <c r="N1049" s="73"/>
    </row>
    <row r="1050" spans="1:14" x14ac:dyDescent="0.2">
      <c r="A1050" s="75"/>
      <c r="B1050" s="141"/>
      <c r="C1050" s="77"/>
      <c r="D1050" s="21"/>
      <c r="E1050" s="21"/>
      <c r="F1050" s="21"/>
      <c r="G1050" s="142"/>
      <c r="H1050" s="273"/>
      <c r="I1050" s="135"/>
      <c r="J1050" s="107"/>
      <c r="K1050" s="130"/>
      <c r="L1050" s="250"/>
      <c r="M1050" s="140"/>
      <c r="N1050" s="73"/>
    </row>
    <row r="1051" spans="1:14" x14ac:dyDescent="0.2">
      <c r="A1051" s="75"/>
      <c r="B1051" s="141"/>
      <c r="C1051" s="77"/>
      <c r="D1051" s="21"/>
      <c r="E1051" s="21"/>
      <c r="F1051" s="21"/>
      <c r="G1051" s="142"/>
      <c r="H1051" s="273"/>
      <c r="I1051" s="135"/>
      <c r="J1051" s="107"/>
      <c r="K1051" s="130"/>
      <c r="L1051" s="250"/>
      <c r="M1051" s="145"/>
      <c r="N1051" s="146"/>
    </row>
    <row r="1052" spans="1:14" x14ac:dyDescent="0.2">
      <c r="A1052" s="75"/>
      <c r="B1052" s="141"/>
      <c r="C1052" s="77"/>
      <c r="D1052" s="21"/>
      <c r="E1052" s="21"/>
      <c r="F1052" s="21"/>
      <c r="G1052" s="142"/>
      <c r="H1052" s="273"/>
      <c r="I1052" s="135"/>
      <c r="J1052" s="107"/>
      <c r="K1052" s="130"/>
      <c r="L1052" s="250"/>
      <c r="M1052" s="140"/>
      <c r="N1052" s="73"/>
    </row>
    <row r="1053" spans="1:14" x14ac:dyDescent="0.2">
      <c r="A1053" s="75"/>
      <c r="B1053" s="141"/>
      <c r="C1053" s="77"/>
      <c r="D1053" s="21"/>
      <c r="E1053" s="21"/>
      <c r="F1053" s="21"/>
      <c r="G1053" s="142"/>
      <c r="H1053" s="273"/>
      <c r="I1053" s="135"/>
      <c r="J1053" s="107"/>
      <c r="K1053" s="130"/>
      <c r="L1053" s="250"/>
      <c r="M1053" s="140"/>
      <c r="N1053" s="73"/>
    </row>
    <row r="1054" spans="1:14" x14ac:dyDescent="0.2">
      <c r="A1054" s="75"/>
      <c r="B1054" s="141"/>
      <c r="C1054" s="77"/>
      <c r="D1054" s="21"/>
      <c r="E1054" s="21"/>
      <c r="F1054" s="21"/>
      <c r="G1054" s="142"/>
      <c r="H1054" s="273"/>
      <c r="I1054" s="135"/>
      <c r="J1054" s="107"/>
      <c r="K1054" s="130"/>
      <c r="L1054" s="250"/>
      <c r="M1054" s="140"/>
      <c r="N1054" s="73"/>
    </row>
    <row r="1055" spans="1:14" x14ac:dyDescent="0.2">
      <c r="A1055" s="75"/>
      <c r="B1055" s="141"/>
      <c r="C1055" s="77"/>
      <c r="D1055" s="21"/>
      <c r="E1055" s="21"/>
      <c r="F1055" s="21"/>
      <c r="G1055" s="142"/>
      <c r="H1055" s="273"/>
      <c r="I1055" s="135"/>
      <c r="J1055" s="107"/>
      <c r="K1055" s="130"/>
      <c r="L1055" s="250"/>
      <c r="M1055" s="140"/>
      <c r="N1055" s="73"/>
    </row>
    <row r="1056" spans="1:14" x14ac:dyDescent="0.2">
      <c r="A1056" s="75"/>
      <c r="B1056" s="141"/>
      <c r="C1056" s="77"/>
      <c r="D1056" s="21"/>
      <c r="E1056" s="21"/>
      <c r="F1056" s="21"/>
      <c r="G1056" s="142"/>
      <c r="H1056" s="273"/>
      <c r="I1056" s="135"/>
      <c r="J1056" s="107"/>
      <c r="K1056" s="130"/>
      <c r="M1056" s="140"/>
      <c r="N1056" s="73"/>
    </row>
    <row r="1057" spans="1:14" x14ac:dyDescent="0.2">
      <c r="A1057" s="75"/>
      <c r="B1057" s="141"/>
      <c r="C1057" s="77"/>
      <c r="D1057" s="21"/>
      <c r="E1057" s="21"/>
      <c r="F1057" s="21"/>
      <c r="G1057" s="142"/>
      <c r="H1057" s="273"/>
      <c r="I1057" s="135"/>
      <c r="J1057" s="107"/>
      <c r="K1057" s="130"/>
      <c r="M1057" s="140"/>
      <c r="N1057" s="73"/>
    </row>
    <row r="1058" spans="1:14" x14ac:dyDescent="0.2">
      <c r="A1058" s="75"/>
      <c r="B1058" s="141"/>
      <c r="C1058" s="77"/>
      <c r="D1058" s="21"/>
      <c r="E1058" s="21"/>
      <c r="F1058" s="21"/>
      <c r="G1058" s="142"/>
      <c r="H1058" s="273"/>
      <c r="I1058" s="135"/>
      <c r="J1058" s="107"/>
      <c r="K1058" s="130"/>
      <c r="M1058" s="140"/>
      <c r="N1058" s="73"/>
    </row>
    <row r="1059" spans="1:14" x14ac:dyDescent="0.2">
      <c r="A1059" s="75"/>
      <c r="B1059" s="141"/>
      <c r="C1059" s="77"/>
      <c r="D1059" s="21"/>
      <c r="E1059" s="21"/>
      <c r="F1059" s="21"/>
      <c r="G1059" s="142"/>
      <c r="H1059" s="273"/>
      <c r="I1059" s="135"/>
      <c r="J1059" s="107"/>
      <c r="M1059" s="140"/>
      <c r="N1059" s="73"/>
    </row>
    <row r="1060" spans="1:14" x14ac:dyDescent="0.2">
      <c r="A1060" s="75"/>
      <c r="B1060" s="141"/>
      <c r="C1060" s="77"/>
      <c r="D1060" s="21"/>
      <c r="E1060" s="21"/>
      <c r="F1060" s="21"/>
      <c r="G1060" s="142"/>
      <c r="H1060" s="273"/>
      <c r="I1060" s="135"/>
      <c r="J1060" s="107"/>
      <c r="M1060" s="140"/>
      <c r="N1060" s="73"/>
    </row>
    <row r="1061" spans="1:14" x14ac:dyDescent="0.2">
      <c r="A1061" s="75"/>
      <c r="B1061" s="76"/>
      <c r="C1061" s="77"/>
      <c r="D1061" s="21"/>
      <c r="E1061" s="21"/>
      <c r="F1061" s="21"/>
      <c r="G1061" s="21"/>
      <c r="H1061" s="284"/>
      <c r="I1061" s="135"/>
      <c r="J1061" s="107"/>
      <c r="M1061" s="140"/>
      <c r="N1061" s="73"/>
    </row>
    <row r="1062" spans="1:14" x14ac:dyDescent="0.2">
      <c r="A1062" s="75"/>
      <c r="B1062" s="76"/>
      <c r="C1062" s="77"/>
      <c r="D1062" s="21"/>
      <c r="E1062" s="21"/>
      <c r="F1062" s="21"/>
      <c r="G1062" s="21"/>
      <c r="H1062" s="284"/>
      <c r="I1062" s="135"/>
      <c r="J1062" s="107"/>
      <c r="M1062" s="140"/>
      <c r="N1062" s="73"/>
    </row>
    <row r="1063" spans="1:14" x14ac:dyDescent="0.2">
      <c r="A1063" s="75"/>
      <c r="B1063" s="76"/>
      <c r="C1063" s="77"/>
      <c r="D1063" s="21"/>
      <c r="E1063" s="21"/>
      <c r="F1063" s="21"/>
      <c r="G1063" s="21"/>
      <c r="H1063" s="284"/>
      <c r="I1063" s="135"/>
      <c r="J1063" s="107"/>
      <c r="M1063" s="140"/>
      <c r="N1063" s="73"/>
    </row>
    <row r="1064" spans="1:14" x14ac:dyDescent="0.2">
      <c r="A1064" s="75"/>
      <c r="B1064" s="141"/>
      <c r="C1064" s="77"/>
      <c r="D1064" s="21"/>
      <c r="E1064" s="21"/>
      <c r="F1064" s="21"/>
      <c r="G1064" s="142"/>
      <c r="H1064" s="273"/>
      <c r="I1064" s="135"/>
      <c r="J1064" s="107"/>
      <c r="M1064" s="140"/>
      <c r="N1064" s="73"/>
    </row>
    <row r="1065" spans="1:14" x14ac:dyDescent="0.2">
      <c r="A1065" s="75"/>
      <c r="B1065" s="141"/>
      <c r="C1065" s="77"/>
      <c r="D1065" s="21"/>
      <c r="E1065" s="21"/>
      <c r="F1065" s="21"/>
      <c r="G1065" s="142"/>
      <c r="H1065" s="273"/>
      <c r="I1065" s="135"/>
      <c r="J1065" s="107"/>
      <c r="M1065" s="140"/>
      <c r="N1065" s="73"/>
    </row>
    <row r="1066" spans="1:14" x14ac:dyDescent="0.2">
      <c r="A1066" s="75"/>
      <c r="B1066" s="141"/>
      <c r="C1066" s="77"/>
      <c r="D1066" s="21"/>
      <c r="E1066" s="21"/>
      <c r="F1066" s="21"/>
      <c r="G1066" s="142"/>
      <c r="H1066" s="273"/>
      <c r="I1066" s="135"/>
      <c r="J1066" s="107"/>
      <c r="M1066" s="140"/>
      <c r="N1066" s="73"/>
    </row>
    <row r="1067" spans="1:14" x14ac:dyDescent="0.2">
      <c r="A1067" s="75"/>
      <c r="B1067" s="141"/>
      <c r="C1067" s="77"/>
      <c r="D1067" s="21"/>
      <c r="E1067" s="21"/>
      <c r="F1067" s="21"/>
      <c r="G1067" s="142"/>
      <c r="H1067" s="273"/>
      <c r="I1067" s="135"/>
      <c r="J1067" s="107"/>
      <c r="L1067" s="250"/>
      <c r="M1067" s="140"/>
      <c r="N1067" s="73"/>
    </row>
    <row r="1068" spans="1:14" x14ac:dyDescent="0.2">
      <c r="A1068" s="75"/>
      <c r="B1068" s="141"/>
      <c r="C1068" s="77"/>
      <c r="D1068" s="21"/>
      <c r="E1068" s="21"/>
      <c r="F1068" s="21"/>
      <c r="G1068" s="142"/>
      <c r="H1068" s="273"/>
      <c r="I1068" s="135"/>
      <c r="J1068" s="107"/>
      <c r="L1068" s="250"/>
      <c r="M1068" s="140"/>
      <c r="N1068" s="73"/>
    </row>
    <row r="1069" spans="1:14" x14ac:dyDescent="0.2">
      <c r="A1069" s="75"/>
      <c r="B1069" s="141"/>
      <c r="C1069" s="77"/>
      <c r="D1069" s="21"/>
      <c r="E1069" s="21"/>
      <c r="F1069" s="21"/>
      <c r="G1069" s="142"/>
      <c r="H1069" s="273"/>
      <c r="I1069" s="135"/>
      <c r="J1069" s="107"/>
      <c r="L1069" s="250"/>
      <c r="M1069" s="140"/>
      <c r="N1069" s="77"/>
    </row>
    <row r="1070" spans="1:14" x14ac:dyDescent="0.2">
      <c r="A1070" s="75"/>
      <c r="B1070" s="141"/>
      <c r="C1070" s="77"/>
      <c r="D1070" s="21"/>
      <c r="E1070" s="21"/>
      <c r="F1070" s="21"/>
      <c r="G1070" s="142"/>
      <c r="H1070" s="273"/>
      <c r="I1070" s="135"/>
      <c r="J1070" s="107"/>
      <c r="M1070" s="140"/>
      <c r="N1070" s="73"/>
    </row>
    <row r="1071" spans="1:14" x14ac:dyDescent="0.2">
      <c r="A1071" s="75"/>
      <c r="B1071" s="141"/>
      <c r="C1071" s="77"/>
      <c r="D1071" s="21"/>
      <c r="E1071" s="21"/>
      <c r="F1071" s="21"/>
      <c r="G1071" s="142"/>
      <c r="H1071" s="273"/>
      <c r="I1071" s="135"/>
      <c r="J1071" s="107"/>
      <c r="M1071" s="140"/>
      <c r="N1071" s="73"/>
    </row>
    <row r="1072" spans="1:14" x14ac:dyDescent="0.2">
      <c r="A1072" s="75"/>
      <c r="B1072" s="141"/>
      <c r="C1072" s="77"/>
      <c r="D1072" s="21"/>
      <c r="E1072" s="21"/>
      <c r="F1072" s="21"/>
      <c r="G1072" s="142"/>
      <c r="H1072" s="273"/>
      <c r="I1072" s="135"/>
      <c r="J1072" s="107"/>
      <c r="M1072" s="140"/>
      <c r="N1072" s="73"/>
    </row>
    <row r="1073" spans="1:14" x14ac:dyDescent="0.2">
      <c r="A1073" s="75"/>
      <c r="B1073" s="141"/>
      <c r="C1073" s="77"/>
      <c r="D1073" s="21"/>
      <c r="E1073" s="21"/>
      <c r="F1073" s="21"/>
      <c r="G1073" s="142"/>
      <c r="H1073" s="273"/>
      <c r="I1073" s="135"/>
      <c r="J1073" s="107"/>
      <c r="M1073" s="140"/>
      <c r="N1073" s="73"/>
    </row>
    <row r="1074" spans="1:14" x14ac:dyDescent="0.2">
      <c r="A1074" s="75"/>
      <c r="B1074" s="141"/>
      <c r="C1074" s="77"/>
      <c r="D1074" s="21"/>
      <c r="E1074" s="21"/>
      <c r="F1074" s="21"/>
      <c r="G1074" s="21"/>
      <c r="H1074" s="284"/>
      <c r="I1074" s="135"/>
      <c r="J1074" s="107"/>
      <c r="M1074" s="140"/>
      <c r="N1074" s="73"/>
    </row>
    <row r="1075" spans="1:14" x14ac:dyDescent="0.2">
      <c r="A1075" s="75"/>
      <c r="B1075" s="76"/>
      <c r="C1075" s="77"/>
      <c r="D1075" s="21"/>
      <c r="E1075" s="21"/>
      <c r="F1075" s="21"/>
      <c r="G1075" s="21"/>
      <c r="H1075" s="284"/>
      <c r="I1075" s="135"/>
      <c r="J1075" s="107"/>
      <c r="M1075" s="140"/>
      <c r="N1075" s="73"/>
    </row>
    <row r="1076" spans="1:14" x14ac:dyDescent="0.2">
      <c r="A1076" s="75"/>
      <c r="B1076" s="76"/>
      <c r="C1076" s="77"/>
      <c r="D1076" s="21"/>
      <c r="E1076" s="21"/>
      <c r="F1076" s="21"/>
      <c r="G1076" s="21"/>
      <c r="H1076" s="284"/>
      <c r="I1076" s="135"/>
      <c r="J1076" s="107"/>
      <c r="M1076" s="140"/>
      <c r="N1076" s="73"/>
    </row>
    <row r="1077" spans="1:14" x14ac:dyDescent="0.2">
      <c r="A1077" s="75"/>
      <c r="B1077" s="76"/>
      <c r="C1077" s="77"/>
      <c r="D1077" s="21"/>
      <c r="E1077" s="21"/>
      <c r="F1077" s="21"/>
      <c r="G1077" s="21"/>
      <c r="H1077" s="284"/>
      <c r="I1077" s="135"/>
      <c r="J1077" s="107"/>
      <c r="M1077" s="140"/>
      <c r="N1077" s="73"/>
    </row>
    <row r="1078" spans="1:14" x14ac:dyDescent="0.2">
      <c r="A1078" s="75"/>
      <c r="B1078" s="141"/>
      <c r="C1078" s="77"/>
      <c r="D1078" s="21"/>
      <c r="E1078" s="21"/>
      <c r="F1078" s="21"/>
      <c r="G1078" s="142"/>
      <c r="H1078" s="273"/>
      <c r="I1078" s="135"/>
      <c r="J1078" s="107"/>
      <c r="M1078" s="140"/>
      <c r="N1078" s="73"/>
    </row>
    <row r="1079" spans="1:14" x14ac:dyDescent="0.2">
      <c r="A1079" s="75"/>
      <c r="B1079" s="141"/>
      <c r="C1079" s="77"/>
      <c r="D1079" s="21"/>
      <c r="E1079" s="21"/>
      <c r="F1079" s="21"/>
      <c r="G1079" s="142"/>
      <c r="H1079" s="273"/>
      <c r="I1079" s="135"/>
      <c r="J1079" s="107"/>
      <c r="M1079" s="140"/>
      <c r="N1079" s="73"/>
    </row>
    <row r="1080" spans="1:14" x14ac:dyDescent="0.2">
      <c r="A1080" s="75"/>
      <c r="B1080" s="141"/>
      <c r="C1080" s="77"/>
      <c r="D1080" s="21"/>
      <c r="E1080" s="21"/>
      <c r="F1080" s="21"/>
      <c r="G1080" s="142"/>
      <c r="H1080" s="273"/>
      <c r="I1080" s="135"/>
      <c r="J1080" s="107"/>
      <c r="L1080" s="250"/>
      <c r="M1080" s="140"/>
      <c r="N1080" s="73"/>
    </row>
    <row r="1081" spans="1:14" x14ac:dyDescent="0.2">
      <c r="A1081" s="75"/>
      <c r="B1081" s="141"/>
      <c r="C1081" s="77"/>
      <c r="D1081" s="21"/>
      <c r="E1081" s="21"/>
      <c r="F1081" s="21"/>
      <c r="G1081" s="142"/>
      <c r="H1081" s="273"/>
      <c r="I1081" s="135"/>
      <c r="J1081" s="107"/>
      <c r="L1081" s="250"/>
      <c r="M1081" s="140"/>
      <c r="N1081" s="73"/>
    </row>
    <row r="1082" spans="1:14" x14ac:dyDescent="0.2">
      <c r="A1082" s="75"/>
      <c r="B1082" s="141"/>
      <c r="C1082" s="77"/>
      <c r="D1082" s="21"/>
      <c r="E1082" s="21"/>
      <c r="F1082" s="21"/>
      <c r="G1082" s="142"/>
      <c r="H1082" s="273"/>
      <c r="I1082" s="135"/>
      <c r="J1082" s="107"/>
      <c r="L1082" s="250"/>
      <c r="M1082" s="140"/>
      <c r="N1082" s="73"/>
    </row>
    <row r="1083" spans="1:14" x14ac:dyDescent="0.2">
      <c r="A1083" s="75"/>
      <c r="B1083" s="141"/>
      <c r="C1083" s="77"/>
      <c r="D1083" s="21"/>
      <c r="E1083" s="21"/>
      <c r="F1083" s="21"/>
      <c r="G1083" s="142"/>
      <c r="H1083" s="273"/>
      <c r="I1083" s="135"/>
      <c r="J1083" s="107"/>
      <c r="L1083" s="250"/>
      <c r="M1083" s="140"/>
      <c r="N1083" s="73"/>
    </row>
    <row r="1084" spans="1:14" x14ac:dyDescent="0.2">
      <c r="A1084" s="75"/>
      <c r="B1084" s="141"/>
      <c r="C1084" s="77"/>
      <c r="D1084" s="21"/>
      <c r="E1084" s="21"/>
      <c r="F1084" s="21"/>
      <c r="G1084" s="142"/>
      <c r="H1084" s="273"/>
      <c r="I1084" s="135"/>
      <c r="J1084" s="107"/>
      <c r="M1084" s="140"/>
      <c r="N1084" s="73"/>
    </row>
    <row r="1085" spans="1:14" x14ac:dyDescent="0.2">
      <c r="A1085" s="75"/>
      <c r="B1085" s="141"/>
      <c r="C1085" s="77"/>
      <c r="D1085" s="21"/>
      <c r="E1085" s="21"/>
      <c r="F1085" s="21"/>
      <c r="G1085" s="142"/>
      <c r="H1085" s="273"/>
      <c r="I1085" s="135"/>
      <c r="J1085" s="107"/>
      <c r="M1085" s="140"/>
      <c r="N1085" s="73"/>
    </row>
    <row r="1086" spans="1:14" x14ac:dyDescent="0.2">
      <c r="A1086" s="75"/>
      <c r="B1086" s="141"/>
      <c r="C1086" s="77"/>
      <c r="D1086" s="7"/>
      <c r="E1086" s="7"/>
      <c r="F1086" s="21"/>
      <c r="G1086" s="21"/>
      <c r="H1086" s="273"/>
      <c r="I1086" s="135"/>
      <c r="J1086" s="147"/>
      <c r="M1086" s="140"/>
      <c r="N1086" s="73"/>
    </row>
    <row r="1087" spans="1:14" x14ac:dyDescent="0.2">
      <c r="A1087" s="75"/>
      <c r="B1087" s="141"/>
      <c r="C1087" s="77"/>
      <c r="D1087" s="21"/>
      <c r="E1087" s="21"/>
      <c r="F1087" s="21"/>
      <c r="G1087" s="142"/>
      <c r="H1087" s="273"/>
      <c r="I1087" s="135"/>
      <c r="J1087" s="107"/>
      <c r="M1087" s="140"/>
      <c r="N1087" s="73"/>
    </row>
    <row r="1088" spans="1:14" x14ac:dyDescent="0.2">
      <c r="A1088" s="75"/>
      <c r="B1088" s="76"/>
      <c r="C1088" s="77"/>
      <c r="D1088" s="21"/>
      <c r="E1088" s="21"/>
      <c r="F1088" s="21"/>
      <c r="G1088" s="21"/>
      <c r="H1088" s="284"/>
      <c r="I1088" s="135"/>
      <c r="J1088" s="107"/>
      <c r="M1088" s="140"/>
      <c r="N1088" s="73"/>
    </row>
    <row r="1089" spans="1:14" x14ac:dyDescent="0.2">
      <c r="A1089" s="75"/>
      <c r="B1089" s="76"/>
      <c r="C1089" s="77"/>
      <c r="D1089" s="21"/>
      <c r="E1089" s="21"/>
      <c r="F1089" s="21"/>
      <c r="G1089" s="21"/>
      <c r="H1089" s="284"/>
      <c r="I1089" s="135"/>
      <c r="J1089" s="107"/>
      <c r="M1089" s="140"/>
      <c r="N1089" s="73"/>
    </row>
    <row r="1090" spans="1:14" x14ac:dyDescent="0.2">
      <c r="A1090" s="75"/>
      <c r="B1090" s="76"/>
      <c r="C1090" s="77"/>
      <c r="D1090" s="21"/>
      <c r="E1090" s="21"/>
      <c r="F1090" s="21"/>
      <c r="G1090" s="21"/>
      <c r="H1090" s="284"/>
      <c r="I1090" s="135"/>
      <c r="J1090" s="107"/>
      <c r="M1090" s="140"/>
      <c r="N1090" s="73"/>
    </row>
    <row r="1091" spans="1:14" x14ac:dyDescent="0.2">
      <c r="A1091" s="75"/>
      <c r="B1091" s="76"/>
      <c r="C1091" s="77"/>
      <c r="D1091" s="21"/>
      <c r="E1091" s="21"/>
      <c r="F1091" s="21"/>
      <c r="G1091" s="21"/>
      <c r="H1091" s="284"/>
      <c r="I1091" s="135"/>
      <c r="J1091" s="107"/>
      <c r="M1091" s="140"/>
      <c r="N1091" s="73"/>
    </row>
    <row r="1092" spans="1:14" x14ac:dyDescent="0.2">
      <c r="A1092" s="75"/>
      <c r="B1092" s="76"/>
      <c r="C1092" s="77"/>
      <c r="D1092" s="21"/>
      <c r="E1092" s="21"/>
      <c r="F1092" s="21"/>
      <c r="G1092" s="21"/>
      <c r="H1092" s="284"/>
      <c r="I1092" s="135"/>
      <c r="J1092" s="107"/>
      <c r="M1092" s="140"/>
      <c r="N1092" s="73"/>
    </row>
    <row r="1093" spans="1:14" x14ac:dyDescent="0.2">
      <c r="A1093" s="75"/>
      <c r="B1093" s="76"/>
      <c r="C1093" s="77"/>
      <c r="D1093" s="21"/>
      <c r="E1093" s="21"/>
      <c r="F1093" s="21"/>
      <c r="G1093" s="21"/>
      <c r="H1093" s="284"/>
      <c r="I1093" s="135"/>
      <c r="J1093" s="107"/>
      <c r="K1093" s="71"/>
      <c r="M1093" s="140"/>
      <c r="N1093" s="73"/>
    </row>
    <row r="1094" spans="1:14" x14ac:dyDescent="0.2">
      <c r="A1094" s="75"/>
      <c r="B1094" s="76"/>
      <c r="C1094" s="77"/>
      <c r="D1094" s="21"/>
      <c r="E1094" s="21"/>
      <c r="F1094" s="21"/>
      <c r="G1094" s="21"/>
      <c r="H1094" s="284"/>
      <c r="I1094" s="135"/>
      <c r="J1094" s="107"/>
      <c r="K1094" s="71"/>
      <c r="L1094" s="250"/>
      <c r="M1094" s="140"/>
      <c r="N1094" s="73"/>
    </row>
    <row r="1095" spans="1:14" x14ac:dyDescent="0.2">
      <c r="A1095" s="75"/>
      <c r="B1095" s="141"/>
      <c r="C1095" s="77"/>
      <c r="D1095" s="21"/>
      <c r="E1095" s="21"/>
      <c r="F1095" s="21"/>
      <c r="G1095" s="142"/>
      <c r="H1095" s="273"/>
      <c r="I1095" s="135"/>
      <c r="J1095" s="107"/>
      <c r="K1095" s="71"/>
      <c r="L1095" s="250"/>
      <c r="M1095" s="140"/>
      <c r="N1095" s="146"/>
    </row>
    <row r="1096" spans="1:14" x14ac:dyDescent="0.2">
      <c r="A1096" s="75"/>
      <c r="B1096" s="141"/>
      <c r="C1096" s="77"/>
      <c r="D1096" s="21"/>
      <c r="E1096" s="21"/>
      <c r="F1096" s="21"/>
      <c r="G1096" s="142"/>
      <c r="H1096" s="273"/>
      <c r="I1096" s="135"/>
      <c r="J1096" s="107"/>
      <c r="K1096" s="71"/>
      <c r="L1096" s="250"/>
      <c r="M1096" s="140"/>
      <c r="N1096" s="73"/>
    </row>
    <row r="1097" spans="1:14" x14ac:dyDescent="0.2">
      <c r="A1097" s="75"/>
      <c r="B1097" s="141"/>
      <c r="C1097" s="77"/>
      <c r="D1097" s="21"/>
      <c r="E1097" s="21"/>
      <c r="F1097" s="21"/>
      <c r="G1097" s="142"/>
      <c r="H1097" s="273"/>
      <c r="I1097" s="135"/>
      <c r="J1097" s="107"/>
      <c r="K1097" s="71"/>
      <c r="L1097" s="250"/>
      <c r="M1097" s="140"/>
      <c r="N1097" s="73"/>
    </row>
    <row r="1098" spans="1:14" x14ac:dyDescent="0.2">
      <c r="A1098" s="75"/>
      <c r="B1098" s="141"/>
      <c r="C1098" s="77"/>
      <c r="D1098" s="21"/>
      <c r="E1098" s="21"/>
      <c r="F1098" s="21"/>
      <c r="G1098" s="142"/>
      <c r="H1098" s="273"/>
      <c r="I1098" s="135"/>
      <c r="J1098" s="107"/>
      <c r="K1098" s="71"/>
      <c r="L1098" s="250"/>
      <c r="M1098" s="140"/>
      <c r="N1098" s="73"/>
    </row>
    <row r="1099" spans="1:14" x14ac:dyDescent="0.2">
      <c r="A1099" s="75"/>
      <c r="B1099" s="141"/>
      <c r="C1099" s="77"/>
      <c r="D1099" s="21"/>
      <c r="E1099" s="21"/>
      <c r="F1099" s="21"/>
      <c r="G1099" s="142"/>
      <c r="H1099" s="273"/>
      <c r="I1099" s="135"/>
      <c r="J1099" s="107"/>
      <c r="K1099" s="71"/>
      <c r="L1099" s="250"/>
      <c r="M1099" s="140"/>
      <c r="N1099" s="73"/>
    </row>
    <row r="1100" spans="1:14" x14ac:dyDescent="0.2">
      <c r="A1100" s="75"/>
      <c r="B1100" s="141"/>
      <c r="C1100" s="77"/>
      <c r="D1100" s="21"/>
      <c r="E1100" s="21"/>
      <c r="F1100" s="21"/>
      <c r="G1100" s="142"/>
      <c r="H1100" s="273"/>
      <c r="I1100" s="135"/>
      <c r="J1100" s="107"/>
      <c r="K1100" s="71"/>
      <c r="L1100" s="250"/>
      <c r="M1100" s="140"/>
      <c r="N1100" s="73"/>
    </row>
    <row r="1101" spans="1:14" x14ac:dyDescent="0.2">
      <c r="A1101" s="75"/>
      <c r="B1101" s="141"/>
      <c r="C1101" s="77"/>
      <c r="D1101" s="21"/>
      <c r="E1101" s="21"/>
      <c r="F1101" s="21"/>
      <c r="G1101" s="142"/>
      <c r="H1101" s="273"/>
      <c r="I1101" s="135"/>
      <c r="J1101" s="107"/>
      <c r="K1101" s="71"/>
      <c r="M1101" s="140"/>
      <c r="N1101" s="73"/>
    </row>
    <row r="1102" spans="1:14" x14ac:dyDescent="0.2">
      <c r="A1102" s="75"/>
      <c r="B1102" s="141"/>
      <c r="C1102" s="77"/>
      <c r="D1102" s="21"/>
      <c r="E1102" s="21"/>
      <c r="F1102" s="21"/>
      <c r="G1102" s="142"/>
      <c r="H1102" s="273"/>
      <c r="I1102" s="135"/>
      <c r="J1102" s="107"/>
      <c r="K1102" s="71"/>
      <c r="M1102" s="140"/>
      <c r="N1102" s="73"/>
    </row>
    <row r="1103" spans="1:14" x14ac:dyDescent="0.2">
      <c r="A1103" s="75"/>
      <c r="B1103" s="141"/>
      <c r="C1103" s="77"/>
      <c r="D1103" s="21"/>
      <c r="E1103" s="21"/>
      <c r="F1103" s="21"/>
      <c r="G1103" s="142"/>
      <c r="H1103" s="273"/>
      <c r="I1103" s="135"/>
      <c r="J1103" s="107"/>
      <c r="K1103" s="71"/>
      <c r="M1103" s="140"/>
      <c r="N1103" s="73"/>
    </row>
    <row r="1104" spans="1:14" x14ac:dyDescent="0.2">
      <c r="A1104" s="75"/>
      <c r="B1104" s="76"/>
      <c r="C1104" s="77"/>
      <c r="D1104" s="21"/>
      <c r="E1104" s="21"/>
      <c r="F1104" s="21"/>
      <c r="G1104" s="21"/>
      <c r="H1104" s="284"/>
      <c r="I1104" s="135"/>
      <c r="J1104" s="107"/>
      <c r="K1104" s="71"/>
      <c r="M1104" s="140"/>
      <c r="N1104" s="73"/>
    </row>
    <row r="1105" spans="1:14" x14ac:dyDescent="0.2">
      <c r="A1105" s="75"/>
      <c r="B1105" s="76"/>
      <c r="C1105" s="77"/>
      <c r="D1105" s="21"/>
      <c r="E1105" s="21"/>
      <c r="F1105" s="21"/>
      <c r="G1105" s="21"/>
      <c r="H1105" s="284"/>
      <c r="I1105" s="135"/>
      <c r="J1105" s="107"/>
      <c r="K1105" s="71"/>
      <c r="M1105" s="140"/>
      <c r="N1105" s="73"/>
    </row>
    <row r="1106" spans="1:14" x14ac:dyDescent="0.2">
      <c r="A1106" s="75"/>
      <c r="B1106" s="76"/>
      <c r="C1106" s="77"/>
      <c r="D1106" s="21"/>
      <c r="E1106" s="21"/>
      <c r="F1106" s="21"/>
      <c r="G1106" s="21"/>
      <c r="H1106" s="284"/>
      <c r="I1106" s="135"/>
      <c r="J1106" s="107"/>
      <c r="K1106" s="71"/>
      <c r="M1106" s="140"/>
      <c r="N1106" s="73"/>
    </row>
    <row r="1107" spans="1:14" x14ac:dyDescent="0.2">
      <c r="A1107" s="75"/>
      <c r="B1107" s="76"/>
      <c r="C1107" s="77"/>
      <c r="D1107" s="21"/>
      <c r="E1107" s="21"/>
      <c r="F1107" s="21"/>
      <c r="G1107" s="21"/>
      <c r="H1107" s="284"/>
      <c r="I1107" s="135"/>
      <c r="J1107" s="107"/>
      <c r="K1107" s="71"/>
      <c r="M1107" s="140"/>
      <c r="N1107" s="73"/>
    </row>
    <row r="1108" spans="1:14" x14ac:dyDescent="0.2">
      <c r="A1108" s="75"/>
      <c r="B1108" s="76"/>
      <c r="C1108" s="77"/>
      <c r="D1108" s="21"/>
      <c r="E1108" s="21"/>
      <c r="F1108" s="21"/>
      <c r="G1108" s="21"/>
      <c r="H1108" s="284"/>
      <c r="I1108" s="135"/>
      <c r="J1108" s="107"/>
      <c r="K1108" s="71"/>
      <c r="M1108" s="140"/>
      <c r="N1108" s="73"/>
    </row>
    <row r="1109" spans="1:14" x14ac:dyDescent="0.2">
      <c r="A1109" s="75"/>
      <c r="B1109" s="76"/>
      <c r="C1109" s="77"/>
      <c r="D1109" s="21"/>
      <c r="E1109" s="21"/>
      <c r="F1109" s="21"/>
      <c r="G1109" s="21"/>
      <c r="H1109" s="284"/>
      <c r="I1109" s="135"/>
      <c r="J1109" s="107"/>
      <c r="K1109" s="71"/>
      <c r="M1109" s="140"/>
      <c r="N1109" s="73"/>
    </row>
    <row r="1110" spans="1:14" x14ac:dyDescent="0.2">
      <c r="A1110" s="75"/>
      <c r="B1110" s="76"/>
      <c r="C1110" s="77"/>
      <c r="D1110" s="21"/>
      <c r="E1110" s="21"/>
      <c r="F1110" s="21"/>
      <c r="G1110" s="21"/>
      <c r="H1110" s="284"/>
      <c r="I1110" s="135"/>
      <c r="J1110" s="107"/>
      <c r="K1110" s="71"/>
      <c r="L1110" s="250"/>
      <c r="M1110" s="140"/>
      <c r="N1110" s="73"/>
    </row>
    <row r="1111" spans="1:14" x14ac:dyDescent="0.2">
      <c r="A1111" s="75"/>
      <c r="B1111" s="76"/>
      <c r="C1111" s="77"/>
      <c r="D1111" s="21"/>
      <c r="E1111" s="21"/>
      <c r="F1111" s="21"/>
      <c r="G1111" s="21"/>
      <c r="H1111" s="284"/>
      <c r="I1111" s="135"/>
      <c r="J1111" s="107"/>
      <c r="K1111" s="71"/>
      <c r="L1111" s="250"/>
      <c r="M1111" s="140"/>
      <c r="N1111" s="73"/>
    </row>
    <row r="1112" spans="1:14" x14ac:dyDescent="0.2">
      <c r="A1112" s="75"/>
      <c r="B1112" s="76"/>
      <c r="C1112" s="77"/>
      <c r="D1112" s="21"/>
      <c r="E1112" s="21"/>
      <c r="F1112" s="21"/>
      <c r="G1112" s="21"/>
      <c r="H1112" s="284"/>
      <c r="I1112" s="135"/>
      <c r="J1112" s="107"/>
      <c r="K1112" s="71"/>
      <c r="L1112" s="250"/>
      <c r="M1112" s="140"/>
      <c r="N1112" s="73"/>
    </row>
    <row r="1113" spans="1:14" x14ac:dyDescent="0.2">
      <c r="A1113" s="75"/>
      <c r="B1113" s="76"/>
      <c r="C1113" s="77"/>
      <c r="D1113" s="21"/>
      <c r="E1113" s="21"/>
      <c r="F1113" s="21"/>
      <c r="G1113" s="21"/>
      <c r="H1113" s="284"/>
      <c r="I1113" s="135"/>
      <c r="J1113" s="107"/>
      <c r="K1113" s="71"/>
      <c r="L1113" s="250"/>
      <c r="M1113" s="140"/>
      <c r="N1113" s="73"/>
    </row>
    <row r="1114" spans="1:14" x14ac:dyDescent="0.2">
      <c r="A1114" s="75"/>
      <c r="B1114" s="76"/>
      <c r="C1114" s="77"/>
      <c r="D1114" s="21"/>
      <c r="E1114" s="21"/>
      <c r="F1114" s="21"/>
      <c r="G1114" s="21"/>
      <c r="H1114" s="284"/>
      <c r="I1114" s="135"/>
      <c r="J1114" s="107"/>
      <c r="L1114" s="250"/>
      <c r="M1114" s="145"/>
      <c r="N1114" s="73"/>
    </row>
    <row r="1115" spans="1:14" x14ac:dyDescent="0.2">
      <c r="A1115" s="75"/>
      <c r="B1115" s="76"/>
      <c r="C1115" s="77"/>
      <c r="D1115" s="21"/>
      <c r="E1115" s="21"/>
      <c r="F1115" s="21"/>
      <c r="G1115" s="21"/>
      <c r="H1115" s="284"/>
      <c r="I1115" s="135"/>
      <c r="J1115" s="107"/>
      <c r="L1115" s="250"/>
      <c r="M1115" s="140"/>
      <c r="N1115" s="73"/>
    </row>
    <row r="1116" spans="1:14" x14ac:dyDescent="0.2">
      <c r="A1116" s="75"/>
      <c r="B1116" s="76"/>
      <c r="C1116" s="77"/>
      <c r="D1116" s="21"/>
      <c r="E1116" s="21"/>
      <c r="F1116" s="21"/>
      <c r="G1116" s="21"/>
      <c r="H1116" s="284"/>
      <c r="I1116" s="135"/>
      <c r="J1116" s="107"/>
      <c r="L1116" s="250"/>
      <c r="M1116" s="140"/>
      <c r="N1116" s="73"/>
    </row>
    <row r="1117" spans="1:14" x14ac:dyDescent="0.2">
      <c r="A1117" s="75"/>
      <c r="B1117" s="76"/>
      <c r="C1117" s="77"/>
      <c r="D1117" s="21"/>
      <c r="E1117" s="21"/>
      <c r="F1117" s="21"/>
      <c r="G1117" s="21"/>
      <c r="H1117" s="284"/>
      <c r="I1117" s="135"/>
      <c r="J1117" s="107"/>
      <c r="L1117" s="250"/>
      <c r="M1117" s="140"/>
      <c r="N1117" s="73"/>
    </row>
    <row r="1118" spans="1:14" x14ac:dyDescent="0.2">
      <c r="A1118" s="75"/>
      <c r="B1118" s="76"/>
      <c r="C1118" s="77"/>
      <c r="D1118" s="21"/>
      <c r="E1118" s="21"/>
      <c r="F1118" s="21"/>
      <c r="G1118" s="21"/>
      <c r="H1118" s="284"/>
      <c r="I1118" s="135"/>
      <c r="J1118" s="107"/>
      <c r="L1118" s="250"/>
      <c r="M1118" s="140"/>
      <c r="N1118" s="73"/>
    </row>
    <row r="1119" spans="1:14" x14ac:dyDescent="0.2">
      <c r="A1119" s="75"/>
      <c r="B1119" s="76"/>
      <c r="C1119" s="77"/>
      <c r="D1119" s="21"/>
      <c r="E1119" s="21"/>
      <c r="F1119" s="21"/>
      <c r="G1119" s="21"/>
      <c r="H1119" s="284"/>
      <c r="I1119" s="135"/>
      <c r="J1119" s="107"/>
      <c r="L1119" s="250"/>
      <c r="M1119" s="140"/>
      <c r="N1119" s="73"/>
    </row>
    <row r="1120" spans="1:14" x14ac:dyDescent="0.2">
      <c r="A1120" s="75"/>
      <c r="B1120" s="76"/>
      <c r="C1120" s="77"/>
      <c r="D1120" s="21"/>
      <c r="E1120" s="21"/>
      <c r="F1120" s="21"/>
      <c r="G1120" s="21"/>
      <c r="H1120" s="284"/>
      <c r="I1120" s="135"/>
      <c r="J1120" s="107"/>
      <c r="L1120" s="250"/>
      <c r="M1120" s="140"/>
      <c r="N1120" s="73"/>
    </row>
    <row r="1121" spans="1:14" x14ac:dyDescent="0.2">
      <c r="A1121" s="75"/>
      <c r="B1121" s="76"/>
      <c r="C1121" s="77"/>
      <c r="D1121" s="21"/>
      <c r="E1121" s="21"/>
      <c r="F1121" s="21"/>
      <c r="G1121" s="21"/>
      <c r="H1121" s="284"/>
      <c r="I1121" s="135"/>
      <c r="J1121" s="107"/>
      <c r="L1121" s="250"/>
      <c r="M1121" s="140"/>
      <c r="N1121" s="73"/>
    </row>
    <row r="1122" spans="1:14" x14ac:dyDescent="0.2">
      <c r="A1122" s="75"/>
      <c r="B1122" s="76"/>
      <c r="C1122" s="77"/>
      <c r="D1122" s="21"/>
      <c r="E1122" s="21"/>
      <c r="F1122" s="21"/>
      <c r="G1122" s="21"/>
      <c r="H1122" s="284"/>
      <c r="I1122" s="135"/>
      <c r="J1122" s="107"/>
      <c r="L1122" s="250"/>
      <c r="M1122" s="140"/>
      <c r="N1122" s="73"/>
    </row>
    <row r="1123" spans="1:14" x14ac:dyDescent="0.2">
      <c r="A1123" s="75"/>
      <c r="B1123" s="76"/>
      <c r="C1123" s="77"/>
      <c r="D1123" s="21"/>
      <c r="E1123" s="21"/>
      <c r="F1123" s="21"/>
      <c r="G1123" s="21"/>
      <c r="H1123" s="284"/>
      <c r="I1123" s="135"/>
      <c r="J1123" s="107"/>
      <c r="L1123" s="250"/>
      <c r="M1123" s="140"/>
      <c r="N1123" s="73"/>
    </row>
    <row r="1124" spans="1:14" x14ac:dyDescent="0.2">
      <c r="A1124" s="75"/>
      <c r="B1124" s="76"/>
      <c r="C1124" s="77"/>
      <c r="D1124" s="21"/>
      <c r="E1124" s="21"/>
      <c r="F1124" s="21"/>
      <c r="G1124" s="21"/>
      <c r="H1124" s="284"/>
      <c r="I1124" s="135"/>
      <c r="J1124" s="107"/>
      <c r="L1124" s="250"/>
      <c r="M1124" s="140"/>
      <c r="N1124" s="73"/>
    </row>
    <row r="1125" spans="1:14" x14ac:dyDescent="0.2">
      <c r="A1125" s="75"/>
      <c r="B1125" s="76"/>
      <c r="C1125" s="77"/>
      <c r="D1125" s="21"/>
      <c r="E1125" s="21"/>
      <c r="F1125" s="21"/>
      <c r="G1125" s="21"/>
      <c r="H1125" s="284"/>
      <c r="I1125" s="135"/>
      <c r="J1125" s="107"/>
      <c r="L1125" s="250"/>
      <c r="M1125" s="140"/>
      <c r="N1125" s="73"/>
    </row>
    <row r="1126" spans="1:14" x14ac:dyDescent="0.2">
      <c r="A1126" s="75"/>
      <c r="B1126" s="76"/>
      <c r="C1126" s="77"/>
      <c r="D1126" s="21"/>
      <c r="E1126" s="21"/>
      <c r="F1126" s="21"/>
      <c r="G1126" s="21"/>
      <c r="H1126" s="284"/>
      <c r="I1126" s="135"/>
      <c r="J1126" s="107"/>
      <c r="L1126" s="250"/>
      <c r="M1126" s="140"/>
      <c r="N1126" s="73"/>
    </row>
    <row r="1127" spans="1:14" x14ac:dyDescent="0.2">
      <c r="A1127" s="75"/>
      <c r="B1127" s="76"/>
      <c r="C1127" s="77"/>
      <c r="D1127" s="21"/>
      <c r="E1127" s="21"/>
      <c r="F1127" s="21"/>
      <c r="G1127" s="21"/>
      <c r="H1127" s="284"/>
      <c r="I1127" s="135"/>
      <c r="J1127" s="107"/>
      <c r="L1127" s="250"/>
      <c r="M1127" s="140"/>
      <c r="N1127" s="73"/>
    </row>
    <row r="1128" spans="1:14" x14ac:dyDescent="0.2">
      <c r="A1128" s="75"/>
      <c r="B1128" s="76"/>
      <c r="C1128" s="77"/>
      <c r="D1128" s="21"/>
      <c r="E1128" s="21"/>
      <c r="F1128" s="21"/>
      <c r="G1128" s="21"/>
      <c r="H1128" s="284"/>
      <c r="I1128" s="135"/>
      <c r="J1128" s="107"/>
      <c r="L1128" s="250"/>
      <c r="M1128" s="140"/>
      <c r="N1128" s="73"/>
    </row>
    <row r="1129" spans="1:14" x14ac:dyDescent="0.2">
      <c r="A1129" s="75"/>
      <c r="B1129" s="76"/>
      <c r="C1129" s="77"/>
      <c r="D1129" s="21"/>
      <c r="E1129" s="21"/>
      <c r="F1129" s="21"/>
      <c r="G1129" s="21"/>
      <c r="H1129" s="284"/>
      <c r="I1129" s="135"/>
      <c r="J1129" s="107"/>
      <c r="L1129" s="250"/>
      <c r="M1129" s="140"/>
      <c r="N1129" s="73"/>
    </row>
    <row r="1130" spans="1:14" x14ac:dyDescent="0.2">
      <c r="A1130" s="75"/>
      <c r="B1130" s="76"/>
      <c r="C1130" s="77"/>
      <c r="D1130" s="21"/>
      <c r="E1130" s="21"/>
      <c r="F1130" s="21"/>
      <c r="G1130" s="21"/>
      <c r="H1130" s="284"/>
      <c r="I1130" s="135"/>
      <c r="J1130" s="107"/>
      <c r="L1130" s="250"/>
      <c r="M1130" s="140"/>
      <c r="N1130" s="73"/>
    </row>
    <row r="1131" spans="1:14" x14ac:dyDescent="0.2">
      <c r="A1131" s="75"/>
      <c r="B1131" s="76"/>
      <c r="C1131" s="77"/>
      <c r="D1131" s="21"/>
      <c r="E1131" s="21"/>
      <c r="F1131" s="21"/>
      <c r="G1131" s="21"/>
      <c r="H1131" s="284"/>
      <c r="I1131" s="135"/>
      <c r="J1131" s="107"/>
      <c r="L1131" s="250"/>
      <c r="M1131" s="140"/>
      <c r="N1131" s="73"/>
    </row>
    <row r="1132" spans="1:14" x14ac:dyDescent="0.2">
      <c r="A1132" s="75"/>
      <c r="B1132" s="76"/>
      <c r="C1132" s="77"/>
      <c r="D1132" s="21"/>
      <c r="E1132" s="21"/>
      <c r="F1132" s="21"/>
      <c r="G1132" s="21"/>
      <c r="H1132" s="284"/>
      <c r="I1132" s="135"/>
      <c r="J1132" s="107"/>
      <c r="L1132" s="250"/>
      <c r="M1132" s="140"/>
      <c r="N1132" s="73"/>
    </row>
    <row r="1133" spans="1:14" x14ac:dyDescent="0.2">
      <c r="A1133" s="75"/>
      <c r="B1133" s="76"/>
      <c r="C1133" s="77"/>
      <c r="D1133" s="21"/>
      <c r="E1133" s="21"/>
      <c r="F1133" s="21"/>
      <c r="G1133" s="21"/>
      <c r="H1133" s="284"/>
      <c r="I1133" s="135"/>
      <c r="J1133" s="107"/>
      <c r="L1133" s="250"/>
      <c r="M1133" s="140"/>
      <c r="N1133" s="73"/>
    </row>
    <row r="1134" spans="1:14" x14ac:dyDescent="0.2">
      <c r="A1134" s="75"/>
      <c r="B1134" s="141"/>
      <c r="C1134" s="77"/>
      <c r="D1134" s="21"/>
      <c r="E1134" s="21"/>
      <c r="F1134" s="21"/>
      <c r="G1134" s="142"/>
      <c r="H1134" s="273"/>
      <c r="I1134" s="135"/>
      <c r="J1134" s="107"/>
      <c r="L1134" s="250"/>
      <c r="M1134" s="140"/>
      <c r="N1134" s="73"/>
    </row>
    <row r="1135" spans="1:14" x14ac:dyDescent="0.2">
      <c r="A1135" s="148"/>
      <c r="B1135" s="141"/>
      <c r="C1135" s="77"/>
      <c r="D1135" s="21"/>
      <c r="E1135" s="21"/>
      <c r="F1135" s="21"/>
      <c r="G1135" s="142"/>
      <c r="H1135" s="273"/>
      <c r="I1135" s="135"/>
      <c r="J1135" s="107"/>
      <c r="L1135" s="250"/>
      <c r="M1135" s="140"/>
      <c r="N1135" s="73"/>
    </row>
    <row r="1136" spans="1:14" x14ac:dyDescent="0.2">
      <c r="A1136" s="75"/>
      <c r="B1136" s="141"/>
      <c r="C1136" s="77"/>
      <c r="D1136" s="21"/>
      <c r="E1136" s="21"/>
      <c r="F1136" s="21"/>
      <c r="G1136" s="142"/>
      <c r="H1136" s="273"/>
      <c r="I1136" s="135"/>
      <c r="J1136" s="107"/>
      <c r="L1136" s="250"/>
      <c r="M1136" s="140"/>
      <c r="N1136" s="73"/>
    </row>
    <row r="1137" spans="1:14" x14ac:dyDescent="0.2">
      <c r="A1137" s="75"/>
      <c r="B1137" s="141"/>
      <c r="C1137" s="77"/>
      <c r="D1137" s="21"/>
      <c r="E1137" s="21"/>
      <c r="F1137" s="21"/>
      <c r="G1137" s="142"/>
      <c r="H1137" s="273"/>
      <c r="I1137" s="135"/>
      <c r="J1137" s="107"/>
      <c r="L1137" s="250"/>
      <c r="M1137" s="140"/>
      <c r="N1137" s="73"/>
    </row>
    <row r="1138" spans="1:14" x14ac:dyDescent="0.2">
      <c r="A1138" s="75"/>
      <c r="B1138" s="141"/>
      <c r="C1138" s="77"/>
      <c r="D1138" s="21"/>
      <c r="E1138" s="21"/>
      <c r="F1138" s="21"/>
      <c r="G1138" s="142"/>
      <c r="H1138" s="273"/>
      <c r="I1138" s="135"/>
      <c r="J1138" s="107"/>
      <c r="L1138" s="250"/>
      <c r="M1138" s="140"/>
      <c r="N1138" s="73"/>
    </row>
    <row r="1139" spans="1:14" x14ac:dyDescent="0.2">
      <c r="A1139" s="75"/>
      <c r="B1139" s="141"/>
      <c r="C1139" s="77"/>
      <c r="D1139" s="21"/>
      <c r="E1139" s="21"/>
      <c r="F1139" s="21"/>
      <c r="G1139" s="142"/>
      <c r="H1139" s="273"/>
      <c r="I1139" s="135"/>
      <c r="J1139" s="107"/>
      <c r="L1139" s="250"/>
      <c r="M1139" s="140"/>
      <c r="N1139" s="73"/>
    </row>
    <row r="1140" spans="1:14" x14ac:dyDescent="0.2">
      <c r="A1140" s="75"/>
      <c r="B1140" s="141"/>
      <c r="C1140" s="77"/>
      <c r="D1140" s="21"/>
      <c r="E1140" s="21"/>
      <c r="F1140" s="21"/>
      <c r="G1140" s="142"/>
      <c r="H1140" s="273"/>
      <c r="I1140" s="135"/>
      <c r="J1140" s="107"/>
      <c r="M1140" s="140"/>
      <c r="N1140" s="73"/>
    </row>
    <row r="1141" spans="1:14" x14ac:dyDescent="0.2">
      <c r="A1141" s="75"/>
      <c r="B1141" s="141"/>
      <c r="C1141" s="77"/>
      <c r="D1141" s="21"/>
      <c r="E1141" s="21"/>
      <c r="F1141" s="21"/>
      <c r="G1141" s="142"/>
      <c r="H1141" s="273"/>
      <c r="I1141" s="135"/>
      <c r="J1141" s="107"/>
      <c r="M1141" s="140"/>
      <c r="N1141" s="73"/>
    </row>
    <row r="1142" spans="1:14" x14ac:dyDescent="0.2">
      <c r="A1142" s="75"/>
      <c r="B1142" s="141"/>
      <c r="C1142" s="77"/>
      <c r="D1142" s="21"/>
      <c r="E1142" s="21"/>
      <c r="F1142" s="21"/>
      <c r="G1142" s="142"/>
      <c r="H1142" s="273"/>
      <c r="I1142" s="135"/>
      <c r="J1142" s="107"/>
      <c r="M1142" s="140"/>
      <c r="N1142" s="73"/>
    </row>
    <row r="1143" spans="1:14" x14ac:dyDescent="0.2">
      <c r="A1143" s="75"/>
      <c r="B1143" s="141"/>
      <c r="C1143" s="77"/>
      <c r="D1143" s="21"/>
      <c r="E1143" s="21"/>
      <c r="F1143" s="21"/>
      <c r="G1143" s="21"/>
      <c r="H1143" s="273"/>
      <c r="I1143" s="135"/>
      <c r="J1143" s="107"/>
      <c r="M1143" s="140"/>
      <c r="N1143" s="73"/>
    </row>
    <row r="1144" spans="1:14" ht="14.25" x14ac:dyDescent="0.2">
      <c r="A1144" s="75"/>
      <c r="B1144" s="141"/>
      <c r="C1144" s="77"/>
      <c r="D1144" s="21"/>
      <c r="E1144" s="21"/>
      <c r="F1144" s="21"/>
      <c r="G1144" s="21"/>
      <c r="H1144" s="273"/>
      <c r="I1144" s="135"/>
      <c r="J1144" s="107"/>
      <c r="K1144" s="149"/>
      <c r="M1144" s="140"/>
      <c r="N1144" s="73"/>
    </row>
    <row r="1145" spans="1:14" x14ac:dyDescent="0.2">
      <c r="A1145" s="75"/>
      <c r="B1145" s="141"/>
      <c r="C1145" s="77"/>
      <c r="D1145" s="21"/>
      <c r="E1145" s="21"/>
      <c r="F1145" s="21"/>
      <c r="G1145" s="142"/>
      <c r="H1145" s="273"/>
      <c r="I1145" s="135"/>
      <c r="J1145" s="107"/>
      <c r="M1145" s="140"/>
      <c r="N1145" s="73"/>
    </row>
    <row r="1146" spans="1:14" x14ac:dyDescent="0.2">
      <c r="A1146" s="75"/>
      <c r="B1146" s="141"/>
      <c r="C1146" s="77"/>
      <c r="D1146" s="21"/>
      <c r="E1146" s="21"/>
      <c r="F1146" s="21"/>
      <c r="G1146" s="142"/>
      <c r="H1146" s="273"/>
      <c r="I1146" s="135"/>
      <c r="J1146" s="107"/>
      <c r="M1146" s="140"/>
      <c r="N1146" s="73"/>
    </row>
    <row r="1147" spans="1:14" x14ac:dyDescent="0.2">
      <c r="A1147" s="75"/>
      <c r="B1147" s="141"/>
      <c r="C1147" s="77"/>
      <c r="D1147" s="21"/>
      <c r="E1147" s="21"/>
      <c r="F1147" s="21"/>
      <c r="G1147" s="142"/>
      <c r="H1147" s="273"/>
      <c r="I1147" s="135"/>
      <c r="J1147" s="107"/>
      <c r="M1147" s="140"/>
      <c r="N1147" s="73"/>
    </row>
    <row r="1148" spans="1:14" x14ac:dyDescent="0.2">
      <c r="A1148" s="75"/>
      <c r="B1148" s="141"/>
      <c r="C1148" s="77"/>
      <c r="D1148" s="21"/>
      <c r="E1148" s="21"/>
      <c r="F1148" s="21"/>
      <c r="G1148" s="142"/>
      <c r="H1148" s="273"/>
      <c r="I1148" s="135"/>
      <c r="J1148" s="107"/>
      <c r="M1148" s="140"/>
      <c r="N1148" s="73"/>
    </row>
    <row r="1149" spans="1:14" x14ac:dyDescent="0.2">
      <c r="A1149" s="75"/>
      <c r="B1149" s="141"/>
      <c r="C1149" s="77"/>
      <c r="D1149" s="21"/>
      <c r="E1149" s="21"/>
      <c r="F1149" s="21"/>
      <c r="G1149" s="142"/>
      <c r="H1149" s="273"/>
      <c r="I1149" s="135"/>
      <c r="J1149" s="107"/>
      <c r="M1149" s="140"/>
      <c r="N1149" s="73"/>
    </row>
    <row r="1150" spans="1:14" x14ac:dyDescent="0.2">
      <c r="A1150" s="75"/>
      <c r="B1150" s="141"/>
      <c r="C1150" s="77"/>
      <c r="D1150" s="21"/>
      <c r="E1150" s="21"/>
      <c r="F1150" s="21"/>
      <c r="G1150" s="142"/>
      <c r="H1150" s="273"/>
      <c r="I1150" s="135"/>
      <c r="J1150" s="107"/>
      <c r="M1150" s="140"/>
      <c r="N1150" s="73"/>
    </row>
    <row r="1151" spans="1:14" x14ac:dyDescent="0.2">
      <c r="A1151" s="75"/>
      <c r="B1151" s="141"/>
      <c r="C1151" s="77"/>
      <c r="D1151" s="21"/>
      <c r="E1151" s="21"/>
      <c r="F1151" s="21"/>
      <c r="G1151" s="142"/>
      <c r="H1151" s="273"/>
      <c r="I1151" s="135"/>
      <c r="J1151" s="107"/>
      <c r="M1151" s="140"/>
      <c r="N1151" s="73"/>
    </row>
    <row r="1152" spans="1:14" x14ac:dyDescent="0.2">
      <c r="A1152" s="75"/>
      <c r="B1152" s="141"/>
      <c r="C1152" s="77"/>
      <c r="D1152" s="21"/>
      <c r="E1152" s="21"/>
      <c r="F1152" s="21"/>
      <c r="G1152" s="142"/>
      <c r="H1152" s="273"/>
      <c r="I1152" s="135"/>
      <c r="J1152" s="107"/>
      <c r="M1152" s="140"/>
      <c r="N1152" s="73"/>
    </row>
    <row r="1153" spans="1:14" x14ac:dyDescent="0.2">
      <c r="A1153" s="75"/>
      <c r="B1153" s="141"/>
      <c r="C1153" s="77"/>
      <c r="D1153" s="21"/>
      <c r="E1153" s="21"/>
      <c r="F1153" s="21"/>
      <c r="G1153" s="142"/>
      <c r="H1153" s="273"/>
      <c r="I1153" s="135"/>
      <c r="J1153" s="107"/>
      <c r="M1153" s="140"/>
      <c r="N1153" s="73"/>
    </row>
    <row r="1154" spans="1:14" x14ac:dyDescent="0.2">
      <c r="A1154" s="75"/>
      <c r="B1154" s="141"/>
      <c r="C1154" s="77"/>
      <c r="D1154" s="21"/>
      <c r="E1154" s="21"/>
      <c r="F1154" s="21"/>
      <c r="G1154" s="142"/>
      <c r="H1154" s="273"/>
      <c r="I1154" s="135"/>
      <c r="J1154" s="107"/>
      <c r="M1154" s="140"/>
      <c r="N1154" s="73"/>
    </row>
    <row r="1155" spans="1:14" x14ac:dyDescent="0.2">
      <c r="A1155" s="75"/>
      <c r="B1155" s="141"/>
      <c r="C1155" s="77"/>
      <c r="D1155" s="21"/>
      <c r="E1155" s="21"/>
      <c r="F1155" s="21"/>
      <c r="G1155" s="142"/>
      <c r="H1155" s="273"/>
      <c r="I1155" s="135"/>
      <c r="J1155" s="107"/>
      <c r="M1155" s="140"/>
      <c r="N1155" s="73"/>
    </row>
    <row r="1156" spans="1:14" ht="13.5" thickBot="1" x14ac:dyDescent="0.25">
      <c r="A1156" s="75"/>
      <c r="B1156" s="141"/>
      <c r="C1156" s="77"/>
      <c r="D1156" s="21"/>
      <c r="E1156" s="21"/>
      <c r="F1156" s="21"/>
      <c r="G1156" s="142"/>
      <c r="H1156" s="273"/>
      <c r="I1156" s="135"/>
      <c r="J1156" s="107"/>
      <c r="M1156" s="140"/>
      <c r="N1156" s="73"/>
    </row>
    <row r="1157" spans="1:14" s="152" customFormat="1" ht="16.5" thickTop="1" thickBot="1" x14ac:dyDescent="0.25">
      <c r="A1157" s="75"/>
      <c r="B1157" s="141"/>
      <c r="C1157" s="77"/>
      <c r="D1157" s="21"/>
      <c r="E1157" s="21"/>
      <c r="F1157" s="21"/>
      <c r="G1157" s="142"/>
      <c r="H1157" s="273"/>
      <c r="I1157" s="135"/>
      <c r="J1157" s="107"/>
      <c r="K1157" s="35"/>
      <c r="L1157" s="246"/>
      <c r="M1157" s="150"/>
      <c r="N1157" s="151"/>
    </row>
    <row r="1158" spans="1:14" ht="13.5" thickTop="1" x14ac:dyDescent="0.2">
      <c r="A1158" s="75"/>
      <c r="B1158" s="141"/>
      <c r="C1158" s="77"/>
      <c r="D1158" s="21"/>
      <c r="E1158" s="21"/>
      <c r="F1158" s="21"/>
      <c r="G1158" s="142"/>
      <c r="H1158" s="273"/>
      <c r="I1158" s="135"/>
      <c r="J1158" s="107"/>
      <c r="M1158" s="140"/>
      <c r="N1158" s="73"/>
    </row>
    <row r="1159" spans="1:14" x14ac:dyDescent="0.2">
      <c r="A1159" s="75"/>
      <c r="B1159" s="141"/>
      <c r="C1159" s="77"/>
      <c r="D1159" s="21"/>
      <c r="E1159" s="21"/>
      <c r="F1159" s="21"/>
      <c r="G1159" s="142"/>
      <c r="H1159" s="273"/>
      <c r="I1159" s="135"/>
      <c r="J1159" s="107"/>
      <c r="M1159" s="140"/>
      <c r="N1159" s="73"/>
    </row>
    <row r="1160" spans="1:14" x14ac:dyDescent="0.2">
      <c r="A1160" s="75"/>
      <c r="B1160" s="141"/>
      <c r="C1160" s="77"/>
      <c r="D1160" s="21"/>
      <c r="E1160" s="21"/>
      <c r="F1160" s="21"/>
      <c r="G1160" s="142"/>
      <c r="H1160" s="273"/>
      <c r="I1160" s="135"/>
      <c r="J1160" s="107"/>
      <c r="M1160" s="140"/>
      <c r="N1160" s="73"/>
    </row>
    <row r="1161" spans="1:14" x14ac:dyDescent="0.2">
      <c r="A1161" s="75"/>
      <c r="B1161" s="141"/>
      <c r="C1161" s="77"/>
      <c r="D1161" s="21"/>
      <c r="E1161" s="21"/>
      <c r="F1161" s="21"/>
      <c r="G1161" s="142"/>
      <c r="H1161" s="273"/>
      <c r="I1161" s="135"/>
      <c r="J1161" s="107"/>
      <c r="M1161" s="140"/>
      <c r="N1161" s="73"/>
    </row>
    <row r="1162" spans="1:14" x14ac:dyDescent="0.2">
      <c r="A1162" s="75"/>
      <c r="B1162" s="141"/>
      <c r="C1162" s="77"/>
      <c r="D1162" s="21"/>
      <c r="E1162" s="21"/>
      <c r="F1162" s="21"/>
      <c r="G1162" s="142"/>
      <c r="H1162" s="273"/>
      <c r="I1162" s="135"/>
      <c r="J1162" s="107"/>
      <c r="M1162" s="140"/>
      <c r="N1162" s="73"/>
    </row>
    <row r="1163" spans="1:14" x14ac:dyDescent="0.2">
      <c r="A1163" s="104"/>
      <c r="B1163" s="27"/>
      <c r="C1163" s="153"/>
      <c r="D1163" s="154"/>
      <c r="E1163" s="154"/>
      <c r="F1163" s="106"/>
      <c r="G1163" s="155"/>
      <c r="H1163" s="286"/>
      <c r="I1163" s="156"/>
      <c r="J1163" s="107"/>
      <c r="M1163" s="140"/>
      <c r="N1163" s="73"/>
    </row>
    <row r="1164" spans="1:14" s="165" customFormat="1" ht="15" x14ac:dyDescent="0.25">
      <c r="A1164" s="75"/>
      <c r="B1164" s="157"/>
      <c r="C1164" s="158"/>
      <c r="D1164" s="159"/>
      <c r="E1164" s="160"/>
      <c r="F1164" s="21"/>
      <c r="G1164" s="159"/>
      <c r="H1164" s="287"/>
      <c r="I1164" s="161"/>
      <c r="J1164" s="107"/>
      <c r="K1164" s="162"/>
      <c r="L1164" s="257"/>
      <c r="M1164" s="163"/>
      <c r="N1164" s="164"/>
    </row>
    <row r="1165" spans="1:14" x14ac:dyDescent="0.2">
      <c r="A1165" s="117"/>
      <c r="B1165" s="166"/>
      <c r="C1165" s="119"/>
      <c r="D1165" s="120"/>
      <c r="E1165" s="120"/>
      <c r="F1165" s="120"/>
      <c r="G1165" s="120"/>
      <c r="H1165" s="288"/>
      <c r="I1165" s="167"/>
      <c r="J1165" s="107"/>
      <c r="M1165" s="140"/>
      <c r="N1165" s="73"/>
    </row>
    <row r="1166" spans="1:14" x14ac:dyDescent="0.2">
      <c r="A1166" s="75"/>
      <c r="B1166" s="141"/>
      <c r="C1166" s="77"/>
      <c r="D1166" s="21"/>
      <c r="E1166" s="21"/>
      <c r="F1166" s="21"/>
      <c r="G1166" s="21"/>
      <c r="H1166" s="273"/>
      <c r="I1166" s="135"/>
      <c r="J1166" s="107"/>
      <c r="M1166" s="140"/>
      <c r="N1166" s="73"/>
    </row>
    <row r="1167" spans="1:14" x14ac:dyDescent="0.2">
      <c r="A1167" s="75"/>
      <c r="B1167" s="141"/>
      <c r="C1167" s="77"/>
      <c r="D1167" s="21"/>
      <c r="E1167" s="21"/>
      <c r="F1167" s="21"/>
      <c r="G1167" s="21"/>
      <c r="H1167" s="273"/>
      <c r="I1167" s="135"/>
      <c r="J1167" s="107"/>
      <c r="M1167" s="140"/>
      <c r="N1167" s="73"/>
    </row>
    <row r="1168" spans="1:14" x14ac:dyDescent="0.2">
      <c r="A1168" s="75"/>
      <c r="B1168" s="141"/>
      <c r="C1168" s="77"/>
      <c r="D1168" s="21"/>
      <c r="E1168" s="21"/>
      <c r="F1168" s="21"/>
      <c r="G1168" s="21"/>
      <c r="H1168" s="273"/>
      <c r="I1168" s="135"/>
      <c r="J1168" s="107"/>
      <c r="M1168" s="140"/>
      <c r="N1168" s="73"/>
    </row>
    <row r="1169" spans="1:14" ht="13.5" thickBot="1" x14ac:dyDescent="0.25">
      <c r="A1169" s="75"/>
      <c r="B1169" s="141"/>
      <c r="C1169" s="77"/>
      <c r="D1169" s="21"/>
      <c r="E1169" s="21"/>
      <c r="F1169" s="21"/>
      <c r="G1169" s="142"/>
      <c r="H1169" s="273"/>
      <c r="I1169" s="135"/>
      <c r="J1169" s="107"/>
      <c r="M1169" s="140"/>
      <c r="N1169" s="73"/>
    </row>
    <row r="1170" spans="1:14" ht="15.75" thickTop="1" thickBot="1" x14ac:dyDescent="0.25">
      <c r="A1170" s="75"/>
      <c r="B1170" s="141"/>
      <c r="C1170" s="77"/>
      <c r="D1170" s="21"/>
      <c r="E1170" s="21"/>
      <c r="F1170" s="21"/>
      <c r="G1170" s="142"/>
      <c r="H1170" s="273"/>
      <c r="I1170" s="135"/>
      <c r="J1170" s="107"/>
      <c r="L1170" s="258"/>
      <c r="M1170" s="140"/>
      <c r="N1170" s="73"/>
    </row>
    <row r="1171" spans="1:14" ht="13.5" thickTop="1" x14ac:dyDescent="0.2">
      <c r="A1171" s="75"/>
      <c r="B1171" s="141"/>
      <c r="C1171" s="77"/>
      <c r="D1171" s="21"/>
      <c r="E1171" s="21"/>
      <c r="F1171" s="21"/>
      <c r="G1171" s="142"/>
      <c r="H1171" s="273"/>
      <c r="I1171" s="135"/>
      <c r="J1171" s="107"/>
      <c r="M1171" s="140"/>
      <c r="N1171" s="73"/>
    </row>
    <row r="1172" spans="1:14" x14ac:dyDescent="0.2">
      <c r="A1172" s="75"/>
      <c r="B1172" s="141"/>
      <c r="C1172" s="77"/>
      <c r="D1172" s="21"/>
      <c r="E1172" s="21"/>
      <c r="F1172" s="21"/>
      <c r="G1172" s="142"/>
      <c r="H1172" s="273"/>
      <c r="I1172" s="135"/>
      <c r="J1172" s="107"/>
      <c r="M1172" s="140"/>
      <c r="N1172" s="73"/>
    </row>
    <row r="1173" spans="1:14" x14ac:dyDescent="0.2">
      <c r="A1173" s="75"/>
      <c r="B1173" s="141"/>
      <c r="C1173" s="77"/>
      <c r="D1173" s="21"/>
      <c r="E1173" s="21"/>
      <c r="F1173" s="21"/>
      <c r="G1173" s="142"/>
      <c r="H1173" s="273"/>
      <c r="I1173" s="135"/>
      <c r="J1173" s="107"/>
      <c r="M1173" s="140"/>
      <c r="N1173" s="73"/>
    </row>
    <row r="1174" spans="1:14" ht="13.5" thickBot="1" x14ac:dyDescent="0.25">
      <c r="A1174" s="168"/>
      <c r="B1174" s="141"/>
      <c r="C1174" s="77"/>
      <c r="D1174" s="21"/>
      <c r="E1174" s="21"/>
      <c r="F1174" s="21"/>
      <c r="G1174" s="142"/>
      <c r="H1174" s="273"/>
      <c r="I1174" s="135"/>
      <c r="J1174" s="107"/>
      <c r="M1174" s="140"/>
      <c r="N1174" s="73"/>
    </row>
    <row r="1175" spans="1:14" ht="16.5" thickTop="1" thickBot="1" x14ac:dyDescent="0.25">
      <c r="A1175" s="169"/>
      <c r="B1175" s="141"/>
      <c r="C1175" s="77"/>
      <c r="D1175" s="21"/>
      <c r="E1175" s="21"/>
      <c r="F1175" s="21"/>
      <c r="G1175" s="142"/>
      <c r="H1175" s="273"/>
      <c r="I1175" s="135"/>
      <c r="J1175" s="107"/>
      <c r="M1175" s="140"/>
      <c r="N1175" s="73"/>
    </row>
    <row r="1176" spans="1:14" ht="13.5" thickTop="1" x14ac:dyDescent="0.2">
      <c r="A1176" s="75"/>
      <c r="B1176" s="141"/>
      <c r="C1176" s="77"/>
      <c r="D1176" s="21"/>
      <c r="E1176" s="21"/>
      <c r="F1176" s="21"/>
      <c r="G1176" s="142"/>
      <c r="H1176" s="273"/>
      <c r="I1176" s="135"/>
      <c r="J1176" s="107"/>
      <c r="M1176" s="140"/>
      <c r="N1176" s="73"/>
    </row>
    <row r="1177" spans="1:14" x14ac:dyDescent="0.2">
      <c r="A1177" s="75"/>
      <c r="B1177" s="141"/>
      <c r="C1177" s="77"/>
      <c r="D1177" s="21"/>
      <c r="E1177" s="21"/>
      <c r="F1177" s="21"/>
      <c r="G1177" s="21"/>
      <c r="H1177" s="273"/>
      <c r="I1177" s="135"/>
      <c r="J1177" s="107"/>
      <c r="M1177" s="140"/>
      <c r="N1177" s="73"/>
    </row>
    <row r="1178" spans="1:14" x14ac:dyDescent="0.2">
      <c r="A1178" s="75"/>
      <c r="B1178" s="141"/>
      <c r="C1178" s="77"/>
      <c r="D1178" s="21"/>
      <c r="E1178" s="21"/>
      <c r="F1178" s="21"/>
      <c r="G1178" s="21"/>
      <c r="H1178" s="273"/>
      <c r="I1178" s="135"/>
      <c r="J1178" s="107"/>
      <c r="M1178" s="140"/>
      <c r="N1178" s="73"/>
    </row>
    <row r="1179" spans="1:14" x14ac:dyDescent="0.2">
      <c r="A1179" s="75"/>
      <c r="B1179" s="141"/>
      <c r="C1179" s="77"/>
      <c r="D1179" s="21"/>
      <c r="E1179" s="21"/>
      <c r="F1179" s="21"/>
      <c r="G1179" s="21"/>
      <c r="H1179" s="273"/>
      <c r="I1179" s="135"/>
      <c r="J1179" s="107"/>
      <c r="M1179" s="140"/>
      <c r="N1179" s="73"/>
    </row>
    <row r="1180" spans="1:14" x14ac:dyDescent="0.2">
      <c r="A1180" s="75"/>
      <c r="B1180" s="141"/>
      <c r="C1180" s="77"/>
      <c r="D1180" s="21"/>
      <c r="E1180" s="21"/>
      <c r="F1180" s="21"/>
      <c r="G1180" s="21"/>
      <c r="H1180" s="273"/>
      <c r="I1180" s="135"/>
      <c r="J1180" s="107"/>
      <c r="M1180" s="140"/>
      <c r="N1180" s="73"/>
    </row>
    <row r="1181" spans="1:14" x14ac:dyDescent="0.2">
      <c r="A1181" s="75"/>
      <c r="B1181" s="141"/>
      <c r="C1181" s="77"/>
      <c r="D1181" s="21"/>
      <c r="E1181" s="21"/>
      <c r="F1181" s="21"/>
      <c r="G1181" s="21"/>
      <c r="H1181" s="273"/>
      <c r="I1181" s="135"/>
      <c r="J1181" s="107"/>
      <c r="M1181" s="140"/>
      <c r="N1181" s="73"/>
    </row>
    <row r="1182" spans="1:14" x14ac:dyDescent="0.2">
      <c r="A1182" s="75"/>
      <c r="B1182" s="141"/>
      <c r="C1182" s="77"/>
      <c r="D1182" s="21"/>
      <c r="E1182" s="21"/>
      <c r="F1182" s="21"/>
      <c r="G1182" s="21"/>
      <c r="H1182" s="273"/>
      <c r="I1182" s="135"/>
      <c r="J1182" s="107"/>
      <c r="M1182" s="140"/>
      <c r="N1182" s="73"/>
    </row>
    <row r="1183" spans="1:14" x14ac:dyDescent="0.2">
      <c r="A1183" s="75"/>
      <c r="B1183" s="141"/>
      <c r="C1183" s="77"/>
      <c r="D1183" s="21"/>
      <c r="E1183" s="21"/>
      <c r="F1183" s="21"/>
      <c r="G1183" s="21"/>
      <c r="H1183" s="273"/>
      <c r="I1183" s="135"/>
      <c r="J1183" s="107"/>
      <c r="M1183" s="140"/>
      <c r="N1183" s="73"/>
    </row>
    <row r="1184" spans="1:14" x14ac:dyDescent="0.2">
      <c r="A1184" s="75"/>
      <c r="B1184" s="141"/>
      <c r="C1184" s="77"/>
      <c r="D1184" s="21"/>
      <c r="E1184" s="21"/>
      <c r="F1184" s="21"/>
      <c r="G1184" s="21"/>
      <c r="H1184" s="273"/>
      <c r="I1184" s="135"/>
      <c r="J1184" s="107"/>
      <c r="M1184" s="140"/>
      <c r="N1184" s="73"/>
    </row>
    <row r="1185" spans="1:14" x14ac:dyDescent="0.2">
      <c r="A1185" s="75"/>
      <c r="B1185" s="141"/>
      <c r="C1185" s="77"/>
      <c r="D1185" s="21"/>
      <c r="E1185" s="21"/>
      <c r="F1185" s="21"/>
      <c r="G1185" s="21"/>
      <c r="H1185" s="273"/>
      <c r="I1185" s="135"/>
      <c r="J1185" s="107"/>
      <c r="M1185" s="140"/>
      <c r="N1185" s="73"/>
    </row>
    <row r="1186" spans="1:14" x14ac:dyDescent="0.2">
      <c r="A1186" s="75"/>
      <c r="B1186" s="141"/>
      <c r="C1186" s="77"/>
      <c r="D1186" s="21"/>
      <c r="E1186" s="21"/>
      <c r="F1186" s="21"/>
      <c r="G1186" s="21"/>
      <c r="H1186" s="273"/>
      <c r="I1186" s="135"/>
      <c r="J1186" s="107"/>
      <c r="M1186" s="140"/>
      <c r="N1186" s="73"/>
    </row>
    <row r="1187" spans="1:14" x14ac:dyDescent="0.2">
      <c r="A1187" s="75"/>
      <c r="B1187" s="141"/>
      <c r="C1187" s="77"/>
      <c r="D1187" s="21"/>
      <c r="E1187" s="21"/>
      <c r="F1187" s="21"/>
      <c r="G1187" s="21"/>
      <c r="H1187" s="273"/>
      <c r="I1187" s="135"/>
      <c r="J1187" s="107"/>
      <c r="M1187" s="140"/>
      <c r="N1187" s="73"/>
    </row>
    <row r="1188" spans="1:14" x14ac:dyDescent="0.2">
      <c r="A1188" s="75"/>
      <c r="B1188" s="141"/>
      <c r="C1188" s="77"/>
      <c r="D1188" s="21"/>
      <c r="E1188" s="21"/>
      <c r="F1188" s="21"/>
      <c r="G1188" s="142"/>
      <c r="H1188" s="273"/>
      <c r="I1188" s="135"/>
      <c r="J1188" s="107"/>
      <c r="M1188" s="140"/>
      <c r="N1188" s="73"/>
    </row>
    <row r="1189" spans="1:14" x14ac:dyDescent="0.2">
      <c r="A1189" s="75"/>
      <c r="B1189" s="141"/>
      <c r="C1189" s="77"/>
      <c r="D1189" s="21"/>
      <c r="E1189" s="21"/>
      <c r="F1189" s="21"/>
      <c r="G1189" s="142"/>
      <c r="H1189" s="273"/>
      <c r="I1189" s="135"/>
      <c r="J1189" s="107"/>
      <c r="M1189" s="140"/>
      <c r="N1189" s="73"/>
    </row>
    <row r="1190" spans="1:14" x14ac:dyDescent="0.2">
      <c r="A1190" s="75"/>
      <c r="B1190" s="141"/>
      <c r="C1190" s="77"/>
      <c r="D1190" s="21"/>
      <c r="E1190" s="21"/>
      <c r="F1190" s="21"/>
      <c r="G1190" s="142"/>
      <c r="H1190" s="273"/>
      <c r="I1190" s="135"/>
      <c r="J1190" s="107"/>
      <c r="M1190" s="140"/>
      <c r="N1190" s="73"/>
    </row>
    <row r="1191" spans="1:14" x14ac:dyDescent="0.2">
      <c r="A1191" s="75"/>
      <c r="B1191" s="141"/>
      <c r="C1191" s="77"/>
      <c r="D1191" s="21"/>
      <c r="E1191" s="21"/>
      <c r="F1191" s="21"/>
      <c r="G1191" s="142"/>
      <c r="H1191" s="273"/>
      <c r="I1191" s="135"/>
      <c r="J1191" s="107"/>
      <c r="M1191" s="140"/>
      <c r="N1191" s="73"/>
    </row>
    <row r="1192" spans="1:14" x14ac:dyDescent="0.2">
      <c r="A1192" s="75"/>
      <c r="B1192" s="141"/>
      <c r="C1192" s="77"/>
      <c r="D1192" s="21"/>
      <c r="E1192" s="21"/>
      <c r="F1192" s="21"/>
      <c r="G1192" s="142"/>
      <c r="H1192" s="273"/>
      <c r="I1192" s="135"/>
      <c r="J1192" s="107"/>
      <c r="M1192" s="140"/>
      <c r="N1192" s="73"/>
    </row>
    <row r="1193" spans="1:14" x14ac:dyDescent="0.2">
      <c r="A1193" s="75"/>
      <c r="B1193" s="141"/>
      <c r="C1193" s="77"/>
      <c r="D1193" s="21"/>
      <c r="E1193" s="21"/>
      <c r="F1193" s="21"/>
      <c r="G1193" s="142"/>
      <c r="H1193" s="273"/>
      <c r="I1193" s="135"/>
      <c r="J1193" s="107"/>
      <c r="M1193" s="140"/>
      <c r="N1193" s="73"/>
    </row>
    <row r="1194" spans="1:14" x14ac:dyDescent="0.2">
      <c r="A1194" s="75"/>
      <c r="B1194" s="141"/>
      <c r="C1194" s="77"/>
      <c r="D1194" s="21"/>
      <c r="E1194" s="21"/>
      <c r="F1194" s="21"/>
      <c r="G1194" s="142"/>
      <c r="H1194" s="273"/>
      <c r="I1194" s="135"/>
      <c r="J1194" s="107"/>
      <c r="M1194" s="140"/>
      <c r="N1194" s="73"/>
    </row>
    <row r="1195" spans="1:14" x14ac:dyDescent="0.2">
      <c r="A1195" s="75"/>
      <c r="B1195" s="141"/>
      <c r="C1195" s="77"/>
      <c r="D1195" s="21"/>
      <c r="E1195" s="21"/>
      <c r="F1195" s="21"/>
      <c r="G1195" s="142"/>
      <c r="H1195" s="273"/>
      <c r="I1195" s="135"/>
      <c r="J1195" s="107"/>
      <c r="M1195" s="140"/>
      <c r="N1195" s="73"/>
    </row>
    <row r="1196" spans="1:14" s="172" customFormat="1" x14ac:dyDescent="0.2">
      <c r="A1196" s="75"/>
      <c r="B1196" s="141"/>
      <c r="C1196" s="77"/>
      <c r="D1196" s="21"/>
      <c r="E1196" s="21"/>
      <c r="F1196" s="21"/>
      <c r="G1196" s="21"/>
      <c r="H1196" s="273"/>
      <c r="I1196" s="135"/>
      <c r="J1196" s="107"/>
      <c r="K1196" s="35"/>
      <c r="L1196" s="246"/>
      <c r="M1196" s="170"/>
      <c r="N1196" s="171"/>
    </row>
    <row r="1197" spans="1:14" s="123" customFormat="1" x14ac:dyDescent="0.2">
      <c r="A1197" s="75"/>
      <c r="B1197" s="141"/>
      <c r="C1197" s="77"/>
      <c r="D1197" s="21"/>
      <c r="E1197" s="21"/>
      <c r="F1197" s="21"/>
      <c r="G1197" s="21"/>
      <c r="H1197" s="273"/>
      <c r="I1197" s="135"/>
      <c r="J1197" s="107"/>
      <c r="K1197" s="35"/>
      <c r="L1197" s="246"/>
      <c r="M1197" s="140"/>
      <c r="N1197" s="173"/>
    </row>
    <row r="1198" spans="1:14" s="123" customFormat="1" x14ac:dyDescent="0.2">
      <c r="A1198" s="75"/>
      <c r="B1198" s="141"/>
      <c r="C1198" s="77"/>
      <c r="D1198" s="21"/>
      <c r="E1198" s="21"/>
      <c r="F1198" s="21"/>
      <c r="G1198" s="21"/>
      <c r="H1198" s="273"/>
      <c r="I1198" s="135"/>
      <c r="J1198" s="107"/>
      <c r="K1198" s="35"/>
      <c r="L1198" s="246"/>
      <c r="M1198" s="140"/>
      <c r="N1198" s="173"/>
    </row>
    <row r="1199" spans="1:14" x14ac:dyDescent="0.2">
      <c r="A1199" s="75"/>
      <c r="B1199" s="141"/>
      <c r="C1199" s="77"/>
      <c r="D1199" s="21"/>
      <c r="E1199" s="21"/>
      <c r="F1199" s="21"/>
      <c r="G1199" s="21"/>
      <c r="H1199" s="273"/>
      <c r="I1199" s="135"/>
      <c r="J1199" s="107"/>
      <c r="M1199" s="140"/>
      <c r="N1199" s="73"/>
    </row>
    <row r="1200" spans="1:14" x14ac:dyDescent="0.2">
      <c r="A1200" s="75"/>
      <c r="B1200" s="141"/>
      <c r="C1200" s="77"/>
      <c r="D1200" s="21"/>
      <c r="E1200" s="21"/>
      <c r="F1200" s="21"/>
      <c r="G1200" s="21"/>
      <c r="H1200" s="273"/>
      <c r="I1200" s="135"/>
      <c r="J1200" s="107"/>
      <c r="M1200" s="140"/>
      <c r="N1200" s="73"/>
    </row>
    <row r="1201" spans="1:14" x14ac:dyDescent="0.2">
      <c r="A1201" s="75"/>
      <c r="B1201" s="141"/>
      <c r="C1201" s="77"/>
      <c r="D1201" s="21"/>
      <c r="E1201" s="21"/>
      <c r="F1201" s="21"/>
      <c r="G1201" s="21"/>
      <c r="H1201" s="273"/>
      <c r="I1201" s="135"/>
      <c r="J1201" s="107"/>
      <c r="M1201" s="140"/>
      <c r="N1201" s="73"/>
    </row>
    <row r="1202" spans="1:14" x14ac:dyDescent="0.2">
      <c r="A1202" s="75"/>
      <c r="B1202" s="174"/>
      <c r="C1202" s="113"/>
      <c r="D1202" s="106"/>
      <c r="E1202" s="106"/>
      <c r="F1202" s="21"/>
      <c r="G1202" s="106"/>
      <c r="H1202" s="286"/>
      <c r="I1202" s="175"/>
      <c r="J1202" s="107"/>
      <c r="M1202" s="140"/>
      <c r="N1202" s="73"/>
    </row>
    <row r="1203" spans="1:14" x14ac:dyDescent="0.2">
      <c r="A1203" s="75"/>
      <c r="B1203" s="174"/>
      <c r="C1203" s="176"/>
      <c r="D1203" s="177"/>
      <c r="E1203" s="7"/>
      <c r="F1203" s="21"/>
      <c r="G1203" s="142"/>
      <c r="H1203" s="273"/>
      <c r="I1203" s="175"/>
      <c r="J1203" s="107"/>
      <c r="M1203" s="140"/>
      <c r="N1203" s="73"/>
    </row>
    <row r="1204" spans="1:14" x14ac:dyDescent="0.2">
      <c r="A1204" s="75"/>
      <c r="B1204" s="141"/>
      <c r="C1204" s="77"/>
      <c r="D1204" s="21"/>
      <c r="E1204" s="21"/>
      <c r="F1204" s="21"/>
      <c r="G1204" s="142"/>
      <c r="H1204" s="273"/>
      <c r="I1204" s="135"/>
      <c r="J1204" s="107"/>
      <c r="M1204" s="140"/>
      <c r="N1204" s="73"/>
    </row>
    <row r="1205" spans="1:14" x14ac:dyDescent="0.2">
      <c r="A1205" s="75"/>
      <c r="B1205" s="141"/>
      <c r="C1205" s="77"/>
      <c r="D1205" s="21"/>
      <c r="E1205" s="21"/>
      <c r="F1205" s="21"/>
      <c r="G1205" s="142"/>
      <c r="H1205" s="273"/>
      <c r="I1205" s="135"/>
      <c r="J1205" s="107"/>
      <c r="M1205" s="140"/>
      <c r="N1205" s="73"/>
    </row>
    <row r="1206" spans="1:14" x14ac:dyDescent="0.2">
      <c r="A1206" s="75"/>
      <c r="B1206" s="141"/>
      <c r="C1206" s="77"/>
      <c r="D1206" s="21"/>
      <c r="E1206" s="21"/>
      <c r="F1206" s="21"/>
      <c r="G1206" s="142"/>
      <c r="H1206" s="273"/>
      <c r="I1206" s="135"/>
      <c r="J1206" s="107"/>
      <c r="M1206" s="140"/>
      <c r="N1206" s="73"/>
    </row>
    <row r="1207" spans="1:14" x14ac:dyDescent="0.2">
      <c r="A1207" s="75"/>
      <c r="B1207" s="141"/>
      <c r="C1207" s="77"/>
      <c r="D1207" s="21"/>
      <c r="E1207" s="21"/>
      <c r="F1207" s="21"/>
      <c r="G1207" s="142"/>
      <c r="H1207" s="273"/>
      <c r="I1207" s="135"/>
      <c r="J1207" s="107"/>
      <c r="M1207" s="140"/>
      <c r="N1207" s="73"/>
    </row>
    <row r="1208" spans="1:14" x14ac:dyDescent="0.2">
      <c r="A1208" s="75"/>
      <c r="B1208" s="141"/>
      <c r="C1208" s="77"/>
      <c r="D1208" s="21"/>
      <c r="E1208" s="21"/>
      <c r="F1208" s="21"/>
      <c r="G1208" s="142"/>
      <c r="H1208" s="273"/>
      <c r="I1208" s="135"/>
      <c r="J1208" s="107"/>
      <c r="M1208" s="140"/>
      <c r="N1208" s="73"/>
    </row>
    <row r="1209" spans="1:14" x14ac:dyDescent="0.2">
      <c r="A1209" s="75"/>
      <c r="B1209" s="141"/>
      <c r="C1209" s="77"/>
      <c r="D1209" s="21"/>
      <c r="E1209" s="21"/>
      <c r="F1209" s="21"/>
      <c r="G1209" s="142"/>
      <c r="H1209" s="273"/>
      <c r="I1209" s="135"/>
      <c r="J1209" s="107"/>
      <c r="L1209" s="259"/>
      <c r="M1209" s="140"/>
      <c r="N1209" s="73"/>
    </row>
    <row r="1210" spans="1:14" x14ac:dyDescent="0.2">
      <c r="A1210" s="75"/>
      <c r="B1210" s="141"/>
      <c r="C1210" s="77"/>
      <c r="D1210" s="21"/>
      <c r="E1210" s="21"/>
      <c r="F1210" s="21"/>
      <c r="G1210" s="142"/>
      <c r="H1210" s="273"/>
      <c r="I1210" s="135"/>
      <c r="J1210" s="107"/>
      <c r="M1210" s="140"/>
      <c r="N1210" s="73"/>
    </row>
    <row r="1211" spans="1:14" x14ac:dyDescent="0.2">
      <c r="A1211" s="75"/>
      <c r="B1211" s="141"/>
      <c r="C1211" s="77"/>
      <c r="D1211" s="21"/>
      <c r="E1211" s="21"/>
      <c r="F1211" s="21"/>
      <c r="G1211" s="21"/>
      <c r="H1211" s="273"/>
      <c r="I1211" s="135"/>
      <c r="J1211" s="107"/>
      <c r="M1211" s="140"/>
      <c r="N1211" s="73"/>
    </row>
    <row r="1212" spans="1:14" x14ac:dyDescent="0.2">
      <c r="A1212" s="75"/>
      <c r="B1212" s="141"/>
      <c r="C1212" s="77"/>
      <c r="D1212" s="21"/>
      <c r="E1212" s="21"/>
      <c r="F1212" s="21"/>
      <c r="G1212" s="21"/>
      <c r="H1212" s="273"/>
      <c r="I1212" s="135"/>
      <c r="J1212" s="107"/>
      <c r="M1212" s="140"/>
      <c r="N1212" s="73"/>
    </row>
    <row r="1213" spans="1:14" x14ac:dyDescent="0.2">
      <c r="A1213" s="104"/>
      <c r="B1213" s="141"/>
      <c r="C1213" s="77"/>
      <c r="D1213" s="21"/>
      <c r="E1213" s="21"/>
      <c r="F1213" s="21"/>
      <c r="G1213" s="21"/>
      <c r="H1213" s="273"/>
      <c r="I1213" s="135"/>
      <c r="J1213" s="107"/>
      <c r="M1213" s="140"/>
      <c r="N1213" s="73"/>
    </row>
    <row r="1214" spans="1:14" x14ac:dyDescent="0.2">
      <c r="A1214" s="75"/>
      <c r="B1214" s="141"/>
      <c r="C1214" s="77"/>
      <c r="D1214" s="21"/>
      <c r="E1214" s="21"/>
      <c r="F1214" s="21"/>
      <c r="G1214" s="21"/>
      <c r="H1214" s="273"/>
      <c r="I1214" s="135"/>
      <c r="J1214" s="107"/>
      <c r="M1214" s="140"/>
      <c r="N1214" s="73"/>
    </row>
    <row r="1215" spans="1:14" x14ac:dyDescent="0.2">
      <c r="A1215" s="117"/>
      <c r="B1215" s="141"/>
      <c r="C1215" s="77"/>
      <c r="D1215" s="21"/>
      <c r="E1215" s="21"/>
      <c r="F1215" s="21"/>
      <c r="G1215" s="21"/>
      <c r="H1215" s="273"/>
      <c r="I1215" s="135"/>
      <c r="J1215" s="107"/>
      <c r="M1215" s="140"/>
      <c r="N1215" s="73"/>
    </row>
    <row r="1216" spans="1:14" x14ac:dyDescent="0.2">
      <c r="A1216" s="117"/>
      <c r="B1216" s="141"/>
      <c r="C1216" s="77"/>
      <c r="D1216" s="21"/>
      <c r="E1216" s="21"/>
      <c r="F1216" s="21"/>
      <c r="G1216" s="21"/>
      <c r="H1216" s="273"/>
      <c r="I1216" s="135"/>
      <c r="J1216" s="107"/>
      <c r="M1216" s="140"/>
      <c r="N1216" s="73"/>
    </row>
    <row r="1217" spans="1:14" x14ac:dyDescent="0.2">
      <c r="A1217" s="75"/>
      <c r="B1217" s="141"/>
      <c r="C1217" s="77"/>
      <c r="D1217" s="21"/>
      <c r="E1217" s="21"/>
      <c r="F1217" s="21"/>
      <c r="G1217" s="21"/>
      <c r="H1217" s="273"/>
      <c r="I1217" s="135"/>
      <c r="J1217" s="107"/>
      <c r="M1217" s="140"/>
      <c r="N1217" s="73"/>
    </row>
    <row r="1218" spans="1:14" x14ac:dyDescent="0.2">
      <c r="A1218" s="75"/>
      <c r="B1218" s="141"/>
      <c r="C1218" s="77"/>
      <c r="D1218" s="21"/>
      <c r="E1218" s="21"/>
      <c r="F1218" s="21"/>
      <c r="G1218" s="21"/>
      <c r="H1218" s="273"/>
      <c r="I1218" s="135"/>
      <c r="J1218" s="107"/>
      <c r="M1218" s="140"/>
      <c r="N1218" s="73"/>
    </row>
    <row r="1219" spans="1:14" x14ac:dyDescent="0.2">
      <c r="A1219" s="75"/>
      <c r="B1219" s="141"/>
      <c r="C1219" s="77"/>
      <c r="D1219" s="21"/>
      <c r="E1219" s="21"/>
      <c r="F1219" s="21"/>
      <c r="G1219" s="21"/>
      <c r="H1219" s="273"/>
      <c r="I1219" s="135"/>
      <c r="J1219" s="107"/>
      <c r="M1219" s="140"/>
      <c r="N1219" s="73"/>
    </row>
    <row r="1220" spans="1:14" x14ac:dyDescent="0.2">
      <c r="A1220" s="75"/>
      <c r="B1220" s="141"/>
      <c r="C1220" s="77"/>
      <c r="D1220" s="21"/>
      <c r="E1220" s="21"/>
      <c r="F1220" s="21"/>
      <c r="G1220" s="142"/>
      <c r="H1220" s="273"/>
      <c r="I1220" s="135"/>
      <c r="J1220" s="107"/>
      <c r="M1220" s="140"/>
      <c r="N1220" s="73"/>
    </row>
    <row r="1221" spans="1:14" x14ac:dyDescent="0.2">
      <c r="A1221" s="75"/>
      <c r="B1221" s="141"/>
      <c r="C1221" s="77"/>
      <c r="D1221" s="21"/>
      <c r="E1221" s="21"/>
      <c r="F1221" s="21"/>
      <c r="G1221" s="142"/>
      <c r="H1221" s="273"/>
      <c r="I1221" s="135"/>
      <c r="J1221" s="107"/>
      <c r="M1221" s="140"/>
      <c r="N1221" s="73"/>
    </row>
    <row r="1222" spans="1:14" x14ac:dyDescent="0.2">
      <c r="A1222" s="75"/>
      <c r="B1222" s="141"/>
      <c r="C1222" s="77"/>
      <c r="D1222" s="21"/>
      <c r="E1222" s="21"/>
      <c r="F1222" s="21"/>
      <c r="G1222" s="142"/>
      <c r="H1222" s="273"/>
      <c r="I1222" s="135"/>
      <c r="J1222" s="107"/>
      <c r="M1222" s="140"/>
      <c r="N1222" s="73"/>
    </row>
    <row r="1223" spans="1:14" x14ac:dyDescent="0.2">
      <c r="A1223" s="75"/>
      <c r="B1223" s="141"/>
      <c r="C1223" s="77"/>
      <c r="D1223" s="21"/>
      <c r="E1223" s="21"/>
      <c r="F1223" s="21"/>
      <c r="G1223" s="142"/>
      <c r="H1223" s="273"/>
      <c r="I1223" s="135"/>
      <c r="J1223" s="107"/>
      <c r="M1223" s="140"/>
      <c r="N1223" s="73"/>
    </row>
    <row r="1224" spans="1:14" x14ac:dyDescent="0.2">
      <c r="A1224" s="75"/>
      <c r="B1224" s="141"/>
      <c r="C1224" s="77"/>
      <c r="D1224" s="21"/>
      <c r="E1224" s="21"/>
      <c r="F1224" s="21"/>
      <c r="G1224" s="142"/>
      <c r="H1224" s="273"/>
      <c r="I1224" s="135"/>
      <c r="J1224" s="107"/>
      <c r="M1224" s="140"/>
      <c r="N1224" s="73"/>
    </row>
    <row r="1225" spans="1:14" x14ac:dyDescent="0.2">
      <c r="A1225" s="75"/>
      <c r="B1225" s="141"/>
      <c r="C1225" s="77"/>
      <c r="D1225" s="21"/>
      <c r="E1225" s="21"/>
      <c r="F1225" s="21"/>
      <c r="G1225" s="142"/>
      <c r="H1225" s="273"/>
      <c r="I1225" s="135"/>
      <c r="J1225" s="107"/>
      <c r="M1225" s="140"/>
      <c r="N1225" s="73"/>
    </row>
    <row r="1226" spans="1:14" x14ac:dyDescent="0.2">
      <c r="A1226" s="75"/>
      <c r="B1226" s="141"/>
      <c r="C1226" s="77"/>
      <c r="D1226" s="21"/>
      <c r="E1226" s="21"/>
      <c r="F1226" s="21"/>
      <c r="G1226" s="142"/>
      <c r="H1226" s="273"/>
      <c r="I1226" s="135"/>
      <c r="J1226" s="107"/>
      <c r="M1226" s="140"/>
      <c r="N1226" s="73"/>
    </row>
    <row r="1227" spans="1:14" x14ac:dyDescent="0.2">
      <c r="A1227" s="75"/>
      <c r="B1227" s="141"/>
      <c r="C1227" s="77"/>
      <c r="D1227" s="21"/>
      <c r="E1227" s="21"/>
      <c r="F1227" s="21"/>
      <c r="G1227" s="142"/>
      <c r="H1227" s="273"/>
      <c r="I1227" s="135"/>
      <c r="J1227" s="107"/>
      <c r="M1227" s="140"/>
      <c r="N1227" s="73"/>
    </row>
    <row r="1228" spans="1:14" x14ac:dyDescent="0.2">
      <c r="A1228" s="75"/>
      <c r="B1228" s="141"/>
      <c r="C1228" s="77"/>
      <c r="D1228" s="21"/>
      <c r="E1228" s="21"/>
      <c r="F1228" s="21"/>
      <c r="G1228" s="142"/>
      <c r="H1228" s="273"/>
      <c r="I1228" s="135"/>
      <c r="J1228" s="107"/>
      <c r="M1228" s="140"/>
      <c r="N1228" s="73"/>
    </row>
    <row r="1229" spans="1:14" x14ac:dyDescent="0.2">
      <c r="A1229" s="75"/>
      <c r="B1229" s="141"/>
      <c r="C1229" s="77"/>
      <c r="D1229" s="21"/>
      <c r="E1229" s="21"/>
      <c r="F1229" s="21"/>
      <c r="G1229" s="21"/>
      <c r="H1229" s="273"/>
      <c r="I1229" s="135"/>
      <c r="J1229" s="107"/>
      <c r="M1229" s="140"/>
      <c r="N1229" s="73"/>
    </row>
    <row r="1230" spans="1:14" x14ac:dyDescent="0.2">
      <c r="A1230" s="75"/>
      <c r="B1230" s="141"/>
      <c r="C1230" s="77"/>
      <c r="D1230" s="21"/>
      <c r="E1230" s="21"/>
      <c r="F1230" s="21"/>
      <c r="G1230" s="21"/>
      <c r="H1230" s="273"/>
      <c r="I1230" s="135"/>
      <c r="J1230" s="107"/>
      <c r="M1230" s="140"/>
      <c r="N1230" s="73"/>
    </row>
    <row r="1231" spans="1:14" x14ac:dyDescent="0.2">
      <c r="A1231" s="75"/>
      <c r="B1231" s="141"/>
      <c r="C1231" s="77"/>
      <c r="D1231" s="21"/>
      <c r="E1231" s="21"/>
      <c r="F1231" s="21"/>
      <c r="G1231" s="21"/>
      <c r="H1231" s="273"/>
      <c r="I1231" s="135"/>
      <c r="J1231" s="107"/>
      <c r="M1231" s="140"/>
      <c r="N1231" s="73"/>
    </row>
    <row r="1232" spans="1:14" x14ac:dyDescent="0.2">
      <c r="A1232" s="75"/>
      <c r="B1232" s="141"/>
      <c r="C1232" s="77"/>
      <c r="D1232" s="21"/>
      <c r="E1232" s="21"/>
      <c r="F1232" s="21"/>
      <c r="G1232" s="21"/>
      <c r="H1232" s="273"/>
      <c r="I1232" s="135"/>
      <c r="J1232" s="107"/>
      <c r="M1232" s="140"/>
      <c r="N1232" s="73"/>
    </row>
    <row r="1233" spans="1:14" x14ac:dyDescent="0.2">
      <c r="A1233" s="75"/>
      <c r="B1233" s="141"/>
      <c r="C1233" s="77"/>
      <c r="D1233" s="21"/>
      <c r="E1233" s="21"/>
      <c r="F1233" s="21"/>
      <c r="G1233" s="21"/>
      <c r="H1233" s="273"/>
      <c r="I1233" s="135"/>
      <c r="J1233" s="107"/>
      <c r="M1233" s="140"/>
      <c r="N1233" s="73"/>
    </row>
    <row r="1234" spans="1:14" x14ac:dyDescent="0.2">
      <c r="A1234" s="75"/>
      <c r="B1234" s="141"/>
      <c r="C1234" s="77"/>
      <c r="D1234" s="21"/>
      <c r="E1234" s="21"/>
      <c r="F1234" s="21"/>
      <c r="G1234" s="21"/>
      <c r="H1234" s="273"/>
      <c r="I1234" s="135"/>
      <c r="J1234" s="107"/>
      <c r="M1234" s="140"/>
      <c r="N1234" s="73"/>
    </row>
    <row r="1235" spans="1:14" x14ac:dyDescent="0.2">
      <c r="A1235" s="75"/>
      <c r="B1235" s="141"/>
      <c r="C1235" s="77"/>
      <c r="D1235" s="21"/>
      <c r="E1235" s="21"/>
      <c r="F1235" s="21"/>
      <c r="G1235" s="21"/>
      <c r="H1235" s="273"/>
      <c r="I1235" s="135"/>
      <c r="J1235" s="107"/>
      <c r="M1235" s="140"/>
      <c r="N1235" s="73"/>
    </row>
    <row r="1236" spans="1:14" x14ac:dyDescent="0.2">
      <c r="A1236" s="75"/>
      <c r="B1236" s="141"/>
      <c r="C1236" s="77"/>
      <c r="D1236" s="21"/>
      <c r="E1236" s="21"/>
      <c r="F1236" s="21"/>
      <c r="G1236" s="21"/>
      <c r="H1236" s="273"/>
      <c r="I1236" s="135"/>
      <c r="J1236" s="107"/>
      <c r="M1236" s="140"/>
      <c r="N1236" s="73"/>
    </row>
    <row r="1237" spans="1:14" x14ac:dyDescent="0.2">
      <c r="A1237" s="75"/>
      <c r="B1237" s="141"/>
      <c r="C1237" s="77"/>
      <c r="D1237" s="21"/>
      <c r="E1237" s="21"/>
      <c r="F1237" s="21"/>
      <c r="G1237" s="142"/>
      <c r="H1237" s="273"/>
      <c r="I1237" s="135"/>
      <c r="J1237" s="107"/>
      <c r="M1237" s="140"/>
      <c r="N1237" s="73"/>
    </row>
    <row r="1238" spans="1:14" x14ac:dyDescent="0.2">
      <c r="A1238" s="75"/>
      <c r="B1238" s="141"/>
      <c r="C1238" s="77"/>
      <c r="D1238" s="21"/>
      <c r="E1238" s="21"/>
      <c r="F1238" s="21"/>
      <c r="G1238" s="142"/>
      <c r="H1238" s="273"/>
      <c r="I1238" s="135"/>
      <c r="J1238" s="107"/>
      <c r="M1238" s="140"/>
      <c r="N1238" s="73"/>
    </row>
    <row r="1239" spans="1:14" x14ac:dyDescent="0.2">
      <c r="A1239" s="75"/>
      <c r="B1239" s="141"/>
      <c r="C1239" s="77"/>
      <c r="D1239" s="21"/>
      <c r="E1239" s="21"/>
      <c r="F1239" s="21"/>
      <c r="G1239" s="142"/>
      <c r="H1239" s="273"/>
      <c r="I1239" s="135"/>
      <c r="J1239" s="107"/>
      <c r="M1239" s="140"/>
      <c r="N1239" s="73"/>
    </row>
    <row r="1240" spans="1:14" x14ac:dyDescent="0.2">
      <c r="A1240" s="75"/>
      <c r="B1240" s="141"/>
      <c r="C1240" s="77"/>
      <c r="D1240" s="21"/>
      <c r="E1240" s="21"/>
      <c r="F1240" s="21"/>
      <c r="G1240" s="142"/>
      <c r="H1240" s="273"/>
      <c r="I1240" s="135"/>
      <c r="J1240" s="107"/>
      <c r="M1240" s="140"/>
      <c r="N1240" s="73"/>
    </row>
    <row r="1241" spans="1:14" x14ac:dyDescent="0.2">
      <c r="A1241" s="75"/>
      <c r="B1241" s="141"/>
      <c r="C1241" s="77"/>
      <c r="D1241" s="21"/>
      <c r="E1241" s="21"/>
      <c r="F1241" s="21"/>
      <c r="G1241" s="142"/>
      <c r="H1241" s="273"/>
      <c r="I1241" s="135"/>
      <c r="J1241" s="107"/>
      <c r="M1241" s="140"/>
      <c r="N1241" s="73"/>
    </row>
    <row r="1242" spans="1:14" x14ac:dyDescent="0.2">
      <c r="A1242" s="75"/>
      <c r="B1242" s="141"/>
      <c r="C1242" s="77"/>
      <c r="D1242" s="21"/>
      <c r="E1242" s="21"/>
      <c r="F1242" s="21"/>
      <c r="G1242" s="142"/>
      <c r="H1242" s="273"/>
      <c r="I1242" s="135"/>
      <c r="J1242" s="107"/>
      <c r="M1242" s="140"/>
      <c r="N1242" s="73"/>
    </row>
    <row r="1243" spans="1:14" x14ac:dyDescent="0.2">
      <c r="A1243" s="75"/>
      <c r="B1243" s="141"/>
      <c r="C1243" s="77"/>
      <c r="D1243" s="21"/>
      <c r="E1243" s="21"/>
      <c r="F1243" s="21"/>
      <c r="G1243" s="142"/>
      <c r="H1243" s="273"/>
      <c r="I1243" s="135"/>
      <c r="J1243" s="107"/>
      <c r="M1243" s="145"/>
      <c r="N1243" s="73"/>
    </row>
    <row r="1244" spans="1:14" x14ac:dyDescent="0.2">
      <c r="A1244" s="75"/>
      <c r="B1244" s="141"/>
      <c r="C1244" s="77"/>
      <c r="D1244" s="21"/>
      <c r="E1244" s="21"/>
      <c r="F1244" s="21"/>
      <c r="G1244" s="142"/>
      <c r="H1244" s="273"/>
      <c r="I1244" s="135"/>
      <c r="J1244" s="107"/>
      <c r="M1244" s="140"/>
      <c r="N1244" s="73"/>
    </row>
    <row r="1245" spans="1:14" x14ac:dyDescent="0.2">
      <c r="A1245" s="75"/>
      <c r="B1245" s="141"/>
      <c r="C1245" s="77"/>
      <c r="D1245" s="21"/>
      <c r="E1245" s="21"/>
      <c r="F1245" s="21"/>
      <c r="G1245" s="142"/>
      <c r="H1245" s="273"/>
      <c r="I1245" s="135"/>
      <c r="J1245" s="107"/>
      <c r="M1245" s="140"/>
      <c r="N1245" s="73"/>
    </row>
    <row r="1246" spans="1:14" x14ac:dyDescent="0.2">
      <c r="A1246" s="75"/>
      <c r="B1246" s="141"/>
      <c r="C1246" s="77"/>
      <c r="D1246" s="21"/>
      <c r="E1246" s="21"/>
      <c r="F1246" s="21"/>
      <c r="G1246" s="142"/>
      <c r="H1246" s="273"/>
      <c r="I1246" s="135"/>
      <c r="J1246" s="107"/>
      <c r="M1246" s="140"/>
      <c r="N1246" s="73"/>
    </row>
    <row r="1247" spans="1:14" x14ac:dyDescent="0.2">
      <c r="A1247" s="75"/>
      <c r="B1247" s="141"/>
      <c r="C1247" s="77"/>
      <c r="D1247" s="21"/>
      <c r="E1247" s="21"/>
      <c r="F1247" s="21"/>
      <c r="G1247" s="142"/>
      <c r="H1247" s="273"/>
      <c r="I1247" s="135"/>
      <c r="J1247" s="107"/>
      <c r="M1247" s="140"/>
      <c r="N1247" s="73"/>
    </row>
    <row r="1248" spans="1:14" x14ac:dyDescent="0.2">
      <c r="A1248" s="75"/>
      <c r="B1248" s="141"/>
      <c r="C1248" s="77"/>
      <c r="D1248" s="21"/>
      <c r="E1248" s="21"/>
      <c r="F1248" s="21"/>
      <c r="G1248" s="142"/>
      <c r="H1248" s="273"/>
      <c r="I1248" s="135"/>
      <c r="J1248" s="107"/>
      <c r="M1248" s="140"/>
      <c r="N1248" s="73"/>
    </row>
    <row r="1249" spans="1:14" x14ac:dyDescent="0.2">
      <c r="A1249" s="75"/>
      <c r="B1249" s="141"/>
      <c r="C1249" s="77"/>
      <c r="D1249" s="21"/>
      <c r="E1249" s="21"/>
      <c r="F1249" s="21"/>
      <c r="G1249" s="142"/>
      <c r="H1249" s="273"/>
      <c r="I1249" s="135"/>
      <c r="J1249" s="107"/>
      <c r="M1249" s="140"/>
      <c r="N1249" s="73"/>
    </row>
    <row r="1250" spans="1:14" x14ac:dyDescent="0.2">
      <c r="A1250" s="75"/>
      <c r="B1250" s="141"/>
      <c r="C1250" s="77"/>
      <c r="D1250" s="21"/>
      <c r="E1250" s="21"/>
      <c r="F1250" s="21"/>
      <c r="G1250" s="142"/>
      <c r="H1250" s="273"/>
      <c r="I1250" s="135"/>
      <c r="J1250" s="107"/>
      <c r="M1250" s="140"/>
      <c r="N1250" s="73"/>
    </row>
    <row r="1251" spans="1:14" x14ac:dyDescent="0.2">
      <c r="A1251" s="75"/>
      <c r="B1251" s="141"/>
      <c r="C1251" s="77"/>
      <c r="D1251" s="21"/>
      <c r="E1251" s="21"/>
      <c r="F1251" s="21"/>
      <c r="G1251" s="142"/>
      <c r="H1251" s="273"/>
      <c r="I1251" s="135"/>
      <c r="J1251" s="107"/>
      <c r="M1251" s="140"/>
      <c r="N1251" s="73"/>
    </row>
    <row r="1252" spans="1:14" x14ac:dyDescent="0.2">
      <c r="A1252" s="75"/>
      <c r="B1252" s="141"/>
      <c r="C1252" s="77"/>
      <c r="D1252" s="21"/>
      <c r="E1252" s="21"/>
      <c r="F1252" s="21"/>
      <c r="G1252" s="142"/>
      <c r="H1252" s="273"/>
      <c r="I1252" s="135"/>
      <c r="J1252" s="107"/>
      <c r="M1252" s="140"/>
      <c r="N1252" s="73"/>
    </row>
    <row r="1253" spans="1:14" x14ac:dyDescent="0.2">
      <c r="A1253" s="75"/>
      <c r="B1253" s="141"/>
      <c r="C1253" s="77"/>
      <c r="D1253" s="21"/>
      <c r="E1253" s="21"/>
      <c r="F1253" s="21"/>
      <c r="G1253" s="142"/>
      <c r="H1253" s="273"/>
      <c r="I1253" s="135"/>
      <c r="J1253" s="107"/>
      <c r="M1253" s="140"/>
      <c r="N1253" s="73"/>
    </row>
    <row r="1254" spans="1:14" x14ac:dyDescent="0.2">
      <c r="A1254" s="75"/>
      <c r="B1254" s="141"/>
      <c r="C1254" s="77"/>
      <c r="D1254" s="21"/>
      <c r="E1254" s="21"/>
      <c r="F1254" s="21"/>
      <c r="G1254" s="142"/>
      <c r="H1254" s="273"/>
      <c r="I1254" s="135"/>
      <c r="J1254" s="107"/>
      <c r="M1254" s="140"/>
      <c r="N1254" s="73"/>
    </row>
    <row r="1255" spans="1:14" x14ac:dyDescent="0.2">
      <c r="A1255" s="75"/>
      <c r="B1255" s="141"/>
      <c r="C1255" s="77"/>
      <c r="D1255" s="21"/>
      <c r="E1255" s="21"/>
      <c r="F1255" s="21"/>
      <c r="G1255" s="21"/>
      <c r="H1255" s="273"/>
      <c r="I1255" s="135"/>
      <c r="J1255" s="107"/>
      <c r="M1255" s="140"/>
      <c r="N1255" s="73"/>
    </row>
    <row r="1256" spans="1:14" x14ac:dyDescent="0.2">
      <c r="A1256" s="75"/>
      <c r="B1256" s="141"/>
      <c r="C1256" s="77"/>
      <c r="D1256" s="21"/>
      <c r="E1256" s="21"/>
      <c r="F1256" s="21"/>
      <c r="G1256" s="21"/>
      <c r="H1256" s="273"/>
      <c r="I1256" s="135"/>
      <c r="J1256" s="107"/>
      <c r="M1256" s="140"/>
      <c r="N1256" s="73"/>
    </row>
    <row r="1257" spans="1:14" x14ac:dyDescent="0.2">
      <c r="A1257" s="75"/>
      <c r="B1257" s="141"/>
      <c r="C1257" s="77"/>
      <c r="D1257" s="21"/>
      <c r="E1257" s="21"/>
      <c r="F1257" s="21"/>
      <c r="G1257" s="21"/>
      <c r="H1257" s="273"/>
      <c r="I1257" s="135"/>
      <c r="J1257" s="107"/>
      <c r="M1257" s="140"/>
      <c r="N1257" s="73"/>
    </row>
    <row r="1258" spans="1:14" x14ac:dyDescent="0.2">
      <c r="A1258" s="75"/>
      <c r="B1258" s="141"/>
      <c r="C1258" s="77"/>
      <c r="D1258" s="21"/>
      <c r="E1258" s="21"/>
      <c r="F1258" s="21"/>
      <c r="G1258" s="21"/>
      <c r="H1258" s="273"/>
      <c r="I1258" s="135"/>
      <c r="J1258" s="107"/>
      <c r="M1258" s="140"/>
      <c r="N1258" s="73"/>
    </row>
    <row r="1259" spans="1:14" ht="13.5" thickBot="1" x14ac:dyDescent="0.25">
      <c r="A1259" s="75"/>
      <c r="B1259" s="141"/>
      <c r="C1259" s="77"/>
      <c r="D1259" s="21"/>
      <c r="E1259" s="21"/>
      <c r="F1259" s="21"/>
      <c r="G1259" s="21"/>
      <c r="H1259" s="273"/>
      <c r="I1259" s="135"/>
      <c r="J1259" s="107"/>
      <c r="M1259" s="140"/>
      <c r="N1259" s="73"/>
    </row>
    <row r="1260" spans="1:14" s="180" customFormat="1" ht="16.5" thickTop="1" thickBot="1" x14ac:dyDescent="0.3">
      <c r="A1260" s="75"/>
      <c r="B1260" s="141"/>
      <c r="C1260" s="77"/>
      <c r="D1260" s="21"/>
      <c r="E1260" s="21"/>
      <c r="F1260" s="21"/>
      <c r="G1260" s="21"/>
      <c r="H1260" s="273"/>
      <c r="I1260" s="135"/>
      <c r="J1260" s="107"/>
      <c r="K1260" s="35"/>
      <c r="L1260" s="246"/>
      <c r="M1260" s="178"/>
      <c r="N1260" s="179"/>
    </row>
    <row r="1261" spans="1:14" ht="13.5" thickTop="1" x14ac:dyDescent="0.2">
      <c r="A1261" s="75"/>
      <c r="B1261" s="141"/>
      <c r="C1261" s="77"/>
      <c r="D1261" s="21"/>
      <c r="E1261" s="21"/>
      <c r="F1261" s="21"/>
      <c r="G1261" s="21"/>
      <c r="H1261" s="273"/>
      <c r="I1261" s="135"/>
      <c r="J1261" s="107"/>
      <c r="M1261" s="140"/>
      <c r="N1261" s="73"/>
    </row>
    <row r="1262" spans="1:14" x14ac:dyDescent="0.2">
      <c r="A1262" s="75"/>
      <c r="B1262" s="141"/>
      <c r="C1262" s="129"/>
      <c r="D1262" s="21"/>
      <c r="E1262" s="21"/>
      <c r="F1262" s="21"/>
      <c r="G1262" s="21"/>
      <c r="H1262" s="273"/>
      <c r="I1262" s="135"/>
      <c r="J1262" s="107"/>
      <c r="M1262" s="140"/>
      <c r="N1262" s="73"/>
    </row>
    <row r="1263" spans="1:14" x14ac:dyDescent="0.2">
      <c r="A1263" s="75"/>
      <c r="B1263" s="141"/>
      <c r="C1263" s="77"/>
      <c r="D1263" s="21"/>
      <c r="E1263" s="21"/>
      <c r="F1263" s="21"/>
      <c r="G1263" s="21"/>
      <c r="H1263" s="273"/>
      <c r="I1263" s="135"/>
      <c r="J1263" s="107"/>
      <c r="M1263" s="140"/>
      <c r="N1263" s="73"/>
    </row>
    <row r="1264" spans="1:14" x14ac:dyDescent="0.2">
      <c r="A1264" s="75"/>
      <c r="B1264" s="141"/>
      <c r="C1264" s="77"/>
      <c r="D1264" s="21"/>
      <c r="E1264" s="21"/>
      <c r="F1264" s="21"/>
      <c r="G1264" s="21"/>
      <c r="H1264" s="273"/>
      <c r="I1264" s="135"/>
      <c r="J1264" s="107"/>
      <c r="M1264" s="140"/>
      <c r="N1264" s="73"/>
    </row>
    <row r="1265" spans="1:14" x14ac:dyDescent="0.2">
      <c r="A1265" s="75"/>
      <c r="B1265" s="141"/>
      <c r="C1265" s="77"/>
      <c r="D1265" s="21"/>
      <c r="E1265" s="21"/>
      <c r="F1265" s="21"/>
      <c r="G1265" s="21"/>
      <c r="H1265" s="273"/>
      <c r="I1265" s="135"/>
      <c r="J1265" s="107"/>
      <c r="M1265" s="140"/>
      <c r="N1265" s="73"/>
    </row>
    <row r="1266" spans="1:14" x14ac:dyDescent="0.2">
      <c r="A1266" s="75"/>
      <c r="B1266" s="141"/>
      <c r="C1266" s="77"/>
      <c r="D1266" s="21"/>
      <c r="E1266" s="21"/>
      <c r="F1266" s="21"/>
      <c r="G1266" s="21"/>
      <c r="H1266" s="273"/>
      <c r="I1266" s="135"/>
      <c r="J1266" s="107"/>
      <c r="M1266" s="140"/>
      <c r="N1266" s="73"/>
    </row>
    <row r="1267" spans="1:14" s="185" customFormat="1" ht="17.25" x14ac:dyDescent="0.25">
      <c r="A1267" s="75"/>
      <c r="B1267" s="157"/>
      <c r="C1267" s="181"/>
      <c r="D1267" s="182"/>
      <c r="E1267" s="183"/>
      <c r="F1267" s="21"/>
      <c r="G1267" s="182"/>
      <c r="H1267" s="287"/>
      <c r="I1267" s="184"/>
      <c r="J1267" s="79"/>
      <c r="K1267" s="35"/>
      <c r="L1267" s="246"/>
      <c r="M1267" s="140"/>
      <c r="N1267" s="73"/>
    </row>
    <row r="1268" spans="1:14" x14ac:dyDescent="0.2">
      <c r="A1268" s="75"/>
      <c r="B1268" s="141"/>
      <c r="C1268" s="77"/>
      <c r="D1268" s="21"/>
      <c r="E1268" s="21"/>
      <c r="F1268" s="21"/>
      <c r="G1268" s="21"/>
      <c r="H1268" s="273"/>
      <c r="I1268" s="135"/>
      <c r="J1268" s="79"/>
      <c r="M1268" s="140"/>
      <c r="N1268" s="73"/>
    </row>
    <row r="1269" spans="1:14" x14ac:dyDescent="0.2">
      <c r="A1269" s="75"/>
      <c r="B1269" s="141"/>
      <c r="C1269" s="77"/>
      <c r="D1269" s="21"/>
      <c r="E1269" s="21"/>
      <c r="F1269" s="21"/>
      <c r="G1269" s="21"/>
      <c r="H1269" s="273"/>
      <c r="I1269" s="135"/>
      <c r="J1269" s="79"/>
      <c r="M1269" s="140"/>
      <c r="N1269" s="73"/>
    </row>
    <row r="1270" spans="1:14" x14ac:dyDescent="0.2">
      <c r="A1270" s="75"/>
      <c r="B1270" s="141"/>
      <c r="C1270" s="77"/>
      <c r="D1270" s="21"/>
      <c r="E1270" s="21"/>
      <c r="F1270" s="21"/>
      <c r="G1270" s="21"/>
      <c r="H1270" s="273"/>
      <c r="I1270" s="135"/>
      <c r="J1270" s="79"/>
      <c r="M1270" s="140"/>
      <c r="N1270" s="73"/>
    </row>
    <row r="1271" spans="1:14" x14ac:dyDescent="0.2">
      <c r="A1271" s="75"/>
      <c r="B1271" s="141"/>
      <c r="C1271" s="77"/>
      <c r="D1271" s="21"/>
      <c r="E1271" s="21"/>
      <c r="F1271" s="21"/>
      <c r="G1271" s="21"/>
      <c r="H1271" s="273"/>
      <c r="I1271" s="135"/>
      <c r="J1271" s="79"/>
      <c r="M1271" s="140"/>
      <c r="N1271" s="73"/>
    </row>
    <row r="1272" spans="1:14" x14ac:dyDescent="0.2">
      <c r="A1272" s="75"/>
      <c r="B1272" s="141"/>
      <c r="C1272" s="77"/>
      <c r="D1272" s="21"/>
      <c r="E1272" s="21"/>
      <c r="F1272" s="21"/>
      <c r="G1272" s="21"/>
      <c r="H1272" s="273"/>
      <c r="I1272" s="135"/>
      <c r="J1272" s="79"/>
      <c r="M1272" s="140"/>
      <c r="N1272" s="73"/>
    </row>
    <row r="1273" spans="1:14" ht="15" x14ac:dyDescent="0.25">
      <c r="A1273" s="75"/>
      <c r="B1273" s="141"/>
      <c r="C1273" s="77"/>
      <c r="D1273" s="21"/>
      <c r="E1273" s="21"/>
      <c r="F1273" s="21"/>
      <c r="G1273" s="21"/>
      <c r="H1273" s="273"/>
      <c r="I1273" s="135"/>
      <c r="J1273" s="79"/>
      <c r="L1273" s="260"/>
      <c r="M1273" s="140"/>
      <c r="N1273" s="73"/>
    </row>
    <row r="1274" spans="1:14" x14ac:dyDescent="0.2">
      <c r="A1274" s="75"/>
      <c r="B1274" s="141"/>
      <c r="C1274" s="77"/>
      <c r="D1274" s="21"/>
      <c r="E1274" s="21"/>
      <c r="F1274" s="21"/>
      <c r="G1274" s="21"/>
      <c r="H1274" s="273"/>
      <c r="I1274" s="135"/>
      <c r="J1274" s="79"/>
      <c r="M1274" s="140"/>
      <c r="N1274" s="73"/>
    </row>
    <row r="1275" spans="1:14" x14ac:dyDescent="0.2">
      <c r="A1275" s="75"/>
      <c r="B1275" s="141"/>
      <c r="C1275" s="77"/>
      <c r="D1275" s="21"/>
      <c r="E1275" s="21"/>
      <c r="F1275" s="21"/>
      <c r="G1275" s="21"/>
      <c r="H1275" s="273"/>
      <c r="I1275" s="135"/>
      <c r="J1275" s="79"/>
      <c r="M1275" s="140"/>
      <c r="N1275" s="73"/>
    </row>
    <row r="1276" spans="1:14" x14ac:dyDescent="0.2">
      <c r="A1276" s="75"/>
      <c r="B1276" s="141"/>
      <c r="C1276" s="77"/>
      <c r="D1276" s="21"/>
      <c r="E1276" s="21"/>
      <c r="F1276" s="21"/>
      <c r="G1276" s="21"/>
      <c r="H1276" s="273"/>
      <c r="I1276" s="135"/>
      <c r="J1276" s="79"/>
      <c r="M1276" s="140"/>
      <c r="N1276" s="73"/>
    </row>
    <row r="1277" spans="1:14" x14ac:dyDescent="0.2">
      <c r="A1277" s="75"/>
      <c r="B1277" s="141"/>
      <c r="C1277" s="77"/>
      <c r="D1277" s="21"/>
      <c r="E1277" s="21"/>
      <c r="F1277" s="21"/>
      <c r="G1277" s="21"/>
      <c r="H1277" s="273"/>
      <c r="I1277" s="135"/>
      <c r="J1277" s="79"/>
      <c r="M1277" s="140"/>
      <c r="N1277" s="73"/>
    </row>
    <row r="1278" spans="1:14" ht="15" x14ac:dyDescent="0.2">
      <c r="A1278" s="186"/>
      <c r="B1278" s="141"/>
      <c r="C1278" s="77"/>
      <c r="D1278" s="21"/>
      <c r="E1278" s="21"/>
      <c r="F1278" s="21"/>
      <c r="G1278" s="21"/>
      <c r="H1278" s="273"/>
      <c r="I1278" s="135"/>
      <c r="J1278" s="79"/>
      <c r="M1278" s="140"/>
      <c r="N1278" s="73"/>
    </row>
    <row r="1279" spans="1:14" x14ac:dyDescent="0.2">
      <c r="A1279" s="75"/>
      <c r="B1279" s="141"/>
      <c r="C1279" s="77"/>
      <c r="D1279" s="21"/>
      <c r="E1279" s="21"/>
      <c r="F1279" s="21"/>
      <c r="G1279" s="21"/>
      <c r="H1279" s="273"/>
      <c r="I1279" s="135"/>
      <c r="J1279" s="79"/>
      <c r="M1279" s="140"/>
      <c r="N1279" s="73"/>
    </row>
    <row r="1280" spans="1:14" x14ac:dyDescent="0.2">
      <c r="A1280" s="75"/>
      <c r="B1280" s="141"/>
      <c r="C1280" s="77"/>
      <c r="D1280" s="21"/>
      <c r="E1280" s="21"/>
      <c r="F1280" s="21"/>
      <c r="G1280" s="21"/>
      <c r="H1280" s="273"/>
      <c r="I1280" s="135"/>
      <c r="J1280" s="79"/>
      <c r="M1280" s="140"/>
      <c r="N1280" s="73"/>
    </row>
    <row r="1281" spans="1:14" x14ac:dyDescent="0.2">
      <c r="A1281" s="75"/>
      <c r="B1281" s="141"/>
      <c r="C1281" s="77"/>
      <c r="D1281" s="21"/>
      <c r="E1281" s="21"/>
      <c r="F1281" s="21"/>
      <c r="G1281" s="21"/>
      <c r="H1281" s="273"/>
      <c r="I1281" s="135"/>
      <c r="J1281" s="79"/>
      <c r="M1281" s="140"/>
      <c r="N1281" s="73"/>
    </row>
    <row r="1282" spans="1:14" x14ac:dyDescent="0.2">
      <c r="A1282" s="75"/>
      <c r="B1282" s="141"/>
      <c r="C1282" s="77"/>
      <c r="D1282" s="21"/>
      <c r="E1282" s="21"/>
      <c r="F1282" s="21"/>
      <c r="G1282" s="21"/>
      <c r="H1282" s="273"/>
      <c r="I1282" s="135"/>
      <c r="J1282" s="79"/>
      <c r="M1282" s="140"/>
      <c r="N1282" s="73"/>
    </row>
    <row r="1283" spans="1:14" x14ac:dyDescent="0.2">
      <c r="A1283" s="75"/>
      <c r="B1283" s="141"/>
      <c r="C1283" s="77"/>
      <c r="D1283" s="21"/>
      <c r="E1283" s="21"/>
      <c r="F1283" s="21"/>
      <c r="G1283" s="21"/>
      <c r="H1283" s="273"/>
      <c r="I1283" s="135"/>
      <c r="J1283" s="79"/>
      <c r="M1283" s="140"/>
      <c r="N1283" s="73"/>
    </row>
    <row r="1284" spans="1:14" x14ac:dyDescent="0.2">
      <c r="A1284" s="75"/>
      <c r="B1284" s="141"/>
      <c r="C1284" s="77"/>
      <c r="D1284" s="21"/>
      <c r="E1284" s="21"/>
      <c r="F1284" s="21"/>
      <c r="G1284" s="21"/>
      <c r="H1284" s="273"/>
      <c r="I1284" s="135"/>
      <c r="J1284" s="79"/>
      <c r="M1284" s="140"/>
      <c r="N1284" s="73"/>
    </row>
    <row r="1285" spans="1:14" x14ac:dyDescent="0.2">
      <c r="A1285" s="75"/>
      <c r="B1285" s="141"/>
      <c r="C1285" s="77"/>
      <c r="D1285" s="21"/>
      <c r="E1285" s="21"/>
      <c r="F1285" s="21"/>
      <c r="G1285" s="21"/>
      <c r="H1285" s="273"/>
      <c r="I1285" s="135"/>
      <c r="J1285" s="79"/>
      <c r="M1285" s="140"/>
      <c r="N1285" s="73"/>
    </row>
    <row r="1286" spans="1:14" x14ac:dyDescent="0.2">
      <c r="A1286" s="75"/>
      <c r="B1286" s="141"/>
      <c r="C1286" s="77"/>
      <c r="D1286" s="21"/>
      <c r="E1286" s="21"/>
      <c r="F1286" s="21"/>
      <c r="G1286" s="21"/>
      <c r="H1286" s="273"/>
      <c r="I1286" s="135"/>
      <c r="J1286" s="79"/>
      <c r="M1286" s="140"/>
      <c r="N1286" s="73"/>
    </row>
    <row r="1287" spans="1:14" x14ac:dyDescent="0.2">
      <c r="A1287" s="75"/>
      <c r="B1287" s="141"/>
      <c r="C1287" s="77"/>
      <c r="D1287" s="21"/>
      <c r="E1287" s="21"/>
      <c r="F1287" s="21"/>
      <c r="G1287" s="21"/>
      <c r="H1287" s="273"/>
      <c r="I1287" s="135"/>
      <c r="J1287" s="79"/>
      <c r="M1287" s="140"/>
      <c r="N1287" s="73"/>
    </row>
    <row r="1288" spans="1:14" x14ac:dyDescent="0.2">
      <c r="A1288" s="75"/>
      <c r="B1288" s="141"/>
      <c r="C1288" s="77"/>
      <c r="D1288" s="21"/>
      <c r="E1288" s="21"/>
      <c r="F1288" s="21"/>
      <c r="G1288" s="21"/>
      <c r="H1288" s="273"/>
      <c r="I1288" s="135"/>
      <c r="J1288" s="79"/>
      <c r="M1288" s="140"/>
      <c r="N1288" s="73"/>
    </row>
    <row r="1289" spans="1:14" x14ac:dyDescent="0.2">
      <c r="A1289" s="75"/>
      <c r="B1289" s="141"/>
      <c r="C1289" s="77"/>
      <c r="D1289" s="21"/>
      <c r="E1289" s="21"/>
      <c r="F1289" s="21"/>
      <c r="G1289" s="21"/>
      <c r="H1289" s="273"/>
      <c r="I1289" s="135"/>
      <c r="J1289" s="79"/>
      <c r="M1289" s="140"/>
      <c r="N1289" s="73"/>
    </row>
    <row r="1290" spans="1:14" x14ac:dyDescent="0.2">
      <c r="A1290" s="75"/>
      <c r="B1290" s="141"/>
      <c r="C1290" s="77"/>
      <c r="D1290" s="21"/>
      <c r="E1290" s="21"/>
      <c r="F1290" s="21"/>
      <c r="G1290" s="21"/>
      <c r="H1290" s="273"/>
      <c r="I1290" s="135"/>
      <c r="J1290" s="79"/>
      <c r="M1290" s="140"/>
      <c r="N1290" s="73"/>
    </row>
    <row r="1291" spans="1:14" x14ac:dyDescent="0.2">
      <c r="A1291" s="75"/>
      <c r="B1291" s="141"/>
      <c r="C1291" s="77"/>
      <c r="D1291" s="21"/>
      <c r="E1291" s="21"/>
      <c r="F1291" s="21"/>
      <c r="G1291" s="21"/>
      <c r="H1291" s="273"/>
      <c r="I1291" s="135"/>
      <c r="J1291" s="79"/>
      <c r="M1291" s="140"/>
      <c r="N1291" s="73"/>
    </row>
    <row r="1292" spans="1:14" x14ac:dyDescent="0.2">
      <c r="A1292" s="75"/>
      <c r="B1292" s="141"/>
      <c r="C1292" s="77"/>
      <c r="D1292" s="21"/>
      <c r="E1292" s="21"/>
      <c r="F1292" s="21"/>
      <c r="G1292" s="21"/>
      <c r="H1292" s="273"/>
      <c r="I1292" s="135"/>
      <c r="J1292" s="79"/>
      <c r="M1292" s="140"/>
      <c r="N1292" s="73"/>
    </row>
    <row r="1293" spans="1:14" x14ac:dyDescent="0.2">
      <c r="A1293" s="75"/>
      <c r="B1293" s="141"/>
      <c r="C1293" s="77"/>
      <c r="D1293" s="21"/>
      <c r="E1293" s="21"/>
      <c r="F1293" s="21"/>
      <c r="G1293" s="21"/>
      <c r="H1293" s="273"/>
      <c r="I1293" s="135"/>
      <c r="J1293" s="79"/>
      <c r="M1293" s="140"/>
      <c r="N1293" s="73"/>
    </row>
    <row r="1294" spans="1:14" x14ac:dyDescent="0.2">
      <c r="A1294" s="75"/>
      <c r="B1294" s="141"/>
      <c r="C1294" s="77"/>
      <c r="D1294" s="21"/>
      <c r="E1294" s="21"/>
      <c r="F1294" s="21"/>
      <c r="G1294" s="21"/>
      <c r="H1294" s="273"/>
      <c r="I1294" s="135"/>
      <c r="J1294" s="79"/>
      <c r="M1294" s="140"/>
      <c r="N1294" s="73"/>
    </row>
    <row r="1295" spans="1:14" x14ac:dyDescent="0.2">
      <c r="A1295" s="75"/>
      <c r="B1295" s="141"/>
      <c r="C1295" s="77"/>
      <c r="D1295" s="21"/>
      <c r="E1295" s="21"/>
      <c r="F1295" s="21"/>
      <c r="G1295" s="21"/>
      <c r="H1295" s="273"/>
      <c r="I1295" s="135"/>
      <c r="J1295" s="79"/>
      <c r="M1295" s="140"/>
      <c r="N1295" s="73"/>
    </row>
    <row r="1296" spans="1:14" x14ac:dyDescent="0.2">
      <c r="A1296" s="75"/>
      <c r="B1296" s="141"/>
      <c r="C1296" s="77"/>
      <c r="D1296" s="21"/>
      <c r="E1296" s="21"/>
      <c r="F1296" s="21"/>
      <c r="G1296" s="21"/>
      <c r="H1296" s="273"/>
      <c r="I1296" s="135"/>
      <c r="J1296" s="79"/>
      <c r="M1296" s="140"/>
      <c r="N1296" s="73"/>
    </row>
    <row r="1297" spans="1:14" x14ac:dyDescent="0.2">
      <c r="A1297" s="75"/>
      <c r="B1297" s="141"/>
      <c r="C1297" s="77"/>
      <c r="D1297" s="21"/>
      <c r="E1297" s="21"/>
      <c r="F1297" s="21"/>
      <c r="G1297" s="21"/>
      <c r="H1297" s="273"/>
      <c r="I1297" s="135"/>
      <c r="J1297" s="79"/>
      <c r="M1297" s="140"/>
      <c r="N1297" s="73"/>
    </row>
    <row r="1298" spans="1:14" x14ac:dyDescent="0.2">
      <c r="A1298" s="75"/>
      <c r="B1298" s="141"/>
      <c r="C1298" s="77"/>
      <c r="D1298" s="21"/>
      <c r="E1298" s="21"/>
      <c r="F1298" s="21"/>
      <c r="G1298" s="21"/>
      <c r="H1298" s="273"/>
      <c r="I1298" s="135"/>
      <c r="J1298" s="79"/>
      <c r="M1298" s="140"/>
      <c r="N1298" s="73"/>
    </row>
    <row r="1299" spans="1:14" x14ac:dyDescent="0.2">
      <c r="A1299" s="75"/>
      <c r="B1299" s="141"/>
      <c r="C1299" s="77"/>
      <c r="D1299" s="21"/>
      <c r="E1299" s="21"/>
      <c r="F1299" s="21"/>
      <c r="G1299" s="21"/>
      <c r="H1299" s="273"/>
      <c r="I1299" s="135"/>
      <c r="J1299" s="79"/>
      <c r="M1299" s="140"/>
      <c r="N1299" s="73"/>
    </row>
    <row r="1300" spans="1:14" x14ac:dyDescent="0.2">
      <c r="A1300" s="75"/>
      <c r="B1300" s="141"/>
      <c r="C1300" s="77"/>
      <c r="D1300" s="21"/>
      <c r="E1300" s="21"/>
      <c r="F1300" s="21"/>
      <c r="G1300" s="21"/>
      <c r="H1300" s="273"/>
      <c r="I1300" s="135"/>
      <c r="J1300" s="79"/>
      <c r="M1300" s="140"/>
      <c r="N1300" s="73"/>
    </row>
    <row r="1301" spans="1:14" x14ac:dyDescent="0.2">
      <c r="A1301" s="75"/>
      <c r="B1301" s="141"/>
      <c r="C1301" s="77"/>
      <c r="D1301" s="21"/>
      <c r="E1301" s="21"/>
      <c r="F1301" s="21"/>
      <c r="G1301" s="21"/>
      <c r="H1301" s="273"/>
      <c r="I1301" s="135"/>
      <c r="J1301" s="79"/>
      <c r="M1301" s="140"/>
      <c r="N1301" s="73"/>
    </row>
    <row r="1302" spans="1:14" x14ac:dyDescent="0.2">
      <c r="A1302" s="75"/>
      <c r="B1302" s="141"/>
      <c r="C1302" s="77"/>
      <c r="D1302" s="21"/>
      <c r="E1302" s="21"/>
      <c r="F1302" s="21"/>
      <c r="G1302" s="21"/>
      <c r="H1302" s="273"/>
      <c r="I1302" s="135"/>
      <c r="J1302" s="79"/>
      <c r="M1302" s="140"/>
      <c r="N1302" s="73"/>
    </row>
    <row r="1303" spans="1:14" x14ac:dyDescent="0.2">
      <c r="A1303" s="75"/>
      <c r="B1303" s="141"/>
      <c r="C1303" s="77"/>
      <c r="D1303" s="21"/>
      <c r="E1303" s="21"/>
      <c r="F1303" s="21"/>
      <c r="G1303" s="21"/>
      <c r="H1303" s="273"/>
      <c r="I1303" s="135"/>
      <c r="J1303" s="79"/>
      <c r="M1303" s="140"/>
      <c r="N1303" s="73"/>
    </row>
    <row r="1304" spans="1:14" x14ac:dyDescent="0.2">
      <c r="A1304" s="75"/>
      <c r="B1304" s="141"/>
      <c r="C1304" s="77"/>
      <c r="D1304" s="21"/>
      <c r="E1304" s="21"/>
      <c r="F1304" s="21"/>
      <c r="G1304" s="142"/>
      <c r="H1304" s="273"/>
      <c r="I1304" s="135"/>
      <c r="J1304" s="79"/>
      <c r="M1304" s="140"/>
      <c r="N1304" s="73"/>
    </row>
    <row r="1305" spans="1:14" x14ac:dyDescent="0.2">
      <c r="A1305" s="75"/>
      <c r="B1305" s="141"/>
      <c r="C1305" s="77"/>
      <c r="D1305" s="21"/>
      <c r="E1305" s="21"/>
      <c r="F1305" s="21"/>
      <c r="G1305" s="142"/>
      <c r="H1305" s="273"/>
      <c r="I1305" s="135"/>
      <c r="J1305" s="79"/>
      <c r="M1305" s="140"/>
      <c r="N1305" s="73"/>
    </row>
    <row r="1306" spans="1:14" x14ac:dyDescent="0.2">
      <c r="A1306" s="75"/>
      <c r="B1306" s="141"/>
      <c r="C1306" s="77"/>
      <c r="D1306" s="21"/>
      <c r="E1306" s="21"/>
      <c r="F1306" s="21"/>
      <c r="G1306" s="142"/>
      <c r="H1306" s="273"/>
      <c r="I1306" s="135"/>
      <c r="J1306" s="79"/>
      <c r="M1306" s="140"/>
      <c r="N1306" s="73"/>
    </row>
    <row r="1307" spans="1:14" x14ac:dyDescent="0.2">
      <c r="A1307" s="75"/>
      <c r="B1307" s="141"/>
      <c r="C1307" s="77"/>
      <c r="D1307" s="21"/>
      <c r="E1307" s="21"/>
      <c r="F1307" s="21"/>
      <c r="G1307" s="142"/>
      <c r="H1307" s="273"/>
      <c r="I1307" s="135"/>
      <c r="J1307" s="79"/>
      <c r="M1307" s="140"/>
      <c r="N1307" s="73"/>
    </row>
    <row r="1308" spans="1:14" x14ac:dyDescent="0.2">
      <c r="A1308" s="75"/>
      <c r="B1308" s="141"/>
      <c r="C1308" s="77"/>
      <c r="D1308" s="21"/>
      <c r="E1308" s="21"/>
      <c r="F1308" s="21"/>
      <c r="G1308" s="142"/>
      <c r="H1308" s="273"/>
      <c r="I1308" s="135"/>
      <c r="J1308" s="79"/>
      <c r="M1308" s="140"/>
      <c r="N1308" s="73"/>
    </row>
    <row r="1309" spans="1:14" x14ac:dyDescent="0.2">
      <c r="A1309" s="75"/>
      <c r="B1309" s="141"/>
      <c r="C1309" s="77"/>
      <c r="D1309" s="21"/>
      <c r="E1309" s="21"/>
      <c r="F1309" s="21"/>
      <c r="G1309" s="142"/>
      <c r="H1309" s="273"/>
      <c r="I1309" s="135"/>
      <c r="J1309" s="79"/>
      <c r="M1309" s="140"/>
      <c r="N1309" s="73"/>
    </row>
    <row r="1310" spans="1:14" x14ac:dyDescent="0.2">
      <c r="A1310" s="75"/>
      <c r="B1310" s="141"/>
      <c r="C1310" s="77"/>
      <c r="D1310" s="21"/>
      <c r="E1310" s="21"/>
      <c r="F1310" s="21"/>
      <c r="G1310" s="142"/>
      <c r="H1310" s="273"/>
      <c r="I1310" s="135"/>
      <c r="J1310" s="79"/>
      <c r="M1310" s="140"/>
      <c r="N1310" s="73"/>
    </row>
    <row r="1311" spans="1:14" x14ac:dyDescent="0.2">
      <c r="A1311" s="75"/>
      <c r="B1311" s="141"/>
      <c r="C1311" s="77"/>
      <c r="D1311" s="21"/>
      <c r="E1311" s="21"/>
      <c r="F1311" s="21"/>
      <c r="G1311" s="142"/>
      <c r="H1311" s="273"/>
      <c r="I1311" s="135"/>
      <c r="J1311" s="79"/>
      <c r="M1311" s="140"/>
      <c r="N1311" s="73"/>
    </row>
    <row r="1312" spans="1:14" x14ac:dyDescent="0.2">
      <c r="A1312" s="75"/>
      <c r="B1312" s="141"/>
      <c r="C1312" s="77"/>
      <c r="D1312" s="21"/>
      <c r="E1312" s="21"/>
      <c r="F1312" s="21"/>
      <c r="G1312" s="142"/>
      <c r="H1312" s="273"/>
      <c r="I1312" s="135"/>
      <c r="J1312" s="79"/>
      <c r="M1312" s="140"/>
      <c r="N1312" s="73"/>
    </row>
    <row r="1313" spans="1:14" x14ac:dyDescent="0.2">
      <c r="A1313" s="75"/>
      <c r="B1313" s="141"/>
      <c r="C1313" s="77"/>
      <c r="D1313" s="21"/>
      <c r="E1313" s="21"/>
      <c r="F1313" s="21"/>
      <c r="G1313" s="142"/>
      <c r="H1313" s="273"/>
      <c r="I1313" s="135"/>
      <c r="J1313" s="79"/>
      <c r="M1313" s="140"/>
      <c r="N1313" s="73"/>
    </row>
    <row r="1314" spans="1:14" x14ac:dyDescent="0.2">
      <c r="A1314" s="75"/>
      <c r="B1314" s="141"/>
      <c r="C1314" s="77"/>
      <c r="D1314" s="21"/>
      <c r="E1314" s="21"/>
      <c r="F1314" s="21"/>
      <c r="G1314" s="142"/>
      <c r="H1314" s="273"/>
      <c r="I1314" s="135"/>
      <c r="J1314" s="79"/>
      <c r="M1314" s="140"/>
      <c r="N1314" s="73"/>
    </row>
    <row r="1315" spans="1:14" x14ac:dyDescent="0.2">
      <c r="A1315" s="75"/>
      <c r="B1315" s="141"/>
      <c r="C1315" s="77"/>
      <c r="D1315" s="21"/>
      <c r="E1315" s="21"/>
      <c r="F1315" s="21"/>
      <c r="G1315" s="142"/>
      <c r="H1315" s="273"/>
      <c r="I1315" s="135"/>
      <c r="J1315" s="79"/>
      <c r="M1315" s="140"/>
      <c r="N1315" s="73"/>
    </row>
    <row r="1316" spans="1:14" x14ac:dyDescent="0.2">
      <c r="A1316" s="75"/>
      <c r="B1316" s="141"/>
      <c r="C1316" s="77"/>
      <c r="D1316" s="21"/>
      <c r="E1316" s="21"/>
      <c r="F1316" s="21"/>
      <c r="G1316" s="142"/>
      <c r="H1316" s="273"/>
      <c r="I1316" s="135"/>
      <c r="J1316" s="79"/>
      <c r="M1316" s="140"/>
      <c r="N1316" s="73"/>
    </row>
    <row r="1317" spans="1:14" x14ac:dyDescent="0.2">
      <c r="A1317" s="75"/>
      <c r="B1317" s="141"/>
      <c r="C1317" s="77"/>
      <c r="D1317" s="21"/>
      <c r="E1317" s="21"/>
      <c r="F1317" s="21"/>
      <c r="G1317" s="142"/>
      <c r="H1317" s="273"/>
      <c r="I1317" s="135"/>
      <c r="J1317" s="79"/>
      <c r="M1317" s="140"/>
      <c r="N1317" s="73"/>
    </row>
    <row r="1318" spans="1:14" x14ac:dyDescent="0.2">
      <c r="A1318" s="75"/>
      <c r="B1318" s="141"/>
      <c r="C1318" s="77"/>
      <c r="D1318" s="21"/>
      <c r="E1318" s="21"/>
      <c r="F1318" s="21"/>
      <c r="G1318" s="142"/>
      <c r="H1318" s="273"/>
      <c r="I1318" s="135"/>
      <c r="J1318" s="79"/>
      <c r="M1318" s="140"/>
      <c r="N1318" s="73"/>
    </row>
    <row r="1319" spans="1:14" x14ac:dyDescent="0.2">
      <c r="A1319" s="75"/>
      <c r="B1319" s="141"/>
      <c r="C1319" s="77"/>
      <c r="D1319" s="21"/>
      <c r="E1319" s="21"/>
      <c r="F1319" s="21"/>
      <c r="G1319" s="142"/>
      <c r="H1319" s="273"/>
      <c r="I1319" s="135"/>
      <c r="J1319" s="79"/>
      <c r="M1319" s="140"/>
      <c r="N1319" s="73"/>
    </row>
    <row r="1320" spans="1:14" x14ac:dyDescent="0.2">
      <c r="A1320" s="75"/>
      <c r="B1320" s="141"/>
      <c r="C1320" s="77"/>
      <c r="D1320" s="21"/>
      <c r="E1320" s="21"/>
      <c r="F1320" s="21"/>
      <c r="G1320" s="142"/>
      <c r="H1320" s="273"/>
      <c r="I1320" s="135"/>
      <c r="J1320" s="79"/>
      <c r="M1320" s="140"/>
      <c r="N1320" s="73"/>
    </row>
    <row r="1321" spans="1:14" x14ac:dyDescent="0.2">
      <c r="A1321" s="75"/>
      <c r="B1321" s="141"/>
      <c r="C1321" s="77"/>
      <c r="D1321" s="21"/>
      <c r="E1321" s="21"/>
      <c r="F1321" s="21"/>
      <c r="G1321" s="142"/>
      <c r="H1321" s="273"/>
      <c r="I1321" s="135"/>
      <c r="J1321" s="79"/>
      <c r="M1321" s="140"/>
      <c r="N1321" s="73"/>
    </row>
    <row r="1322" spans="1:14" x14ac:dyDescent="0.2">
      <c r="A1322" s="75"/>
      <c r="B1322" s="141"/>
      <c r="C1322" s="77"/>
      <c r="D1322" s="21"/>
      <c r="E1322" s="21"/>
      <c r="F1322" s="21"/>
      <c r="G1322" s="142"/>
      <c r="H1322" s="273"/>
      <c r="I1322" s="135"/>
      <c r="J1322" s="79"/>
      <c r="M1322" s="140"/>
      <c r="N1322" s="73"/>
    </row>
    <row r="1323" spans="1:14" x14ac:dyDescent="0.2">
      <c r="A1323" s="75"/>
      <c r="B1323" s="141"/>
      <c r="C1323" s="77"/>
      <c r="D1323" s="21"/>
      <c r="E1323" s="21"/>
      <c r="F1323" s="21"/>
      <c r="G1323" s="142"/>
      <c r="H1323" s="273"/>
      <c r="I1323" s="135"/>
      <c r="J1323" s="79"/>
      <c r="M1323" s="140"/>
      <c r="N1323" s="73"/>
    </row>
    <row r="1324" spans="1:14" x14ac:dyDescent="0.2">
      <c r="A1324" s="75"/>
      <c r="B1324" s="141"/>
      <c r="C1324" s="77"/>
      <c r="D1324" s="21"/>
      <c r="E1324" s="21"/>
      <c r="F1324" s="21"/>
      <c r="G1324" s="142"/>
      <c r="H1324" s="273"/>
      <c r="I1324" s="135"/>
      <c r="J1324" s="79"/>
      <c r="M1324" s="140"/>
      <c r="N1324" s="73"/>
    </row>
    <row r="1325" spans="1:14" x14ac:dyDescent="0.2">
      <c r="A1325" s="75"/>
      <c r="B1325" s="141"/>
      <c r="C1325" s="77"/>
      <c r="D1325" s="21"/>
      <c r="E1325" s="21"/>
      <c r="F1325" s="21"/>
      <c r="G1325" s="142"/>
      <c r="H1325" s="273"/>
      <c r="I1325" s="135"/>
      <c r="J1325" s="79"/>
      <c r="M1325" s="140"/>
      <c r="N1325" s="73"/>
    </row>
    <row r="1326" spans="1:14" x14ac:dyDescent="0.2">
      <c r="A1326" s="75"/>
      <c r="B1326" s="141"/>
      <c r="C1326" s="77"/>
      <c r="D1326" s="21"/>
      <c r="E1326" s="21"/>
      <c r="F1326" s="21"/>
      <c r="G1326" s="142"/>
      <c r="H1326" s="273"/>
      <c r="I1326" s="135"/>
      <c r="J1326" s="79"/>
      <c r="M1326" s="140"/>
      <c r="N1326" s="73"/>
    </row>
    <row r="1327" spans="1:14" x14ac:dyDescent="0.2">
      <c r="A1327" s="75"/>
      <c r="B1327" s="141"/>
      <c r="C1327" s="77"/>
      <c r="D1327" s="21"/>
      <c r="E1327" s="21"/>
      <c r="F1327" s="21"/>
      <c r="G1327" s="142"/>
      <c r="H1327" s="273"/>
      <c r="I1327" s="135"/>
      <c r="J1327" s="79"/>
      <c r="M1327" s="140"/>
      <c r="N1327" s="73"/>
    </row>
    <row r="1328" spans="1:14" x14ac:dyDescent="0.2">
      <c r="A1328" s="75"/>
      <c r="B1328" s="141"/>
      <c r="C1328" s="77"/>
      <c r="D1328" s="21"/>
      <c r="E1328" s="21"/>
      <c r="F1328" s="21"/>
      <c r="G1328" s="142"/>
      <c r="H1328" s="273"/>
      <c r="I1328" s="135"/>
      <c r="J1328" s="79"/>
      <c r="M1328" s="140"/>
      <c r="N1328" s="73"/>
    </row>
    <row r="1329" spans="1:14" x14ac:dyDescent="0.2">
      <c r="A1329" s="75"/>
      <c r="B1329" s="141"/>
      <c r="C1329" s="77"/>
      <c r="D1329" s="21"/>
      <c r="E1329" s="21"/>
      <c r="F1329" s="21"/>
      <c r="G1329" s="142"/>
      <c r="H1329" s="273"/>
      <c r="I1329" s="135"/>
      <c r="J1329" s="79"/>
      <c r="M1329" s="140"/>
      <c r="N1329" s="73"/>
    </row>
    <row r="1330" spans="1:14" x14ac:dyDescent="0.2">
      <c r="A1330" s="75"/>
      <c r="B1330" s="141"/>
      <c r="C1330" s="77"/>
      <c r="D1330" s="21"/>
      <c r="E1330" s="21"/>
      <c r="F1330" s="21"/>
      <c r="G1330" s="142"/>
      <c r="H1330" s="273"/>
      <c r="I1330" s="135"/>
      <c r="J1330" s="79"/>
      <c r="M1330" s="140"/>
      <c r="N1330" s="73"/>
    </row>
    <row r="1331" spans="1:14" x14ac:dyDescent="0.2">
      <c r="A1331" s="75"/>
      <c r="B1331" s="141"/>
      <c r="C1331" s="77"/>
      <c r="D1331" s="21"/>
      <c r="E1331" s="21"/>
      <c r="F1331" s="21"/>
      <c r="G1331" s="142"/>
      <c r="H1331" s="273"/>
      <c r="I1331" s="135"/>
      <c r="J1331" s="79"/>
      <c r="M1331" s="140"/>
      <c r="N1331" s="73"/>
    </row>
    <row r="1332" spans="1:14" x14ac:dyDescent="0.2">
      <c r="A1332" s="75"/>
      <c r="B1332" s="141"/>
      <c r="C1332" s="77"/>
      <c r="D1332" s="21"/>
      <c r="E1332" s="21"/>
      <c r="F1332" s="21"/>
      <c r="G1332" s="142"/>
      <c r="H1332" s="273"/>
      <c r="I1332" s="135"/>
      <c r="J1332" s="79"/>
      <c r="M1332" s="140"/>
      <c r="N1332" s="73"/>
    </row>
    <row r="1333" spans="1:14" x14ac:dyDescent="0.2">
      <c r="A1333" s="75"/>
      <c r="B1333" s="141"/>
      <c r="C1333" s="77"/>
      <c r="D1333" s="21"/>
      <c r="E1333" s="21"/>
      <c r="F1333" s="21"/>
      <c r="G1333" s="142"/>
      <c r="H1333" s="273"/>
      <c r="I1333" s="135"/>
      <c r="J1333" s="79"/>
      <c r="M1333" s="140"/>
      <c r="N1333" s="73"/>
    </row>
    <row r="1334" spans="1:14" x14ac:dyDescent="0.2">
      <c r="A1334" s="75"/>
      <c r="B1334" s="141"/>
      <c r="C1334" s="77"/>
      <c r="D1334" s="21"/>
      <c r="E1334" s="21"/>
      <c r="F1334" s="21"/>
      <c r="G1334" s="142"/>
      <c r="H1334" s="273"/>
      <c r="I1334" s="135"/>
      <c r="J1334" s="79"/>
      <c r="M1334" s="140"/>
      <c r="N1334" s="73"/>
    </row>
    <row r="1335" spans="1:14" x14ac:dyDescent="0.2">
      <c r="A1335" s="75"/>
      <c r="B1335" s="141"/>
      <c r="C1335" s="77"/>
      <c r="D1335" s="21"/>
      <c r="E1335" s="21"/>
      <c r="F1335" s="21"/>
      <c r="G1335" s="142"/>
      <c r="H1335" s="273"/>
      <c r="I1335" s="135"/>
      <c r="J1335" s="79"/>
      <c r="M1335" s="140"/>
      <c r="N1335" s="73"/>
    </row>
    <row r="1336" spans="1:14" x14ac:dyDescent="0.2">
      <c r="A1336" s="75"/>
      <c r="B1336" s="141"/>
      <c r="C1336" s="77"/>
      <c r="D1336" s="21"/>
      <c r="E1336" s="21"/>
      <c r="F1336" s="21"/>
      <c r="G1336" s="142"/>
      <c r="H1336" s="273"/>
      <c r="I1336" s="135"/>
      <c r="J1336" s="79"/>
      <c r="M1336" s="140"/>
      <c r="N1336" s="73"/>
    </row>
    <row r="1337" spans="1:14" x14ac:dyDescent="0.2">
      <c r="A1337" s="75"/>
      <c r="B1337" s="141"/>
      <c r="C1337" s="77"/>
      <c r="D1337" s="21"/>
      <c r="E1337" s="21"/>
      <c r="F1337" s="21"/>
      <c r="G1337" s="142"/>
      <c r="H1337" s="273"/>
      <c r="I1337" s="135"/>
      <c r="J1337" s="79"/>
      <c r="M1337" s="140"/>
      <c r="N1337" s="73"/>
    </row>
    <row r="1338" spans="1:14" x14ac:dyDescent="0.2">
      <c r="A1338" s="75"/>
      <c r="B1338" s="141"/>
      <c r="C1338" s="77"/>
      <c r="D1338" s="21"/>
      <c r="E1338" s="21"/>
      <c r="F1338" s="21"/>
      <c r="G1338" s="142"/>
      <c r="H1338" s="273"/>
      <c r="I1338" s="135"/>
      <c r="J1338" s="79"/>
      <c r="M1338" s="140"/>
      <c r="N1338" s="73"/>
    </row>
    <row r="1339" spans="1:14" x14ac:dyDescent="0.2">
      <c r="A1339" s="75"/>
      <c r="B1339" s="141"/>
      <c r="C1339" s="77"/>
      <c r="D1339" s="21"/>
      <c r="E1339" s="21"/>
      <c r="F1339" s="21"/>
      <c r="G1339" s="142"/>
      <c r="H1339" s="273"/>
      <c r="I1339" s="135"/>
      <c r="J1339" s="79"/>
      <c r="M1339" s="140"/>
      <c r="N1339" s="73"/>
    </row>
    <row r="1340" spans="1:14" x14ac:dyDescent="0.2">
      <c r="A1340" s="75"/>
      <c r="B1340" s="141"/>
      <c r="C1340" s="77"/>
      <c r="D1340" s="21"/>
      <c r="E1340" s="21"/>
      <c r="F1340" s="21"/>
      <c r="G1340" s="142"/>
      <c r="H1340" s="273"/>
      <c r="I1340" s="135"/>
      <c r="J1340" s="79"/>
      <c r="M1340" s="140"/>
      <c r="N1340" s="73"/>
    </row>
    <row r="1341" spans="1:14" x14ac:dyDescent="0.2">
      <c r="A1341" s="75"/>
      <c r="B1341" s="141"/>
      <c r="C1341" s="77"/>
      <c r="D1341" s="21"/>
      <c r="E1341" s="21"/>
      <c r="F1341" s="21"/>
      <c r="G1341" s="142"/>
      <c r="H1341" s="273"/>
      <c r="I1341" s="135"/>
      <c r="J1341" s="79"/>
      <c r="M1341" s="140"/>
      <c r="N1341" s="73"/>
    </row>
    <row r="1342" spans="1:14" x14ac:dyDescent="0.2">
      <c r="A1342" s="75"/>
      <c r="B1342" s="141"/>
      <c r="C1342" s="77"/>
      <c r="D1342" s="21"/>
      <c r="E1342" s="21"/>
      <c r="F1342" s="21"/>
      <c r="G1342" s="142"/>
      <c r="H1342" s="273"/>
      <c r="I1342" s="135"/>
      <c r="J1342" s="79"/>
      <c r="M1342" s="140"/>
      <c r="N1342" s="73"/>
    </row>
    <row r="1343" spans="1:14" x14ac:dyDescent="0.2">
      <c r="A1343" s="75"/>
      <c r="B1343" s="141"/>
      <c r="C1343" s="77"/>
      <c r="D1343" s="21"/>
      <c r="E1343" s="21"/>
      <c r="F1343" s="21"/>
      <c r="G1343" s="142"/>
      <c r="H1343" s="273"/>
      <c r="I1343" s="135"/>
      <c r="J1343" s="79"/>
      <c r="M1343" s="140"/>
      <c r="N1343" s="73"/>
    </row>
    <row r="1344" spans="1:14" x14ac:dyDescent="0.2">
      <c r="A1344" s="75"/>
      <c r="B1344" s="141"/>
      <c r="C1344" s="77"/>
      <c r="D1344" s="21"/>
      <c r="E1344" s="21"/>
      <c r="F1344" s="21"/>
      <c r="G1344" s="142"/>
      <c r="H1344" s="273"/>
      <c r="I1344" s="135"/>
      <c r="J1344" s="79"/>
      <c r="M1344" s="140"/>
      <c r="N1344" s="73"/>
    </row>
    <row r="1345" spans="1:14" x14ac:dyDescent="0.2">
      <c r="A1345" s="75"/>
      <c r="B1345" s="141"/>
      <c r="C1345" s="77"/>
      <c r="D1345" s="21"/>
      <c r="E1345" s="21"/>
      <c r="F1345" s="21"/>
      <c r="G1345" s="142"/>
      <c r="H1345" s="273"/>
      <c r="I1345" s="135"/>
      <c r="J1345" s="79"/>
      <c r="M1345" s="140"/>
      <c r="N1345" s="73"/>
    </row>
    <row r="1346" spans="1:14" x14ac:dyDescent="0.2">
      <c r="A1346" s="75"/>
      <c r="B1346" s="141"/>
      <c r="C1346" s="77"/>
      <c r="D1346" s="21"/>
      <c r="E1346" s="21"/>
      <c r="F1346" s="21"/>
      <c r="G1346" s="142"/>
      <c r="H1346" s="273"/>
      <c r="I1346" s="135"/>
      <c r="J1346" s="79"/>
      <c r="M1346" s="140"/>
      <c r="N1346" s="73"/>
    </row>
    <row r="1347" spans="1:14" x14ac:dyDescent="0.2">
      <c r="A1347" s="75"/>
      <c r="B1347" s="141"/>
      <c r="C1347" s="77"/>
      <c r="D1347" s="21"/>
      <c r="E1347" s="21"/>
      <c r="F1347" s="21"/>
      <c r="G1347" s="142"/>
      <c r="H1347" s="273"/>
      <c r="I1347" s="135"/>
      <c r="J1347" s="79"/>
      <c r="M1347" s="145"/>
      <c r="N1347" s="146"/>
    </row>
    <row r="1348" spans="1:14" x14ac:dyDescent="0.2">
      <c r="A1348" s="75"/>
      <c r="B1348" s="141"/>
      <c r="C1348" s="77"/>
      <c r="D1348" s="21"/>
      <c r="E1348" s="21"/>
      <c r="F1348" s="21"/>
      <c r="G1348" s="142"/>
      <c r="H1348" s="273"/>
      <c r="I1348" s="135"/>
      <c r="J1348" s="79"/>
      <c r="M1348" s="140"/>
      <c r="N1348" s="73"/>
    </row>
    <row r="1349" spans="1:14" x14ac:dyDescent="0.2">
      <c r="A1349" s="75"/>
      <c r="B1349" s="141"/>
      <c r="C1349" s="77"/>
      <c r="D1349" s="21"/>
      <c r="E1349" s="21"/>
      <c r="F1349" s="21"/>
      <c r="G1349" s="142"/>
      <c r="H1349" s="273"/>
      <c r="I1349" s="135"/>
      <c r="J1349" s="79"/>
      <c r="M1349" s="140"/>
      <c r="N1349" s="73"/>
    </row>
    <row r="1350" spans="1:14" x14ac:dyDescent="0.2">
      <c r="A1350" s="75"/>
      <c r="B1350" s="141"/>
      <c r="C1350" s="77"/>
      <c r="D1350" s="21"/>
      <c r="E1350" s="21"/>
      <c r="F1350" s="21"/>
      <c r="G1350" s="142"/>
      <c r="H1350" s="273"/>
      <c r="I1350" s="135"/>
      <c r="J1350" s="79"/>
      <c r="M1350" s="140"/>
      <c r="N1350" s="73"/>
    </row>
    <row r="1351" spans="1:14" x14ac:dyDescent="0.2">
      <c r="A1351" s="75"/>
      <c r="B1351" s="141"/>
      <c r="C1351" s="77"/>
      <c r="D1351" s="21"/>
      <c r="E1351" s="21"/>
      <c r="F1351" s="21"/>
      <c r="G1351" s="142"/>
      <c r="H1351" s="273"/>
      <c r="I1351" s="135"/>
      <c r="J1351" s="79"/>
      <c r="M1351" s="140"/>
      <c r="N1351" s="73"/>
    </row>
    <row r="1352" spans="1:14" x14ac:dyDescent="0.2">
      <c r="A1352" s="75"/>
      <c r="B1352" s="141"/>
      <c r="C1352" s="77"/>
      <c r="D1352" s="21"/>
      <c r="E1352" s="21"/>
      <c r="F1352" s="21"/>
      <c r="G1352" s="142"/>
      <c r="H1352" s="273"/>
      <c r="I1352" s="135"/>
      <c r="J1352" s="79"/>
      <c r="M1352" s="140"/>
      <c r="N1352" s="73"/>
    </row>
    <row r="1353" spans="1:14" x14ac:dyDescent="0.2">
      <c r="A1353" s="75"/>
      <c r="B1353" s="141"/>
      <c r="C1353" s="77"/>
      <c r="D1353" s="21"/>
      <c r="E1353" s="21"/>
      <c r="F1353" s="21"/>
      <c r="G1353" s="142"/>
      <c r="H1353" s="273"/>
      <c r="I1353" s="135"/>
      <c r="J1353" s="79"/>
      <c r="M1353" s="140"/>
      <c r="N1353" s="73"/>
    </row>
    <row r="1354" spans="1:14" x14ac:dyDescent="0.2">
      <c r="A1354" s="75"/>
      <c r="B1354" s="141"/>
      <c r="C1354" s="77"/>
      <c r="D1354" s="21"/>
      <c r="E1354" s="21"/>
      <c r="F1354" s="21"/>
      <c r="G1354" s="142"/>
      <c r="H1354" s="273"/>
      <c r="I1354" s="135"/>
      <c r="J1354" s="79"/>
      <c r="M1354" s="140"/>
      <c r="N1354" s="73"/>
    </row>
    <row r="1355" spans="1:14" x14ac:dyDescent="0.2">
      <c r="A1355" s="75"/>
      <c r="B1355" s="141"/>
      <c r="C1355" s="77"/>
      <c r="D1355" s="21"/>
      <c r="E1355" s="21"/>
      <c r="F1355" s="21"/>
      <c r="G1355" s="142"/>
      <c r="H1355" s="273"/>
      <c r="I1355" s="135"/>
      <c r="J1355" s="79"/>
      <c r="M1355" s="140"/>
      <c r="N1355" s="73"/>
    </row>
    <row r="1356" spans="1:14" x14ac:dyDescent="0.2">
      <c r="A1356" s="75"/>
      <c r="B1356" s="141"/>
      <c r="C1356" s="77"/>
      <c r="D1356" s="21"/>
      <c r="E1356" s="21"/>
      <c r="F1356" s="21"/>
      <c r="G1356" s="142"/>
      <c r="H1356" s="273"/>
      <c r="I1356" s="135"/>
      <c r="J1356" s="79"/>
      <c r="M1356" s="140"/>
      <c r="N1356" s="73"/>
    </row>
    <row r="1357" spans="1:14" x14ac:dyDescent="0.2">
      <c r="A1357" s="75"/>
      <c r="B1357" s="141"/>
      <c r="C1357" s="77"/>
      <c r="D1357" s="21"/>
      <c r="E1357" s="21"/>
      <c r="F1357" s="21"/>
      <c r="G1357" s="142"/>
      <c r="H1357" s="273"/>
      <c r="I1357" s="135"/>
      <c r="J1357" s="79"/>
      <c r="M1357" s="140"/>
      <c r="N1357" s="73"/>
    </row>
    <row r="1358" spans="1:14" x14ac:dyDescent="0.2">
      <c r="A1358" s="75"/>
      <c r="B1358" s="141"/>
      <c r="C1358" s="77"/>
      <c r="D1358" s="21"/>
      <c r="E1358" s="21"/>
      <c r="F1358" s="21"/>
      <c r="G1358" s="142"/>
      <c r="H1358" s="273"/>
      <c r="I1358" s="135"/>
      <c r="J1358" s="79"/>
      <c r="M1358" s="140"/>
      <c r="N1358" s="73"/>
    </row>
    <row r="1359" spans="1:14" x14ac:dyDescent="0.2">
      <c r="A1359" s="75"/>
      <c r="B1359" s="141"/>
      <c r="C1359" s="77"/>
      <c r="D1359" s="21"/>
      <c r="E1359" s="21"/>
      <c r="F1359" s="21"/>
      <c r="G1359" s="142"/>
      <c r="H1359" s="273"/>
      <c r="I1359" s="135"/>
      <c r="J1359" s="79"/>
      <c r="M1359" s="140"/>
      <c r="N1359" s="73"/>
    </row>
    <row r="1360" spans="1:14" x14ac:dyDescent="0.2">
      <c r="A1360" s="75"/>
      <c r="B1360" s="141"/>
      <c r="C1360" s="77"/>
      <c r="D1360" s="21"/>
      <c r="E1360" s="21"/>
      <c r="F1360" s="21"/>
      <c r="G1360" s="142"/>
      <c r="H1360" s="273"/>
      <c r="I1360" s="135"/>
      <c r="J1360" s="79"/>
      <c r="M1360" s="140"/>
      <c r="N1360" s="73"/>
    </row>
    <row r="1361" spans="1:14" x14ac:dyDescent="0.2">
      <c r="A1361" s="75"/>
      <c r="B1361" s="141"/>
      <c r="C1361" s="77"/>
      <c r="D1361" s="21"/>
      <c r="E1361" s="21"/>
      <c r="F1361" s="21"/>
      <c r="G1361" s="142"/>
      <c r="H1361" s="273"/>
      <c r="I1361" s="135"/>
      <c r="J1361" s="79"/>
      <c r="M1361" s="140"/>
      <c r="N1361" s="73"/>
    </row>
    <row r="1362" spans="1:14" x14ac:dyDescent="0.2">
      <c r="A1362" s="75"/>
      <c r="B1362" s="141"/>
      <c r="C1362" s="77"/>
      <c r="D1362" s="21"/>
      <c r="E1362" s="21"/>
      <c r="F1362" s="21"/>
      <c r="G1362" s="142"/>
      <c r="H1362" s="273"/>
      <c r="I1362" s="135"/>
      <c r="J1362" s="79"/>
      <c r="M1362" s="140"/>
      <c r="N1362" s="73"/>
    </row>
    <row r="1363" spans="1:14" x14ac:dyDescent="0.2">
      <c r="A1363" s="75"/>
      <c r="B1363" s="141"/>
      <c r="C1363" s="77"/>
      <c r="D1363" s="21"/>
      <c r="E1363" s="21"/>
      <c r="F1363" s="21"/>
      <c r="G1363" s="142"/>
      <c r="H1363" s="273"/>
      <c r="I1363" s="135"/>
      <c r="J1363" s="79"/>
      <c r="M1363" s="140"/>
      <c r="N1363" s="73"/>
    </row>
    <row r="1364" spans="1:14" x14ac:dyDescent="0.2">
      <c r="A1364" s="75"/>
      <c r="B1364" s="141"/>
      <c r="C1364" s="77"/>
      <c r="D1364" s="21"/>
      <c r="E1364" s="21"/>
      <c r="F1364" s="21"/>
      <c r="G1364" s="142"/>
      <c r="H1364" s="273"/>
      <c r="I1364" s="135"/>
      <c r="J1364" s="79"/>
      <c r="M1364" s="140"/>
      <c r="N1364" s="73"/>
    </row>
    <row r="1365" spans="1:14" x14ac:dyDescent="0.2">
      <c r="A1365" s="75"/>
      <c r="B1365" s="141"/>
      <c r="C1365" s="77"/>
      <c r="D1365" s="21"/>
      <c r="E1365" s="21"/>
      <c r="F1365" s="21"/>
      <c r="G1365" s="142"/>
      <c r="H1365" s="273"/>
      <c r="I1365" s="135"/>
      <c r="J1365" s="79"/>
      <c r="M1365" s="140"/>
      <c r="N1365" s="73"/>
    </row>
    <row r="1366" spans="1:14" x14ac:dyDescent="0.2">
      <c r="A1366" s="75"/>
      <c r="B1366" s="141"/>
      <c r="C1366" s="77"/>
      <c r="D1366" s="21"/>
      <c r="E1366" s="21"/>
      <c r="F1366" s="21"/>
      <c r="G1366" s="142"/>
      <c r="H1366" s="273"/>
      <c r="I1366" s="135"/>
      <c r="J1366" s="79"/>
      <c r="M1366" s="140"/>
      <c r="N1366" s="73"/>
    </row>
    <row r="1367" spans="1:14" x14ac:dyDescent="0.2">
      <c r="A1367" s="75"/>
      <c r="B1367" s="141"/>
      <c r="C1367" s="77"/>
      <c r="D1367" s="21"/>
      <c r="E1367" s="21"/>
      <c r="F1367" s="21"/>
      <c r="G1367" s="142"/>
      <c r="H1367" s="273"/>
      <c r="I1367" s="135"/>
      <c r="J1367" s="79"/>
      <c r="M1367" s="140"/>
      <c r="N1367" s="73"/>
    </row>
    <row r="1368" spans="1:14" x14ac:dyDescent="0.2">
      <c r="A1368" s="75"/>
      <c r="B1368" s="141"/>
      <c r="C1368" s="77"/>
      <c r="D1368" s="21"/>
      <c r="E1368" s="21"/>
      <c r="F1368" s="21"/>
      <c r="G1368" s="142"/>
      <c r="H1368" s="273"/>
      <c r="I1368" s="135"/>
      <c r="J1368" s="79"/>
      <c r="M1368" s="140"/>
      <c r="N1368" s="73"/>
    </row>
    <row r="1369" spans="1:14" x14ac:dyDescent="0.2">
      <c r="A1369" s="75"/>
      <c r="B1369" s="141"/>
      <c r="C1369" s="77"/>
      <c r="D1369" s="21"/>
      <c r="E1369" s="21"/>
      <c r="F1369" s="21"/>
      <c r="G1369" s="142"/>
      <c r="H1369" s="273"/>
      <c r="I1369" s="135"/>
      <c r="J1369" s="79"/>
      <c r="M1369" s="140"/>
      <c r="N1369" s="73"/>
    </row>
    <row r="1370" spans="1:14" x14ac:dyDescent="0.2">
      <c r="A1370" s="75"/>
      <c r="B1370" s="141"/>
      <c r="C1370" s="77"/>
      <c r="D1370" s="21"/>
      <c r="E1370" s="21"/>
      <c r="F1370" s="21"/>
      <c r="G1370" s="142"/>
      <c r="H1370" s="273"/>
      <c r="I1370" s="135"/>
      <c r="J1370" s="79"/>
      <c r="M1370" s="140"/>
      <c r="N1370" s="73"/>
    </row>
    <row r="1371" spans="1:14" x14ac:dyDescent="0.2">
      <c r="A1371" s="75"/>
      <c r="B1371" s="141"/>
      <c r="C1371" s="187"/>
      <c r="D1371" s="21"/>
      <c r="E1371" s="21"/>
      <c r="F1371" s="21"/>
      <c r="G1371" s="142"/>
      <c r="H1371" s="273"/>
      <c r="I1371" s="135"/>
      <c r="J1371" s="79"/>
      <c r="M1371" s="140"/>
      <c r="N1371" s="73"/>
    </row>
    <row r="1372" spans="1:14" x14ac:dyDescent="0.2">
      <c r="A1372" s="75"/>
      <c r="B1372" s="141"/>
      <c r="C1372" s="77"/>
      <c r="D1372" s="21"/>
      <c r="E1372" s="21"/>
      <c r="F1372" s="21"/>
      <c r="G1372" s="142"/>
      <c r="H1372" s="273"/>
      <c r="I1372" s="135"/>
      <c r="J1372" s="79"/>
      <c r="M1372" s="140"/>
      <c r="N1372" s="73"/>
    </row>
    <row r="1373" spans="1:14" x14ac:dyDescent="0.2">
      <c r="A1373" s="75"/>
      <c r="B1373" s="141"/>
      <c r="C1373" s="77"/>
      <c r="D1373" s="21"/>
      <c r="E1373" s="21"/>
      <c r="F1373" s="21"/>
      <c r="G1373" s="142"/>
      <c r="H1373" s="273"/>
      <c r="I1373" s="135"/>
      <c r="J1373" s="79"/>
      <c r="M1373" s="140"/>
      <c r="N1373" s="73"/>
    </row>
    <row r="1374" spans="1:14" x14ac:dyDescent="0.2">
      <c r="A1374" s="75"/>
      <c r="B1374" s="141"/>
      <c r="C1374" s="77"/>
      <c r="D1374" s="21"/>
      <c r="E1374" s="21"/>
      <c r="F1374" s="21"/>
      <c r="G1374" s="142"/>
      <c r="H1374" s="273"/>
      <c r="I1374" s="135"/>
      <c r="J1374" s="79"/>
      <c r="M1374" s="140"/>
      <c r="N1374" s="73"/>
    </row>
    <row r="1375" spans="1:14" x14ac:dyDescent="0.2">
      <c r="A1375" s="75"/>
      <c r="B1375" s="141"/>
      <c r="C1375" s="77"/>
      <c r="D1375" s="21"/>
      <c r="E1375" s="21"/>
      <c r="F1375" s="21"/>
      <c r="G1375" s="142"/>
      <c r="H1375" s="273"/>
      <c r="I1375" s="135"/>
      <c r="J1375" s="79"/>
      <c r="M1375" s="140"/>
      <c r="N1375" s="73"/>
    </row>
    <row r="1376" spans="1:14" x14ac:dyDescent="0.2">
      <c r="A1376" s="75"/>
      <c r="B1376" s="141"/>
      <c r="C1376" s="77"/>
      <c r="D1376" s="21"/>
      <c r="E1376" s="21"/>
      <c r="F1376" s="21"/>
      <c r="G1376" s="142"/>
      <c r="H1376" s="273"/>
      <c r="I1376" s="135"/>
      <c r="J1376" s="79"/>
      <c r="M1376" s="140"/>
      <c r="N1376" s="73"/>
    </row>
    <row r="1377" spans="1:14" x14ac:dyDescent="0.2">
      <c r="A1377" s="75"/>
      <c r="B1377" s="141"/>
      <c r="C1377" s="77"/>
      <c r="D1377" s="21"/>
      <c r="E1377" s="21"/>
      <c r="F1377" s="21"/>
      <c r="G1377" s="142"/>
      <c r="H1377" s="273"/>
      <c r="I1377" s="135"/>
      <c r="J1377" s="79"/>
      <c r="M1377" s="140"/>
      <c r="N1377" s="73"/>
    </row>
    <row r="1378" spans="1:14" x14ac:dyDescent="0.2">
      <c r="A1378" s="75"/>
      <c r="B1378" s="141"/>
      <c r="C1378" s="77"/>
      <c r="D1378" s="21"/>
      <c r="E1378" s="21"/>
      <c r="F1378" s="21"/>
      <c r="G1378" s="142"/>
      <c r="H1378" s="273"/>
      <c r="I1378" s="135"/>
      <c r="J1378" s="79"/>
      <c r="M1378" s="140"/>
      <c r="N1378" s="73"/>
    </row>
    <row r="1379" spans="1:14" x14ac:dyDescent="0.2">
      <c r="A1379" s="75"/>
      <c r="B1379" s="141"/>
      <c r="C1379" s="77"/>
      <c r="D1379" s="21"/>
      <c r="E1379" s="21"/>
      <c r="F1379" s="21"/>
      <c r="G1379" s="142"/>
      <c r="H1379" s="273"/>
      <c r="I1379" s="135"/>
      <c r="J1379" s="79"/>
      <c r="M1379" s="140"/>
      <c r="N1379" s="73"/>
    </row>
    <row r="1380" spans="1:14" x14ac:dyDescent="0.2">
      <c r="A1380" s="75"/>
      <c r="B1380" s="141"/>
      <c r="C1380" s="77"/>
      <c r="D1380" s="21"/>
      <c r="E1380" s="21"/>
      <c r="F1380" s="21"/>
      <c r="G1380" s="142"/>
      <c r="H1380" s="273"/>
      <c r="I1380" s="135"/>
      <c r="J1380" s="79"/>
      <c r="M1380" s="140"/>
      <c r="N1380" s="73"/>
    </row>
    <row r="1381" spans="1:14" x14ac:dyDescent="0.2">
      <c r="A1381" s="75"/>
      <c r="B1381" s="141"/>
      <c r="C1381" s="77"/>
      <c r="D1381" s="21"/>
      <c r="E1381" s="21"/>
      <c r="F1381" s="21"/>
      <c r="G1381" s="142"/>
      <c r="H1381" s="273"/>
      <c r="I1381" s="135"/>
      <c r="J1381" s="79"/>
      <c r="M1381" s="140"/>
      <c r="N1381" s="73"/>
    </row>
    <row r="1382" spans="1:14" x14ac:dyDescent="0.2">
      <c r="A1382" s="75"/>
      <c r="B1382" s="141"/>
      <c r="C1382" s="77"/>
      <c r="D1382" s="21"/>
      <c r="E1382" s="21"/>
      <c r="F1382" s="21"/>
      <c r="G1382" s="142"/>
      <c r="H1382" s="273"/>
      <c r="I1382" s="135"/>
      <c r="J1382" s="79"/>
      <c r="M1382" s="140"/>
      <c r="N1382" s="73"/>
    </row>
    <row r="1383" spans="1:14" x14ac:dyDescent="0.2">
      <c r="A1383" s="75"/>
      <c r="B1383" s="141"/>
      <c r="C1383" s="77"/>
      <c r="D1383" s="21"/>
      <c r="E1383" s="21"/>
      <c r="F1383" s="21"/>
      <c r="G1383" s="142"/>
      <c r="H1383" s="273"/>
      <c r="I1383" s="135"/>
      <c r="J1383" s="79"/>
      <c r="M1383" s="140"/>
      <c r="N1383" s="73"/>
    </row>
    <row r="1384" spans="1:14" x14ac:dyDescent="0.2">
      <c r="A1384" s="75"/>
      <c r="B1384" s="141"/>
      <c r="C1384" s="77"/>
      <c r="D1384" s="21"/>
      <c r="E1384" s="21"/>
      <c r="F1384" s="21"/>
      <c r="G1384" s="142"/>
      <c r="H1384" s="273"/>
      <c r="I1384" s="135"/>
      <c r="J1384" s="79"/>
      <c r="M1384" s="140"/>
      <c r="N1384" s="73"/>
    </row>
    <row r="1385" spans="1:14" x14ac:dyDescent="0.2">
      <c r="A1385" s="75"/>
      <c r="B1385" s="141"/>
      <c r="C1385" s="77"/>
      <c r="D1385" s="21"/>
      <c r="E1385" s="21"/>
      <c r="F1385" s="21"/>
      <c r="G1385" s="142"/>
      <c r="H1385" s="273"/>
      <c r="I1385" s="135"/>
      <c r="J1385" s="79"/>
      <c r="M1385" s="140"/>
      <c r="N1385" s="73"/>
    </row>
    <row r="1386" spans="1:14" x14ac:dyDescent="0.2">
      <c r="A1386" s="75"/>
      <c r="B1386" s="141"/>
      <c r="C1386" s="77"/>
      <c r="D1386" s="21"/>
      <c r="E1386" s="21"/>
      <c r="F1386" s="21"/>
      <c r="G1386" s="142"/>
      <c r="H1386" s="273"/>
      <c r="I1386" s="135"/>
      <c r="J1386" s="79"/>
      <c r="M1386" s="140"/>
      <c r="N1386" s="73"/>
    </row>
    <row r="1387" spans="1:14" ht="15" x14ac:dyDescent="0.2">
      <c r="A1387" s="75"/>
      <c r="B1387" s="141"/>
      <c r="C1387" s="77"/>
      <c r="D1387" s="143"/>
      <c r="E1387" s="7"/>
      <c r="F1387" s="21"/>
      <c r="G1387" s="22"/>
      <c r="H1387" s="273"/>
      <c r="I1387" s="23"/>
      <c r="J1387" s="79"/>
      <c r="M1387" s="140"/>
      <c r="N1387" s="73"/>
    </row>
    <row r="1388" spans="1:14" x14ac:dyDescent="0.2">
      <c r="A1388" s="75"/>
      <c r="B1388" s="141"/>
      <c r="C1388" s="77"/>
      <c r="D1388" s="21"/>
      <c r="E1388" s="21"/>
      <c r="F1388" s="21"/>
      <c r="G1388" s="142"/>
      <c r="H1388" s="273"/>
      <c r="I1388" s="135"/>
      <c r="J1388" s="79"/>
      <c r="M1388" s="140"/>
      <c r="N1388" s="73"/>
    </row>
    <row r="1389" spans="1:14" x14ac:dyDescent="0.2">
      <c r="A1389" s="75"/>
      <c r="B1389" s="141"/>
      <c r="C1389" s="77"/>
      <c r="D1389" s="21"/>
      <c r="E1389" s="21"/>
      <c r="F1389" s="21"/>
      <c r="G1389" s="142"/>
      <c r="H1389" s="273"/>
      <c r="I1389" s="135"/>
      <c r="J1389" s="79"/>
      <c r="M1389" s="140"/>
      <c r="N1389" s="73"/>
    </row>
    <row r="1390" spans="1:14" x14ac:dyDescent="0.2">
      <c r="A1390" s="75"/>
      <c r="B1390" s="141"/>
      <c r="C1390" s="77"/>
      <c r="D1390" s="21"/>
      <c r="E1390" s="21"/>
      <c r="F1390" s="21"/>
      <c r="G1390" s="142"/>
      <c r="H1390" s="273"/>
      <c r="I1390" s="135"/>
      <c r="J1390" s="79"/>
      <c r="M1390" s="140"/>
      <c r="N1390" s="73"/>
    </row>
    <row r="1391" spans="1:14" x14ac:dyDescent="0.2">
      <c r="A1391" s="75"/>
      <c r="B1391" s="141"/>
      <c r="C1391" s="77"/>
      <c r="D1391" s="21"/>
      <c r="E1391" s="21"/>
      <c r="F1391" s="21"/>
      <c r="G1391" s="142"/>
      <c r="H1391" s="273"/>
      <c r="I1391" s="135"/>
      <c r="J1391" s="79"/>
      <c r="M1391" s="140"/>
      <c r="N1391" s="73"/>
    </row>
    <row r="1392" spans="1:14" x14ac:dyDescent="0.2">
      <c r="A1392" s="75"/>
      <c r="B1392" s="141"/>
      <c r="C1392" s="77"/>
      <c r="D1392" s="21"/>
      <c r="E1392" s="21"/>
      <c r="F1392" s="21"/>
      <c r="G1392" s="142"/>
      <c r="H1392" s="273"/>
      <c r="I1392" s="135"/>
      <c r="J1392" s="79"/>
      <c r="M1392" s="140"/>
      <c r="N1392" s="73"/>
    </row>
    <row r="1393" spans="1:14" x14ac:dyDescent="0.2">
      <c r="A1393" s="75"/>
      <c r="B1393" s="141"/>
      <c r="C1393" s="77"/>
      <c r="D1393" s="21"/>
      <c r="E1393" s="21"/>
      <c r="F1393" s="21"/>
      <c r="G1393" s="142"/>
      <c r="H1393" s="273"/>
      <c r="I1393" s="135"/>
      <c r="J1393" s="79"/>
      <c r="M1393" s="140"/>
      <c r="N1393" s="73"/>
    </row>
    <row r="1394" spans="1:14" x14ac:dyDescent="0.2">
      <c r="A1394" s="75"/>
      <c r="B1394" s="141"/>
      <c r="C1394" s="77"/>
      <c r="D1394" s="21"/>
      <c r="E1394" s="21"/>
      <c r="F1394" s="21"/>
      <c r="G1394" s="142"/>
      <c r="H1394" s="273"/>
      <c r="I1394" s="135"/>
      <c r="J1394" s="79"/>
      <c r="M1394" s="140"/>
      <c r="N1394" s="73"/>
    </row>
    <row r="1395" spans="1:14" x14ac:dyDescent="0.2">
      <c r="A1395" s="75"/>
      <c r="B1395" s="141"/>
      <c r="C1395" s="77"/>
      <c r="D1395" s="21"/>
      <c r="E1395" s="21"/>
      <c r="F1395" s="21"/>
      <c r="G1395" s="142"/>
      <c r="H1395" s="273"/>
      <c r="I1395" s="135"/>
      <c r="J1395" s="79"/>
      <c r="M1395" s="140"/>
      <c r="N1395" s="73"/>
    </row>
    <row r="1396" spans="1:14" x14ac:dyDescent="0.2">
      <c r="A1396" s="75"/>
      <c r="B1396" s="141"/>
      <c r="C1396" s="77"/>
      <c r="D1396" s="21"/>
      <c r="E1396" s="21"/>
      <c r="F1396" s="21"/>
      <c r="G1396" s="142"/>
      <c r="H1396" s="273"/>
      <c r="I1396" s="135"/>
      <c r="J1396" s="79"/>
      <c r="M1396" s="140"/>
      <c r="N1396" s="73"/>
    </row>
    <row r="1397" spans="1:14" x14ac:dyDescent="0.2">
      <c r="A1397" s="75"/>
      <c r="B1397" s="141"/>
      <c r="C1397" s="77"/>
      <c r="D1397" s="21"/>
      <c r="E1397" s="21"/>
      <c r="F1397" s="21"/>
      <c r="G1397" s="142"/>
      <c r="H1397" s="273"/>
      <c r="I1397" s="135"/>
      <c r="J1397" s="79"/>
      <c r="M1397" s="140"/>
      <c r="N1397" s="73"/>
    </row>
    <row r="1398" spans="1:14" x14ac:dyDescent="0.2">
      <c r="A1398" s="75"/>
      <c r="B1398" s="141"/>
      <c r="C1398" s="77"/>
      <c r="D1398" s="21"/>
      <c r="E1398" s="21"/>
      <c r="F1398" s="21"/>
      <c r="G1398" s="142"/>
      <c r="H1398" s="273"/>
      <c r="I1398" s="135"/>
      <c r="J1398" s="79"/>
      <c r="M1398" s="140"/>
      <c r="N1398" s="73"/>
    </row>
    <row r="1399" spans="1:14" x14ac:dyDescent="0.2">
      <c r="A1399" s="75"/>
      <c r="B1399" s="141"/>
      <c r="C1399" s="77"/>
      <c r="D1399" s="21"/>
      <c r="E1399" s="21"/>
      <c r="F1399" s="21"/>
      <c r="G1399" s="142"/>
      <c r="H1399" s="273"/>
      <c r="I1399" s="135"/>
      <c r="J1399" s="79"/>
      <c r="M1399" s="140"/>
      <c r="N1399" s="73"/>
    </row>
    <row r="1400" spans="1:14" x14ac:dyDescent="0.2">
      <c r="A1400" s="75"/>
      <c r="B1400" s="141"/>
      <c r="C1400" s="77"/>
      <c r="D1400" s="21"/>
      <c r="E1400" s="21"/>
      <c r="F1400" s="21"/>
      <c r="G1400" s="142"/>
      <c r="H1400" s="273"/>
      <c r="I1400" s="135"/>
      <c r="J1400" s="79"/>
      <c r="M1400" s="140"/>
      <c r="N1400" s="73"/>
    </row>
    <row r="1401" spans="1:14" x14ac:dyDescent="0.2">
      <c r="A1401" s="75"/>
      <c r="B1401" s="141"/>
      <c r="C1401" s="77"/>
      <c r="D1401" s="21"/>
      <c r="E1401" s="21"/>
      <c r="F1401" s="21"/>
      <c r="G1401" s="142"/>
      <c r="H1401" s="273"/>
      <c r="I1401" s="135"/>
      <c r="J1401" s="79"/>
      <c r="M1401" s="140"/>
      <c r="N1401" s="73"/>
    </row>
    <row r="1402" spans="1:14" x14ac:dyDescent="0.2">
      <c r="A1402" s="75"/>
      <c r="B1402" s="141"/>
      <c r="C1402" s="77"/>
      <c r="D1402" s="21"/>
      <c r="E1402" s="21"/>
      <c r="F1402" s="21"/>
      <c r="G1402" s="142"/>
      <c r="H1402" s="273"/>
      <c r="I1402" s="135"/>
      <c r="J1402" s="79"/>
      <c r="M1402" s="140"/>
      <c r="N1402" s="73"/>
    </row>
    <row r="1403" spans="1:14" x14ac:dyDescent="0.2">
      <c r="A1403" s="75"/>
      <c r="B1403" s="141"/>
      <c r="C1403" s="77"/>
      <c r="D1403" s="21"/>
      <c r="E1403" s="21"/>
      <c r="F1403" s="21"/>
      <c r="G1403" s="142"/>
      <c r="H1403" s="273"/>
      <c r="I1403" s="135"/>
      <c r="J1403" s="79"/>
      <c r="M1403" s="140"/>
      <c r="N1403" s="73"/>
    </row>
    <row r="1404" spans="1:14" x14ac:dyDescent="0.2">
      <c r="A1404" s="75"/>
      <c r="B1404" s="141"/>
      <c r="C1404" s="77"/>
      <c r="D1404" s="21"/>
      <c r="E1404" s="21"/>
      <c r="F1404" s="21"/>
      <c r="G1404" s="142"/>
      <c r="H1404" s="273"/>
      <c r="I1404" s="135"/>
      <c r="J1404" s="79"/>
      <c r="M1404" s="140"/>
      <c r="N1404" s="73"/>
    </row>
    <row r="1405" spans="1:14" x14ac:dyDescent="0.2">
      <c r="A1405" s="75"/>
      <c r="B1405" s="141"/>
      <c r="C1405" s="77"/>
      <c r="D1405" s="21"/>
      <c r="E1405" s="21"/>
      <c r="F1405" s="21"/>
      <c r="G1405" s="142"/>
      <c r="H1405" s="273"/>
      <c r="I1405" s="135"/>
      <c r="J1405" s="79"/>
      <c r="M1405" s="140"/>
      <c r="N1405" s="73"/>
    </row>
    <row r="1406" spans="1:14" x14ac:dyDescent="0.2">
      <c r="A1406" s="75"/>
      <c r="B1406" s="141"/>
      <c r="C1406" s="77"/>
      <c r="D1406" s="21"/>
      <c r="E1406" s="21"/>
      <c r="F1406" s="21"/>
      <c r="G1406" s="142"/>
      <c r="H1406" s="273"/>
      <c r="I1406" s="135"/>
      <c r="J1406" s="79"/>
      <c r="M1406" s="140"/>
      <c r="N1406" s="73"/>
    </row>
    <row r="1407" spans="1:14" x14ac:dyDescent="0.2">
      <c r="A1407" s="75"/>
      <c r="B1407" s="141"/>
      <c r="C1407" s="77"/>
      <c r="D1407" s="21"/>
      <c r="E1407" s="21"/>
      <c r="F1407" s="21"/>
      <c r="G1407" s="142"/>
      <c r="H1407" s="273"/>
      <c r="I1407" s="135"/>
      <c r="J1407" s="79"/>
      <c r="M1407" s="140"/>
      <c r="N1407" s="73"/>
    </row>
    <row r="1408" spans="1:14" x14ac:dyDescent="0.2">
      <c r="A1408" s="75"/>
      <c r="B1408" s="141"/>
      <c r="C1408" s="77"/>
      <c r="D1408" s="21"/>
      <c r="E1408" s="21"/>
      <c r="F1408" s="21"/>
      <c r="G1408" s="142"/>
      <c r="H1408" s="273"/>
      <c r="I1408" s="135"/>
      <c r="J1408" s="79"/>
      <c r="M1408" s="140"/>
      <c r="N1408" s="73"/>
    </row>
    <row r="1409" spans="1:14" x14ac:dyDescent="0.2">
      <c r="A1409" s="75"/>
      <c r="B1409" s="141"/>
      <c r="C1409" s="77"/>
      <c r="D1409" s="21"/>
      <c r="E1409" s="21"/>
      <c r="F1409" s="21"/>
      <c r="G1409" s="142"/>
      <c r="H1409" s="273"/>
      <c r="I1409" s="135"/>
      <c r="J1409" s="79"/>
      <c r="M1409" s="140"/>
      <c r="N1409" s="73"/>
    </row>
    <row r="1410" spans="1:14" x14ac:dyDescent="0.2">
      <c r="A1410" s="75"/>
      <c r="B1410" s="141"/>
      <c r="C1410" s="77"/>
      <c r="D1410" s="21"/>
      <c r="E1410" s="21"/>
      <c r="F1410" s="21"/>
      <c r="G1410" s="142"/>
      <c r="H1410" s="273"/>
      <c r="I1410" s="135"/>
      <c r="J1410" s="79"/>
      <c r="M1410" s="140"/>
      <c r="N1410" s="73"/>
    </row>
    <row r="1411" spans="1:14" x14ac:dyDescent="0.2">
      <c r="A1411" s="75"/>
      <c r="B1411" s="141"/>
      <c r="C1411" s="77"/>
      <c r="D1411" s="21"/>
      <c r="E1411" s="21"/>
      <c r="F1411" s="21"/>
      <c r="G1411" s="142"/>
      <c r="H1411" s="273"/>
      <c r="I1411" s="135"/>
      <c r="J1411" s="79"/>
      <c r="M1411" s="140"/>
      <c r="N1411" s="73"/>
    </row>
    <row r="1412" spans="1:14" x14ac:dyDescent="0.2">
      <c r="A1412" s="75"/>
      <c r="B1412" s="141"/>
      <c r="C1412" s="77"/>
      <c r="D1412" s="21"/>
      <c r="E1412" s="21"/>
      <c r="F1412" s="21"/>
      <c r="G1412" s="142"/>
      <c r="H1412" s="273"/>
      <c r="I1412" s="135"/>
      <c r="J1412" s="79"/>
      <c r="M1412" s="140"/>
      <c r="N1412" s="73"/>
    </row>
    <row r="1413" spans="1:14" x14ac:dyDescent="0.2">
      <c r="A1413" s="75"/>
      <c r="B1413" s="141"/>
      <c r="C1413" s="77"/>
      <c r="D1413" s="21"/>
      <c r="E1413" s="21"/>
      <c r="F1413" s="21"/>
      <c r="G1413" s="142"/>
      <c r="H1413" s="273"/>
      <c r="I1413" s="135"/>
      <c r="J1413" s="79"/>
      <c r="M1413" s="140"/>
      <c r="N1413" s="73"/>
    </row>
    <row r="1414" spans="1:14" x14ac:dyDescent="0.2">
      <c r="A1414" s="75"/>
      <c r="B1414" s="141"/>
      <c r="C1414" s="77"/>
      <c r="D1414" s="21"/>
      <c r="E1414" s="21"/>
      <c r="F1414" s="21"/>
      <c r="G1414" s="142"/>
      <c r="H1414" s="273"/>
      <c r="I1414" s="135"/>
      <c r="J1414" s="79"/>
      <c r="M1414" s="140"/>
      <c r="N1414" s="73"/>
    </row>
    <row r="1415" spans="1:14" x14ac:dyDescent="0.2">
      <c r="A1415" s="75"/>
      <c r="B1415" s="141"/>
      <c r="C1415" s="77"/>
      <c r="D1415" s="21"/>
      <c r="E1415" s="21"/>
      <c r="F1415" s="21"/>
      <c r="G1415" s="142"/>
      <c r="H1415" s="273"/>
      <c r="I1415" s="135"/>
      <c r="J1415" s="79"/>
      <c r="M1415" s="140"/>
      <c r="N1415" s="73"/>
    </row>
    <row r="1416" spans="1:14" x14ac:dyDescent="0.2">
      <c r="A1416" s="75"/>
      <c r="B1416" s="141"/>
      <c r="C1416" s="77"/>
      <c r="D1416" s="21"/>
      <c r="E1416" s="21"/>
      <c r="F1416" s="21"/>
      <c r="G1416" s="142"/>
      <c r="H1416" s="273"/>
      <c r="I1416" s="135"/>
      <c r="J1416" s="79"/>
      <c r="M1416" s="140"/>
      <c r="N1416" s="73"/>
    </row>
    <row r="1417" spans="1:14" x14ac:dyDescent="0.2">
      <c r="A1417" s="75"/>
      <c r="B1417" s="141"/>
      <c r="C1417" s="77"/>
      <c r="D1417" s="21"/>
      <c r="E1417" s="21"/>
      <c r="F1417" s="21"/>
      <c r="G1417" s="142"/>
      <c r="H1417" s="273"/>
      <c r="I1417" s="135"/>
      <c r="J1417" s="79"/>
      <c r="M1417" s="140"/>
      <c r="N1417" s="73"/>
    </row>
    <row r="1418" spans="1:14" x14ac:dyDescent="0.2">
      <c r="A1418" s="75"/>
      <c r="B1418" s="141"/>
      <c r="C1418" s="77"/>
      <c r="D1418" s="21"/>
      <c r="E1418" s="21"/>
      <c r="F1418" s="21"/>
      <c r="G1418" s="142"/>
      <c r="H1418" s="273"/>
      <c r="I1418" s="135"/>
      <c r="J1418" s="79"/>
      <c r="M1418" s="140"/>
      <c r="N1418" s="73"/>
    </row>
    <row r="1419" spans="1:14" x14ac:dyDescent="0.2">
      <c r="A1419" s="75"/>
      <c r="B1419" s="141"/>
      <c r="C1419" s="77"/>
      <c r="D1419" s="21"/>
      <c r="E1419" s="21"/>
      <c r="F1419" s="21"/>
      <c r="G1419" s="142"/>
      <c r="H1419" s="273"/>
      <c r="I1419" s="135"/>
      <c r="J1419" s="79"/>
      <c r="M1419" s="140"/>
      <c r="N1419" s="73"/>
    </row>
    <row r="1420" spans="1:14" x14ac:dyDescent="0.2">
      <c r="A1420" s="75"/>
      <c r="B1420" s="141"/>
      <c r="C1420" s="77"/>
      <c r="D1420" s="21"/>
      <c r="E1420" s="21"/>
      <c r="F1420" s="21"/>
      <c r="G1420" s="142"/>
      <c r="H1420" s="273"/>
      <c r="I1420" s="135"/>
      <c r="J1420" s="79"/>
      <c r="M1420" s="140"/>
      <c r="N1420" s="73"/>
    </row>
    <row r="1421" spans="1:14" x14ac:dyDescent="0.2">
      <c r="A1421" s="75"/>
      <c r="B1421" s="141"/>
      <c r="C1421" s="77"/>
      <c r="D1421" s="21"/>
      <c r="E1421" s="21"/>
      <c r="F1421" s="21"/>
      <c r="G1421" s="142"/>
      <c r="H1421" s="273"/>
      <c r="I1421" s="135"/>
      <c r="J1421" s="79"/>
      <c r="M1421" s="140"/>
      <c r="N1421" s="73"/>
    </row>
    <row r="1422" spans="1:14" x14ac:dyDescent="0.2">
      <c r="A1422" s="75"/>
      <c r="B1422" s="141"/>
      <c r="C1422" s="77"/>
      <c r="D1422" s="21"/>
      <c r="E1422" s="21"/>
      <c r="F1422" s="21"/>
      <c r="G1422" s="142"/>
      <c r="H1422" s="273"/>
      <c r="I1422" s="135"/>
      <c r="J1422" s="79"/>
      <c r="M1422" s="140"/>
      <c r="N1422" s="73"/>
    </row>
    <row r="1423" spans="1:14" x14ac:dyDescent="0.2">
      <c r="A1423" s="75"/>
      <c r="B1423" s="141"/>
      <c r="C1423" s="77"/>
      <c r="D1423" s="21"/>
      <c r="E1423" s="21"/>
      <c r="F1423" s="21"/>
      <c r="G1423" s="142"/>
      <c r="H1423" s="273"/>
      <c r="I1423" s="135"/>
      <c r="J1423" s="79"/>
      <c r="M1423" s="140"/>
      <c r="N1423" s="73"/>
    </row>
    <row r="1424" spans="1:14" x14ac:dyDescent="0.2">
      <c r="A1424" s="75"/>
      <c r="B1424" s="141"/>
      <c r="C1424" s="77"/>
      <c r="D1424" s="21"/>
      <c r="E1424" s="21"/>
      <c r="F1424" s="21"/>
      <c r="G1424" s="142"/>
      <c r="H1424" s="273"/>
      <c r="I1424" s="135"/>
      <c r="J1424" s="79"/>
      <c r="M1424" s="140"/>
      <c r="N1424" s="73"/>
    </row>
    <row r="1425" spans="1:14" x14ac:dyDescent="0.2">
      <c r="A1425" s="75"/>
      <c r="B1425" s="141"/>
      <c r="C1425" s="77"/>
      <c r="D1425" s="21"/>
      <c r="E1425" s="21"/>
      <c r="F1425" s="21"/>
      <c r="G1425" s="142"/>
      <c r="H1425" s="273"/>
      <c r="I1425" s="135"/>
      <c r="J1425" s="79"/>
      <c r="M1425" s="140"/>
      <c r="N1425" s="73"/>
    </row>
    <row r="1426" spans="1:14" x14ac:dyDescent="0.2">
      <c r="A1426" s="75"/>
      <c r="B1426" s="141"/>
      <c r="C1426" s="77"/>
      <c r="D1426" s="7"/>
      <c r="E1426" s="7"/>
      <c r="F1426" s="21"/>
      <c r="G1426" s="21"/>
      <c r="H1426" s="273"/>
      <c r="I1426" s="135"/>
      <c r="J1426" s="79"/>
      <c r="M1426" s="140"/>
      <c r="N1426" s="73"/>
    </row>
    <row r="1427" spans="1:14" x14ac:dyDescent="0.2">
      <c r="A1427" s="75"/>
      <c r="B1427" s="141"/>
      <c r="C1427" s="77"/>
      <c r="D1427" s="7"/>
      <c r="E1427" s="7"/>
      <c r="F1427" s="21"/>
      <c r="G1427" s="21"/>
      <c r="H1427" s="273"/>
      <c r="I1427" s="135"/>
      <c r="J1427" s="79"/>
      <c r="M1427" s="140"/>
      <c r="N1427" s="73"/>
    </row>
    <row r="1428" spans="1:14" x14ac:dyDescent="0.2">
      <c r="A1428" s="75"/>
      <c r="B1428" s="141"/>
      <c r="C1428" s="77"/>
      <c r="D1428" s="7"/>
      <c r="E1428" s="7"/>
      <c r="F1428" s="21"/>
      <c r="G1428" s="21"/>
      <c r="H1428" s="273"/>
      <c r="I1428" s="135"/>
      <c r="J1428" s="79"/>
      <c r="M1428" s="140"/>
      <c r="N1428" s="73"/>
    </row>
    <row r="1429" spans="1:14" x14ac:dyDescent="0.2">
      <c r="A1429" s="75"/>
      <c r="B1429" s="141"/>
      <c r="C1429" s="77"/>
      <c r="D1429" s="7"/>
      <c r="E1429" s="7"/>
      <c r="F1429" s="21"/>
      <c r="G1429" s="21"/>
      <c r="H1429" s="273"/>
      <c r="I1429" s="135"/>
      <c r="J1429" s="79"/>
      <c r="M1429" s="140"/>
      <c r="N1429" s="73"/>
    </row>
    <row r="1430" spans="1:14" x14ac:dyDescent="0.2">
      <c r="A1430" s="75"/>
      <c r="B1430" s="141"/>
      <c r="C1430" s="77"/>
      <c r="D1430" s="7"/>
      <c r="E1430" s="7"/>
      <c r="F1430" s="21"/>
      <c r="G1430" s="21"/>
      <c r="H1430" s="273"/>
      <c r="I1430" s="135"/>
      <c r="J1430" s="79"/>
      <c r="M1430" s="140"/>
      <c r="N1430" s="73"/>
    </row>
    <row r="1431" spans="1:14" x14ac:dyDescent="0.2">
      <c r="A1431" s="75"/>
      <c r="B1431" s="141"/>
      <c r="C1431" s="77"/>
      <c r="D1431" s="21"/>
      <c r="E1431" s="21"/>
      <c r="F1431" s="21"/>
      <c r="G1431" s="142"/>
      <c r="H1431" s="273"/>
      <c r="I1431" s="135"/>
      <c r="J1431" s="79"/>
      <c r="M1431" s="140"/>
      <c r="N1431" s="73"/>
    </row>
    <row r="1432" spans="1:14" x14ac:dyDescent="0.2">
      <c r="A1432" s="75"/>
      <c r="B1432" s="141"/>
      <c r="C1432" s="77"/>
      <c r="D1432" s="21"/>
      <c r="E1432" s="21"/>
      <c r="F1432" s="21"/>
      <c r="G1432" s="142"/>
      <c r="H1432" s="273"/>
      <c r="I1432" s="135"/>
      <c r="J1432" s="79"/>
      <c r="M1432" s="140"/>
      <c r="N1432" s="73"/>
    </row>
    <row r="1433" spans="1:14" x14ac:dyDescent="0.2">
      <c r="A1433" s="75"/>
      <c r="B1433" s="141"/>
      <c r="C1433" s="77"/>
      <c r="D1433" s="21"/>
      <c r="E1433" s="21"/>
      <c r="F1433" s="21"/>
      <c r="G1433" s="142"/>
      <c r="H1433" s="273"/>
      <c r="I1433" s="135"/>
      <c r="J1433" s="79"/>
      <c r="M1433" s="140"/>
      <c r="N1433" s="73"/>
    </row>
    <row r="1434" spans="1:14" x14ac:dyDescent="0.2">
      <c r="A1434" s="75"/>
      <c r="B1434" s="141"/>
      <c r="C1434" s="77"/>
      <c r="D1434" s="21"/>
      <c r="E1434" s="21"/>
      <c r="F1434" s="21"/>
      <c r="G1434" s="142"/>
      <c r="H1434" s="273"/>
      <c r="I1434" s="135"/>
      <c r="J1434" s="79"/>
      <c r="M1434" s="140"/>
      <c r="N1434" s="73"/>
    </row>
    <row r="1435" spans="1:14" x14ac:dyDescent="0.2">
      <c r="A1435" s="75"/>
      <c r="B1435" s="141"/>
      <c r="C1435" s="77"/>
      <c r="D1435" s="21"/>
      <c r="E1435" s="21"/>
      <c r="F1435" s="21"/>
      <c r="G1435" s="142"/>
      <c r="H1435" s="273"/>
      <c r="I1435" s="135"/>
      <c r="J1435" s="79"/>
      <c r="M1435" s="140"/>
      <c r="N1435" s="73"/>
    </row>
    <row r="1436" spans="1:14" x14ac:dyDescent="0.2">
      <c r="A1436" s="75"/>
      <c r="B1436" s="141"/>
      <c r="C1436" s="77"/>
      <c r="D1436" s="21"/>
      <c r="E1436" s="21"/>
      <c r="F1436" s="21"/>
      <c r="G1436" s="142"/>
      <c r="H1436" s="273"/>
      <c r="I1436" s="135"/>
      <c r="J1436" s="79"/>
      <c r="M1436" s="140"/>
      <c r="N1436" s="73"/>
    </row>
    <row r="1437" spans="1:14" x14ac:dyDescent="0.2">
      <c r="A1437" s="75"/>
      <c r="B1437" s="141"/>
      <c r="C1437" s="77"/>
      <c r="D1437" s="21"/>
      <c r="E1437" s="21"/>
      <c r="F1437" s="21"/>
      <c r="G1437" s="142"/>
      <c r="H1437" s="273"/>
      <c r="I1437" s="135"/>
      <c r="J1437" s="79"/>
      <c r="M1437" s="140"/>
      <c r="N1437" s="73"/>
    </row>
    <row r="1438" spans="1:14" x14ac:dyDescent="0.2">
      <c r="A1438" s="75"/>
      <c r="B1438" s="141"/>
      <c r="C1438" s="77"/>
      <c r="D1438" s="21"/>
      <c r="E1438" s="21"/>
      <c r="F1438" s="21"/>
      <c r="G1438" s="142"/>
      <c r="H1438" s="273"/>
      <c r="I1438" s="135"/>
      <c r="J1438" s="79"/>
      <c r="M1438" s="140"/>
      <c r="N1438" s="73"/>
    </row>
    <row r="1439" spans="1:14" x14ac:dyDescent="0.2">
      <c r="A1439" s="75"/>
      <c r="B1439" s="141"/>
      <c r="C1439" s="77"/>
      <c r="D1439" s="21"/>
      <c r="E1439" s="21"/>
      <c r="F1439" s="21"/>
      <c r="G1439" s="142"/>
      <c r="H1439" s="273"/>
      <c r="I1439" s="135"/>
      <c r="J1439" s="79"/>
      <c r="M1439" s="140"/>
      <c r="N1439" s="73"/>
    </row>
    <row r="1440" spans="1:14" x14ac:dyDescent="0.2">
      <c r="A1440" s="75"/>
      <c r="B1440" s="141"/>
      <c r="C1440" s="77"/>
      <c r="D1440" s="21"/>
      <c r="E1440" s="21"/>
      <c r="F1440" s="21"/>
      <c r="G1440" s="142"/>
      <c r="H1440" s="273"/>
      <c r="I1440" s="135"/>
      <c r="J1440" s="79"/>
      <c r="M1440" s="140"/>
      <c r="N1440" s="73"/>
    </row>
    <row r="1441" spans="1:14" x14ac:dyDescent="0.2">
      <c r="A1441" s="75"/>
      <c r="B1441" s="141"/>
      <c r="C1441" s="77"/>
      <c r="D1441" s="21"/>
      <c r="E1441" s="21"/>
      <c r="F1441" s="21"/>
      <c r="G1441" s="142"/>
      <c r="H1441" s="273"/>
      <c r="I1441" s="135"/>
      <c r="J1441" s="79"/>
      <c r="M1441" s="140"/>
      <c r="N1441" s="73"/>
    </row>
    <row r="1442" spans="1:14" x14ac:dyDescent="0.2">
      <c r="A1442" s="75"/>
      <c r="B1442" s="141"/>
      <c r="C1442" s="77"/>
      <c r="D1442" s="21"/>
      <c r="E1442" s="21"/>
      <c r="F1442" s="21"/>
      <c r="G1442" s="142"/>
      <c r="H1442" s="273"/>
      <c r="I1442" s="135"/>
      <c r="J1442" s="79"/>
      <c r="M1442" s="140"/>
      <c r="N1442" s="73"/>
    </row>
    <row r="1443" spans="1:14" x14ac:dyDescent="0.2">
      <c r="A1443" s="75"/>
      <c r="B1443" s="141"/>
      <c r="C1443" s="77"/>
      <c r="D1443" s="21"/>
      <c r="E1443" s="21"/>
      <c r="F1443" s="21"/>
      <c r="G1443" s="142"/>
      <c r="H1443" s="273"/>
      <c r="I1443" s="135"/>
      <c r="J1443" s="79"/>
      <c r="M1443" s="140"/>
      <c r="N1443" s="73"/>
    </row>
    <row r="1444" spans="1:14" x14ac:dyDescent="0.2">
      <c r="A1444" s="75"/>
      <c r="B1444" s="141"/>
      <c r="C1444" s="77"/>
      <c r="D1444" s="21"/>
      <c r="E1444" s="21"/>
      <c r="F1444" s="21"/>
      <c r="G1444" s="142"/>
      <c r="H1444" s="273"/>
      <c r="I1444" s="135"/>
      <c r="J1444" s="79"/>
      <c r="M1444" s="140"/>
      <c r="N1444" s="73"/>
    </row>
    <row r="1445" spans="1:14" x14ac:dyDescent="0.2">
      <c r="A1445" s="75"/>
      <c r="B1445" s="141"/>
      <c r="C1445" s="77"/>
      <c r="D1445" s="21"/>
      <c r="E1445" s="21"/>
      <c r="F1445" s="21"/>
      <c r="G1445" s="142"/>
      <c r="H1445" s="273"/>
      <c r="I1445" s="135"/>
      <c r="J1445" s="79"/>
      <c r="M1445" s="140"/>
      <c r="N1445" s="73"/>
    </row>
    <row r="1446" spans="1:14" x14ac:dyDescent="0.2">
      <c r="A1446" s="75"/>
      <c r="B1446" s="141"/>
      <c r="C1446" s="77"/>
      <c r="D1446" s="21"/>
      <c r="E1446" s="21"/>
      <c r="F1446" s="21"/>
      <c r="G1446" s="142"/>
      <c r="H1446" s="273"/>
      <c r="I1446" s="135"/>
      <c r="J1446" s="79"/>
      <c r="M1446" s="140"/>
      <c r="N1446" s="73"/>
    </row>
    <row r="1447" spans="1:14" x14ac:dyDescent="0.2">
      <c r="A1447" s="75"/>
      <c r="B1447" s="141"/>
      <c r="C1447" s="77"/>
      <c r="D1447" s="21"/>
      <c r="E1447" s="21"/>
      <c r="F1447" s="21"/>
      <c r="G1447" s="142"/>
      <c r="H1447" s="273"/>
      <c r="I1447" s="135"/>
      <c r="J1447" s="79"/>
      <c r="M1447" s="140"/>
      <c r="N1447" s="73"/>
    </row>
    <row r="1448" spans="1:14" x14ac:dyDescent="0.2">
      <c r="A1448" s="75"/>
      <c r="B1448" s="141"/>
      <c r="C1448" s="77"/>
      <c r="D1448" s="21"/>
      <c r="E1448" s="21"/>
      <c r="F1448" s="21"/>
      <c r="G1448" s="142"/>
      <c r="H1448" s="273"/>
      <c r="I1448" s="135"/>
      <c r="J1448" s="79"/>
      <c r="M1448" s="140"/>
      <c r="N1448" s="73"/>
    </row>
    <row r="1449" spans="1:14" x14ac:dyDescent="0.2">
      <c r="A1449" s="75"/>
      <c r="B1449" s="141"/>
      <c r="C1449" s="77"/>
      <c r="D1449" s="21"/>
      <c r="E1449" s="21"/>
      <c r="F1449" s="21"/>
      <c r="G1449" s="142"/>
      <c r="H1449" s="273"/>
      <c r="I1449" s="135"/>
      <c r="J1449" s="79"/>
      <c r="M1449" s="140"/>
      <c r="N1449" s="73"/>
    </row>
    <row r="1450" spans="1:14" x14ac:dyDescent="0.2">
      <c r="A1450" s="75"/>
      <c r="B1450" s="141"/>
      <c r="C1450" s="77"/>
      <c r="D1450" s="21"/>
      <c r="E1450" s="21"/>
      <c r="F1450" s="21"/>
      <c r="G1450" s="142"/>
      <c r="H1450" s="273"/>
      <c r="I1450" s="135"/>
      <c r="J1450" s="79"/>
      <c r="M1450" s="140"/>
      <c r="N1450" s="73"/>
    </row>
    <row r="1451" spans="1:14" x14ac:dyDescent="0.2">
      <c r="A1451" s="75"/>
      <c r="B1451" s="141"/>
      <c r="C1451" s="77"/>
      <c r="D1451" s="21"/>
      <c r="E1451" s="21"/>
      <c r="F1451" s="21"/>
      <c r="G1451" s="142"/>
      <c r="H1451" s="273"/>
      <c r="I1451" s="135"/>
      <c r="J1451" s="79"/>
      <c r="M1451" s="140"/>
      <c r="N1451" s="73"/>
    </row>
    <row r="1452" spans="1:14" x14ac:dyDescent="0.2">
      <c r="A1452" s="75"/>
      <c r="B1452" s="141"/>
      <c r="C1452" s="77"/>
      <c r="D1452" s="21"/>
      <c r="E1452" s="21"/>
      <c r="F1452" s="21"/>
      <c r="G1452" s="142"/>
      <c r="H1452" s="273"/>
      <c r="I1452" s="135"/>
      <c r="J1452" s="79"/>
      <c r="M1452" s="140"/>
      <c r="N1452" s="73"/>
    </row>
    <row r="1453" spans="1:14" x14ac:dyDescent="0.2">
      <c r="A1453" s="75"/>
      <c r="B1453" s="141"/>
      <c r="C1453" s="77"/>
      <c r="D1453" s="21"/>
      <c r="E1453" s="21"/>
      <c r="F1453" s="21"/>
      <c r="G1453" s="142"/>
      <c r="H1453" s="273"/>
      <c r="I1453" s="135"/>
      <c r="J1453" s="79"/>
      <c r="M1453" s="140"/>
      <c r="N1453" s="73"/>
    </row>
    <row r="1454" spans="1:14" x14ac:dyDescent="0.2">
      <c r="A1454" s="75"/>
      <c r="B1454" s="141"/>
      <c r="C1454" s="77"/>
      <c r="D1454" s="21"/>
      <c r="E1454" s="21"/>
      <c r="F1454" s="21"/>
      <c r="G1454" s="142"/>
      <c r="H1454" s="273"/>
      <c r="I1454" s="135"/>
      <c r="J1454" s="79"/>
      <c r="M1454" s="140"/>
      <c r="N1454" s="73"/>
    </row>
    <row r="1455" spans="1:14" x14ac:dyDescent="0.2">
      <c r="A1455" s="75"/>
      <c r="B1455" s="141"/>
      <c r="C1455" s="77"/>
      <c r="D1455" s="21"/>
      <c r="E1455" s="21"/>
      <c r="F1455" s="21"/>
      <c r="G1455" s="142"/>
      <c r="H1455" s="273"/>
      <c r="I1455" s="135"/>
      <c r="J1455" s="79"/>
      <c r="M1455" s="140"/>
      <c r="N1455" s="73"/>
    </row>
    <row r="1456" spans="1:14" x14ac:dyDescent="0.2">
      <c r="A1456" s="75"/>
      <c r="B1456" s="141"/>
      <c r="C1456" s="77"/>
      <c r="D1456" s="21"/>
      <c r="E1456" s="21"/>
      <c r="F1456" s="21"/>
      <c r="G1456" s="142"/>
      <c r="H1456" s="273"/>
      <c r="I1456" s="135"/>
      <c r="J1456" s="79"/>
      <c r="M1456" s="140"/>
      <c r="N1456" s="73"/>
    </row>
    <row r="1457" spans="1:14" x14ac:dyDescent="0.2">
      <c r="A1457" s="75"/>
      <c r="B1457" s="141"/>
      <c r="C1457" s="77"/>
      <c r="D1457" s="21"/>
      <c r="E1457" s="21"/>
      <c r="F1457" s="21"/>
      <c r="G1457" s="142"/>
      <c r="H1457" s="273"/>
      <c r="I1457" s="135"/>
      <c r="J1457" s="79"/>
      <c r="M1457" s="140"/>
      <c r="N1457" s="73"/>
    </row>
    <row r="1458" spans="1:14" s="111" customFormat="1" x14ac:dyDescent="0.2">
      <c r="A1458" s="75"/>
      <c r="B1458" s="141"/>
      <c r="C1458" s="77"/>
      <c r="D1458" s="21"/>
      <c r="E1458" s="21"/>
      <c r="F1458" s="21"/>
      <c r="G1458" s="142"/>
      <c r="H1458" s="273"/>
      <c r="I1458" s="135"/>
      <c r="J1458" s="79"/>
      <c r="K1458" s="35"/>
      <c r="L1458" s="246"/>
      <c r="M1458" s="145"/>
      <c r="N1458" s="188"/>
    </row>
    <row r="1459" spans="1:14" x14ac:dyDescent="0.2">
      <c r="A1459" s="75"/>
      <c r="B1459" s="141"/>
      <c r="C1459" s="77"/>
      <c r="D1459" s="21"/>
      <c r="E1459" s="21"/>
      <c r="F1459" s="21"/>
      <c r="G1459" s="142"/>
      <c r="H1459" s="273"/>
      <c r="I1459" s="135"/>
      <c r="J1459" s="79"/>
      <c r="M1459" s="140"/>
      <c r="N1459" s="73"/>
    </row>
    <row r="1460" spans="1:14" x14ac:dyDescent="0.2">
      <c r="A1460" s="75"/>
      <c r="B1460" s="141"/>
      <c r="C1460" s="77"/>
      <c r="D1460" s="21"/>
      <c r="E1460" s="21"/>
      <c r="F1460" s="21"/>
      <c r="G1460" s="142"/>
      <c r="H1460" s="273"/>
      <c r="I1460" s="135"/>
      <c r="J1460" s="79"/>
      <c r="M1460" s="145"/>
      <c r="N1460" s="146"/>
    </row>
    <row r="1461" spans="1:14" x14ac:dyDescent="0.2">
      <c r="A1461" s="75"/>
      <c r="B1461" s="141"/>
      <c r="C1461" s="77"/>
      <c r="D1461" s="21"/>
      <c r="E1461" s="21"/>
      <c r="F1461" s="21"/>
      <c r="G1461" s="142"/>
      <c r="H1461" s="273"/>
      <c r="I1461" s="135"/>
      <c r="J1461" s="79"/>
      <c r="M1461" s="140"/>
      <c r="N1461" s="73"/>
    </row>
    <row r="1462" spans="1:14" x14ac:dyDescent="0.2">
      <c r="A1462" s="75"/>
      <c r="B1462" s="141"/>
      <c r="C1462" s="77"/>
      <c r="D1462" s="21"/>
      <c r="E1462" s="21"/>
      <c r="F1462" s="21"/>
      <c r="G1462" s="142"/>
      <c r="H1462" s="273"/>
      <c r="I1462" s="135"/>
      <c r="J1462" s="79"/>
      <c r="M1462" s="140"/>
      <c r="N1462" s="73"/>
    </row>
    <row r="1463" spans="1:14" x14ac:dyDescent="0.2">
      <c r="A1463" s="75"/>
      <c r="B1463" s="141"/>
      <c r="C1463" s="77"/>
      <c r="D1463" s="21"/>
      <c r="E1463" s="21"/>
      <c r="F1463" s="21"/>
      <c r="G1463" s="142"/>
      <c r="H1463" s="273"/>
      <c r="I1463" s="135"/>
      <c r="J1463" s="79"/>
      <c r="M1463" s="140"/>
      <c r="N1463" s="73"/>
    </row>
    <row r="1464" spans="1:14" x14ac:dyDescent="0.2">
      <c r="A1464" s="75"/>
      <c r="B1464" s="174"/>
      <c r="C1464" s="113"/>
      <c r="D1464" s="106"/>
      <c r="E1464" s="106"/>
      <c r="F1464" s="21"/>
      <c r="G1464" s="189"/>
      <c r="H1464" s="286"/>
      <c r="I1464" s="175"/>
      <c r="J1464" s="79"/>
      <c r="M1464" s="140"/>
      <c r="N1464" s="73"/>
    </row>
    <row r="1465" spans="1:14" s="123" customFormat="1" x14ac:dyDescent="0.2">
      <c r="A1465" s="75"/>
      <c r="B1465" s="141"/>
      <c r="C1465" s="19"/>
      <c r="D1465" s="177"/>
      <c r="E1465" s="7"/>
      <c r="F1465" s="21"/>
      <c r="G1465" s="76"/>
      <c r="H1465" s="273"/>
      <c r="I1465" s="23"/>
      <c r="J1465" s="79"/>
      <c r="K1465" s="35"/>
      <c r="L1465" s="246"/>
      <c r="M1465" s="140"/>
      <c r="N1465" s="173"/>
    </row>
    <row r="1466" spans="1:14" s="123" customFormat="1" x14ac:dyDescent="0.2">
      <c r="A1466" s="75"/>
      <c r="B1466" s="166"/>
      <c r="C1466" s="119"/>
      <c r="D1466" s="120"/>
      <c r="E1466" s="120"/>
      <c r="F1466" s="21"/>
      <c r="G1466" s="190"/>
      <c r="H1466" s="288"/>
      <c r="I1466" s="167"/>
      <c r="J1466" s="79"/>
      <c r="K1466" s="35"/>
      <c r="L1466" s="246"/>
      <c r="M1466" s="140"/>
      <c r="N1466" s="173"/>
    </row>
    <row r="1467" spans="1:14" s="123" customFormat="1" ht="15" x14ac:dyDescent="0.2">
      <c r="A1467" s="75"/>
      <c r="B1467" s="141"/>
      <c r="C1467" s="176"/>
      <c r="D1467" s="176"/>
      <c r="E1467" s="176"/>
      <c r="F1467" s="21"/>
      <c r="G1467" s="142"/>
      <c r="H1467" s="273"/>
      <c r="I1467" s="191"/>
      <c r="J1467" s="79"/>
      <c r="K1467" s="35"/>
      <c r="L1467" s="246"/>
      <c r="M1467" s="140"/>
      <c r="N1467" s="173"/>
    </row>
    <row r="1468" spans="1:14" s="123" customFormat="1" x14ac:dyDescent="0.2">
      <c r="A1468" s="75"/>
      <c r="B1468" s="141"/>
      <c r="C1468" s="77"/>
      <c r="D1468" s="21"/>
      <c r="E1468" s="21"/>
      <c r="F1468" s="21"/>
      <c r="G1468" s="142"/>
      <c r="H1468" s="273"/>
      <c r="I1468" s="135"/>
      <c r="J1468" s="79"/>
      <c r="K1468" s="35"/>
      <c r="L1468" s="246"/>
      <c r="M1468" s="140"/>
      <c r="N1468" s="173"/>
    </row>
    <row r="1469" spans="1:14" s="123" customFormat="1" x14ac:dyDescent="0.2">
      <c r="A1469" s="75"/>
      <c r="B1469" s="141"/>
      <c r="C1469" s="60"/>
      <c r="D1469" s="21"/>
      <c r="E1469" s="21"/>
      <c r="F1469" s="21"/>
      <c r="G1469" s="142"/>
      <c r="H1469" s="273"/>
      <c r="I1469" s="135"/>
      <c r="J1469" s="79"/>
      <c r="K1469" s="35"/>
      <c r="L1469" s="246"/>
      <c r="M1469" s="140"/>
      <c r="N1469" s="173"/>
    </row>
    <row r="1470" spans="1:14" s="123" customFormat="1" x14ac:dyDescent="0.2">
      <c r="A1470" s="75"/>
      <c r="B1470" s="141"/>
      <c r="C1470" s="77"/>
      <c r="D1470" s="21"/>
      <c r="E1470" s="21"/>
      <c r="F1470" s="21"/>
      <c r="G1470" s="142"/>
      <c r="H1470" s="273"/>
      <c r="I1470" s="135"/>
      <c r="J1470" s="79"/>
      <c r="K1470" s="35"/>
      <c r="L1470" s="246"/>
      <c r="M1470" s="140"/>
      <c r="N1470" s="173"/>
    </row>
    <row r="1471" spans="1:14" x14ac:dyDescent="0.2">
      <c r="A1471" s="75"/>
      <c r="B1471" s="141"/>
      <c r="C1471" s="77"/>
      <c r="D1471" s="21"/>
      <c r="E1471" s="21"/>
      <c r="F1471" s="21"/>
      <c r="G1471" s="142"/>
      <c r="H1471" s="273"/>
      <c r="I1471" s="135"/>
      <c r="J1471" s="79"/>
      <c r="L1471" s="261"/>
      <c r="M1471" s="140"/>
      <c r="N1471" s="73"/>
    </row>
    <row r="1472" spans="1:14" x14ac:dyDescent="0.2">
      <c r="A1472" s="75"/>
      <c r="B1472" s="141"/>
      <c r="C1472" s="77"/>
      <c r="D1472" s="21"/>
      <c r="E1472" s="21"/>
      <c r="F1472" s="21"/>
      <c r="G1472" s="142"/>
      <c r="H1472" s="273"/>
      <c r="I1472" s="135"/>
      <c r="J1472" s="79"/>
      <c r="M1472" s="140"/>
      <c r="N1472" s="73"/>
    </row>
    <row r="1473" spans="1:14" x14ac:dyDescent="0.2">
      <c r="A1473" s="75"/>
      <c r="B1473" s="141"/>
      <c r="C1473" s="77"/>
      <c r="D1473" s="21"/>
      <c r="E1473" s="21"/>
      <c r="F1473" s="21"/>
      <c r="G1473" s="142"/>
      <c r="H1473" s="273"/>
      <c r="I1473" s="135"/>
      <c r="J1473" s="79"/>
      <c r="M1473" s="140"/>
      <c r="N1473" s="73"/>
    </row>
    <row r="1474" spans="1:14" x14ac:dyDescent="0.2">
      <c r="A1474" s="75"/>
      <c r="B1474" s="141"/>
      <c r="C1474" s="77"/>
      <c r="D1474" s="21"/>
      <c r="E1474" s="21"/>
      <c r="F1474" s="21"/>
      <c r="G1474" s="142"/>
      <c r="H1474" s="273"/>
      <c r="I1474" s="135"/>
      <c r="J1474" s="79"/>
      <c r="M1474" s="140"/>
      <c r="N1474" s="73"/>
    </row>
    <row r="1475" spans="1:14" x14ac:dyDescent="0.2">
      <c r="A1475" s="104"/>
      <c r="B1475" s="141"/>
      <c r="C1475" s="77"/>
      <c r="D1475" s="21"/>
      <c r="E1475" s="21"/>
      <c r="F1475" s="21"/>
      <c r="G1475" s="142"/>
      <c r="H1475" s="273"/>
      <c r="I1475" s="135"/>
      <c r="J1475" s="79"/>
      <c r="M1475" s="140"/>
      <c r="N1475" s="73"/>
    </row>
    <row r="1476" spans="1:14" x14ac:dyDescent="0.2">
      <c r="A1476" s="75"/>
      <c r="B1476" s="141"/>
      <c r="C1476" s="77"/>
      <c r="D1476" s="21"/>
      <c r="E1476" s="21"/>
      <c r="F1476" s="21"/>
      <c r="G1476" s="142"/>
      <c r="H1476" s="273"/>
      <c r="I1476" s="135"/>
      <c r="J1476" s="79"/>
      <c r="M1476" s="140"/>
      <c r="N1476" s="73"/>
    </row>
    <row r="1477" spans="1:14" x14ac:dyDescent="0.2">
      <c r="A1477" s="117"/>
      <c r="B1477" s="141"/>
      <c r="C1477" s="77"/>
      <c r="D1477" s="21"/>
      <c r="E1477" s="21"/>
      <c r="F1477" s="21"/>
      <c r="G1477" s="142"/>
      <c r="H1477" s="273"/>
      <c r="I1477" s="135"/>
      <c r="J1477" s="79"/>
      <c r="M1477" s="140"/>
      <c r="N1477" s="73"/>
    </row>
    <row r="1478" spans="1:14" x14ac:dyDescent="0.2">
      <c r="A1478" s="75"/>
      <c r="B1478" s="141"/>
      <c r="C1478" s="77"/>
      <c r="D1478" s="21"/>
      <c r="E1478" s="21"/>
      <c r="F1478" s="21"/>
      <c r="G1478" s="142"/>
      <c r="H1478" s="273"/>
      <c r="I1478" s="135"/>
      <c r="J1478" s="79"/>
      <c r="M1478" s="140"/>
      <c r="N1478" s="73"/>
    </row>
    <row r="1479" spans="1:14" x14ac:dyDescent="0.2">
      <c r="A1479" s="75"/>
      <c r="B1479" s="141"/>
      <c r="C1479" s="77"/>
      <c r="D1479" s="21"/>
      <c r="E1479" s="21"/>
      <c r="F1479" s="21"/>
      <c r="G1479" s="142"/>
      <c r="H1479" s="273"/>
      <c r="I1479" s="135"/>
      <c r="J1479" s="79"/>
      <c r="M1479" s="140"/>
      <c r="N1479" s="73"/>
    </row>
    <row r="1480" spans="1:14" x14ac:dyDescent="0.2">
      <c r="A1480" s="75"/>
      <c r="B1480" s="141"/>
      <c r="C1480" s="77"/>
      <c r="D1480" s="21"/>
      <c r="E1480" s="21"/>
      <c r="F1480" s="21"/>
      <c r="G1480" s="142"/>
      <c r="H1480" s="273"/>
      <c r="I1480" s="135"/>
      <c r="J1480" s="79"/>
      <c r="M1480" s="140"/>
      <c r="N1480" s="73"/>
    </row>
    <row r="1481" spans="1:14" x14ac:dyDescent="0.2">
      <c r="A1481" s="75"/>
      <c r="B1481" s="141"/>
      <c r="C1481" s="77"/>
      <c r="D1481" s="21"/>
      <c r="E1481" s="21"/>
      <c r="F1481" s="21"/>
      <c r="G1481" s="142"/>
      <c r="H1481" s="273"/>
      <c r="I1481" s="135"/>
      <c r="J1481" s="79"/>
      <c r="M1481" s="140"/>
      <c r="N1481" s="73"/>
    </row>
    <row r="1482" spans="1:14" x14ac:dyDescent="0.2">
      <c r="A1482" s="75"/>
      <c r="B1482" s="141"/>
      <c r="C1482" s="77"/>
      <c r="D1482" s="21"/>
      <c r="E1482" s="21"/>
      <c r="F1482" s="21"/>
      <c r="G1482" s="142"/>
      <c r="H1482" s="273"/>
      <c r="I1482" s="135"/>
      <c r="J1482" s="79"/>
      <c r="M1482" s="140"/>
      <c r="N1482" s="73"/>
    </row>
    <row r="1483" spans="1:14" x14ac:dyDescent="0.2">
      <c r="A1483" s="75"/>
      <c r="B1483" s="141"/>
      <c r="C1483" s="77"/>
      <c r="D1483" s="21"/>
      <c r="E1483" s="21"/>
      <c r="F1483" s="21"/>
      <c r="G1483" s="142"/>
      <c r="H1483" s="273"/>
      <c r="I1483" s="135"/>
      <c r="J1483" s="79"/>
      <c r="M1483" s="140"/>
      <c r="N1483" s="73"/>
    </row>
    <row r="1484" spans="1:14" x14ac:dyDescent="0.2">
      <c r="A1484" s="75"/>
      <c r="B1484" s="141"/>
      <c r="C1484" s="77"/>
      <c r="D1484" s="21"/>
      <c r="E1484" s="21"/>
      <c r="F1484" s="21"/>
      <c r="G1484" s="142"/>
      <c r="H1484" s="273"/>
      <c r="I1484" s="135"/>
      <c r="J1484" s="79"/>
      <c r="M1484" s="140"/>
      <c r="N1484" s="73"/>
    </row>
    <row r="1485" spans="1:14" x14ac:dyDescent="0.2">
      <c r="A1485" s="75"/>
      <c r="B1485" s="141"/>
      <c r="C1485" s="77"/>
      <c r="D1485" s="21"/>
      <c r="E1485" s="21"/>
      <c r="F1485" s="21"/>
      <c r="G1485" s="142"/>
      <c r="H1485" s="273"/>
      <c r="I1485" s="135"/>
      <c r="J1485" s="79"/>
      <c r="M1485" s="140"/>
      <c r="N1485" s="73"/>
    </row>
    <row r="1486" spans="1:14" x14ac:dyDescent="0.2">
      <c r="A1486" s="75"/>
      <c r="B1486" s="141"/>
      <c r="C1486" s="77"/>
      <c r="D1486" s="21"/>
      <c r="E1486" s="21"/>
      <c r="F1486" s="21"/>
      <c r="G1486" s="142"/>
      <c r="H1486" s="273"/>
      <c r="I1486" s="135"/>
      <c r="J1486" s="79"/>
      <c r="M1486" s="140"/>
      <c r="N1486" s="73"/>
    </row>
    <row r="1487" spans="1:14" x14ac:dyDescent="0.2">
      <c r="A1487" s="75"/>
      <c r="B1487" s="141"/>
      <c r="C1487" s="77"/>
      <c r="D1487" s="21"/>
      <c r="E1487" s="21"/>
      <c r="F1487" s="21"/>
      <c r="G1487" s="142"/>
      <c r="H1487" s="273"/>
      <c r="I1487" s="135"/>
      <c r="J1487" s="79"/>
      <c r="M1487" s="140"/>
      <c r="N1487" s="73"/>
    </row>
    <row r="1488" spans="1:14" x14ac:dyDescent="0.2">
      <c r="A1488" s="75"/>
      <c r="B1488" s="141"/>
      <c r="C1488" s="192"/>
      <c r="D1488" s="21"/>
      <c r="E1488" s="21"/>
      <c r="F1488" s="21"/>
      <c r="G1488" s="142"/>
      <c r="H1488" s="273"/>
      <c r="I1488" s="135"/>
      <c r="J1488" s="79"/>
      <c r="M1488" s="140"/>
      <c r="N1488" s="73"/>
    </row>
    <row r="1489" spans="1:14" x14ac:dyDescent="0.2">
      <c r="A1489" s="75"/>
      <c r="B1489" s="141"/>
      <c r="C1489" s="77"/>
      <c r="D1489" s="21"/>
      <c r="E1489" s="21"/>
      <c r="F1489" s="21"/>
      <c r="G1489" s="142"/>
      <c r="H1489" s="273"/>
      <c r="I1489" s="135"/>
      <c r="J1489" s="79"/>
      <c r="M1489" s="140"/>
      <c r="N1489" s="73"/>
    </row>
    <row r="1490" spans="1:14" x14ac:dyDescent="0.2">
      <c r="A1490" s="75"/>
      <c r="B1490" s="141"/>
      <c r="C1490" s="77"/>
      <c r="D1490" s="21"/>
      <c r="E1490" s="21"/>
      <c r="F1490" s="21"/>
      <c r="G1490" s="142"/>
      <c r="H1490" s="273"/>
      <c r="I1490" s="135"/>
      <c r="J1490" s="79"/>
      <c r="M1490" s="140"/>
      <c r="N1490" s="73"/>
    </row>
    <row r="1491" spans="1:14" x14ac:dyDescent="0.2">
      <c r="A1491" s="75"/>
      <c r="B1491" s="141"/>
      <c r="C1491" s="77"/>
      <c r="D1491" s="21"/>
      <c r="E1491" s="21"/>
      <c r="F1491" s="21"/>
      <c r="G1491" s="142"/>
      <c r="H1491" s="273"/>
      <c r="I1491" s="135"/>
      <c r="J1491" s="79"/>
      <c r="M1491" s="140"/>
      <c r="N1491" s="73"/>
    </row>
    <row r="1492" spans="1:14" x14ac:dyDescent="0.2">
      <c r="A1492" s="75"/>
      <c r="B1492" s="141"/>
      <c r="C1492" s="77"/>
      <c r="D1492" s="21"/>
      <c r="E1492" s="21"/>
      <c r="F1492" s="21"/>
      <c r="G1492" s="142"/>
      <c r="H1492" s="273"/>
      <c r="I1492" s="135"/>
      <c r="J1492" s="79"/>
      <c r="M1492" s="140"/>
      <c r="N1492" s="73"/>
    </row>
    <row r="1493" spans="1:14" x14ac:dyDescent="0.2">
      <c r="A1493" s="75"/>
      <c r="B1493" s="141"/>
      <c r="C1493" s="77"/>
      <c r="D1493" s="21"/>
      <c r="E1493" s="21"/>
      <c r="F1493" s="21"/>
      <c r="G1493" s="142"/>
      <c r="H1493" s="273"/>
      <c r="I1493" s="135"/>
      <c r="J1493" s="79"/>
      <c r="M1493" s="140"/>
      <c r="N1493" s="73"/>
    </row>
    <row r="1494" spans="1:14" x14ac:dyDescent="0.2">
      <c r="A1494" s="75"/>
      <c r="B1494" s="141"/>
      <c r="C1494" s="77"/>
      <c r="D1494" s="21"/>
      <c r="E1494" s="21"/>
      <c r="F1494" s="21"/>
      <c r="G1494" s="142"/>
      <c r="H1494" s="273"/>
      <c r="I1494" s="135"/>
      <c r="J1494" s="79"/>
      <c r="M1494" s="140"/>
      <c r="N1494" s="73"/>
    </row>
    <row r="1495" spans="1:14" x14ac:dyDescent="0.2">
      <c r="A1495" s="75"/>
      <c r="B1495" s="141"/>
      <c r="C1495" s="77"/>
      <c r="D1495" s="21"/>
      <c r="E1495" s="21"/>
      <c r="F1495" s="21"/>
      <c r="G1495" s="142"/>
      <c r="H1495" s="273"/>
      <c r="I1495" s="135"/>
      <c r="J1495" s="79"/>
      <c r="M1495" s="140"/>
      <c r="N1495" s="73"/>
    </row>
    <row r="1496" spans="1:14" x14ac:dyDescent="0.2">
      <c r="A1496" s="75"/>
      <c r="B1496" s="141"/>
      <c r="C1496" s="77"/>
      <c r="D1496" s="21"/>
      <c r="E1496" s="21"/>
      <c r="F1496" s="21"/>
      <c r="G1496" s="142"/>
      <c r="H1496" s="273"/>
      <c r="I1496" s="135"/>
      <c r="J1496" s="79"/>
      <c r="M1496" s="140"/>
      <c r="N1496" s="73"/>
    </row>
    <row r="1497" spans="1:14" x14ac:dyDescent="0.2">
      <c r="A1497" s="75"/>
      <c r="B1497" s="141"/>
      <c r="C1497" s="77"/>
      <c r="D1497" s="21"/>
      <c r="E1497" s="21"/>
      <c r="F1497" s="21"/>
      <c r="G1497" s="142"/>
      <c r="H1497" s="273"/>
      <c r="I1497" s="135"/>
      <c r="J1497" s="79"/>
      <c r="M1497" s="140"/>
      <c r="N1497" s="73"/>
    </row>
    <row r="1498" spans="1:14" x14ac:dyDescent="0.2">
      <c r="A1498" s="75"/>
      <c r="B1498" s="141"/>
      <c r="C1498" s="77"/>
      <c r="D1498" s="21"/>
      <c r="E1498" s="21"/>
      <c r="F1498" s="21"/>
      <c r="G1498" s="142"/>
      <c r="H1498" s="273"/>
      <c r="I1498" s="135"/>
      <c r="J1498" s="79"/>
      <c r="M1498" s="140"/>
      <c r="N1498" s="73"/>
    </row>
    <row r="1499" spans="1:14" x14ac:dyDescent="0.2">
      <c r="A1499" s="75"/>
      <c r="B1499" s="141"/>
      <c r="C1499" s="77"/>
      <c r="D1499" s="21"/>
      <c r="E1499" s="21"/>
      <c r="F1499" s="21"/>
      <c r="G1499" s="142"/>
      <c r="H1499" s="273"/>
      <c r="I1499" s="135"/>
      <c r="J1499" s="79"/>
      <c r="M1499" s="140"/>
      <c r="N1499" s="73"/>
    </row>
    <row r="1500" spans="1:14" x14ac:dyDescent="0.2">
      <c r="A1500" s="75"/>
      <c r="B1500" s="141"/>
      <c r="C1500" s="77"/>
      <c r="D1500" s="21"/>
      <c r="E1500" s="21"/>
      <c r="F1500" s="21"/>
      <c r="G1500" s="142"/>
      <c r="H1500" s="273"/>
      <c r="I1500" s="135"/>
      <c r="J1500" s="79"/>
      <c r="M1500" s="140"/>
      <c r="N1500" s="73"/>
    </row>
    <row r="1501" spans="1:14" x14ac:dyDescent="0.2">
      <c r="A1501" s="75"/>
      <c r="B1501" s="141"/>
      <c r="C1501" s="77"/>
      <c r="D1501" s="21"/>
      <c r="E1501" s="21"/>
      <c r="F1501" s="21"/>
      <c r="G1501" s="142"/>
      <c r="H1501" s="273"/>
      <c r="I1501" s="135"/>
      <c r="J1501" s="79"/>
      <c r="M1501" s="140"/>
      <c r="N1501" s="73"/>
    </row>
    <row r="1502" spans="1:14" x14ac:dyDescent="0.2">
      <c r="A1502" s="75"/>
      <c r="B1502" s="141"/>
      <c r="C1502" s="77"/>
      <c r="D1502" s="21"/>
      <c r="E1502" s="21"/>
      <c r="F1502" s="21"/>
      <c r="G1502" s="142"/>
      <c r="H1502" s="273"/>
      <c r="I1502" s="135"/>
      <c r="J1502" s="79"/>
      <c r="M1502" s="140"/>
      <c r="N1502" s="73"/>
    </row>
    <row r="1503" spans="1:14" x14ac:dyDescent="0.2">
      <c r="A1503" s="75"/>
      <c r="B1503" s="141"/>
      <c r="C1503" s="77"/>
      <c r="D1503" s="21"/>
      <c r="E1503" s="21"/>
      <c r="F1503" s="21"/>
      <c r="G1503" s="142"/>
      <c r="H1503" s="273"/>
      <c r="I1503" s="135"/>
      <c r="J1503" s="79"/>
      <c r="M1503" s="140"/>
      <c r="N1503" s="73"/>
    </row>
    <row r="1504" spans="1:14" x14ac:dyDescent="0.2">
      <c r="A1504" s="75"/>
      <c r="B1504" s="141"/>
      <c r="C1504" s="77"/>
      <c r="D1504" s="21"/>
      <c r="E1504" s="21"/>
      <c r="F1504" s="21"/>
      <c r="G1504" s="142"/>
      <c r="H1504" s="273"/>
      <c r="I1504" s="135"/>
      <c r="J1504" s="79"/>
      <c r="M1504" s="140"/>
      <c r="N1504" s="73"/>
    </row>
    <row r="1505" spans="1:14" x14ac:dyDescent="0.2">
      <c r="A1505" s="75"/>
      <c r="B1505" s="141"/>
      <c r="C1505" s="77"/>
      <c r="D1505" s="21"/>
      <c r="E1505" s="21"/>
      <c r="F1505" s="21"/>
      <c r="G1505" s="142"/>
      <c r="H1505" s="273"/>
      <c r="I1505" s="135"/>
      <c r="J1505" s="79"/>
      <c r="M1505" s="140"/>
      <c r="N1505" s="73"/>
    </row>
    <row r="1506" spans="1:14" x14ac:dyDescent="0.2">
      <c r="A1506" s="75"/>
      <c r="B1506" s="141"/>
      <c r="C1506" s="77"/>
      <c r="D1506" s="21"/>
      <c r="E1506" s="21"/>
      <c r="F1506" s="21"/>
      <c r="G1506" s="142"/>
      <c r="H1506" s="273"/>
      <c r="I1506" s="135"/>
      <c r="J1506" s="79"/>
      <c r="M1506" s="140"/>
      <c r="N1506" s="73"/>
    </row>
    <row r="1507" spans="1:14" x14ac:dyDescent="0.2">
      <c r="A1507" s="75"/>
      <c r="B1507" s="141"/>
      <c r="C1507" s="77"/>
      <c r="D1507" s="21"/>
      <c r="E1507" s="21"/>
      <c r="F1507" s="21"/>
      <c r="G1507" s="142"/>
      <c r="H1507" s="273"/>
      <c r="I1507" s="135"/>
      <c r="J1507" s="79"/>
      <c r="M1507" s="140"/>
      <c r="N1507" s="73"/>
    </row>
    <row r="1508" spans="1:14" x14ac:dyDescent="0.2">
      <c r="A1508" s="75"/>
      <c r="B1508" s="141"/>
      <c r="C1508" s="77"/>
      <c r="D1508" s="21"/>
      <c r="E1508" s="21"/>
      <c r="F1508" s="21"/>
      <c r="G1508" s="142"/>
      <c r="H1508" s="273"/>
      <c r="I1508" s="135"/>
      <c r="J1508" s="79"/>
      <c r="M1508" s="140"/>
      <c r="N1508" s="73"/>
    </row>
    <row r="1509" spans="1:14" x14ac:dyDescent="0.2">
      <c r="A1509" s="75"/>
      <c r="B1509" s="141"/>
      <c r="C1509" s="77"/>
      <c r="D1509" s="21"/>
      <c r="E1509" s="21"/>
      <c r="F1509" s="21"/>
      <c r="G1509" s="142"/>
      <c r="H1509" s="273"/>
      <c r="I1509" s="135"/>
      <c r="J1509" s="79"/>
      <c r="M1509" s="140"/>
      <c r="N1509" s="73"/>
    </row>
    <row r="1510" spans="1:14" x14ac:dyDescent="0.2">
      <c r="A1510" s="75"/>
      <c r="B1510" s="141"/>
      <c r="C1510" s="77"/>
      <c r="D1510" s="21"/>
      <c r="E1510" s="21"/>
      <c r="F1510" s="21"/>
      <c r="G1510" s="142"/>
      <c r="H1510" s="273"/>
      <c r="I1510" s="135"/>
      <c r="J1510" s="79"/>
      <c r="M1510" s="140"/>
      <c r="N1510" s="73"/>
    </row>
    <row r="1511" spans="1:14" x14ac:dyDescent="0.2">
      <c r="A1511" s="75"/>
      <c r="B1511" s="141"/>
      <c r="C1511" s="77"/>
      <c r="D1511" s="21"/>
      <c r="E1511" s="21"/>
      <c r="F1511" s="21"/>
      <c r="G1511" s="142"/>
      <c r="H1511" s="273"/>
      <c r="I1511" s="135"/>
      <c r="J1511" s="79"/>
      <c r="M1511" s="145"/>
      <c r="N1511" s="146"/>
    </row>
    <row r="1512" spans="1:14" x14ac:dyDescent="0.2">
      <c r="A1512" s="75"/>
      <c r="B1512" s="141"/>
      <c r="C1512" s="77"/>
      <c r="D1512" s="21"/>
      <c r="E1512" s="21"/>
      <c r="F1512" s="21"/>
      <c r="G1512" s="142"/>
      <c r="H1512" s="273"/>
      <c r="I1512" s="135"/>
      <c r="J1512" s="79"/>
      <c r="M1512" s="140"/>
      <c r="N1512" s="73"/>
    </row>
    <row r="1513" spans="1:14" x14ac:dyDescent="0.2">
      <c r="A1513" s="75"/>
      <c r="B1513" s="141"/>
      <c r="C1513" s="77"/>
      <c r="D1513" s="21"/>
      <c r="E1513" s="21"/>
      <c r="F1513" s="21"/>
      <c r="G1513" s="142"/>
      <c r="H1513" s="273"/>
      <c r="I1513" s="135"/>
      <c r="J1513" s="79"/>
      <c r="M1513" s="140"/>
      <c r="N1513" s="73"/>
    </row>
    <row r="1514" spans="1:14" x14ac:dyDescent="0.2">
      <c r="A1514" s="75"/>
      <c r="B1514" s="141"/>
      <c r="C1514" s="77"/>
      <c r="D1514" s="21"/>
      <c r="E1514" s="21"/>
      <c r="F1514" s="21"/>
      <c r="G1514" s="142"/>
      <c r="H1514" s="273"/>
      <c r="I1514" s="135"/>
      <c r="J1514" s="79"/>
      <c r="M1514" s="140"/>
      <c r="N1514" s="73"/>
    </row>
    <row r="1515" spans="1:14" x14ac:dyDescent="0.2">
      <c r="A1515" s="75"/>
      <c r="B1515" s="141"/>
      <c r="C1515" s="77"/>
      <c r="D1515" s="21"/>
      <c r="E1515" s="21"/>
      <c r="F1515" s="21"/>
      <c r="G1515" s="142"/>
      <c r="H1515" s="273"/>
      <c r="I1515" s="135"/>
      <c r="J1515" s="79"/>
      <c r="M1515" s="140"/>
      <c r="N1515" s="73"/>
    </row>
    <row r="1516" spans="1:14" x14ac:dyDescent="0.2">
      <c r="A1516" s="75"/>
      <c r="B1516" s="141"/>
      <c r="C1516" s="77"/>
      <c r="D1516" s="21"/>
      <c r="E1516" s="21"/>
      <c r="F1516" s="21"/>
      <c r="G1516" s="142"/>
      <c r="H1516" s="273"/>
      <c r="I1516" s="135"/>
      <c r="J1516" s="79"/>
      <c r="M1516" s="140"/>
      <c r="N1516" s="73"/>
    </row>
    <row r="1517" spans="1:14" x14ac:dyDescent="0.2">
      <c r="A1517" s="75"/>
      <c r="B1517" s="141"/>
      <c r="C1517" s="77"/>
      <c r="D1517" s="21"/>
      <c r="E1517" s="21"/>
      <c r="F1517" s="21"/>
      <c r="G1517" s="142"/>
      <c r="H1517" s="273"/>
      <c r="I1517" s="135"/>
      <c r="J1517" s="79"/>
      <c r="M1517" s="140"/>
      <c r="N1517" s="73"/>
    </row>
    <row r="1518" spans="1:14" x14ac:dyDescent="0.2">
      <c r="A1518" s="75"/>
      <c r="B1518" s="141"/>
      <c r="C1518" s="77"/>
      <c r="D1518" s="21"/>
      <c r="E1518" s="21"/>
      <c r="F1518" s="21"/>
      <c r="G1518" s="142"/>
      <c r="H1518" s="273"/>
      <c r="I1518" s="135"/>
      <c r="J1518" s="79"/>
      <c r="M1518" s="140"/>
      <c r="N1518" s="73"/>
    </row>
    <row r="1519" spans="1:14" x14ac:dyDescent="0.2">
      <c r="A1519" s="75"/>
      <c r="B1519" s="141"/>
      <c r="C1519" s="77"/>
      <c r="D1519" s="21"/>
      <c r="E1519" s="21"/>
      <c r="F1519" s="21"/>
      <c r="G1519" s="142"/>
      <c r="H1519" s="273"/>
      <c r="I1519" s="135"/>
      <c r="J1519" s="79"/>
      <c r="M1519" s="140"/>
      <c r="N1519" s="73"/>
    </row>
    <row r="1520" spans="1:14" x14ac:dyDescent="0.2">
      <c r="A1520" s="75"/>
      <c r="B1520" s="141"/>
      <c r="C1520" s="77"/>
      <c r="D1520" s="21"/>
      <c r="E1520" s="21"/>
      <c r="F1520" s="21"/>
      <c r="G1520" s="142"/>
      <c r="H1520" s="273"/>
      <c r="I1520" s="135"/>
      <c r="J1520" s="79"/>
      <c r="M1520" s="140"/>
      <c r="N1520" s="73"/>
    </row>
    <row r="1521" spans="1:14" x14ac:dyDescent="0.2">
      <c r="A1521" s="75"/>
      <c r="B1521" s="141"/>
      <c r="C1521" s="77"/>
      <c r="D1521" s="21"/>
      <c r="E1521" s="21"/>
      <c r="F1521" s="21"/>
      <c r="G1521" s="142"/>
      <c r="H1521" s="273"/>
      <c r="I1521" s="135"/>
      <c r="J1521" s="79"/>
      <c r="M1521" s="140"/>
      <c r="N1521" s="73"/>
    </row>
    <row r="1522" spans="1:14" x14ac:dyDescent="0.2">
      <c r="A1522" s="75"/>
      <c r="B1522" s="141"/>
      <c r="C1522" s="77"/>
      <c r="D1522" s="21"/>
      <c r="E1522" s="21"/>
      <c r="F1522" s="21"/>
      <c r="G1522" s="142"/>
      <c r="H1522" s="273"/>
      <c r="I1522" s="135"/>
      <c r="J1522" s="79"/>
      <c r="M1522" s="140"/>
      <c r="N1522" s="73"/>
    </row>
    <row r="1523" spans="1:14" x14ac:dyDescent="0.2">
      <c r="A1523" s="75"/>
      <c r="B1523" s="141"/>
      <c r="C1523" s="77"/>
      <c r="D1523" s="21"/>
      <c r="E1523" s="21"/>
      <c r="F1523" s="21"/>
      <c r="G1523" s="142"/>
      <c r="H1523" s="273"/>
      <c r="I1523" s="135"/>
      <c r="J1523" s="79"/>
      <c r="M1523" s="140"/>
      <c r="N1523" s="73"/>
    </row>
    <row r="1524" spans="1:14" x14ac:dyDescent="0.2">
      <c r="A1524" s="75"/>
      <c r="B1524" s="141"/>
      <c r="C1524" s="77"/>
      <c r="D1524" s="21"/>
      <c r="E1524" s="21"/>
      <c r="F1524" s="21"/>
      <c r="G1524" s="142"/>
      <c r="H1524" s="273"/>
      <c r="I1524" s="135"/>
      <c r="J1524" s="79"/>
      <c r="M1524" s="140"/>
      <c r="N1524" s="73"/>
    </row>
    <row r="1525" spans="1:14" x14ac:dyDescent="0.2">
      <c r="A1525" s="75"/>
      <c r="B1525" s="141"/>
      <c r="C1525" s="77"/>
      <c r="D1525" s="21"/>
      <c r="E1525" s="21"/>
      <c r="F1525" s="21"/>
      <c r="G1525" s="142"/>
      <c r="H1525" s="273"/>
      <c r="I1525" s="135"/>
      <c r="J1525" s="79"/>
      <c r="M1525" s="140"/>
      <c r="N1525" s="73"/>
    </row>
    <row r="1526" spans="1:14" x14ac:dyDescent="0.2">
      <c r="A1526" s="75"/>
      <c r="B1526" s="141"/>
      <c r="C1526" s="77"/>
      <c r="D1526" s="21"/>
      <c r="E1526" s="21"/>
      <c r="F1526" s="21"/>
      <c r="G1526" s="142"/>
      <c r="H1526" s="273"/>
      <c r="I1526" s="135"/>
      <c r="J1526" s="79"/>
      <c r="M1526" s="140"/>
      <c r="N1526" s="73"/>
    </row>
    <row r="1527" spans="1:14" x14ac:dyDescent="0.2">
      <c r="A1527" s="75"/>
      <c r="B1527" s="141"/>
      <c r="C1527" s="77"/>
      <c r="D1527" s="21"/>
      <c r="E1527" s="21"/>
      <c r="F1527" s="21"/>
      <c r="G1527" s="142"/>
      <c r="H1527" s="273"/>
      <c r="I1527" s="135"/>
      <c r="J1527" s="79"/>
      <c r="M1527" s="140"/>
      <c r="N1527" s="73"/>
    </row>
    <row r="1528" spans="1:14" x14ac:dyDescent="0.2">
      <c r="A1528" s="75"/>
      <c r="B1528" s="141"/>
      <c r="C1528" s="77"/>
      <c r="D1528" s="21"/>
      <c r="E1528" s="21"/>
      <c r="F1528" s="21"/>
      <c r="G1528" s="142"/>
      <c r="H1528" s="273"/>
      <c r="I1528" s="135"/>
      <c r="J1528" s="79"/>
      <c r="M1528" s="140"/>
      <c r="N1528" s="73"/>
    </row>
    <row r="1529" spans="1:14" x14ac:dyDescent="0.2">
      <c r="A1529" s="75"/>
      <c r="B1529" s="141"/>
      <c r="C1529" s="77"/>
      <c r="D1529" s="21"/>
      <c r="E1529" s="21"/>
      <c r="F1529" s="21"/>
      <c r="G1529" s="142"/>
      <c r="H1529" s="273"/>
      <c r="I1529" s="135"/>
      <c r="J1529" s="79"/>
      <c r="M1529" s="140"/>
      <c r="N1529" s="73"/>
    </row>
    <row r="1530" spans="1:14" x14ac:dyDescent="0.2">
      <c r="A1530" s="75"/>
      <c r="B1530" s="141"/>
      <c r="C1530" s="77"/>
      <c r="D1530" s="21"/>
      <c r="E1530" s="21"/>
      <c r="F1530" s="21"/>
      <c r="G1530" s="142"/>
      <c r="H1530" s="273"/>
      <c r="I1530" s="135"/>
      <c r="J1530" s="79"/>
      <c r="M1530" s="140"/>
      <c r="N1530" s="73"/>
    </row>
    <row r="1531" spans="1:14" x14ac:dyDescent="0.2">
      <c r="A1531" s="75"/>
      <c r="B1531" s="141"/>
      <c r="C1531" s="77"/>
      <c r="D1531" s="21"/>
      <c r="E1531" s="21"/>
      <c r="F1531" s="21"/>
      <c r="G1531" s="142"/>
      <c r="H1531" s="273"/>
      <c r="I1531" s="135"/>
      <c r="J1531" s="79"/>
      <c r="M1531" s="140"/>
      <c r="N1531" s="73"/>
    </row>
    <row r="1532" spans="1:14" x14ac:dyDescent="0.2">
      <c r="A1532" s="75"/>
      <c r="B1532" s="141"/>
      <c r="C1532" s="77"/>
      <c r="D1532" s="21"/>
      <c r="E1532" s="21"/>
      <c r="F1532" s="21"/>
      <c r="G1532" s="142"/>
      <c r="H1532" s="273"/>
      <c r="I1532" s="135"/>
      <c r="J1532" s="79"/>
      <c r="M1532" s="140"/>
      <c r="N1532" s="73"/>
    </row>
    <row r="1533" spans="1:14" x14ac:dyDescent="0.2">
      <c r="A1533" s="75"/>
      <c r="B1533" s="141"/>
      <c r="C1533" s="77"/>
      <c r="D1533" s="21"/>
      <c r="E1533" s="21"/>
      <c r="F1533" s="21"/>
      <c r="G1533" s="142"/>
      <c r="H1533" s="273"/>
      <c r="I1533" s="135"/>
      <c r="J1533" s="79"/>
      <c r="M1533" s="140"/>
      <c r="N1533" s="73"/>
    </row>
    <row r="1534" spans="1:14" x14ac:dyDescent="0.2">
      <c r="A1534" s="75"/>
      <c r="B1534" s="141"/>
      <c r="C1534" s="77"/>
      <c r="D1534" s="21"/>
      <c r="E1534" s="21"/>
      <c r="F1534" s="21"/>
      <c r="G1534" s="142"/>
      <c r="H1534" s="273"/>
      <c r="I1534" s="135"/>
      <c r="J1534" s="79"/>
      <c r="M1534" s="140"/>
      <c r="N1534" s="73"/>
    </row>
    <row r="1535" spans="1:14" x14ac:dyDescent="0.2">
      <c r="A1535" s="75"/>
      <c r="B1535" s="141"/>
      <c r="C1535" s="77"/>
      <c r="D1535" s="21"/>
      <c r="E1535" s="21"/>
      <c r="F1535" s="21"/>
      <c r="G1535" s="142"/>
      <c r="H1535" s="273"/>
      <c r="I1535" s="135"/>
      <c r="J1535" s="79"/>
      <c r="M1535" s="140"/>
      <c r="N1535" s="73"/>
    </row>
    <row r="1536" spans="1:14" x14ac:dyDescent="0.2">
      <c r="A1536" s="75"/>
      <c r="B1536" s="141"/>
      <c r="C1536" s="77"/>
      <c r="D1536" s="21"/>
      <c r="E1536" s="21"/>
      <c r="F1536" s="21"/>
      <c r="G1536" s="142"/>
      <c r="H1536" s="273"/>
      <c r="I1536" s="135"/>
      <c r="J1536" s="79"/>
      <c r="M1536" s="140"/>
      <c r="N1536" s="73"/>
    </row>
    <row r="1537" spans="1:14" x14ac:dyDescent="0.2">
      <c r="A1537" s="75"/>
      <c r="B1537" s="141"/>
      <c r="C1537" s="77"/>
      <c r="D1537" s="21"/>
      <c r="E1537" s="21"/>
      <c r="F1537" s="21"/>
      <c r="G1537" s="142"/>
      <c r="H1537" s="273"/>
      <c r="I1537" s="135"/>
      <c r="J1537" s="79"/>
      <c r="M1537" s="140"/>
      <c r="N1537" s="73"/>
    </row>
    <row r="1538" spans="1:14" x14ac:dyDescent="0.2">
      <c r="A1538" s="75"/>
      <c r="B1538" s="141"/>
      <c r="C1538" s="77"/>
      <c r="D1538" s="21"/>
      <c r="E1538" s="21"/>
      <c r="F1538" s="21"/>
      <c r="G1538" s="142"/>
      <c r="H1538" s="273"/>
      <c r="I1538" s="135"/>
      <c r="J1538" s="79"/>
      <c r="M1538" s="140"/>
      <c r="N1538" s="73"/>
    </row>
    <row r="1539" spans="1:14" x14ac:dyDescent="0.2">
      <c r="A1539" s="75"/>
      <c r="B1539" s="141"/>
      <c r="C1539" s="77"/>
      <c r="D1539" s="21"/>
      <c r="E1539" s="21"/>
      <c r="F1539" s="21"/>
      <c r="G1539" s="142"/>
      <c r="H1539" s="273"/>
      <c r="I1539" s="135"/>
      <c r="J1539" s="79"/>
      <c r="M1539" s="140"/>
      <c r="N1539" s="73"/>
    </row>
    <row r="1540" spans="1:14" ht="15" x14ac:dyDescent="0.2">
      <c r="A1540" s="25"/>
      <c r="B1540" s="18"/>
      <c r="C1540" s="19"/>
      <c r="D1540" s="143"/>
      <c r="E1540" s="7"/>
      <c r="F1540" s="21"/>
      <c r="G1540" s="22"/>
      <c r="H1540" s="273"/>
      <c r="I1540" s="23"/>
      <c r="J1540" s="24"/>
      <c r="M1540" s="193"/>
      <c r="N1540" s="73"/>
    </row>
    <row r="1541" spans="1:14" x14ac:dyDescent="0.2">
      <c r="A1541" s="75"/>
      <c r="B1541" s="141"/>
      <c r="C1541" s="77"/>
      <c r="D1541" s="21"/>
      <c r="E1541" s="21"/>
      <c r="F1541" s="21"/>
      <c r="G1541" s="142"/>
      <c r="H1541" s="273"/>
      <c r="I1541" s="135"/>
      <c r="J1541" s="79"/>
      <c r="M1541" s="140"/>
      <c r="N1541" s="73"/>
    </row>
    <row r="1542" spans="1:14" x14ac:dyDescent="0.2">
      <c r="A1542" s="75"/>
      <c r="B1542" s="141"/>
      <c r="C1542" s="77"/>
      <c r="D1542" s="21"/>
      <c r="E1542" s="21"/>
      <c r="F1542" s="21"/>
      <c r="G1542" s="142"/>
      <c r="H1542" s="273"/>
      <c r="I1542" s="135"/>
      <c r="J1542" s="79"/>
      <c r="M1542" s="140"/>
      <c r="N1542" s="73"/>
    </row>
    <row r="1543" spans="1:14" x14ac:dyDescent="0.2">
      <c r="A1543" s="75"/>
      <c r="B1543" s="141"/>
      <c r="C1543" s="77"/>
      <c r="D1543" s="7"/>
      <c r="E1543" s="7"/>
      <c r="F1543" s="21"/>
      <c r="G1543" s="21"/>
      <c r="H1543" s="273"/>
      <c r="I1543" s="135"/>
      <c r="J1543" s="79"/>
      <c r="M1543" s="140"/>
      <c r="N1543" s="73"/>
    </row>
    <row r="1544" spans="1:14" x14ac:dyDescent="0.2">
      <c r="A1544" s="75"/>
      <c r="B1544" s="141"/>
      <c r="C1544" s="77"/>
      <c r="D1544" s="7"/>
      <c r="E1544" s="7"/>
      <c r="F1544" s="21"/>
      <c r="G1544" s="21"/>
      <c r="H1544" s="273"/>
      <c r="I1544" s="135"/>
      <c r="J1544" s="79"/>
      <c r="M1544" s="140"/>
      <c r="N1544" s="73"/>
    </row>
    <row r="1545" spans="1:14" x14ac:dyDescent="0.2">
      <c r="A1545" s="75"/>
      <c r="B1545" s="141"/>
      <c r="C1545" s="77"/>
      <c r="D1545" s="7"/>
      <c r="E1545" s="7"/>
      <c r="F1545" s="21"/>
      <c r="G1545" s="21"/>
      <c r="H1545" s="273"/>
      <c r="I1545" s="135"/>
      <c r="J1545" s="79"/>
      <c r="M1545" s="140"/>
      <c r="N1545" s="73"/>
    </row>
    <row r="1546" spans="1:14" x14ac:dyDescent="0.2">
      <c r="A1546" s="75"/>
      <c r="B1546" s="141"/>
      <c r="C1546" s="77"/>
      <c r="D1546" s="7"/>
      <c r="E1546" s="7"/>
      <c r="F1546" s="21"/>
      <c r="G1546" s="21"/>
      <c r="H1546" s="273"/>
      <c r="I1546" s="135"/>
      <c r="J1546" s="79"/>
      <c r="M1546" s="140"/>
      <c r="N1546" s="73"/>
    </row>
    <row r="1547" spans="1:14" x14ac:dyDescent="0.2">
      <c r="A1547" s="75"/>
      <c r="B1547" s="141"/>
      <c r="C1547" s="77"/>
      <c r="D1547" s="7"/>
      <c r="E1547" s="7"/>
      <c r="F1547" s="21"/>
      <c r="G1547" s="21"/>
      <c r="H1547" s="273"/>
      <c r="I1547" s="135"/>
      <c r="J1547" s="79"/>
      <c r="M1547" s="140"/>
      <c r="N1547" s="73"/>
    </row>
    <row r="1548" spans="1:14" x14ac:dyDescent="0.2">
      <c r="A1548" s="75"/>
      <c r="B1548" s="141"/>
      <c r="C1548" s="77"/>
      <c r="D1548" s="7"/>
      <c r="E1548" s="7"/>
      <c r="F1548" s="21"/>
      <c r="G1548" s="21"/>
      <c r="H1548" s="273"/>
      <c r="I1548" s="135"/>
      <c r="J1548" s="79"/>
      <c r="M1548" s="140"/>
      <c r="N1548" s="73"/>
    </row>
    <row r="1549" spans="1:14" x14ac:dyDescent="0.2">
      <c r="A1549" s="75"/>
      <c r="B1549" s="141"/>
      <c r="C1549" s="77"/>
      <c r="D1549" s="7"/>
      <c r="E1549" s="7"/>
      <c r="F1549" s="21"/>
      <c r="G1549" s="21"/>
      <c r="H1549" s="273"/>
      <c r="I1549" s="135"/>
      <c r="J1549" s="79"/>
      <c r="M1549" s="140"/>
      <c r="N1549" s="73"/>
    </row>
    <row r="1550" spans="1:14" x14ac:dyDescent="0.2">
      <c r="A1550" s="75"/>
      <c r="B1550" s="141"/>
      <c r="C1550" s="77"/>
      <c r="D1550" s="7"/>
      <c r="E1550" s="7"/>
      <c r="F1550" s="21"/>
      <c r="G1550" s="21"/>
      <c r="H1550" s="273"/>
      <c r="I1550" s="135"/>
      <c r="J1550" s="79"/>
      <c r="M1550" s="140"/>
      <c r="N1550" s="73"/>
    </row>
    <row r="1551" spans="1:14" x14ac:dyDescent="0.2">
      <c r="A1551" s="75"/>
      <c r="B1551" s="141"/>
      <c r="C1551" s="77"/>
      <c r="D1551" s="7"/>
      <c r="E1551" s="7"/>
      <c r="F1551" s="21"/>
      <c r="G1551" s="21"/>
      <c r="H1551" s="273"/>
      <c r="I1551" s="135"/>
      <c r="J1551" s="79"/>
      <c r="M1551" s="140"/>
      <c r="N1551" s="73"/>
    </row>
    <row r="1552" spans="1:14" x14ac:dyDescent="0.2">
      <c r="A1552" s="75"/>
      <c r="B1552" s="141"/>
      <c r="C1552" s="77"/>
      <c r="D1552" s="7"/>
      <c r="E1552" s="7"/>
      <c r="F1552" s="21"/>
      <c r="G1552" s="21"/>
      <c r="H1552" s="273"/>
      <c r="I1552" s="135"/>
      <c r="J1552" s="79"/>
      <c r="M1552" s="140"/>
      <c r="N1552" s="73"/>
    </row>
    <row r="1553" spans="1:14" x14ac:dyDescent="0.2">
      <c r="A1553" s="75"/>
      <c r="B1553" s="141"/>
      <c r="C1553" s="77"/>
      <c r="D1553" s="7"/>
      <c r="E1553" s="7"/>
      <c r="F1553" s="21"/>
      <c r="G1553" s="21"/>
      <c r="H1553" s="273"/>
      <c r="I1553" s="135"/>
      <c r="J1553" s="79"/>
      <c r="M1553" s="140"/>
      <c r="N1553" s="73"/>
    </row>
    <row r="1554" spans="1:14" x14ac:dyDescent="0.2">
      <c r="A1554" s="75"/>
      <c r="B1554" s="141"/>
      <c r="C1554" s="77"/>
      <c r="D1554" s="7"/>
      <c r="E1554" s="7"/>
      <c r="F1554" s="21"/>
      <c r="G1554" s="21"/>
      <c r="H1554" s="273"/>
      <c r="I1554" s="135"/>
      <c r="J1554" s="79"/>
      <c r="M1554" s="140"/>
      <c r="N1554" s="73"/>
    </row>
    <row r="1555" spans="1:14" x14ac:dyDescent="0.2">
      <c r="A1555" s="75"/>
      <c r="B1555" s="141"/>
      <c r="C1555" s="77"/>
      <c r="D1555" s="7"/>
      <c r="E1555" s="7"/>
      <c r="F1555" s="21"/>
      <c r="G1555" s="21"/>
      <c r="H1555" s="273"/>
      <c r="I1555" s="135"/>
      <c r="J1555" s="79"/>
      <c r="M1555" s="140"/>
      <c r="N1555" s="73"/>
    </row>
    <row r="1556" spans="1:14" x14ac:dyDescent="0.2">
      <c r="A1556" s="75"/>
      <c r="B1556" s="141"/>
      <c r="C1556" s="77"/>
      <c r="D1556" s="7"/>
      <c r="E1556" s="7"/>
      <c r="F1556" s="21"/>
      <c r="G1556" s="21"/>
      <c r="H1556" s="273"/>
      <c r="I1556" s="135"/>
      <c r="J1556" s="79"/>
      <c r="M1556" s="140"/>
      <c r="N1556" s="73"/>
    </row>
    <row r="1557" spans="1:14" x14ac:dyDescent="0.2">
      <c r="A1557" s="75"/>
      <c r="B1557" s="141"/>
      <c r="C1557" s="77"/>
      <c r="D1557" s="7"/>
      <c r="E1557" s="7"/>
      <c r="F1557" s="21"/>
      <c r="G1557" s="21"/>
      <c r="H1557" s="273"/>
      <c r="I1557" s="135"/>
      <c r="J1557" s="79"/>
      <c r="M1557" s="140"/>
      <c r="N1557" s="73"/>
    </row>
    <row r="1558" spans="1:14" x14ac:dyDescent="0.2">
      <c r="A1558" s="75"/>
      <c r="B1558" s="141"/>
      <c r="C1558" s="77"/>
      <c r="D1558" s="7"/>
      <c r="E1558" s="7"/>
      <c r="F1558" s="21"/>
      <c r="G1558" s="21"/>
      <c r="H1558" s="273"/>
      <c r="I1558" s="135"/>
      <c r="J1558" s="79"/>
      <c r="M1558" s="140"/>
      <c r="N1558" s="73"/>
    </row>
    <row r="1559" spans="1:14" x14ac:dyDescent="0.2">
      <c r="A1559" s="75"/>
      <c r="B1559" s="141"/>
      <c r="C1559" s="77"/>
      <c r="D1559" s="7"/>
      <c r="E1559" s="7"/>
      <c r="F1559" s="21"/>
      <c r="G1559" s="21"/>
      <c r="H1559" s="273"/>
      <c r="I1559" s="135"/>
      <c r="J1559" s="79"/>
      <c r="M1559" s="140"/>
      <c r="N1559" s="73"/>
    </row>
    <row r="1560" spans="1:14" x14ac:dyDescent="0.2">
      <c r="A1560" s="75"/>
      <c r="B1560" s="141"/>
      <c r="C1560" s="77"/>
      <c r="D1560" s="7"/>
      <c r="E1560" s="7"/>
      <c r="F1560" s="21"/>
      <c r="G1560" s="21"/>
      <c r="H1560" s="273"/>
      <c r="I1560" s="135"/>
      <c r="J1560" s="79"/>
      <c r="M1560" s="140"/>
      <c r="N1560" s="73"/>
    </row>
    <row r="1561" spans="1:14" x14ac:dyDescent="0.2">
      <c r="A1561" s="75"/>
      <c r="B1561" s="141"/>
      <c r="C1561" s="77"/>
      <c r="D1561" s="7"/>
      <c r="E1561" s="7"/>
      <c r="F1561" s="21"/>
      <c r="G1561" s="21"/>
      <c r="H1561" s="273"/>
      <c r="I1561" s="135"/>
      <c r="J1561" s="79"/>
      <c r="M1561" s="140"/>
      <c r="N1561" s="73"/>
    </row>
    <row r="1562" spans="1:14" x14ac:dyDescent="0.2">
      <c r="A1562" s="75"/>
      <c r="B1562" s="141"/>
      <c r="C1562" s="77"/>
      <c r="D1562" s="7"/>
      <c r="E1562" s="7"/>
      <c r="F1562" s="21"/>
      <c r="G1562" s="21"/>
      <c r="H1562" s="273"/>
      <c r="I1562" s="135"/>
      <c r="J1562" s="79"/>
      <c r="M1562" s="140"/>
      <c r="N1562" s="73"/>
    </row>
    <row r="1563" spans="1:14" x14ac:dyDescent="0.2">
      <c r="A1563" s="75"/>
      <c r="B1563" s="141"/>
      <c r="C1563" s="77"/>
      <c r="D1563" s="7"/>
      <c r="E1563" s="7"/>
      <c r="F1563" s="21"/>
      <c r="G1563" s="21"/>
      <c r="H1563" s="273"/>
      <c r="I1563" s="135"/>
      <c r="J1563" s="79"/>
      <c r="M1563" s="140"/>
      <c r="N1563" s="73"/>
    </row>
    <row r="1564" spans="1:14" x14ac:dyDescent="0.2">
      <c r="A1564" s="75"/>
      <c r="B1564" s="141"/>
      <c r="C1564" s="77"/>
      <c r="D1564" s="7"/>
      <c r="E1564" s="7"/>
      <c r="F1564" s="21"/>
      <c r="G1564" s="21"/>
      <c r="H1564" s="273"/>
      <c r="I1564" s="135"/>
      <c r="J1564" s="79"/>
      <c r="M1564" s="140"/>
      <c r="N1564" s="73"/>
    </row>
    <row r="1565" spans="1:14" x14ac:dyDescent="0.2">
      <c r="A1565" s="75"/>
      <c r="B1565" s="141"/>
      <c r="C1565" s="77"/>
      <c r="D1565" s="7"/>
      <c r="E1565" s="7"/>
      <c r="F1565" s="21"/>
      <c r="G1565" s="21"/>
      <c r="H1565" s="273"/>
      <c r="I1565" s="135"/>
      <c r="J1565" s="79"/>
      <c r="M1565" s="140"/>
      <c r="N1565" s="73"/>
    </row>
    <row r="1566" spans="1:14" x14ac:dyDescent="0.2">
      <c r="A1566" s="75"/>
      <c r="B1566" s="141"/>
      <c r="C1566" s="77"/>
      <c r="D1566" s="7"/>
      <c r="E1566" s="7"/>
      <c r="F1566" s="21"/>
      <c r="G1566" s="21"/>
      <c r="H1566" s="273"/>
      <c r="I1566" s="135"/>
      <c r="J1566" s="79"/>
      <c r="M1566" s="140"/>
      <c r="N1566" s="73"/>
    </row>
    <row r="1567" spans="1:14" x14ac:dyDescent="0.2">
      <c r="A1567" s="75"/>
      <c r="B1567" s="141"/>
      <c r="C1567" s="77"/>
      <c r="D1567" s="7"/>
      <c r="E1567" s="7"/>
      <c r="F1567" s="21"/>
      <c r="G1567" s="21"/>
      <c r="H1567" s="273"/>
      <c r="I1567" s="135"/>
      <c r="J1567" s="79"/>
      <c r="M1567" s="140"/>
      <c r="N1567" s="73"/>
    </row>
    <row r="1568" spans="1:14" x14ac:dyDescent="0.2">
      <c r="A1568" s="75"/>
      <c r="B1568" s="141"/>
      <c r="C1568" s="77"/>
      <c r="D1568" s="7"/>
      <c r="E1568" s="7"/>
      <c r="F1568" s="21"/>
      <c r="G1568" s="21"/>
      <c r="H1568" s="273"/>
      <c r="I1568" s="135"/>
      <c r="J1568" s="79"/>
      <c r="M1568" s="140"/>
      <c r="N1568" s="73"/>
    </row>
    <row r="1569" spans="1:14" x14ac:dyDescent="0.2">
      <c r="A1569" s="75"/>
      <c r="B1569" s="141"/>
      <c r="C1569" s="77"/>
      <c r="D1569" s="7"/>
      <c r="E1569" s="7"/>
      <c r="F1569" s="21"/>
      <c r="G1569" s="21"/>
      <c r="H1569" s="273"/>
      <c r="I1569" s="135"/>
      <c r="J1569" s="79"/>
      <c r="M1569" s="140"/>
      <c r="N1569" s="73"/>
    </row>
    <row r="1570" spans="1:14" x14ac:dyDescent="0.2">
      <c r="A1570" s="75"/>
      <c r="B1570" s="141"/>
      <c r="C1570" s="77"/>
      <c r="D1570" s="7"/>
      <c r="E1570" s="7"/>
      <c r="F1570" s="21"/>
      <c r="G1570" s="21"/>
      <c r="H1570" s="273"/>
      <c r="I1570" s="135"/>
      <c r="J1570" s="79"/>
      <c r="M1570" s="140"/>
      <c r="N1570" s="73"/>
    </row>
    <row r="1571" spans="1:14" x14ac:dyDescent="0.2">
      <c r="A1571" s="75"/>
      <c r="B1571" s="141"/>
      <c r="C1571" s="77"/>
      <c r="D1571" s="7"/>
      <c r="E1571" s="7"/>
      <c r="F1571" s="21"/>
      <c r="G1571" s="21"/>
      <c r="H1571" s="273"/>
      <c r="I1571" s="135"/>
      <c r="J1571" s="79"/>
      <c r="M1571" s="140"/>
      <c r="N1571" s="73"/>
    </row>
    <row r="1572" spans="1:14" x14ac:dyDescent="0.2">
      <c r="A1572" s="75"/>
      <c r="B1572" s="141"/>
      <c r="C1572" s="77"/>
      <c r="D1572" s="7"/>
      <c r="E1572" s="7"/>
      <c r="F1572" s="21"/>
      <c r="G1572" s="21"/>
      <c r="H1572" s="273"/>
      <c r="I1572" s="135"/>
      <c r="J1572" s="79"/>
      <c r="M1572" s="140"/>
      <c r="N1572" s="73"/>
    </row>
    <row r="1573" spans="1:14" x14ac:dyDescent="0.2">
      <c r="A1573" s="75"/>
      <c r="B1573" s="141"/>
      <c r="C1573" s="77"/>
      <c r="D1573" s="7"/>
      <c r="E1573" s="7"/>
      <c r="F1573" s="21"/>
      <c r="G1573" s="21"/>
      <c r="H1573" s="273"/>
      <c r="I1573" s="135"/>
      <c r="J1573" s="79"/>
      <c r="M1573" s="140"/>
      <c r="N1573" s="73"/>
    </row>
    <row r="1574" spans="1:14" x14ac:dyDescent="0.2">
      <c r="A1574" s="75"/>
      <c r="B1574" s="141"/>
      <c r="C1574" s="77"/>
      <c r="D1574" s="7"/>
      <c r="E1574" s="7"/>
      <c r="F1574" s="21"/>
      <c r="G1574" s="21"/>
      <c r="H1574" s="273"/>
      <c r="I1574" s="135"/>
      <c r="J1574" s="79"/>
      <c r="M1574" s="145"/>
      <c r="N1574" s="146"/>
    </row>
    <row r="1575" spans="1:14" x14ac:dyDescent="0.2">
      <c r="A1575" s="75"/>
      <c r="B1575" s="141"/>
      <c r="C1575" s="77"/>
      <c r="D1575" s="7"/>
      <c r="E1575" s="7"/>
      <c r="F1575" s="21"/>
      <c r="G1575" s="21"/>
      <c r="H1575" s="273"/>
      <c r="I1575" s="135"/>
      <c r="J1575" s="79"/>
      <c r="M1575" s="140"/>
      <c r="N1575" s="73"/>
    </row>
    <row r="1576" spans="1:14" x14ac:dyDescent="0.2">
      <c r="A1576" s="75"/>
      <c r="B1576" s="141"/>
      <c r="C1576" s="77"/>
      <c r="D1576" s="7"/>
      <c r="E1576" s="7"/>
      <c r="F1576" s="21"/>
      <c r="G1576" s="21"/>
      <c r="H1576" s="273"/>
      <c r="I1576" s="135"/>
      <c r="J1576" s="79"/>
      <c r="M1576" s="140"/>
      <c r="N1576" s="73"/>
    </row>
    <row r="1577" spans="1:14" x14ac:dyDescent="0.2">
      <c r="A1577" s="75"/>
      <c r="B1577" s="141"/>
      <c r="C1577" s="77"/>
      <c r="D1577" s="7"/>
      <c r="E1577" s="7"/>
      <c r="F1577" s="21"/>
      <c r="G1577" s="21"/>
      <c r="H1577" s="273"/>
      <c r="I1577" s="135"/>
      <c r="J1577" s="79"/>
      <c r="M1577" s="140"/>
      <c r="N1577" s="73"/>
    </row>
    <row r="1578" spans="1:14" x14ac:dyDescent="0.2">
      <c r="A1578" s="75"/>
      <c r="B1578" s="141"/>
      <c r="C1578" s="77"/>
      <c r="D1578" s="7"/>
      <c r="E1578" s="7"/>
      <c r="F1578" s="21"/>
      <c r="G1578" s="21"/>
      <c r="H1578" s="273"/>
      <c r="I1578" s="135"/>
      <c r="J1578" s="79"/>
      <c r="M1578" s="140"/>
      <c r="N1578" s="73"/>
    </row>
    <row r="1579" spans="1:14" x14ac:dyDescent="0.2">
      <c r="A1579" s="75"/>
      <c r="B1579" s="194"/>
      <c r="C1579" s="77"/>
      <c r="D1579" s="61"/>
      <c r="F1579" s="21"/>
      <c r="G1579" s="21"/>
      <c r="H1579" s="273"/>
      <c r="I1579" s="135"/>
      <c r="J1579" s="79"/>
      <c r="M1579" s="140"/>
      <c r="N1579" s="73"/>
    </row>
    <row r="1580" spans="1:14" x14ac:dyDescent="0.2">
      <c r="A1580" s="75"/>
      <c r="B1580" s="141"/>
      <c r="C1580" s="77"/>
      <c r="D1580" s="7"/>
      <c r="E1580" s="7"/>
      <c r="F1580" s="21"/>
      <c r="G1580" s="21"/>
      <c r="H1580" s="273"/>
      <c r="I1580" s="135"/>
      <c r="J1580" s="79"/>
      <c r="M1580" s="140"/>
      <c r="N1580" s="73"/>
    </row>
    <row r="1581" spans="1:14" x14ac:dyDescent="0.2">
      <c r="A1581" s="75"/>
      <c r="B1581" s="141"/>
      <c r="C1581" s="77"/>
      <c r="D1581" s="7"/>
      <c r="E1581" s="7"/>
      <c r="F1581" s="21"/>
      <c r="G1581" s="21"/>
      <c r="H1581" s="273"/>
      <c r="I1581" s="135"/>
      <c r="J1581" s="79"/>
      <c r="M1581" s="140"/>
      <c r="N1581" s="73"/>
    </row>
    <row r="1582" spans="1:14" x14ac:dyDescent="0.2">
      <c r="A1582" s="75"/>
      <c r="B1582" s="141"/>
      <c r="C1582" s="77"/>
      <c r="D1582" s="7"/>
      <c r="E1582" s="7"/>
      <c r="F1582" s="21"/>
      <c r="G1582" s="21"/>
      <c r="H1582" s="273"/>
      <c r="I1582" s="135"/>
      <c r="J1582" s="79"/>
      <c r="M1582" s="140"/>
      <c r="N1582" s="73"/>
    </row>
    <row r="1583" spans="1:14" x14ac:dyDescent="0.2">
      <c r="A1583" s="75"/>
      <c r="B1583" s="141"/>
      <c r="C1583" s="77"/>
      <c r="D1583" s="7"/>
      <c r="E1583" s="7"/>
      <c r="F1583" s="21"/>
      <c r="G1583" s="21"/>
      <c r="H1583" s="273"/>
      <c r="I1583" s="135"/>
      <c r="J1583" s="79"/>
      <c r="M1583" s="140"/>
      <c r="N1583" s="73"/>
    </row>
    <row r="1584" spans="1:14" x14ac:dyDescent="0.2">
      <c r="A1584" s="75"/>
      <c r="B1584" s="141"/>
      <c r="C1584" s="77"/>
      <c r="D1584" s="7"/>
      <c r="E1584" s="7"/>
      <c r="F1584" s="21"/>
      <c r="G1584" s="21"/>
      <c r="H1584" s="273"/>
      <c r="I1584" s="135"/>
      <c r="J1584" s="79"/>
      <c r="M1584" s="140"/>
      <c r="N1584" s="73"/>
    </row>
    <row r="1585" spans="1:14" x14ac:dyDescent="0.2">
      <c r="A1585" s="75"/>
      <c r="B1585" s="141"/>
      <c r="C1585" s="77"/>
      <c r="D1585" s="7"/>
      <c r="E1585" s="7"/>
      <c r="F1585" s="21"/>
      <c r="G1585" s="21"/>
      <c r="H1585" s="273"/>
      <c r="I1585" s="135"/>
      <c r="J1585" s="79"/>
      <c r="M1585" s="140"/>
      <c r="N1585" s="73"/>
    </row>
    <row r="1586" spans="1:14" x14ac:dyDescent="0.2">
      <c r="A1586" s="75"/>
      <c r="B1586" s="141"/>
      <c r="C1586" s="77"/>
      <c r="D1586" s="7"/>
      <c r="E1586" s="7"/>
      <c r="F1586" s="21"/>
      <c r="G1586" s="21"/>
      <c r="H1586" s="273"/>
      <c r="I1586" s="135"/>
      <c r="J1586" s="79"/>
      <c r="M1586" s="140"/>
      <c r="N1586" s="73"/>
    </row>
    <row r="1587" spans="1:14" x14ac:dyDescent="0.2">
      <c r="A1587" s="75"/>
      <c r="B1587" s="141"/>
      <c r="C1587" s="77"/>
      <c r="D1587" s="7"/>
      <c r="E1587" s="7"/>
      <c r="F1587" s="21"/>
      <c r="G1587" s="21"/>
      <c r="H1587" s="273"/>
      <c r="I1587" s="135"/>
      <c r="J1587" s="79"/>
      <c r="M1587" s="140"/>
      <c r="N1587" s="73"/>
    </row>
    <row r="1588" spans="1:14" x14ac:dyDescent="0.2">
      <c r="A1588" s="75"/>
      <c r="B1588" s="141"/>
      <c r="C1588" s="77"/>
      <c r="D1588" s="7"/>
      <c r="E1588" s="7"/>
      <c r="F1588" s="21"/>
      <c r="G1588" s="21"/>
      <c r="H1588" s="273"/>
      <c r="I1588" s="135"/>
      <c r="J1588" s="79"/>
      <c r="M1588" s="140"/>
      <c r="N1588" s="73"/>
    </row>
    <row r="1589" spans="1:14" x14ac:dyDescent="0.2">
      <c r="A1589" s="75"/>
      <c r="B1589" s="141"/>
      <c r="C1589" s="77"/>
      <c r="D1589" s="7"/>
      <c r="E1589" s="7"/>
      <c r="F1589" s="21"/>
      <c r="G1589" s="21"/>
      <c r="H1589" s="273"/>
      <c r="I1589" s="135"/>
      <c r="J1589" s="79"/>
      <c r="M1589" s="140"/>
      <c r="N1589" s="73"/>
    </row>
    <row r="1590" spans="1:14" x14ac:dyDescent="0.2">
      <c r="A1590" s="75"/>
      <c r="B1590" s="141"/>
      <c r="C1590" s="77"/>
      <c r="D1590" s="7"/>
      <c r="E1590" s="7"/>
      <c r="F1590" s="21"/>
      <c r="G1590" s="21"/>
      <c r="H1590" s="273"/>
      <c r="I1590" s="135"/>
      <c r="J1590" s="79"/>
      <c r="M1590" s="140"/>
      <c r="N1590" s="73"/>
    </row>
    <row r="1591" spans="1:14" x14ac:dyDescent="0.2">
      <c r="A1591" s="75"/>
      <c r="B1591" s="141"/>
      <c r="C1591" s="77"/>
      <c r="D1591" s="7"/>
      <c r="E1591" s="7"/>
      <c r="F1591" s="21"/>
      <c r="G1591" s="21"/>
      <c r="H1591" s="273"/>
      <c r="I1591" s="135"/>
      <c r="J1591" s="79"/>
      <c r="M1591" s="140"/>
      <c r="N1591" s="73"/>
    </row>
    <row r="1592" spans="1:14" x14ac:dyDescent="0.2">
      <c r="A1592" s="75"/>
      <c r="B1592" s="141"/>
      <c r="C1592" s="77"/>
      <c r="D1592" s="7"/>
      <c r="E1592" s="7"/>
      <c r="F1592" s="21"/>
      <c r="G1592" s="21"/>
      <c r="H1592" s="273"/>
      <c r="I1592" s="135"/>
      <c r="J1592" s="79"/>
      <c r="M1592" s="140"/>
      <c r="N1592" s="73"/>
    </row>
    <row r="1593" spans="1:14" x14ac:dyDescent="0.2">
      <c r="A1593" s="75"/>
      <c r="B1593" s="141"/>
      <c r="C1593" s="77"/>
      <c r="D1593" s="7"/>
      <c r="E1593" s="7"/>
      <c r="F1593" s="21"/>
      <c r="G1593" s="21"/>
      <c r="H1593" s="273"/>
      <c r="I1593" s="135"/>
      <c r="J1593" s="79"/>
      <c r="M1593" s="140"/>
      <c r="N1593" s="73"/>
    </row>
    <row r="1594" spans="1:14" x14ac:dyDescent="0.2">
      <c r="A1594" s="75"/>
      <c r="B1594" s="141"/>
      <c r="C1594" s="77"/>
      <c r="D1594" s="7"/>
      <c r="E1594" s="7"/>
      <c r="F1594" s="21"/>
      <c r="G1594" s="21"/>
      <c r="H1594" s="273"/>
      <c r="I1594" s="135"/>
      <c r="J1594" s="79"/>
      <c r="M1594" s="140"/>
      <c r="N1594" s="73"/>
    </row>
    <row r="1595" spans="1:14" x14ac:dyDescent="0.2">
      <c r="A1595" s="75"/>
      <c r="B1595" s="141"/>
      <c r="C1595" s="77"/>
      <c r="D1595" s="7"/>
      <c r="E1595" s="7"/>
      <c r="F1595" s="21"/>
      <c r="G1595" s="21"/>
      <c r="H1595" s="273"/>
      <c r="I1595" s="135"/>
      <c r="J1595" s="79"/>
      <c r="M1595" s="140"/>
      <c r="N1595" s="73"/>
    </row>
    <row r="1596" spans="1:14" x14ac:dyDescent="0.2">
      <c r="A1596" s="75"/>
      <c r="B1596" s="141"/>
      <c r="C1596" s="77"/>
      <c r="D1596" s="7"/>
      <c r="E1596" s="7"/>
      <c r="F1596" s="21"/>
      <c r="G1596" s="21"/>
      <c r="H1596" s="273"/>
      <c r="I1596" s="135"/>
      <c r="J1596" s="79"/>
      <c r="M1596" s="140"/>
      <c r="N1596" s="73"/>
    </row>
    <row r="1597" spans="1:14" x14ac:dyDescent="0.2">
      <c r="A1597" s="75"/>
      <c r="B1597" s="141"/>
      <c r="C1597" s="77"/>
      <c r="D1597" s="7"/>
      <c r="E1597" s="7"/>
      <c r="F1597" s="21"/>
      <c r="G1597" s="21"/>
      <c r="H1597" s="273"/>
      <c r="I1597" s="135"/>
      <c r="J1597" s="79"/>
      <c r="M1597" s="140"/>
      <c r="N1597" s="73"/>
    </row>
    <row r="1598" spans="1:14" x14ac:dyDescent="0.2">
      <c r="A1598" s="75"/>
      <c r="B1598" s="141"/>
      <c r="C1598" s="77"/>
      <c r="D1598" s="7"/>
      <c r="E1598" s="7"/>
      <c r="F1598" s="21"/>
      <c r="G1598" s="21"/>
      <c r="H1598" s="273"/>
      <c r="I1598" s="135"/>
      <c r="J1598" s="79"/>
      <c r="M1598" s="140"/>
      <c r="N1598" s="73"/>
    </row>
    <row r="1599" spans="1:14" x14ac:dyDescent="0.2">
      <c r="A1599" s="75"/>
      <c r="B1599" s="141"/>
      <c r="C1599" s="77"/>
      <c r="D1599" s="7"/>
      <c r="E1599" s="7"/>
      <c r="F1599" s="21"/>
      <c r="G1599" s="21"/>
      <c r="H1599" s="273"/>
      <c r="I1599" s="135"/>
      <c r="J1599" s="79"/>
      <c r="M1599" s="140"/>
      <c r="N1599" s="73"/>
    </row>
    <row r="1600" spans="1:14" x14ac:dyDescent="0.2">
      <c r="A1600" s="75"/>
      <c r="B1600" s="141"/>
      <c r="C1600" s="77"/>
      <c r="D1600" s="7"/>
      <c r="E1600" s="7"/>
      <c r="F1600" s="21"/>
      <c r="G1600" s="21"/>
      <c r="H1600" s="273"/>
      <c r="I1600" s="135"/>
      <c r="J1600" s="79"/>
      <c r="M1600" s="140"/>
      <c r="N1600" s="73"/>
    </row>
    <row r="1601" spans="1:14" x14ac:dyDescent="0.2">
      <c r="A1601" s="75"/>
      <c r="B1601" s="141"/>
      <c r="C1601" s="77"/>
      <c r="D1601" s="7"/>
      <c r="E1601" s="7"/>
      <c r="F1601" s="21"/>
      <c r="G1601" s="21"/>
      <c r="H1601" s="273"/>
      <c r="I1601" s="135"/>
      <c r="J1601" s="79"/>
      <c r="M1601" s="140"/>
      <c r="N1601" s="73"/>
    </row>
    <row r="1602" spans="1:14" x14ac:dyDescent="0.2">
      <c r="A1602" s="75"/>
      <c r="B1602" s="141"/>
      <c r="C1602" s="77"/>
      <c r="D1602" s="7"/>
      <c r="E1602" s="7"/>
      <c r="F1602" s="21"/>
      <c r="G1602" s="21"/>
      <c r="H1602" s="273"/>
      <c r="I1602" s="135"/>
      <c r="J1602" s="79"/>
      <c r="M1602" s="140"/>
      <c r="N1602" s="73"/>
    </row>
    <row r="1603" spans="1:14" x14ac:dyDescent="0.2">
      <c r="A1603" s="75"/>
      <c r="B1603" s="141"/>
      <c r="C1603" s="77"/>
      <c r="D1603" s="7"/>
      <c r="E1603" s="7"/>
      <c r="F1603" s="21"/>
      <c r="G1603" s="21"/>
      <c r="H1603" s="273"/>
      <c r="I1603" s="135"/>
      <c r="J1603" s="79"/>
      <c r="M1603" s="140"/>
      <c r="N1603" s="73"/>
    </row>
    <row r="1604" spans="1:14" x14ac:dyDescent="0.2">
      <c r="A1604" s="75"/>
      <c r="B1604" s="141"/>
      <c r="C1604" s="77"/>
      <c r="D1604" s="7"/>
      <c r="E1604" s="7"/>
      <c r="F1604" s="21"/>
      <c r="G1604" s="21"/>
      <c r="H1604" s="273"/>
      <c r="I1604" s="135"/>
      <c r="J1604" s="79"/>
      <c r="M1604" s="140"/>
      <c r="N1604" s="73"/>
    </row>
    <row r="1605" spans="1:14" x14ac:dyDescent="0.2">
      <c r="A1605" s="75"/>
      <c r="B1605" s="141"/>
      <c r="C1605" s="77"/>
      <c r="D1605" s="7"/>
      <c r="E1605" s="7"/>
      <c r="F1605" s="21"/>
      <c r="G1605" s="21"/>
      <c r="H1605" s="273"/>
      <c r="I1605" s="135"/>
      <c r="J1605" s="79"/>
      <c r="M1605" s="140"/>
      <c r="N1605" s="73"/>
    </row>
    <row r="1606" spans="1:14" x14ac:dyDescent="0.2">
      <c r="A1606" s="75"/>
      <c r="B1606" s="141"/>
      <c r="C1606" s="77"/>
      <c r="D1606" s="7"/>
      <c r="E1606" s="7"/>
      <c r="F1606" s="21"/>
      <c r="G1606" s="21"/>
      <c r="H1606" s="273"/>
      <c r="I1606" s="135"/>
      <c r="J1606" s="79"/>
      <c r="M1606" s="140"/>
      <c r="N1606" s="73"/>
    </row>
    <row r="1607" spans="1:14" x14ac:dyDescent="0.2">
      <c r="A1607" s="75"/>
      <c r="B1607" s="141"/>
      <c r="C1607" s="77"/>
      <c r="D1607" s="7"/>
      <c r="E1607" s="7"/>
      <c r="F1607" s="21"/>
      <c r="G1607" s="21"/>
      <c r="H1607" s="273"/>
      <c r="I1607" s="135"/>
      <c r="J1607" s="79"/>
      <c r="M1607" s="140"/>
      <c r="N1607" s="73"/>
    </row>
    <row r="1608" spans="1:14" x14ac:dyDescent="0.2">
      <c r="A1608" s="75"/>
      <c r="B1608" s="141"/>
      <c r="C1608" s="77"/>
      <c r="D1608" s="7"/>
      <c r="E1608" s="7"/>
      <c r="F1608" s="21"/>
      <c r="G1608" s="21"/>
      <c r="H1608" s="273"/>
      <c r="I1608" s="135"/>
      <c r="J1608" s="79"/>
      <c r="M1608" s="140"/>
      <c r="N1608" s="73"/>
    </row>
    <row r="1609" spans="1:14" x14ac:dyDescent="0.2">
      <c r="A1609" s="75"/>
      <c r="B1609" s="141"/>
      <c r="C1609" s="77"/>
      <c r="D1609" s="7"/>
      <c r="E1609" s="7"/>
      <c r="F1609" s="21"/>
      <c r="G1609" s="21"/>
      <c r="H1609" s="273"/>
      <c r="I1609" s="135"/>
      <c r="J1609" s="79"/>
      <c r="M1609" s="140"/>
      <c r="N1609" s="73"/>
    </row>
    <row r="1610" spans="1:14" x14ac:dyDescent="0.2">
      <c r="A1610" s="75"/>
      <c r="B1610" s="18"/>
      <c r="C1610" s="77"/>
      <c r="D1610" s="21"/>
      <c r="E1610" s="21"/>
      <c r="F1610" s="21"/>
      <c r="G1610" s="195"/>
      <c r="H1610" s="273"/>
      <c r="I1610" s="135"/>
      <c r="J1610" s="79"/>
      <c r="M1610" s="140"/>
      <c r="N1610" s="73"/>
    </row>
    <row r="1611" spans="1:14" x14ac:dyDescent="0.2">
      <c r="A1611" s="75"/>
      <c r="B1611" s="18"/>
      <c r="C1611" s="77"/>
      <c r="D1611" s="21"/>
      <c r="E1611" s="21"/>
      <c r="F1611" s="21"/>
      <c r="G1611" s="195"/>
      <c r="H1611" s="273"/>
      <c r="I1611" s="135"/>
      <c r="J1611" s="79"/>
      <c r="M1611" s="140"/>
      <c r="N1611" s="73"/>
    </row>
    <row r="1612" spans="1:14" x14ac:dyDescent="0.2">
      <c r="A1612" s="75"/>
      <c r="B1612" s="18"/>
      <c r="C1612" s="77"/>
      <c r="D1612" s="21"/>
      <c r="E1612" s="21"/>
      <c r="F1612" s="21"/>
      <c r="G1612" s="195"/>
      <c r="H1612" s="273"/>
      <c r="I1612" s="135"/>
      <c r="J1612" s="79"/>
      <c r="M1612" s="140"/>
      <c r="N1612" s="73"/>
    </row>
    <row r="1613" spans="1:14" x14ac:dyDescent="0.2">
      <c r="A1613" s="75"/>
      <c r="B1613" s="18"/>
      <c r="C1613" s="77"/>
      <c r="D1613" s="21"/>
      <c r="E1613" s="21"/>
      <c r="F1613" s="21"/>
      <c r="G1613" s="195"/>
      <c r="H1613" s="273"/>
      <c r="I1613" s="135"/>
      <c r="J1613" s="79"/>
      <c r="M1613" s="140"/>
      <c r="N1613" s="73"/>
    </row>
    <row r="1614" spans="1:14" x14ac:dyDescent="0.2">
      <c r="A1614" s="75"/>
      <c r="B1614" s="18"/>
      <c r="C1614" s="77"/>
      <c r="D1614" s="21"/>
      <c r="E1614" s="21"/>
      <c r="F1614" s="21"/>
      <c r="G1614" s="195"/>
      <c r="H1614" s="273"/>
      <c r="I1614" s="135"/>
      <c r="J1614" s="79"/>
      <c r="M1614" s="140"/>
      <c r="N1614" s="73"/>
    </row>
    <row r="1615" spans="1:14" x14ac:dyDescent="0.2">
      <c r="A1615" s="75"/>
      <c r="B1615" s="18"/>
      <c r="C1615" s="77"/>
      <c r="D1615" s="21"/>
      <c r="E1615" s="21"/>
      <c r="F1615" s="21"/>
      <c r="G1615" s="195"/>
      <c r="H1615" s="273"/>
      <c r="I1615" s="135"/>
      <c r="J1615" s="79"/>
      <c r="M1615" s="140"/>
      <c r="N1615" s="73"/>
    </row>
    <row r="1616" spans="1:14" x14ac:dyDescent="0.2">
      <c r="A1616" s="75"/>
      <c r="B1616" s="18"/>
      <c r="C1616" s="77"/>
      <c r="D1616" s="21"/>
      <c r="E1616" s="21"/>
      <c r="F1616" s="21"/>
      <c r="G1616" s="195"/>
      <c r="H1616" s="273"/>
      <c r="I1616" s="135"/>
      <c r="J1616" s="79"/>
      <c r="M1616" s="140"/>
      <c r="N1616" s="73"/>
    </row>
    <row r="1617" spans="1:14" x14ac:dyDescent="0.2">
      <c r="A1617" s="75"/>
      <c r="B1617" s="18"/>
      <c r="C1617" s="77"/>
      <c r="D1617" s="21"/>
      <c r="E1617" s="21"/>
      <c r="F1617" s="21"/>
      <c r="G1617" s="195"/>
      <c r="H1617" s="273"/>
      <c r="I1617" s="135"/>
      <c r="J1617" s="79"/>
      <c r="M1617" s="140"/>
      <c r="N1617" s="73"/>
    </row>
    <row r="1618" spans="1:14" x14ac:dyDescent="0.2">
      <c r="A1618" s="75"/>
      <c r="B1618" s="18"/>
      <c r="C1618" s="77"/>
      <c r="D1618" s="21"/>
      <c r="E1618" s="21"/>
      <c r="F1618" s="21"/>
      <c r="G1618" s="195"/>
      <c r="H1618" s="273"/>
      <c r="I1618" s="135"/>
      <c r="J1618" s="79"/>
      <c r="M1618" s="140"/>
      <c r="N1618" s="73"/>
    </row>
    <row r="1619" spans="1:14" x14ac:dyDescent="0.2">
      <c r="A1619" s="75"/>
      <c r="B1619" s="18"/>
      <c r="C1619" s="77"/>
      <c r="D1619" s="21"/>
      <c r="E1619" s="21"/>
      <c r="F1619" s="21"/>
      <c r="G1619" s="195"/>
      <c r="H1619" s="273"/>
      <c r="I1619" s="135"/>
      <c r="J1619" s="79"/>
      <c r="M1619" s="140"/>
      <c r="N1619" s="73"/>
    </row>
    <row r="1620" spans="1:14" x14ac:dyDescent="0.2">
      <c r="A1620" s="75"/>
      <c r="B1620" s="18"/>
      <c r="C1620" s="77"/>
      <c r="D1620" s="21"/>
      <c r="E1620" s="21"/>
      <c r="F1620" s="21"/>
      <c r="G1620" s="195"/>
      <c r="H1620" s="273"/>
      <c r="I1620" s="135"/>
      <c r="J1620" s="79"/>
      <c r="M1620" s="140"/>
      <c r="N1620" s="73"/>
    </row>
    <row r="1621" spans="1:14" x14ac:dyDescent="0.2">
      <c r="A1621" s="75"/>
      <c r="B1621" s="18"/>
      <c r="C1621" s="77"/>
      <c r="D1621" s="21"/>
      <c r="E1621" s="21"/>
      <c r="F1621" s="21"/>
      <c r="G1621" s="195"/>
      <c r="H1621" s="273"/>
      <c r="I1621" s="135"/>
      <c r="J1621" s="79"/>
      <c r="M1621" s="140"/>
      <c r="N1621" s="73"/>
    </row>
    <row r="1622" spans="1:14" x14ac:dyDescent="0.2">
      <c r="A1622" s="75"/>
      <c r="B1622" s="18"/>
      <c r="C1622" s="77"/>
      <c r="D1622" s="21"/>
      <c r="E1622" s="21"/>
      <c r="F1622" s="21"/>
      <c r="G1622" s="195"/>
      <c r="H1622" s="273"/>
      <c r="I1622" s="135"/>
      <c r="J1622" s="79"/>
      <c r="M1622" s="140"/>
      <c r="N1622" s="73"/>
    </row>
    <row r="1623" spans="1:14" x14ac:dyDescent="0.2">
      <c r="A1623" s="75"/>
      <c r="B1623" s="18"/>
      <c r="C1623" s="77"/>
      <c r="D1623" s="21"/>
      <c r="E1623" s="21"/>
      <c r="F1623" s="21"/>
      <c r="G1623" s="195"/>
      <c r="H1623" s="273"/>
      <c r="I1623" s="135"/>
      <c r="J1623" s="79"/>
      <c r="M1623" s="140"/>
      <c r="N1623" s="73"/>
    </row>
    <row r="1624" spans="1:14" x14ac:dyDescent="0.2">
      <c r="A1624" s="75"/>
      <c r="B1624" s="18"/>
      <c r="C1624" s="77"/>
      <c r="D1624" s="21"/>
      <c r="E1624" s="21"/>
      <c r="F1624" s="21"/>
      <c r="G1624" s="195"/>
      <c r="H1624" s="273"/>
      <c r="I1624" s="135"/>
      <c r="J1624" s="79"/>
      <c r="M1624" s="140"/>
      <c r="N1624" s="73"/>
    </row>
    <row r="1625" spans="1:14" x14ac:dyDescent="0.2">
      <c r="A1625" s="75"/>
      <c r="B1625" s="18"/>
      <c r="C1625" s="77"/>
      <c r="D1625" s="21"/>
      <c r="E1625" s="21"/>
      <c r="F1625" s="21"/>
      <c r="G1625" s="195"/>
      <c r="H1625" s="273"/>
      <c r="I1625" s="135"/>
      <c r="J1625" s="79"/>
      <c r="M1625" s="140"/>
      <c r="N1625" s="73"/>
    </row>
    <row r="1626" spans="1:14" x14ac:dyDescent="0.2">
      <c r="A1626" s="75"/>
      <c r="B1626" s="18"/>
      <c r="C1626" s="77"/>
      <c r="D1626" s="21"/>
      <c r="E1626" s="21"/>
      <c r="F1626" s="21"/>
      <c r="G1626" s="195"/>
      <c r="H1626" s="273"/>
      <c r="I1626" s="135"/>
      <c r="J1626" s="79"/>
      <c r="M1626" s="140"/>
      <c r="N1626" s="73"/>
    </row>
    <row r="1627" spans="1:14" x14ac:dyDescent="0.2">
      <c r="A1627" s="75"/>
      <c r="B1627" s="18"/>
      <c r="C1627" s="77"/>
      <c r="D1627" s="21"/>
      <c r="E1627" s="21"/>
      <c r="F1627" s="21"/>
      <c r="G1627" s="195"/>
      <c r="H1627" s="273"/>
      <c r="I1627" s="135"/>
      <c r="J1627" s="79"/>
      <c r="M1627" s="140"/>
      <c r="N1627" s="73"/>
    </row>
    <row r="1628" spans="1:14" x14ac:dyDescent="0.2">
      <c r="A1628" s="75"/>
      <c r="B1628" s="18"/>
      <c r="C1628" s="77"/>
      <c r="D1628" s="21"/>
      <c r="E1628" s="21"/>
      <c r="F1628" s="21"/>
      <c r="G1628" s="195"/>
      <c r="H1628" s="273"/>
      <c r="I1628" s="135"/>
      <c r="J1628" s="79"/>
      <c r="M1628" s="140"/>
      <c r="N1628" s="73"/>
    </row>
    <row r="1629" spans="1:14" x14ac:dyDescent="0.2">
      <c r="A1629" s="75"/>
      <c r="B1629" s="18"/>
      <c r="C1629" s="77"/>
      <c r="D1629" s="21"/>
      <c r="E1629" s="21"/>
      <c r="F1629" s="21"/>
      <c r="G1629" s="195"/>
      <c r="H1629" s="273"/>
      <c r="I1629" s="135"/>
      <c r="J1629" s="79"/>
      <c r="M1629" s="140"/>
      <c r="N1629" s="73"/>
    </row>
    <row r="1630" spans="1:14" x14ac:dyDescent="0.2">
      <c r="A1630" s="75"/>
      <c r="B1630" s="18"/>
      <c r="C1630" s="77"/>
      <c r="D1630" s="21"/>
      <c r="E1630" s="21"/>
      <c r="F1630" s="21"/>
      <c r="G1630" s="195"/>
      <c r="H1630" s="273"/>
      <c r="I1630" s="135"/>
      <c r="J1630" s="79"/>
      <c r="M1630" s="140"/>
      <c r="N1630" s="73"/>
    </row>
    <row r="1631" spans="1:14" x14ac:dyDescent="0.2">
      <c r="A1631" s="75"/>
      <c r="B1631" s="18"/>
      <c r="C1631" s="77"/>
      <c r="D1631" s="21"/>
      <c r="E1631" s="21"/>
      <c r="F1631" s="21"/>
      <c r="G1631" s="195"/>
      <c r="H1631" s="273"/>
      <c r="I1631" s="135"/>
      <c r="J1631" s="79"/>
      <c r="M1631" s="140"/>
      <c r="N1631" s="73"/>
    </row>
    <row r="1632" spans="1:14" x14ac:dyDescent="0.2">
      <c r="A1632" s="75"/>
      <c r="B1632" s="18"/>
      <c r="C1632" s="77"/>
      <c r="D1632" s="21"/>
      <c r="E1632" s="21"/>
      <c r="F1632" s="21"/>
      <c r="G1632" s="195"/>
      <c r="H1632" s="273"/>
      <c r="I1632" s="135"/>
      <c r="J1632" s="79"/>
      <c r="M1632" s="140"/>
      <c r="N1632" s="73"/>
    </row>
    <row r="1633" spans="1:14" x14ac:dyDescent="0.2">
      <c r="A1633" s="75"/>
      <c r="B1633" s="18"/>
      <c r="C1633" s="77"/>
      <c r="D1633" s="21"/>
      <c r="E1633" s="21"/>
      <c r="F1633" s="21"/>
      <c r="G1633" s="195"/>
      <c r="H1633" s="273"/>
      <c r="I1633" s="135"/>
      <c r="J1633" s="79"/>
      <c r="M1633" s="140"/>
      <c r="N1633" s="73"/>
    </row>
    <row r="1634" spans="1:14" x14ac:dyDescent="0.2">
      <c r="A1634" s="75"/>
      <c r="B1634" s="18"/>
      <c r="C1634" s="77"/>
      <c r="D1634" s="21"/>
      <c r="E1634" s="21"/>
      <c r="F1634" s="21"/>
      <c r="G1634" s="195"/>
      <c r="H1634" s="273"/>
      <c r="I1634" s="135"/>
      <c r="J1634" s="79"/>
      <c r="M1634" s="140"/>
      <c r="N1634" s="73"/>
    </row>
    <row r="1635" spans="1:14" x14ac:dyDescent="0.2">
      <c r="A1635" s="75"/>
      <c r="B1635" s="18"/>
      <c r="C1635" s="77"/>
      <c r="D1635" s="21"/>
      <c r="E1635" s="21"/>
      <c r="F1635" s="21"/>
      <c r="G1635" s="195"/>
      <c r="H1635" s="273"/>
      <c r="I1635" s="135"/>
      <c r="J1635" s="79"/>
      <c r="M1635" s="140"/>
      <c r="N1635" s="73"/>
    </row>
    <row r="1636" spans="1:14" x14ac:dyDescent="0.2">
      <c r="A1636" s="75"/>
      <c r="B1636" s="18"/>
      <c r="C1636" s="77"/>
      <c r="D1636" s="21"/>
      <c r="E1636" s="21"/>
      <c r="F1636" s="21"/>
      <c r="G1636" s="195"/>
      <c r="H1636" s="273"/>
      <c r="I1636" s="135"/>
      <c r="J1636" s="79"/>
      <c r="M1636" s="140"/>
      <c r="N1636" s="73"/>
    </row>
    <row r="1637" spans="1:14" x14ac:dyDescent="0.2">
      <c r="A1637" s="75"/>
      <c r="B1637" s="18"/>
      <c r="C1637" s="77"/>
      <c r="D1637" s="21"/>
      <c r="E1637" s="21"/>
      <c r="F1637" s="21"/>
      <c r="G1637" s="195"/>
      <c r="H1637" s="273"/>
      <c r="I1637" s="135"/>
      <c r="J1637" s="79"/>
      <c r="M1637" s="140"/>
      <c r="N1637" s="73"/>
    </row>
    <row r="1638" spans="1:14" x14ac:dyDescent="0.2">
      <c r="A1638" s="75"/>
      <c r="B1638" s="18"/>
      <c r="C1638" s="77"/>
      <c r="D1638" s="21"/>
      <c r="E1638" s="21"/>
      <c r="F1638" s="21"/>
      <c r="G1638" s="195"/>
      <c r="H1638" s="273"/>
      <c r="I1638" s="135"/>
      <c r="J1638" s="79"/>
      <c r="M1638" s="140"/>
      <c r="N1638" s="73"/>
    </row>
    <row r="1639" spans="1:14" x14ac:dyDescent="0.2">
      <c r="A1639" s="75"/>
      <c r="B1639" s="18"/>
      <c r="C1639" s="77"/>
      <c r="D1639" s="21"/>
      <c r="E1639" s="21"/>
      <c r="F1639" s="21"/>
      <c r="G1639" s="195"/>
      <c r="H1639" s="273"/>
      <c r="I1639" s="135"/>
      <c r="J1639" s="79"/>
      <c r="M1639" s="140"/>
      <c r="N1639" s="73"/>
    </row>
    <row r="1640" spans="1:14" x14ac:dyDescent="0.2">
      <c r="A1640" s="75"/>
      <c r="B1640" s="18"/>
      <c r="C1640" s="77"/>
      <c r="D1640" s="21"/>
      <c r="E1640" s="21"/>
      <c r="F1640" s="21"/>
      <c r="G1640" s="195"/>
      <c r="H1640" s="273"/>
      <c r="I1640" s="135"/>
      <c r="J1640" s="79"/>
      <c r="M1640" s="140"/>
      <c r="N1640" s="73"/>
    </row>
    <row r="1641" spans="1:14" x14ac:dyDescent="0.2">
      <c r="A1641" s="75"/>
      <c r="B1641" s="18"/>
      <c r="C1641" s="77"/>
      <c r="D1641" s="21"/>
      <c r="E1641" s="21"/>
      <c r="F1641" s="21"/>
      <c r="G1641" s="195"/>
      <c r="H1641" s="273"/>
      <c r="I1641" s="135"/>
      <c r="J1641" s="79"/>
      <c r="M1641" s="140"/>
      <c r="N1641" s="73"/>
    </row>
    <row r="1642" spans="1:14" x14ac:dyDescent="0.2">
      <c r="A1642" s="75"/>
      <c r="B1642" s="18"/>
      <c r="C1642" s="77"/>
      <c r="D1642" s="21"/>
      <c r="E1642" s="21"/>
      <c r="F1642" s="21"/>
      <c r="G1642" s="195"/>
      <c r="H1642" s="273"/>
      <c r="I1642" s="135"/>
      <c r="J1642" s="79"/>
      <c r="M1642" s="140"/>
      <c r="N1642" s="73"/>
    </row>
    <row r="1643" spans="1:14" x14ac:dyDescent="0.2">
      <c r="A1643" s="75"/>
      <c r="B1643" s="18"/>
      <c r="C1643" s="77"/>
      <c r="D1643" s="21"/>
      <c r="E1643" s="21"/>
      <c r="F1643" s="21"/>
      <c r="G1643" s="195"/>
      <c r="H1643" s="273"/>
      <c r="I1643" s="135"/>
      <c r="J1643" s="79"/>
      <c r="M1643" s="140"/>
      <c r="N1643" s="73"/>
    </row>
    <row r="1644" spans="1:14" x14ac:dyDescent="0.2">
      <c r="A1644" s="75"/>
      <c r="B1644" s="18"/>
      <c r="C1644" s="77"/>
      <c r="D1644" s="21"/>
      <c r="E1644" s="21"/>
      <c r="F1644" s="21"/>
      <c r="G1644" s="195"/>
      <c r="H1644" s="273"/>
      <c r="I1644" s="135"/>
      <c r="J1644" s="79"/>
      <c r="M1644" s="140"/>
      <c r="N1644" s="73"/>
    </row>
    <row r="1645" spans="1:14" x14ac:dyDescent="0.2">
      <c r="A1645" s="75"/>
      <c r="B1645" s="141"/>
      <c r="C1645" s="77"/>
      <c r="D1645" s="7"/>
      <c r="E1645" s="7"/>
      <c r="F1645" s="21"/>
      <c r="G1645" s="21"/>
      <c r="H1645" s="273"/>
      <c r="I1645" s="135"/>
      <c r="J1645" s="79"/>
      <c r="M1645" s="140"/>
      <c r="N1645" s="73"/>
    </row>
    <row r="1646" spans="1:14" x14ac:dyDescent="0.2">
      <c r="A1646" s="75"/>
      <c r="B1646" s="141"/>
      <c r="C1646" s="77"/>
      <c r="D1646" s="7"/>
      <c r="E1646" s="7"/>
      <c r="F1646" s="21"/>
      <c r="G1646" s="21"/>
      <c r="H1646" s="273"/>
      <c r="I1646" s="135"/>
      <c r="J1646" s="79"/>
      <c r="M1646" s="140"/>
      <c r="N1646" s="73"/>
    </row>
    <row r="1647" spans="1:14" x14ac:dyDescent="0.2">
      <c r="A1647" s="75"/>
      <c r="B1647" s="141"/>
      <c r="C1647" s="77"/>
      <c r="D1647" s="7"/>
      <c r="E1647" s="7"/>
      <c r="F1647" s="21"/>
      <c r="G1647" s="21"/>
      <c r="H1647" s="273"/>
      <c r="I1647" s="135"/>
      <c r="J1647" s="79"/>
      <c r="M1647" s="140"/>
      <c r="N1647" s="73"/>
    </row>
    <row r="1648" spans="1:14" x14ac:dyDescent="0.2">
      <c r="A1648" s="75"/>
      <c r="B1648" s="141"/>
      <c r="C1648" s="77"/>
      <c r="D1648" s="7"/>
      <c r="E1648" s="7"/>
      <c r="F1648" s="21"/>
      <c r="G1648" s="21"/>
      <c r="H1648" s="273"/>
      <c r="I1648" s="135"/>
      <c r="J1648" s="79"/>
      <c r="M1648" s="140"/>
      <c r="N1648" s="73"/>
    </row>
    <row r="1649" spans="1:14" x14ac:dyDescent="0.2">
      <c r="A1649" s="75"/>
      <c r="B1649" s="141"/>
      <c r="C1649" s="77"/>
      <c r="D1649" s="7"/>
      <c r="E1649" s="7"/>
      <c r="F1649" s="21"/>
      <c r="G1649" s="21"/>
      <c r="H1649" s="273"/>
      <c r="I1649" s="135"/>
      <c r="J1649" s="79"/>
      <c r="M1649" s="140"/>
      <c r="N1649" s="73"/>
    </row>
    <row r="1650" spans="1:14" x14ac:dyDescent="0.2">
      <c r="A1650" s="75"/>
      <c r="B1650" s="141"/>
      <c r="C1650" s="77"/>
      <c r="D1650" s="7"/>
      <c r="E1650" s="7"/>
      <c r="F1650" s="21"/>
      <c r="G1650" s="21"/>
      <c r="H1650" s="273"/>
      <c r="I1650" s="135"/>
      <c r="J1650" s="79"/>
      <c r="M1650" s="140"/>
      <c r="N1650" s="73"/>
    </row>
    <row r="1651" spans="1:14" x14ac:dyDescent="0.2">
      <c r="A1651" s="75"/>
      <c r="B1651" s="141"/>
      <c r="C1651" s="77"/>
      <c r="D1651" s="7"/>
      <c r="E1651" s="7"/>
      <c r="F1651" s="21"/>
      <c r="G1651" s="21"/>
      <c r="H1651" s="273"/>
      <c r="I1651" s="135"/>
      <c r="J1651" s="79"/>
      <c r="M1651" s="140"/>
      <c r="N1651" s="73"/>
    </row>
    <row r="1652" spans="1:14" x14ac:dyDescent="0.2">
      <c r="A1652" s="75"/>
      <c r="B1652" s="141"/>
      <c r="C1652" s="77"/>
      <c r="D1652" s="7"/>
      <c r="E1652" s="7"/>
      <c r="F1652" s="21"/>
      <c r="G1652" s="21"/>
      <c r="H1652" s="273"/>
      <c r="I1652" s="135"/>
      <c r="J1652" s="79"/>
      <c r="M1652" s="140"/>
      <c r="N1652" s="73"/>
    </row>
    <row r="1653" spans="1:14" x14ac:dyDescent="0.2">
      <c r="A1653" s="75"/>
      <c r="B1653" s="141"/>
      <c r="C1653" s="77"/>
      <c r="D1653" s="7"/>
      <c r="E1653" s="7"/>
      <c r="F1653" s="21"/>
      <c r="G1653" s="21"/>
      <c r="H1653" s="273"/>
      <c r="I1653" s="135"/>
      <c r="J1653" s="79"/>
      <c r="M1653" s="140"/>
      <c r="N1653" s="73"/>
    </row>
    <row r="1654" spans="1:14" x14ac:dyDescent="0.2">
      <c r="A1654" s="75"/>
      <c r="B1654" s="141"/>
      <c r="C1654" s="77"/>
      <c r="D1654" s="7"/>
      <c r="E1654" s="7"/>
      <c r="F1654" s="21"/>
      <c r="G1654" s="21"/>
      <c r="H1654" s="273"/>
      <c r="I1654" s="135"/>
      <c r="J1654" s="79"/>
      <c r="M1654" s="140"/>
      <c r="N1654" s="73"/>
    </row>
    <row r="1655" spans="1:14" x14ac:dyDescent="0.2">
      <c r="A1655" s="75"/>
      <c r="B1655" s="141"/>
      <c r="C1655" s="77"/>
      <c r="D1655" s="7"/>
      <c r="E1655" s="7"/>
      <c r="F1655" s="21"/>
      <c r="G1655" s="21"/>
      <c r="H1655" s="273"/>
      <c r="I1655" s="135"/>
      <c r="J1655" s="79"/>
      <c r="M1655" s="140"/>
      <c r="N1655" s="73"/>
    </row>
    <row r="1656" spans="1:14" x14ac:dyDescent="0.2">
      <c r="A1656" s="75"/>
      <c r="B1656" s="141"/>
      <c r="C1656" s="77"/>
      <c r="D1656" s="7"/>
      <c r="E1656" s="7"/>
      <c r="F1656" s="21"/>
      <c r="G1656" s="21"/>
      <c r="H1656" s="273"/>
      <c r="I1656" s="135"/>
      <c r="J1656" s="79"/>
      <c r="M1656" s="140"/>
      <c r="N1656" s="73"/>
    </row>
    <row r="1657" spans="1:14" x14ac:dyDescent="0.2">
      <c r="A1657" s="75"/>
      <c r="B1657" s="141"/>
      <c r="C1657" s="77"/>
      <c r="D1657" s="7"/>
      <c r="E1657" s="7"/>
      <c r="F1657" s="21"/>
      <c r="G1657" s="21"/>
      <c r="H1657" s="273"/>
      <c r="I1657" s="135"/>
      <c r="J1657" s="79"/>
      <c r="M1657" s="140"/>
      <c r="N1657" s="73"/>
    </row>
    <row r="1658" spans="1:14" x14ac:dyDescent="0.2">
      <c r="A1658" s="75"/>
      <c r="B1658" s="141"/>
      <c r="C1658" s="77"/>
      <c r="D1658" s="7"/>
      <c r="E1658" s="7"/>
      <c r="F1658" s="21"/>
      <c r="G1658" s="21"/>
      <c r="H1658" s="273"/>
      <c r="I1658" s="135"/>
      <c r="J1658" s="79"/>
      <c r="M1658" s="140"/>
      <c r="N1658" s="73"/>
    </row>
    <row r="1659" spans="1:14" x14ac:dyDescent="0.2">
      <c r="A1659" s="75"/>
      <c r="B1659" s="141"/>
      <c r="C1659" s="77"/>
      <c r="D1659" s="7"/>
      <c r="E1659" s="7"/>
      <c r="F1659" s="21"/>
      <c r="G1659" s="21"/>
      <c r="H1659" s="273"/>
      <c r="I1659" s="135"/>
      <c r="J1659" s="79"/>
      <c r="M1659" s="140"/>
      <c r="N1659" s="73"/>
    </row>
    <row r="1660" spans="1:14" x14ac:dyDescent="0.2">
      <c r="A1660" s="75"/>
      <c r="B1660" s="141"/>
      <c r="C1660" s="77"/>
      <c r="D1660" s="7"/>
      <c r="E1660" s="7"/>
      <c r="F1660" s="21"/>
      <c r="G1660" s="21"/>
      <c r="H1660" s="273"/>
      <c r="I1660" s="135"/>
      <c r="J1660" s="79"/>
      <c r="M1660" s="140"/>
      <c r="N1660" s="73"/>
    </row>
    <row r="1661" spans="1:14" x14ac:dyDescent="0.2">
      <c r="A1661" s="75"/>
      <c r="B1661" s="141"/>
      <c r="C1661" s="77"/>
      <c r="D1661" s="7"/>
      <c r="E1661" s="7"/>
      <c r="F1661" s="21"/>
      <c r="G1661" s="21"/>
      <c r="H1661" s="273"/>
      <c r="I1661" s="135"/>
      <c r="J1661" s="79"/>
      <c r="M1661" s="140"/>
      <c r="N1661" s="73"/>
    </row>
    <row r="1662" spans="1:14" x14ac:dyDescent="0.2">
      <c r="A1662" s="75"/>
      <c r="B1662" s="141"/>
      <c r="C1662" s="77"/>
      <c r="D1662" s="7"/>
      <c r="E1662" s="7"/>
      <c r="F1662" s="21"/>
      <c r="G1662" s="21"/>
      <c r="H1662" s="273"/>
      <c r="I1662" s="135"/>
      <c r="J1662" s="79"/>
      <c r="M1662" s="140"/>
      <c r="N1662" s="73"/>
    </row>
    <row r="1663" spans="1:14" x14ac:dyDescent="0.2">
      <c r="A1663" s="75"/>
      <c r="B1663" s="141"/>
      <c r="C1663" s="77"/>
      <c r="D1663" s="7"/>
      <c r="E1663" s="7"/>
      <c r="F1663" s="21"/>
      <c r="G1663" s="21"/>
      <c r="H1663" s="273"/>
      <c r="I1663" s="135"/>
      <c r="J1663" s="79"/>
      <c r="M1663" s="140"/>
      <c r="N1663" s="73"/>
    </row>
    <row r="1664" spans="1:14" x14ac:dyDescent="0.2">
      <c r="A1664" s="75"/>
      <c r="B1664" s="141"/>
      <c r="C1664" s="77"/>
      <c r="D1664" s="7"/>
      <c r="E1664" s="7"/>
      <c r="F1664" s="21"/>
      <c r="G1664" s="21"/>
      <c r="H1664" s="273"/>
      <c r="I1664" s="135"/>
      <c r="J1664" s="79"/>
      <c r="M1664" s="140"/>
      <c r="N1664" s="73"/>
    </row>
    <row r="1665" spans="1:14" x14ac:dyDescent="0.2">
      <c r="A1665" s="75"/>
      <c r="B1665" s="141"/>
      <c r="C1665" s="77"/>
      <c r="D1665" s="7"/>
      <c r="E1665" s="7"/>
      <c r="F1665" s="21"/>
      <c r="G1665" s="21"/>
      <c r="H1665" s="273"/>
      <c r="I1665" s="135"/>
      <c r="J1665" s="79"/>
      <c r="M1665" s="140"/>
      <c r="N1665" s="73"/>
    </row>
    <row r="1666" spans="1:14" x14ac:dyDescent="0.2">
      <c r="A1666" s="75"/>
      <c r="B1666" s="141"/>
      <c r="C1666" s="77"/>
      <c r="D1666" s="7"/>
      <c r="E1666" s="7"/>
      <c r="F1666" s="21"/>
      <c r="G1666" s="21"/>
      <c r="H1666" s="273"/>
      <c r="I1666" s="135"/>
      <c r="J1666" s="79"/>
      <c r="M1666" s="140"/>
      <c r="N1666" s="73"/>
    </row>
    <row r="1667" spans="1:14" x14ac:dyDescent="0.2">
      <c r="A1667" s="75"/>
      <c r="B1667" s="141"/>
      <c r="C1667" s="77"/>
      <c r="D1667" s="7"/>
      <c r="E1667" s="7"/>
      <c r="F1667" s="21"/>
      <c r="G1667" s="21"/>
      <c r="H1667" s="273"/>
      <c r="I1667" s="135"/>
      <c r="J1667" s="79"/>
      <c r="M1667" s="140"/>
      <c r="N1667" s="73"/>
    </row>
    <row r="1668" spans="1:14" x14ac:dyDescent="0.2">
      <c r="A1668" s="75"/>
      <c r="B1668" s="141"/>
      <c r="C1668" s="77"/>
      <c r="D1668" s="7"/>
      <c r="E1668" s="7"/>
      <c r="F1668" s="21"/>
      <c r="G1668" s="21"/>
      <c r="H1668" s="273"/>
      <c r="I1668" s="135"/>
      <c r="J1668" s="79"/>
      <c r="M1668" s="140"/>
      <c r="N1668" s="73"/>
    </row>
    <row r="1669" spans="1:14" x14ac:dyDescent="0.2">
      <c r="A1669" s="75"/>
      <c r="B1669" s="141"/>
      <c r="C1669" s="77"/>
      <c r="D1669" s="7"/>
      <c r="E1669" s="7"/>
      <c r="F1669" s="21"/>
      <c r="G1669" s="21"/>
      <c r="H1669" s="273"/>
      <c r="I1669" s="135"/>
      <c r="J1669" s="79"/>
      <c r="M1669" s="140"/>
      <c r="N1669" s="73"/>
    </row>
    <row r="1670" spans="1:14" x14ac:dyDescent="0.2">
      <c r="A1670" s="75"/>
      <c r="B1670" s="141"/>
      <c r="C1670" s="77"/>
      <c r="D1670" s="7"/>
      <c r="E1670" s="7"/>
      <c r="F1670" s="21"/>
      <c r="G1670" s="21"/>
      <c r="H1670" s="273"/>
      <c r="I1670" s="135"/>
      <c r="J1670" s="79"/>
      <c r="M1670" s="140"/>
      <c r="N1670" s="73"/>
    </row>
    <row r="1671" spans="1:14" x14ac:dyDescent="0.2">
      <c r="A1671" s="75"/>
      <c r="B1671" s="141"/>
      <c r="C1671" s="77"/>
      <c r="D1671" s="7"/>
      <c r="E1671" s="7"/>
      <c r="F1671" s="21"/>
      <c r="G1671" s="21"/>
      <c r="H1671" s="273"/>
      <c r="I1671" s="135"/>
      <c r="J1671" s="79"/>
      <c r="M1671" s="140"/>
      <c r="N1671" s="73"/>
    </row>
    <row r="1672" spans="1:14" x14ac:dyDescent="0.2">
      <c r="A1672" s="75"/>
      <c r="B1672" s="141"/>
      <c r="C1672" s="77"/>
      <c r="D1672" s="7"/>
      <c r="E1672" s="7"/>
      <c r="F1672" s="21"/>
      <c r="G1672" s="21"/>
      <c r="H1672" s="273"/>
      <c r="I1672" s="135"/>
      <c r="J1672" s="79"/>
      <c r="M1672" s="140"/>
      <c r="N1672" s="73"/>
    </row>
    <row r="1673" spans="1:14" x14ac:dyDescent="0.2">
      <c r="A1673" s="75"/>
      <c r="B1673" s="141"/>
      <c r="C1673" s="77"/>
      <c r="D1673" s="7"/>
      <c r="E1673" s="7"/>
      <c r="F1673" s="21"/>
      <c r="G1673" s="21"/>
      <c r="H1673" s="273"/>
      <c r="I1673" s="135"/>
      <c r="J1673" s="79"/>
      <c r="M1673" s="140"/>
      <c r="N1673" s="73"/>
    </row>
    <row r="1674" spans="1:14" x14ac:dyDescent="0.2">
      <c r="A1674" s="75"/>
      <c r="B1674" s="141"/>
      <c r="C1674" s="77"/>
      <c r="D1674" s="7"/>
      <c r="E1674" s="7"/>
      <c r="F1674" s="21"/>
      <c r="G1674" s="21"/>
      <c r="H1674" s="273"/>
      <c r="I1674" s="135"/>
      <c r="J1674" s="79"/>
      <c r="M1674" s="140"/>
      <c r="N1674" s="73"/>
    </row>
    <row r="1675" spans="1:14" x14ac:dyDescent="0.2">
      <c r="A1675" s="75"/>
      <c r="B1675" s="141"/>
      <c r="C1675" s="77"/>
      <c r="D1675" s="7"/>
      <c r="E1675" s="7"/>
      <c r="F1675" s="21"/>
      <c r="G1675" s="21"/>
      <c r="H1675" s="273"/>
      <c r="I1675" s="135"/>
      <c r="J1675" s="79"/>
      <c r="M1675" s="140"/>
      <c r="N1675" s="73"/>
    </row>
    <row r="1676" spans="1:14" x14ac:dyDescent="0.2">
      <c r="A1676" s="75"/>
      <c r="B1676" s="141"/>
      <c r="C1676" s="77"/>
      <c r="D1676" s="7"/>
      <c r="E1676" s="7"/>
      <c r="F1676" s="21"/>
      <c r="G1676" s="21"/>
      <c r="H1676" s="273"/>
      <c r="I1676" s="135"/>
      <c r="J1676" s="79"/>
      <c r="M1676" s="140"/>
      <c r="N1676" s="73"/>
    </row>
    <row r="1677" spans="1:14" x14ac:dyDescent="0.2">
      <c r="A1677" s="75"/>
      <c r="B1677" s="141"/>
      <c r="C1677" s="77"/>
      <c r="D1677" s="7"/>
      <c r="E1677" s="7"/>
      <c r="F1677" s="21"/>
      <c r="G1677" s="21"/>
      <c r="H1677" s="273"/>
      <c r="I1677" s="135"/>
      <c r="J1677" s="79"/>
      <c r="M1677" s="140"/>
      <c r="N1677" s="73"/>
    </row>
    <row r="1678" spans="1:14" x14ac:dyDescent="0.2">
      <c r="A1678" s="75"/>
      <c r="B1678" s="141"/>
      <c r="C1678" s="77"/>
      <c r="D1678" s="7"/>
      <c r="E1678" s="7"/>
      <c r="F1678" s="21"/>
      <c r="G1678" s="21"/>
      <c r="H1678" s="273"/>
      <c r="I1678" s="135"/>
      <c r="J1678" s="79"/>
      <c r="M1678" s="140"/>
      <c r="N1678" s="73"/>
    </row>
    <row r="1679" spans="1:14" x14ac:dyDescent="0.2">
      <c r="A1679" s="75"/>
      <c r="B1679" s="141"/>
      <c r="C1679" s="77"/>
      <c r="D1679" s="7"/>
      <c r="E1679" s="7"/>
      <c r="F1679" s="21"/>
      <c r="G1679" s="21"/>
      <c r="H1679" s="273"/>
      <c r="I1679" s="135"/>
      <c r="J1679" s="79"/>
      <c r="M1679" s="140"/>
      <c r="N1679" s="73"/>
    </row>
    <row r="1680" spans="1:14" x14ac:dyDescent="0.2">
      <c r="A1680" s="75"/>
      <c r="B1680" s="141"/>
      <c r="C1680" s="77"/>
      <c r="D1680" s="7"/>
      <c r="E1680" s="7"/>
      <c r="F1680" s="21"/>
      <c r="G1680" s="21"/>
      <c r="H1680" s="273"/>
      <c r="I1680" s="135"/>
      <c r="J1680" s="79"/>
      <c r="M1680" s="140"/>
      <c r="N1680" s="73"/>
    </row>
    <row r="1681" spans="1:14" x14ac:dyDescent="0.2">
      <c r="A1681" s="75"/>
      <c r="B1681" s="141"/>
      <c r="C1681" s="77"/>
      <c r="D1681" s="7"/>
      <c r="E1681" s="7"/>
      <c r="F1681" s="21"/>
      <c r="G1681" s="21"/>
      <c r="H1681" s="273"/>
      <c r="I1681" s="135"/>
      <c r="J1681" s="79"/>
      <c r="M1681" s="140"/>
      <c r="N1681" s="73"/>
    </row>
    <row r="1682" spans="1:14" x14ac:dyDescent="0.2">
      <c r="A1682" s="75"/>
      <c r="B1682" s="141"/>
      <c r="C1682" s="77"/>
      <c r="D1682" s="7"/>
      <c r="E1682" s="7"/>
      <c r="F1682" s="21"/>
      <c r="G1682" s="21"/>
      <c r="H1682" s="273"/>
      <c r="I1682" s="135"/>
      <c r="J1682" s="79"/>
      <c r="M1682" s="140"/>
      <c r="N1682" s="73"/>
    </row>
    <row r="1683" spans="1:14" x14ac:dyDescent="0.2">
      <c r="A1683" s="75"/>
      <c r="B1683" s="141"/>
      <c r="C1683" s="77"/>
      <c r="D1683" s="7"/>
      <c r="E1683" s="7"/>
      <c r="F1683" s="21"/>
      <c r="G1683" s="21"/>
      <c r="H1683" s="273"/>
      <c r="I1683" s="135"/>
      <c r="J1683" s="79"/>
      <c r="M1683" s="140"/>
      <c r="N1683" s="73"/>
    </row>
    <row r="1684" spans="1:14" x14ac:dyDescent="0.2">
      <c r="A1684" s="75"/>
      <c r="B1684" s="141"/>
      <c r="C1684" s="77"/>
      <c r="D1684" s="7"/>
      <c r="E1684" s="7"/>
      <c r="F1684" s="21"/>
      <c r="G1684" s="21"/>
      <c r="H1684" s="273"/>
      <c r="I1684" s="135"/>
      <c r="J1684" s="79"/>
      <c r="M1684" s="140"/>
      <c r="N1684" s="73"/>
    </row>
    <row r="1685" spans="1:14" x14ac:dyDescent="0.2">
      <c r="A1685" s="75"/>
      <c r="B1685" s="141"/>
      <c r="C1685" s="77"/>
      <c r="D1685" s="7"/>
      <c r="E1685" s="7"/>
      <c r="F1685" s="21"/>
      <c r="G1685" s="21"/>
      <c r="H1685" s="273"/>
      <c r="I1685" s="135"/>
      <c r="J1685" s="79"/>
      <c r="M1685" s="140"/>
      <c r="N1685" s="73"/>
    </row>
    <row r="1686" spans="1:14" x14ac:dyDescent="0.2">
      <c r="A1686" s="75"/>
      <c r="B1686" s="141"/>
      <c r="C1686" s="77"/>
      <c r="D1686" s="7"/>
      <c r="E1686" s="7"/>
      <c r="F1686" s="21"/>
      <c r="G1686" s="21"/>
      <c r="H1686" s="273"/>
      <c r="I1686" s="135"/>
      <c r="J1686" s="79"/>
      <c r="M1686" s="140"/>
      <c r="N1686" s="73"/>
    </row>
    <row r="1687" spans="1:14" x14ac:dyDescent="0.2">
      <c r="A1687" s="75"/>
      <c r="B1687" s="141"/>
      <c r="C1687" s="77"/>
      <c r="D1687" s="7"/>
      <c r="E1687" s="7"/>
      <c r="F1687" s="21"/>
      <c r="G1687" s="21"/>
      <c r="H1687" s="273"/>
      <c r="I1687" s="135"/>
      <c r="J1687" s="79"/>
      <c r="M1687" s="140"/>
      <c r="N1687" s="73"/>
    </row>
    <row r="1688" spans="1:14" x14ac:dyDescent="0.2">
      <c r="A1688" s="75"/>
      <c r="B1688" s="141"/>
      <c r="C1688" s="77"/>
      <c r="D1688" s="7"/>
      <c r="E1688" s="7"/>
      <c r="F1688" s="21"/>
      <c r="G1688" s="21"/>
      <c r="H1688" s="273"/>
      <c r="I1688" s="135"/>
      <c r="J1688" s="79"/>
      <c r="M1688" s="140"/>
      <c r="N1688" s="73"/>
    </row>
    <row r="1689" spans="1:14" x14ac:dyDescent="0.2">
      <c r="A1689" s="75"/>
      <c r="B1689" s="141"/>
      <c r="C1689" s="77"/>
      <c r="D1689" s="7"/>
      <c r="E1689" s="7"/>
      <c r="F1689" s="21"/>
      <c r="G1689" s="21"/>
      <c r="H1689" s="273"/>
      <c r="I1689" s="135"/>
      <c r="J1689" s="79"/>
      <c r="M1689" s="140"/>
      <c r="N1689" s="73"/>
    </row>
    <row r="1690" spans="1:14" x14ac:dyDescent="0.2">
      <c r="A1690" s="75"/>
      <c r="B1690" s="141"/>
      <c r="C1690" s="77"/>
      <c r="D1690" s="7"/>
      <c r="E1690" s="7"/>
      <c r="F1690" s="21"/>
      <c r="G1690" s="21"/>
      <c r="H1690" s="273"/>
      <c r="I1690" s="135"/>
      <c r="J1690" s="79"/>
      <c r="M1690" s="140"/>
      <c r="N1690" s="73"/>
    </row>
    <row r="1691" spans="1:14" x14ac:dyDescent="0.2">
      <c r="A1691" s="75"/>
      <c r="B1691" s="141"/>
      <c r="C1691" s="77"/>
      <c r="D1691" s="7"/>
      <c r="E1691" s="7"/>
      <c r="F1691" s="21"/>
      <c r="G1691" s="21"/>
      <c r="H1691" s="273"/>
      <c r="I1691" s="135"/>
      <c r="J1691" s="79"/>
      <c r="M1691" s="140"/>
      <c r="N1691" s="73"/>
    </row>
    <row r="1692" spans="1:14" x14ac:dyDescent="0.2">
      <c r="A1692" s="75"/>
      <c r="B1692" s="141"/>
      <c r="C1692" s="77"/>
      <c r="D1692" s="7"/>
      <c r="E1692" s="7"/>
      <c r="F1692" s="21"/>
      <c r="G1692" s="21"/>
      <c r="H1692" s="273"/>
      <c r="I1692" s="135"/>
      <c r="J1692" s="79"/>
      <c r="M1692" s="140"/>
      <c r="N1692" s="73"/>
    </row>
    <row r="1693" spans="1:14" x14ac:dyDescent="0.2">
      <c r="A1693" s="75"/>
      <c r="B1693" s="141"/>
      <c r="C1693" s="77"/>
      <c r="D1693" s="7"/>
      <c r="E1693" s="7"/>
      <c r="F1693" s="21"/>
      <c r="G1693" s="21"/>
      <c r="H1693" s="273"/>
      <c r="I1693" s="135"/>
      <c r="J1693" s="79"/>
      <c r="M1693" s="140"/>
      <c r="N1693" s="73"/>
    </row>
    <row r="1694" spans="1:14" x14ac:dyDescent="0.2">
      <c r="A1694" s="75"/>
      <c r="B1694" s="141"/>
      <c r="C1694" s="77"/>
      <c r="D1694" s="7"/>
      <c r="E1694" s="7"/>
      <c r="F1694" s="21"/>
      <c r="G1694" s="21"/>
      <c r="H1694" s="273"/>
      <c r="I1694" s="135"/>
      <c r="J1694" s="79"/>
      <c r="M1694" s="140"/>
      <c r="N1694" s="73"/>
    </row>
    <row r="1695" spans="1:14" x14ac:dyDescent="0.2">
      <c r="A1695" s="75"/>
      <c r="B1695" s="141"/>
      <c r="C1695" s="77"/>
      <c r="D1695" s="7"/>
      <c r="E1695" s="7"/>
      <c r="F1695" s="21"/>
      <c r="G1695" s="21"/>
      <c r="H1695" s="273"/>
      <c r="I1695" s="135"/>
      <c r="J1695" s="79"/>
      <c r="M1695" s="140"/>
      <c r="N1695" s="73"/>
    </row>
    <row r="1696" spans="1:14" x14ac:dyDescent="0.2">
      <c r="A1696" s="75"/>
      <c r="B1696" s="141"/>
      <c r="C1696" s="77"/>
      <c r="D1696" s="7"/>
      <c r="E1696" s="7"/>
      <c r="F1696" s="21"/>
      <c r="G1696" s="21"/>
      <c r="H1696" s="273"/>
      <c r="I1696" s="135"/>
      <c r="J1696" s="79"/>
      <c r="M1696" s="140"/>
      <c r="N1696" s="73"/>
    </row>
    <row r="1697" spans="1:14" x14ac:dyDescent="0.2">
      <c r="A1697" s="75"/>
      <c r="B1697" s="141"/>
      <c r="C1697" s="77"/>
      <c r="D1697" s="7"/>
      <c r="E1697" s="7"/>
      <c r="F1697" s="21"/>
      <c r="G1697" s="21"/>
      <c r="H1697" s="273"/>
      <c r="I1697" s="135"/>
      <c r="J1697" s="79"/>
      <c r="M1697" s="140"/>
      <c r="N1697" s="73"/>
    </row>
    <row r="1698" spans="1:14" x14ac:dyDescent="0.2">
      <c r="A1698" s="75"/>
      <c r="B1698" s="141"/>
      <c r="C1698" s="77"/>
      <c r="D1698" s="7"/>
      <c r="E1698" s="7"/>
      <c r="F1698" s="21"/>
      <c r="G1698" s="21"/>
      <c r="H1698" s="273"/>
      <c r="I1698" s="135"/>
      <c r="J1698" s="79"/>
      <c r="M1698" s="140"/>
      <c r="N1698" s="73"/>
    </row>
    <row r="1699" spans="1:14" x14ac:dyDescent="0.2">
      <c r="A1699" s="75"/>
      <c r="B1699" s="141"/>
      <c r="C1699" s="77"/>
      <c r="D1699" s="7"/>
      <c r="E1699" s="7"/>
      <c r="F1699" s="21"/>
      <c r="G1699" s="21"/>
      <c r="H1699" s="273"/>
      <c r="I1699" s="135"/>
      <c r="J1699" s="79"/>
      <c r="M1699" s="140"/>
      <c r="N1699" s="73"/>
    </row>
    <row r="1700" spans="1:14" x14ac:dyDescent="0.2">
      <c r="A1700" s="75"/>
      <c r="B1700" s="141"/>
      <c r="C1700" s="77"/>
      <c r="D1700" s="7"/>
      <c r="E1700" s="7"/>
      <c r="F1700" s="21"/>
      <c r="G1700" s="21"/>
      <c r="H1700" s="273"/>
      <c r="I1700" s="135"/>
      <c r="J1700" s="79"/>
      <c r="M1700" s="140"/>
      <c r="N1700" s="73"/>
    </row>
    <row r="1701" spans="1:14" x14ac:dyDescent="0.2">
      <c r="A1701" s="75"/>
      <c r="B1701" s="141"/>
      <c r="C1701" s="77"/>
      <c r="D1701" s="7"/>
      <c r="E1701" s="7"/>
      <c r="F1701" s="21"/>
      <c r="G1701" s="21"/>
      <c r="H1701" s="273"/>
      <c r="I1701" s="135"/>
      <c r="J1701" s="79"/>
      <c r="M1701" s="140"/>
      <c r="N1701" s="73"/>
    </row>
    <row r="1702" spans="1:14" x14ac:dyDescent="0.2">
      <c r="A1702" s="75"/>
      <c r="B1702" s="141"/>
      <c r="C1702" s="77"/>
      <c r="D1702" s="7"/>
      <c r="E1702" s="7"/>
      <c r="F1702" s="21"/>
      <c r="G1702" s="21"/>
      <c r="H1702" s="273"/>
      <c r="I1702" s="135"/>
      <c r="J1702" s="79"/>
      <c r="M1702" s="140"/>
      <c r="N1702" s="73"/>
    </row>
    <row r="1703" spans="1:14" x14ac:dyDescent="0.2">
      <c r="A1703" s="75"/>
      <c r="B1703" s="141"/>
      <c r="C1703" s="77"/>
      <c r="D1703" s="7"/>
      <c r="E1703" s="7"/>
      <c r="F1703" s="21"/>
      <c r="G1703" s="21"/>
      <c r="H1703" s="273"/>
      <c r="I1703" s="135"/>
      <c r="J1703" s="79"/>
      <c r="M1703" s="140"/>
      <c r="N1703" s="73"/>
    </row>
    <row r="1704" spans="1:14" x14ac:dyDescent="0.2">
      <c r="A1704" s="75"/>
      <c r="B1704" s="141"/>
      <c r="C1704" s="77"/>
      <c r="D1704" s="7"/>
      <c r="E1704" s="7"/>
      <c r="F1704" s="21"/>
      <c r="G1704" s="21"/>
      <c r="H1704" s="273"/>
      <c r="I1704" s="135"/>
      <c r="J1704" s="79"/>
      <c r="M1704" s="140"/>
      <c r="N1704" s="73"/>
    </row>
    <row r="1705" spans="1:14" x14ac:dyDescent="0.2">
      <c r="A1705" s="75"/>
      <c r="B1705" s="141"/>
      <c r="C1705" s="77"/>
      <c r="D1705" s="7"/>
      <c r="E1705" s="7"/>
      <c r="F1705" s="21"/>
      <c r="G1705" s="21"/>
      <c r="H1705" s="273"/>
      <c r="I1705" s="135"/>
      <c r="J1705" s="79"/>
      <c r="M1705" s="140"/>
      <c r="N1705" s="73"/>
    </row>
    <row r="1706" spans="1:14" x14ac:dyDescent="0.2">
      <c r="A1706" s="75"/>
      <c r="B1706" s="141"/>
      <c r="C1706" s="77"/>
      <c r="D1706" s="7"/>
      <c r="E1706" s="7"/>
      <c r="F1706" s="21"/>
      <c r="G1706" s="21"/>
      <c r="H1706" s="273"/>
      <c r="I1706" s="135"/>
      <c r="J1706" s="79"/>
      <c r="M1706" s="140"/>
      <c r="N1706" s="73"/>
    </row>
    <row r="1707" spans="1:14" x14ac:dyDescent="0.2">
      <c r="A1707" s="75"/>
      <c r="B1707" s="141"/>
      <c r="C1707" s="77"/>
      <c r="D1707" s="7"/>
      <c r="E1707" s="7"/>
      <c r="F1707" s="21"/>
      <c r="G1707" s="21"/>
      <c r="H1707" s="273"/>
      <c r="I1707" s="135"/>
      <c r="J1707" s="79"/>
      <c r="M1707" s="140"/>
      <c r="N1707" s="73"/>
    </row>
    <row r="1708" spans="1:14" x14ac:dyDescent="0.2">
      <c r="A1708" s="75"/>
      <c r="B1708" s="141"/>
      <c r="C1708" s="77"/>
      <c r="D1708" s="7"/>
      <c r="E1708" s="7"/>
      <c r="F1708" s="21"/>
      <c r="G1708" s="21"/>
      <c r="H1708" s="273"/>
      <c r="I1708" s="135"/>
      <c r="J1708" s="79"/>
      <c r="M1708" s="140"/>
      <c r="N1708" s="73"/>
    </row>
    <row r="1709" spans="1:14" x14ac:dyDescent="0.2">
      <c r="A1709" s="75"/>
      <c r="B1709" s="141"/>
      <c r="C1709" s="77"/>
      <c r="D1709" s="7"/>
      <c r="E1709" s="7"/>
      <c r="F1709" s="21"/>
      <c r="G1709" s="21"/>
      <c r="H1709" s="273"/>
      <c r="I1709" s="135"/>
      <c r="J1709" s="79"/>
      <c r="M1709" s="140"/>
      <c r="N1709" s="73"/>
    </row>
    <row r="1710" spans="1:14" x14ac:dyDescent="0.2">
      <c r="A1710" s="75"/>
      <c r="B1710" s="141"/>
      <c r="C1710" s="77"/>
      <c r="D1710" s="7"/>
      <c r="E1710" s="7"/>
      <c r="F1710" s="21"/>
      <c r="G1710" s="21"/>
      <c r="H1710" s="273"/>
      <c r="I1710" s="135"/>
      <c r="J1710" s="79"/>
      <c r="M1710" s="140"/>
      <c r="N1710" s="73"/>
    </row>
    <row r="1711" spans="1:14" x14ac:dyDescent="0.2">
      <c r="A1711" s="75"/>
      <c r="B1711" s="141"/>
      <c r="C1711" s="77"/>
      <c r="D1711" s="7"/>
      <c r="E1711" s="7"/>
      <c r="F1711" s="21"/>
      <c r="G1711" s="21"/>
      <c r="H1711" s="273"/>
      <c r="I1711" s="135"/>
      <c r="J1711" s="79"/>
      <c r="M1711" s="140"/>
      <c r="N1711" s="73"/>
    </row>
    <row r="1712" spans="1:14" x14ac:dyDescent="0.2">
      <c r="A1712" s="75"/>
      <c r="B1712" s="141"/>
      <c r="C1712" s="77"/>
      <c r="D1712" s="7"/>
      <c r="E1712" s="7"/>
      <c r="F1712" s="21"/>
      <c r="G1712" s="21"/>
      <c r="H1712" s="273"/>
      <c r="I1712" s="135"/>
      <c r="J1712" s="79"/>
      <c r="M1712" s="140"/>
      <c r="N1712" s="73"/>
    </row>
    <row r="1713" spans="1:14" x14ac:dyDescent="0.2">
      <c r="A1713" s="75"/>
      <c r="B1713" s="141"/>
      <c r="C1713" s="77"/>
      <c r="D1713" s="7"/>
      <c r="E1713" s="7"/>
      <c r="F1713" s="21"/>
      <c r="G1713" s="21"/>
      <c r="H1713" s="273"/>
      <c r="I1713" s="135"/>
      <c r="J1713" s="79"/>
      <c r="M1713" s="140"/>
      <c r="N1713" s="73"/>
    </row>
    <row r="1714" spans="1:14" x14ac:dyDescent="0.2">
      <c r="A1714" s="75"/>
      <c r="B1714" s="141"/>
      <c r="C1714" s="77"/>
      <c r="D1714" s="7"/>
      <c r="E1714" s="7"/>
      <c r="F1714" s="21"/>
      <c r="G1714" s="21"/>
      <c r="H1714" s="273"/>
      <c r="I1714" s="135"/>
      <c r="J1714" s="79"/>
      <c r="M1714" s="140"/>
      <c r="N1714" s="73"/>
    </row>
    <row r="1715" spans="1:14" x14ac:dyDescent="0.2">
      <c r="A1715" s="75"/>
      <c r="B1715" s="141"/>
      <c r="C1715" s="77"/>
      <c r="D1715" s="7"/>
      <c r="E1715" s="7"/>
      <c r="F1715" s="21"/>
      <c r="G1715" s="21"/>
      <c r="H1715" s="273"/>
      <c r="I1715" s="135"/>
      <c r="J1715" s="79"/>
      <c r="M1715" s="140"/>
      <c r="N1715" s="73"/>
    </row>
    <row r="1716" spans="1:14" x14ac:dyDescent="0.2">
      <c r="A1716" s="75"/>
      <c r="B1716" s="141"/>
      <c r="C1716" s="77"/>
      <c r="D1716" s="7"/>
      <c r="E1716" s="7"/>
      <c r="F1716" s="21"/>
      <c r="G1716" s="21"/>
      <c r="H1716" s="273"/>
      <c r="I1716" s="135"/>
      <c r="J1716" s="79"/>
      <c r="M1716" s="140"/>
      <c r="N1716" s="73"/>
    </row>
    <row r="1717" spans="1:14" x14ac:dyDescent="0.2">
      <c r="A1717" s="75"/>
      <c r="B1717" s="141"/>
      <c r="C1717" s="77"/>
      <c r="D1717" s="7"/>
      <c r="E1717" s="7"/>
      <c r="F1717" s="21"/>
      <c r="G1717" s="21"/>
      <c r="H1717" s="273"/>
      <c r="I1717" s="135"/>
      <c r="J1717" s="79"/>
      <c r="M1717" s="140"/>
      <c r="N1717" s="73"/>
    </row>
    <row r="1718" spans="1:14" x14ac:dyDescent="0.2">
      <c r="A1718" s="75"/>
      <c r="B1718" s="141"/>
      <c r="C1718" s="77"/>
      <c r="D1718" s="7"/>
      <c r="E1718" s="7"/>
      <c r="F1718" s="21"/>
      <c r="G1718" s="21"/>
      <c r="H1718" s="273"/>
      <c r="I1718" s="135"/>
      <c r="J1718" s="79"/>
      <c r="M1718" s="140"/>
      <c r="N1718" s="73"/>
    </row>
    <row r="1719" spans="1:14" x14ac:dyDescent="0.2">
      <c r="A1719" s="75"/>
      <c r="B1719" s="141"/>
      <c r="C1719" s="77"/>
      <c r="D1719" s="7"/>
      <c r="E1719" s="7"/>
      <c r="F1719" s="21"/>
      <c r="G1719" s="21"/>
      <c r="H1719" s="273"/>
      <c r="I1719" s="135"/>
      <c r="J1719" s="79"/>
      <c r="M1719" s="140"/>
      <c r="N1719" s="73"/>
    </row>
    <row r="1720" spans="1:14" x14ac:dyDescent="0.2">
      <c r="A1720" s="75"/>
      <c r="B1720" s="141"/>
      <c r="C1720" s="77"/>
      <c r="D1720" s="7"/>
      <c r="E1720" s="7"/>
      <c r="F1720" s="21"/>
      <c r="G1720" s="21"/>
      <c r="H1720" s="273"/>
      <c r="I1720" s="135"/>
      <c r="J1720" s="79"/>
      <c r="M1720" s="140"/>
      <c r="N1720" s="73"/>
    </row>
    <row r="1721" spans="1:14" x14ac:dyDescent="0.2">
      <c r="A1721" s="75"/>
      <c r="B1721" s="141"/>
      <c r="C1721" s="77"/>
      <c r="D1721" s="7"/>
      <c r="E1721" s="7"/>
      <c r="F1721" s="21"/>
      <c r="G1721" s="21"/>
      <c r="H1721" s="273"/>
      <c r="I1721" s="135"/>
      <c r="J1721" s="79"/>
      <c r="M1721" s="140"/>
      <c r="N1721" s="73"/>
    </row>
    <row r="1722" spans="1:14" x14ac:dyDescent="0.2">
      <c r="A1722" s="75"/>
      <c r="B1722" s="141"/>
      <c r="C1722" s="77"/>
      <c r="D1722" s="7"/>
      <c r="E1722" s="7"/>
      <c r="F1722" s="21"/>
      <c r="G1722" s="21"/>
      <c r="H1722" s="273"/>
      <c r="I1722" s="135"/>
      <c r="J1722" s="79"/>
      <c r="M1722" s="140"/>
      <c r="N1722" s="73"/>
    </row>
    <row r="1723" spans="1:14" x14ac:dyDescent="0.2">
      <c r="A1723" s="75"/>
      <c r="B1723" s="141"/>
      <c r="C1723" s="77"/>
      <c r="D1723" s="7"/>
      <c r="E1723" s="7"/>
      <c r="F1723" s="21"/>
      <c r="G1723" s="21"/>
      <c r="H1723" s="273"/>
      <c r="I1723" s="135"/>
      <c r="J1723" s="79"/>
      <c r="M1723" s="140"/>
      <c r="N1723" s="73"/>
    </row>
    <row r="1724" spans="1:14" x14ac:dyDescent="0.2">
      <c r="A1724" s="75"/>
      <c r="B1724" s="141"/>
      <c r="C1724" s="77"/>
      <c r="D1724" s="7"/>
      <c r="E1724" s="7"/>
      <c r="F1724" s="21"/>
      <c r="G1724" s="21"/>
      <c r="H1724" s="273"/>
      <c r="I1724" s="135"/>
      <c r="J1724" s="79"/>
      <c r="M1724" s="140"/>
      <c r="N1724" s="73"/>
    </row>
    <row r="1725" spans="1:14" x14ac:dyDescent="0.2">
      <c r="A1725" s="75"/>
      <c r="B1725" s="141"/>
      <c r="C1725" s="77"/>
      <c r="D1725" s="7"/>
      <c r="E1725" s="7"/>
      <c r="F1725" s="21"/>
      <c r="G1725" s="21"/>
      <c r="H1725" s="273"/>
      <c r="I1725" s="135"/>
      <c r="J1725" s="79"/>
      <c r="M1725" s="140"/>
      <c r="N1725" s="73"/>
    </row>
    <row r="1726" spans="1:14" x14ac:dyDescent="0.2">
      <c r="A1726" s="75"/>
      <c r="B1726" s="141"/>
      <c r="C1726" s="77"/>
      <c r="D1726" s="7"/>
      <c r="E1726" s="7"/>
      <c r="F1726" s="21"/>
      <c r="G1726" s="21"/>
      <c r="H1726" s="273"/>
      <c r="I1726" s="135"/>
      <c r="J1726" s="79"/>
      <c r="M1726" s="140"/>
      <c r="N1726" s="73"/>
    </row>
    <row r="1727" spans="1:14" x14ac:dyDescent="0.2">
      <c r="A1727" s="75"/>
      <c r="B1727" s="141"/>
      <c r="C1727" s="77"/>
      <c r="D1727" s="7"/>
      <c r="E1727" s="7"/>
      <c r="F1727" s="21"/>
      <c r="G1727" s="21"/>
      <c r="H1727" s="273"/>
      <c r="I1727" s="135"/>
      <c r="J1727" s="79"/>
      <c r="M1727" s="140"/>
      <c r="N1727" s="73"/>
    </row>
    <row r="1728" spans="1:14" x14ac:dyDescent="0.2">
      <c r="A1728" s="75"/>
      <c r="B1728" s="141"/>
      <c r="C1728" s="77"/>
      <c r="D1728" s="7"/>
      <c r="E1728" s="7"/>
      <c r="F1728" s="21"/>
      <c r="G1728" s="21"/>
      <c r="H1728" s="273"/>
      <c r="I1728" s="135"/>
      <c r="J1728" s="79"/>
      <c r="M1728" s="140"/>
      <c r="N1728" s="73"/>
    </row>
    <row r="1729" spans="1:14" x14ac:dyDescent="0.2">
      <c r="A1729" s="75"/>
      <c r="B1729" s="141"/>
      <c r="C1729" s="77"/>
      <c r="D1729" s="7"/>
      <c r="E1729" s="7"/>
      <c r="F1729" s="21"/>
      <c r="G1729" s="21"/>
      <c r="H1729" s="273"/>
      <c r="I1729" s="135"/>
      <c r="J1729" s="79"/>
      <c r="M1729" s="140"/>
      <c r="N1729" s="73"/>
    </row>
    <row r="1730" spans="1:14" x14ac:dyDescent="0.2">
      <c r="A1730" s="75"/>
      <c r="B1730" s="141"/>
      <c r="C1730" s="77"/>
      <c r="D1730" s="7"/>
      <c r="E1730" s="7"/>
      <c r="F1730" s="21"/>
      <c r="G1730" s="21"/>
      <c r="H1730" s="273"/>
      <c r="I1730" s="135"/>
      <c r="J1730" s="79"/>
      <c r="M1730" s="140"/>
      <c r="N1730" s="73"/>
    </row>
    <row r="1731" spans="1:14" x14ac:dyDescent="0.2">
      <c r="A1731" s="75"/>
      <c r="B1731" s="141"/>
      <c r="C1731" s="77"/>
      <c r="D1731" s="7"/>
      <c r="E1731" s="7"/>
      <c r="F1731" s="21"/>
      <c r="G1731" s="21"/>
      <c r="H1731" s="273"/>
      <c r="I1731" s="135"/>
      <c r="J1731" s="79"/>
      <c r="M1731" s="140"/>
      <c r="N1731" s="73"/>
    </row>
    <row r="1732" spans="1:14" x14ac:dyDescent="0.2">
      <c r="A1732" s="75"/>
      <c r="B1732" s="141"/>
      <c r="C1732" s="77"/>
      <c r="D1732" s="7"/>
      <c r="E1732" s="7"/>
      <c r="F1732" s="21"/>
      <c r="G1732" s="21"/>
      <c r="H1732" s="273"/>
      <c r="I1732" s="135"/>
      <c r="J1732" s="79"/>
      <c r="M1732" s="140"/>
      <c r="N1732" s="73"/>
    </row>
    <row r="1733" spans="1:14" x14ac:dyDescent="0.2">
      <c r="A1733" s="75"/>
      <c r="B1733" s="141"/>
      <c r="C1733" s="77"/>
      <c r="D1733" s="7"/>
      <c r="E1733" s="7"/>
      <c r="F1733" s="21"/>
      <c r="G1733" s="21"/>
      <c r="H1733" s="273"/>
      <c r="I1733" s="135"/>
      <c r="J1733" s="79"/>
      <c r="M1733" s="140"/>
      <c r="N1733" s="73"/>
    </row>
    <row r="1734" spans="1:14" x14ac:dyDescent="0.2">
      <c r="A1734" s="75"/>
      <c r="B1734" s="141"/>
      <c r="C1734" s="77"/>
      <c r="D1734" s="7"/>
      <c r="E1734" s="7"/>
      <c r="F1734" s="21"/>
      <c r="G1734" s="21"/>
      <c r="H1734" s="273"/>
      <c r="I1734" s="135"/>
      <c r="J1734" s="79"/>
      <c r="M1734" s="140"/>
      <c r="N1734" s="73"/>
    </row>
    <row r="1735" spans="1:14" x14ac:dyDescent="0.2">
      <c r="A1735" s="75"/>
      <c r="B1735" s="141"/>
      <c r="C1735" s="77"/>
      <c r="D1735" s="7"/>
      <c r="E1735" s="7"/>
      <c r="F1735" s="21"/>
      <c r="G1735" s="21"/>
      <c r="H1735" s="273"/>
      <c r="I1735" s="135"/>
      <c r="J1735" s="79"/>
      <c r="M1735" s="140"/>
      <c r="N1735" s="73"/>
    </row>
    <row r="1736" spans="1:14" x14ac:dyDescent="0.2">
      <c r="A1736" s="75"/>
      <c r="B1736" s="141"/>
      <c r="C1736" s="77"/>
      <c r="D1736" s="7"/>
      <c r="E1736" s="7"/>
      <c r="F1736" s="21"/>
      <c r="G1736" s="21"/>
      <c r="H1736" s="273"/>
      <c r="I1736" s="135"/>
      <c r="J1736" s="79"/>
      <c r="M1736" s="140"/>
      <c r="N1736" s="73"/>
    </row>
    <row r="1737" spans="1:14" x14ac:dyDescent="0.2">
      <c r="A1737" s="75"/>
      <c r="B1737" s="141"/>
      <c r="C1737" s="77"/>
      <c r="D1737" s="7"/>
      <c r="E1737" s="7"/>
      <c r="F1737" s="21"/>
      <c r="G1737" s="21"/>
      <c r="H1737" s="273"/>
      <c r="I1737" s="135"/>
      <c r="J1737" s="79"/>
      <c r="M1737" s="140"/>
      <c r="N1737" s="73"/>
    </row>
    <row r="1738" spans="1:14" x14ac:dyDescent="0.2">
      <c r="A1738" s="75"/>
      <c r="B1738" s="141"/>
      <c r="C1738" s="77"/>
      <c r="D1738" s="7"/>
      <c r="E1738" s="7"/>
      <c r="F1738" s="21"/>
      <c r="G1738" s="21"/>
      <c r="H1738" s="273"/>
      <c r="I1738" s="135"/>
      <c r="J1738" s="79"/>
      <c r="M1738" s="140"/>
      <c r="N1738" s="73"/>
    </row>
    <row r="1739" spans="1:14" x14ac:dyDescent="0.2">
      <c r="A1739" s="75"/>
      <c r="B1739" s="141"/>
      <c r="C1739" s="77"/>
      <c r="D1739" s="7"/>
      <c r="E1739" s="7"/>
      <c r="F1739" s="21"/>
      <c r="G1739" s="21"/>
      <c r="H1739" s="273"/>
      <c r="I1739" s="135"/>
      <c r="J1739" s="79"/>
      <c r="M1739" s="140"/>
      <c r="N1739" s="73"/>
    </row>
    <row r="1740" spans="1:14" x14ac:dyDescent="0.2">
      <c r="A1740" s="75"/>
      <c r="B1740" s="141"/>
      <c r="C1740" s="77"/>
      <c r="D1740" s="7"/>
      <c r="E1740" s="7"/>
      <c r="F1740" s="21"/>
      <c r="G1740" s="21"/>
      <c r="H1740" s="273"/>
      <c r="I1740" s="135"/>
      <c r="J1740" s="79"/>
      <c r="M1740" s="140"/>
      <c r="N1740" s="73"/>
    </row>
    <row r="1741" spans="1:14" x14ac:dyDescent="0.2">
      <c r="A1741" s="75"/>
      <c r="B1741" s="141"/>
      <c r="C1741" s="77"/>
      <c r="D1741" s="7"/>
      <c r="E1741" s="7"/>
      <c r="F1741" s="21"/>
      <c r="G1741" s="21"/>
      <c r="H1741" s="273"/>
      <c r="I1741" s="135"/>
      <c r="J1741" s="79"/>
      <c r="M1741" s="140"/>
      <c r="N1741" s="73"/>
    </row>
    <row r="1742" spans="1:14" x14ac:dyDescent="0.2">
      <c r="A1742" s="75"/>
      <c r="B1742" s="141"/>
      <c r="C1742" s="77"/>
      <c r="D1742" s="7"/>
      <c r="E1742" s="7"/>
      <c r="F1742" s="21"/>
      <c r="G1742" s="21"/>
      <c r="H1742" s="273"/>
      <c r="I1742" s="135"/>
      <c r="J1742" s="79"/>
      <c r="M1742" s="140"/>
      <c r="N1742" s="73"/>
    </row>
    <row r="1743" spans="1:14" x14ac:dyDescent="0.2">
      <c r="A1743" s="75"/>
      <c r="B1743" s="141"/>
      <c r="C1743" s="77"/>
      <c r="D1743" s="7"/>
      <c r="E1743" s="7"/>
      <c r="F1743" s="21"/>
      <c r="G1743" s="21"/>
      <c r="H1743" s="273"/>
      <c r="I1743" s="135"/>
      <c r="J1743" s="79"/>
      <c r="M1743" s="140"/>
      <c r="N1743" s="73"/>
    </row>
    <row r="1744" spans="1:14" x14ac:dyDescent="0.2">
      <c r="A1744" s="75"/>
      <c r="B1744" s="141"/>
      <c r="C1744" s="77"/>
      <c r="D1744" s="7"/>
      <c r="E1744" s="7"/>
      <c r="F1744" s="21"/>
      <c r="G1744" s="21"/>
      <c r="H1744" s="273"/>
      <c r="I1744" s="135"/>
      <c r="J1744" s="79"/>
      <c r="M1744" s="140"/>
      <c r="N1744" s="73"/>
    </row>
    <row r="1745" spans="1:14" x14ac:dyDescent="0.2">
      <c r="A1745" s="75"/>
      <c r="B1745" s="141"/>
      <c r="C1745" s="77"/>
      <c r="D1745" s="7"/>
      <c r="E1745" s="7"/>
      <c r="F1745" s="21"/>
      <c r="G1745" s="21"/>
      <c r="H1745" s="273"/>
      <c r="I1745" s="135"/>
      <c r="J1745" s="79"/>
      <c r="M1745" s="140"/>
      <c r="N1745" s="73"/>
    </row>
    <row r="1746" spans="1:14" x14ac:dyDescent="0.2">
      <c r="A1746" s="75"/>
      <c r="B1746" s="141"/>
      <c r="C1746" s="77"/>
      <c r="D1746" s="7"/>
      <c r="E1746" s="7"/>
      <c r="F1746" s="21"/>
      <c r="G1746" s="21"/>
      <c r="H1746" s="273"/>
      <c r="I1746" s="135"/>
      <c r="J1746" s="79"/>
      <c r="M1746" s="140"/>
      <c r="N1746" s="73"/>
    </row>
    <row r="1747" spans="1:14" x14ac:dyDescent="0.2">
      <c r="A1747" s="75"/>
      <c r="B1747" s="141"/>
      <c r="C1747" s="77"/>
      <c r="D1747" s="7"/>
      <c r="E1747" s="7"/>
      <c r="F1747" s="21"/>
      <c r="G1747" s="21"/>
      <c r="H1747" s="273"/>
      <c r="I1747" s="135"/>
      <c r="J1747" s="79"/>
      <c r="M1747" s="140"/>
      <c r="N1747" s="73"/>
    </row>
    <row r="1748" spans="1:14" x14ac:dyDescent="0.2">
      <c r="A1748" s="75"/>
      <c r="B1748" s="141"/>
      <c r="C1748" s="77"/>
      <c r="D1748" s="7"/>
      <c r="E1748" s="7"/>
      <c r="F1748" s="21"/>
      <c r="G1748" s="21"/>
      <c r="H1748" s="273"/>
      <c r="I1748" s="135"/>
      <c r="J1748" s="79"/>
      <c r="M1748" s="140"/>
      <c r="N1748" s="73"/>
    </row>
    <row r="1749" spans="1:14" x14ac:dyDescent="0.2">
      <c r="A1749" s="75"/>
      <c r="B1749" s="141"/>
      <c r="C1749" s="77"/>
      <c r="D1749" s="7"/>
      <c r="E1749" s="7"/>
      <c r="F1749" s="21"/>
      <c r="G1749" s="21"/>
      <c r="H1749" s="273"/>
      <c r="I1749" s="135"/>
      <c r="J1749" s="79"/>
      <c r="M1749" s="140"/>
      <c r="N1749" s="73"/>
    </row>
    <row r="1750" spans="1:14" x14ac:dyDescent="0.2">
      <c r="A1750" s="75"/>
      <c r="B1750" s="141"/>
      <c r="C1750" s="77"/>
      <c r="D1750" s="7"/>
      <c r="E1750" s="7"/>
      <c r="F1750" s="21"/>
      <c r="G1750" s="21"/>
      <c r="H1750" s="273"/>
      <c r="I1750" s="135"/>
      <c r="J1750" s="79"/>
      <c r="M1750" s="140"/>
      <c r="N1750" s="73"/>
    </row>
    <row r="1751" spans="1:14" x14ac:dyDescent="0.2">
      <c r="A1751" s="75"/>
      <c r="B1751" s="141"/>
      <c r="C1751" s="77"/>
      <c r="D1751" s="7"/>
      <c r="E1751" s="7"/>
      <c r="F1751" s="21"/>
      <c r="G1751" s="21"/>
      <c r="H1751" s="273"/>
      <c r="I1751" s="135"/>
      <c r="J1751" s="79"/>
      <c r="M1751" s="140"/>
      <c r="N1751" s="73"/>
    </row>
    <row r="1752" spans="1:14" x14ac:dyDescent="0.2">
      <c r="A1752" s="75"/>
      <c r="B1752" s="141"/>
      <c r="C1752" s="77"/>
      <c r="D1752" s="7"/>
      <c r="E1752" s="7"/>
      <c r="F1752" s="21"/>
      <c r="G1752" s="21"/>
      <c r="H1752" s="273"/>
      <c r="I1752" s="135"/>
      <c r="J1752" s="79"/>
      <c r="M1752" s="140"/>
      <c r="N1752" s="73"/>
    </row>
    <row r="1753" spans="1:14" x14ac:dyDescent="0.2">
      <c r="A1753" s="75"/>
      <c r="B1753" s="141"/>
      <c r="C1753" s="77"/>
      <c r="D1753" s="7"/>
      <c r="E1753" s="7"/>
      <c r="F1753" s="21"/>
      <c r="G1753" s="21"/>
      <c r="H1753" s="273"/>
      <c r="I1753" s="135"/>
      <c r="J1753" s="79"/>
      <c r="M1753" s="140"/>
      <c r="N1753" s="73"/>
    </row>
    <row r="1754" spans="1:14" x14ac:dyDescent="0.2">
      <c r="A1754" s="75"/>
      <c r="B1754" s="141"/>
      <c r="C1754" s="77"/>
      <c r="D1754" s="7"/>
      <c r="E1754" s="7"/>
      <c r="F1754" s="21"/>
      <c r="G1754" s="21"/>
      <c r="H1754" s="273"/>
      <c r="I1754" s="135"/>
      <c r="J1754" s="79"/>
      <c r="M1754" s="140"/>
      <c r="N1754" s="73"/>
    </row>
    <row r="1755" spans="1:14" x14ac:dyDescent="0.2">
      <c r="A1755" s="75"/>
      <c r="B1755" s="141"/>
      <c r="C1755" s="77"/>
      <c r="D1755" s="7"/>
      <c r="E1755" s="7"/>
      <c r="F1755" s="21"/>
      <c r="G1755" s="21"/>
      <c r="H1755" s="273"/>
      <c r="I1755" s="135"/>
      <c r="J1755" s="79"/>
      <c r="M1755" s="140"/>
      <c r="N1755" s="73"/>
    </row>
    <row r="1756" spans="1:14" x14ac:dyDescent="0.2">
      <c r="A1756" s="75"/>
      <c r="B1756" s="141"/>
      <c r="C1756" s="77"/>
      <c r="D1756" s="7"/>
      <c r="E1756" s="7"/>
      <c r="F1756" s="21"/>
      <c r="G1756" s="21"/>
      <c r="H1756" s="273"/>
      <c r="I1756" s="135"/>
      <c r="J1756" s="79"/>
      <c r="M1756" s="140"/>
      <c r="N1756" s="73"/>
    </row>
    <row r="1757" spans="1:14" x14ac:dyDescent="0.2">
      <c r="A1757" s="75"/>
      <c r="B1757" s="141"/>
      <c r="C1757" s="77"/>
      <c r="D1757" s="7"/>
      <c r="E1757" s="7"/>
      <c r="F1757" s="21"/>
      <c r="G1757" s="21"/>
      <c r="H1757" s="273"/>
      <c r="I1757" s="135"/>
      <c r="J1757" s="79"/>
      <c r="M1757" s="140"/>
      <c r="N1757" s="73"/>
    </row>
    <row r="1758" spans="1:14" x14ac:dyDescent="0.2">
      <c r="A1758" s="75"/>
      <c r="B1758" s="141"/>
      <c r="C1758" s="77"/>
      <c r="D1758" s="7"/>
      <c r="E1758" s="7"/>
      <c r="F1758" s="21"/>
      <c r="G1758" s="21"/>
      <c r="H1758" s="273"/>
      <c r="I1758" s="135"/>
      <c r="J1758" s="79"/>
      <c r="M1758" s="140"/>
      <c r="N1758" s="73"/>
    </row>
    <row r="1759" spans="1:14" x14ac:dyDescent="0.2">
      <c r="A1759" s="75"/>
      <c r="B1759" s="141"/>
      <c r="C1759" s="77"/>
      <c r="D1759" s="7"/>
      <c r="E1759" s="7"/>
      <c r="F1759" s="21"/>
      <c r="G1759" s="21"/>
      <c r="H1759" s="273"/>
      <c r="I1759" s="135"/>
      <c r="J1759" s="79"/>
      <c r="M1759" s="140"/>
      <c r="N1759" s="73"/>
    </row>
    <row r="1760" spans="1:14" x14ac:dyDescent="0.2">
      <c r="A1760" s="75"/>
      <c r="B1760" s="141"/>
      <c r="C1760" s="77"/>
      <c r="D1760" s="7"/>
      <c r="E1760" s="7"/>
      <c r="F1760" s="21"/>
      <c r="G1760" s="21"/>
      <c r="H1760" s="273"/>
      <c r="I1760" s="135"/>
      <c r="J1760" s="79"/>
      <c r="M1760" s="140"/>
      <c r="N1760" s="73"/>
    </row>
    <row r="1761" spans="1:14" x14ac:dyDescent="0.2">
      <c r="A1761" s="75"/>
      <c r="B1761" s="141"/>
      <c r="C1761" s="77"/>
      <c r="D1761" s="7"/>
      <c r="E1761" s="7"/>
      <c r="F1761" s="21"/>
      <c r="G1761" s="21"/>
      <c r="H1761" s="273"/>
      <c r="I1761" s="135"/>
      <c r="J1761" s="79"/>
      <c r="M1761" s="140"/>
      <c r="N1761" s="73"/>
    </row>
    <row r="1762" spans="1:14" x14ac:dyDescent="0.2">
      <c r="A1762" s="75"/>
      <c r="B1762" s="141"/>
      <c r="C1762" s="77"/>
      <c r="D1762" s="7"/>
      <c r="E1762" s="7"/>
      <c r="F1762" s="21"/>
      <c r="G1762" s="21"/>
      <c r="H1762" s="273"/>
      <c r="I1762" s="135"/>
      <c r="J1762" s="79"/>
      <c r="M1762" s="140"/>
      <c r="N1762" s="73"/>
    </row>
    <row r="1763" spans="1:14" x14ac:dyDescent="0.2">
      <c r="A1763" s="75"/>
      <c r="B1763" s="141"/>
      <c r="C1763" s="77"/>
      <c r="D1763" s="7"/>
      <c r="E1763" s="7"/>
      <c r="F1763" s="21"/>
      <c r="G1763" s="21"/>
      <c r="H1763" s="273"/>
      <c r="I1763" s="135"/>
      <c r="J1763" s="79"/>
      <c r="M1763" s="140"/>
      <c r="N1763" s="73"/>
    </row>
    <row r="1764" spans="1:14" x14ac:dyDescent="0.2">
      <c r="A1764" s="75"/>
      <c r="B1764" s="141"/>
      <c r="C1764" s="77"/>
      <c r="D1764" s="7"/>
      <c r="E1764" s="7"/>
      <c r="F1764" s="21"/>
      <c r="G1764" s="21"/>
      <c r="H1764" s="273"/>
      <c r="I1764" s="135"/>
      <c r="J1764" s="79"/>
      <c r="M1764" s="140"/>
      <c r="N1764" s="73"/>
    </row>
    <row r="1765" spans="1:14" x14ac:dyDescent="0.2">
      <c r="A1765" s="75"/>
      <c r="B1765" s="141"/>
      <c r="C1765" s="77"/>
      <c r="D1765" s="7"/>
      <c r="E1765" s="7"/>
      <c r="F1765" s="21"/>
      <c r="G1765" s="21"/>
      <c r="H1765" s="273"/>
      <c r="I1765" s="135"/>
      <c r="J1765" s="79"/>
      <c r="M1765" s="140"/>
      <c r="N1765" s="73"/>
    </row>
    <row r="1766" spans="1:14" x14ac:dyDescent="0.2">
      <c r="A1766" s="75"/>
      <c r="B1766" s="141"/>
      <c r="C1766" s="77"/>
      <c r="D1766" s="7"/>
      <c r="E1766" s="7"/>
      <c r="F1766" s="21"/>
      <c r="G1766" s="21"/>
      <c r="H1766" s="273"/>
      <c r="I1766" s="135"/>
      <c r="J1766" s="79"/>
      <c r="M1766" s="140"/>
      <c r="N1766" s="73"/>
    </row>
    <row r="1767" spans="1:14" x14ac:dyDescent="0.2">
      <c r="A1767" s="75"/>
      <c r="B1767" s="141"/>
      <c r="C1767" s="77"/>
      <c r="D1767" s="7"/>
      <c r="E1767" s="7"/>
      <c r="F1767" s="21"/>
      <c r="G1767" s="21"/>
      <c r="H1767" s="273"/>
      <c r="I1767" s="135"/>
      <c r="J1767" s="79"/>
      <c r="M1767" s="140"/>
      <c r="N1767" s="73"/>
    </row>
    <row r="1768" spans="1:14" x14ac:dyDescent="0.2">
      <c r="A1768" s="75"/>
      <c r="B1768" s="141"/>
      <c r="C1768" s="77"/>
      <c r="D1768" s="7"/>
      <c r="E1768" s="7"/>
      <c r="F1768" s="21"/>
      <c r="G1768" s="21"/>
      <c r="H1768" s="273"/>
      <c r="I1768" s="135"/>
      <c r="J1768" s="79"/>
      <c r="M1768" s="140"/>
      <c r="N1768" s="73"/>
    </row>
    <row r="1769" spans="1:14" x14ac:dyDescent="0.2">
      <c r="A1769" s="75"/>
      <c r="B1769" s="141"/>
      <c r="C1769" s="77"/>
      <c r="D1769" s="7"/>
      <c r="E1769" s="7"/>
      <c r="F1769" s="21"/>
      <c r="G1769" s="21"/>
      <c r="H1769" s="273"/>
      <c r="I1769" s="135"/>
      <c r="J1769" s="79"/>
      <c r="M1769" s="140"/>
      <c r="N1769" s="73"/>
    </row>
    <row r="1770" spans="1:14" x14ac:dyDescent="0.2">
      <c r="A1770" s="75"/>
      <c r="B1770" s="141"/>
      <c r="C1770" s="77"/>
      <c r="D1770" s="7"/>
      <c r="E1770" s="7"/>
      <c r="F1770" s="21"/>
      <c r="G1770" s="21"/>
      <c r="H1770" s="273"/>
      <c r="I1770" s="135"/>
      <c r="J1770" s="79"/>
      <c r="M1770" s="140"/>
      <c r="N1770" s="73"/>
    </row>
    <row r="1771" spans="1:14" x14ac:dyDescent="0.2">
      <c r="A1771" s="75"/>
      <c r="B1771" s="141"/>
      <c r="C1771" s="77"/>
      <c r="D1771" s="7"/>
      <c r="E1771" s="7"/>
      <c r="F1771" s="21"/>
      <c r="G1771" s="21"/>
      <c r="H1771" s="273"/>
      <c r="I1771" s="135"/>
      <c r="J1771" s="79"/>
      <c r="M1771" s="140"/>
      <c r="N1771" s="73"/>
    </row>
    <row r="1772" spans="1:14" x14ac:dyDescent="0.2">
      <c r="A1772" s="75"/>
      <c r="B1772" s="141"/>
      <c r="C1772" s="77"/>
      <c r="D1772" s="7"/>
      <c r="E1772" s="7"/>
      <c r="F1772" s="21"/>
      <c r="G1772" s="21"/>
      <c r="H1772" s="273"/>
      <c r="I1772" s="135"/>
      <c r="J1772" s="79"/>
      <c r="M1772" s="140"/>
      <c r="N1772" s="73"/>
    </row>
    <row r="1773" spans="1:14" x14ac:dyDescent="0.2">
      <c r="A1773" s="75"/>
      <c r="B1773" s="141"/>
      <c r="C1773" s="77"/>
      <c r="D1773" s="7"/>
      <c r="E1773" s="7"/>
      <c r="F1773" s="21"/>
      <c r="G1773" s="21"/>
      <c r="H1773" s="273"/>
      <c r="I1773" s="135"/>
      <c r="J1773" s="79"/>
      <c r="M1773" s="140"/>
      <c r="N1773" s="73"/>
    </row>
    <row r="1774" spans="1:14" x14ac:dyDescent="0.2">
      <c r="A1774" s="75"/>
      <c r="B1774" s="141"/>
      <c r="C1774" s="77"/>
      <c r="D1774" s="7"/>
      <c r="E1774" s="7"/>
      <c r="F1774" s="21"/>
      <c r="G1774" s="21"/>
      <c r="H1774" s="273"/>
      <c r="I1774" s="135"/>
      <c r="J1774" s="79"/>
      <c r="M1774" s="140"/>
      <c r="N1774" s="73"/>
    </row>
    <row r="1775" spans="1:14" x14ac:dyDescent="0.2">
      <c r="A1775" s="75"/>
      <c r="B1775" s="141"/>
      <c r="C1775" s="77"/>
      <c r="D1775" s="7"/>
      <c r="E1775" s="7"/>
      <c r="F1775" s="21"/>
      <c r="G1775" s="21"/>
      <c r="H1775" s="273"/>
      <c r="I1775" s="135"/>
      <c r="J1775" s="79"/>
      <c r="M1775" s="140"/>
      <c r="N1775" s="73"/>
    </row>
    <row r="1776" spans="1:14" x14ac:dyDescent="0.2">
      <c r="A1776" s="75"/>
      <c r="B1776" s="141"/>
      <c r="C1776" s="77"/>
      <c r="D1776" s="7"/>
      <c r="E1776" s="7"/>
      <c r="F1776" s="21"/>
      <c r="G1776" s="21"/>
      <c r="H1776" s="273"/>
      <c r="I1776" s="135"/>
      <c r="J1776" s="79"/>
      <c r="M1776" s="140"/>
      <c r="N1776" s="73"/>
    </row>
    <row r="1777" spans="1:14" x14ac:dyDescent="0.2">
      <c r="A1777" s="75"/>
      <c r="B1777" s="141"/>
      <c r="C1777" s="77"/>
      <c r="D1777" s="7"/>
      <c r="E1777" s="7"/>
      <c r="F1777" s="21"/>
      <c r="G1777" s="21"/>
      <c r="H1777" s="273"/>
      <c r="I1777" s="135"/>
      <c r="J1777" s="79"/>
      <c r="M1777" s="140"/>
      <c r="N1777" s="73"/>
    </row>
    <row r="1778" spans="1:14" x14ac:dyDescent="0.2">
      <c r="A1778" s="75"/>
      <c r="B1778" s="141"/>
      <c r="C1778" s="77"/>
      <c r="D1778" s="7"/>
      <c r="E1778" s="7"/>
      <c r="F1778" s="21"/>
      <c r="G1778" s="21"/>
      <c r="H1778" s="273"/>
      <c r="I1778" s="135"/>
      <c r="J1778" s="79"/>
      <c r="M1778" s="140"/>
      <c r="N1778" s="73"/>
    </row>
    <row r="1779" spans="1:14" x14ac:dyDescent="0.2">
      <c r="A1779" s="75"/>
      <c r="B1779" s="141"/>
      <c r="C1779" s="77"/>
      <c r="D1779" s="7"/>
      <c r="E1779" s="7"/>
      <c r="F1779" s="21"/>
      <c r="G1779" s="21"/>
      <c r="H1779" s="273"/>
      <c r="I1779" s="135"/>
      <c r="J1779" s="79"/>
      <c r="M1779" s="140"/>
      <c r="N1779" s="73"/>
    </row>
    <row r="1780" spans="1:14" x14ac:dyDescent="0.2">
      <c r="A1780" s="75"/>
      <c r="B1780" s="141"/>
      <c r="C1780" s="77"/>
      <c r="D1780" s="7"/>
      <c r="E1780" s="7"/>
      <c r="F1780" s="21"/>
      <c r="G1780" s="21"/>
      <c r="H1780" s="273"/>
      <c r="I1780" s="135"/>
      <c r="J1780" s="79"/>
      <c r="M1780" s="140"/>
      <c r="N1780" s="73"/>
    </row>
    <row r="1781" spans="1:14" x14ac:dyDescent="0.2">
      <c r="A1781" s="75"/>
      <c r="B1781" s="141"/>
      <c r="C1781" s="77"/>
      <c r="D1781" s="7"/>
      <c r="E1781" s="7"/>
      <c r="F1781" s="21"/>
      <c r="G1781" s="21"/>
      <c r="H1781" s="273"/>
      <c r="I1781" s="135"/>
      <c r="J1781" s="79"/>
      <c r="M1781" s="140"/>
      <c r="N1781" s="73"/>
    </row>
    <row r="1782" spans="1:14" x14ac:dyDescent="0.2">
      <c r="A1782" s="75"/>
      <c r="B1782" s="141"/>
      <c r="C1782" s="77"/>
      <c r="D1782" s="7"/>
      <c r="E1782" s="7"/>
      <c r="F1782" s="21"/>
      <c r="G1782" s="21"/>
      <c r="H1782" s="273"/>
      <c r="I1782" s="135"/>
      <c r="J1782" s="79"/>
      <c r="M1782" s="140"/>
      <c r="N1782" s="73"/>
    </row>
    <row r="1783" spans="1:14" x14ac:dyDescent="0.2">
      <c r="A1783" s="75"/>
      <c r="B1783" s="141"/>
      <c r="C1783" s="77"/>
      <c r="D1783" s="7"/>
      <c r="E1783" s="7"/>
      <c r="F1783" s="21"/>
      <c r="G1783" s="21"/>
      <c r="H1783" s="273"/>
      <c r="I1783" s="135"/>
      <c r="J1783" s="79"/>
      <c r="M1783" s="140"/>
      <c r="N1783" s="73"/>
    </row>
    <row r="1784" spans="1:14" x14ac:dyDescent="0.2">
      <c r="A1784" s="75"/>
      <c r="B1784" s="141"/>
      <c r="C1784" s="77"/>
      <c r="D1784" s="7"/>
      <c r="E1784" s="7"/>
      <c r="F1784" s="21"/>
      <c r="G1784" s="21"/>
      <c r="H1784" s="273"/>
      <c r="I1784" s="135"/>
      <c r="J1784" s="79"/>
      <c r="M1784" s="140"/>
      <c r="N1784" s="73"/>
    </row>
    <row r="1785" spans="1:14" x14ac:dyDescent="0.2">
      <c r="A1785" s="75"/>
      <c r="B1785" s="141"/>
      <c r="C1785" s="77"/>
      <c r="D1785" s="7"/>
      <c r="E1785" s="7"/>
      <c r="F1785" s="21"/>
      <c r="G1785" s="21"/>
      <c r="H1785" s="273"/>
      <c r="I1785" s="135"/>
      <c r="J1785" s="79"/>
      <c r="M1785" s="140"/>
      <c r="N1785" s="73"/>
    </row>
    <row r="1786" spans="1:14" x14ac:dyDescent="0.2">
      <c r="A1786" s="75"/>
      <c r="B1786" s="141"/>
      <c r="C1786" s="77"/>
      <c r="D1786" s="7"/>
      <c r="E1786" s="7"/>
      <c r="F1786" s="21"/>
      <c r="G1786" s="21"/>
      <c r="H1786" s="273"/>
      <c r="I1786" s="135"/>
      <c r="J1786" s="79"/>
      <c r="M1786" s="140"/>
      <c r="N1786" s="73"/>
    </row>
    <row r="1787" spans="1:14" x14ac:dyDescent="0.2">
      <c r="A1787" s="75"/>
      <c r="B1787" s="141"/>
      <c r="C1787" s="77"/>
      <c r="D1787" s="7"/>
      <c r="E1787" s="7"/>
      <c r="F1787" s="21"/>
      <c r="G1787" s="21"/>
      <c r="H1787" s="273"/>
      <c r="I1787" s="135"/>
      <c r="J1787" s="79"/>
      <c r="M1787" s="140"/>
      <c r="N1787" s="73"/>
    </row>
    <row r="1788" spans="1:14" x14ac:dyDescent="0.2">
      <c r="A1788" s="75"/>
      <c r="B1788" s="141"/>
      <c r="C1788" s="77"/>
      <c r="D1788" s="7"/>
      <c r="E1788" s="7"/>
      <c r="F1788" s="21"/>
      <c r="G1788" s="21"/>
      <c r="H1788" s="273"/>
      <c r="I1788" s="135"/>
      <c r="J1788" s="79"/>
      <c r="M1788" s="140"/>
      <c r="N1788" s="73"/>
    </row>
    <row r="1789" spans="1:14" x14ac:dyDescent="0.2">
      <c r="A1789" s="75"/>
      <c r="B1789" s="141"/>
      <c r="C1789" s="77"/>
      <c r="D1789" s="7"/>
      <c r="E1789" s="7"/>
      <c r="F1789" s="21"/>
      <c r="G1789" s="21"/>
      <c r="H1789" s="273"/>
      <c r="I1789" s="135"/>
      <c r="J1789" s="79"/>
      <c r="M1789" s="140"/>
      <c r="N1789" s="73"/>
    </row>
    <row r="1790" spans="1:14" x14ac:dyDescent="0.2">
      <c r="A1790" s="75"/>
      <c r="B1790" s="141"/>
      <c r="C1790" s="77"/>
      <c r="D1790" s="7"/>
      <c r="E1790" s="7"/>
      <c r="F1790" s="21"/>
      <c r="G1790" s="21"/>
      <c r="H1790" s="273"/>
      <c r="I1790" s="135"/>
      <c r="J1790" s="79"/>
      <c r="M1790" s="140"/>
      <c r="N1790" s="73"/>
    </row>
    <row r="1791" spans="1:14" x14ac:dyDescent="0.2">
      <c r="A1791" s="75"/>
      <c r="B1791" s="141"/>
      <c r="C1791" s="77"/>
      <c r="D1791" s="7"/>
      <c r="E1791" s="7"/>
      <c r="F1791" s="21"/>
      <c r="G1791" s="21"/>
      <c r="H1791" s="273"/>
      <c r="I1791" s="135"/>
      <c r="J1791" s="79"/>
      <c r="M1791" s="145"/>
      <c r="N1791" s="73"/>
    </row>
    <row r="1792" spans="1:14" x14ac:dyDescent="0.2">
      <c r="A1792" s="75"/>
      <c r="B1792" s="141"/>
      <c r="C1792" s="77"/>
      <c r="D1792" s="7"/>
      <c r="E1792" s="7"/>
      <c r="F1792" s="21"/>
      <c r="G1792" s="21"/>
      <c r="H1792" s="273"/>
      <c r="I1792" s="135"/>
      <c r="J1792" s="79"/>
      <c r="M1792" s="140"/>
      <c r="N1792" s="73"/>
    </row>
    <row r="1793" spans="1:14" x14ac:dyDescent="0.2">
      <c r="A1793" s="75"/>
      <c r="B1793" s="141"/>
      <c r="C1793" s="77"/>
      <c r="D1793" s="7"/>
      <c r="E1793" s="7"/>
      <c r="F1793" s="21"/>
      <c r="G1793" s="21"/>
      <c r="H1793" s="273"/>
      <c r="I1793" s="135"/>
      <c r="J1793" s="79"/>
      <c r="M1793" s="140"/>
      <c r="N1793" s="73"/>
    </row>
    <row r="1794" spans="1:14" x14ac:dyDescent="0.2">
      <c r="A1794" s="75"/>
      <c r="B1794" s="141"/>
      <c r="C1794" s="77"/>
      <c r="D1794" s="7"/>
      <c r="E1794" s="7"/>
      <c r="F1794" s="21"/>
      <c r="G1794" s="21"/>
      <c r="H1794" s="273"/>
      <c r="I1794" s="135"/>
      <c r="J1794" s="79"/>
      <c r="M1794" s="140"/>
      <c r="N1794" s="73"/>
    </row>
    <row r="1795" spans="1:14" x14ac:dyDescent="0.2">
      <c r="A1795" s="75"/>
      <c r="B1795" s="141"/>
      <c r="C1795" s="77"/>
      <c r="D1795" s="7"/>
      <c r="E1795" s="7"/>
      <c r="F1795" s="21"/>
      <c r="G1795" s="21"/>
      <c r="H1795" s="273"/>
      <c r="I1795" s="135"/>
      <c r="J1795" s="79"/>
      <c r="M1795" s="140"/>
      <c r="N1795" s="73"/>
    </row>
    <row r="1796" spans="1:14" x14ac:dyDescent="0.2">
      <c r="A1796" s="75"/>
      <c r="B1796" s="141"/>
      <c r="C1796" s="77"/>
      <c r="D1796" s="7"/>
      <c r="E1796" s="7"/>
      <c r="F1796" s="21"/>
      <c r="G1796" s="21"/>
      <c r="H1796" s="273"/>
      <c r="I1796" s="135"/>
      <c r="J1796" s="79"/>
      <c r="M1796" s="140"/>
      <c r="N1796" s="73"/>
    </row>
    <row r="1797" spans="1:14" x14ac:dyDescent="0.2">
      <c r="A1797" s="75"/>
      <c r="B1797" s="141"/>
      <c r="C1797" s="77"/>
      <c r="D1797" s="7"/>
      <c r="E1797" s="7"/>
      <c r="F1797" s="21"/>
      <c r="G1797" s="21"/>
      <c r="H1797" s="273"/>
      <c r="I1797" s="135"/>
      <c r="J1797" s="79"/>
      <c r="M1797" s="140"/>
      <c r="N1797" s="73"/>
    </row>
    <row r="1798" spans="1:14" x14ac:dyDescent="0.2">
      <c r="A1798" s="75"/>
      <c r="B1798" s="141"/>
      <c r="C1798" s="77"/>
      <c r="D1798" s="7"/>
      <c r="E1798" s="7"/>
      <c r="F1798" s="21"/>
      <c r="G1798" s="21"/>
      <c r="H1798" s="273"/>
      <c r="I1798" s="135"/>
      <c r="J1798" s="79"/>
      <c r="M1798" s="140"/>
      <c r="N1798" s="73"/>
    </row>
    <row r="1799" spans="1:14" x14ac:dyDescent="0.2">
      <c r="A1799" s="75"/>
      <c r="B1799" s="141"/>
      <c r="C1799" s="77"/>
      <c r="D1799" s="7"/>
      <c r="E1799" s="7"/>
      <c r="F1799" s="21"/>
      <c r="G1799" s="21"/>
      <c r="H1799" s="273"/>
      <c r="I1799" s="135"/>
      <c r="J1799" s="79"/>
      <c r="M1799" s="140"/>
      <c r="N1799" s="73"/>
    </row>
    <row r="1800" spans="1:14" x14ac:dyDescent="0.2">
      <c r="A1800" s="75"/>
      <c r="B1800" s="141"/>
      <c r="C1800" s="77"/>
      <c r="D1800" s="7"/>
      <c r="E1800" s="7"/>
      <c r="F1800" s="21"/>
      <c r="G1800" s="21"/>
      <c r="H1800" s="273"/>
      <c r="I1800" s="135"/>
      <c r="J1800" s="79"/>
      <c r="M1800" s="140"/>
      <c r="N1800" s="73"/>
    </row>
    <row r="1801" spans="1:14" x14ac:dyDescent="0.2">
      <c r="A1801" s="75"/>
      <c r="B1801" s="141"/>
      <c r="C1801" s="77"/>
      <c r="D1801" s="7"/>
      <c r="E1801" s="7"/>
      <c r="F1801" s="21"/>
      <c r="G1801" s="21"/>
      <c r="H1801" s="273"/>
      <c r="I1801" s="135"/>
      <c r="J1801" s="79"/>
      <c r="M1801" s="140"/>
      <c r="N1801" s="73"/>
    </row>
    <row r="1802" spans="1:14" x14ac:dyDescent="0.2">
      <c r="A1802" s="75"/>
      <c r="B1802" s="141"/>
      <c r="C1802" s="77"/>
      <c r="D1802" s="7"/>
      <c r="E1802" s="7"/>
      <c r="F1802" s="21"/>
      <c r="G1802" s="21"/>
      <c r="H1802" s="273"/>
      <c r="I1802" s="135"/>
      <c r="J1802" s="79"/>
      <c r="M1802" s="140"/>
      <c r="N1802" s="73"/>
    </row>
    <row r="1803" spans="1:14" x14ac:dyDescent="0.2">
      <c r="A1803" s="75"/>
      <c r="B1803" s="141"/>
      <c r="C1803" s="77"/>
      <c r="D1803" s="7"/>
      <c r="E1803" s="7"/>
      <c r="F1803" s="21"/>
      <c r="G1803" s="21"/>
      <c r="H1803" s="273"/>
      <c r="I1803" s="135"/>
      <c r="J1803" s="79"/>
      <c r="M1803" s="140"/>
      <c r="N1803" s="73"/>
    </row>
    <row r="1804" spans="1:14" x14ac:dyDescent="0.2">
      <c r="A1804" s="75"/>
      <c r="B1804" s="141"/>
      <c r="C1804" s="77"/>
      <c r="D1804" s="7"/>
      <c r="E1804" s="7"/>
      <c r="F1804" s="21"/>
      <c r="G1804" s="21"/>
      <c r="H1804" s="273"/>
      <c r="I1804" s="135"/>
      <c r="J1804" s="79"/>
      <c r="M1804" s="140"/>
      <c r="N1804" s="73"/>
    </row>
    <row r="1805" spans="1:14" x14ac:dyDescent="0.2">
      <c r="A1805" s="75"/>
      <c r="B1805" s="141"/>
      <c r="C1805" s="77"/>
      <c r="D1805" s="7"/>
      <c r="E1805" s="7"/>
      <c r="F1805" s="21"/>
      <c r="G1805" s="21"/>
      <c r="H1805" s="273"/>
      <c r="I1805" s="135"/>
      <c r="J1805" s="79"/>
      <c r="M1805" s="140"/>
      <c r="N1805" s="73"/>
    </row>
    <row r="1806" spans="1:14" x14ac:dyDescent="0.2">
      <c r="A1806" s="75"/>
      <c r="B1806" s="141"/>
      <c r="C1806" s="77"/>
      <c r="D1806" s="7"/>
      <c r="E1806" s="7"/>
      <c r="F1806" s="21"/>
      <c r="G1806" s="21"/>
      <c r="H1806" s="273"/>
      <c r="I1806" s="135"/>
      <c r="J1806" s="79"/>
      <c r="M1806" s="140"/>
      <c r="N1806" s="73"/>
    </row>
    <row r="1807" spans="1:14" x14ac:dyDescent="0.2">
      <c r="A1807" s="75"/>
      <c r="B1807" s="141"/>
      <c r="C1807" s="77"/>
      <c r="D1807" s="7"/>
      <c r="E1807" s="7"/>
      <c r="F1807" s="21"/>
      <c r="G1807" s="21"/>
      <c r="H1807" s="273"/>
      <c r="I1807" s="135"/>
      <c r="J1807" s="79"/>
      <c r="M1807" s="140"/>
      <c r="N1807" s="73"/>
    </row>
    <row r="1808" spans="1:14" x14ac:dyDescent="0.2">
      <c r="A1808" s="75"/>
      <c r="B1808" s="141"/>
      <c r="C1808" s="77"/>
      <c r="D1808" s="7"/>
      <c r="E1808" s="7"/>
      <c r="F1808" s="21"/>
      <c r="G1808" s="21"/>
      <c r="H1808" s="273"/>
      <c r="I1808" s="135"/>
      <c r="J1808" s="79"/>
      <c r="M1808" s="140"/>
      <c r="N1808" s="73"/>
    </row>
    <row r="1809" spans="1:14" x14ac:dyDescent="0.2">
      <c r="A1809" s="75"/>
      <c r="B1809" s="141"/>
      <c r="C1809" s="77"/>
      <c r="D1809" s="7"/>
      <c r="E1809" s="7"/>
      <c r="F1809" s="21"/>
      <c r="G1809" s="21"/>
      <c r="H1809" s="273"/>
      <c r="I1809" s="135"/>
      <c r="J1809" s="79"/>
      <c r="M1809" s="140"/>
      <c r="N1809" s="73"/>
    </row>
    <row r="1810" spans="1:14" x14ac:dyDescent="0.2">
      <c r="A1810" s="75"/>
      <c r="B1810" s="141"/>
      <c r="C1810" s="77"/>
      <c r="D1810" s="7"/>
      <c r="E1810" s="7"/>
      <c r="F1810" s="21"/>
      <c r="G1810" s="21"/>
      <c r="H1810" s="273"/>
      <c r="I1810" s="135"/>
      <c r="J1810" s="79"/>
      <c r="M1810" s="140"/>
      <c r="N1810" s="73"/>
    </row>
    <row r="1811" spans="1:14" x14ac:dyDescent="0.2">
      <c r="A1811" s="75"/>
      <c r="B1811" s="141"/>
      <c r="C1811" s="77"/>
      <c r="D1811" s="7"/>
      <c r="E1811" s="7"/>
      <c r="F1811" s="21"/>
      <c r="G1811" s="21"/>
      <c r="H1811" s="273"/>
      <c r="I1811" s="135"/>
      <c r="J1811" s="79"/>
      <c r="M1811" s="140"/>
      <c r="N1811" s="73"/>
    </row>
    <row r="1812" spans="1:14" x14ac:dyDescent="0.2">
      <c r="A1812" s="75"/>
      <c r="B1812" s="141"/>
      <c r="C1812" s="77"/>
      <c r="D1812" s="7"/>
      <c r="E1812" s="7"/>
      <c r="F1812" s="21"/>
      <c r="G1812" s="21"/>
      <c r="H1812" s="273"/>
      <c r="I1812" s="135"/>
      <c r="J1812" s="79"/>
      <c r="M1812" s="140"/>
      <c r="N1812" s="73"/>
    </row>
    <row r="1813" spans="1:14" x14ac:dyDescent="0.2">
      <c r="A1813" s="75"/>
      <c r="B1813" s="141"/>
      <c r="C1813" s="77"/>
      <c r="D1813" s="7"/>
      <c r="E1813" s="7"/>
      <c r="F1813" s="21"/>
      <c r="G1813" s="21"/>
      <c r="H1813" s="273"/>
      <c r="I1813" s="135"/>
      <c r="J1813" s="79"/>
      <c r="M1813" s="140"/>
      <c r="N1813" s="73"/>
    </row>
    <row r="1814" spans="1:14" x14ac:dyDescent="0.2">
      <c r="A1814" s="75"/>
      <c r="B1814" s="141"/>
      <c r="C1814" s="77"/>
      <c r="D1814" s="7"/>
      <c r="E1814" s="7"/>
      <c r="F1814" s="21"/>
      <c r="G1814" s="21"/>
      <c r="H1814" s="273"/>
      <c r="I1814" s="135"/>
      <c r="J1814" s="79"/>
      <c r="M1814" s="140"/>
      <c r="N1814" s="73"/>
    </row>
    <row r="1815" spans="1:14" x14ac:dyDescent="0.2">
      <c r="A1815" s="75"/>
      <c r="B1815" s="141"/>
      <c r="C1815" s="77"/>
      <c r="D1815" s="7"/>
      <c r="E1815" s="7"/>
      <c r="F1815" s="21"/>
      <c r="G1815" s="21"/>
      <c r="H1815" s="273"/>
      <c r="I1815" s="135"/>
      <c r="J1815" s="79"/>
      <c r="M1815" s="140"/>
      <c r="N1815" s="73"/>
    </row>
    <row r="1816" spans="1:14" x14ac:dyDescent="0.2">
      <c r="A1816" s="75"/>
      <c r="B1816" s="141"/>
      <c r="C1816" s="77"/>
      <c r="D1816" s="7"/>
      <c r="E1816" s="7"/>
      <c r="F1816" s="21"/>
      <c r="G1816" s="21"/>
      <c r="H1816" s="273"/>
      <c r="I1816" s="135"/>
      <c r="J1816" s="79"/>
      <c r="M1816" s="140"/>
      <c r="N1816" s="73"/>
    </row>
    <row r="1817" spans="1:14" x14ac:dyDescent="0.2">
      <c r="A1817" s="75"/>
      <c r="B1817" s="141"/>
      <c r="C1817" s="77"/>
      <c r="D1817" s="7"/>
      <c r="E1817" s="7"/>
      <c r="F1817" s="21"/>
      <c r="G1817" s="21"/>
      <c r="H1817" s="273"/>
      <c r="I1817" s="135"/>
      <c r="J1817" s="79"/>
      <c r="M1817" s="140"/>
      <c r="N1817" s="73"/>
    </row>
    <row r="1818" spans="1:14" x14ac:dyDescent="0.2">
      <c r="A1818" s="75"/>
      <c r="B1818" s="141"/>
      <c r="C1818" s="77"/>
      <c r="D1818" s="7"/>
      <c r="E1818" s="7"/>
      <c r="F1818" s="21"/>
      <c r="G1818" s="21"/>
      <c r="H1818" s="273"/>
      <c r="I1818" s="135"/>
      <c r="J1818" s="79"/>
      <c r="M1818" s="140"/>
      <c r="N1818" s="73"/>
    </row>
    <row r="1819" spans="1:14" x14ac:dyDescent="0.2">
      <c r="A1819" s="75"/>
      <c r="B1819" s="141"/>
      <c r="C1819" s="77"/>
      <c r="D1819" s="7"/>
      <c r="E1819" s="7"/>
      <c r="F1819" s="21"/>
      <c r="G1819" s="21"/>
      <c r="H1819" s="273"/>
      <c r="I1819" s="135"/>
      <c r="J1819" s="79"/>
      <c r="M1819" s="140"/>
      <c r="N1819" s="73"/>
    </row>
    <row r="1820" spans="1:14" x14ac:dyDescent="0.2">
      <c r="A1820" s="75"/>
      <c r="B1820" s="141"/>
      <c r="C1820" s="77"/>
      <c r="D1820" s="7"/>
      <c r="E1820" s="7"/>
      <c r="F1820" s="21"/>
      <c r="G1820" s="21"/>
      <c r="H1820" s="273"/>
      <c r="I1820" s="135"/>
      <c r="J1820" s="79"/>
      <c r="M1820" s="140"/>
      <c r="N1820" s="73"/>
    </row>
    <row r="1821" spans="1:14" x14ac:dyDescent="0.2">
      <c r="A1821" s="75"/>
      <c r="B1821" s="141"/>
      <c r="C1821" s="77"/>
      <c r="D1821" s="7"/>
      <c r="E1821" s="7"/>
      <c r="F1821" s="21"/>
      <c r="G1821" s="21"/>
      <c r="H1821" s="273"/>
      <c r="I1821" s="135"/>
      <c r="J1821" s="79"/>
      <c r="M1821" s="140"/>
      <c r="N1821" s="73"/>
    </row>
    <row r="1822" spans="1:14" x14ac:dyDescent="0.2">
      <c r="A1822" s="75"/>
      <c r="B1822" s="141"/>
      <c r="C1822" s="77"/>
      <c r="D1822" s="7"/>
      <c r="E1822" s="7"/>
      <c r="F1822" s="21"/>
      <c r="G1822" s="21"/>
      <c r="H1822" s="273"/>
      <c r="I1822" s="135"/>
      <c r="J1822" s="79"/>
      <c r="M1822" s="140"/>
      <c r="N1822" s="73"/>
    </row>
    <row r="1823" spans="1:14" x14ac:dyDescent="0.2">
      <c r="A1823" s="75"/>
      <c r="B1823" s="141"/>
      <c r="C1823" s="77"/>
      <c r="D1823" s="7"/>
      <c r="E1823" s="7"/>
      <c r="F1823" s="21"/>
      <c r="G1823" s="21"/>
      <c r="H1823" s="273"/>
      <c r="I1823" s="135"/>
      <c r="J1823" s="79"/>
      <c r="M1823" s="140"/>
      <c r="N1823" s="73"/>
    </row>
    <row r="1824" spans="1:14" x14ac:dyDescent="0.2">
      <c r="A1824" s="75"/>
      <c r="B1824" s="141"/>
      <c r="C1824" s="77"/>
      <c r="D1824" s="7"/>
      <c r="E1824" s="7"/>
      <c r="F1824" s="21"/>
      <c r="G1824" s="21"/>
      <c r="H1824" s="273"/>
      <c r="I1824" s="135"/>
      <c r="J1824" s="79"/>
      <c r="M1824" s="140"/>
      <c r="N1824" s="73"/>
    </row>
    <row r="1825" spans="1:14" x14ac:dyDescent="0.2">
      <c r="A1825" s="75"/>
      <c r="B1825" s="141"/>
      <c r="C1825" s="77"/>
      <c r="D1825" s="7"/>
      <c r="E1825" s="7"/>
      <c r="F1825" s="21"/>
      <c r="G1825" s="21"/>
      <c r="H1825" s="273"/>
      <c r="I1825" s="135"/>
      <c r="J1825" s="79"/>
      <c r="M1825" s="140"/>
      <c r="N1825" s="73"/>
    </row>
    <row r="1826" spans="1:14" x14ac:dyDescent="0.2">
      <c r="A1826" s="75"/>
      <c r="B1826" s="141"/>
      <c r="C1826" s="77"/>
      <c r="D1826" s="7"/>
      <c r="E1826" s="7"/>
      <c r="F1826" s="21"/>
      <c r="G1826" s="21"/>
      <c r="H1826" s="273"/>
      <c r="I1826" s="135"/>
      <c r="J1826" s="79"/>
      <c r="M1826" s="140"/>
      <c r="N1826" s="73"/>
    </row>
    <row r="1827" spans="1:14" x14ac:dyDescent="0.2">
      <c r="A1827" s="75"/>
      <c r="B1827" s="141"/>
      <c r="C1827" s="77"/>
      <c r="D1827" s="7"/>
      <c r="E1827" s="7"/>
      <c r="F1827" s="21"/>
      <c r="G1827" s="21"/>
      <c r="H1827" s="273"/>
      <c r="I1827" s="135"/>
      <c r="J1827" s="79"/>
      <c r="M1827" s="140"/>
      <c r="N1827" s="73"/>
    </row>
    <row r="1828" spans="1:14" x14ac:dyDescent="0.2">
      <c r="A1828" s="75"/>
      <c r="B1828" s="141"/>
      <c r="C1828" s="77"/>
      <c r="D1828" s="7"/>
      <c r="E1828" s="7"/>
      <c r="F1828" s="21"/>
      <c r="G1828" s="21"/>
      <c r="H1828" s="273"/>
      <c r="I1828" s="135"/>
      <c r="J1828" s="79"/>
      <c r="M1828" s="140"/>
      <c r="N1828" s="73"/>
    </row>
    <row r="1829" spans="1:14" x14ac:dyDescent="0.2">
      <c r="A1829" s="75"/>
      <c r="B1829" s="141"/>
      <c r="C1829" s="77"/>
      <c r="D1829" s="7"/>
      <c r="E1829" s="7"/>
      <c r="F1829" s="21"/>
      <c r="G1829" s="21"/>
      <c r="H1829" s="273"/>
      <c r="I1829" s="135"/>
      <c r="J1829" s="79"/>
      <c r="M1829" s="140"/>
      <c r="N1829" s="73"/>
    </row>
    <row r="1830" spans="1:14" x14ac:dyDescent="0.2">
      <c r="A1830" s="75"/>
      <c r="B1830" s="141"/>
      <c r="C1830" s="77"/>
      <c r="D1830" s="7"/>
      <c r="E1830" s="7"/>
      <c r="F1830" s="21"/>
      <c r="G1830" s="21"/>
      <c r="H1830" s="273"/>
      <c r="I1830" s="135"/>
      <c r="J1830" s="79"/>
      <c r="M1830" s="140"/>
      <c r="N1830" s="73"/>
    </row>
    <row r="1831" spans="1:14" x14ac:dyDescent="0.2">
      <c r="A1831" s="75"/>
      <c r="B1831" s="141"/>
      <c r="C1831" s="77"/>
      <c r="D1831" s="7"/>
      <c r="E1831" s="7"/>
      <c r="F1831" s="21"/>
      <c r="G1831" s="21"/>
      <c r="H1831" s="273"/>
      <c r="I1831" s="135"/>
      <c r="J1831" s="79"/>
      <c r="M1831" s="140"/>
      <c r="N1831" s="73"/>
    </row>
    <row r="1832" spans="1:14" x14ac:dyDescent="0.2">
      <c r="A1832" s="75"/>
      <c r="B1832" s="141"/>
      <c r="C1832" s="77"/>
      <c r="D1832" s="7"/>
      <c r="E1832" s="7"/>
      <c r="F1832" s="21"/>
      <c r="G1832" s="21"/>
      <c r="H1832" s="273"/>
      <c r="I1832" s="135"/>
      <c r="J1832" s="79"/>
      <c r="M1832" s="140"/>
      <c r="N1832" s="73"/>
    </row>
    <row r="1833" spans="1:14" x14ac:dyDescent="0.2">
      <c r="A1833" s="75"/>
      <c r="B1833" s="141"/>
      <c r="C1833" s="77"/>
      <c r="D1833" s="7"/>
      <c r="E1833" s="7"/>
      <c r="F1833" s="21"/>
      <c r="G1833" s="21"/>
      <c r="H1833" s="273"/>
      <c r="I1833" s="135"/>
      <c r="J1833" s="79"/>
      <c r="M1833" s="140"/>
      <c r="N1833" s="73"/>
    </row>
    <row r="1834" spans="1:14" x14ac:dyDescent="0.2">
      <c r="A1834" s="75"/>
      <c r="B1834" s="141"/>
      <c r="C1834" s="77"/>
      <c r="D1834" s="7"/>
      <c r="E1834" s="7"/>
      <c r="F1834" s="21"/>
      <c r="G1834" s="21"/>
      <c r="H1834" s="273"/>
      <c r="I1834" s="135"/>
      <c r="J1834" s="79"/>
      <c r="M1834" s="140"/>
      <c r="N1834" s="73"/>
    </row>
    <row r="1835" spans="1:14" x14ac:dyDescent="0.2">
      <c r="A1835" s="75"/>
      <c r="B1835" s="141"/>
      <c r="C1835" s="77"/>
      <c r="D1835" s="7"/>
      <c r="E1835" s="7"/>
      <c r="F1835" s="21"/>
      <c r="G1835" s="21"/>
      <c r="H1835" s="273"/>
      <c r="I1835" s="135"/>
      <c r="J1835" s="79"/>
      <c r="M1835" s="140"/>
      <c r="N1835" s="73"/>
    </row>
    <row r="1836" spans="1:14" x14ac:dyDescent="0.2">
      <c r="A1836" s="75"/>
      <c r="B1836" s="141"/>
      <c r="C1836" s="77"/>
      <c r="D1836" s="7"/>
      <c r="E1836" s="7"/>
      <c r="F1836" s="21"/>
      <c r="G1836" s="21"/>
      <c r="H1836" s="273"/>
      <c r="I1836" s="135"/>
      <c r="J1836" s="79"/>
      <c r="M1836" s="140"/>
      <c r="N1836" s="73"/>
    </row>
    <row r="1837" spans="1:14" x14ac:dyDescent="0.2">
      <c r="A1837" s="75"/>
      <c r="B1837" s="141"/>
      <c r="C1837" s="77"/>
      <c r="D1837" s="7"/>
      <c r="E1837" s="7"/>
      <c r="F1837" s="21"/>
      <c r="G1837" s="21"/>
      <c r="H1837" s="273"/>
      <c r="I1837" s="135"/>
      <c r="J1837" s="79"/>
      <c r="M1837" s="140"/>
      <c r="N1837" s="73"/>
    </row>
    <row r="1838" spans="1:14" x14ac:dyDescent="0.2">
      <c r="A1838" s="75"/>
      <c r="B1838" s="141"/>
      <c r="C1838" s="77"/>
      <c r="D1838" s="7"/>
      <c r="E1838" s="7"/>
      <c r="F1838" s="21"/>
      <c r="G1838" s="21"/>
      <c r="H1838" s="273"/>
      <c r="I1838" s="135"/>
      <c r="J1838" s="79"/>
      <c r="M1838" s="140"/>
      <c r="N1838" s="73"/>
    </row>
    <row r="1839" spans="1:14" x14ac:dyDescent="0.2">
      <c r="A1839" s="75"/>
      <c r="B1839" s="141"/>
      <c r="C1839" s="77"/>
      <c r="D1839" s="7"/>
      <c r="E1839" s="7"/>
      <c r="F1839" s="21"/>
      <c r="G1839" s="21"/>
      <c r="H1839" s="273"/>
      <c r="I1839" s="135"/>
      <c r="J1839" s="79"/>
      <c r="M1839" s="140"/>
      <c r="N1839" s="73"/>
    </row>
    <row r="1840" spans="1:14" x14ac:dyDescent="0.2">
      <c r="A1840" s="75"/>
      <c r="B1840" s="141"/>
      <c r="C1840" s="77"/>
      <c r="D1840" s="7"/>
      <c r="E1840" s="7"/>
      <c r="F1840" s="21"/>
      <c r="G1840" s="21"/>
      <c r="H1840" s="273"/>
      <c r="I1840" s="135"/>
      <c r="J1840" s="79"/>
      <c r="M1840" s="140"/>
      <c r="N1840" s="73"/>
    </row>
    <row r="1841" spans="1:14" x14ac:dyDescent="0.2">
      <c r="A1841" s="75"/>
      <c r="B1841" s="141"/>
      <c r="C1841" s="77"/>
      <c r="D1841" s="7"/>
      <c r="E1841" s="7"/>
      <c r="F1841" s="21"/>
      <c r="G1841" s="21"/>
      <c r="H1841" s="273"/>
      <c r="I1841" s="135"/>
      <c r="J1841" s="79"/>
      <c r="M1841" s="140"/>
      <c r="N1841" s="73"/>
    </row>
    <row r="1842" spans="1:14" x14ac:dyDescent="0.2">
      <c r="A1842" s="75"/>
      <c r="B1842" s="141"/>
      <c r="C1842" s="77"/>
      <c r="D1842" s="7"/>
      <c r="E1842" s="7"/>
      <c r="F1842" s="21"/>
      <c r="G1842" s="21"/>
      <c r="H1842" s="273"/>
      <c r="I1842" s="135"/>
      <c r="J1842" s="79"/>
      <c r="M1842" s="140"/>
      <c r="N1842" s="73"/>
    </row>
    <row r="1843" spans="1:14" x14ac:dyDescent="0.2">
      <c r="A1843" s="75"/>
      <c r="B1843" s="141"/>
      <c r="C1843" s="77"/>
      <c r="D1843" s="7"/>
      <c r="E1843" s="7"/>
      <c r="F1843" s="21"/>
      <c r="G1843" s="21"/>
      <c r="H1843" s="273"/>
      <c r="I1843" s="135"/>
      <c r="J1843" s="79"/>
      <c r="M1843" s="140"/>
      <c r="N1843" s="73"/>
    </row>
    <row r="1844" spans="1:14" x14ac:dyDescent="0.2">
      <c r="A1844" s="75"/>
      <c r="B1844" s="141"/>
      <c r="C1844" s="77"/>
      <c r="D1844" s="7"/>
      <c r="E1844" s="7"/>
      <c r="F1844" s="21"/>
      <c r="G1844" s="21"/>
      <c r="H1844" s="273"/>
      <c r="I1844" s="135"/>
      <c r="J1844" s="79"/>
      <c r="M1844" s="140"/>
      <c r="N1844" s="73"/>
    </row>
    <row r="1845" spans="1:14" x14ac:dyDescent="0.2">
      <c r="A1845" s="75"/>
      <c r="B1845" s="141"/>
      <c r="C1845" s="77"/>
      <c r="D1845" s="7"/>
      <c r="E1845" s="7"/>
      <c r="F1845" s="21"/>
      <c r="G1845" s="21"/>
      <c r="H1845" s="273"/>
      <c r="I1845" s="135"/>
      <c r="J1845" s="79"/>
      <c r="M1845" s="140"/>
      <c r="N1845" s="73"/>
    </row>
    <row r="1846" spans="1:14" x14ac:dyDescent="0.2">
      <c r="A1846" s="75"/>
      <c r="B1846" s="141"/>
      <c r="C1846" s="77"/>
      <c r="D1846" s="7"/>
      <c r="E1846" s="7"/>
      <c r="F1846" s="21"/>
      <c r="G1846" s="21"/>
      <c r="H1846" s="273"/>
      <c r="I1846" s="135"/>
      <c r="J1846" s="79"/>
      <c r="M1846" s="140"/>
      <c r="N1846" s="73"/>
    </row>
    <row r="1847" spans="1:14" x14ac:dyDescent="0.2">
      <c r="A1847" s="75"/>
      <c r="B1847" s="141"/>
      <c r="C1847" s="77"/>
      <c r="D1847" s="7"/>
      <c r="E1847" s="7"/>
      <c r="F1847" s="21"/>
      <c r="G1847" s="21"/>
      <c r="H1847" s="273"/>
      <c r="I1847" s="135"/>
      <c r="J1847" s="79"/>
      <c r="M1847" s="140"/>
      <c r="N1847" s="73"/>
    </row>
    <row r="1848" spans="1:14" x14ac:dyDescent="0.2">
      <c r="A1848" s="75"/>
      <c r="B1848" s="141"/>
      <c r="C1848" s="77"/>
      <c r="D1848" s="7"/>
      <c r="E1848" s="7"/>
      <c r="F1848" s="21"/>
      <c r="G1848" s="21"/>
      <c r="H1848" s="273"/>
      <c r="I1848" s="135"/>
      <c r="J1848" s="79"/>
      <c r="M1848" s="140"/>
      <c r="N1848" s="73"/>
    </row>
    <row r="1849" spans="1:14" x14ac:dyDescent="0.2">
      <c r="A1849" s="75"/>
      <c r="B1849" s="141"/>
      <c r="C1849" s="77"/>
      <c r="D1849" s="7"/>
      <c r="E1849" s="7"/>
      <c r="F1849" s="21"/>
      <c r="G1849" s="21"/>
      <c r="H1849" s="273"/>
      <c r="I1849" s="135"/>
      <c r="J1849" s="79"/>
      <c r="M1849" s="140"/>
      <c r="N1849" s="73"/>
    </row>
    <row r="1850" spans="1:14" x14ac:dyDescent="0.2">
      <c r="A1850" s="75"/>
      <c r="B1850" s="141"/>
      <c r="C1850" s="77"/>
      <c r="D1850" s="7"/>
      <c r="E1850" s="7"/>
      <c r="F1850" s="21"/>
      <c r="G1850" s="21"/>
      <c r="H1850" s="273"/>
      <c r="I1850" s="135"/>
      <c r="J1850" s="79"/>
      <c r="M1850" s="140"/>
      <c r="N1850" s="73"/>
    </row>
    <row r="1851" spans="1:14" x14ac:dyDescent="0.2">
      <c r="A1851" s="75"/>
      <c r="B1851" s="141"/>
      <c r="C1851" s="77"/>
      <c r="D1851" s="7"/>
      <c r="E1851" s="7"/>
      <c r="F1851" s="21"/>
      <c r="G1851" s="21"/>
      <c r="H1851" s="273"/>
      <c r="I1851" s="135"/>
      <c r="J1851" s="79"/>
      <c r="M1851" s="140"/>
      <c r="N1851" s="73"/>
    </row>
    <row r="1852" spans="1:14" x14ac:dyDescent="0.2">
      <c r="A1852" s="75"/>
      <c r="B1852" s="141"/>
      <c r="C1852" s="77"/>
      <c r="D1852" s="7"/>
      <c r="E1852" s="7"/>
      <c r="F1852" s="21"/>
      <c r="G1852" s="21"/>
      <c r="H1852" s="273"/>
      <c r="I1852" s="135"/>
      <c r="J1852" s="79"/>
      <c r="M1852" s="140"/>
      <c r="N1852" s="73"/>
    </row>
    <row r="1853" spans="1:14" x14ac:dyDescent="0.2">
      <c r="A1853" s="75"/>
      <c r="B1853" s="141"/>
      <c r="C1853" s="77"/>
      <c r="D1853" s="7"/>
      <c r="E1853" s="7"/>
      <c r="F1853" s="21"/>
      <c r="G1853" s="21"/>
      <c r="H1853" s="273"/>
      <c r="I1853" s="135"/>
      <c r="J1853" s="79"/>
      <c r="M1853" s="140"/>
      <c r="N1853" s="73"/>
    </row>
    <row r="1854" spans="1:14" x14ac:dyDescent="0.2">
      <c r="A1854" s="75"/>
      <c r="B1854" s="141"/>
      <c r="C1854" s="77"/>
      <c r="D1854" s="7"/>
      <c r="E1854" s="7"/>
      <c r="F1854" s="21"/>
      <c r="G1854" s="21"/>
      <c r="H1854" s="273"/>
      <c r="I1854" s="135"/>
      <c r="J1854" s="79"/>
      <c r="M1854" s="140"/>
      <c r="N1854" s="73"/>
    </row>
    <row r="1855" spans="1:14" x14ac:dyDescent="0.2">
      <c r="A1855" s="75"/>
      <c r="B1855" s="141"/>
      <c r="C1855" s="77"/>
      <c r="D1855" s="7"/>
      <c r="E1855" s="7"/>
      <c r="F1855" s="21"/>
      <c r="G1855" s="21"/>
      <c r="H1855" s="273"/>
      <c r="I1855" s="135"/>
      <c r="J1855" s="79"/>
      <c r="M1855" s="140"/>
      <c r="N1855" s="73"/>
    </row>
    <row r="1856" spans="1:14" x14ac:dyDescent="0.2">
      <c r="A1856" s="75"/>
      <c r="B1856" s="141"/>
      <c r="C1856" s="77"/>
      <c r="D1856" s="7"/>
      <c r="E1856" s="7"/>
      <c r="F1856" s="21"/>
      <c r="G1856" s="21"/>
      <c r="H1856" s="273"/>
      <c r="I1856" s="135"/>
      <c r="J1856" s="79"/>
      <c r="M1856" s="140"/>
      <c r="N1856" s="73"/>
    </row>
    <row r="1857" spans="1:14" x14ac:dyDescent="0.2">
      <c r="A1857" s="75"/>
      <c r="B1857" s="141"/>
      <c r="C1857" s="77"/>
      <c r="D1857" s="7"/>
      <c r="E1857" s="7"/>
      <c r="F1857" s="21"/>
      <c r="G1857" s="21"/>
      <c r="H1857" s="273"/>
      <c r="I1857" s="135"/>
      <c r="J1857" s="79"/>
      <c r="M1857" s="140"/>
      <c r="N1857" s="73"/>
    </row>
    <row r="1858" spans="1:14" x14ac:dyDescent="0.2">
      <c r="A1858" s="75"/>
      <c r="B1858" s="141"/>
      <c r="C1858" s="77"/>
      <c r="D1858" s="7"/>
      <c r="E1858" s="7"/>
      <c r="F1858" s="21"/>
      <c r="G1858" s="21"/>
      <c r="H1858" s="273"/>
      <c r="I1858" s="135"/>
      <c r="J1858" s="79"/>
      <c r="M1858" s="140"/>
      <c r="N1858" s="73"/>
    </row>
    <row r="1859" spans="1:14" x14ac:dyDescent="0.2">
      <c r="A1859" s="75"/>
      <c r="B1859" s="141"/>
      <c r="C1859" s="77"/>
      <c r="D1859" s="7"/>
      <c r="E1859" s="7"/>
      <c r="F1859" s="21"/>
      <c r="G1859" s="21"/>
      <c r="H1859" s="273"/>
      <c r="I1859" s="135"/>
      <c r="J1859" s="79"/>
      <c r="M1859" s="140"/>
      <c r="N1859" s="73"/>
    </row>
    <row r="1860" spans="1:14" x14ac:dyDescent="0.2">
      <c r="A1860" s="75"/>
      <c r="B1860" s="141"/>
      <c r="C1860" s="77"/>
      <c r="D1860" s="7"/>
      <c r="E1860" s="7"/>
      <c r="F1860" s="21"/>
      <c r="G1860" s="21"/>
      <c r="H1860" s="273"/>
      <c r="I1860" s="135"/>
      <c r="J1860" s="79"/>
      <c r="M1860" s="140"/>
      <c r="N1860" s="73"/>
    </row>
    <row r="1861" spans="1:14" x14ac:dyDescent="0.2">
      <c r="A1861" s="75"/>
      <c r="B1861" s="141"/>
      <c r="C1861" s="77"/>
      <c r="D1861" s="7"/>
      <c r="E1861" s="7"/>
      <c r="F1861" s="21"/>
      <c r="G1861" s="21"/>
      <c r="H1861" s="273"/>
      <c r="I1861" s="135"/>
      <c r="J1861" s="79"/>
      <c r="M1861" s="140"/>
      <c r="N1861" s="73"/>
    </row>
    <row r="1862" spans="1:14" x14ac:dyDescent="0.2">
      <c r="A1862" s="75"/>
      <c r="B1862" s="141"/>
      <c r="C1862" s="77"/>
      <c r="D1862" s="7"/>
      <c r="E1862" s="7"/>
      <c r="F1862" s="21"/>
      <c r="G1862" s="21"/>
      <c r="H1862" s="273"/>
      <c r="I1862" s="135"/>
      <c r="J1862" s="79"/>
      <c r="M1862" s="140"/>
      <c r="N1862" s="73"/>
    </row>
    <row r="1863" spans="1:14" x14ac:dyDescent="0.2">
      <c r="A1863" s="75"/>
      <c r="B1863" s="141"/>
      <c r="C1863" s="77"/>
      <c r="D1863" s="7"/>
      <c r="E1863" s="7"/>
      <c r="F1863" s="21"/>
      <c r="G1863" s="21"/>
      <c r="H1863" s="273"/>
      <c r="I1863" s="135"/>
      <c r="J1863" s="79"/>
      <c r="M1863" s="140"/>
      <c r="N1863" s="73"/>
    </row>
    <row r="1864" spans="1:14" x14ac:dyDescent="0.2">
      <c r="A1864" s="75"/>
      <c r="B1864" s="141"/>
      <c r="C1864" s="77"/>
      <c r="D1864" s="7"/>
      <c r="E1864" s="7"/>
      <c r="F1864" s="21"/>
      <c r="G1864" s="21"/>
      <c r="H1864" s="273"/>
      <c r="I1864" s="135"/>
      <c r="J1864" s="79"/>
      <c r="M1864" s="140"/>
      <c r="N1864" s="73"/>
    </row>
    <row r="1865" spans="1:14" x14ac:dyDescent="0.2">
      <c r="A1865" s="75"/>
      <c r="B1865" s="141"/>
      <c r="C1865" s="77"/>
      <c r="D1865" s="7"/>
      <c r="E1865" s="7"/>
      <c r="F1865" s="21"/>
      <c r="G1865" s="21"/>
      <c r="H1865" s="273"/>
      <c r="I1865" s="135"/>
      <c r="J1865" s="79"/>
      <c r="M1865" s="140"/>
      <c r="N1865" s="73"/>
    </row>
    <row r="1866" spans="1:14" x14ac:dyDescent="0.2">
      <c r="A1866" s="75"/>
      <c r="B1866" s="141"/>
      <c r="C1866" s="77"/>
      <c r="D1866" s="7"/>
      <c r="E1866" s="7"/>
      <c r="F1866" s="21"/>
      <c r="G1866" s="21"/>
      <c r="H1866" s="273"/>
      <c r="I1866" s="135"/>
      <c r="J1866" s="79"/>
      <c r="M1866" s="140"/>
      <c r="N1866" s="73"/>
    </row>
    <row r="1867" spans="1:14" x14ac:dyDescent="0.2">
      <c r="A1867" s="75"/>
      <c r="B1867" s="141"/>
      <c r="C1867" s="77"/>
      <c r="D1867" s="7"/>
      <c r="E1867" s="7"/>
      <c r="F1867" s="21"/>
      <c r="G1867" s="21"/>
      <c r="H1867" s="273"/>
      <c r="I1867" s="135"/>
      <c r="J1867" s="79"/>
      <c r="M1867" s="140"/>
      <c r="N1867" s="73"/>
    </row>
    <row r="1868" spans="1:14" x14ac:dyDescent="0.2">
      <c r="A1868" s="75"/>
      <c r="B1868" s="141"/>
      <c r="C1868" s="77"/>
      <c r="D1868" s="7"/>
      <c r="E1868" s="7"/>
      <c r="F1868" s="21"/>
      <c r="G1868" s="21"/>
      <c r="H1868" s="273"/>
      <c r="I1868" s="135"/>
      <c r="J1868" s="79"/>
      <c r="M1868" s="140"/>
      <c r="N1868" s="73"/>
    </row>
    <row r="1869" spans="1:14" x14ac:dyDescent="0.2">
      <c r="A1869" s="75"/>
      <c r="B1869" s="141"/>
      <c r="C1869" s="77"/>
      <c r="D1869" s="7"/>
      <c r="E1869" s="7"/>
      <c r="F1869" s="21"/>
      <c r="G1869" s="21"/>
      <c r="H1869" s="273"/>
      <c r="I1869" s="135"/>
      <c r="J1869" s="79"/>
      <c r="M1869" s="140"/>
      <c r="N1869" s="73"/>
    </row>
    <row r="1870" spans="1:14" x14ac:dyDescent="0.2">
      <c r="A1870" s="75"/>
      <c r="B1870" s="141"/>
      <c r="C1870" s="77"/>
      <c r="D1870" s="7"/>
      <c r="E1870" s="7"/>
      <c r="F1870" s="21"/>
      <c r="G1870" s="21"/>
      <c r="H1870" s="273"/>
      <c r="I1870" s="135"/>
      <c r="J1870" s="79"/>
      <c r="M1870" s="140"/>
      <c r="N1870" s="73"/>
    </row>
    <row r="1871" spans="1:14" x14ac:dyDescent="0.2">
      <c r="A1871" s="75"/>
      <c r="B1871" s="141"/>
      <c r="C1871" s="77"/>
      <c r="D1871" s="7"/>
      <c r="E1871" s="7"/>
      <c r="F1871" s="21"/>
      <c r="G1871" s="21"/>
      <c r="H1871" s="273"/>
      <c r="I1871" s="135"/>
      <c r="J1871" s="79"/>
      <c r="M1871" s="140"/>
      <c r="N1871" s="73"/>
    </row>
    <row r="1872" spans="1:14" x14ac:dyDescent="0.2">
      <c r="A1872" s="75"/>
      <c r="B1872" s="141"/>
      <c r="C1872" s="77"/>
      <c r="D1872" s="7"/>
      <c r="E1872" s="7"/>
      <c r="F1872" s="21"/>
      <c r="G1872" s="21"/>
      <c r="H1872" s="273"/>
      <c r="I1872" s="135"/>
      <c r="J1872" s="79"/>
      <c r="M1872" s="140"/>
      <c r="N1872" s="73"/>
    </row>
    <row r="1873" spans="1:14" x14ac:dyDescent="0.2">
      <c r="A1873" s="75"/>
      <c r="B1873" s="141"/>
      <c r="C1873" s="77"/>
      <c r="D1873" s="7"/>
      <c r="E1873" s="7"/>
      <c r="F1873" s="21"/>
      <c r="G1873" s="21"/>
      <c r="H1873" s="273"/>
      <c r="I1873" s="135"/>
      <c r="J1873" s="79"/>
      <c r="M1873" s="140"/>
      <c r="N1873" s="73"/>
    </row>
    <row r="1874" spans="1:14" x14ac:dyDescent="0.2">
      <c r="A1874" s="75"/>
      <c r="B1874" s="141"/>
      <c r="C1874" s="77"/>
      <c r="D1874" s="7"/>
      <c r="E1874" s="7"/>
      <c r="F1874" s="21"/>
      <c r="G1874" s="21"/>
      <c r="H1874" s="273"/>
      <c r="I1874" s="135"/>
      <c r="J1874" s="79"/>
      <c r="M1874" s="140"/>
      <c r="N1874" s="73"/>
    </row>
    <row r="1875" spans="1:14" x14ac:dyDescent="0.2">
      <c r="A1875" s="75"/>
      <c r="B1875" s="141"/>
      <c r="C1875" s="77"/>
      <c r="D1875" s="7"/>
      <c r="E1875" s="7"/>
      <c r="F1875" s="21"/>
      <c r="G1875" s="21"/>
      <c r="H1875" s="273"/>
      <c r="I1875" s="135"/>
      <c r="J1875" s="79"/>
      <c r="M1875" s="140"/>
      <c r="N1875" s="73"/>
    </row>
    <row r="1876" spans="1:14" x14ac:dyDescent="0.2">
      <c r="A1876" s="75"/>
      <c r="B1876" s="141"/>
      <c r="C1876" s="77"/>
      <c r="D1876" s="7"/>
      <c r="E1876" s="7"/>
      <c r="F1876" s="21"/>
      <c r="G1876" s="21"/>
      <c r="H1876" s="273"/>
      <c r="I1876" s="135"/>
      <c r="J1876" s="79"/>
      <c r="M1876" s="140"/>
      <c r="N1876" s="73"/>
    </row>
    <row r="1877" spans="1:14" x14ac:dyDescent="0.2">
      <c r="A1877" s="75"/>
      <c r="B1877" s="141"/>
      <c r="C1877" s="77"/>
      <c r="D1877" s="7"/>
      <c r="E1877" s="7"/>
      <c r="F1877" s="21"/>
      <c r="G1877" s="21"/>
      <c r="H1877" s="273"/>
      <c r="I1877" s="135"/>
      <c r="J1877" s="79"/>
      <c r="M1877" s="140"/>
      <c r="N1877" s="73"/>
    </row>
    <row r="1878" spans="1:14" x14ac:dyDescent="0.2">
      <c r="A1878" s="75"/>
      <c r="B1878" s="141"/>
      <c r="C1878" s="77"/>
      <c r="D1878" s="7"/>
      <c r="E1878" s="7"/>
      <c r="F1878" s="21"/>
      <c r="G1878" s="21"/>
      <c r="H1878" s="273"/>
      <c r="I1878" s="135"/>
      <c r="J1878" s="79"/>
      <c r="M1878" s="140"/>
      <c r="N1878" s="73"/>
    </row>
    <row r="1879" spans="1:14" x14ac:dyDescent="0.2">
      <c r="A1879" s="75"/>
      <c r="B1879" s="141"/>
      <c r="C1879" s="77"/>
      <c r="D1879" s="7"/>
      <c r="E1879" s="7"/>
      <c r="F1879" s="21"/>
      <c r="G1879" s="21"/>
      <c r="H1879" s="273"/>
      <c r="I1879" s="135"/>
      <c r="J1879" s="79"/>
      <c r="M1879" s="140"/>
      <c r="N1879" s="73"/>
    </row>
    <row r="1880" spans="1:14" x14ac:dyDescent="0.2">
      <c r="A1880" s="75"/>
      <c r="B1880" s="141"/>
      <c r="C1880" s="77"/>
      <c r="D1880" s="7"/>
      <c r="E1880" s="7"/>
      <c r="F1880" s="21"/>
      <c r="G1880" s="21"/>
      <c r="H1880" s="273"/>
      <c r="I1880" s="135"/>
      <c r="J1880" s="79"/>
      <c r="M1880" s="140"/>
      <c r="N1880" s="73"/>
    </row>
    <row r="1881" spans="1:14" x14ac:dyDescent="0.2">
      <c r="A1881" s="75"/>
      <c r="B1881" s="141"/>
      <c r="C1881" s="77"/>
      <c r="D1881" s="7"/>
      <c r="E1881" s="7"/>
      <c r="F1881" s="21"/>
      <c r="G1881" s="21"/>
      <c r="H1881" s="273"/>
      <c r="I1881" s="135"/>
      <c r="J1881" s="79"/>
      <c r="M1881" s="140"/>
      <c r="N1881" s="73"/>
    </row>
    <row r="1882" spans="1:14" x14ac:dyDescent="0.2">
      <c r="A1882" s="75"/>
      <c r="B1882" s="141"/>
      <c r="C1882" s="77"/>
      <c r="D1882" s="7"/>
      <c r="E1882" s="7"/>
      <c r="F1882" s="21"/>
      <c r="G1882" s="21"/>
      <c r="H1882" s="273"/>
      <c r="I1882" s="135"/>
      <c r="J1882" s="79"/>
      <c r="M1882" s="140"/>
      <c r="N1882" s="73"/>
    </row>
    <row r="1883" spans="1:14" x14ac:dyDescent="0.2">
      <c r="A1883" s="75"/>
      <c r="B1883" s="141"/>
      <c r="C1883" s="77"/>
      <c r="D1883" s="7"/>
      <c r="E1883" s="7"/>
      <c r="F1883" s="21"/>
      <c r="G1883" s="21"/>
      <c r="H1883" s="273"/>
      <c r="I1883" s="135"/>
      <c r="J1883" s="79"/>
      <c r="M1883" s="140"/>
      <c r="N1883" s="73"/>
    </row>
    <row r="1884" spans="1:14" x14ac:dyDescent="0.2">
      <c r="A1884" s="75"/>
      <c r="B1884" s="141"/>
      <c r="C1884" s="77"/>
      <c r="D1884" s="7"/>
      <c r="E1884" s="7"/>
      <c r="F1884" s="21"/>
      <c r="G1884" s="21"/>
      <c r="H1884" s="273"/>
      <c r="I1884" s="135"/>
      <c r="J1884" s="79"/>
      <c r="M1884" s="140"/>
      <c r="N1884" s="73"/>
    </row>
    <row r="1885" spans="1:14" x14ac:dyDescent="0.2">
      <c r="A1885" s="75"/>
      <c r="B1885" s="141"/>
      <c r="C1885" s="77"/>
      <c r="D1885" s="7"/>
      <c r="E1885" s="7"/>
      <c r="F1885" s="21"/>
      <c r="G1885" s="21"/>
      <c r="H1885" s="273"/>
      <c r="I1885" s="135"/>
      <c r="J1885" s="79"/>
      <c r="M1885" s="140"/>
      <c r="N1885" s="73"/>
    </row>
    <row r="1886" spans="1:14" x14ac:dyDescent="0.2">
      <c r="A1886" s="75"/>
      <c r="B1886" s="141"/>
      <c r="C1886" s="77"/>
      <c r="D1886" s="7"/>
      <c r="E1886" s="7"/>
      <c r="F1886" s="21"/>
      <c r="G1886" s="21"/>
      <c r="H1886" s="273"/>
      <c r="I1886" s="135"/>
      <c r="J1886" s="79"/>
      <c r="M1886" s="140"/>
      <c r="N1886" s="73"/>
    </row>
    <row r="1887" spans="1:14" x14ac:dyDescent="0.2">
      <c r="A1887" s="75"/>
      <c r="B1887" s="141"/>
      <c r="C1887" s="77"/>
      <c r="D1887" s="7"/>
      <c r="E1887" s="7"/>
      <c r="F1887" s="21"/>
      <c r="G1887" s="21"/>
      <c r="H1887" s="273"/>
      <c r="I1887" s="135"/>
      <c r="J1887" s="79"/>
      <c r="M1887" s="140"/>
      <c r="N1887" s="73"/>
    </row>
    <row r="1888" spans="1:14" x14ac:dyDescent="0.2">
      <c r="A1888" s="75"/>
      <c r="B1888" s="141"/>
      <c r="C1888" s="77"/>
      <c r="D1888" s="7"/>
      <c r="E1888" s="7"/>
      <c r="F1888" s="21"/>
      <c r="G1888" s="21"/>
      <c r="H1888" s="273"/>
      <c r="I1888" s="135"/>
      <c r="J1888" s="79"/>
      <c r="M1888" s="140"/>
      <c r="N1888" s="73"/>
    </row>
    <row r="1889" spans="1:14" x14ac:dyDescent="0.2">
      <c r="A1889" s="75"/>
      <c r="B1889" s="141"/>
      <c r="C1889" s="77"/>
      <c r="D1889" s="7"/>
      <c r="E1889" s="7"/>
      <c r="F1889" s="21"/>
      <c r="G1889" s="21"/>
      <c r="H1889" s="273"/>
      <c r="I1889" s="135"/>
      <c r="J1889" s="79"/>
      <c r="M1889" s="140"/>
      <c r="N1889" s="73"/>
    </row>
    <row r="1890" spans="1:14" x14ac:dyDescent="0.2">
      <c r="A1890" s="75"/>
      <c r="B1890" s="141"/>
      <c r="C1890" s="77"/>
      <c r="D1890" s="7"/>
      <c r="E1890" s="7"/>
      <c r="F1890" s="21"/>
      <c r="G1890" s="21"/>
      <c r="H1890" s="273"/>
      <c r="I1890" s="135"/>
      <c r="J1890" s="79"/>
      <c r="M1890" s="140"/>
      <c r="N1890" s="73"/>
    </row>
    <row r="1891" spans="1:14" x14ac:dyDescent="0.2">
      <c r="A1891" s="75"/>
      <c r="B1891" s="141"/>
      <c r="C1891" s="77"/>
      <c r="D1891" s="7"/>
      <c r="E1891" s="7"/>
      <c r="F1891" s="21"/>
      <c r="G1891" s="21"/>
      <c r="H1891" s="273"/>
      <c r="I1891" s="135"/>
      <c r="J1891" s="79"/>
      <c r="M1891" s="140"/>
      <c r="N1891" s="73"/>
    </row>
    <row r="1892" spans="1:14" x14ac:dyDescent="0.2">
      <c r="A1892" s="75"/>
      <c r="B1892" s="141"/>
      <c r="C1892" s="77"/>
      <c r="D1892" s="7"/>
      <c r="E1892" s="7"/>
      <c r="F1892" s="21"/>
      <c r="G1892" s="21"/>
      <c r="H1892" s="273"/>
      <c r="I1892" s="135"/>
      <c r="J1892" s="79"/>
      <c r="M1892" s="140"/>
      <c r="N1892" s="73"/>
    </row>
    <row r="1893" spans="1:14" x14ac:dyDescent="0.2">
      <c r="A1893" s="75"/>
      <c r="B1893" s="141"/>
      <c r="C1893" s="77"/>
      <c r="D1893" s="7"/>
      <c r="E1893" s="7"/>
      <c r="F1893" s="21"/>
      <c r="G1893" s="21"/>
      <c r="H1893" s="273"/>
      <c r="I1893" s="135"/>
      <c r="J1893" s="79"/>
      <c r="M1893" s="140"/>
      <c r="N1893" s="73"/>
    </row>
    <row r="1894" spans="1:14" x14ac:dyDescent="0.2">
      <c r="A1894" s="75"/>
      <c r="B1894" s="141"/>
      <c r="C1894" s="77"/>
      <c r="D1894" s="7"/>
      <c r="E1894" s="7"/>
      <c r="F1894" s="21"/>
      <c r="G1894" s="21"/>
      <c r="H1894" s="273"/>
      <c r="I1894" s="135"/>
      <c r="J1894" s="79"/>
      <c r="M1894" s="145"/>
      <c r="N1894" s="146"/>
    </row>
    <row r="1895" spans="1:14" x14ac:dyDescent="0.2">
      <c r="A1895" s="75"/>
      <c r="B1895" s="141"/>
      <c r="C1895" s="77"/>
      <c r="D1895" s="7"/>
      <c r="E1895" s="7"/>
      <c r="F1895" s="21"/>
      <c r="G1895" s="21"/>
      <c r="H1895" s="273"/>
      <c r="I1895" s="135"/>
      <c r="J1895" s="79"/>
      <c r="M1895" s="140"/>
      <c r="N1895" s="73"/>
    </row>
    <row r="1896" spans="1:14" x14ac:dyDescent="0.2">
      <c r="A1896" s="75"/>
      <c r="B1896" s="141"/>
      <c r="C1896" s="77"/>
      <c r="D1896" s="7"/>
      <c r="E1896" s="7"/>
      <c r="F1896" s="21"/>
      <c r="G1896" s="21"/>
      <c r="H1896" s="273"/>
      <c r="I1896" s="135"/>
      <c r="J1896" s="79"/>
      <c r="M1896" s="140"/>
      <c r="N1896" s="73"/>
    </row>
    <row r="1897" spans="1:14" x14ac:dyDescent="0.2">
      <c r="A1897" s="75"/>
      <c r="B1897" s="141"/>
      <c r="C1897" s="77"/>
      <c r="D1897" s="7"/>
      <c r="E1897" s="7"/>
      <c r="F1897" s="21"/>
      <c r="G1897" s="21"/>
      <c r="H1897" s="273"/>
      <c r="I1897" s="135"/>
      <c r="J1897" s="79"/>
      <c r="M1897" s="140"/>
      <c r="N1897" s="73"/>
    </row>
    <row r="1898" spans="1:14" x14ac:dyDescent="0.2">
      <c r="A1898" s="75"/>
      <c r="B1898" s="141"/>
      <c r="C1898" s="77"/>
      <c r="D1898" s="7"/>
      <c r="E1898" s="7"/>
      <c r="F1898" s="21"/>
      <c r="G1898" s="21"/>
      <c r="H1898" s="273"/>
      <c r="I1898" s="135"/>
      <c r="J1898" s="79"/>
      <c r="M1898" s="140"/>
      <c r="N1898" s="73"/>
    </row>
    <row r="1899" spans="1:14" x14ac:dyDescent="0.2">
      <c r="A1899" s="75"/>
      <c r="B1899" s="141"/>
      <c r="C1899" s="77"/>
      <c r="D1899" s="7"/>
      <c r="E1899" s="7"/>
      <c r="F1899" s="21"/>
      <c r="G1899" s="21"/>
      <c r="H1899" s="273"/>
      <c r="I1899" s="135"/>
      <c r="J1899" s="79"/>
      <c r="M1899" s="140"/>
      <c r="N1899" s="73"/>
    </row>
    <row r="1900" spans="1:14" x14ac:dyDescent="0.2">
      <c r="A1900" s="75"/>
      <c r="B1900" s="141"/>
      <c r="C1900" s="77"/>
      <c r="D1900" s="7"/>
      <c r="E1900" s="7"/>
      <c r="F1900" s="21"/>
      <c r="G1900" s="21"/>
      <c r="H1900" s="273"/>
      <c r="I1900" s="135"/>
      <c r="J1900" s="79"/>
      <c r="M1900" s="140"/>
      <c r="N1900" s="73"/>
    </row>
    <row r="1901" spans="1:14" x14ac:dyDescent="0.2">
      <c r="A1901" s="75"/>
      <c r="B1901" s="141"/>
      <c r="C1901" s="77"/>
      <c r="D1901" s="7"/>
      <c r="E1901" s="7"/>
      <c r="F1901" s="21"/>
      <c r="G1901" s="21"/>
      <c r="H1901" s="273"/>
      <c r="I1901" s="135"/>
      <c r="J1901" s="79"/>
      <c r="M1901" s="140"/>
      <c r="N1901" s="73"/>
    </row>
    <row r="1902" spans="1:14" x14ac:dyDescent="0.2">
      <c r="A1902" s="75"/>
      <c r="B1902" s="141"/>
      <c r="C1902" s="77"/>
      <c r="D1902" s="7"/>
      <c r="E1902" s="7"/>
      <c r="F1902" s="21"/>
      <c r="G1902" s="21"/>
      <c r="H1902" s="273"/>
      <c r="I1902" s="135"/>
      <c r="J1902" s="79"/>
      <c r="M1902" s="140"/>
      <c r="N1902" s="73"/>
    </row>
    <row r="1903" spans="1:14" x14ac:dyDescent="0.2">
      <c r="A1903" s="75"/>
      <c r="B1903" s="141"/>
      <c r="C1903" s="77"/>
      <c r="D1903" s="7"/>
      <c r="E1903" s="7"/>
      <c r="F1903" s="21"/>
      <c r="G1903" s="21"/>
      <c r="H1903" s="273"/>
      <c r="I1903" s="135"/>
      <c r="J1903" s="79"/>
      <c r="M1903" s="140"/>
      <c r="N1903" s="73"/>
    </row>
    <row r="1904" spans="1:14" x14ac:dyDescent="0.2">
      <c r="A1904" s="75"/>
      <c r="B1904" s="141"/>
      <c r="C1904" s="77"/>
      <c r="D1904" s="7"/>
      <c r="E1904" s="7"/>
      <c r="F1904" s="21"/>
      <c r="G1904" s="21"/>
      <c r="H1904" s="273"/>
      <c r="I1904" s="135"/>
      <c r="J1904" s="79"/>
      <c r="M1904" s="140"/>
      <c r="N1904" s="73"/>
    </row>
    <row r="1905" spans="1:14" x14ac:dyDescent="0.2">
      <c r="A1905" s="75"/>
      <c r="B1905" s="141"/>
      <c r="C1905" s="77"/>
      <c r="D1905" s="7"/>
      <c r="E1905" s="7"/>
      <c r="F1905" s="21"/>
      <c r="G1905" s="21"/>
      <c r="H1905" s="273"/>
      <c r="I1905" s="135"/>
      <c r="J1905" s="79"/>
      <c r="M1905" s="140"/>
      <c r="N1905" s="73"/>
    </row>
    <row r="1906" spans="1:14" x14ac:dyDescent="0.2">
      <c r="A1906" s="75"/>
      <c r="B1906" s="141"/>
      <c r="C1906" s="77"/>
      <c r="D1906" s="7"/>
      <c r="E1906" s="7"/>
      <c r="F1906" s="21"/>
      <c r="G1906" s="21"/>
      <c r="H1906" s="273"/>
      <c r="I1906" s="135"/>
      <c r="J1906" s="79"/>
      <c r="M1906" s="140"/>
      <c r="N1906" s="73"/>
    </row>
    <row r="1907" spans="1:14" x14ac:dyDescent="0.2">
      <c r="A1907" s="75"/>
      <c r="B1907" s="141"/>
      <c r="C1907" s="77"/>
      <c r="D1907" s="7"/>
      <c r="E1907" s="7"/>
      <c r="F1907" s="21"/>
      <c r="G1907" s="21"/>
      <c r="H1907" s="273"/>
      <c r="I1907" s="135"/>
      <c r="J1907" s="79"/>
      <c r="M1907" s="140"/>
      <c r="N1907" s="73"/>
    </row>
    <row r="1908" spans="1:14" x14ac:dyDescent="0.2">
      <c r="A1908" s="75"/>
      <c r="B1908" s="141"/>
      <c r="C1908" s="77"/>
      <c r="D1908" s="7"/>
      <c r="E1908" s="7"/>
      <c r="F1908" s="21"/>
      <c r="G1908" s="21"/>
      <c r="H1908" s="273"/>
      <c r="I1908" s="135"/>
      <c r="J1908" s="79"/>
      <c r="M1908" s="140"/>
      <c r="N1908" s="73"/>
    </row>
    <row r="1909" spans="1:14" x14ac:dyDescent="0.2">
      <c r="A1909" s="75"/>
      <c r="B1909" s="141"/>
      <c r="C1909" s="77"/>
      <c r="D1909" s="7"/>
      <c r="E1909" s="7"/>
      <c r="F1909" s="21"/>
      <c r="G1909" s="21"/>
      <c r="H1909" s="273"/>
      <c r="I1909" s="135"/>
      <c r="J1909" s="79"/>
      <c r="M1909" s="140"/>
      <c r="N1909" s="73"/>
    </row>
    <row r="1910" spans="1:14" x14ac:dyDescent="0.2">
      <c r="A1910" s="75"/>
      <c r="B1910" s="141"/>
      <c r="C1910" s="77"/>
      <c r="D1910" s="7"/>
      <c r="E1910" s="7"/>
      <c r="F1910" s="21"/>
      <c r="G1910" s="21"/>
      <c r="H1910" s="273"/>
      <c r="I1910" s="135"/>
      <c r="J1910" s="79"/>
      <c r="M1910" s="140"/>
      <c r="N1910" s="73"/>
    </row>
    <row r="1911" spans="1:14" x14ac:dyDescent="0.2">
      <c r="A1911" s="75"/>
      <c r="B1911" s="141"/>
      <c r="C1911" s="77"/>
      <c r="D1911" s="7"/>
      <c r="E1911" s="7"/>
      <c r="F1911" s="21"/>
      <c r="G1911" s="21"/>
      <c r="H1911" s="273"/>
      <c r="I1911" s="135"/>
      <c r="J1911" s="79"/>
      <c r="M1911" s="140"/>
      <c r="N1911" s="73"/>
    </row>
    <row r="1912" spans="1:14" x14ac:dyDescent="0.2">
      <c r="A1912" s="75"/>
      <c r="B1912" s="141"/>
      <c r="C1912" s="77"/>
      <c r="D1912" s="7"/>
      <c r="E1912" s="7"/>
      <c r="F1912" s="21"/>
      <c r="G1912" s="21"/>
      <c r="H1912" s="273"/>
      <c r="I1912" s="135"/>
      <c r="J1912" s="79"/>
      <c r="M1912" s="140"/>
      <c r="N1912" s="73"/>
    </row>
    <row r="1913" spans="1:14" x14ac:dyDescent="0.2">
      <c r="A1913" s="75"/>
      <c r="B1913" s="141"/>
      <c r="C1913" s="77"/>
      <c r="D1913" s="7"/>
      <c r="E1913" s="7"/>
      <c r="F1913" s="21"/>
      <c r="G1913" s="21"/>
      <c r="H1913" s="273"/>
      <c r="I1913" s="135"/>
      <c r="J1913" s="79"/>
      <c r="M1913" s="140"/>
      <c r="N1913" s="73"/>
    </row>
    <row r="1914" spans="1:14" x14ac:dyDescent="0.2">
      <c r="A1914" s="75"/>
      <c r="B1914" s="141"/>
      <c r="C1914" s="77"/>
      <c r="D1914" s="7"/>
      <c r="E1914" s="7"/>
      <c r="F1914" s="21"/>
      <c r="G1914" s="21"/>
      <c r="H1914" s="273"/>
      <c r="I1914" s="135"/>
      <c r="J1914" s="79"/>
      <c r="M1914" s="140"/>
      <c r="N1914" s="73"/>
    </row>
    <row r="1915" spans="1:14" x14ac:dyDescent="0.2">
      <c r="A1915" s="75"/>
      <c r="B1915" s="141"/>
      <c r="C1915" s="77"/>
      <c r="D1915" s="7"/>
      <c r="E1915" s="7"/>
      <c r="F1915" s="21"/>
      <c r="G1915" s="21"/>
      <c r="H1915" s="273"/>
      <c r="I1915" s="135"/>
      <c r="J1915" s="79"/>
      <c r="M1915" s="140"/>
      <c r="N1915" s="73"/>
    </row>
    <row r="1916" spans="1:14" x14ac:dyDescent="0.2">
      <c r="A1916" s="75"/>
      <c r="B1916" s="141"/>
      <c r="C1916" s="77"/>
      <c r="D1916" s="7"/>
      <c r="E1916" s="7"/>
      <c r="F1916" s="21"/>
      <c r="G1916" s="21"/>
      <c r="H1916" s="273"/>
      <c r="I1916" s="135"/>
      <c r="J1916" s="79"/>
      <c r="M1916" s="140"/>
      <c r="N1916" s="73"/>
    </row>
    <row r="1917" spans="1:14" x14ac:dyDescent="0.2">
      <c r="A1917" s="75"/>
      <c r="B1917" s="141"/>
      <c r="C1917" s="77"/>
      <c r="D1917" s="7"/>
      <c r="E1917" s="7"/>
      <c r="F1917" s="21"/>
      <c r="G1917" s="21"/>
      <c r="H1917" s="273"/>
      <c r="I1917" s="135"/>
      <c r="J1917" s="79"/>
      <c r="M1917" s="140"/>
      <c r="N1917" s="73"/>
    </row>
    <row r="1918" spans="1:14" x14ac:dyDescent="0.2">
      <c r="A1918" s="75"/>
      <c r="B1918" s="141"/>
      <c r="C1918" s="77"/>
      <c r="D1918" s="7"/>
      <c r="E1918" s="7"/>
      <c r="F1918" s="21"/>
      <c r="G1918" s="21"/>
      <c r="H1918" s="273"/>
      <c r="I1918" s="135"/>
      <c r="J1918" s="79"/>
      <c r="M1918" s="140"/>
      <c r="N1918" s="73"/>
    </row>
    <row r="1919" spans="1:14" x14ac:dyDescent="0.2">
      <c r="A1919" s="75"/>
      <c r="B1919" s="141"/>
      <c r="C1919" s="77"/>
      <c r="D1919" s="7"/>
      <c r="E1919" s="7"/>
      <c r="F1919" s="21"/>
      <c r="G1919" s="21"/>
      <c r="H1919" s="273"/>
      <c r="I1919" s="135"/>
      <c r="J1919" s="79"/>
      <c r="M1919" s="140"/>
      <c r="N1919" s="73"/>
    </row>
    <row r="1920" spans="1:14" x14ac:dyDescent="0.2">
      <c r="A1920" s="75"/>
      <c r="B1920" s="141"/>
      <c r="C1920" s="77"/>
      <c r="D1920" s="7"/>
      <c r="E1920" s="7"/>
      <c r="F1920" s="21"/>
      <c r="G1920" s="21"/>
      <c r="H1920" s="273"/>
      <c r="I1920" s="135"/>
      <c r="J1920" s="79"/>
      <c r="M1920" s="140"/>
      <c r="N1920" s="73"/>
    </row>
    <row r="1921" spans="1:14" x14ac:dyDescent="0.2">
      <c r="A1921" s="75"/>
      <c r="B1921" s="141"/>
      <c r="C1921" s="77"/>
      <c r="D1921" s="7"/>
      <c r="E1921" s="7"/>
      <c r="F1921" s="21"/>
      <c r="G1921" s="21"/>
      <c r="H1921" s="273"/>
      <c r="I1921" s="135"/>
      <c r="J1921" s="79"/>
      <c r="M1921" s="140"/>
      <c r="N1921" s="73"/>
    </row>
    <row r="1922" spans="1:14" x14ac:dyDescent="0.2">
      <c r="A1922" s="75"/>
      <c r="B1922" s="141"/>
      <c r="C1922" s="77"/>
      <c r="D1922" s="7"/>
      <c r="E1922" s="7"/>
      <c r="F1922" s="21"/>
      <c r="G1922" s="21"/>
      <c r="H1922" s="273"/>
      <c r="I1922" s="135"/>
      <c r="J1922" s="79"/>
      <c r="M1922" s="140"/>
      <c r="N1922" s="73"/>
    </row>
    <row r="1923" spans="1:14" x14ac:dyDescent="0.2">
      <c r="A1923" s="75"/>
      <c r="B1923" s="141"/>
      <c r="C1923" s="77"/>
      <c r="D1923" s="7"/>
      <c r="E1923" s="7"/>
      <c r="F1923" s="21"/>
      <c r="G1923" s="21"/>
      <c r="H1923" s="273"/>
      <c r="I1923" s="135"/>
      <c r="J1923" s="79"/>
      <c r="M1923" s="140"/>
      <c r="N1923" s="73"/>
    </row>
    <row r="1924" spans="1:14" x14ac:dyDescent="0.2">
      <c r="A1924" s="75"/>
      <c r="B1924" s="141"/>
      <c r="C1924" s="77"/>
      <c r="D1924" s="7"/>
      <c r="E1924" s="7"/>
      <c r="F1924" s="21"/>
      <c r="G1924" s="21"/>
      <c r="H1924" s="273"/>
      <c r="I1924" s="135"/>
      <c r="J1924" s="79"/>
      <c r="M1924" s="140"/>
      <c r="N1924" s="73"/>
    </row>
    <row r="1925" spans="1:14" x14ac:dyDescent="0.2">
      <c r="A1925" s="75"/>
      <c r="B1925" s="141"/>
      <c r="C1925" s="77"/>
      <c r="D1925" s="7"/>
      <c r="E1925" s="7"/>
      <c r="F1925" s="21"/>
      <c r="G1925" s="21"/>
      <c r="H1925" s="273"/>
      <c r="I1925" s="135"/>
      <c r="J1925" s="79"/>
      <c r="M1925" s="140"/>
      <c r="N1925" s="73"/>
    </row>
    <row r="1926" spans="1:14" x14ac:dyDescent="0.2">
      <c r="A1926" s="75"/>
      <c r="B1926" s="141"/>
      <c r="C1926" s="77"/>
      <c r="D1926" s="7"/>
      <c r="E1926" s="7"/>
      <c r="F1926" s="21"/>
      <c r="G1926" s="21"/>
      <c r="H1926" s="273"/>
      <c r="I1926" s="135"/>
      <c r="J1926" s="79"/>
      <c r="M1926" s="140"/>
      <c r="N1926" s="73"/>
    </row>
    <row r="1927" spans="1:14" x14ac:dyDescent="0.2">
      <c r="A1927" s="75"/>
      <c r="B1927" s="141"/>
      <c r="C1927" s="77"/>
      <c r="D1927" s="7"/>
      <c r="E1927" s="7"/>
      <c r="F1927" s="21"/>
      <c r="G1927" s="21"/>
      <c r="H1927" s="273"/>
      <c r="I1927" s="135"/>
      <c r="J1927" s="79"/>
      <c r="M1927" s="140"/>
      <c r="N1927" s="73"/>
    </row>
    <row r="1928" spans="1:14" x14ac:dyDescent="0.2">
      <c r="A1928" s="75"/>
      <c r="B1928" s="141"/>
      <c r="C1928" s="77"/>
      <c r="D1928" s="7"/>
      <c r="E1928" s="7"/>
      <c r="F1928" s="21"/>
      <c r="G1928" s="21"/>
      <c r="H1928" s="273"/>
      <c r="I1928" s="135"/>
      <c r="J1928" s="79"/>
      <c r="M1928" s="140"/>
      <c r="N1928" s="73"/>
    </row>
    <row r="1929" spans="1:14" x14ac:dyDescent="0.2">
      <c r="A1929" s="75"/>
      <c r="B1929" s="141"/>
      <c r="C1929" s="77"/>
      <c r="D1929" s="7"/>
      <c r="E1929" s="7"/>
      <c r="F1929" s="21"/>
      <c r="G1929" s="21"/>
      <c r="H1929" s="273"/>
      <c r="I1929" s="135"/>
      <c r="J1929" s="79"/>
      <c r="M1929" s="140"/>
      <c r="N1929" s="73"/>
    </row>
    <row r="1930" spans="1:14" x14ac:dyDescent="0.2">
      <c r="A1930" s="75"/>
      <c r="B1930" s="141"/>
      <c r="C1930" s="77"/>
      <c r="D1930" s="7"/>
      <c r="E1930" s="7"/>
      <c r="F1930" s="21"/>
      <c r="G1930" s="21"/>
      <c r="H1930" s="273"/>
      <c r="I1930" s="135"/>
      <c r="J1930" s="79"/>
      <c r="M1930" s="140"/>
      <c r="N1930" s="73"/>
    </row>
    <row r="1931" spans="1:14" x14ac:dyDescent="0.2">
      <c r="A1931" s="75"/>
      <c r="B1931" s="141"/>
      <c r="C1931" s="77"/>
      <c r="D1931" s="7"/>
      <c r="E1931" s="7"/>
      <c r="F1931" s="21"/>
      <c r="G1931" s="21"/>
      <c r="H1931" s="273"/>
      <c r="I1931" s="135"/>
      <c r="J1931" s="79"/>
      <c r="M1931" s="140"/>
      <c r="N1931" s="73"/>
    </row>
    <row r="1932" spans="1:14" x14ac:dyDescent="0.2">
      <c r="A1932" s="75"/>
      <c r="B1932" s="141"/>
      <c r="C1932" s="77"/>
      <c r="D1932" s="7"/>
      <c r="E1932" s="7"/>
      <c r="F1932" s="21"/>
      <c r="G1932" s="21"/>
      <c r="H1932" s="273"/>
      <c r="I1932" s="135"/>
      <c r="J1932" s="79"/>
      <c r="M1932" s="140"/>
      <c r="N1932" s="73"/>
    </row>
    <row r="1933" spans="1:14" x14ac:dyDescent="0.2">
      <c r="A1933" s="75"/>
      <c r="B1933" s="141"/>
      <c r="C1933" s="77"/>
      <c r="D1933" s="7"/>
      <c r="E1933" s="7"/>
      <c r="F1933" s="21"/>
      <c r="G1933" s="21"/>
      <c r="H1933" s="273"/>
      <c r="I1933" s="135"/>
      <c r="J1933" s="79"/>
      <c r="M1933" s="140"/>
      <c r="N1933" s="73"/>
    </row>
    <row r="1934" spans="1:14" x14ac:dyDescent="0.2">
      <c r="A1934" s="75"/>
      <c r="B1934" s="141"/>
      <c r="C1934" s="77"/>
      <c r="D1934" s="7"/>
      <c r="E1934" s="7"/>
      <c r="F1934" s="21"/>
      <c r="G1934" s="21"/>
      <c r="H1934" s="273"/>
      <c r="I1934" s="135"/>
      <c r="J1934" s="79"/>
      <c r="M1934" s="140"/>
      <c r="N1934" s="73"/>
    </row>
    <row r="1935" spans="1:14" x14ac:dyDescent="0.2">
      <c r="A1935" s="75"/>
      <c r="B1935" s="141"/>
      <c r="C1935" s="77"/>
      <c r="D1935" s="7"/>
      <c r="E1935" s="7"/>
      <c r="F1935" s="21"/>
      <c r="G1935" s="21"/>
      <c r="H1935" s="273"/>
      <c r="I1935" s="135"/>
      <c r="J1935" s="79"/>
      <c r="M1935" s="140"/>
      <c r="N1935" s="73"/>
    </row>
    <row r="1936" spans="1:14" x14ac:dyDescent="0.2">
      <c r="A1936" s="75"/>
      <c r="B1936" s="141"/>
      <c r="C1936" s="77"/>
      <c r="D1936" s="7"/>
      <c r="E1936" s="7"/>
      <c r="F1936" s="21"/>
      <c r="G1936" s="21"/>
      <c r="H1936" s="273"/>
      <c r="I1936" s="135"/>
      <c r="J1936" s="79"/>
      <c r="M1936" s="140"/>
      <c r="N1936" s="73"/>
    </row>
    <row r="1937" spans="1:14" ht="15" x14ac:dyDescent="0.2">
      <c r="A1937" s="25"/>
      <c r="B1937" s="18"/>
      <c r="C1937" s="19"/>
      <c r="D1937" s="143"/>
      <c r="E1937" s="7"/>
      <c r="F1937" s="21"/>
      <c r="G1937" s="22"/>
      <c r="H1937" s="273"/>
      <c r="I1937" s="23"/>
      <c r="J1937" s="196"/>
      <c r="N1937" s="73"/>
    </row>
    <row r="1938" spans="1:14" x14ac:dyDescent="0.2">
      <c r="A1938" s="75"/>
      <c r="B1938" s="141"/>
      <c r="C1938" s="77"/>
      <c r="D1938" s="7"/>
      <c r="E1938" s="7"/>
      <c r="F1938" s="21"/>
      <c r="G1938" s="21"/>
      <c r="H1938" s="273"/>
      <c r="I1938" s="135"/>
      <c r="J1938" s="79"/>
      <c r="M1938" s="140"/>
      <c r="N1938" s="73"/>
    </row>
    <row r="1939" spans="1:14" x14ac:dyDescent="0.2">
      <c r="A1939" s="75"/>
      <c r="B1939" s="141"/>
      <c r="C1939" s="77"/>
      <c r="D1939" s="7"/>
      <c r="E1939" s="7"/>
      <c r="F1939" s="21"/>
      <c r="G1939" s="21"/>
      <c r="H1939" s="273"/>
      <c r="I1939" s="135"/>
      <c r="J1939" s="79"/>
      <c r="M1939" s="140"/>
      <c r="N1939" s="73"/>
    </row>
    <row r="1940" spans="1:14" x14ac:dyDescent="0.2">
      <c r="A1940" s="75"/>
      <c r="B1940" s="141"/>
      <c r="C1940" s="77"/>
      <c r="D1940" s="7"/>
      <c r="E1940" s="7"/>
      <c r="F1940" s="21"/>
      <c r="G1940" s="21"/>
      <c r="H1940" s="273"/>
      <c r="I1940" s="135"/>
      <c r="J1940" s="79"/>
      <c r="M1940" s="140"/>
      <c r="N1940" s="73"/>
    </row>
    <row r="1941" spans="1:14" x14ac:dyDescent="0.2">
      <c r="A1941" s="75"/>
      <c r="B1941" s="141"/>
      <c r="C1941" s="77"/>
      <c r="D1941" s="7"/>
      <c r="E1941" s="7"/>
      <c r="F1941" s="21"/>
      <c r="G1941" s="21"/>
      <c r="H1941" s="273"/>
      <c r="I1941" s="135"/>
      <c r="J1941" s="79"/>
      <c r="M1941" s="140"/>
      <c r="N1941" s="73"/>
    </row>
    <row r="1942" spans="1:14" x14ac:dyDescent="0.2">
      <c r="A1942" s="75"/>
      <c r="B1942" s="141"/>
      <c r="C1942" s="77"/>
      <c r="D1942" s="7"/>
      <c r="E1942" s="7"/>
      <c r="F1942" s="21"/>
      <c r="G1942" s="21"/>
      <c r="H1942" s="273"/>
      <c r="I1942" s="135"/>
      <c r="J1942" s="79"/>
      <c r="M1942" s="140"/>
      <c r="N1942" s="73"/>
    </row>
    <row r="1943" spans="1:14" x14ac:dyDescent="0.2">
      <c r="A1943" s="75"/>
      <c r="B1943" s="141"/>
      <c r="C1943" s="77"/>
      <c r="D1943" s="7"/>
      <c r="E1943" s="7"/>
      <c r="F1943" s="21"/>
      <c r="G1943" s="21"/>
      <c r="H1943" s="273"/>
      <c r="I1943" s="135"/>
      <c r="J1943" s="79"/>
      <c r="M1943" s="140"/>
      <c r="N1943" s="73"/>
    </row>
    <row r="1944" spans="1:14" x14ac:dyDescent="0.2">
      <c r="A1944" s="75"/>
      <c r="B1944" s="141"/>
      <c r="C1944" s="77"/>
      <c r="D1944" s="7"/>
      <c r="E1944" s="7"/>
      <c r="F1944" s="21"/>
      <c r="G1944" s="21"/>
      <c r="H1944" s="273"/>
      <c r="I1944" s="135"/>
      <c r="J1944" s="79"/>
      <c r="M1944" s="140"/>
      <c r="N1944" s="73"/>
    </row>
    <row r="1945" spans="1:14" x14ac:dyDescent="0.2">
      <c r="A1945" s="75"/>
      <c r="B1945" s="141"/>
      <c r="C1945" s="77"/>
      <c r="D1945" s="7"/>
      <c r="E1945" s="7"/>
      <c r="F1945" s="21"/>
      <c r="G1945" s="21"/>
      <c r="H1945" s="273"/>
      <c r="I1945" s="135"/>
      <c r="J1945" s="79"/>
      <c r="M1945" s="140"/>
      <c r="N1945" s="73"/>
    </row>
    <row r="1946" spans="1:14" x14ac:dyDescent="0.2">
      <c r="A1946" s="75"/>
      <c r="B1946" s="141"/>
      <c r="C1946" s="77"/>
      <c r="D1946" s="7"/>
      <c r="E1946" s="7"/>
      <c r="F1946" s="21"/>
      <c r="G1946" s="21"/>
      <c r="H1946" s="273"/>
      <c r="I1946" s="135"/>
      <c r="J1946" s="79"/>
      <c r="M1946" s="140"/>
      <c r="N1946" s="73"/>
    </row>
    <row r="1947" spans="1:14" x14ac:dyDescent="0.2">
      <c r="A1947" s="75"/>
      <c r="B1947" s="141"/>
      <c r="C1947" s="77"/>
      <c r="D1947" s="7"/>
      <c r="E1947" s="7"/>
      <c r="F1947" s="21"/>
      <c r="G1947" s="21"/>
      <c r="H1947" s="273"/>
      <c r="I1947" s="135"/>
      <c r="J1947" s="79"/>
      <c r="M1947" s="140"/>
      <c r="N1947" s="73"/>
    </row>
    <row r="1948" spans="1:14" x14ac:dyDescent="0.2">
      <c r="A1948" s="75"/>
      <c r="B1948" s="141"/>
      <c r="C1948" s="77"/>
      <c r="D1948" s="7"/>
      <c r="E1948" s="7"/>
      <c r="F1948" s="21"/>
      <c r="G1948" s="21"/>
      <c r="H1948" s="273"/>
      <c r="I1948" s="135"/>
      <c r="J1948" s="79"/>
      <c r="M1948" s="140"/>
      <c r="N1948" s="73"/>
    </row>
    <row r="1949" spans="1:14" x14ac:dyDescent="0.2">
      <c r="A1949" s="75"/>
      <c r="B1949" s="141"/>
      <c r="C1949" s="77"/>
      <c r="D1949" s="7"/>
      <c r="E1949" s="7"/>
      <c r="F1949" s="21"/>
      <c r="G1949" s="21"/>
      <c r="H1949" s="273"/>
      <c r="I1949" s="135"/>
      <c r="J1949" s="79"/>
      <c r="M1949" s="140"/>
      <c r="N1949" s="73"/>
    </row>
    <row r="1950" spans="1:14" x14ac:dyDescent="0.2">
      <c r="A1950" s="75"/>
      <c r="B1950" s="141"/>
      <c r="C1950" s="77"/>
      <c r="D1950" s="7"/>
      <c r="E1950" s="7"/>
      <c r="F1950" s="21"/>
      <c r="G1950" s="21"/>
      <c r="H1950" s="273"/>
      <c r="I1950" s="135"/>
      <c r="J1950" s="79"/>
      <c r="M1950" s="140"/>
      <c r="N1950" s="73"/>
    </row>
    <row r="1951" spans="1:14" x14ac:dyDescent="0.2">
      <c r="A1951" s="75"/>
      <c r="B1951" s="141"/>
      <c r="C1951" s="77"/>
      <c r="D1951" s="7"/>
      <c r="E1951" s="7"/>
      <c r="F1951" s="21"/>
      <c r="G1951" s="21"/>
      <c r="H1951" s="273"/>
      <c r="I1951" s="135"/>
      <c r="J1951" s="79"/>
      <c r="M1951" s="140"/>
      <c r="N1951" s="73"/>
    </row>
    <row r="1952" spans="1:14" x14ac:dyDescent="0.2">
      <c r="A1952" s="75"/>
      <c r="B1952" s="141"/>
      <c r="C1952" s="77"/>
      <c r="D1952" s="7"/>
      <c r="E1952" s="7"/>
      <c r="F1952" s="21"/>
      <c r="G1952" s="21"/>
      <c r="H1952" s="273"/>
      <c r="I1952" s="135"/>
      <c r="J1952" s="79"/>
      <c r="M1952" s="140"/>
      <c r="N1952" s="73"/>
    </row>
    <row r="1953" spans="1:14" x14ac:dyDescent="0.2">
      <c r="A1953" s="75"/>
      <c r="B1953" s="141"/>
      <c r="C1953" s="77"/>
      <c r="D1953" s="7"/>
      <c r="E1953" s="7"/>
      <c r="F1953" s="21"/>
      <c r="G1953" s="21"/>
      <c r="H1953" s="273"/>
      <c r="I1953" s="135"/>
      <c r="J1953" s="79"/>
      <c r="M1953" s="140"/>
      <c r="N1953" s="73"/>
    </row>
    <row r="1954" spans="1:14" x14ac:dyDescent="0.2">
      <c r="A1954" s="75"/>
      <c r="B1954" s="141"/>
      <c r="C1954" s="77"/>
      <c r="D1954" s="7"/>
      <c r="E1954" s="7"/>
      <c r="F1954" s="21"/>
      <c r="G1954" s="21"/>
      <c r="H1954" s="273"/>
      <c r="I1954" s="135"/>
      <c r="J1954" s="79"/>
      <c r="M1954" s="140"/>
      <c r="N1954" s="73"/>
    </row>
    <row r="1955" spans="1:14" x14ac:dyDescent="0.2">
      <c r="A1955" s="75"/>
      <c r="B1955" s="141"/>
      <c r="C1955" s="77"/>
      <c r="D1955" s="7"/>
      <c r="E1955" s="7"/>
      <c r="F1955" s="21"/>
      <c r="G1955" s="21"/>
      <c r="H1955" s="273"/>
      <c r="I1955" s="135"/>
      <c r="J1955" s="79"/>
      <c r="M1955" s="140"/>
      <c r="N1955" s="73"/>
    </row>
    <row r="1956" spans="1:14" x14ac:dyDescent="0.2">
      <c r="A1956" s="75"/>
      <c r="B1956" s="141"/>
      <c r="C1956" s="77"/>
      <c r="D1956" s="7"/>
      <c r="E1956" s="7"/>
      <c r="F1956" s="21"/>
      <c r="G1956" s="21"/>
      <c r="H1956" s="273"/>
      <c r="I1956" s="135"/>
      <c r="J1956" s="79"/>
      <c r="M1956" s="140"/>
      <c r="N1956" s="73"/>
    </row>
    <row r="1957" spans="1:14" x14ac:dyDescent="0.2">
      <c r="A1957" s="75"/>
      <c r="B1957" s="141"/>
      <c r="C1957" s="77"/>
      <c r="D1957" s="7"/>
      <c r="E1957" s="7"/>
      <c r="F1957" s="21"/>
      <c r="G1957" s="21"/>
      <c r="H1957" s="273"/>
      <c r="I1957" s="135"/>
      <c r="J1957" s="79"/>
      <c r="M1957" s="140"/>
      <c r="N1957" s="73"/>
    </row>
    <row r="1958" spans="1:14" x14ac:dyDescent="0.2">
      <c r="A1958" s="75"/>
      <c r="B1958" s="141"/>
      <c r="C1958" s="77"/>
      <c r="D1958" s="7"/>
      <c r="E1958" s="7"/>
      <c r="F1958" s="21"/>
      <c r="G1958" s="21"/>
      <c r="H1958" s="273"/>
      <c r="I1958" s="135"/>
      <c r="J1958" s="79"/>
      <c r="M1958" s="140"/>
      <c r="N1958" s="73"/>
    </row>
    <row r="1959" spans="1:14" x14ac:dyDescent="0.2">
      <c r="A1959" s="75"/>
      <c r="B1959" s="141"/>
      <c r="C1959" s="77"/>
      <c r="D1959" s="7"/>
      <c r="E1959" s="7"/>
      <c r="F1959" s="21"/>
      <c r="G1959" s="21"/>
      <c r="H1959" s="273"/>
      <c r="I1959" s="135"/>
      <c r="J1959" s="79"/>
      <c r="M1959" s="140"/>
      <c r="N1959" s="73"/>
    </row>
    <row r="1960" spans="1:14" x14ac:dyDescent="0.2">
      <c r="A1960" s="75"/>
      <c r="B1960" s="141"/>
      <c r="C1960" s="77"/>
      <c r="D1960" s="7"/>
      <c r="E1960" s="7"/>
      <c r="F1960" s="21"/>
      <c r="G1960" s="21"/>
      <c r="H1960" s="273"/>
      <c r="I1960" s="135"/>
      <c r="J1960" s="79"/>
      <c r="M1960" s="140"/>
      <c r="N1960" s="73"/>
    </row>
    <row r="1961" spans="1:14" x14ac:dyDescent="0.2">
      <c r="A1961" s="75"/>
      <c r="B1961" s="141"/>
      <c r="C1961" s="77"/>
      <c r="D1961" s="7"/>
      <c r="E1961" s="7"/>
      <c r="F1961" s="21"/>
      <c r="G1961" s="21"/>
      <c r="H1961" s="273"/>
      <c r="I1961" s="135"/>
      <c r="J1961" s="79"/>
      <c r="M1961" s="140"/>
      <c r="N1961" s="73"/>
    </row>
    <row r="1962" spans="1:14" x14ac:dyDescent="0.2">
      <c r="A1962" s="75"/>
      <c r="B1962" s="141"/>
      <c r="C1962" s="77"/>
      <c r="D1962" s="7"/>
      <c r="E1962" s="7"/>
      <c r="F1962" s="21"/>
      <c r="G1962" s="21"/>
      <c r="H1962" s="273"/>
      <c r="I1962" s="135"/>
      <c r="J1962" s="79"/>
      <c r="M1962" s="140"/>
      <c r="N1962" s="73"/>
    </row>
    <row r="1963" spans="1:14" x14ac:dyDescent="0.2">
      <c r="A1963" s="75"/>
      <c r="B1963" s="141"/>
      <c r="C1963" s="77"/>
      <c r="D1963" s="7"/>
      <c r="E1963" s="7"/>
      <c r="F1963" s="21"/>
      <c r="G1963" s="21"/>
      <c r="H1963" s="273"/>
      <c r="I1963" s="135"/>
      <c r="J1963" s="79"/>
      <c r="M1963" s="140"/>
      <c r="N1963" s="73"/>
    </row>
    <row r="1964" spans="1:14" x14ac:dyDescent="0.2">
      <c r="A1964" s="75"/>
      <c r="B1964" s="141"/>
      <c r="C1964" s="77"/>
      <c r="D1964" s="7"/>
      <c r="E1964" s="7"/>
      <c r="F1964" s="21"/>
      <c r="G1964" s="21"/>
      <c r="H1964" s="273"/>
      <c r="I1964" s="135"/>
      <c r="J1964" s="79"/>
      <c r="M1964" s="140"/>
      <c r="N1964" s="73"/>
    </row>
    <row r="1965" spans="1:14" x14ac:dyDescent="0.2">
      <c r="A1965" s="75"/>
      <c r="B1965" s="141"/>
      <c r="C1965" s="77"/>
      <c r="D1965" s="7"/>
      <c r="E1965" s="7"/>
      <c r="F1965" s="21"/>
      <c r="G1965" s="21"/>
      <c r="H1965" s="273"/>
      <c r="I1965" s="135"/>
      <c r="J1965" s="79"/>
      <c r="M1965" s="140"/>
      <c r="N1965" s="73"/>
    </row>
    <row r="1966" spans="1:14" x14ac:dyDescent="0.2">
      <c r="A1966" s="75"/>
      <c r="B1966" s="141"/>
      <c r="C1966" s="77"/>
      <c r="D1966" s="7"/>
      <c r="E1966" s="7"/>
      <c r="F1966" s="21"/>
      <c r="G1966" s="21"/>
      <c r="H1966" s="273"/>
      <c r="I1966" s="135"/>
      <c r="J1966" s="79"/>
      <c r="M1966" s="140"/>
      <c r="N1966" s="73"/>
    </row>
    <row r="1967" spans="1:14" x14ac:dyDescent="0.2">
      <c r="A1967" s="75"/>
      <c r="B1967" s="141"/>
      <c r="C1967" s="77"/>
      <c r="D1967" s="7"/>
      <c r="E1967" s="7"/>
      <c r="F1967" s="21"/>
      <c r="G1967" s="21"/>
      <c r="H1967" s="273"/>
      <c r="I1967" s="135"/>
      <c r="J1967" s="79"/>
      <c r="M1967" s="140"/>
      <c r="N1967" s="73"/>
    </row>
    <row r="1968" spans="1:14" x14ac:dyDescent="0.2">
      <c r="A1968" s="75"/>
      <c r="B1968" s="141"/>
      <c r="C1968" s="77"/>
      <c r="D1968" s="7"/>
      <c r="E1968" s="7"/>
      <c r="F1968" s="21"/>
      <c r="G1968" s="21"/>
      <c r="H1968" s="273"/>
      <c r="I1968" s="135"/>
      <c r="J1968" s="79"/>
      <c r="M1968" s="140"/>
      <c r="N1968" s="73"/>
    </row>
    <row r="1969" spans="1:14" x14ac:dyDescent="0.2">
      <c r="A1969" s="75"/>
      <c r="B1969" s="141"/>
      <c r="C1969" s="77"/>
      <c r="D1969" s="7"/>
      <c r="E1969" s="7"/>
      <c r="F1969" s="21"/>
      <c r="G1969" s="21"/>
      <c r="H1969" s="273"/>
      <c r="I1969" s="135"/>
      <c r="J1969" s="79"/>
      <c r="M1969" s="140"/>
      <c r="N1969" s="73"/>
    </row>
    <row r="1970" spans="1:14" x14ac:dyDescent="0.2">
      <c r="A1970" s="75"/>
      <c r="B1970" s="141"/>
      <c r="C1970" s="77"/>
      <c r="D1970" s="7"/>
      <c r="E1970" s="7"/>
      <c r="F1970" s="21"/>
      <c r="G1970" s="21"/>
      <c r="H1970" s="273"/>
      <c r="I1970" s="135"/>
      <c r="J1970" s="79"/>
      <c r="M1970" s="140"/>
      <c r="N1970" s="73"/>
    </row>
    <row r="1971" spans="1:14" x14ac:dyDescent="0.2">
      <c r="A1971" s="75"/>
      <c r="B1971" s="141"/>
      <c r="C1971" s="77"/>
      <c r="D1971" s="7"/>
      <c r="E1971" s="7"/>
      <c r="F1971" s="21"/>
      <c r="G1971" s="21"/>
      <c r="H1971" s="273"/>
      <c r="I1971" s="135"/>
      <c r="J1971" s="79"/>
      <c r="M1971" s="140"/>
      <c r="N1971" s="73"/>
    </row>
    <row r="1972" spans="1:14" x14ac:dyDescent="0.2">
      <c r="A1972" s="75"/>
      <c r="B1972" s="141"/>
      <c r="C1972" s="77"/>
      <c r="D1972" s="7"/>
      <c r="E1972" s="7"/>
      <c r="F1972" s="21"/>
      <c r="G1972" s="21"/>
      <c r="H1972" s="273"/>
      <c r="I1972" s="135"/>
      <c r="J1972" s="79"/>
      <c r="M1972" s="140"/>
      <c r="N1972" s="73"/>
    </row>
    <row r="1973" spans="1:14" x14ac:dyDescent="0.2">
      <c r="A1973" s="75"/>
      <c r="B1973" s="141"/>
      <c r="C1973" s="77"/>
      <c r="D1973" s="7"/>
      <c r="E1973" s="7"/>
      <c r="F1973" s="21"/>
      <c r="G1973" s="21"/>
      <c r="H1973" s="273"/>
      <c r="I1973" s="135"/>
      <c r="J1973" s="79"/>
      <c r="M1973" s="140"/>
      <c r="N1973" s="73"/>
    </row>
    <row r="1974" spans="1:14" x14ac:dyDescent="0.2">
      <c r="A1974" s="75"/>
      <c r="B1974" s="141"/>
      <c r="C1974" s="77"/>
      <c r="D1974" s="7"/>
      <c r="E1974" s="7"/>
      <c r="F1974" s="21"/>
      <c r="G1974" s="21"/>
      <c r="H1974" s="273"/>
      <c r="I1974" s="135"/>
      <c r="J1974" s="79"/>
      <c r="M1974" s="140"/>
      <c r="N1974" s="73"/>
    </row>
    <row r="1975" spans="1:14" x14ac:dyDescent="0.2">
      <c r="A1975" s="75"/>
      <c r="B1975" s="141"/>
      <c r="C1975" s="77"/>
      <c r="D1975" s="7"/>
      <c r="E1975" s="7"/>
      <c r="F1975" s="21"/>
      <c r="G1975" s="21"/>
      <c r="H1975" s="273"/>
      <c r="I1975" s="135"/>
      <c r="J1975" s="79"/>
      <c r="M1975" s="140"/>
      <c r="N1975" s="73"/>
    </row>
    <row r="1976" spans="1:14" x14ac:dyDescent="0.2">
      <c r="A1976" s="75"/>
      <c r="B1976" s="141"/>
      <c r="C1976" s="77"/>
      <c r="D1976" s="7"/>
      <c r="E1976" s="7"/>
      <c r="F1976" s="21"/>
      <c r="G1976" s="21"/>
      <c r="H1976" s="273"/>
      <c r="I1976" s="135"/>
      <c r="J1976" s="79"/>
      <c r="M1976" s="140"/>
      <c r="N1976" s="73"/>
    </row>
    <row r="1977" spans="1:14" x14ac:dyDescent="0.2">
      <c r="A1977" s="75"/>
      <c r="B1977" s="141"/>
      <c r="C1977" s="77"/>
      <c r="D1977" s="7"/>
      <c r="E1977" s="7"/>
      <c r="F1977" s="21"/>
      <c r="G1977" s="21"/>
      <c r="H1977" s="273"/>
      <c r="I1977" s="135"/>
      <c r="J1977" s="79"/>
      <c r="M1977" s="140"/>
      <c r="N1977" s="73"/>
    </row>
    <row r="1978" spans="1:14" x14ac:dyDescent="0.2">
      <c r="A1978" s="75"/>
      <c r="B1978" s="141"/>
      <c r="C1978" s="77"/>
      <c r="D1978" s="7"/>
      <c r="E1978" s="7"/>
      <c r="F1978" s="21"/>
      <c r="G1978" s="21"/>
      <c r="H1978" s="273"/>
      <c r="I1978" s="135"/>
      <c r="J1978" s="79"/>
      <c r="M1978" s="140"/>
      <c r="N1978" s="73"/>
    </row>
    <row r="1979" spans="1:14" x14ac:dyDescent="0.2">
      <c r="A1979" s="75"/>
      <c r="B1979" s="141"/>
      <c r="C1979" s="77"/>
      <c r="D1979" s="7"/>
      <c r="E1979" s="7"/>
      <c r="F1979" s="21"/>
      <c r="G1979" s="21"/>
      <c r="H1979" s="273"/>
      <c r="I1979" s="135"/>
      <c r="J1979" s="79"/>
      <c r="M1979" s="140"/>
      <c r="N1979" s="73"/>
    </row>
    <row r="1980" spans="1:14" x14ac:dyDescent="0.2">
      <c r="A1980" s="75"/>
      <c r="B1980" s="141"/>
      <c r="C1980" s="77"/>
      <c r="D1980" s="7"/>
      <c r="E1980" s="7"/>
      <c r="F1980" s="21"/>
      <c r="G1980" s="21"/>
      <c r="H1980" s="273"/>
      <c r="I1980" s="135"/>
      <c r="J1980" s="79"/>
      <c r="M1980" s="140"/>
      <c r="N1980" s="73"/>
    </row>
    <row r="1981" spans="1:14" x14ac:dyDescent="0.2">
      <c r="A1981" s="75"/>
      <c r="B1981" s="141"/>
      <c r="C1981" s="77"/>
      <c r="D1981" s="7"/>
      <c r="E1981" s="7"/>
      <c r="F1981" s="21"/>
      <c r="G1981" s="21"/>
      <c r="H1981" s="273"/>
      <c r="I1981" s="135"/>
      <c r="J1981" s="79"/>
      <c r="M1981" s="140"/>
      <c r="N1981" s="73"/>
    </row>
    <row r="1982" spans="1:14" x14ac:dyDescent="0.2">
      <c r="A1982" s="75"/>
      <c r="B1982" s="141"/>
      <c r="C1982" s="77"/>
      <c r="D1982" s="7"/>
      <c r="E1982" s="7"/>
      <c r="F1982" s="21"/>
      <c r="G1982" s="21"/>
      <c r="H1982" s="273"/>
      <c r="I1982" s="135"/>
      <c r="J1982" s="79"/>
      <c r="M1982" s="140"/>
      <c r="N1982" s="73"/>
    </row>
    <row r="1983" spans="1:14" x14ac:dyDescent="0.2">
      <c r="A1983" s="75"/>
      <c r="B1983" s="141"/>
      <c r="C1983" s="77"/>
      <c r="D1983" s="7"/>
      <c r="E1983" s="7"/>
      <c r="F1983" s="21"/>
      <c r="G1983" s="21"/>
      <c r="H1983" s="273"/>
      <c r="I1983" s="135"/>
      <c r="J1983" s="79"/>
      <c r="M1983" s="140"/>
      <c r="N1983" s="73"/>
    </row>
    <row r="1984" spans="1:14" x14ac:dyDescent="0.2">
      <c r="A1984" s="75"/>
      <c r="B1984" s="141"/>
      <c r="C1984" s="77"/>
      <c r="D1984" s="7"/>
      <c r="E1984" s="7"/>
      <c r="F1984" s="21"/>
      <c r="G1984" s="21"/>
      <c r="H1984" s="273"/>
      <c r="I1984" s="135"/>
      <c r="J1984" s="79"/>
      <c r="M1984" s="140"/>
      <c r="N1984" s="73"/>
    </row>
    <row r="1985" spans="1:14" x14ac:dyDescent="0.2">
      <c r="A1985" s="75"/>
      <c r="B1985" s="141"/>
      <c r="C1985" s="77"/>
      <c r="D1985" s="7"/>
      <c r="E1985" s="7"/>
      <c r="F1985" s="21"/>
      <c r="G1985" s="21"/>
      <c r="H1985" s="273"/>
      <c r="I1985" s="135"/>
      <c r="J1985" s="79"/>
      <c r="M1985" s="140"/>
      <c r="N1985" s="73"/>
    </row>
    <row r="1986" spans="1:14" x14ac:dyDescent="0.2">
      <c r="A1986" s="75"/>
      <c r="B1986" s="141"/>
      <c r="C1986" s="77"/>
      <c r="D1986" s="7"/>
      <c r="E1986" s="7"/>
      <c r="F1986" s="21"/>
      <c r="G1986" s="21"/>
      <c r="H1986" s="273"/>
      <c r="I1986" s="135"/>
      <c r="J1986" s="79"/>
      <c r="M1986" s="140"/>
      <c r="N1986" s="73"/>
    </row>
    <row r="1987" spans="1:14" x14ac:dyDescent="0.2">
      <c r="A1987" s="75"/>
      <c r="B1987" s="141"/>
      <c r="C1987" s="77"/>
      <c r="D1987" s="7"/>
      <c r="E1987" s="7"/>
      <c r="F1987" s="21"/>
      <c r="G1987" s="21"/>
      <c r="H1987" s="273"/>
      <c r="I1987" s="135"/>
      <c r="J1987" s="79"/>
      <c r="M1987" s="140"/>
      <c r="N1987" s="73"/>
    </row>
    <row r="1988" spans="1:14" x14ac:dyDescent="0.2">
      <c r="A1988" s="75"/>
      <c r="B1988" s="141"/>
      <c r="C1988" s="77"/>
      <c r="D1988" s="7"/>
      <c r="E1988" s="7"/>
      <c r="F1988" s="21"/>
      <c r="G1988" s="21"/>
      <c r="H1988" s="273"/>
      <c r="I1988" s="135"/>
      <c r="J1988" s="197"/>
      <c r="M1988" s="140"/>
      <c r="N1988" s="73"/>
    </row>
    <row r="1989" spans="1:14" x14ac:dyDescent="0.2">
      <c r="A1989" s="75"/>
      <c r="B1989" s="141"/>
      <c r="C1989" s="77"/>
      <c r="D1989" s="7"/>
      <c r="E1989" s="7"/>
      <c r="F1989" s="21"/>
      <c r="G1989" s="21"/>
      <c r="H1989" s="273"/>
      <c r="I1989" s="135"/>
      <c r="J1989" s="197"/>
      <c r="M1989" s="140"/>
      <c r="N1989" s="73"/>
    </row>
    <row r="1990" spans="1:14" x14ac:dyDescent="0.2">
      <c r="A1990" s="75"/>
      <c r="B1990" s="141"/>
      <c r="C1990" s="77"/>
      <c r="D1990" s="7"/>
      <c r="E1990" s="7"/>
      <c r="F1990" s="21"/>
      <c r="G1990" s="21"/>
      <c r="H1990" s="273"/>
      <c r="I1990" s="135"/>
      <c r="J1990" s="197"/>
      <c r="M1990" s="140"/>
      <c r="N1990" s="73"/>
    </row>
    <row r="1991" spans="1:14" x14ac:dyDescent="0.2">
      <c r="A1991" s="75"/>
      <c r="B1991" s="141"/>
      <c r="C1991" s="77"/>
      <c r="D1991" s="7"/>
      <c r="E1991" s="7"/>
      <c r="F1991" s="21"/>
      <c r="G1991" s="21"/>
      <c r="H1991" s="273"/>
      <c r="I1991" s="135"/>
      <c r="J1991" s="197"/>
      <c r="M1991" s="140"/>
      <c r="N1991" s="73"/>
    </row>
    <row r="1992" spans="1:14" x14ac:dyDescent="0.2">
      <c r="A1992" s="75"/>
      <c r="B1992" s="141"/>
      <c r="C1992" s="77"/>
      <c r="D1992" s="7"/>
      <c r="E1992" s="7"/>
      <c r="F1992" s="21"/>
      <c r="G1992" s="21"/>
      <c r="H1992" s="273"/>
      <c r="I1992" s="135"/>
      <c r="J1992" s="197"/>
      <c r="M1992" s="140"/>
      <c r="N1992" s="73"/>
    </row>
    <row r="1993" spans="1:14" x14ac:dyDescent="0.2">
      <c r="A1993" s="75"/>
      <c r="B1993" s="141"/>
      <c r="C1993" s="77"/>
      <c r="D1993" s="7"/>
      <c r="E1993" s="7"/>
      <c r="F1993" s="21"/>
      <c r="G1993" s="21"/>
      <c r="H1993" s="273"/>
      <c r="I1993" s="135"/>
      <c r="J1993" s="197"/>
      <c r="M1993" s="140"/>
      <c r="N1993" s="73"/>
    </row>
    <row r="1994" spans="1:14" x14ac:dyDescent="0.2">
      <c r="A1994" s="75"/>
      <c r="B1994" s="141"/>
      <c r="C1994" s="77"/>
      <c r="D1994" s="7"/>
      <c r="E1994" s="7"/>
      <c r="F1994" s="21"/>
      <c r="G1994" s="21"/>
      <c r="H1994" s="273"/>
      <c r="I1994" s="135"/>
      <c r="J1994" s="197"/>
      <c r="M1994" s="140"/>
      <c r="N1994" s="73"/>
    </row>
    <row r="1995" spans="1:14" x14ac:dyDescent="0.2">
      <c r="A1995" s="75"/>
      <c r="B1995" s="141"/>
      <c r="C1995" s="77"/>
      <c r="D1995" s="7"/>
      <c r="E1995" s="7"/>
      <c r="F1995" s="21"/>
      <c r="G1995" s="21"/>
      <c r="H1995" s="273"/>
      <c r="I1995" s="135"/>
      <c r="J1995" s="197"/>
      <c r="M1995" s="140"/>
      <c r="N1995" s="73"/>
    </row>
    <row r="1996" spans="1:14" x14ac:dyDescent="0.2">
      <c r="A1996" s="75"/>
      <c r="B1996" s="141"/>
      <c r="C1996" s="77"/>
      <c r="D1996" s="7"/>
      <c r="E1996" s="7"/>
      <c r="F1996" s="21"/>
      <c r="G1996" s="21"/>
      <c r="H1996" s="273"/>
      <c r="I1996" s="135"/>
      <c r="J1996" s="197"/>
      <c r="M1996" s="140"/>
      <c r="N1996" s="73"/>
    </row>
    <row r="1997" spans="1:14" x14ac:dyDescent="0.2">
      <c r="A1997" s="75"/>
      <c r="B1997" s="141"/>
      <c r="C1997" s="77"/>
      <c r="D1997" s="7"/>
      <c r="E1997" s="7"/>
      <c r="F1997" s="21"/>
      <c r="G1997" s="21"/>
      <c r="H1997" s="273"/>
      <c r="I1997" s="135"/>
      <c r="J1997" s="197"/>
      <c r="M1997" s="140"/>
      <c r="N1997" s="73"/>
    </row>
    <row r="1998" spans="1:14" x14ac:dyDescent="0.2">
      <c r="A1998" s="75"/>
      <c r="B1998" s="141"/>
      <c r="C1998" s="77"/>
      <c r="D1998" s="7"/>
      <c r="E1998" s="7"/>
      <c r="F1998" s="21"/>
      <c r="G1998" s="21"/>
      <c r="H1998" s="273"/>
      <c r="I1998" s="135"/>
      <c r="J1998" s="197"/>
      <c r="M1998" s="140"/>
      <c r="N1998" s="73"/>
    </row>
    <row r="1999" spans="1:14" x14ac:dyDescent="0.2">
      <c r="A1999" s="75"/>
      <c r="B1999" s="141"/>
      <c r="C1999" s="77"/>
      <c r="D1999" s="7"/>
      <c r="E1999" s="7"/>
      <c r="F1999" s="21"/>
      <c r="G1999" s="21"/>
      <c r="H1999" s="273"/>
      <c r="I1999" s="135"/>
      <c r="J1999" s="197"/>
      <c r="M1999" s="140"/>
      <c r="N1999" s="73"/>
    </row>
    <row r="2000" spans="1:14" x14ac:dyDescent="0.2">
      <c r="A2000" s="75"/>
      <c r="B2000" s="141"/>
      <c r="C2000" s="77"/>
      <c r="D2000" s="7"/>
      <c r="E2000" s="7"/>
      <c r="F2000" s="21"/>
      <c r="G2000" s="21"/>
      <c r="H2000" s="273"/>
      <c r="I2000" s="135"/>
      <c r="J2000" s="197"/>
      <c r="M2000" s="140"/>
      <c r="N2000" s="73"/>
    </row>
    <row r="2001" spans="1:14" x14ac:dyDescent="0.2">
      <c r="A2001" s="75"/>
      <c r="B2001" s="141"/>
      <c r="C2001" s="77"/>
      <c r="D2001" s="7"/>
      <c r="E2001" s="7"/>
      <c r="F2001" s="21"/>
      <c r="G2001" s="21"/>
      <c r="H2001" s="273"/>
      <c r="I2001" s="135"/>
      <c r="J2001" s="197"/>
      <c r="M2001" s="140"/>
      <c r="N2001" s="73"/>
    </row>
    <row r="2002" spans="1:14" x14ac:dyDescent="0.2">
      <c r="A2002" s="75"/>
      <c r="B2002" s="141"/>
      <c r="C2002" s="77"/>
      <c r="D2002" s="7"/>
      <c r="E2002" s="7"/>
      <c r="F2002" s="21"/>
      <c r="G2002" s="21"/>
      <c r="H2002" s="273"/>
      <c r="I2002" s="135"/>
      <c r="J2002" s="197"/>
      <c r="M2002" s="140"/>
      <c r="N2002" s="73"/>
    </row>
    <row r="2003" spans="1:14" x14ac:dyDescent="0.2">
      <c r="A2003" s="75"/>
      <c r="B2003" s="141"/>
      <c r="C2003" s="77"/>
      <c r="D2003" s="7"/>
      <c r="E2003" s="7"/>
      <c r="F2003" s="21"/>
      <c r="G2003" s="21"/>
      <c r="H2003" s="273"/>
      <c r="I2003" s="135"/>
      <c r="J2003" s="197"/>
      <c r="M2003" s="140"/>
      <c r="N2003" s="73"/>
    </row>
    <row r="2004" spans="1:14" x14ac:dyDescent="0.2">
      <c r="A2004" s="75"/>
      <c r="B2004" s="141"/>
      <c r="C2004" s="77"/>
      <c r="D2004" s="7"/>
      <c r="E2004" s="7"/>
      <c r="F2004" s="21"/>
      <c r="G2004" s="21"/>
      <c r="H2004" s="273"/>
      <c r="I2004" s="135"/>
      <c r="J2004" s="197"/>
      <c r="M2004" s="140"/>
      <c r="N2004" s="73"/>
    </row>
    <row r="2005" spans="1:14" x14ac:dyDescent="0.2">
      <c r="A2005" s="75"/>
      <c r="B2005" s="141"/>
      <c r="C2005" s="77"/>
      <c r="D2005" s="7"/>
      <c r="E2005" s="7"/>
      <c r="F2005" s="21"/>
      <c r="G2005" s="21"/>
      <c r="H2005" s="273"/>
      <c r="I2005" s="135"/>
      <c r="J2005" s="197"/>
      <c r="M2005" s="140"/>
      <c r="N2005" s="73"/>
    </row>
    <row r="2006" spans="1:14" x14ac:dyDescent="0.2">
      <c r="A2006" s="75"/>
      <c r="B2006" s="141"/>
      <c r="C2006" s="77"/>
      <c r="D2006" s="7"/>
      <c r="E2006" s="7"/>
      <c r="F2006" s="21"/>
      <c r="G2006" s="21"/>
      <c r="H2006" s="273"/>
      <c r="I2006" s="135"/>
      <c r="J2006" s="197"/>
      <c r="M2006" s="140"/>
      <c r="N2006" s="73"/>
    </row>
    <row r="2007" spans="1:14" x14ac:dyDescent="0.2">
      <c r="A2007" s="75"/>
      <c r="B2007" s="141"/>
      <c r="C2007" s="77"/>
      <c r="D2007" s="7"/>
      <c r="E2007" s="7"/>
      <c r="F2007" s="21"/>
      <c r="G2007" s="21"/>
      <c r="H2007" s="273"/>
      <c r="I2007" s="135"/>
      <c r="J2007" s="197"/>
      <c r="M2007" s="140"/>
      <c r="N2007" s="73"/>
    </row>
    <row r="2008" spans="1:14" x14ac:dyDescent="0.2">
      <c r="A2008" s="75"/>
      <c r="B2008" s="141"/>
      <c r="C2008" s="77"/>
      <c r="D2008" s="7"/>
      <c r="E2008" s="7"/>
      <c r="F2008" s="21"/>
      <c r="G2008" s="21"/>
      <c r="H2008" s="273"/>
      <c r="I2008" s="135"/>
      <c r="J2008" s="197"/>
      <c r="M2008" s="140"/>
      <c r="N2008" s="73"/>
    </row>
    <row r="2009" spans="1:14" x14ac:dyDescent="0.2">
      <c r="A2009" s="75"/>
      <c r="B2009" s="141"/>
      <c r="C2009" s="77"/>
      <c r="D2009" s="7"/>
      <c r="E2009" s="7"/>
      <c r="F2009" s="21"/>
      <c r="G2009" s="21"/>
      <c r="H2009" s="273"/>
      <c r="I2009" s="135"/>
      <c r="J2009" s="197"/>
      <c r="M2009" s="140"/>
      <c r="N2009" s="73"/>
    </row>
    <row r="2010" spans="1:14" x14ac:dyDescent="0.2">
      <c r="A2010" s="75"/>
      <c r="B2010" s="141"/>
      <c r="C2010" s="77"/>
      <c r="D2010" s="7"/>
      <c r="E2010" s="7"/>
      <c r="F2010" s="21"/>
      <c r="G2010" s="21"/>
      <c r="H2010" s="273"/>
      <c r="I2010" s="135"/>
      <c r="J2010" s="197"/>
      <c r="L2010" s="261"/>
      <c r="M2010" s="140"/>
      <c r="N2010" s="73"/>
    </row>
    <row r="2011" spans="1:14" x14ac:dyDescent="0.2">
      <c r="A2011" s="75"/>
      <c r="B2011" s="141"/>
      <c r="C2011" s="77"/>
      <c r="D2011" s="7"/>
      <c r="E2011" s="7"/>
      <c r="F2011" s="21"/>
      <c r="G2011" s="21"/>
      <c r="H2011" s="273"/>
      <c r="I2011" s="135"/>
      <c r="J2011" s="197"/>
      <c r="M2011" s="140"/>
      <c r="N2011" s="73"/>
    </row>
    <row r="2012" spans="1:14" x14ac:dyDescent="0.2">
      <c r="A2012" s="75"/>
      <c r="B2012" s="141"/>
      <c r="C2012" s="77"/>
      <c r="D2012" s="7"/>
      <c r="E2012" s="7"/>
      <c r="F2012" s="21"/>
      <c r="G2012" s="21"/>
      <c r="H2012" s="273"/>
      <c r="I2012" s="135"/>
      <c r="J2012" s="197"/>
      <c r="M2012" s="140"/>
      <c r="N2012" s="73"/>
    </row>
    <row r="2013" spans="1:14" x14ac:dyDescent="0.2">
      <c r="A2013" s="75"/>
      <c r="B2013" s="141"/>
      <c r="C2013" s="77"/>
      <c r="D2013" s="7"/>
      <c r="E2013" s="7"/>
      <c r="F2013" s="21"/>
      <c r="G2013" s="21"/>
      <c r="H2013" s="273"/>
      <c r="I2013" s="135"/>
      <c r="J2013" s="197"/>
      <c r="M2013" s="140"/>
      <c r="N2013" s="73"/>
    </row>
    <row r="2014" spans="1:14" x14ac:dyDescent="0.2">
      <c r="A2014" s="75"/>
      <c r="B2014" s="141"/>
      <c r="C2014" s="77"/>
      <c r="D2014" s="7"/>
      <c r="E2014" s="7"/>
      <c r="F2014" s="21"/>
      <c r="G2014" s="21"/>
      <c r="H2014" s="273"/>
      <c r="I2014" s="135"/>
      <c r="J2014" s="197"/>
      <c r="M2014" s="140"/>
      <c r="N2014" s="73"/>
    </row>
    <row r="2015" spans="1:14" x14ac:dyDescent="0.2">
      <c r="A2015" s="75"/>
      <c r="B2015" s="141"/>
      <c r="C2015" s="77"/>
      <c r="D2015" s="7"/>
      <c r="E2015" s="7"/>
      <c r="F2015" s="21"/>
      <c r="G2015" s="21"/>
      <c r="H2015" s="273"/>
      <c r="I2015" s="135"/>
      <c r="J2015" s="197"/>
      <c r="M2015" s="140"/>
      <c r="N2015" s="73"/>
    </row>
    <row r="2016" spans="1:14" x14ac:dyDescent="0.2">
      <c r="A2016" s="75"/>
      <c r="B2016" s="141"/>
      <c r="C2016" s="77"/>
      <c r="D2016" s="7"/>
      <c r="E2016" s="7"/>
      <c r="F2016" s="21"/>
      <c r="G2016" s="21"/>
      <c r="H2016" s="273"/>
      <c r="I2016" s="135"/>
      <c r="J2016" s="197"/>
      <c r="M2016" s="140"/>
      <c r="N2016" s="73"/>
    </row>
    <row r="2017" spans="1:14" x14ac:dyDescent="0.2">
      <c r="A2017" s="75"/>
      <c r="B2017" s="141"/>
      <c r="C2017" s="77"/>
      <c r="D2017" s="7"/>
      <c r="E2017" s="7"/>
      <c r="F2017" s="21"/>
      <c r="G2017" s="21"/>
      <c r="H2017" s="273"/>
      <c r="I2017" s="135"/>
      <c r="J2017" s="197"/>
      <c r="M2017" s="140"/>
      <c r="N2017" s="73"/>
    </row>
    <row r="2018" spans="1:14" x14ac:dyDescent="0.2">
      <c r="A2018" s="75"/>
      <c r="B2018" s="141"/>
      <c r="C2018" s="77"/>
      <c r="D2018" s="7"/>
      <c r="E2018" s="7"/>
      <c r="F2018" s="21"/>
      <c r="G2018" s="21"/>
      <c r="H2018" s="273"/>
      <c r="I2018" s="135"/>
      <c r="J2018" s="197"/>
      <c r="M2018" s="140"/>
      <c r="N2018" s="73"/>
    </row>
    <row r="2019" spans="1:14" x14ac:dyDescent="0.2">
      <c r="A2019" s="75"/>
      <c r="B2019" s="141"/>
      <c r="C2019" s="77"/>
      <c r="D2019" s="7"/>
      <c r="E2019" s="7"/>
      <c r="F2019" s="21"/>
      <c r="G2019" s="21"/>
      <c r="H2019" s="273"/>
      <c r="I2019" s="135"/>
      <c r="J2019" s="197"/>
      <c r="M2019" s="140"/>
      <c r="N2019" s="73"/>
    </row>
    <row r="2020" spans="1:14" x14ac:dyDescent="0.2">
      <c r="A2020" s="75"/>
      <c r="B2020" s="141"/>
      <c r="C2020" s="77"/>
      <c r="D2020" s="7"/>
      <c r="E2020" s="7"/>
      <c r="F2020" s="21"/>
      <c r="G2020" s="21"/>
      <c r="H2020" s="273"/>
      <c r="I2020" s="135"/>
      <c r="J2020" s="197"/>
      <c r="M2020" s="140"/>
      <c r="N2020" s="73"/>
    </row>
    <row r="2021" spans="1:14" x14ac:dyDescent="0.2">
      <c r="A2021" s="75"/>
      <c r="B2021" s="141"/>
      <c r="C2021" s="77"/>
      <c r="D2021" s="7"/>
      <c r="E2021" s="7"/>
      <c r="F2021" s="21"/>
      <c r="G2021" s="21"/>
      <c r="H2021" s="273"/>
      <c r="I2021" s="135"/>
      <c r="J2021" s="197"/>
      <c r="M2021" s="140"/>
      <c r="N2021" s="73"/>
    </row>
    <row r="2022" spans="1:14" x14ac:dyDescent="0.2">
      <c r="A2022" s="75"/>
      <c r="B2022" s="141"/>
      <c r="C2022" s="77"/>
      <c r="D2022" s="7"/>
      <c r="E2022" s="7"/>
      <c r="F2022" s="21"/>
      <c r="G2022" s="21"/>
      <c r="H2022" s="273"/>
      <c r="I2022" s="135"/>
      <c r="J2022" s="197"/>
      <c r="M2022" s="140"/>
      <c r="N2022" s="73"/>
    </row>
    <row r="2023" spans="1:14" x14ac:dyDescent="0.2">
      <c r="A2023" s="75"/>
      <c r="B2023" s="141"/>
      <c r="C2023" s="77"/>
      <c r="D2023" s="7"/>
      <c r="E2023" s="7"/>
      <c r="F2023" s="21"/>
      <c r="G2023" s="21"/>
      <c r="H2023" s="273"/>
      <c r="I2023" s="135"/>
      <c r="J2023" s="197"/>
      <c r="M2023" s="140"/>
      <c r="N2023" s="73"/>
    </row>
    <row r="2024" spans="1:14" x14ac:dyDescent="0.2">
      <c r="A2024" s="75"/>
      <c r="B2024" s="141"/>
      <c r="C2024" s="77"/>
      <c r="D2024" s="7"/>
      <c r="E2024" s="7"/>
      <c r="F2024" s="21"/>
      <c r="G2024" s="21"/>
      <c r="H2024" s="273"/>
      <c r="I2024" s="135"/>
      <c r="J2024" s="197"/>
      <c r="M2024" s="140"/>
      <c r="N2024" s="73"/>
    </row>
    <row r="2025" spans="1:14" x14ac:dyDescent="0.2">
      <c r="A2025" s="75"/>
      <c r="B2025" s="141"/>
      <c r="C2025" s="77"/>
      <c r="D2025" s="7"/>
      <c r="E2025" s="7"/>
      <c r="F2025" s="21"/>
      <c r="G2025" s="21"/>
      <c r="H2025" s="273"/>
      <c r="I2025" s="135"/>
      <c r="J2025" s="197"/>
      <c r="M2025" s="140"/>
      <c r="N2025" s="73"/>
    </row>
    <row r="2026" spans="1:14" x14ac:dyDescent="0.2">
      <c r="A2026" s="75"/>
      <c r="B2026" s="141"/>
      <c r="C2026" s="77"/>
      <c r="D2026" s="7"/>
      <c r="E2026" s="7"/>
      <c r="F2026" s="21"/>
      <c r="G2026" s="21"/>
      <c r="H2026" s="273"/>
      <c r="I2026" s="135"/>
      <c r="J2026" s="197"/>
      <c r="M2026" s="140"/>
      <c r="N2026" s="73"/>
    </row>
    <row r="2027" spans="1:14" x14ac:dyDescent="0.2">
      <c r="A2027" s="75"/>
      <c r="B2027" s="141"/>
      <c r="C2027" s="77"/>
      <c r="D2027" s="7"/>
      <c r="E2027" s="7"/>
      <c r="F2027" s="21"/>
      <c r="G2027" s="21"/>
      <c r="H2027" s="273"/>
      <c r="I2027" s="135"/>
      <c r="J2027" s="197"/>
      <c r="M2027" s="140"/>
      <c r="N2027" s="73"/>
    </row>
    <row r="2028" spans="1:14" x14ac:dyDescent="0.2">
      <c r="A2028" s="75"/>
      <c r="B2028" s="141"/>
      <c r="C2028" s="77"/>
      <c r="D2028" s="7"/>
      <c r="E2028" s="7"/>
      <c r="F2028" s="21"/>
      <c r="G2028" s="21"/>
      <c r="H2028" s="273"/>
      <c r="I2028" s="135"/>
      <c r="J2028" s="197"/>
      <c r="M2028" s="140"/>
      <c r="N2028" s="73"/>
    </row>
    <row r="2029" spans="1:14" x14ac:dyDescent="0.2">
      <c r="A2029" s="75"/>
      <c r="B2029" s="141"/>
      <c r="C2029" s="77"/>
      <c r="D2029" s="7"/>
      <c r="E2029" s="7"/>
      <c r="F2029" s="21"/>
      <c r="G2029" s="21"/>
      <c r="H2029" s="273"/>
      <c r="I2029" s="135"/>
      <c r="J2029" s="197"/>
      <c r="M2029" s="140"/>
      <c r="N2029" s="73"/>
    </row>
    <row r="2030" spans="1:14" x14ac:dyDescent="0.2">
      <c r="A2030" s="75"/>
      <c r="B2030" s="141"/>
      <c r="C2030" s="77"/>
      <c r="D2030" s="7"/>
      <c r="E2030" s="7"/>
      <c r="F2030" s="21"/>
      <c r="G2030" s="21"/>
      <c r="H2030" s="273"/>
      <c r="I2030" s="135"/>
      <c r="J2030" s="197"/>
      <c r="M2030" s="140"/>
      <c r="N2030" s="73"/>
    </row>
    <row r="2031" spans="1:14" x14ac:dyDescent="0.2">
      <c r="A2031" s="75"/>
      <c r="B2031" s="141"/>
      <c r="C2031" s="77"/>
      <c r="D2031" s="7"/>
      <c r="E2031" s="7"/>
      <c r="F2031" s="21"/>
      <c r="G2031" s="21"/>
      <c r="H2031" s="273"/>
      <c r="I2031" s="135"/>
      <c r="J2031" s="197"/>
      <c r="M2031" s="140"/>
      <c r="N2031" s="73"/>
    </row>
    <row r="2032" spans="1:14" x14ac:dyDescent="0.2">
      <c r="A2032" s="75"/>
      <c r="B2032" s="141"/>
      <c r="C2032" s="77"/>
      <c r="D2032" s="7"/>
      <c r="E2032" s="7"/>
      <c r="F2032" s="21"/>
      <c r="G2032" s="21"/>
      <c r="H2032" s="273"/>
      <c r="I2032" s="135"/>
      <c r="J2032" s="197"/>
      <c r="M2032" s="140"/>
      <c r="N2032" s="73"/>
    </row>
    <row r="2033" spans="1:14" x14ac:dyDescent="0.2">
      <c r="A2033" s="75"/>
      <c r="B2033" s="141"/>
      <c r="C2033" s="77"/>
      <c r="D2033" s="7"/>
      <c r="E2033" s="7"/>
      <c r="F2033" s="21"/>
      <c r="G2033" s="21"/>
      <c r="H2033" s="273"/>
      <c r="I2033" s="135"/>
      <c r="J2033" s="197"/>
      <c r="M2033" s="140"/>
      <c r="N2033" s="73"/>
    </row>
    <row r="2034" spans="1:14" x14ac:dyDescent="0.2">
      <c r="A2034" s="75"/>
      <c r="B2034" s="141"/>
      <c r="C2034" s="77"/>
      <c r="D2034" s="7"/>
      <c r="E2034" s="7"/>
      <c r="F2034" s="21"/>
      <c r="G2034" s="21"/>
      <c r="H2034" s="273"/>
      <c r="I2034" s="135"/>
      <c r="J2034" s="197"/>
      <c r="M2034" s="140"/>
      <c r="N2034" s="73"/>
    </row>
    <row r="2035" spans="1:14" x14ac:dyDescent="0.2">
      <c r="A2035" s="75"/>
      <c r="B2035" s="141"/>
      <c r="C2035" s="77"/>
      <c r="D2035" s="7"/>
      <c r="E2035" s="7"/>
      <c r="F2035" s="21"/>
      <c r="G2035" s="21"/>
      <c r="H2035" s="273"/>
      <c r="I2035" s="135"/>
      <c r="J2035" s="197"/>
      <c r="M2035" s="140"/>
      <c r="N2035" s="73"/>
    </row>
    <row r="2036" spans="1:14" x14ac:dyDescent="0.2">
      <c r="A2036" s="75"/>
      <c r="B2036" s="141"/>
      <c r="C2036" s="77"/>
      <c r="D2036" s="7"/>
      <c r="E2036" s="7"/>
      <c r="F2036" s="21"/>
      <c r="G2036" s="21"/>
      <c r="H2036" s="273"/>
      <c r="I2036" s="135"/>
      <c r="J2036" s="197"/>
      <c r="M2036" s="140"/>
      <c r="N2036" s="73"/>
    </row>
    <row r="2037" spans="1:14" x14ac:dyDescent="0.2">
      <c r="A2037" s="75"/>
      <c r="B2037" s="141"/>
      <c r="C2037" s="77"/>
      <c r="D2037" s="7"/>
      <c r="E2037" s="7"/>
      <c r="F2037" s="21"/>
      <c r="G2037" s="21"/>
      <c r="H2037" s="273"/>
      <c r="I2037" s="135"/>
      <c r="J2037" s="197"/>
      <c r="M2037" s="140"/>
      <c r="N2037" s="73"/>
    </row>
    <row r="2038" spans="1:14" x14ac:dyDescent="0.2">
      <c r="A2038" s="75"/>
      <c r="B2038" s="141"/>
      <c r="C2038" s="77"/>
      <c r="D2038" s="7"/>
      <c r="E2038" s="7"/>
      <c r="F2038" s="21"/>
      <c r="G2038" s="21"/>
      <c r="H2038" s="273"/>
      <c r="I2038" s="135"/>
      <c r="J2038" s="197"/>
      <c r="M2038" s="140"/>
      <c r="N2038" s="73"/>
    </row>
    <row r="2039" spans="1:14" x14ac:dyDescent="0.2">
      <c r="A2039" s="75"/>
      <c r="B2039" s="141"/>
      <c r="C2039" s="77"/>
      <c r="D2039" s="7"/>
      <c r="E2039" s="7"/>
      <c r="F2039" s="21"/>
      <c r="G2039" s="21"/>
      <c r="H2039" s="273"/>
      <c r="I2039" s="135"/>
      <c r="J2039" s="197"/>
      <c r="M2039" s="140"/>
      <c r="N2039" s="73"/>
    </row>
    <row r="2040" spans="1:14" x14ac:dyDescent="0.2">
      <c r="A2040" s="75"/>
      <c r="B2040" s="141"/>
      <c r="C2040" s="77"/>
      <c r="D2040" s="7"/>
      <c r="E2040" s="7"/>
      <c r="F2040" s="21"/>
      <c r="G2040" s="21"/>
      <c r="H2040" s="273"/>
      <c r="I2040" s="135"/>
      <c r="J2040" s="197"/>
      <c r="M2040" s="140"/>
      <c r="N2040" s="73"/>
    </row>
    <row r="2041" spans="1:14" x14ac:dyDescent="0.2">
      <c r="A2041" s="75"/>
      <c r="B2041" s="141"/>
      <c r="C2041" s="77"/>
      <c r="D2041" s="7"/>
      <c r="E2041" s="7"/>
      <c r="F2041" s="21"/>
      <c r="G2041" s="21"/>
      <c r="H2041" s="273"/>
      <c r="I2041" s="135"/>
      <c r="J2041" s="197"/>
      <c r="M2041" s="140"/>
      <c r="N2041" s="73"/>
    </row>
    <row r="2042" spans="1:14" x14ac:dyDescent="0.2">
      <c r="A2042" s="75"/>
      <c r="B2042" s="141"/>
      <c r="C2042" s="77"/>
      <c r="D2042" s="7"/>
      <c r="E2042" s="7"/>
      <c r="F2042" s="21"/>
      <c r="G2042" s="21"/>
      <c r="H2042" s="273"/>
      <c r="I2042" s="135"/>
      <c r="J2042" s="197"/>
      <c r="M2042" s="140"/>
      <c r="N2042" s="73"/>
    </row>
    <row r="2043" spans="1:14" x14ac:dyDescent="0.2">
      <c r="A2043" s="75"/>
      <c r="B2043" s="141"/>
      <c r="C2043" s="77"/>
      <c r="D2043" s="7"/>
      <c r="E2043" s="7"/>
      <c r="F2043" s="21"/>
      <c r="G2043" s="21"/>
      <c r="H2043" s="273"/>
      <c r="I2043" s="135"/>
      <c r="J2043" s="198"/>
      <c r="M2043" s="140"/>
      <c r="N2043" s="73"/>
    </row>
    <row r="2044" spans="1:14" x14ac:dyDescent="0.2">
      <c r="A2044" s="75"/>
      <c r="B2044" s="141"/>
      <c r="C2044" s="77"/>
      <c r="D2044" s="7"/>
      <c r="E2044" s="7"/>
      <c r="F2044" s="21"/>
      <c r="G2044" s="21"/>
      <c r="H2044" s="273"/>
      <c r="I2044" s="135"/>
      <c r="J2044" s="197"/>
      <c r="M2044" s="140"/>
      <c r="N2044" s="73"/>
    </row>
    <row r="2045" spans="1:14" x14ac:dyDescent="0.2">
      <c r="A2045" s="75"/>
      <c r="B2045" s="141"/>
      <c r="C2045" s="77"/>
      <c r="D2045" s="7"/>
      <c r="E2045" s="7"/>
      <c r="F2045" s="21"/>
      <c r="G2045" s="21"/>
      <c r="H2045" s="273"/>
      <c r="I2045" s="135"/>
      <c r="J2045" s="197"/>
      <c r="M2045" s="140"/>
      <c r="N2045" s="73"/>
    </row>
    <row r="2046" spans="1:14" x14ac:dyDescent="0.2">
      <c r="A2046" s="75"/>
      <c r="B2046" s="141"/>
      <c r="C2046" s="77"/>
      <c r="D2046" s="7"/>
      <c r="E2046" s="7"/>
      <c r="F2046" s="21"/>
      <c r="G2046" s="21"/>
      <c r="H2046" s="273"/>
      <c r="I2046" s="135"/>
      <c r="J2046" s="197"/>
      <c r="M2046" s="140"/>
      <c r="N2046" s="73"/>
    </row>
    <row r="2047" spans="1:14" x14ac:dyDescent="0.2">
      <c r="A2047" s="75"/>
      <c r="B2047" s="141"/>
      <c r="C2047" s="77"/>
      <c r="D2047" s="7"/>
      <c r="E2047" s="7"/>
      <c r="F2047" s="21"/>
      <c r="G2047" s="21"/>
      <c r="H2047" s="273"/>
      <c r="I2047" s="135"/>
      <c r="J2047" s="197"/>
      <c r="M2047" s="140"/>
      <c r="N2047" s="73"/>
    </row>
    <row r="2048" spans="1:14" x14ac:dyDescent="0.2">
      <c r="A2048" s="75"/>
      <c r="B2048" s="141"/>
      <c r="C2048" s="77"/>
      <c r="D2048" s="7"/>
      <c r="E2048" s="7"/>
      <c r="F2048" s="21"/>
      <c r="G2048" s="21"/>
      <c r="H2048" s="273"/>
      <c r="I2048" s="135"/>
      <c r="J2048" s="197"/>
      <c r="M2048" s="140"/>
      <c r="N2048" s="73"/>
    </row>
    <row r="2049" spans="1:14" x14ac:dyDescent="0.2">
      <c r="A2049" s="75"/>
      <c r="B2049" s="141"/>
      <c r="C2049" s="77"/>
      <c r="D2049" s="7"/>
      <c r="E2049" s="7"/>
      <c r="F2049" s="21"/>
      <c r="G2049" s="21"/>
      <c r="H2049" s="273"/>
      <c r="I2049" s="135"/>
      <c r="J2049" s="197"/>
      <c r="M2049" s="140"/>
      <c r="N2049" s="73"/>
    </row>
    <row r="2050" spans="1:14" x14ac:dyDescent="0.2">
      <c r="A2050" s="75"/>
      <c r="B2050" s="141"/>
      <c r="C2050" s="77"/>
      <c r="D2050" s="7"/>
      <c r="E2050" s="7"/>
      <c r="F2050" s="21"/>
      <c r="G2050" s="21"/>
      <c r="H2050" s="273"/>
      <c r="I2050" s="135"/>
      <c r="J2050" s="197"/>
      <c r="M2050" s="140"/>
      <c r="N2050" s="73"/>
    </row>
    <row r="2051" spans="1:14" x14ac:dyDescent="0.2">
      <c r="A2051" s="75"/>
      <c r="B2051" s="141"/>
      <c r="C2051" s="77"/>
      <c r="D2051" s="7"/>
      <c r="E2051" s="7"/>
      <c r="F2051" s="21"/>
      <c r="G2051" s="21"/>
      <c r="H2051" s="273"/>
      <c r="I2051" s="135"/>
      <c r="J2051" s="197"/>
      <c r="M2051" s="140"/>
      <c r="N2051" s="73"/>
    </row>
    <row r="2052" spans="1:14" x14ac:dyDescent="0.2">
      <c r="A2052" s="75"/>
      <c r="B2052" s="141"/>
      <c r="C2052" s="77"/>
      <c r="D2052" s="7"/>
      <c r="E2052" s="7"/>
      <c r="F2052" s="21"/>
      <c r="G2052" s="21"/>
      <c r="H2052" s="273"/>
      <c r="I2052" s="135"/>
      <c r="J2052" s="197"/>
      <c r="M2052" s="140"/>
      <c r="N2052" s="73"/>
    </row>
    <row r="2053" spans="1:14" x14ac:dyDescent="0.2">
      <c r="A2053" s="75"/>
      <c r="B2053" s="141"/>
      <c r="C2053" s="77"/>
      <c r="D2053" s="7"/>
      <c r="E2053" s="7"/>
      <c r="F2053" s="21"/>
      <c r="G2053" s="21"/>
      <c r="H2053" s="273"/>
      <c r="I2053" s="135"/>
      <c r="J2053" s="197"/>
      <c r="M2053" s="140"/>
      <c r="N2053" s="73"/>
    </row>
    <row r="2054" spans="1:14" x14ac:dyDescent="0.2">
      <c r="A2054" s="75"/>
      <c r="B2054" s="141"/>
      <c r="C2054" s="77"/>
      <c r="D2054" s="7"/>
      <c r="E2054" s="7"/>
      <c r="F2054" s="21"/>
      <c r="G2054" s="21"/>
      <c r="H2054" s="273"/>
      <c r="I2054" s="135"/>
      <c r="J2054" s="197"/>
      <c r="M2054" s="140"/>
      <c r="N2054" s="73"/>
    </row>
    <row r="2055" spans="1:14" x14ac:dyDescent="0.2">
      <c r="A2055" s="75"/>
      <c r="B2055" s="141"/>
      <c r="C2055" s="77"/>
      <c r="D2055" s="7"/>
      <c r="E2055" s="7"/>
      <c r="F2055" s="21"/>
      <c r="G2055" s="21"/>
      <c r="H2055" s="273"/>
      <c r="I2055" s="135"/>
      <c r="J2055" s="197"/>
      <c r="M2055" s="140"/>
      <c r="N2055" s="73"/>
    </row>
    <row r="2056" spans="1:14" x14ac:dyDescent="0.2">
      <c r="A2056" s="75"/>
      <c r="B2056" s="141"/>
      <c r="C2056" s="77"/>
      <c r="D2056" s="7"/>
      <c r="E2056" s="7"/>
      <c r="F2056" s="21"/>
      <c r="G2056" s="21"/>
      <c r="H2056" s="273"/>
      <c r="I2056" s="135"/>
      <c r="J2056" s="197"/>
      <c r="M2056" s="140"/>
      <c r="N2056" s="73"/>
    </row>
    <row r="2057" spans="1:14" x14ac:dyDescent="0.2">
      <c r="A2057" s="75"/>
      <c r="B2057" s="141"/>
      <c r="C2057" s="77"/>
      <c r="D2057" s="7"/>
      <c r="E2057" s="7"/>
      <c r="F2057" s="21"/>
      <c r="G2057" s="21"/>
      <c r="H2057" s="273"/>
      <c r="I2057" s="135"/>
      <c r="J2057" s="197"/>
      <c r="M2057" s="140"/>
      <c r="N2057" s="73"/>
    </row>
    <row r="2058" spans="1:14" x14ac:dyDescent="0.2">
      <c r="A2058" s="75"/>
      <c r="B2058" s="141"/>
      <c r="C2058" s="77"/>
      <c r="D2058" s="7"/>
      <c r="E2058" s="7"/>
      <c r="F2058" s="21"/>
      <c r="G2058" s="21"/>
      <c r="H2058" s="273"/>
      <c r="I2058" s="135"/>
      <c r="J2058" s="197"/>
      <c r="M2058" s="140"/>
      <c r="N2058" s="73"/>
    </row>
    <row r="2059" spans="1:14" x14ac:dyDescent="0.2">
      <c r="A2059" s="75"/>
      <c r="B2059" s="141"/>
      <c r="C2059" s="77"/>
      <c r="D2059" s="7"/>
      <c r="E2059" s="7"/>
      <c r="F2059" s="21"/>
      <c r="G2059" s="21"/>
      <c r="H2059" s="273"/>
      <c r="I2059" s="135"/>
      <c r="J2059" s="197"/>
      <c r="M2059" s="140"/>
      <c r="N2059" s="73"/>
    </row>
    <row r="2060" spans="1:14" x14ac:dyDescent="0.2">
      <c r="A2060" s="75"/>
      <c r="B2060" s="141"/>
      <c r="C2060" s="77"/>
      <c r="D2060" s="7"/>
      <c r="E2060" s="7"/>
      <c r="F2060" s="21"/>
      <c r="G2060" s="21"/>
      <c r="H2060" s="273"/>
      <c r="I2060" s="135"/>
      <c r="J2060" s="197"/>
      <c r="M2060" s="140"/>
      <c r="N2060" s="73"/>
    </row>
    <row r="2061" spans="1:14" x14ac:dyDescent="0.2">
      <c r="A2061" s="75"/>
      <c r="B2061" s="141"/>
      <c r="C2061" s="77"/>
      <c r="D2061" s="7"/>
      <c r="E2061" s="7"/>
      <c r="F2061" s="21"/>
      <c r="G2061" s="21"/>
      <c r="H2061" s="273"/>
      <c r="I2061" s="135"/>
      <c r="J2061" s="197"/>
      <c r="M2061" s="140"/>
      <c r="N2061" s="73"/>
    </row>
    <row r="2062" spans="1:14" x14ac:dyDescent="0.2">
      <c r="A2062" s="75"/>
      <c r="B2062" s="141"/>
      <c r="C2062" s="77"/>
      <c r="D2062" s="7"/>
      <c r="E2062" s="7"/>
      <c r="F2062" s="21"/>
      <c r="G2062" s="21"/>
      <c r="H2062" s="273"/>
      <c r="I2062" s="135"/>
      <c r="J2062" s="197"/>
      <c r="M2062" s="140"/>
      <c r="N2062" s="73"/>
    </row>
    <row r="2063" spans="1:14" x14ac:dyDescent="0.2">
      <c r="A2063" s="75"/>
      <c r="B2063" s="141"/>
      <c r="C2063" s="77"/>
      <c r="D2063" s="7"/>
      <c r="E2063" s="7"/>
      <c r="F2063" s="21"/>
      <c r="G2063" s="21"/>
      <c r="H2063" s="273"/>
      <c r="I2063" s="135"/>
      <c r="J2063" s="197"/>
      <c r="M2063" s="140"/>
      <c r="N2063" s="73"/>
    </row>
    <row r="2064" spans="1:14" x14ac:dyDescent="0.2">
      <c r="A2064" s="75"/>
      <c r="B2064" s="141"/>
      <c r="C2064" s="77"/>
      <c r="D2064" s="7"/>
      <c r="E2064" s="7"/>
      <c r="F2064" s="21"/>
      <c r="G2064" s="21"/>
      <c r="H2064" s="273"/>
      <c r="I2064" s="135"/>
      <c r="J2064" s="197"/>
      <c r="M2064" s="140"/>
      <c r="N2064" s="73"/>
    </row>
    <row r="2065" spans="1:14" x14ac:dyDescent="0.2">
      <c r="A2065" s="75"/>
      <c r="B2065" s="141"/>
      <c r="C2065" s="77"/>
      <c r="D2065" s="7"/>
      <c r="E2065" s="7"/>
      <c r="F2065" s="21"/>
      <c r="G2065" s="21"/>
      <c r="H2065" s="273"/>
      <c r="I2065" s="135"/>
      <c r="J2065" s="197"/>
      <c r="M2065" s="140"/>
      <c r="N2065" s="73"/>
    </row>
    <row r="2066" spans="1:14" x14ac:dyDescent="0.2">
      <c r="A2066" s="75"/>
      <c r="B2066" s="141"/>
      <c r="C2066" s="77"/>
      <c r="D2066" s="7"/>
      <c r="E2066" s="7"/>
      <c r="F2066" s="21"/>
      <c r="G2066" s="21"/>
      <c r="H2066" s="273"/>
      <c r="I2066" s="135"/>
      <c r="J2066" s="197"/>
      <c r="M2066" s="140"/>
      <c r="N2066" s="73"/>
    </row>
    <row r="2067" spans="1:14" x14ac:dyDescent="0.2">
      <c r="A2067" s="75"/>
      <c r="B2067" s="141"/>
      <c r="C2067" s="77"/>
      <c r="D2067" s="7"/>
      <c r="E2067" s="7"/>
      <c r="F2067" s="21"/>
      <c r="G2067" s="21"/>
      <c r="H2067" s="273"/>
      <c r="I2067" s="135"/>
      <c r="J2067" s="197"/>
      <c r="M2067" s="140"/>
      <c r="N2067" s="73"/>
    </row>
    <row r="2068" spans="1:14" x14ac:dyDescent="0.2">
      <c r="A2068" s="75"/>
      <c r="B2068" s="141"/>
      <c r="C2068" s="77"/>
      <c r="D2068" s="7"/>
      <c r="E2068" s="7"/>
      <c r="F2068" s="21"/>
      <c r="G2068" s="21"/>
      <c r="H2068" s="273"/>
      <c r="I2068" s="135"/>
      <c r="J2068" s="197"/>
      <c r="M2068" s="140"/>
      <c r="N2068" s="73"/>
    </row>
    <row r="2069" spans="1:14" x14ac:dyDescent="0.2">
      <c r="A2069" s="75"/>
      <c r="B2069" s="141"/>
      <c r="C2069" s="77"/>
      <c r="D2069" s="7"/>
      <c r="E2069" s="7"/>
      <c r="F2069" s="21"/>
      <c r="G2069" s="21"/>
      <c r="H2069" s="273"/>
      <c r="I2069" s="135"/>
      <c r="J2069" s="197"/>
      <c r="M2069" s="140"/>
      <c r="N2069" s="73"/>
    </row>
    <row r="2070" spans="1:14" x14ac:dyDescent="0.2">
      <c r="A2070" s="75"/>
      <c r="B2070" s="141"/>
      <c r="C2070" s="77"/>
      <c r="D2070" s="7"/>
      <c r="E2070" s="7"/>
      <c r="F2070" s="21"/>
      <c r="G2070" s="21"/>
      <c r="H2070" s="273"/>
      <c r="I2070" s="135"/>
      <c r="J2070" s="197"/>
      <c r="M2070" s="140"/>
      <c r="N2070" s="73"/>
    </row>
    <row r="2071" spans="1:14" x14ac:dyDescent="0.2">
      <c r="A2071" s="75"/>
      <c r="B2071" s="141"/>
      <c r="C2071" s="77"/>
      <c r="D2071" s="7"/>
      <c r="E2071" s="7"/>
      <c r="F2071" s="21"/>
      <c r="G2071" s="21"/>
      <c r="H2071" s="273"/>
      <c r="I2071" s="135"/>
      <c r="J2071" s="197"/>
      <c r="M2071" s="140"/>
      <c r="N2071" s="73"/>
    </row>
    <row r="2072" spans="1:14" x14ac:dyDescent="0.2">
      <c r="A2072" s="75"/>
      <c r="B2072" s="141"/>
      <c r="C2072" s="77"/>
      <c r="D2072" s="7"/>
      <c r="E2072" s="7"/>
      <c r="F2072" s="21"/>
      <c r="G2072" s="21"/>
      <c r="H2072" s="273"/>
      <c r="I2072" s="135"/>
      <c r="J2072" s="197"/>
      <c r="M2072" s="140"/>
      <c r="N2072" s="73"/>
    </row>
    <row r="2073" spans="1:14" x14ac:dyDescent="0.2">
      <c r="A2073" s="75"/>
      <c r="B2073" s="141"/>
      <c r="C2073" s="77"/>
      <c r="D2073" s="7"/>
      <c r="E2073" s="7"/>
      <c r="F2073" s="21"/>
      <c r="G2073" s="21"/>
      <c r="H2073" s="273"/>
      <c r="I2073" s="135"/>
      <c r="J2073" s="197"/>
      <c r="M2073" s="140"/>
      <c r="N2073" s="73"/>
    </row>
    <row r="2074" spans="1:14" x14ac:dyDescent="0.2">
      <c r="A2074" s="75"/>
      <c r="B2074" s="141"/>
      <c r="C2074" s="77"/>
      <c r="D2074" s="7"/>
      <c r="E2074" s="7"/>
      <c r="F2074" s="21"/>
      <c r="G2074" s="21"/>
      <c r="H2074" s="273"/>
      <c r="I2074" s="135"/>
      <c r="J2074" s="197"/>
      <c r="M2074" s="140"/>
      <c r="N2074" s="73"/>
    </row>
    <row r="2075" spans="1:14" x14ac:dyDescent="0.2">
      <c r="A2075" s="75"/>
      <c r="B2075" s="141"/>
      <c r="C2075" s="77"/>
      <c r="D2075" s="7"/>
      <c r="E2075" s="7"/>
      <c r="F2075" s="21"/>
      <c r="G2075" s="21"/>
      <c r="H2075" s="273"/>
      <c r="I2075" s="135"/>
      <c r="J2075" s="197"/>
      <c r="M2075" s="140"/>
      <c r="N2075" s="73"/>
    </row>
    <row r="2076" spans="1:14" x14ac:dyDescent="0.2">
      <c r="A2076" s="75"/>
      <c r="B2076" s="141"/>
      <c r="C2076" s="77"/>
      <c r="D2076" s="7"/>
      <c r="E2076" s="7"/>
      <c r="F2076" s="21"/>
      <c r="G2076" s="21"/>
      <c r="H2076" s="273"/>
      <c r="I2076" s="135"/>
      <c r="J2076" s="197"/>
      <c r="M2076" s="140"/>
      <c r="N2076" s="73"/>
    </row>
    <row r="2077" spans="1:14" x14ac:dyDescent="0.2">
      <c r="A2077" s="75"/>
      <c r="B2077" s="141"/>
      <c r="C2077" s="77"/>
      <c r="D2077" s="7"/>
      <c r="E2077" s="7"/>
      <c r="F2077" s="21"/>
      <c r="G2077" s="21"/>
      <c r="H2077" s="273"/>
      <c r="I2077" s="135"/>
      <c r="J2077" s="197"/>
      <c r="M2077" s="140"/>
      <c r="N2077" s="73"/>
    </row>
    <row r="2078" spans="1:14" x14ac:dyDescent="0.2">
      <c r="A2078" s="75"/>
      <c r="B2078" s="141"/>
      <c r="C2078" s="77"/>
      <c r="D2078" s="7"/>
      <c r="E2078" s="7"/>
      <c r="F2078" s="21"/>
      <c r="G2078" s="21"/>
      <c r="H2078" s="273"/>
      <c r="I2078" s="135"/>
      <c r="J2078" s="197"/>
      <c r="M2078" s="140"/>
      <c r="N2078" s="73"/>
    </row>
    <row r="2079" spans="1:14" x14ac:dyDescent="0.2">
      <c r="A2079" s="75"/>
      <c r="B2079" s="141"/>
      <c r="C2079" s="77"/>
      <c r="D2079" s="7"/>
      <c r="E2079" s="7"/>
      <c r="F2079" s="21"/>
      <c r="G2079" s="21"/>
      <c r="H2079" s="273"/>
      <c r="I2079" s="135"/>
      <c r="J2079" s="197"/>
      <c r="M2079" s="140"/>
      <c r="N2079" s="73"/>
    </row>
    <row r="2080" spans="1:14" x14ac:dyDescent="0.2">
      <c r="A2080" s="75"/>
      <c r="B2080" s="141"/>
      <c r="C2080" s="77"/>
      <c r="D2080" s="7"/>
      <c r="E2080" s="7"/>
      <c r="F2080" s="21"/>
      <c r="G2080" s="21"/>
      <c r="H2080" s="273"/>
      <c r="I2080" s="135"/>
      <c r="J2080" s="197"/>
      <c r="M2080" s="140"/>
      <c r="N2080" s="73"/>
    </row>
    <row r="2081" spans="1:14" x14ac:dyDescent="0.2">
      <c r="A2081" s="75"/>
      <c r="B2081" s="141"/>
      <c r="C2081" s="77"/>
      <c r="D2081" s="7"/>
      <c r="E2081" s="7"/>
      <c r="F2081" s="21"/>
      <c r="G2081" s="21"/>
      <c r="H2081" s="273"/>
      <c r="I2081" s="135"/>
      <c r="J2081" s="197"/>
      <c r="M2081" s="140"/>
      <c r="N2081" s="73"/>
    </row>
    <row r="2082" spans="1:14" x14ac:dyDescent="0.2">
      <c r="A2082" s="75"/>
      <c r="B2082" s="141"/>
      <c r="C2082" s="77"/>
      <c r="D2082" s="7"/>
      <c r="E2082" s="7"/>
      <c r="F2082" s="21"/>
      <c r="G2082" s="21"/>
      <c r="H2082" s="273"/>
      <c r="I2082" s="135"/>
      <c r="J2082" s="197"/>
      <c r="M2082" s="140"/>
      <c r="N2082" s="73"/>
    </row>
    <row r="2083" spans="1:14" x14ac:dyDescent="0.2">
      <c r="A2083" s="75"/>
      <c r="B2083" s="141"/>
      <c r="C2083" s="77"/>
      <c r="D2083" s="7"/>
      <c r="E2083" s="7"/>
      <c r="F2083" s="21"/>
      <c r="G2083" s="21"/>
      <c r="H2083" s="273"/>
      <c r="I2083" s="135"/>
      <c r="J2083" s="197"/>
      <c r="M2083" s="140"/>
      <c r="N2083" s="73"/>
    </row>
    <row r="2084" spans="1:14" x14ac:dyDescent="0.2">
      <c r="A2084" s="75"/>
      <c r="B2084" s="141"/>
      <c r="C2084" s="77"/>
      <c r="D2084" s="7"/>
      <c r="E2084" s="7"/>
      <c r="F2084" s="21"/>
      <c r="G2084" s="21"/>
      <c r="H2084" s="273"/>
      <c r="I2084" s="135"/>
      <c r="J2084" s="197"/>
      <c r="M2084" s="140"/>
      <c r="N2084" s="73"/>
    </row>
    <row r="2085" spans="1:14" x14ac:dyDescent="0.2">
      <c r="A2085" s="75"/>
      <c r="B2085" s="141"/>
      <c r="C2085" s="77"/>
      <c r="D2085" s="7"/>
      <c r="E2085" s="7"/>
      <c r="F2085" s="21"/>
      <c r="G2085" s="21"/>
      <c r="H2085" s="273"/>
      <c r="I2085" s="135"/>
      <c r="J2085" s="197"/>
      <c r="M2085" s="140"/>
      <c r="N2085" s="73"/>
    </row>
    <row r="2086" spans="1:14" x14ac:dyDescent="0.2">
      <c r="A2086" s="75"/>
      <c r="B2086" s="141"/>
      <c r="C2086" s="77"/>
      <c r="D2086" s="7"/>
      <c r="E2086" s="7"/>
      <c r="F2086" s="21"/>
      <c r="G2086" s="21"/>
      <c r="H2086" s="273"/>
      <c r="I2086" s="135"/>
      <c r="J2086" s="197"/>
      <c r="M2086" s="140"/>
      <c r="N2086" s="73"/>
    </row>
    <row r="2087" spans="1:14" x14ac:dyDescent="0.2">
      <c r="A2087" s="75"/>
      <c r="B2087" s="141"/>
      <c r="C2087" s="77"/>
      <c r="D2087" s="7"/>
      <c r="E2087" s="7"/>
      <c r="F2087" s="21"/>
      <c r="G2087" s="21"/>
      <c r="H2087" s="273"/>
      <c r="I2087" s="135"/>
      <c r="J2087" s="197"/>
      <c r="M2087" s="140"/>
      <c r="N2087" s="73"/>
    </row>
    <row r="2088" spans="1:14" x14ac:dyDescent="0.2">
      <c r="A2088" s="75"/>
      <c r="B2088" s="141"/>
      <c r="C2088" s="77"/>
      <c r="D2088" s="7"/>
      <c r="E2088" s="7"/>
      <c r="F2088" s="21"/>
      <c r="G2088" s="21"/>
      <c r="H2088" s="273"/>
      <c r="I2088" s="135"/>
      <c r="J2088" s="197"/>
      <c r="M2088" s="140"/>
      <c r="N2088" s="73"/>
    </row>
    <row r="2089" spans="1:14" x14ac:dyDescent="0.2">
      <c r="A2089" s="75"/>
      <c r="B2089" s="141"/>
      <c r="C2089" s="77"/>
      <c r="D2089" s="7"/>
      <c r="E2089" s="7"/>
      <c r="F2089" s="21"/>
      <c r="G2089" s="21"/>
      <c r="H2089" s="273"/>
      <c r="I2089" s="135"/>
      <c r="J2089" s="197"/>
      <c r="M2089" s="140"/>
      <c r="N2089" s="73"/>
    </row>
    <row r="2090" spans="1:14" x14ac:dyDescent="0.2">
      <c r="A2090" s="75"/>
      <c r="B2090" s="141"/>
      <c r="C2090" s="77"/>
      <c r="D2090" s="7"/>
      <c r="E2090" s="7"/>
      <c r="F2090" s="21"/>
      <c r="G2090" s="21"/>
      <c r="H2090" s="273"/>
      <c r="I2090" s="135"/>
      <c r="J2090" s="197"/>
      <c r="M2090" s="140"/>
      <c r="N2090" s="73"/>
    </row>
    <row r="2091" spans="1:14" x14ac:dyDescent="0.2">
      <c r="A2091" s="75"/>
      <c r="B2091" s="141"/>
      <c r="C2091" s="77"/>
      <c r="D2091" s="7"/>
      <c r="E2091" s="7"/>
      <c r="F2091" s="21"/>
      <c r="G2091" s="21"/>
      <c r="H2091" s="273"/>
      <c r="I2091" s="135"/>
      <c r="J2091" s="197"/>
      <c r="M2091" s="140"/>
      <c r="N2091" s="73"/>
    </row>
    <row r="2092" spans="1:14" x14ac:dyDescent="0.2">
      <c r="A2092" s="75"/>
      <c r="B2092" s="141"/>
      <c r="C2092" s="77"/>
      <c r="D2092" s="7"/>
      <c r="E2092" s="7"/>
      <c r="F2092" s="21"/>
      <c r="G2092" s="21"/>
      <c r="H2092" s="273"/>
      <c r="I2092" s="135"/>
      <c r="J2092" s="197"/>
      <c r="M2092" s="140"/>
      <c r="N2092" s="73"/>
    </row>
    <row r="2093" spans="1:14" x14ac:dyDescent="0.2">
      <c r="A2093" s="75"/>
      <c r="B2093" s="141"/>
      <c r="C2093" s="77"/>
      <c r="D2093" s="7"/>
      <c r="E2093" s="7"/>
      <c r="F2093" s="21"/>
      <c r="G2093" s="21"/>
      <c r="H2093" s="273"/>
      <c r="I2093" s="135"/>
      <c r="J2093" s="197"/>
      <c r="M2093" s="140"/>
      <c r="N2093" s="73"/>
    </row>
    <row r="2094" spans="1:14" x14ac:dyDescent="0.2">
      <c r="A2094" s="75"/>
      <c r="B2094" s="141"/>
      <c r="C2094" s="77"/>
      <c r="D2094" s="7"/>
      <c r="E2094" s="7"/>
      <c r="F2094" s="21"/>
      <c r="G2094" s="21"/>
      <c r="H2094" s="273"/>
      <c r="I2094" s="135"/>
      <c r="J2094" s="197"/>
      <c r="M2094" s="140"/>
      <c r="N2094" s="73"/>
    </row>
    <row r="2095" spans="1:14" x14ac:dyDescent="0.2">
      <c r="A2095" s="75"/>
      <c r="B2095" s="141"/>
      <c r="C2095" s="77"/>
      <c r="D2095" s="7"/>
      <c r="E2095" s="7"/>
      <c r="F2095" s="21"/>
      <c r="G2095" s="21"/>
      <c r="H2095" s="273"/>
      <c r="I2095" s="135"/>
      <c r="J2095" s="197"/>
      <c r="M2095" s="140"/>
      <c r="N2095" s="73"/>
    </row>
    <row r="2096" spans="1:14" x14ac:dyDescent="0.2">
      <c r="A2096" s="75"/>
      <c r="B2096" s="141"/>
      <c r="C2096" s="77"/>
      <c r="D2096" s="7"/>
      <c r="E2096" s="7"/>
      <c r="F2096" s="21"/>
      <c r="G2096" s="21"/>
      <c r="H2096" s="273"/>
      <c r="I2096" s="135"/>
      <c r="J2096" s="197"/>
      <c r="M2096" s="140"/>
      <c r="N2096" s="73"/>
    </row>
    <row r="2097" spans="1:14" x14ac:dyDescent="0.2">
      <c r="A2097" s="75"/>
      <c r="B2097" s="141"/>
      <c r="C2097" s="77"/>
      <c r="D2097" s="7"/>
      <c r="E2097" s="7"/>
      <c r="F2097" s="21"/>
      <c r="G2097" s="21"/>
      <c r="H2097" s="273"/>
      <c r="I2097" s="135"/>
      <c r="J2097" s="197"/>
      <c r="M2097" s="140"/>
      <c r="N2097" s="73"/>
    </row>
    <row r="2098" spans="1:14" x14ac:dyDescent="0.2">
      <c r="A2098" s="75"/>
      <c r="B2098" s="141"/>
      <c r="C2098" s="77"/>
      <c r="D2098" s="7"/>
      <c r="E2098" s="7"/>
      <c r="F2098" s="21"/>
      <c r="G2098" s="21"/>
      <c r="H2098" s="273"/>
      <c r="I2098" s="135"/>
      <c r="J2098" s="197"/>
      <c r="M2098" s="140"/>
      <c r="N2098" s="73"/>
    </row>
    <row r="2099" spans="1:14" x14ac:dyDescent="0.2">
      <c r="A2099" s="75"/>
      <c r="B2099" s="141"/>
      <c r="C2099" s="77"/>
      <c r="D2099" s="7"/>
      <c r="E2099" s="7"/>
      <c r="F2099" s="21"/>
      <c r="G2099" s="21"/>
      <c r="H2099" s="273"/>
      <c r="I2099" s="135"/>
      <c r="J2099" s="197"/>
      <c r="M2099" s="140"/>
      <c r="N2099" s="73"/>
    </row>
    <row r="2100" spans="1:14" x14ac:dyDescent="0.2">
      <c r="A2100" s="75"/>
      <c r="B2100" s="141"/>
      <c r="C2100" s="77"/>
      <c r="D2100" s="7"/>
      <c r="E2100" s="7"/>
      <c r="F2100" s="21"/>
      <c r="G2100" s="21"/>
      <c r="H2100" s="273"/>
      <c r="I2100" s="135"/>
      <c r="J2100" s="197"/>
      <c r="M2100" s="140"/>
      <c r="N2100" s="73"/>
    </row>
    <row r="2101" spans="1:14" x14ac:dyDescent="0.2">
      <c r="A2101" s="75"/>
      <c r="B2101" s="141"/>
      <c r="C2101" s="77"/>
      <c r="D2101" s="7"/>
      <c r="E2101" s="7"/>
      <c r="F2101" s="21"/>
      <c r="G2101" s="21"/>
      <c r="H2101" s="273"/>
      <c r="I2101" s="135"/>
      <c r="J2101" s="197"/>
      <c r="M2101" s="140"/>
      <c r="N2101" s="73"/>
    </row>
    <row r="2102" spans="1:14" x14ac:dyDescent="0.2">
      <c r="A2102" s="75"/>
      <c r="B2102" s="141"/>
      <c r="C2102" s="77"/>
      <c r="D2102" s="7"/>
      <c r="E2102" s="7"/>
      <c r="F2102" s="21"/>
      <c r="G2102" s="21"/>
      <c r="H2102" s="273"/>
      <c r="I2102" s="135"/>
      <c r="J2102" s="197"/>
      <c r="M2102" s="140"/>
      <c r="N2102" s="73"/>
    </row>
    <row r="2103" spans="1:14" x14ac:dyDescent="0.2">
      <c r="A2103" s="75"/>
      <c r="B2103" s="141"/>
      <c r="C2103" s="77"/>
      <c r="D2103" s="7"/>
      <c r="E2103" s="7"/>
      <c r="F2103" s="21"/>
      <c r="G2103" s="21"/>
      <c r="H2103" s="273"/>
      <c r="I2103" s="135"/>
      <c r="J2103" s="197"/>
      <c r="M2103" s="140"/>
      <c r="N2103" s="73"/>
    </row>
    <row r="2104" spans="1:14" x14ac:dyDescent="0.2">
      <c r="A2104" s="75"/>
      <c r="B2104" s="141"/>
      <c r="C2104" s="77"/>
      <c r="D2104" s="7"/>
      <c r="E2104" s="7"/>
      <c r="F2104" s="21"/>
      <c r="G2104" s="21"/>
      <c r="H2104" s="273"/>
      <c r="I2104" s="135"/>
      <c r="J2104" s="197"/>
      <c r="M2104" s="140"/>
      <c r="N2104" s="73"/>
    </row>
    <row r="2105" spans="1:14" x14ac:dyDescent="0.2">
      <c r="A2105" s="75"/>
      <c r="B2105" s="141"/>
      <c r="C2105" s="77"/>
      <c r="D2105" s="7"/>
      <c r="E2105" s="7"/>
      <c r="F2105" s="21"/>
      <c r="G2105" s="21"/>
      <c r="H2105" s="273"/>
      <c r="I2105" s="135"/>
      <c r="J2105" s="197"/>
      <c r="M2105" s="140"/>
      <c r="N2105" s="73"/>
    </row>
    <row r="2106" spans="1:14" x14ac:dyDescent="0.2">
      <c r="A2106" s="75"/>
      <c r="B2106" s="141"/>
      <c r="C2106" s="77"/>
      <c r="D2106" s="7"/>
      <c r="E2106" s="7"/>
      <c r="F2106" s="21"/>
      <c r="G2106" s="21"/>
      <c r="H2106" s="273"/>
      <c r="I2106" s="135"/>
      <c r="J2106" s="197"/>
      <c r="M2106" s="140"/>
      <c r="N2106" s="73"/>
    </row>
    <row r="2107" spans="1:14" x14ac:dyDescent="0.2">
      <c r="A2107" s="75"/>
      <c r="B2107" s="141"/>
      <c r="C2107" s="77"/>
      <c r="D2107" s="7"/>
      <c r="E2107" s="7"/>
      <c r="F2107" s="21"/>
      <c r="G2107" s="21"/>
      <c r="H2107" s="273"/>
      <c r="I2107" s="135"/>
      <c r="J2107" s="197"/>
      <c r="M2107" s="140"/>
      <c r="N2107" s="73"/>
    </row>
    <row r="2108" spans="1:14" x14ac:dyDescent="0.2">
      <c r="A2108" s="75"/>
      <c r="B2108" s="141"/>
      <c r="C2108" s="77"/>
      <c r="D2108" s="7"/>
      <c r="E2108" s="7"/>
      <c r="F2108" s="21"/>
      <c r="G2108" s="21"/>
      <c r="H2108" s="273"/>
      <c r="I2108" s="135"/>
      <c r="J2108" s="197"/>
      <c r="M2108" s="140"/>
      <c r="N2108" s="73"/>
    </row>
    <row r="2109" spans="1:14" x14ac:dyDescent="0.2">
      <c r="A2109" s="75"/>
      <c r="B2109" s="141"/>
      <c r="C2109" s="77"/>
      <c r="D2109" s="7"/>
      <c r="E2109" s="7"/>
      <c r="F2109" s="21"/>
      <c r="G2109" s="21"/>
      <c r="H2109" s="273"/>
      <c r="I2109" s="135"/>
      <c r="J2109" s="197"/>
      <c r="M2109" s="140"/>
      <c r="N2109" s="73"/>
    </row>
    <row r="2110" spans="1:14" x14ac:dyDescent="0.2">
      <c r="A2110" s="75"/>
      <c r="B2110" s="141"/>
      <c r="C2110" s="77"/>
      <c r="D2110" s="7"/>
      <c r="E2110" s="7"/>
      <c r="F2110" s="21"/>
      <c r="G2110" s="21"/>
      <c r="H2110" s="273"/>
      <c r="I2110" s="135"/>
      <c r="J2110" s="197"/>
      <c r="M2110" s="140"/>
      <c r="N2110" s="73"/>
    </row>
    <row r="2111" spans="1:14" x14ac:dyDescent="0.2">
      <c r="A2111" s="75"/>
      <c r="B2111" s="141"/>
      <c r="C2111" s="77"/>
      <c r="D2111" s="7"/>
      <c r="E2111" s="7"/>
      <c r="F2111" s="21"/>
      <c r="G2111" s="21"/>
      <c r="H2111" s="273"/>
      <c r="I2111" s="135"/>
      <c r="J2111" s="197"/>
      <c r="M2111" s="140"/>
      <c r="N2111" s="73"/>
    </row>
    <row r="2112" spans="1:14" x14ac:dyDescent="0.2">
      <c r="A2112" s="75"/>
      <c r="B2112" s="141"/>
      <c r="C2112" s="77"/>
      <c r="D2112" s="7"/>
      <c r="E2112" s="7"/>
      <c r="F2112" s="21"/>
      <c r="G2112" s="21"/>
      <c r="H2112" s="273"/>
      <c r="I2112" s="135"/>
      <c r="J2112" s="197"/>
      <c r="M2112" s="140"/>
      <c r="N2112" s="73"/>
    </row>
    <row r="2113" spans="1:14" x14ac:dyDescent="0.2">
      <c r="A2113" s="75"/>
      <c r="B2113" s="141"/>
      <c r="C2113" s="77"/>
      <c r="D2113" s="7"/>
      <c r="E2113" s="7"/>
      <c r="F2113" s="21"/>
      <c r="G2113" s="21"/>
      <c r="H2113" s="273"/>
      <c r="I2113" s="135"/>
      <c r="J2113" s="197"/>
      <c r="M2113" s="140"/>
      <c r="N2113" s="73"/>
    </row>
    <row r="2114" spans="1:14" x14ac:dyDescent="0.2">
      <c r="A2114" s="75"/>
      <c r="B2114" s="141"/>
      <c r="C2114" s="77"/>
      <c r="D2114" s="7"/>
      <c r="E2114" s="7"/>
      <c r="F2114" s="21"/>
      <c r="G2114" s="21"/>
      <c r="H2114" s="273"/>
      <c r="I2114" s="135"/>
      <c r="J2114" s="197"/>
      <c r="M2114" s="140"/>
      <c r="N2114" s="73"/>
    </row>
    <row r="2115" spans="1:14" x14ac:dyDescent="0.2">
      <c r="A2115" s="75"/>
      <c r="B2115" s="141"/>
      <c r="C2115" s="77"/>
      <c r="D2115" s="7"/>
      <c r="E2115" s="7"/>
      <c r="F2115" s="21"/>
      <c r="G2115" s="21"/>
      <c r="H2115" s="273"/>
      <c r="I2115" s="135"/>
      <c r="J2115" s="197"/>
      <c r="M2115" s="140"/>
      <c r="N2115" s="73"/>
    </row>
    <row r="2116" spans="1:14" x14ac:dyDescent="0.2">
      <c r="A2116" s="75"/>
      <c r="B2116" s="141"/>
      <c r="C2116" s="77"/>
      <c r="D2116" s="7"/>
      <c r="E2116" s="7"/>
      <c r="F2116" s="21"/>
      <c r="G2116" s="21"/>
      <c r="H2116" s="273"/>
      <c r="I2116" s="135"/>
      <c r="J2116" s="197"/>
      <c r="M2116" s="140"/>
      <c r="N2116" s="73"/>
    </row>
    <row r="2117" spans="1:14" x14ac:dyDescent="0.2">
      <c r="A2117" s="75"/>
      <c r="B2117" s="141"/>
      <c r="C2117" s="77"/>
      <c r="D2117" s="7"/>
      <c r="E2117" s="7"/>
      <c r="F2117" s="21"/>
      <c r="G2117" s="21"/>
      <c r="H2117" s="273"/>
      <c r="I2117" s="135"/>
      <c r="J2117" s="197"/>
      <c r="M2117" s="140"/>
      <c r="N2117" s="73"/>
    </row>
    <row r="2118" spans="1:14" x14ac:dyDescent="0.2">
      <c r="A2118" s="75"/>
      <c r="B2118" s="141"/>
      <c r="C2118" s="77"/>
      <c r="D2118" s="7"/>
      <c r="E2118" s="7"/>
      <c r="F2118" s="21"/>
      <c r="G2118" s="21"/>
      <c r="H2118" s="273"/>
      <c r="I2118" s="135"/>
      <c r="J2118" s="197"/>
      <c r="M2118" s="140"/>
      <c r="N2118" s="73"/>
    </row>
    <row r="2119" spans="1:14" x14ac:dyDescent="0.2">
      <c r="A2119" s="75"/>
      <c r="B2119" s="141"/>
      <c r="C2119" s="77"/>
      <c r="D2119" s="7"/>
      <c r="E2119" s="7"/>
      <c r="F2119" s="21"/>
      <c r="G2119" s="21"/>
      <c r="H2119" s="273"/>
      <c r="I2119" s="135"/>
      <c r="J2119" s="197"/>
      <c r="M2119" s="140"/>
      <c r="N2119" s="73"/>
    </row>
    <row r="2120" spans="1:14" x14ac:dyDescent="0.2">
      <c r="A2120" s="75"/>
      <c r="B2120" s="141"/>
      <c r="C2120" s="77"/>
      <c r="D2120" s="7"/>
      <c r="E2120" s="7"/>
      <c r="F2120" s="21"/>
      <c r="G2120" s="21"/>
      <c r="H2120" s="273"/>
      <c r="I2120" s="135"/>
      <c r="J2120" s="197"/>
      <c r="M2120" s="140"/>
      <c r="N2120" s="73"/>
    </row>
    <row r="2121" spans="1:14" x14ac:dyDescent="0.2">
      <c r="A2121" s="75"/>
      <c r="B2121" s="141"/>
      <c r="C2121" s="77"/>
      <c r="D2121" s="7"/>
      <c r="E2121" s="7"/>
      <c r="F2121" s="21"/>
      <c r="G2121" s="21"/>
      <c r="H2121" s="273"/>
      <c r="I2121" s="135"/>
      <c r="J2121" s="197"/>
      <c r="M2121" s="140"/>
      <c r="N2121" s="73"/>
    </row>
    <row r="2122" spans="1:14" x14ac:dyDescent="0.2">
      <c r="A2122" s="75"/>
      <c r="B2122" s="141"/>
      <c r="C2122" s="77"/>
      <c r="D2122" s="7"/>
      <c r="E2122" s="7"/>
      <c r="F2122" s="21"/>
      <c r="G2122" s="21"/>
      <c r="H2122" s="273"/>
      <c r="I2122" s="135"/>
      <c r="J2122" s="197"/>
      <c r="M2122" s="140"/>
      <c r="N2122" s="73"/>
    </row>
    <row r="2123" spans="1:14" x14ac:dyDescent="0.2">
      <c r="A2123" s="75"/>
      <c r="B2123" s="141"/>
      <c r="C2123" s="77"/>
      <c r="D2123" s="7"/>
      <c r="E2123" s="7"/>
      <c r="F2123" s="21"/>
      <c r="G2123" s="21"/>
      <c r="H2123" s="273"/>
      <c r="I2123" s="135"/>
      <c r="J2123" s="197"/>
      <c r="M2123" s="140"/>
      <c r="N2123" s="73"/>
    </row>
    <row r="2124" spans="1:14" x14ac:dyDescent="0.2">
      <c r="A2124" s="75"/>
      <c r="B2124" s="141"/>
      <c r="C2124" s="77"/>
      <c r="D2124" s="7"/>
      <c r="E2124" s="7"/>
      <c r="F2124" s="21"/>
      <c r="G2124" s="21"/>
      <c r="H2124" s="273"/>
      <c r="I2124" s="135"/>
      <c r="J2124" s="197"/>
      <c r="M2124" s="140"/>
      <c r="N2124" s="73"/>
    </row>
    <row r="2125" spans="1:14" x14ac:dyDescent="0.2">
      <c r="A2125" s="75"/>
      <c r="B2125" s="141"/>
      <c r="C2125" s="77"/>
      <c r="D2125" s="7"/>
      <c r="E2125" s="7"/>
      <c r="F2125" s="21"/>
      <c r="G2125" s="21"/>
      <c r="H2125" s="273"/>
      <c r="I2125" s="135"/>
      <c r="J2125" s="197"/>
      <c r="M2125" s="140"/>
      <c r="N2125" s="73"/>
    </row>
    <row r="2126" spans="1:14" x14ac:dyDescent="0.2">
      <c r="A2126" s="75"/>
      <c r="B2126" s="141"/>
      <c r="C2126" s="77"/>
      <c r="D2126" s="7"/>
      <c r="E2126" s="7"/>
      <c r="F2126" s="21"/>
      <c r="G2126" s="21"/>
      <c r="H2126" s="273"/>
      <c r="I2126" s="135"/>
      <c r="J2126" s="197"/>
      <c r="M2126" s="140"/>
      <c r="N2126" s="73"/>
    </row>
    <row r="2127" spans="1:14" x14ac:dyDescent="0.2">
      <c r="A2127" s="75"/>
      <c r="B2127" s="141"/>
      <c r="C2127" s="77"/>
      <c r="D2127" s="7"/>
      <c r="E2127" s="7"/>
      <c r="F2127" s="21"/>
      <c r="G2127" s="21"/>
      <c r="H2127" s="273"/>
      <c r="I2127" s="135"/>
      <c r="J2127" s="197"/>
      <c r="M2127" s="140"/>
      <c r="N2127" s="73"/>
    </row>
    <row r="2128" spans="1:14" x14ac:dyDescent="0.2">
      <c r="A2128" s="75"/>
      <c r="B2128" s="141"/>
      <c r="C2128" s="77"/>
      <c r="D2128" s="7"/>
      <c r="E2128" s="7"/>
      <c r="F2128" s="21"/>
      <c r="G2128" s="21"/>
      <c r="H2128" s="273"/>
      <c r="I2128" s="135"/>
      <c r="J2128" s="197"/>
      <c r="M2128" s="140"/>
      <c r="N2128" s="73"/>
    </row>
    <row r="2129" spans="1:14" x14ac:dyDescent="0.2">
      <c r="A2129" s="75"/>
      <c r="B2129" s="141"/>
      <c r="C2129" s="77"/>
      <c r="D2129" s="7"/>
      <c r="E2129" s="7"/>
      <c r="F2129" s="21"/>
      <c r="G2129" s="21"/>
      <c r="H2129" s="273"/>
      <c r="I2129" s="135"/>
      <c r="J2129" s="197"/>
      <c r="M2129" s="140"/>
      <c r="N2129" s="73"/>
    </row>
    <row r="2130" spans="1:14" x14ac:dyDescent="0.2">
      <c r="A2130" s="75"/>
      <c r="B2130" s="141"/>
      <c r="C2130" s="77"/>
      <c r="D2130" s="7"/>
      <c r="E2130" s="7"/>
      <c r="F2130" s="21"/>
      <c r="G2130" s="21"/>
      <c r="H2130" s="273"/>
      <c r="I2130" s="135"/>
      <c r="J2130" s="197"/>
      <c r="M2130" s="140"/>
      <c r="N2130" s="73"/>
    </row>
    <row r="2131" spans="1:14" x14ac:dyDescent="0.2">
      <c r="A2131" s="75"/>
      <c r="B2131" s="141"/>
      <c r="C2131" s="77"/>
      <c r="D2131" s="7"/>
      <c r="E2131" s="7"/>
      <c r="F2131" s="21"/>
      <c r="G2131" s="21"/>
      <c r="H2131" s="273"/>
      <c r="I2131" s="135"/>
      <c r="J2131" s="197"/>
      <c r="M2131" s="140"/>
      <c r="N2131" s="73"/>
    </row>
    <row r="2132" spans="1:14" x14ac:dyDescent="0.2">
      <c r="A2132" s="75"/>
      <c r="B2132" s="141"/>
      <c r="C2132" s="77"/>
      <c r="D2132" s="7"/>
      <c r="E2132" s="7"/>
      <c r="F2132" s="21"/>
      <c r="G2132" s="21"/>
      <c r="H2132" s="273"/>
      <c r="I2132" s="135"/>
      <c r="J2132" s="197"/>
      <c r="M2132" s="140"/>
      <c r="N2132" s="73"/>
    </row>
    <row r="2133" spans="1:14" x14ac:dyDescent="0.2">
      <c r="A2133" s="75"/>
      <c r="B2133" s="141"/>
      <c r="C2133" s="77"/>
      <c r="D2133" s="7"/>
      <c r="E2133" s="7"/>
      <c r="F2133" s="21"/>
      <c r="G2133" s="21"/>
      <c r="H2133" s="273"/>
      <c r="I2133" s="135"/>
      <c r="J2133" s="197"/>
      <c r="M2133" s="140"/>
      <c r="N2133" s="73"/>
    </row>
    <row r="2134" spans="1:14" x14ac:dyDescent="0.2">
      <c r="A2134" s="75"/>
      <c r="B2134" s="141"/>
      <c r="C2134" s="77"/>
      <c r="D2134" s="7"/>
      <c r="E2134" s="7"/>
      <c r="F2134" s="21"/>
      <c r="G2134" s="21"/>
      <c r="H2134" s="273"/>
      <c r="I2134" s="135"/>
      <c r="J2134" s="197"/>
      <c r="M2134" s="140"/>
      <c r="N2134" s="73"/>
    </row>
    <row r="2135" spans="1:14" x14ac:dyDescent="0.2">
      <c r="A2135" s="75"/>
      <c r="B2135" s="141"/>
      <c r="C2135" s="77"/>
      <c r="D2135" s="7"/>
      <c r="E2135" s="7"/>
      <c r="F2135" s="21"/>
      <c r="G2135" s="21"/>
      <c r="H2135" s="273"/>
      <c r="I2135" s="135"/>
      <c r="J2135" s="197"/>
      <c r="M2135" s="140"/>
      <c r="N2135" s="73"/>
    </row>
    <row r="2136" spans="1:14" x14ac:dyDescent="0.2">
      <c r="A2136" s="75"/>
      <c r="B2136" s="141"/>
      <c r="C2136" s="77"/>
      <c r="D2136" s="7"/>
      <c r="E2136" s="7"/>
      <c r="F2136" s="21"/>
      <c r="G2136" s="21"/>
      <c r="H2136" s="273"/>
      <c r="I2136" s="135"/>
      <c r="J2136" s="197"/>
      <c r="M2136" s="140"/>
      <c r="N2136" s="73"/>
    </row>
    <row r="2137" spans="1:14" x14ac:dyDescent="0.2">
      <c r="A2137" s="75"/>
      <c r="B2137" s="141"/>
      <c r="C2137" s="77"/>
      <c r="D2137" s="7"/>
      <c r="E2137" s="7"/>
      <c r="F2137" s="21"/>
      <c r="G2137" s="21"/>
      <c r="H2137" s="273"/>
      <c r="I2137" s="135"/>
      <c r="J2137" s="197"/>
      <c r="M2137" s="140"/>
      <c r="N2137" s="73"/>
    </row>
    <row r="2138" spans="1:14" x14ac:dyDescent="0.2">
      <c r="A2138" s="75"/>
      <c r="B2138" s="141"/>
      <c r="C2138" s="77"/>
      <c r="D2138" s="7"/>
      <c r="E2138" s="7"/>
      <c r="F2138" s="21"/>
      <c r="G2138" s="21"/>
      <c r="H2138" s="273"/>
      <c r="I2138" s="135"/>
      <c r="J2138" s="197"/>
      <c r="M2138" s="140"/>
      <c r="N2138" s="73"/>
    </row>
    <row r="2139" spans="1:14" x14ac:dyDescent="0.2">
      <c r="A2139" s="75"/>
      <c r="B2139" s="141"/>
      <c r="C2139" s="77"/>
      <c r="D2139" s="7"/>
      <c r="E2139" s="7"/>
      <c r="F2139" s="21"/>
      <c r="G2139" s="21"/>
      <c r="H2139" s="273"/>
      <c r="I2139" s="135"/>
      <c r="J2139" s="197"/>
      <c r="M2139" s="140"/>
      <c r="N2139" s="73"/>
    </row>
    <row r="2140" spans="1:14" x14ac:dyDescent="0.2">
      <c r="A2140" s="75"/>
      <c r="B2140" s="141"/>
      <c r="C2140" s="77"/>
      <c r="D2140" s="7"/>
      <c r="E2140" s="7"/>
      <c r="F2140" s="21"/>
      <c r="G2140" s="21"/>
      <c r="H2140" s="273"/>
      <c r="I2140" s="135"/>
      <c r="J2140" s="197"/>
      <c r="M2140" s="140"/>
      <c r="N2140" s="73"/>
    </row>
    <row r="2141" spans="1:14" x14ac:dyDescent="0.2">
      <c r="A2141" s="75"/>
      <c r="B2141" s="141"/>
      <c r="C2141" s="77"/>
      <c r="D2141" s="7"/>
      <c r="E2141" s="7"/>
      <c r="F2141" s="21"/>
      <c r="G2141" s="21"/>
      <c r="H2141" s="273"/>
      <c r="I2141" s="135"/>
      <c r="J2141" s="197"/>
      <c r="M2141" s="140"/>
      <c r="N2141" s="73"/>
    </row>
    <row r="2142" spans="1:14" x14ac:dyDescent="0.2">
      <c r="A2142" s="75"/>
      <c r="B2142" s="141"/>
      <c r="C2142" s="77"/>
      <c r="D2142" s="7"/>
      <c r="E2142" s="7"/>
      <c r="F2142" s="21"/>
      <c r="G2142" s="21"/>
      <c r="H2142" s="273"/>
      <c r="I2142" s="135"/>
      <c r="J2142" s="197"/>
      <c r="M2142" s="140"/>
      <c r="N2142" s="73"/>
    </row>
    <row r="2143" spans="1:14" x14ac:dyDescent="0.2">
      <c r="A2143" s="75"/>
      <c r="B2143" s="141"/>
      <c r="C2143" s="77"/>
      <c r="D2143" s="7"/>
      <c r="E2143" s="7"/>
      <c r="F2143" s="21"/>
      <c r="G2143" s="21"/>
      <c r="H2143" s="273"/>
      <c r="I2143" s="135"/>
      <c r="J2143" s="197"/>
      <c r="M2143" s="140"/>
      <c r="N2143" s="73"/>
    </row>
    <row r="2144" spans="1:14" x14ac:dyDescent="0.2">
      <c r="A2144" s="75"/>
      <c r="B2144" s="141"/>
      <c r="C2144" s="77"/>
      <c r="D2144" s="7"/>
      <c r="E2144" s="7"/>
      <c r="F2144" s="21"/>
      <c r="G2144" s="21"/>
      <c r="H2144" s="273"/>
      <c r="I2144" s="135"/>
      <c r="J2144" s="197"/>
      <c r="M2144" s="140"/>
      <c r="N2144" s="73"/>
    </row>
    <row r="2145" spans="1:14" x14ac:dyDescent="0.2">
      <c r="A2145" s="75"/>
      <c r="B2145" s="141"/>
      <c r="C2145" s="77"/>
      <c r="D2145" s="7"/>
      <c r="E2145" s="7"/>
      <c r="F2145" s="21"/>
      <c r="G2145" s="21"/>
      <c r="H2145" s="273"/>
      <c r="I2145" s="135"/>
      <c r="J2145" s="197"/>
      <c r="M2145" s="140"/>
      <c r="N2145" s="73"/>
    </row>
    <row r="2146" spans="1:14" x14ac:dyDescent="0.2">
      <c r="A2146" s="75"/>
      <c r="B2146" s="141"/>
      <c r="C2146" s="77"/>
      <c r="D2146" s="7"/>
      <c r="E2146" s="7"/>
      <c r="F2146" s="21"/>
      <c r="G2146" s="21"/>
      <c r="H2146" s="273"/>
      <c r="I2146" s="135"/>
      <c r="J2146" s="197"/>
      <c r="M2146" s="140"/>
      <c r="N2146" s="73"/>
    </row>
    <row r="2147" spans="1:14" x14ac:dyDescent="0.2">
      <c r="A2147" s="75"/>
      <c r="B2147" s="141"/>
      <c r="C2147" s="77"/>
      <c r="D2147" s="7"/>
      <c r="E2147" s="7"/>
      <c r="F2147" s="21"/>
      <c r="G2147" s="21"/>
      <c r="H2147" s="273"/>
      <c r="I2147" s="135"/>
      <c r="J2147" s="197"/>
      <c r="M2147" s="140"/>
      <c r="N2147" s="73"/>
    </row>
    <row r="2148" spans="1:14" x14ac:dyDescent="0.2">
      <c r="A2148" s="75"/>
      <c r="B2148" s="141"/>
      <c r="C2148" s="77"/>
      <c r="D2148" s="7"/>
      <c r="E2148" s="7"/>
      <c r="F2148" s="21"/>
      <c r="G2148" s="21"/>
      <c r="H2148" s="273"/>
      <c r="I2148" s="135"/>
      <c r="J2148" s="197"/>
      <c r="M2148" s="140"/>
      <c r="N2148" s="73"/>
    </row>
    <row r="2149" spans="1:14" x14ac:dyDescent="0.2">
      <c r="A2149" s="75"/>
      <c r="B2149" s="141"/>
      <c r="C2149" s="77"/>
      <c r="D2149" s="7"/>
      <c r="E2149" s="7"/>
      <c r="F2149" s="21"/>
      <c r="G2149" s="21"/>
      <c r="H2149" s="273"/>
      <c r="I2149" s="135"/>
      <c r="J2149" s="197"/>
      <c r="M2149" s="140"/>
      <c r="N2149" s="73"/>
    </row>
    <row r="2150" spans="1:14" x14ac:dyDescent="0.2">
      <c r="A2150" s="75"/>
      <c r="B2150" s="141"/>
      <c r="C2150" s="77"/>
      <c r="D2150" s="7"/>
      <c r="E2150" s="7"/>
      <c r="F2150" s="21"/>
      <c r="G2150" s="21"/>
      <c r="H2150" s="273"/>
      <c r="I2150" s="135"/>
      <c r="J2150" s="197"/>
      <c r="M2150" s="140"/>
      <c r="N2150" s="73"/>
    </row>
    <row r="2151" spans="1:14" x14ac:dyDescent="0.2">
      <c r="A2151" s="75"/>
      <c r="B2151" s="141"/>
      <c r="C2151" s="77"/>
      <c r="D2151" s="7"/>
      <c r="E2151" s="7"/>
      <c r="F2151" s="21"/>
      <c r="G2151" s="21"/>
      <c r="H2151" s="273"/>
      <c r="I2151" s="135"/>
      <c r="J2151" s="197"/>
      <c r="M2151" s="140"/>
      <c r="N2151" s="73"/>
    </row>
    <row r="2152" spans="1:14" x14ac:dyDescent="0.2">
      <c r="A2152" s="75"/>
      <c r="B2152" s="141"/>
      <c r="C2152" s="77"/>
      <c r="D2152" s="7"/>
      <c r="E2152" s="7"/>
      <c r="F2152" s="21"/>
      <c r="G2152" s="21"/>
      <c r="H2152" s="273"/>
      <c r="I2152" s="135"/>
      <c r="J2152" s="197"/>
      <c r="M2152" s="140"/>
      <c r="N2152" s="73"/>
    </row>
    <row r="2153" spans="1:14" x14ac:dyDescent="0.2">
      <c r="A2153" s="75"/>
      <c r="B2153" s="141"/>
      <c r="C2153" s="77"/>
      <c r="D2153" s="7"/>
      <c r="E2153" s="7"/>
      <c r="F2153" s="21"/>
      <c r="G2153" s="21"/>
      <c r="H2153" s="273"/>
      <c r="I2153" s="135"/>
      <c r="J2153" s="197"/>
      <c r="M2153" s="140"/>
      <c r="N2153" s="73"/>
    </row>
    <row r="2154" spans="1:14" x14ac:dyDescent="0.2">
      <c r="A2154" s="75"/>
      <c r="B2154" s="141"/>
      <c r="C2154" s="77"/>
      <c r="D2154" s="7"/>
      <c r="E2154" s="7"/>
      <c r="F2154" s="21"/>
      <c r="G2154" s="21"/>
      <c r="H2154" s="273"/>
      <c r="I2154" s="135"/>
      <c r="J2154" s="197"/>
      <c r="M2154" s="140"/>
      <c r="N2154" s="73"/>
    </row>
    <row r="2155" spans="1:14" x14ac:dyDescent="0.2">
      <c r="A2155" s="75"/>
      <c r="B2155" s="141"/>
      <c r="C2155" s="77"/>
      <c r="D2155" s="7"/>
      <c r="E2155" s="7"/>
      <c r="F2155" s="21"/>
      <c r="G2155" s="21"/>
      <c r="H2155" s="273"/>
      <c r="I2155" s="135"/>
      <c r="J2155" s="197"/>
      <c r="M2155" s="140"/>
      <c r="N2155" s="73"/>
    </row>
    <row r="2156" spans="1:14" x14ac:dyDescent="0.2">
      <c r="A2156" s="75"/>
      <c r="B2156" s="141"/>
      <c r="C2156" s="77"/>
      <c r="D2156" s="7"/>
      <c r="E2156" s="7"/>
      <c r="F2156" s="21"/>
      <c r="G2156" s="21"/>
      <c r="H2156" s="273"/>
      <c r="I2156" s="135"/>
      <c r="J2156" s="197"/>
      <c r="M2156" s="140"/>
      <c r="N2156" s="73"/>
    </row>
    <row r="2157" spans="1:14" x14ac:dyDescent="0.2">
      <c r="A2157" s="75"/>
      <c r="B2157" s="141"/>
      <c r="C2157" s="77"/>
      <c r="D2157" s="7"/>
      <c r="E2157" s="7"/>
      <c r="F2157" s="21"/>
      <c r="G2157" s="21"/>
      <c r="H2157" s="273"/>
      <c r="I2157" s="135"/>
      <c r="J2157" s="197"/>
      <c r="M2157" s="140"/>
      <c r="N2157" s="73"/>
    </row>
    <row r="2158" spans="1:14" x14ac:dyDescent="0.2">
      <c r="A2158" s="75"/>
      <c r="B2158" s="141"/>
      <c r="C2158" s="77"/>
      <c r="D2158" s="7"/>
      <c r="E2158" s="7"/>
      <c r="F2158" s="21"/>
      <c r="G2158" s="21"/>
      <c r="H2158" s="273"/>
      <c r="I2158" s="135"/>
      <c r="J2158" s="197"/>
      <c r="M2158" s="140"/>
      <c r="N2158" s="73"/>
    </row>
    <row r="2159" spans="1:14" x14ac:dyDescent="0.2">
      <c r="A2159" s="75"/>
      <c r="B2159" s="141"/>
      <c r="C2159" s="77"/>
      <c r="D2159" s="7"/>
      <c r="E2159" s="7"/>
      <c r="F2159" s="21"/>
      <c r="G2159" s="21"/>
      <c r="H2159" s="273"/>
      <c r="I2159" s="135"/>
      <c r="J2159" s="197"/>
      <c r="M2159" s="140"/>
      <c r="N2159" s="73"/>
    </row>
    <row r="2160" spans="1:14" x14ac:dyDescent="0.2">
      <c r="A2160" s="75"/>
      <c r="B2160" s="141"/>
      <c r="C2160" s="77"/>
      <c r="D2160" s="7"/>
      <c r="E2160" s="7"/>
      <c r="F2160" s="21"/>
      <c r="G2160" s="21"/>
      <c r="H2160" s="273"/>
      <c r="I2160" s="135"/>
      <c r="J2160" s="197"/>
      <c r="M2160" s="140"/>
      <c r="N2160" s="73"/>
    </row>
    <row r="2161" spans="1:14" x14ac:dyDescent="0.2">
      <c r="A2161" s="75"/>
      <c r="B2161" s="141"/>
      <c r="C2161" s="77"/>
      <c r="D2161" s="7"/>
      <c r="E2161" s="7"/>
      <c r="F2161" s="21"/>
      <c r="G2161" s="21"/>
      <c r="H2161" s="273"/>
      <c r="I2161" s="135"/>
      <c r="J2161" s="197"/>
      <c r="M2161" s="140"/>
      <c r="N2161" s="73"/>
    </row>
    <row r="2162" spans="1:14" x14ac:dyDescent="0.2">
      <c r="A2162" s="75"/>
      <c r="B2162" s="141"/>
      <c r="C2162" s="77"/>
      <c r="D2162" s="7"/>
      <c r="E2162" s="7"/>
      <c r="F2162" s="21"/>
      <c r="G2162" s="21"/>
      <c r="H2162" s="273"/>
      <c r="I2162" s="135"/>
      <c r="J2162" s="197"/>
      <c r="M2162" s="140"/>
      <c r="N2162" s="73"/>
    </row>
    <row r="2163" spans="1:14" x14ac:dyDescent="0.2">
      <c r="A2163" s="75"/>
      <c r="B2163" s="141"/>
      <c r="C2163" s="77"/>
      <c r="D2163" s="7"/>
      <c r="E2163" s="7"/>
      <c r="F2163" s="21"/>
      <c r="G2163" s="21"/>
      <c r="H2163" s="273"/>
      <c r="I2163" s="135"/>
      <c r="J2163" s="197"/>
      <c r="M2163" s="140"/>
      <c r="N2163" s="73"/>
    </row>
    <row r="2164" spans="1:14" x14ac:dyDescent="0.2">
      <c r="A2164" s="75"/>
      <c r="B2164" s="141"/>
      <c r="C2164" s="77"/>
      <c r="D2164" s="7"/>
      <c r="E2164" s="7"/>
      <c r="F2164" s="21"/>
      <c r="G2164" s="21"/>
      <c r="H2164" s="273"/>
      <c r="I2164" s="135"/>
      <c r="J2164" s="197"/>
      <c r="M2164" s="140"/>
      <c r="N2164" s="73"/>
    </row>
    <row r="2165" spans="1:14" x14ac:dyDescent="0.2">
      <c r="A2165" s="75"/>
      <c r="B2165" s="141"/>
      <c r="C2165" s="77"/>
      <c r="D2165" s="7"/>
      <c r="E2165" s="7"/>
      <c r="F2165" s="21"/>
      <c r="G2165" s="21"/>
      <c r="H2165" s="273"/>
      <c r="I2165" s="135"/>
      <c r="J2165" s="197"/>
      <c r="M2165" s="140"/>
      <c r="N2165" s="73"/>
    </row>
    <row r="2166" spans="1:14" x14ac:dyDescent="0.2">
      <c r="A2166" s="75"/>
      <c r="B2166" s="141"/>
      <c r="C2166" s="77"/>
      <c r="D2166" s="7"/>
      <c r="E2166" s="7"/>
      <c r="F2166" s="21"/>
      <c r="G2166" s="21"/>
      <c r="H2166" s="273"/>
      <c r="I2166" s="135"/>
      <c r="J2166" s="197"/>
      <c r="M2166" s="140"/>
      <c r="N2166" s="73"/>
    </row>
    <row r="2167" spans="1:14" x14ac:dyDescent="0.2">
      <c r="A2167" s="75"/>
      <c r="B2167" s="141"/>
      <c r="C2167" s="77"/>
      <c r="D2167" s="7"/>
      <c r="E2167" s="7"/>
      <c r="F2167" s="21"/>
      <c r="G2167" s="21"/>
      <c r="H2167" s="273"/>
      <c r="I2167" s="135"/>
      <c r="J2167" s="197"/>
      <c r="M2167" s="140"/>
      <c r="N2167" s="73"/>
    </row>
    <row r="2168" spans="1:14" x14ac:dyDescent="0.2">
      <c r="A2168" s="75"/>
      <c r="B2168" s="141"/>
      <c r="C2168" s="77"/>
      <c r="D2168" s="7"/>
      <c r="E2168" s="7"/>
      <c r="F2168" s="21"/>
      <c r="G2168" s="21"/>
      <c r="H2168" s="273"/>
      <c r="I2168" s="135"/>
      <c r="J2168" s="197"/>
      <c r="M2168" s="140"/>
      <c r="N2168" s="73"/>
    </row>
    <row r="2169" spans="1:14" x14ac:dyDescent="0.2">
      <c r="A2169" s="75"/>
      <c r="B2169" s="141"/>
      <c r="C2169" s="77"/>
      <c r="D2169" s="7"/>
      <c r="E2169" s="7"/>
      <c r="F2169" s="21"/>
      <c r="G2169" s="21"/>
      <c r="H2169" s="273"/>
      <c r="I2169" s="135"/>
      <c r="J2169" s="197"/>
      <c r="M2169" s="140"/>
      <c r="N2169" s="73"/>
    </row>
    <row r="2170" spans="1:14" x14ac:dyDescent="0.2">
      <c r="A2170" s="75"/>
      <c r="B2170" s="141"/>
      <c r="C2170" s="77"/>
      <c r="D2170" s="7"/>
      <c r="E2170" s="7"/>
      <c r="F2170" s="21"/>
      <c r="G2170" s="21"/>
      <c r="H2170" s="273"/>
      <c r="I2170" s="135"/>
      <c r="J2170" s="197"/>
      <c r="M2170" s="140"/>
      <c r="N2170" s="73"/>
    </row>
    <row r="2171" spans="1:14" x14ac:dyDescent="0.2">
      <c r="A2171" s="75"/>
      <c r="B2171" s="141"/>
      <c r="C2171" s="77"/>
      <c r="D2171" s="7"/>
      <c r="E2171" s="7"/>
      <c r="F2171" s="21"/>
      <c r="G2171" s="21"/>
      <c r="H2171" s="273"/>
      <c r="I2171" s="135"/>
      <c r="J2171" s="197"/>
      <c r="M2171" s="140"/>
      <c r="N2171" s="73"/>
    </row>
    <row r="2172" spans="1:14" x14ac:dyDescent="0.2">
      <c r="A2172" s="75"/>
      <c r="B2172" s="141"/>
      <c r="C2172" s="77"/>
      <c r="D2172" s="7"/>
      <c r="E2172" s="7"/>
      <c r="F2172" s="21"/>
      <c r="G2172" s="21"/>
      <c r="H2172" s="273"/>
      <c r="I2172" s="135"/>
      <c r="J2172" s="197"/>
      <c r="M2172" s="140"/>
      <c r="N2172" s="73"/>
    </row>
    <row r="2173" spans="1:14" x14ac:dyDescent="0.2">
      <c r="A2173" s="75"/>
      <c r="B2173" s="141"/>
      <c r="C2173" s="77"/>
      <c r="D2173" s="7"/>
      <c r="E2173" s="7"/>
      <c r="F2173" s="21"/>
      <c r="G2173" s="21"/>
      <c r="H2173" s="273"/>
      <c r="I2173" s="135"/>
      <c r="J2173" s="197"/>
      <c r="M2173" s="140"/>
      <c r="N2173" s="73"/>
    </row>
    <row r="2174" spans="1:14" x14ac:dyDescent="0.2">
      <c r="A2174" s="75"/>
      <c r="B2174" s="141"/>
      <c r="C2174" s="77"/>
      <c r="D2174" s="7"/>
      <c r="E2174" s="7"/>
      <c r="F2174" s="21"/>
      <c r="G2174" s="21"/>
      <c r="H2174" s="273"/>
      <c r="I2174" s="135"/>
      <c r="J2174" s="197"/>
      <c r="M2174" s="140"/>
      <c r="N2174" s="73"/>
    </row>
    <row r="2175" spans="1:14" x14ac:dyDescent="0.2">
      <c r="A2175" s="75"/>
      <c r="B2175" s="141"/>
      <c r="C2175" s="77"/>
      <c r="D2175" s="7"/>
      <c r="E2175" s="7"/>
      <c r="F2175" s="21"/>
      <c r="G2175" s="21"/>
      <c r="H2175" s="273"/>
      <c r="I2175" s="135"/>
      <c r="J2175" s="197"/>
      <c r="M2175" s="140"/>
      <c r="N2175" s="73"/>
    </row>
    <row r="2176" spans="1:14" x14ac:dyDescent="0.2">
      <c r="A2176" s="75"/>
      <c r="B2176" s="141"/>
      <c r="C2176" s="77"/>
      <c r="D2176" s="7"/>
      <c r="E2176" s="7"/>
      <c r="F2176" s="21"/>
      <c r="G2176" s="21"/>
      <c r="H2176" s="273"/>
      <c r="I2176" s="135"/>
      <c r="J2176" s="197"/>
      <c r="M2176" s="140"/>
      <c r="N2176" s="73"/>
    </row>
    <row r="2177" spans="1:14" x14ac:dyDescent="0.2">
      <c r="A2177" s="75"/>
      <c r="B2177" s="141"/>
      <c r="C2177" s="77"/>
      <c r="D2177" s="7"/>
      <c r="E2177" s="7"/>
      <c r="F2177" s="21"/>
      <c r="G2177" s="21"/>
      <c r="H2177" s="273"/>
      <c r="I2177" s="135"/>
      <c r="J2177" s="197"/>
      <c r="M2177" s="140"/>
      <c r="N2177" s="73"/>
    </row>
    <row r="2178" spans="1:14" x14ac:dyDescent="0.2">
      <c r="A2178" s="75"/>
      <c r="B2178" s="141"/>
      <c r="C2178" s="77"/>
      <c r="D2178" s="7"/>
      <c r="E2178" s="7"/>
      <c r="F2178" s="21"/>
      <c r="G2178" s="21"/>
      <c r="H2178" s="273"/>
      <c r="I2178" s="135"/>
      <c r="J2178" s="197"/>
      <c r="M2178" s="140"/>
      <c r="N2178" s="73"/>
    </row>
    <row r="2179" spans="1:14" x14ac:dyDescent="0.2">
      <c r="A2179" s="75"/>
      <c r="B2179" s="141"/>
      <c r="C2179" s="77"/>
      <c r="D2179" s="7"/>
      <c r="E2179" s="7"/>
      <c r="F2179" s="21"/>
      <c r="G2179" s="21"/>
      <c r="H2179" s="273"/>
      <c r="I2179" s="135"/>
      <c r="J2179" s="197"/>
      <c r="M2179" s="140"/>
      <c r="N2179" s="73"/>
    </row>
    <row r="2180" spans="1:14" x14ac:dyDescent="0.2">
      <c r="A2180" s="75"/>
      <c r="B2180" s="141"/>
      <c r="C2180" s="77"/>
      <c r="D2180" s="7"/>
      <c r="E2180" s="7"/>
      <c r="F2180" s="21"/>
      <c r="G2180" s="21"/>
      <c r="H2180" s="273"/>
      <c r="I2180" s="135"/>
      <c r="J2180" s="197"/>
      <c r="M2180" s="140"/>
      <c r="N2180" s="73"/>
    </row>
    <row r="2181" spans="1:14" x14ac:dyDescent="0.2">
      <c r="A2181" s="75"/>
      <c r="B2181" s="141"/>
      <c r="C2181" s="77"/>
      <c r="D2181" s="7"/>
      <c r="E2181" s="7"/>
      <c r="F2181" s="21"/>
      <c r="G2181" s="21"/>
      <c r="H2181" s="273"/>
      <c r="I2181" s="135"/>
      <c r="J2181" s="197"/>
      <c r="M2181" s="140"/>
      <c r="N2181" s="73"/>
    </row>
    <row r="2182" spans="1:14" x14ac:dyDescent="0.2">
      <c r="A2182" s="75"/>
      <c r="B2182" s="141"/>
      <c r="C2182" s="77"/>
      <c r="D2182" s="7"/>
      <c r="E2182" s="7"/>
      <c r="F2182" s="21"/>
      <c r="G2182" s="21"/>
      <c r="H2182" s="273"/>
      <c r="I2182" s="135"/>
      <c r="J2182" s="197"/>
      <c r="M2182" s="140"/>
      <c r="N2182" s="73"/>
    </row>
    <row r="2183" spans="1:14" x14ac:dyDescent="0.2">
      <c r="A2183" s="75"/>
      <c r="B2183" s="141"/>
      <c r="C2183" s="77"/>
      <c r="D2183" s="7"/>
      <c r="E2183" s="7"/>
      <c r="F2183" s="21"/>
      <c r="G2183" s="21"/>
      <c r="H2183" s="273"/>
      <c r="I2183" s="135"/>
      <c r="J2183" s="197"/>
      <c r="M2183" s="140"/>
      <c r="N2183" s="73"/>
    </row>
    <row r="2184" spans="1:14" x14ac:dyDescent="0.2">
      <c r="A2184" s="75"/>
      <c r="B2184" s="141"/>
      <c r="C2184" s="77"/>
      <c r="D2184" s="7"/>
      <c r="E2184" s="7"/>
      <c r="F2184" s="21"/>
      <c r="G2184" s="21"/>
      <c r="H2184" s="273"/>
      <c r="I2184" s="135"/>
      <c r="J2184" s="197"/>
      <c r="M2184" s="140"/>
      <c r="N2184" s="73"/>
    </row>
    <row r="2185" spans="1:14" x14ac:dyDescent="0.2">
      <c r="A2185" s="75"/>
      <c r="B2185" s="141"/>
      <c r="C2185" s="77"/>
      <c r="D2185" s="7"/>
      <c r="E2185" s="7"/>
      <c r="F2185" s="21"/>
      <c r="G2185" s="21"/>
      <c r="H2185" s="273"/>
      <c r="I2185" s="135"/>
      <c r="J2185" s="197"/>
      <c r="M2185" s="140"/>
      <c r="N2185" s="73"/>
    </row>
    <row r="2186" spans="1:14" x14ac:dyDescent="0.2">
      <c r="A2186" s="75"/>
      <c r="B2186" s="141"/>
      <c r="C2186" s="77"/>
      <c r="D2186" s="7"/>
      <c r="E2186" s="7"/>
      <c r="F2186" s="21"/>
      <c r="G2186" s="21"/>
      <c r="H2186" s="273"/>
      <c r="I2186" s="135"/>
      <c r="J2186" s="197"/>
      <c r="M2186" s="140"/>
      <c r="N2186" s="73"/>
    </row>
    <row r="2187" spans="1:14" x14ac:dyDescent="0.2">
      <c r="A2187" s="75"/>
      <c r="B2187" s="141"/>
      <c r="C2187" s="77"/>
      <c r="D2187" s="7"/>
      <c r="E2187" s="7"/>
      <c r="F2187" s="21"/>
      <c r="G2187" s="21"/>
      <c r="H2187" s="273"/>
      <c r="I2187" s="135"/>
      <c r="J2187" s="197"/>
      <c r="M2187" s="140"/>
      <c r="N2187" s="73"/>
    </row>
    <row r="2188" spans="1:14" x14ac:dyDescent="0.2">
      <c r="A2188" s="75"/>
      <c r="B2188" s="141"/>
      <c r="C2188" s="77"/>
      <c r="D2188" s="7"/>
      <c r="E2188" s="7"/>
      <c r="F2188" s="21"/>
      <c r="G2188" s="21"/>
      <c r="H2188" s="273"/>
      <c r="I2188" s="135"/>
      <c r="J2188" s="197"/>
      <c r="M2188" s="140"/>
      <c r="N2188" s="73"/>
    </row>
    <row r="2189" spans="1:14" x14ac:dyDescent="0.2">
      <c r="A2189" s="75"/>
      <c r="B2189" s="141"/>
      <c r="C2189" s="77"/>
      <c r="D2189" s="7"/>
      <c r="E2189" s="7"/>
      <c r="F2189" s="21"/>
      <c r="G2189" s="21"/>
      <c r="H2189" s="273"/>
      <c r="I2189" s="135"/>
      <c r="J2189" s="197"/>
      <c r="M2189" s="140"/>
      <c r="N2189" s="73"/>
    </row>
    <row r="2190" spans="1:14" x14ac:dyDescent="0.2">
      <c r="A2190" s="75"/>
      <c r="B2190" s="141"/>
      <c r="C2190" s="77"/>
      <c r="D2190" s="7"/>
      <c r="E2190" s="7"/>
      <c r="F2190" s="21"/>
      <c r="G2190" s="21"/>
      <c r="H2190" s="273"/>
      <c r="I2190" s="135"/>
      <c r="J2190" s="197"/>
      <c r="M2190" s="140"/>
      <c r="N2190" s="73"/>
    </row>
    <row r="2191" spans="1:14" x14ac:dyDescent="0.2">
      <c r="A2191" s="75"/>
      <c r="B2191" s="141"/>
      <c r="C2191" s="77"/>
      <c r="D2191" s="7"/>
      <c r="E2191" s="7"/>
      <c r="F2191" s="21"/>
      <c r="G2191" s="21"/>
      <c r="H2191" s="273"/>
      <c r="I2191" s="135"/>
      <c r="J2191" s="197"/>
      <c r="M2191" s="140"/>
      <c r="N2191" s="73"/>
    </row>
    <row r="2192" spans="1:14" x14ac:dyDescent="0.2">
      <c r="A2192" s="75"/>
      <c r="B2192" s="141"/>
      <c r="C2192" s="77"/>
      <c r="D2192" s="7"/>
      <c r="E2192" s="7"/>
      <c r="F2192" s="21"/>
      <c r="G2192" s="21"/>
      <c r="H2192" s="273"/>
      <c r="I2192" s="135"/>
      <c r="J2192" s="197"/>
      <c r="M2192" s="140"/>
      <c r="N2192" s="73"/>
    </row>
    <row r="2193" spans="1:14" x14ac:dyDescent="0.2">
      <c r="A2193" s="75"/>
      <c r="B2193" s="141"/>
      <c r="C2193" s="77"/>
      <c r="D2193" s="7"/>
      <c r="E2193" s="7"/>
      <c r="F2193" s="21"/>
      <c r="G2193" s="21"/>
      <c r="H2193" s="273"/>
      <c r="I2193" s="135"/>
      <c r="J2193" s="197"/>
      <c r="M2193" s="140"/>
      <c r="N2193" s="73"/>
    </row>
    <row r="2194" spans="1:14" x14ac:dyDescent="0.2">
      <c r="A2194" s="75"/>
      <c r="B2194" s="141"/>
      <c r="C2194" s="77"/>
      <c r="D2194" s="7"/>
      <c r="E2194" s="7"/>
      <c r="F2194" s="21"/>
      <c r="G2194" s="21"/>
      <c r="H2194" s="273"/>
      <c r="I2194" s="135"/>
      <c r="J2194" s="197"/>
      <c r="M2194" s="140"/>
      <c r="N2194" s="73"/>
    </row>
    <row r="2195" spans="1:14" x14ac:dyDescent="0.2">
      <c r="A2195" s="75"/>
      <c r="B2195" s="141"/>
      <c r="C2195" s="77"/>
      <c r="D2195" s="7"/>
      <c r="E2195" s="7"/>
      <c r="F2195" s="21"/>
      <c r="G2195" s="21"/>
      <c r="H2195" s="273"/>
      <c r="I2195" s="135"/>
      <c r="J2195" s="197"/>
      <c r="M2195" s="140"/>
      <c r="N2195" s="73"/>
    </row>
    <row r="2196" spans="1:14" x14ac:dyDescent="0.2">
      <c r="A2196" s="75"/>
      <c r="B2196" s="141"/>
      <c r="C2196" s="77"/>
      <c r="D2196" s="7"/>
      <c r="E2196" s="7"/>
      <c r="F2196" s="21"/>
      <c r="G2196" s="21"/>
      <c r="H2196" s="273"/>
      <c r="I2196" s="135"/>
      <c r="J2196" s="197"/>
      <c r="M2196" s="140"/>
      <c r="N2196" s="73"/>
    </row>
    <row r="2197" spans="1:14" x14ac:dyDescent="0.2">
      <c r="A2197" s="75"/>
      <c r="B2197" s="141"/>
      <c r="C2197" s="77"/>
      <c r="D2197" s="7"/>
      <c r="E2197" s="7"/>
      <c r="F2197" s="21"/>
      <c r="G2197" s="21"/>
      <c r="H2197" s="273"/>
      <c r="I2197" s="135"/>
      <c r="J2197" s="197"/>
      <c r="M2197" s="140"/>
      <c r="N2197" s="73"/>
    </row>
    <row r="2198" spans="1:14" x14ac:dyDescent="0.2">
      <c r="A2198" s="75"/>
      <c r="B2198" s="141"/>
      <c r="C2198" s="77"/>
      <c r="D2198" s="7"/>
      <c r="E2198" s="7"/>
      <c r="F2198" s="21"/>
      <c r="G2198" s="21"/>
      <c r="H2198" s="273"/>
      <c r="I2198" s="135"/>
      <c r="J2198" s="197"/>
      <c r="M2198" s="140"/>
      <c r="N2198" s="73"/>
    </row>
    <row r="2199" spans="1:14" x14ac:dyDescent="0.2">
      <c r="A2199" s="75"/>
      <c r="B2199" s="141"/>
      <c r="C2199" s="77"/>
      <c r="D2199" s="7"/>
      <c r="E2199" s="7"/>
      <c r="F2199" s="21"/>
      <c r="G2199" s="21"/>
      <c r="H2199" s="273"/>
      <c r="I2199" s="135"/>
      <c r="J2199" s="197"/>
      <c r="M2199" s="140"/>
      <c r="N2199" s="73"/>
    </row>
    <row r="2200" spans="1:14" x14ac:dyDescent="0.2">
      <c r="A2200" s="75"/>
      <c r="B2200" s="141"/>
      <c r="C2200" s="77"/>
      <c r="D2200" s="7"/>
      <c r="E2200" s="7"/>
      <c r="F2200" s="21"/>
      <c r="G2200" s="21"/>
      <c r="H2200" s="273"/>
      <c r="I2200" s="135"/>
      <c r="J2200" s="197"/>
      <c r="M2200" s="140"/>
      <c r="N2200" s="73"/>
    </row>
    <row r="2201" spans="1:14" x14ac:dyDescent="0.2">
      <c r="A2201" s="75"/>
      <c r="B2201" s="141"/>
      <c r="C2201" s="77"/>
      <c r="D2201" s="7"/>
      <c r="E2201" s="7"/>
      <c r="F2201" s="21"/>
      <c r="G2201" s="21"/>
      <c r="H2201" s="273"/>
      <c r="I2201" s="135"/>
      <c r="J2201" s="197"/>
      <c r="M2201" s="140"/>
      <c r="N2201" s="73"/>
    </row>
    <row r="2202" spans="1:14" x14ac:dyDescent="0.2">
      <c r="A2202" s="75"/>
      <c r="B2202" s="141"/>
      <c r="C2202" s="77"/>
      <c r="D2202" s="7"/>
      <c r="E2202" s="7"/>
      <c r="F2202" s="21"/>
      <c r="G2202" s="21"/>
      <c r="H2202" s="273"/>
      <c r="I2202" s="135"/>
      <c r="J2202" s="197"/>
      <c r="M2202" s="140"/>
      <c r="N2202" s="73"/>
    </row>
    <row r="2203" spans="1:14" x14ac:dyDescent="0.2">
      <c r="A2203" s="75"/>
      <c r="B2203" s="141"/>
      <c r="C2203" s="77"/>
      <c r="D2203" s="7"/>
      <c r="E2203" s="7"/>
      <c r="F2203" s="21"/>
      <c r="G2203" s="21"/>
      <c r="H2203" s="273"/>
      <c r="I2203" s="135"/>
      <c r="J2203" s="197"/>
      <c r="M2203" s="140"/>
      <c r="N2203" s="73"/>
    </row>
    <row r="2204" spans="1:14" x14ac:dyDescent="0.2">
      <c r="A2204" s="75"/>
      <c r="B2204" s="141"/>
      <c r="C2204" s="77"/>
      <c r="D2204" s="7"/>
      <c r="E2204" s="7"/>
      <c r="F2204" s="21"/>
      <c r="G2204" s="21"/>
      <c r="H2204" s="273"/>
      <c r="I2204" s="135"/>
      <c r="J2204" s="197"/>
      <c r="M2204" s="140"/>
      <c r="N2204" s="73"/>
    </row>
    <row r="2205" spans="1:14" x14ac:dyDescent="0.2">
      <c r="A2205" s="75"/>
      <c r="B2205" s="141"/>
      <c r="C2205" s="77"/>
      <c r="D2205" s="7"/>
      <c r="E2205" s="7"/>
      <c r="F2205" s="21"/>
      <c r="G2205" s="21"/>
      <c r="H2205" s="273"/>
      <c r="I2205" s="135"/>
      <c r="J2205" s="197"/>
      <c r="M2205" s="140"/>
      <c r="N2205" s="73"/>
    </row>
    <row r="2206" spans="1:14" x14ac:dyDescent="0.2">
      <c r="A2206" s="75"/>
      <c r="B2206" s="141"/>
      <c r="C2206" s="77"/>
      <c r="D2206" s="7"/>
      <c r="E2206" s="7"/>
      <c r="F2206" s="21"/>
      <c r="G2206" s="21"/>
      <c r="H2206" s="273"/>
      <c r="I2206" s="135"/>
      <c r="J2206" s="197"/>
      <c r="M2206" s="140"/>
      <c r="N2206" s="73"/>
    </row>
    <row r="2207" spans="1:14" x14ac:dyDescent="0.2">
      <c r="A2207" s="75"/>
      <c r="B2207" s="141"/>
      <c r="C2207" s="77"/>
      <c r="D2207" s="7"/>
      <c r="E2207" s="7"/>
      <c r="F2207" s="21"/>
      <c r="G2207" s="21"/>
      <c r="H2207" s="273"/>
      <c r="I2207" s="135"/>
      <c r="J2207" s="197"/>
      <c r="M2207" s="140"/>
      <c r="N2207" s="73"/>
    </row>
    <row r="2208" spans="1:14" x14ac:dyDescent="0.2">
      <c r="A2208" s="75"/>
      <c r="B2208" s="141"/>
      <c r="C2208" s="77"/>
      <c r="D2208" s="7"/>
      <c r="E2208" s="7"/>
      <c r="F2208" s="21"/>
      <c r="G2208" s="21"/>
      <c r="H2208" s="273"/>
      <c r="I2208" s="135"/>
      <c r="J2208" s="197"/>
      <c r="M2208" s="140"/>
      <c r="N2208" s="73"/>
    </row>
    <row r="2209" spans="1:14" x14ac:dyDescent="0.2">
      <c r="A2209" s="75"/>
      <c r="B2209" s="141"/>
      <c r="C2209" s="77"/>
      <c r="D2209" s="7"/>
      <c r="E2209" s="7"/>
      <c r="F2209" s="21"/>
      <c r="G2209" s="21"/>
      <c r="H2209" s="273"/>
      <c r="I2209" s="135"/>
      <c r="J2209" s="197"/>
      <c r="M2209" s="140"/>
      <c r="N2209" s="73"/>
    </row>
    <row r="2210" spans="1:14" x14ac:dyDescent="0.2">
      <c r="A2210" s="75"/>
      <c r="B2210" s="141"/>
      <c r="C2210" s="77"/>
      <c r="D2210" s="7"/>
      <c r="E2210" s="7"/>
      <c r="F2210" s="21"/>
      <c r="G2210" s="21"/>
      <c r="H2210" s="273"/>
      <c r="I2210" s="135"/>
      <c r="J2210" s="197"/>
      <c r="M2210" s="140"/>
      <c r="N2210" s="73"/>
    </row>
    <row r="2211" spans="1:14" x14ac:dyDescent="0.2">
      <c r="A2211" s="75"/>
      <c r="B2211" s="141"/>
      <c r="C2211" s="77"/>
      <c r="D2211" s="7"/>
      <c r="E2211" s="7"/>
      <c r="F2211" s="21"/>
      <c r="G2211" s="21"/>
      <c r="H2211" s="273"/>
      <c r="I2211" s="135"/>
      <c r="J2211" s="197"/>
      <c r="M2211" s="140"/>
      <c r="N2211" s="73"/>
    </row>
    <row r="2212" spans="1:14" x14ac:dyDescent="0.2">
      <c r="A2212" s="75"/>
      <c r="B2212" s="141"/>
      <c r="C2212" s="77"/>
      <c r="D2212" s="7"/>
      <c r="E2212" s="7"/>
      <c r="F2212" s="21"/>
      <c r="G2212" s="21"/>
      <c r="H2212" s="273"/>
      <c r="I2212" s="135"/>
      <c r="J2212" s="197"/>
      <c r="M2212" s="140"/>
      <c r="N2212" s="73"/>
    </row>
    <row r="2213" spans="1:14" x14ac:dyDescent="0.2">
      <c r="A2213" s="75"/>
      <c r="B2213" s="141"/>
      <c r="C2213" s="77"/>
      <c r="D2213" s="7"/>
      <c r="E2213" s="7"/>
      <c r="F2213" s="21"/>
      <c r="G2213" s="21"/>
      <c r="H2213" s="273"/>
      <c r="I2213" s="135"/>
      <c r="J2213" s="197"/>
      <c r="M2213" s="140"/>
      <c r="N2213" s="73"/>
    </row>
    <row r="2214" spans="1:14" x14ac:dyDescent="0.2">
      <c r="A2214" s="75"/>
      <c r="B2214" s="141"/>
      <c r="C2214" s="77"/>
      <c r="D2214" s="7"/>
      <c r="E2214" s="7"/>
      <c r="F2214" s="21"/>
      <c r="G2214" s="21"/>
      <c r="H2214" s="273"/>
      <c r="I2214" s="135"/>
      <c r="J2214" s="197"/>
      <c r="M2214" s="140"/>
      <c r="N2214" s="73"/>
    </row>
    <row r="2215" spans="1:14" x14ac:dyDescent="0.2">
      <c r="A2215" s="75"/>
      <c r="B2215" s="141"/>
      <c r="C2215" s="77"/>
      <c r="D2215" s="7"/>
      <c r="E2215" s="7"/>
      <c r="F2215" s="21"/>
      <c r="G2215" s="21"/>
      <c r="H2215" s="273"/>
      <c r="I2215" s="135"/>
      <c r="J2215" s="197"/>
      <c r="M2215" s="140"/>
      <c r="N2215" s="73"/>
    </row>
    <row r="2216" spans="1:14" x14ac:dyDescent="0.2">
      <c r="A2216" s="75"/>
      <c r="B2216" s="141"/>
      <c r="C2216" s="77"/>
      <c r="D2216" s="7"/>
      <c r="E2216" s="7"/>
      <c r="F2216" s="21"/>
      <c r="G2216" s="21"/>
      <c r="H2216" s="273"/>
      <c r="I2216" s="135"/>
      <c r="J2216" s="197"/>
      <c r="M2216" s="140"/>
      <c r="N2216" s="73"/>
    </row>
    <row r="2217" spans="1:14" x14ac:dyDescent="0.2">
      <c r="A2217" s="75"/>
      <c r="B2217" s="141"/>
      <c r="C2217" s="77"/>
      <c r="D2217" s="7"/>
      <c r="E2217" s="7"/>
      <c r="F2217" s="21"/>
      <c r="G2217" s="21"/>
      <c r="H2217" s="273"/>
      <c r="I2217" s="135"/>
      <c r="J2217" s="197"/>
      <c r="M2217" s="140"/>
      <c r="N2217" s="73"/>
    </row>
    <row r="2218" spans="1:14" x14ac:dyDescent="0.2">
      <c r="A2218" s="75"/>
      <c r="B2218" s="141"/>
      <c r="C2218" s="77"/>
      <c r="D2218" s="7"/>
      <c r="E2218" s="7"/>
      <c r="F2218" s="21"/>
      <c r="G2218" s="21"/>
      <c r="H2218" s="273"/>
      <c r="I2218" s="135"/>
      <c r="J2218" s="197"/>
      <c r="M2218" s="140"/>
      <c r="N2218" s="73"/>
    </row>
    <row r="2219" spans="1:14" x14ac:dyDescent="0.2">
      <c r="A2219" s="75"/>
      <c r="B2219" s="141"/>
      <c r="C2219" s="77"/>
      <c r="D2219" s="7"/>
      <c r="E2219" s="7"/>
      <c r="F2219" s="21"/>
      <c r="G2219" s="21"/>
      <c r="H2219" s="273"/>
      <c r="I2219" s="135"/>
      <c r="J2219" s="197"/>
      <c r="M2219" s="140"/>
      <c r="N2219" s="73"/>
    </row>
    <row r="2220" spans="1:14" x14ac:dyDescent="0.2">
      <c r="A2220" s="75"/>
      <c r="B2220" s="141"/>
      <c r="C2220" s="77"/>
      <c r="D2220" s="7"/>
      <c r="E2220" s="7"/>
      <c r="F2220" s="21"/>
      <c r="G2220" s="21"/>
      <c r="H2220" s="273"/>
      <c r="I2220" s="135"/>
      <c r="J2220" s="197"/>
      <c r="M2220" s="140"/>
      <c r="N2220" s="73"/>
    </row>
    <row r="2221" spans="1:14" x14ac:dyDescent="0.2">
      <c r="A2221" s="75"/>
      <c r="B2221" s="141"/>
      <c r="C2221" s="77"/>
      <c r="D2221" s="7"/>
      <c r="E2221" s="7"/>
      <c r="F2221" s="21"/>
      <c r="G2221" s="21"/>
      <c r="H2221" s="273"/>
      <c r="I2221" s="135"/>
      <c r="J2221" s="197"/>
      <c r="M2221" s="140"/>
      <c r="N2221" s="73"/>
    </row>
    <row r="2222" spans="1:14" x14ac:dyDescent="0.2">
      <c r="A2222" s="75"/>
      <c r="B2222" s="141"/>
      <c r="C2222" s="77"/>
      <c r="D2222" s="7"/>
      <c r="E2222" s="7"/>
      <c r="F2222" s="21"/>
      <c r="G2222" s="21"/>
      <c r="H2222" s="273"/>
      <c r="I2222" s="135"/>
      <c r="J2222" s="197"/>
      <c r="M2222" s="140"/>
      <c r="N2222" s="73"/>
    </row>
    <row r="2223" spans="1:14" x14ac:dyDescent="0.2">
      <c r="A2223" s="75"/>
      <c r="B2223" s="141"/>
      <c r="C2223" s="77"/>
      <c r="D2223" s="7"/>
      <c r="E2223" s="7"/>
      <c r="F2223" s="21"/>
      <c r="G2223" s="21"/>
      <c r="H2223" s="273"/>
      <c r="I2223" s="135"/>
      <c r="J2223" s="197"/>
      <c r="M2223" s="140"/>
      <c r="N2223" s="73"/>
    </row>
    <row r="2224" spans="1:14" x14ac:dyDescent="0.2">
      <c r="A2224" s="75"/>
      <c r="B2224" s="141"/>
      <c r="C2224" s="77"/>
      <c r="D2224" s="7"/>
      <c r="E2224" s="7"/>
      <c r="F2224" s="21"/>
      <c r="G2224" s="21"/>
      <c r="H2224" s="273"/>
      <c r="I2224" s="135"/>
      <c r="J2224" s="197"/>
      <c r="M2224" s="140"/>
      <c r="N2224" s="73"/>
    </row>
    <row r="2225" spans="1:14" x14ac:dyDescent="0.2">
      <c r="A2225" s="75"/>
      <c r="B2225" s="141"/>
      <c r="C2225" s="77"/>
      <c r="D2225" s="7"/>
      <c r="E2225" s="7"/>
      <c r="F2225" s="21"/>
      <c r="G2225" s="21"/>
      <c r="H2225" s="273"/>
      <c r="I2225" s="135"/>
      <c r="J2225" s="197"/>
      <c r="M2225" s="140"/>
      <c r="N2225" s="73"/>
    </row>
    <row r="2226" spans="1:14" x14ac:dyDescent="0.2">
      <c r="A2226" s="75"/>
      <c r="B2226" s="141"/>
      <c r="C2226" s="77"/>
      <c r="D2226" s="7"/>
      <c r="E2226" s="7"/>
      <c r="F2226" s="21"/>
      <c r="G2226" s="21"/>
      <c r="H2226" s="273"/>
      <c r="I2226" s="135"/>
      <c r="J2226" s="197"/>
      <c r="M2226" s="140"/>
      <c r="N2226" s="73"/>
    </row>
    <row r="2227" spans="1:14" x14ac:dyDescent="0.2">
      <c r="A2227" s="75"/>
      <c r="B2227" s="141"/>
      <c r="C2227" s="77"/>
      <c r="D2227" s="7"/>
      <c r="E2227" s="7"/>
      <c r="F2227" s="21"/>
      <c r="G2227" s="21"/>
      <c r="H2227" s="273"/>
      <c r="I2227" s="135"/>
      <c r="J2227" s="197"/>
      <c r="M2227" s="140"/>
      <c r="N2227" s="73"/>
    </row>
    <row r="2228" spans="1:14" x14ac:dyDescent="0.2">
      <c r="A2228" s="75"/>
      <c r="B2228" s="141"/>
      <c r="C2228" s="77"/>
      <c r="D2228" s="7"/>
      <c r="E2228" s="7"/>
      <c r="F2228" s="21"/>
      <c r="G2228" s="21"/>
      <c r="H2228" s="273"/>
      <c r="I2228" s="135"/>
      <c r="J2228" s="197"/>
      <c r="M2228" s="140"/>
      <c r="N2228" s="73"/>
    </row>
    <row r="2229" spans="1:14" x14ac:dyDescent="0.2">
      <c r="A2229" s="75"/>
      <c r="B2229" s="141"/>
      <c r="C2229" s="77"/>
      <c r="D2229" s="7"/>
      <c r="E2229" s="7"/>
      <c r="F2229" s="21"/>
      <c r="G2229" s="21"/>
      <c r="H2229" s="273"/>
      <c r="I2229" s="135"/>
      <c r="J2229" s="197"/>
      <c r="M2229" s="140"/>
      <c r="N2229" s="73"/>
    </row>
    <row r="2230" spans="1:14" x14ac:dyDescent="0.2">
      <c r="A2230" s="75"/>
      <c r="B2230" s="141"/>
      <c r="C2230" s="77"/>
      <c r="D2230" s="7"/>
      <c r="E2230" s="7"/>
      <c r="F2230" s="21"/>
      <c r="G2230" s="21"/>
      <c r="H2230" s="273"/>
      <c r="I2230" s="135"/>
      <c r="J2230" s="197"/>
      <c r="M2230" s="140"/>
      <c r="N2230" s="73"/>
    </row>
    <row r="2231" spans="1:14" x14ac:dyDescent="0.2">
      <c r="A2231" s="75"/>
      <c r="B2231" s="141"/>
      <c r="C2231" s="77"/>
      <c r="D2231" s="7"/>
      <c r="E2231" s="7"/>
      <c r="F2231" s="21"/>
      <c r="G2231" s="21"/>
      <c r="H2231" s="273"/>
      <c r="I2231" s="135"/>
      <c r="J2231" s="197"/>
      <c r="M2231" s="140"/>
      <c r="N2231" s="73"/>
    </row>
    <row r="2232" spans="1:14" x14ac:dyDescent="0.2">
      <c r="A2232" s="75"/>
      <c r="B2232" s="141"/>
      <c r="C2232" s="77"/>
      <c r="D2232" s="7"/>
      <c r="E2232" s="7"/>
      <c r="F2232" s="21"/>
      <c r="G2232" s="21"/>
      <c r="H2232" s="273"/>
      <c r="I2232" s="135"/>
      <c r="J2232" s="197"/>
      <c r="M2232" s="140"/>
      <c r="N2232" s="73"/>
    </row>
    <row r="2233" spans="1:14" x14ac:dyDescent="0.2">
      <c r="A2233" s="75"/>
      <c r="B2233" s="141"/>
      <c r="C2233" s="77"/>
      <c r="D2233" s="7"/>
      <c r="E2233" s="7"/>
      <c r="F2233" s="21"/>
      <c r="G2233" s="21"/>
      <c r="H2233" s="273"/>
      <c r="I2233" s="135"/>
      <c r="J2233" s="197"/>
      <c r="M2233" s="140"/>
      <c r="N2233" s="73"/>
    </row>
    <row r="2234" spans="1:14" x14ac:dyDescent="0.2">
      <c r="A2234" s="75"/>
      <c r="B2234" s="141"/>
      <c r="C2234" s="77"/>
      <c r="D2234" s="7"/>
      <c r="E2234" s="7"/>
      <c r="F2234" s="21"/>
      <c r="G2234" s="21"/>
      <c r="H2234" s="273"/>
      <c r="I2234" s="135"/>
      <c r="J2234" s="197"/>
      <c r="M2234" s="140"/>
      <c r="N2234" s="73"/>
    </row>
    <row r="2235" spans="1:14" x14ac:dyDescent="0.2">
      <c r="A2235" s="75"/>
      <c r="B2235" s="141"/>
      <c r="C2235" s="77"/>
      <c r="D2235" s="7"/>
      <c r="E2235" s="7"/>
      <c r="F2235" s="21"/>
      <c r="G2235" s="21"/>
      <c r="H2235" s="273"/>
      <c r="I2235" s="135"/>
      <c r="J2235" s="197"/>
      <c r="M2235" s="140"/>
      <c r="N2235" s="73"/>
    </row>
    <row r="2236" spans="1:14" x14ac:dyDescent="0.2">
      <c r="A2236" s="75"/>
      <c r="B2236" s="141"/>
      <c r="C2236" s="77"/>
      <c r="D2236" s="7"/>
      <c r="E2236" s="7"/>
      <c r="F2236" s="21"/>
      <c r="G2236" s="21"/>
      <c r="H2236" s="273"/>
      <c r="I2236" s="135"/>
      <c r="J2236" s="197"/>
      <c r="M2236" s="140"/>
      <c r="N2236" s="73"/>
    </row>
    <row r="2237" spans="1:14" x14ac:dyDescent="0.2">
      <c r="A2237" s="75"/>
      <c r="B2237" s="141"/>
      <c r="C2237" s="77"/>
      <c r="D2237" s="7"/>
      <c r="E2237" s="7"/>
      <c r="F2237" s="21"/>
      <c r="G2237" s="21"/>
      <c r="H2237" s="273"/>
      <c r="I2237" s="135"/>
      <c r="J2237" s="197"/>
      <c r="M2237" s="140"/>
      <c r="N2237" s="73"/>
    </row>
    <row r="2238" spans="1:14" x14ac:dyDescent="0.2">
      <c r="A2238" s="75"/>
      <c r="B2238" s="141"/>
      <c r="C2238" s="77"/>
      <c r="D2238" s="7"/>
      <c r="E2238" s="7"/>
      <c r="F2238" s="21"/>
      <c r="G2238" s="21"/>
      <c r="H2238" s="273"/>
      <c r="I2238" s="135"/>
      <c r="J2238" s="197"/>
      <c r="M2238" s="140"/>
      <c r="N2238" s="73"/>
    </row>
    <row r="2239" spans="1:14" x14ac:dyDescent="0.2">
      <c r="A2239" s="75"/>
      <c r="B2239" s="141"/>
      <c r="C2239" s="77"/>
      <c r="D2239" s="7"/>
      <c r="E2239" s="7"/>
      <c r="F2239" s="21"/>
      <c r="G2239" s="21"/>
      <c r="H2239" s="273"/>
      <c r="I2239" s="135"/>
      <c r="J2239" s="197"/>
      <c r="M2239" s="140"/>
      <c r="N2239" s="73"/>
    </row>
    <row r="2240" spans="1:14" x14ac:dyDescent="0.2">
      <c r="A2240" s="75"/>
      <c r="B2240" s="141"/>
      <c r="C2240" s="77"/>
      <c r="D2240" s="7"/>
      <c r="E2240" s="7"/>
      <c r="F2240" s="21"/>
      <c r="G2240" s="21"/>
      <c r="H2240" s="273"/>
      <c r="I2240" s="135"/>
      <c r="J2240" s="197"/>
      <c r="M2240" s="140"/>
      <c r="N2240" s="73"/>
    </row>
    <row r="2241" spans="1:14" x14ac:dyDescent="0.2">
      <c r="A2241" s="75"/>
      <c r="B2241" s="141"/>
      <c r="C2241" s="77"/>
      <c r="D2241" s="7"/>
      <c r="E2241" s="7"/>
      <c r="F2241" s="21"/>
      <c r="G2241" s="21"/>
      <c r="H2241" s="273"/>
      <c r="I2241" s="135"/>
      <c r="J2241" s="197"/>
      <c r="M2241" s="140"/>
      <c r="N2241" s="73"/>
    </row>
    <row r="2242" spans="1:14" x14ac:dyDescent="0.2">
      <c r="A2242" s="75"/>
      <c r="B2242" s="141"/>
      <c r="C2242" s="77"/>
      <c r="D2242" s="7"/>
      <c r="E2242" s="7"/>
      <c r="F2242" s="21"/>
      <c r="G2242" s="21"/>
      <c r="H2242" s="273"/>
      <c r="I2242" s="135"/>
      <c r="J2242" s="197"/>
      <c r="M2242" s="140"/>
      <c r="N2242" s="73"/>
    </row>
    <row r="2243" spans="1:14" x14ac:dyDescent="0.2">
      <c r="A2243" s="75"/>
      <c r="B2243" s="141"/>
      <c r="C2243" s="77"/>
      <c r="D2243" s="7"/>
      <c r="E2243" s="7"/>
      <c r="F2243" s="21"/>
      <c r="G2243" s="21"/>
      <c r="H2243" s="273"/>
      <c r="I2243" s="135"/>
      <c r="J2243" s="197"/>
      <c r="M2243" s="140"/>
      <c r="N2243" s="73"/>
    </row>
    <row r="2244" spans="1:14" x14ac:dyDescent="0.2">
      <c r="A2244" s="75"/>
      <c r="B2244" s="141"/>
      <c r="C2244" s="77"/>
      <c r="D2244" s="7"/>
      <c r="E2244" s="7"/>
      <c r="F2244" s="21"/>
      <c r="G2244" s="21"/>
      <c r="H2244" s="273"/>
      <c r="I2244" s="135"/>
      <c r="J2244" s="197"/>
      <c r="M2244" s="140"/>
      <c r="N2244" s="73"/>
    </row>
    <row r="2245" spans="1:14" x14ac:dyDescent="0.2">
      <c r="A2245" s="75"/>
      <c r="B2245" s="141"/>
      <c r="C2245" s="77"/>
      <c r="D2245" s="7"/>
      <c r="E2245" s="7"/>
      <c r="F2245" s="21"/>
      <c r="G2245" s="21"/>
      <c r="H2245" s="273"/>
      <c r="I2245" s="135"/>
      <c r="J2245" s="197"/>
      <c r="M2245" s="140"/>
      <c r="N2245" s="73"/>
    </row>
    <row r="2246" spans="1:14" x14ac:dyDescent="0.2">
      <c r="A2246" s="75"/>
      <c r="B2246" s="141"/>
      <c r="C2246" s="77"/>
      <c r="D2246" s="7"/>
      <c r="E2246" s="7"/>
      <c r="F2246" s="21"/>
      <c r="G2246" s="21"/>
      <c r="H2246" s="273"/>
      <c r="I2246" s="135"/>
      <c r="J2246" s="197"/>
      <c r="M2246" s="140"/>
      <c r="N2246" s="73"/>
    </row>
    <row r="2247" spans="1:14" x14ac:dyDescent="0.2">
      <c r="A2247" s="75"/>
      <c r="B2247" s="141"/>
      <c r="C2247" s="77"/>
      <c r="D2247" s="7"/>
      <c r="E2247" s="7"/>
      <c r="F2247" s="21"/>
      <c r="G2247" s="21"/>
      <c r="H2247" s="273"/>
      <c r="I2247" s="135"/>
      <c r="J2247" s="197"/>
      <c r="M2247" s="140"/>
      <c r="N2247" s="73"/>
    </row>
    <row r="2248" spans="1:14" x14ac:dyDescent="0.2">
      <c r="A2248" s="75"/>
      <c r="B2248" s="141"/>
      <c r="C2248" s="77"/>
      <c r="D2248" s="7"/>
      <c r="E2248" s="7"/>
      <c r="F2248" s="21"/>
      <c r="G2248" s="21"/>
      <c r="H2248" s="273"/>
      <c r="I2248" s="135"/>
      <c r="J2248" s="197"/>
      <c r="M2248" s="140"/>
      <c r="N2248" s="73"/>
    </row>
    <row r="2249" spans="1:14" x14ac:dyDescent="0.2">
      <c r="A2249" s="75"/>
      <c r="B2249" s="141"/>
      <c r="C2249" s="77"/>
      <c r="D2249" s="7"/>
      <c r="E2249" s="7"/>
      <c r="F2249" s="21"/>
      <c r="G2249" s="21"/>
      <c r="H2249" s="273"/>
      <c r="I2249" s="135"/>
      <c r="J2249" s="197"/>
      <c r="M2249" s="140"/>
      <c r="N2249" s="73"/>
    </row>
    <row r="2250" spans="1:14" x14ac:dyDescent="0.2">
      <c r="A2250" s="75"/>
      <c r="B2250" s="141"/>
      <c r="C2250" s="77"/>
      <c r="D2250" s="7"/>
      <c r="E2250" s="7"/>
      <c r="F2250" s="21"/>
      <c r="G2250" s="21"/>
      <c r="H2250" s="273"/>
      <c r="I2250" s="135"/>
      <c r="J2250" s="197"/>
      <c r="M2250" s="140"/>
      <c r="N2250" s="73"/>
    </row>
    <row r="2251" spans="1:14" x14ac:dyDescent="0.2">
      <c r="A2251" s="75"/>
      <c r="B2251" s="141"/>
      <c r="C2251" s="77"/>
      <c r="D2251" s="7"/>
      <c r="E2251" s="7"/>
      <c r="F2251" s="21"/>
      <c r="G2251" s="21"/>
      <c r="H2251" s="273"/>
      <c r="I2251" s="135"/>
      <c r="J2251" s="197"/>
      <c r="M2251" s="140"/>
      <c r="N2251" s="73"/>
    </row>
    <row r="2252" spans="1:14" x14ac:dyDescent="0.2">
      <c r="A2252" s="75"/>
      <c r="B2252" s="141"/>
      <c r="C2252" s="77"/>
      <c r="D2252" s="7"/>
      <c r="E2252" s="7"/>
      <c r="F2252" s="21"/>
      <c r="G2252" s="21"/>
      <c r="H2252" s="273"/>
      <c r="I2252" s="135"/>
      <c r="J2252" s="197"/>
      <c r="M2252" s="140"/>
      <c r="N2252" s="73"/>
    </row>
    <row r="2253" spans="1:14" x14ac:dyDescent="0.2">
      <c r="A2253" s="75"/>
      <c r="B2253" s="141"/>
      <c r="C2253" s="77"/>
      <c r="D2253" s="7"/>
      <c r="E2253" s="7"/>
      <c r="F2253" s="21"/>
      <c r="G2253" s="21"/>
      <c r="H2253" s="273"/>
      <c r="I2253" s="135"/>
      <c r="J2253" s="197"/>
      <c r="M2253" s="140"/>
      <c r="N2253" s="73"/>
    </row>
    <row r="2254" spans="1:14" x14ac:dyDescent="0.2">
      <c r="A2254" s="75"/>
      <c r="B2254" s="141"/>
      <c r="C2254" s="77"/>
      <c r="D2254" s="7"/>
      <c r="E2254" s="7"/>
      <c r="F2254" s="21"/>
      <c r="G2254" s="21"/>
      <c r="H2254" s="273"/>
      <c r="I2254" s="135"/>
      <c r="J2254" s="197"/>
      <c r="M2254" s="140"/>
      <c r="N2254" s="73"/>
    </row>
    <row r="2255" spans="1:14" x14ac:dyDescent="0.2">
      <c r="A2255" s="75"/>
      <c r="B2255" s="141"/>
      <c r="C2255" s="77"/>
      <c r="D2255" s="7"/>
      <c r="E2255" s="7"/>
      <c r="F2255" s="21"/>
      <c r="G2255" s="21"/>
      <c r="H2255" s="273"/>
      <c r="I2255" s="135"/>
      <c r="J2255" s="197"/>
      <c r="M2255" s="140"/>
      <c r="N2255" s="73"/>
    </row>
    <row r="2256" spans="1:14" x14ac:dyDescent="0.2">
      <c r="A2256" s="75"/>
      <c r="B2256" s="141"/>
      <c r="C2256" s="77"/>
      <c r="D2256" s="7"/>
      <c r="E2256" s="7"/>
      <c r="F2256" s="21"/>
      <c r="G2256" s="21"/>
      <c r="H2256" s="273"/>
      <c r="I2256" s="135"/>
      <c r="J2256" s="197"/>
      <c r="M2256" s="140"/>
      <c r="N2256" s="73"/>
    </row>
    <row r="2257" spans="1:14" x14ac:dyDescent="0.2">
      <c r="A2257" s="75"/>
      <c r="B2257" s="141"/>
      <c r="C2257" s="77"/>
      <c r="D2257" s="7"/>
      <c r="E2257" s="7"/>
      <c r="F2257" s="21"/>
      <c r="G2257" s="21"/>
      <c r="H2257" s="273"/>
      <c r="I2257" s="135"/>
      <c r="J2257" s="197"/>
      <c r="M2257" s="140"/>
      <c r="N2257" s="73"/>
    </row>
    <row r="2258" spans="1:14" x14ac:dyDescent="0.2">
      <c r="A2258" s="75"/>
      <c r="B2258" s="141"/>
      <c r="C2258" s="77"/>
      <c r="D2258" s="7"/>
      <c r="E2258" s="7"/>
      <c r="F2258" s="21"/>
      <c r="G2258" s="21"/>
      <c r="H2258" s="273"/>
      <c r="I2258" s="135"/>
      <c r="J2258" s="197"/>
      <c r="M2258" s="140"/>
      <c r="N2258" s="73"/>
    </row>
    <row r="2259" spans="1:14" x14ac:dyDescent="0.2">
      <c r="A2259" s="75"/>
      <c r="B2259" s="141"/>
      <c r="C2259" s="77"/>
      <c r="D2259" s="7"/>
      <c r="E2259" s="7"/>
      <c r="F2259" s="21"/>
      <c r="G2259" s="21"/>
      <c r="H2259" s="273"/>
      <c r="I2259" s="135"/>
      <c r="J2259" s="197"/>
      <c r="M2259" s="140"/>
      <c r="N2259" s="73"/>
    </row>
    <row r="2260" spans="1:14" x14ac:dyDescent="0.2">
      <c r="A2260" s="75"/>
      <c r="B2260" s="141"/>
      <c r="C2260" s="77"/>
      <c r="D2260" s="7"/>
      <c r="E2260" s="7"/>
      <c r="F2260" s="21"/>
      <c r="G2260" s="21"/>
      <c r="H2260" s="273"/>
      <c r="I2260" s="135"/>
      <c r="J2260" s="197"/>
      <c r="M2260" s="140"/>
      <c r="N2260" s="73"/>
    </row>
    <row r="2261" spans="1:14" x14ac:dyDescent="0.2">
      <c r="A2261" s="75"/>
      <c r="B2261" s="141"/>
      <c r="C2261" s="77"/>
      <c r="D2261" s="7"/>
      <c r="E2261" s="7"/>
      <c r="F2261" s="21"/>
      <c r="G2261" s="21"/>
      <c r="H2261" s="273"/>
      <c r="I2261" s="135"/>
      <c r="J2261" s="197"/>
      <c r="M2261" s="140"/>
      <c r="N2261" s="73"/>
    </row>
    <row r="2262" spans="1:14" x14ac:dyDescent="0.2">
      <c r="A2262" s="75"/>
      <c r="B2262" s="141"/>
      <c r="C2262" s="77"/>
      <c r="D2262" s="7"/>
      <c r="E2262" s="7"/>
      <c r="F2262" s="21"/>
      <c r="G2262" s="21"/>
      <c r="H2262" s="273"/>
      <c r="I2262" s="135"/>
      <c r="J2262" s="197"/>
      <c r="M2262" s="140"/>
      <c r="N2262" s="73"/>
    </row>
    <row r="2263" spans="1:14" x14ac:dyDescent="0.2">
      <c r="A2263" s="75"/>
      <c r="B2263" s="141"/>
      <c r="C2263" s="77"/>
      <c r="D2263" s="7"/>
      <c r="E2263" s="7"/>
      <c r="F2263" s="21"/>
      <c r="G2263" s="21"/>
      <c r="H2263" s="273"/>
      <c r="I2263" s="135"/>
      <c r="J2263" s="197"/>
      <c r="M2263" s="140"/>
      <c r="N2263" s="73"/>
    </row>
    <row r="2264" spans="1:14" x14ac:dyDescent="0.2">
      <c r="A2264" s="75"/>
      <c r="B2264" s="141"/>
      <c r="C2264" s="77"/>
      <c r="D2264" s="7"/>
      <c r="E2264" s="7"/>
      <c r="F2264" s="21"/>
      <c r="G2264" s="21"/>
      <c r="H2264" s="273"/>
      <c r="I2264" s="135"/>
      <c r="J2264" s="197"/>
      <c r="M2264" s="140"/>
      <c r="N2264" s="73"/>
    </row>
    <row r="2265" spans="1:14" x14ac:dyDescent="0.2">
      <c r="A2265" s="75"/>
      <c r="B2265" s="141"/>
      <c r="C2265" s="77"/>
      <c r="D2265" s="7"/>
      <c r="E2265" s="7"/>
      <c r="F2265" s="21"/>
      <c r="G2265" s="21"/>
      <c r="H2265" s="273"/>
      <c r="I2265" s="135"/>
      <c r="J2265" s="197"/>
      <c r="M2265" s="140"/>
      <c r="N2265" s="73"/>
    </row>
    <row r="2266" spans="1:14" x14ac:dyDescent="0.2">
      <c r="A2266" s="75"/>
      <c r="B2266" s="141"/>
      <c r="C2266" s="77"/>
      <c r="D2266" s="7"/>
      <c r="E2266" s="7"/>
      <c r="F2266" s="21"/>
      <c r="G2266" s="21"/>
      <c r="H2266" s="273"/>
      <c r="I2266" s="135"/>
      <c r="J2266" s="197"/>
      <c r="M2266" s="140"/>
      <c r="N2266" s="73"/>
    </row>
    <row r="2267" spans="1:14" x14ac:dyDescent="0.2">
      <c r="A2267" s="75"/>
      <c r="B2267" s="141"/>
      <c r="C2267" s="77"/>
      <c r="D2267" s="7"/>
      <c r="E2267" s="7"/>
      <c r="F2267" s="21"/>
      <c r="G2267" s="21"/>
      <c r="H2267" s="273"/>
      <c r="I2267" s="135"/>
      <c r="J2267" s="197"/>
      <c r="M2267" s="140"/>
      <c r="N2267" s="73"/>
    </row>
    <row r="2268" spans="1:14" x14ac:dyDescent="0.2">
      <c r="A2268" s="75"/>
      <c r="B2268" s="141"/>
      <c r="C2268" s="77"/>
      <c r="D2268" s="7"/>
      <c r="E2268" s="7"/>
      <c r="F2268" s="21"/>
      <c r="G2268" s="21"/>
      <c r="H2268" s="273"/>
      <c r="I2268" s="135"/>
      <c r="J2268" s="197"/>
      <c r="M2268" s="140"/>
      <c r="N2268" s="73"/>
    </row>
    <row r="2269" spans="1:14" x14ac:dyDescent="0.2">
      <c r="A2269" s="75"/>
      <c r="B2269" s="141"/>
      <c r="C2269" s="77"/>
      <c r="D2269" s="7"/>
      <c r="E2269" s="7"/>
      <c r="F2269" s="21"/>
      <c r="G2269" s="21"/>
      <c r="H2269" s="273"/>
      <c r="I2269" s="135"/>
      <c r="J2269" s="197"/>
      <c r="M2269" s="140"/>
      <c r="N2269" s="73"/>
    </row>
    <row r="2270" spans="1:14" x14ac:dyDescent="0.2">
      <c r="A2270" s="75"/>
      <c r="B2270" s="141"/>
      <c r="C2270" s="77"/>
      <c r="D2270" s="7"/>
      <c r="E2270" s="7"/>
      <c r="F2270" s="21"/>
      <c r="G2270" s="21"/>
      <c r="H2270" s="273"/>
      <c r="I2270" s="135"/>
      <c r="J2270" s="197"/>
      <c r="M2270" s="140"/>
      <c r="N2270" s="73"/>
    </row>
    <row r="2271" spans="1:14" x14ac:dyDescent="0.2">
      <c r="A2271" s="75"/>
      <c r="B2271" s="141"/>
      <c r="C2271" s="77"/>
      <c r="D2271" s="7"/>
      <c r="E2271" s="7"/>
      <c r="F2271" s="21"/>
      <c r="G2271" s="21"/>
      <c r="H2271" s="273"/>
      <c r="I2271" s="135"/>
      <c r="J2271" s="197"/>
      <c r="M2271" s="140"/>
      <c r="N2271" s="73"/>
    </row>
    <row r="2272" spans="1:14" x14ac:dyDescent="0.2">
      <c r="A2272" s="75"/>
      <c r="B2272" s="141"/>
      <c r="C2272" s="77"/>
      <c r="D2272" s="7"/>
      <c r="E2272" s="7"/>
      <c r="F2272" s="21"/>
      <c r="G2272" s="21"/>
      <c r="H2272" s="273"/>
      <c r="I2272" s="135"/>
      <c r="J2272" s="197"/>
      <c r="M2272" s="140"/>
      <c r="N2272" s="73"/>
    </row>
    <row r="2273" spans="1:14" x14ac:dyDescent="0.2">
      <c r="A2273" s="75"/>
      <c r="B2273" s="141"/>
      <c r="C2273" s="77"/>
      <c r="D2273" s="7"/>
      <c r="E2273" s="7"/>
      <c r="F2273" s="21"/>
      <c r="G2273" s="21"/>
      <c r="H2273" s="273"/>
      <c r="I2273" s="135"/>
      <c r="J2273" s="197"/>
      <c r="M2273" s="140"/>
      <c r="N2273" s="73"/>
    </row>
    <row r="2274" spans="1:14" x14ac:dyDescent="0.2">
      <c r="A2274" s="75"/>
      <c r="B2274" s="141"/>
      <c r="C2274" s="77"/>
      <c r="D2274" s="7"/>
      <c r="E2274" s="7"/>
      <c r="F2274" s="21"/>
      <c r="G2274" s="21"/>
      <c r="H2274" s="273"/>
      <c r="I2274" s="135"/>
      <c r="J2274" s="197"/>
      <c r="M2274" s="140"/>
      <c r="N2274" s="73"/>
    </row>
    <row r="2275" spans="1:14" x14ac:dyDescent="0.2">
      <c r="A2275" s="75"/>
      <c r="B2275" s="141"/>
      <c r="C2275" s="77"/>
      <c r="D2275" s="7"/>
      <c r="E2275" s="7"/>
      <c r="F2275" s="21"/>
      <c r="G2275" s="21"/>
      <c r="H2275" s="273"/>
      <c r="I2275" s="135"/>
      <c r="J2275" s="197"/>
      <c r="M2275" s="140"/>
      <c r="N2275" s="73"/>
    </row>
    <row r="2276" spans="1:14" x14ac:dyDescent="0.2">
      <c r="A2276" s="75"/>
      <c r="B2276" s="141"/>
      <c r="C2276" s="77"/>
      <c r="D2276" s="7"/>
      <c r="E2276" s="7"/>
      <c r="F2276" s="21"/>
      <c r="G2276" s="21"/>
      <c r="H2276" s="273"/>
      <c r="I2276" s="135"/>
      <c r="J2276" s="197"/>
      <c r="M2276" s="140"/>
      <c r="N2276" s="73"/>
    </row>
    <row r="2277" spans="1:14" x14ac:dyDescent="0.2">
      <c r="A2277" s="75"/>
      <c r="B2277" s="141"/>
      <c r="C2277" s="77"/>
      <c r="D2277" s="7"/>
      <c r="E2277" s="7"/>
      <c r="F2277" s="21"/>
      <c r="G2277" s="21"/>
      <c r="H2277" s="273"/>
      <c r="I2277" s="135"/>
      <c r="J2277" s="197"/>
      <c r="M2277" s="140"/>
      <c r="N2277" s="73"/>
    </row>
    <row r="2278" spans="1:14" x14ac:dyDescent="0.2">
      <c r="A2278" s="75"/>
      <c r="B2278" s="141"/>
      <c r="C2278" s="77"/>
      <c r="D2278" s="7"/>
      <c r="E2278" s="7"/>
      <c r="F2278" s="21"/>
      <c r="G2278" s="21"/>
      <c r="H2278" s="273"/>
      <c r="I2278" s="135"/>
      <c r="J2278" s="197"/>
      <c r="M2278" s="140"/>
      <c r="N2278" s="73"/>
    </row>
    <row r="2279" spans="1:14" x14ac:dyDescent="0.2">
      <c r="A2279" s="75"/>
      <c r="B2279" s="141"/>
      <c r="C2279" s="77"/>
      <c r="D2279" s="7"/>
      <c r="E2279" s="7"/>
      <c r="F2279" s="21"/>
      <c r="G2279" s="21"/>
      <c r="H2279" s="273"/>
      <c r="I2279" s="135"/>
      <c r="J2279" s="197"/>
      <c r="M2279" s="140"/>
      <c r="N2279" s="73"/>
    </row>
    <row r="2280" spans="1:14" x14ac:dyDescent="0.2">
      <c r="A2280" s="75"/>
      <c r="B2280" s="141"/>
      <c r="C2280" s="77"/>
      <c r="D2280" s="7"/>
      <c r="E2280" s="7"/>
      <c r="F2280" s="21"/>
      <c r="G2280" s="21"/>
      <c r="H2280" s="273"/>
      <c r="I2280" s="135"/>
      <c r="J2280" s="197"/>
      <c r="M2280" s="140"/>
      <c r="N2280" s="73"/>
    </row>
    <row r="2281" spans="1:14" x14ac:dyDescent="0.2">
      <c r="A2281" s="75"/>
      <c r="B2281" s="141"/>
      <c r="C2281" s="77"/>
      <c r="D2281" s="7"/>
      <c r="E2281" s="7"/>
      <c r="F2281" s="21"/>
      <c r="G2281" s="21"/>
      <c r="H2281" s="273"/>
      <c r="I2281" s="135"/>
      <c r="J2281" s="197"/>
      <c r="M2281" s="140"/>
      <c r="N2281" s="73"/>
    </row>
    <row r="2282" spans="1:14" x14ac:dyDescent="0.2">
      <c r="A2282" s="75"/>
      <c r="B2282" s="141"/>
      <c r="C2282" s="77"/>
      <c r="D2282" s="7"/>
      <c r="E2282" s="7"/>
      <c r="F2282" s="21"/>
      <c r="G2282" s="21"/>
      <c r="H2282" s="273"/>
      <c r="I2282" s="135"/>
      <c r="J2282" s="197"/>
      <c r="M2282" s="140"/>
      <c r="N2282" s="73"/>
    </row>
    <row r="2283" spans="1:14" x14ac:dyDescent="0.2">
      <c r="A2283" s="75"/>
      <c r="B2283" s="141"/>
      <c r="C2283" s="77"/>
      <c r="D2283" s="7"/>
      <c r="E2283" s="7"/>
      <c r="F2283" s="21"/>
      <c r="G2283" s="21"/>
      <c r="H2283" s="273"/>
      <c r="I2283" s="135"/>
      <c r="J2283" s="197"/>
      <c r="M2283" s="140"/>
      <c r="N2283" s="73"/>
    </row>
    <row r="2284" spans="1:14" x14ac:dyDescent="0.2">
      <c r="A2284" s="75"/>
      <c r="B2284" s="141"/>
      <c r="C2284" s="77"/>
      <c r="D2284" s="7"/>
      <c r="E2284" s="7"/>
      <c r="F2284" s="21"/>
      <c r="G2284" s="21"/>
      <c r="H2284" s="273"/>
      <c r="I2284" s="135"/>
      <c r="J2284" s="197"/>
      <c r="M2284" s="140"/>
      <c r="N2284" s="73"/>
    </row>
    <row r="2285" spans="1:14" x14ac:dyDescent="0.2">
      <c r="A2285" s="75"/>
      <c r="B2285" s="141"/>
      <c r="C2285" s="77"/>
      <c r="D2285" s="7"/>
      <c r="E2285" s="7"/>
      <c r="F2285" s="21"/>
      <c r="G2285" s="21"/>
      <c r="H2285" s="273"/>
      <c r="I2285" s="135"/>
      <c r="J2285" s="197"/>
      <c r="M2285" s="140"/>
      <c r="N2285" s="73"/>
    </row>
    <row r="2286" spans="1:14" x14ac:dyDescent="0.2">
      <c r="A2286" s="75"/>
      <c r="B2286" s="141"/>
      <c r="C2286" s="77"/>
      <c r="D2286" s="7"/>
      <c r="E2286" s="7"/>
      <c r="F2286" s="21"/>
      <c r="G2286" s="21"/>
      <c r="H2286" s="273"/>
      <c r="I2286" s="135"/>
      <c r="J2286" s="197"/>
      <c r="M2286" s="140"/>
      <c r="N2286" s="73"/>
    </row>
    <row r="2287" spans="1:14" x14ac:dyDescent="0.2">
      <c r="A2287" s="75"/>
      <c r="B2287" s="141"/>
      <c r="C2287" s="77"/>
      <c r="D2287" s="7"/>
      <c r="E2287" s="7"/>
      <c r="F2287" s="21"/>
      <c r="G2287" s="21"/>
      <c r="H2287" s="273"/>
      <c r="I2287" s="135"/>
      <c r="J2287" s="197"/>
      <c r="M2287" s="140"/>
      <c r="N2287" s="73"/>
    </row>
    <row r="2288" spans="1:14" x14ac:dyDescent="0.2">
      <c r="A2288" s="75"/>
      <c r="B2288" s="141"/>
      <c r="C2288" s="77"/>
      <c r="D2288" s="7"/>
      <c r="E2288" s="7"/>
      <c r="F2288" s="21"/>
      <c r="G2288" s="21"/>
      <c r="H2288" s="273"/>
      <c r="I2288" s="135"/>
      <c r="J2288" s="197"/>
      <c r="M2288" s="140"/>
      <c r="N2288" s="73"/>
    </row>
    <row r="2289" spans="1:14" x14ac:dyDescent="0.2">
      <c r="A2289" s="75"/>
      <c r="B2289" s="141"/>
      <c r="C2289" s="77"/>
      <c r="D2289" s="7"/>
      <c r="E2289" s="7"/>
      <c r="F2289" s="21"/>
      <c r="G2289" s="21"/>
      <c r="H2289" s="273"/>
      <c r="I2289" s="135"/>
      <c r="J2289" s="197"/>
      <c r="M2289" s="140"/>
      <c r="N2289" s="73"/>
    </row>
    <row r="2290" spans="1:14" x14ac:dyDescent="0.2">
      <c r="A2290" s="75"/>
      <c r="B2290" s="141"/>
      <c r="C2290" s="77"/>
      <c r="D2290" s="7"/>
      <c r="E2290" s="7"/>
      <c r="F2290" s="21"/>
      <c r="G2290" s="21"/>
      <c r="H2290" s="273"/>
      <c r="I2290" s="135"/>
      <c r="J2290" s="197"/>
      <c r="M2290" s="140"/>
      <c r="N2290" s="73"/>
    </row>
    <row r="2291" spans="1:14" x14ac:dyDescent="0.2">
      <c r="A2291" s="75"/>
      <c r="B2291" s="141"/>
      <c r="C2291" s="77"/>
      <c r="D2291" s="7"/>
      <c r="E2291" s="7"/>
      <c r="F2291" s="21"/>
      <c r="G2291" s="21"/>
      <c r="H2291" s="273"/>
      <c r="I2291" s="135"/>
      <c r="J2291" s="197"/>
      <c r="M2291" s="140"/>
      <c r="N2291" s="73"/>
    </row>
    <row r="2292" spans="1:14" ht="15" x14ac:dyDescent="0.25">
      <c r="A2292" s="17"/>
      <c r="B2292" s="18"/>
      <c r="C2292" s="19"/>
      <c r="D2292" s="143"/>
      <c r="E2292" s="7"/>
      <c r="F2292" s="21"/>
      <c r="G2292" s="22"/>
      <c r="H2292" s="273"/>
      <c r="I2292" s="23"/>
      <c r="J2292" s="197"/>
      <c r="M2292" s="193"/>
      <c r="N2292" s="73"/>
    </row>
    <row r="2293" spans="1:14" x14ac:dyDescent="0.2">
      <c r="A2293" s="75"/>
      <c r="B2293" s="141"/>
      <c r="C2293" s="77"/>
      <c r="D2293" s="7"/>
      <c r="E2293" s="7"/>
      <c r="F2293" s="21"/>
      <c r="G2293" s="21"/>
      <c r="H2293" s="273"/>
      <c r="I2293" s="135"/>
      <c r="J2293" s="197"/>
      <c r="M2293" s="140"/>
      <c r="N2293" s="73"/>
    </row>
    <row r="2294" spans="1:14" x14ac:dyDescent="0.2">
      <c r="A2294" s="75"/>
      <c r="B2294" s="141"/>
      <c r="C2294" s="77"/>
      <c r="D2294" s="7"/>
      <c r="E2294" s="7"/>
      <c r="F2294" s="21"/>
      <c r="G2294" s="21"/>
      <c r="H2294" s="273"/>
      <c r="I2294" s="135"/>
      <c r="J2294" s="197"/>
      <c r="M2294" s="140"/>
      <c r="N2294" s="73"/>
    </row>
    <row r="2295" spans="1:14" x14ac:dyDescent="0.2">
      <c r="A2295" s="75"/>
      <c r="B2295" s="141"/>
      <c r="C2295" s="77"/>
      <c r="D2295" s="7"/>
      <c r="E2295" s="7"/>
      <c r="F2295" s="21"/>
      <c r="G2295" s="21"/>
      <c r="H2295" s="273"/>
      <c r="I2295" s="135"/>
      <c r="J2295" s="197"/>
      <c r="M2295" s="140"/>
      <c r="N2295" s="73"/>
    </row>
    <row r="2296" spans="1:14" x14ac:dyDescent="0.2">
      <c r="A2296" s="75"/>
      <c r="B2296" s="141"/>
      <c r="C2296" s="77"/>
      <c r="D2296" s="7"/>
      <c r="E2296" s="7"/>
      <c r="F2296" s="21"/>
      <c r="G2296" s="21"/>
      <c r="H2296" s="273"/>
      <c r="I2296" s="135"/>
      <c r="J2296" s="197"/>
      <c r="M2296" s="140"/>
      <c r="N2296" s="73"/>
    </row>
    <row r="2297" spans="1:14" x14ac:dyDescent="0.2">
      <c r="A2297" s="75"/>
      <c r="B2297" s="141"/>
      <c r="C2297" s="77"/>
      <c r="D2297" s="7"/>
      <c r="E2297" s="7"/>
      <c r="F2297" s="21"/>
      <c r="G2297" s="21"/>
      <c r="H2297" s="273"/>
      <c r="I2297" s="135"/>
      <c r="J2297" s="197"/>
      <c r="M2297" s="140"/>
      <c r="N2297" s="73"/>
    </row>
    <row r="2298" spans="1:14" x14ac:dyDescent="0.2">
      <c r="A2298" s="75"/>
      <c r="B2298" s="141"/>
      <c r="C2298" s="77"/>
      <c r="D2298" s="7"/>
      <c r="E2298" s="7"/>
      <c r="F2298" s="21"/>
      <c r="G2298" s="21"/>
      <c r="H2298" s="273"/>
      <c r="I2298" s="135"/>
      <c r="J2298" s="197"/>
      <c r="M2298" s="140"/>
      <c r="N2298" s="73"/>
    </row>
    <row r="2299" spans="1:14" x14ac:dyDescent="0.2">
      <c r="A2299" s="75"/>
      <c r="B2299" s="141"/>
      <c r="C2299" s="77"/>
      <c r="D2299" s="7"/>
      <c r="E2299" s="7"/>
      <c r="F2299" s="21"/>
      <c r="G2299" s="21"/>
      <c r="H2299" s="273"/>
      <c r="I2299" s="135"/>
      <c r="J2299" s="197"/>
      <c r="M2299" s="140"/>
      <c r="N2299" s="73"/>
    </row>
    <row r="2300" spans="1:14" x14ac:dyDescent="0.2">
      <c r="A2300" s="75"/>
      <c r="B2300" s="141"/>
      <c r="C2300" s="77"/>
      <c r="D2300" s="7"/>
      <c r="E2300" s="7"/>
      <c r="F2300" s="21"/>
      <c r="G2300" s="21"/>
      <c r="H2300" s="273"/>
      <c r="I2300" s="135"/>
      <c r="J2300" s="197"/>
      <c r="M2300" s="140"/>
      <c r="N2300" s="73"/>
    </row>
    <row r="2301" spans="1:14" x14ac:dyDescent="0.2">
      <c r="A2301" s="75"/>
      <c r="B2301" s="141"/>
      <c r="C2301" s="77"/>
      <c r="D2301" s="7"/>
      <c r="E2301" s="7"/>
      <c r="F2301" s="21"/>
      <c r="G2301" s="21"/>
      <c r="H2301" s="273"/>
      <c r="I2301" s="135"/>
      <c r="J2301" s="197"/>
      <c r="M2301" s="140"/>
      <c r="N2301" s="73"/>
    </row>
    <row r="2302" spans="1:14" x14ac:dyDescent="0.2">
      <c r="A2302" s="75"/>
      <c r="B2302" s="141"/>
      <c r="C2302" s="77"/>
      <c r="D2302" s="7"/>
      <c r="E2302" s="7"/>
      <c r="F2302" s="21"/>
      <c r="G2302" s="21"/>
      <c r="H2302" s="273"/>
      <c r="I2302" s="135"/>
      <c r="J2302" s="197"/>
      <c r="M2302" s="140"/>
      <c r="N2302" s="73"/>
    </row>
    <row r="2303" spans="1:14" x14ac:dyDescent="0.2">
      <c r="A2303" s="75"/>
      <c r="B2303" s="141"/>
      <c r="C2303" s="77"/>
      <c r="D2303" s="7"/>
      <c r="E2303" s="7"/>
      <c r="F2303" s="21"/>
      <c r="G2303" s="21"/>
      <c r="H2303" s="273"/>
      <c r="I2303" s="135"/>
      <c r="J2303" s="197"/>
      <c r="M2303" s="140"/>
      <c r="N2303" s="73"/>
    </row>
    <row r="2304" spans="1:14" x14ac:dyDescent="0.2">
      <c r="A2304" s="75"/>
      <c r="B2304" s="141"/>
      <c r="C2304" s="77"/>
      <c r="D2304" s="7"/>
      <c r="E2304" s="7"/>
      <c r="F2304" s="21"/>
      <c r="G2304" s="21"/>
      <c r="H2304" s="273"/>
      <c r="I2304" s="135"/>
      <c r="J2304" s="197"/>
      <c r="M2304" s="140"/>
      <c r="N2304" s="73"/>
    </row>
    <row r="2305" spans="1:15" x14ac:dyDescent="0.2">
      <c r="A2305" s="75"/>
      <c r="B2305" s="141"/>
      <c r="C2305" s="77"/>
      <c r="D2305" s="7"/>
      <c r="E2305" s="7"/>
      <c r="F2305" s="21"/>
      <c r="G2305" s="21"/>
      <c r="H2305" s="273"/>
      <c r="I2305" s="135"/>
      <c r="J2305" s="197"/>
      <c r="M2305" s="57"/>
    </row>
    <row r="2306" spans="1:15" x14ac:dyDescent="0.2">
      <c r="A2306" s="75"/>
      <c r="B2306" s="141"/>
      <c r="C2306" s="77"/>
      <c r="D2306" s="7"/>
      <c r="E2306" s="7"/>
      <c r="F2306" s="21"/>
      <c r="G2306" s="21"/>
      <c r="H2306" s="273"/>
      <c r="I2306" s="135"/>
      <c r="J2306" s="197"/>
    </row>
    <row r="2307" spans="1:15" x14ac:dyDescent="0.2">
      <c r="A2307" s="75"/>
      <c r="B2307" s="141"/>
      <c r="C2307" s="77"/>
      <c r="D2307" s="7"/>
      <c r="E2307" s="7"/>
      <c r="F2307" s="21"/>
      <c r="G2307" s="21"/>
      <c r="H2307" s="273"/>
      <c r="I2307" s="135"/>
      <c r="J2307" s="197"/>
    </row>
    <row r="2308" spans="1:15" ht="15" x14ac:dyDescent="0.25">
      <c r="A2308" s="75"/>
      <c r="B2308" s="141"/>
      <c r="C2308" s="77"/>
      <c r="D2308" s="7"/>
      <c r="E2308" s="7"/>
      <c r="F2308" s="21"/>
      <c r="G2308" s="21"/>
      <c r="H2308" s="273"/>
      <c r="I2308" s="135"/>
      <c r="J2308" s="197"/>
      <c r="M2308" s="199"/>
    </row>
    <row r="2309" spans="1:15" x14ac:dyDescent="0.2">
      <c r="A2309" s="75"/>
      <c r="B2309" s="141"/>
      <c r="C2309" s="77"/>
      <c r="D2309" s="7"/>
      <c r="E2309" s="7"/>
      <c r="F2309" s="21"/>
      <c r="G2309" s="21"/>
      <c r="H2309" s="273"/>
      <c r="I2309" s="135"/>
      <c r="J2309" s="197"/>
    </row>
    <row r="2310" spans="1:15" x14ac:dyDescent="0.2">
      <c r="A2310" s="75"/>
      <c r="B2310" s="141"/>
      <c r="C2310" s="77"/>
      <c r="D2310" s="7"/>
      <c r="E2310" s="7"/>
      <c r="F2310" s="21"/>
      <c r="G2310" s="21"/>
      <c r="H2310" s="273"/>
      <c r="I2310" s="135"/>
      <c r="J2310" s="197"/>
      <c r="M2310" s="193"/>
      <c r="N2310" s="73"/>
      <c r="O2310" s="38"/>
    </row>
    <row r="2311" spans="1:15" ht="15" x14ac:dyDescent="0.25">
      <c r="A2311" s="75"/>
      <c r="B2311" s="141"/>
      <c r="C2311" s="77"/>
      <c r="D2311" s="7"/>
      <c r="E2311" s="7"/>
      <c r="F2311" s="21"/>
      <c r="G2311" s="21"/>
      <c r="H2311" s="273"/>
      <c r="I2311" s="135"/>
      <c r="J2311" s="197"/>
      <c r="M2311" s="72"/>
      <c r="N2311" s="73"/>
    </row>
    <row r="2312" spans="1:15" s="206" customFormat="1" ht="15" x14ac:dyDescent="0.25">
      <c r="A2312" s="200"/>
      <c r="B2312" s="201"/>
      <c r="C2312" s="202"/>
      <c r="D2312" s="128"/>
      <c r="E2312" s="202"/>
      <c r="F2312" s="21"/>
      <c r="G2312" s="202"/>
      <c r="H2312" s="289"/>
      <c r="I2312" s="203"/>
      <c r="J2312" s="197"/>
      <c r="K2312" s="71"/>
      <c r="L2312" s="250"/>
      <c r="M2312" s="204"/>
      <c r="N2312" s="205"/>
    </row>
    <row r="2313" spans="1:15" x14ac:dyDescent="0.2">
      <c r="A2313" s="75"/>
      <c r="B2313" s="141"/>
      <c r="C2313" s="77"/>
      <c r="D2313" s="21"/>
      <c r="E2313" s="21"/>
      <c r="F2313" s="21"/>
      <c r="G2313" s="142"/>
      <c r="H2313" s="273"/>
      <c r="I2313" s="135"/>
      <c r="J2313" s="197"/>
      <c r="M2313" s="193"/>
      <c r="N2313" s="73"/>
    </row>
    <row r="2314" spans="1:15" x14ac:dyDescent="0.2">
      <c r="A2314" s="75"/>
      <c r="B2314" s="141"/>
      <c r="C2314" s="77"/>
      <c r="D2314" s="21"/>
      <c r="E2314" s="21"/>
      <c r="F2314" s="21"/>
      <c r="G2314" s="142"/>
      <c r="H2314" s="273"/>
      <c r="I2314" s="135"/>
      <c r="J2314" s="197"/>
      <c r="M2314" s="193"/>
      <c r="N2314" s="73"/>
    </row>
    <row r="2315" spans="1:15" x14ac:dyDescent="0.2">
      <c r="A2315" s="75"/>
      <c r="B2315" s="141"/>
      <c r="C2315" s="77"/>
      <c r="D2315" s="21"/>
      <c r="E2315" s="21"/>
      <c r="F2315" s="21"/>
      <c r="G2315" s="142"/>
      <c r="H2315" s="273"/>
      <c r="I2315" s="135"/>
      <c r="J2315" s="197"/>
      <c r="M2315" s="193"/>
      <c r="N2315" s="73"/>
    </row>
    <row r="2316" spans="1:15" s="74" customFormat="1" x14ac:dyDescent="0.2">
      <c r="A2316" s="75"/>
      <c r="B2316" s="141"/>
      <c r="C2316" s="77"/>
      <c r="D2316" s="21"/>
      <c r="E2316" s="21"/>
      <c r="F2316" s="21"/>
      <c r="G2316" s="142"/>
      <c r="H2316" s="273"/>
      <c r="I2316" s="135"/>
      <c r="J2316" s="197"/>
      <c r="K2316" s="35"/>
      <c r="L2316" s="246"/>
      <c r="M2316" s="193"/>
      <c r="N2316" s="73"/>
    </row>
    <row r="2317" spans="1:15" s="74" customFormat="1" x14ac:dyDescent="0.2">
      <c r="A2317" s="75"/>
      <c r="B2317" s="141"/>
      <c r="C2317" s="77"/>
      <c r="D2317" s="21"/>
      <c r="E2317" s="21"/>
      <c r="F2317" s="21"/>
      <c r="G2317" s="142"/>
      <c r="H2317" s="273"/>
      <c r="I2317" s="135"/>
      <c r="J2317" s="197"/>
      <c r="K2317" s="35"/>
      <c r="L2317" s="246"/>
      <c r="M2317" s="193"/>
      <c r="N2317" s="73"/>
    </row>
    <row r="2318" spans="1:15" s="74" customFormat="1" x14ac:dyDescent="0.2">
      <c r="A2318" s="75"/>
      <c r="B2318" s="141"/>
      <c r="C2318" s="77"/>
      <c r="D2318" s="21"/>
      <c r="E2318" s="21"/>
      <c r="F2318" s="21"/>
      <c r="G2318" s="142"/>
      <c r="H2318" s="273"/>
      <c r="I2318" s="135"/>
      <c r="J2318" s="197"/>
      <c r="K2318" s="35"/>
      <c r="L2318" s="246"/>
      <c r="M2318" s="193"/>
      <c r="N2318" s="73"/>
    </row>
    <row r="2319" spans="1:15" s="74" customFormat="1" x14ac:dyDescent="0.2">
      <c r="A2319" s="75"/>
      <c r="B2319" s="141"/>
      <c r="C2319" s="77"/>
      <c r="D2319" s="21"/>
      <c r="E2319" s="21"/>
      <c r="F2319" s="21"/>
      <c r="G2319" s="142"/>
      <c r="H2319" s="273"/>
      <c r="I2319" s="135"/>
      <c r="J2319" s="197"/>
      <c r="K2319" s="35"/>
      <c r="L2319" s="246"/>
      <c r="M2319" s="193"/>
      <c r="N2319" s="73"/>
    </row>
    <row r="2320" spans="1:15" s="74" customFormat="1" x14ac:dyDescent="0.2">
      <c r="A2320" s="75"/>
      <c r="B2320" s="141"/>
      <c r="C2320" s="77"/>
      <c r="D2320" s="21"/>
      <c r="E2320" s="21"/>
      <c r="F2320" s="21"/>
      <c r="G2320" s="142"/>
      <c r="H2320" s="273"/>
      <c r="I2320" s="135"/>
      <c r="J2320" s="197"/>
      <c r="K2320" s="35"/>
      <c r="L2320" s="246"/>
      <c r="M2320" s="193"/>
      <c r="N2320" s="73"/>
    </row>
    <row r="2321" spans="1:14" s="74" customFormat="1" ht="15" x14ac:dyDescent="0.25">
      <c r="A2321" s="75"/>
      <c r="B2321" s="177"/>
      <c r="C2321" s="77"/>
      <c r="D2321" s="21"/>
      <c r="E2321" s="21"/>
      <c r="F2321" s="21"/>
      <c r="G2321" s="142"/>
      <c r="H2321" s="273"/>
      <c r="I2321" s="135"/>
      <c r="J2321" s="197"/>
      <c r="K2321" s="35"/>
      <c r="L2321" s="246"/>
      <c r="M2321" s="72"/>
      <c r="N2321" s="73"/>
    </row>
    <row r="2322" spans="1:14" s="74" customFormat="1" ht="15" x14ac:dyDescent="0.25">
      <c r="A2322" s="75"/>
      <c r="B2322" s="177"/>
      <c r="C2322" s="77"/>
      <c r="D2322" s="21"/>
      <c r="E2322" s="21"/>
      <c r="F2322" s="21"/>
      <c r="G2322" s="142"/>
      <c r="H2322" s="273"/>
      <c r="I2322" s="135"/>
      <c r="J2322" s="197"/>
      <c r="K2322" s="35"/>
      <c r="L2322" s="246"/>
      <c r="M2322" s="72"/>
      <c r="N2322" s="73"/>
    </row>
    <row r="2323" spans="1:14" s="74" customFormat="1" x14ac:dyDescent="0.2">
      <c r="A2323" s="207"/>
      <c r="B2323" s="177"/>
      <c r="C2323" s="77"/>
      <c r="D2323" s="21"/>
      <c r="E2323" s="21"/>
      <c r="F2323" s="21"/>
      <c r="G2323" s="142"/>
      <c r="H2323" s="273"/>
      <c r="I2323" s="135"/>
      <c r="J2323" s="24"/>
      <c r="K2323" s="35"/>
      <c r="L2323" s="246"/>
      <c r="M2323" s="193"/>
      <c r="N2323" s="73"/>
    </row>
    <row r="2324" spans="1:14" s="74" customFormat="1" ht="15" x14ac:dyDescent="0.25">
      <c r="A2324" s="207"/>
      <c r="B2324" s="177"/>
      <c r="C2324" s="77"/>
      <c r="D2324" s="21"/>
      <c r="E2324" s="21"/>
      <c r="F2324" s="21"/>
      <c r="G2324" s="142"/>
      <c r="H2324" s="273"/>
      <c r="I2324" s="135"/>
      <c r="J2324" s="24"/>
      <c r="K2324" s="35"/>
      <c r="L2324" s="246"/>
      <c r="M2324" s="72"/>
      <c r="N2324" s="73"/>
    </row>
    <row r="2325" spans="1:14" s="74" customFormat="1" ht="15" x14ac:dyDescent="0.25">
      <c r="A2325" s="207"/>
      <c r="B2325" s="177"/>
      <c r="C2325" s="77"/>
      <c r="D2325" s="21"/>
      <c r="E2325" s="21"/>
      <c r="F2325" s="21"/>
      <c r="G2325" s="142"/>
      <c r="H2325" s="273"/>
      <c r="I2325" s="135"/>
      <c r="J2325" s="24"/>
      <c r="K2325" s="35"/>
      <c r="L2325" s="246"/>
      <c r="M2325" s="72"/>
      <c r="N2325" s="73"/>
    </row>
    <row r="2326" spans="1:14" s="213" customFormat="1" x14ac:dyDescent="0.25">
      <c r="A2326" s="208"/>
      <c r="B2326" s="202"/>
      <c r="C2326" s="200"/>
      <c r="D2326" s="208"/>
      <c r="E2326" s="208"/>
      <c r="F2326" s="21"/>
      <c r="G2326" s="208"/>
      <c r="H2326" s="290"/>
      <c r="I2326" s="209"/>
      <c r="J2326" s="24"/>
      <c r="K2326" s="210"/>
      <c r="L2326" s="262"/>
      <c r="M2326" s="211"/>
      <c r="N2326" s="212"/>
    </row>
    <row r="2327" spans="1:14" s="217" customFormat="1" x14ac:dyDescent="0.2">
      <c r="A2327" s="201"/>
      <c r="B2327" s="201"/>
      <c r="C2327" s="214"/>
      <c r="D2327" s="201"/>
      <c r="E2327" s="201"/>
      <c r="F2327" s="21"/>
      <c r="G2327" s="201"/>
      <c r="H2327" s="291"/>
      <c r="I2327" s="201"/>
      <c r="J2327" s="24"/>
      <c r="K2327" s="71"/>
      <c r="L2327" s="250"/>
      <c r="M2327" s="215"/>
      <c r="N2327" s="216"/>
    </row>
    <row r="2328" spans="1:14" s="217" customFormat="1" x14ac:dyDescent="0.2">
      <c r="A2328" s="218"/>
      <c r="B2328" s="76"/>
      <c r="C2328" s="77"/>
      <c r="D2328" s="21"/>
      <c r="E2328" s="21"/>
      <c r="F2328" s="21"/>
      <c r="G2328" s="21"/>
      <c r="H2328" s="284"/>
      <c r="I2328" s="135"/>
      <c r="J2328" s="24"/>
      <c r="K2328" s="71"/>
      <c r="L2328" s="250"/>
      <c r="M2328" s="215"/>
      <c r="N2328" s="216"/>
    </row>
    <row r="2329" spans="1:14" s="217" customFormat="1" x14ac:dyDescent="0.2">
      <c r="A2329" s="201"/>
      <c r="B2329" s="76"/>
      <c r="C2329" s="77"/>
      <c r="D2329" s="21"/>
      <c r="E2329" s="21"/>
      <c r="F2329" s="21"/>
      <c r="G2329" s="21"/>
      <c r="H2329" s="284"/>
      <c r="I2329" s="135"/>
      <c r="J2329" s="24"/>
      <c r="K2329" s="71"/>
      <c r="L2329" s="250"/>
      <c r="M2329" s="215"/>
      <c r="N2329" s="216"/>
    </row>
    <row r="2330" spans="1:14" s="217" customFormat="1" x14ac:dyDescent="0.2">
      <c r="A2330" s="201"/>
      <c r="B2330" s="76"/>
      <c r="C2330" s="77"/>
      <c r="D2330" s="21"/>
      <c r="E2330" s="21"/>
      <c r="F2330" s="21"/>
      <c r="G2330" s="21"/>
      <c r="H2330" s="284"/>
      <c r="I2330" s="135"/>
      <c r="J2330" s="24"/>
      <c r="K2330" s="71"/>
      <c r="L2330" s="250"/>
      <c r="M2330" s="215"/>
      <c r="N2330" s="216"/>
    </row>
    <row r="2331" spans="1:14" s="217" customFormat="1" x14ac:dyDescent="0.2">
      <c r="A2331" s="201"/>
      <c r="B2331" s="76"/>
      <c r="C2331" s="77"/>
      <c r="D2331" s="21"/>
      <c r="E2331" s="21"/>
      <c r="F2331" s="21"/>
      <c r="G2331" s="21"/>
      <c r="H2331" s="284"/>
      <c r="I2331" s="135"/>
      <c r="J2331" s="24"/>
      <c r="K2331" s="71"/>
      <c r="L2331" s="250"/>
      <c r="M2331" s="215"/>
      <c r="N2331" s="216"/>
    </row>
    <row r="2332" spans="1:14" s="217" customFormat="1" x14ac:dyDescent="0.2">
      <c r="A2332" s="201"/>
      <c r="B2332" s="76"/>
      <c r="C2332" s="77"/>
      <c r="D2332" s="21"/>
      <c r="E2332" s="21"/>
      <c r="F2332" s="21"/>
      <c r="G2332" s="21"/>
      <c r="H2332" s="284"/>
      <c r="I2332" s="135"/>
      <c r="J2332" s="24"/>
      <c r="K2332" s="71"/>
      <c r="L2332" s="250"/>
      <c r="M2332" s="215"/>
      <c r="N2332" s="216"/>
    </row>
    <row r="2333" spans="1:14" s="217" customFormat="1" x14ac:dyDescent="0.2">
      <c r="A2333" s="201"/>
      <c r="B2333" s="76"/>
      <c r="C2333" s="119"/>
      <c r="D2333" s="120"/>
      <c r="E2333" s="120"/>
      <c r="F2333" s="21"/>
      <c r="G2333" s="120"/>
      <c r="H2333" s="292"/>
      <c r="I2333" s="167"/>
      <c r="J2333" s="24"/>
      <c r="K2333" s="71"/>
      <c r="L2333" s="250"/>
      <c r="M2333" s="215"/>
      <c r="N2333" s="216"/>
    </row>
    <row r="2334" spans="1:14" s="217" customFormat="1" x14ac:dyDescent="0.2">
      <c r="A2334" s="201"/>
      <c r="B2334" s="76"/>
      <c r="C2334" s="77"/>
      <c r="D2334" s="21"/>
      <c r="E2334" s="21"/>
      <c r="F2334" s="21"/>
      <c r="G2334" s="21"/>
      <c r="H2334" s="284"/>
      <c r="I2334" s="135"/>
      <c r="J2334" s="24"/>
      <c r="K2334" s="71"/>
      <c r="L2334" s="250"/>
      <c r="M2334" s="215"/>
      <c r="N2334" s="216"/>
    </row>
    <row r="2335" spans="1:14" s="221" customFormat="1" x14ac:dyDescent="0.2">
      <c r="A2335" s="219"/>
      <c r="B2335" s="76"/>
      <c r="C2335" s="77"/>
      <c r="D2335" s="21"/>
      <c r="E2335" s="21"/>
      <c r="F2335" s="21"/>
      <c r="G2335" s="21"/>
      <c r="H2335" s="284"/>
      <c r="I2335" s="135"/>
      <c r="J2335" s="24"/>
      <c r="K2335" s="71"/>
      <c r="L2335" s="250"/>
      <c r="M2335" s="204"/>
      <c r="N2335" s="220"/>
    </row>
    <row r="2336" spans="1:14" s="221" customFormat="1" x14ac:dyDescent="0.2">
      <c r="A2336" s="219"/>
      <c r="B2336" s="76"/>
      <c r="C2336" s="77"/>
      <c r="D2336" s="21"/>
      <c r="E2336" s="21"/>
      <c r="F2336" s="21"/>
      <c r="G2336" s="21"/>
      <c r="H2336" s="284"/>
      <c r="I2336" s="135"/>
      <c r="J2336" s="24"/>
      <c r="K2336" s="71"/>
      <c r="L2336" s="250"/>
      <c r="M2336" s="204"/>
      <c r="N2336" s="220"/>
    </row>
    <row r="2337" spans="1:14" s="221" customFormat="1" ht="15" x14ac:dyDescent="0.25">
      <c r="A2337" s="219"/>
      <c r="B2337" s="76"/>
      <c r="C2337" s="77"/>
      <c r="D2337" s="21"/>
      <c r="E2337" s="21"/>
      <c r="F2337" s="21"/>
      <c r="G2337" s="21"/>
      <c r="H2337" s="284"/>
      <c r="I2337" s="135"/>
      <c r="J2337" s="24"/>
      <c r="K2337" s="71"/>
      <c r="L2337" s="250"/>
      <c r="M2337" s="222"/>
      <c r="N2337" s="220"/>
    </row>
    <row r="2338" spans="1:14" s="221" customFormat="1" x14ac:dyDescent="0.2">
      <c r="A2338" s="219"/>
      <c r="B2338" s="76"/>
      <c r="C2338" s="77"/>
      <c r="D2338" s="21"/>
      <c r="E2338" s="21"/>
      <c r="F2338" s="21"/>
      <c r="G2338" s="21"/>
      <c r="H2338" s="284"/>
      <c r="I2338" s="135"/>
      <c r="J2338" s="24"/>
      <c r="K2338" s="71"/>
      <c r="L2338" s="250"/>
      <c r="M2338" s="204"/>
      <c r="N2338" s="220"/>
    </row>
    <row r="2339" spans="1:14" s="221" customFormat="1" x14ac:dyDescent="0.2">
      <c r="A2339" s="219"/>
      <c r="B2339" s="76"/>
      <c r="C2339" s="77"/>
      <c r="D2339" s="21"/>
      <c r="E2339" s="21"/>
      <c r="F2339" s="21"/>
      <c r="G2339" s="21"/>
      <c r="H2339" s="284"/>
      <c r="I2339" s="135"/>
      <c r="J2339" s="24"/>
      <c r="K2339" s="71"/>
      <c r="L2339" s="250"/>
      <c r="M2339" s="204"/>
      <c r="N2339" s="220"/>
    </row>
    <row r="2340" spans="1:14" s="221" customFormat="1" x14ac:dyDescent="0.2">
      <c r="A2340" s="219"/>
      <c r="B2340" s="76"/>
      <c r="C2340" s="77"/>
      <c r="D2340" s="21"/>
      <c r="E2340" s="21"/>
      <c r="F2340" s="21"/>
      <c r="G2340" s="21"/>
      <c r="H2340" s="284"/>
      <c r="I2340" s="135"/>
      <c r="J2340" s="24"/>
      <c r="K2340" s="71"/>
      <c r="L2340" s="250"/>
      <c r="M2340" s="204"/>
      <c r="N2340" s="220"/>
    </row>
    <row r="2341" spans="1:14" s="221" customFormat="1" x14ac:dyDescent="0.2">
      <c r="A2341" s="219"/>
      <c r="B2341" s="76"/>
      <c r="C2341" s="77"/>
      <c r="D2341" s="21"/>
      <c r="E2341" s="21"/>
      <c r="F2341" s="21"/>
      <c r="G2341" s="21"/>
      <c r="H2341" s="284"/>
      <c r="I2341" s="135"/>
      <c r="J2341" s="24"/>
      <c r="K2341" s="71"/>
      <c r="L2341" s="250"/>
      <c r="M2341" s="204"/>
      <c r="N2341" s="220"/>
    </row>
    <row r="2342" spans="1:14" s="221" customFormat="1" x14ac:dyDescent="0.2">
      <c r="A2342" s="219"/>
      <c r="B2342" s="76"/>
      <c r="C2342" s="77"/>
      <c r="D2342" s="21"/>
      <c r="E2342" s="21"/>
      <c r="F2342" s="21"/>
      <c r="G2342" s="21"/>
      <c r="H2342" s="284"/>
      <c r="I2342" s="135"/>
      <c r="J2342" s="24"/>
      <c r="K2342" s="71"/>
      <c r="L2342" s="250"/>
      <c r="M2342" s="204"/>
      <c r="N2342" s="220"/>
    </row>
    <row r="2343" spans="1:14" s="221" customFormat="1" ht="15" x14ac:dyDescent="0.25">
      <c r="A2343" s="223"/>
      <c r="B2343" s="76"/>
      <c r="C2343" s="77"/>
      <c r="D2343" s="21"/>
      <c r="E2343" s="21"/>
      <c r="F2343" s="21"/>
      <c r="G2343" s="21"/>
      <c r="H2343" s="284"/>
      <c r="I2343" s="135"/>
      <c r="J2343" s="24"/>
      <c r="K2343" s="71"/>
      <c r="L2343" s="250"/>
      <c r="M2343" s="204"/>
      <c r="N2343" s="220"/>
    </row>
    <row r="2344" spans="1:14" s="221" customFormat="1" x14ac:dyDescent="0.2">
      <c r="A2344" s="219"/>
      <c r="B2344" s="76"/>
      <c r="C2344" s="77"/>
      <c r="D2344" s="21"/>
      <c r="E2344" s="21"/>
      <c r="F2344" s="21"/>
      <c r="G2344" s="21"/>
      <c r="H2344" s="284"/>
      <c r="I2344" s="135"/>
      <c r="J2344" s="24"/>
      <c r="K2344" s="71"/>
      <c r="L2344" s="250"/>
      <c r="M2344" s="204"/>
      <c r="N2344" s="220"/>
    </row>
    <row r="2345" spans="1:14" s="221" customFormat="1" x14ac:dyDescent="0.2">
      <c r="A2345" s="219"/>
      <c r="B2345" s="76"/>
      <c r="C2345" s="77"/>
      <c r="D2345" s="21"/>
      <c r="E2345" s="21"/>
      <c r="F2345" s="21"/>
      <c r="G2345" s="21"/>
      <c r="H2345" s="284"/>
      <c r="I2345" s="135"/>
      <c r="J2345" s="24"/>
      <c r="K2345" s="71"/>
      <c r="L2345" s="250"/>
      <c r="M2345" s="204"/>
      <c r="N2345" s="220"/>
    </row>
    <row r="2346" spans="1:14" s="221" customFormat="1" x14ac:dyDescent="0.2">
      <c r="A2346" s="219"/>
      <c r="B2346" s="76"/>
      <c r="C2346" s="77"/>
      <c r="D2346" s="21"/>
      <c r="E2346" s="21"/>
      <c r="F2346" s="21"/>
      <c r="G2346" s="21"/>
      <c r="H2346" s="284"/>
      <c r="I2346" s="135"/>
      <c r="J2346" s="24"/>
      <c r="K2346" s="71"/>
      <c r="L2346" s="250"/>
      <c r="M2346" s="204"/>
      <c r="N2346" s="220"/>
    </row>
    <row r="2347" spans="1:14" s="221" customFormat="1" ht="15" x14ac:dyDescent="0.25">
      <c r="A2347" s="219"/>
      <c r="B2347" s="76"/>
      <c r="C2347" s="77"/>
      <c r="D2347" s="21"/>
      <c r="E2347" s="21"/>
      <c r="F2347" s="21"/>
      <c r="G2347" s="21"/>
      <c r="H2347" s="284"/>
      <c r="I2347" s="135"/>
      <c r="J2347" s="24"/>
      <c r="K2347" s="71"/>
      <c r="L2347" s="250"/>
      <c r="M2347" s="222"/>
      <c r="N2347" s="220"/>
    </row>
    <row r="2348" spans="1:14" s="221" customFormat="1" ht="15" x14ac:dyDescent="0.25">
      <c r="A2348" s="223"/>
      <c r="B2348" s="76"/>
      <c r="C2348" s="77"/>
      <c r="D2348" s="21"/>
      <c r="E2348" s="21"/>
      <c r="F2348" s="21"/>
      <c r="G2348" s="21"/>
      <c r="H2348" s="284"/>
      <c r="I2348" s="135"/>
      <c r="J2348" s="24"/>
      <c r="K2348" s="71"/>
      <c r="L2348" s="250"/>
      <c r="M2348" s="204"/>
      <c r="N2348" s="220"/>
    </row>
    <row r="2349" spans="1:14" s="221" customFormat="1" x14ac:dyDescent="0.2">
      <c r="A2349" s="219"/>
      <c r="B2349" s="76"/>
      <c r="C2349" s="77"/>
      <c r="D2349" s="21"/>
      <c r="E2349" s="21"/>
      <c r="F2349" s="21"/>
      <c r="G2349" s="21"/>
      <c r="H2349" s="284"/>
      <c r="I2349" s="135"/>
      <c r="J2349" s="24"/>
      <c r="K2349" s="71"/>
      <c r="L2349" s="250"/>
      <c r="M2349" s="204"/>
      <c r="N2349" s="220"/>
    </row>
    <row r="2350" spans="1:14" s="221" customFormat="1" x14ac:dyDescent="0.2">
      <c r="A2350" s="219"/>
      <c r="B2350" s="76"/>
      <c r="C2350" s="77"/>
      <c r="D2350" s="21"/>
      <c r="E2350" s="21"/>
      <c r="F2350" s="21"/>
      <c r="G2350" s="21"/>
      <c r="H2350" s="284"/>
      <c r="I2350" s="135"/>
      <c r="J2350" s="24"/>
      <c r="K2350" s="71"/>
      <c r="L2350" s="250"/>
      <c r="M2350" s="204"/>
      <c r="N2350" s="220"/>
    </row>
    <row r="2351" spans="1:14" s="221" customFormat="1" x14ac:dyDescent="0.2">
      <c r="A2351" s="219"/>
      <c r="B2351" s="76"/>
      <c r="C2351" s="77"/>
      <c r="D2351" s="21"/>
      <c r="E2351" s="21"/>
      <c r="F2351" s="21"/>
      <c r="G2351" s="21"/>
      <c r="H2351" s="284"/>
      <c r="I2351" s="135"/>
      <c r="J2351" s="24"/>
      <c r="K2351" s="71"/>
      <c r="L2351" s="250"/>
      <c r="M2351" s="204"/>
      <c r="N2351" s="220"/>
    </row>
    <row r="2352" spans="1:14" s="221" customFormat="1" x14ac:dyDescent="0.2">
      <c r="A2352" s="219"/>
      <c r="B2352" s="76"/>
      <c r="C2352" s="77"/>
      <c r="D2352" s="21"/>
      <c r="E2352" s="21"/>
      <c r="F2352" s="21"/>
      <c r="G2352" s="21"/>
      <c r="H2352" s="284"/>
      <c r="I2352" s="135"/>
      <c r="J2352" s="24"/>
      <c r="K2352" s="71"/>
      <c r="L2352" s="250"/>
      <c r="M2352" s="204"/>
      <c r="N2352" s="220"/>
    </row>
    <row r="2353" spans="1:14" s="221" customFormat="1" x14ac:dyDescent="0.2">
      <c r="A2353" s="219"/>
      <c r="B2353" s="76"/>
      <c r="C2353" s="77"/>
      <c r="D2353" s="21"/>
      <c r="E2353" s="21"/>
      <c r="F2353" s="21"/>
      <c r="G2353" s="21"/>
      <c r="H2353" s="284"/>
      <c r="I2353" s="135"/>
      <c r="J2353" s="24"/>
      <c r="K2353" s="71"/>
      <c r="L2353" s="250"/>
      <c r="M2353" s="204"/>
      <c r="N2353" s="220"/>
    </row>
    <row r="2354" spans="1:14" s="221" customFormat="1" x14ac:dyDescent="0.2">
      <c r="A2354" s="219"/>
      <c r="B2354" s="76"/>
      <c r="C2354" s="77"/>
      <c r="D2354" s="21"/>
      <c r="E2354" s="21"/>
      <c r="F2354" s="21"/>
      <c r="G2354" s="21"/>
      <c r="H2354" s="284"/>
      <c r="I2354" s="135"/>
      <c r="J2354" s="24"/>
      <c r="K2354" s="71"/>
      <c r="L2354" s="250"/>
      <c r="M2354" s="204"/>
      <c r="N2354" s="220"/>
    </row>
    <row r="2355" spans="1:14" s="221" customFormat="1" x14ac:dyDescent="0.2">
      <c r="A2355" s="219"/>
      <c r="B2355" s="76"/>
      <c r="C2355" s="77"/>
      <c r="D2355" s="21"/>
      <c r="E2355" s="21"/>
      <c r="F2355" s="21"/>
      <c r="G2355" s="21"/>
      <c r="H2355" s="284"/>
      <c r="I2355" s="135"/>
      <c r="J2355" s="24"/>
      <c r="K2355" s="71"/>
      <c r="L2355" s="250"/>
      <c r="M2355" s="204"/>
      <c r="N2355" s="220"/>
    </row>
    <row r="2356" spans="1:14" s="74" customFormat="1" x14ac:dyDescent="0.2">
      <c r="A2356" s="25"/>
      <c r="B2356" s="141"/>
      <c r="C2356" s="77"/>
      <c r="D2356" s="21"/>
      <c r="E2356" s="21"/>
      <c r="F2356" s="21"/>
      <c r="G2356" s="142"/>
      <c r="H2356" s="273"/>
      <c r="I2356" s="135"/>
      <c r="J2356" s="24"/>
      <c r="K2356" s="71"/>
      <c r="L2356" s="246"/>
      <c r="M2356" s="193"/>
      <c r="N2356" s="73"/>
    </row>
    <row r="2357" spans="1:14" s="74" customFormat="1" ht="15" x14ac:dyDescent="0.25">
      <c r="A2357" s="17"/>
      <c r="B2357" s="141"/>
      <c r="C2357" s="77"/>
      <c r="D2357" s="21"/>
      <c r="E2357" s="21"/>
      <c r="F2357" s="21"/>
      <c r="G2357" s="142"/>
      <c r="H2357" s="273"/>
      <c r="I2357" s="135"/>
      <c r="J2357" s="24"/>
      <c r="K2357" s="71"/>
      <c r="L2357" s="246"/>
      <c r="M2357" s="193"/>
      <c r="N2357" s="73"/>
    </row>
    <row r="2358" spans="1:14" s="74" customFormat="1" x14ac:dyDescent="0.2">
      <c r="A2358" s="111"/>
      <c r="B2358" s="141"/>
      <c r="C2358" s="77"/>
      <c r="D2358" s="21"/>
      <c r="E2358" s="21"/>
      <c r="F2358" s="21"/>
      <c r="G2358" s="142"/>
      <c r="H2358" s="273"/>
      <c r="I2358" s="135"/>
      <c r="J2358" s="24"/>
      <c r="K2358" s="71"/>
      <c r="L2358" s="246"/>
      <c r="M2358" s="193"/>
      <c r="N2358" s="73"/>
    </row>
    <row r="2359" spans="1:14" s="74" customFormat="1" x14ac:dyDescent="0.2">
      <c r="A2359" s="111"/>
      <c r="B2359" s="141"/>
      <c r="C2359" s="77"/>
      <c r="D2359" s="21"/>
      <c r="E2359" s="21"/>
      <c r="F2359" s="21"/>
      <c r="G2359" s="142"/>
      <c r="H2359" s="273"/>
      <c r="I2359" s="135"/>
      <c r="J2359" s="24"/>
      <c r="K2359" s="71"/>
      <c r="L2359" s="246"/>
      <c r="M2359" s="193"/>
      <c r="N2359" s="73"/>
    </row>
    <row r="2360" spans="1:14" s="74" customFormat="1" x14ac:dyDescent="0.2">
      <c r="A2360" s="111"/>
      <c r="B2360" s="141"/>
      <c r="C2360" s="77"/>
      <c r="D2360" s="21"/>
      <c r="E2360" s="21"/>
      <c r="F2360" s="21"/>
      <c r="G2360" s="142"/>
      <c r="H2360" s="273"/>
      <c r="I2360" s="135"/>
      <c r="J2360" s="24"/>
      <c r="K2360" s="71"/>
      <c r="L2360" s="246"/>
      <c r="M2360" s="193"/>
      <c r="N2360" s="73"/>
    </row>
    <row r="2361" spans="1:14" s="74" customFormat="1" x14ac:dyDescent="0.2">
      <c r="A2361" s="111"/>
      <c r="B2361" s="141"/>
      <c r="C2361" s="77"/>
      <c r="D2361" s="21"/>
      <c r="E2361" s="21"/>
      <c r="F2361" s="21"/>
      <c r="G2361" s="142"/>
      <c r="H2361" s="273"/>
      <c r="I2361" s="135"/>
      <c r="J2361" s="24"/>
      <c r="K2361" s="71"/>
      <c r="L2361" s="246"/>
      <c r="M2361" s="193"/>
      <c r="N2361" s="73"/>
    </row>
    <row r="2362" spans="1:14" s="74" customFormat="1" x14ac:dyDescent="0.2">
      <c r="A2362" s="25"/>
      <c r="B2362" s="141"/>
      <c r="C2362" s="77"/>
      <c r="D2362" s="21"/>
      <c r="E2362" s="21"/>
      <c r="F2362" s="21"/>
      <c r="G2362" s="142"/>
      <c r="H2362" s="273"/>
      <c r="I2362" s="135"/>
      <c r="J2362" s="24"/>
      <c r="K2362" s="71"/>
      <c r="L2362" s="246"/>
      <c r="M2362" s="193"/>
      <c r="N2362" s="73"/>
    </row>
    <row r="2363" spans="1:14" s="74" customFormat="1" x14ac:dyDescent="0.2">
      <c r="A2363" s="25"/>
      <c r="B2363" s="141"/>
      <c r="C2363" s="77"/>
      <c r="D2363" s="21"/>
      <c r="E2363" s="21"/>
      <c r="F2363" s="21"/>
      <c r="G2363" s="142"/>
      <c r="H2363" s="273"/>
      <c r="I2363" s="135"/>
      <c r="J2363" s="24"/>
      <c r="K2363" s="71"/>
      <c r="L2363" s="246"/>
      <c r="M2363" s="193"/>
      <c r="N2363" s="73"/>
    </row>
    <row r="2364" spans="1:14" s="74" customFormat="1" x14ac:dyDescent="0.2">
      <c r="A2364" s="25"/>
      <c r="B2364" s="141"/>
      <c r="C2364" s="77"/>
      <c r="D2364" s="21"/>
      <c r="E2364" s="21"/>
      <c r="F2364" s="21"/>
      <c r="G2364" s="142"/>
      <c r="H2364" s="273"/>
      <c r="I2364" s="135"/>
      <c r="J2364" s="24"/>
      <c r="K2364" s="71"/>
      <c r="L2364" s="246"/>
      <c r="M2364" s="193"/>
      <c r="N2364" s="73"/>
    </row>
    <row r="2365" spans="1:14" s="74" customFormat="1" x14ac:dyDescent="0.2">
      <c r="A2365" s="25"/>
      <c r="B2365" s="141"/>
      <c r="C2365" s="77"/>
      <c r="D2365" s="21"/>
      <c r="E2365" s="21"/>
      <c r="F2365" s="21"/>
      <c r="G2365" s="142"/>
      <c r="H2365" s="273"/>
      <c r="I2365" s="135"/>
      <c r="J2365" s="24"/>
      <c r="K2365" s="71"/>
      <c r="L2365" s="246"/>
      <c r="M2365" s="193"/>
      <c r="N2365" s="73"/>
    </row>
    <row r="2366" spans="1:14" s="74" customFormat="1" ht="15" x14ac:dyDescent="0.25">
      <c r="A2366" s="25"/>
      <c r="B2366" s="141"/>
      <c r="C2366" s="77"/>
      <c r="D2366" s="21"/>
      <c r="E2366" s="21"/>
      <c r="F2366" s="21"/>
      <c r="G2366" s="142"/>
      <c r="H2366" s="273"/>
      <c r="I2366" s="135"/>
      <c r="J2366" s="24"/>
      <c r="K2366" s="71"/>
      <c r="L2366" s="246"/>
      <c r="M2366" s="72"/>
      <c r="N2366" s="73"/>
    </row>
    <row r="2367" spans="1:14" s="74" customFormat="1" ht="15" x14ac:dyDescent="0.25">
      <c r="A2367" s="25"/>
      <c r="B2367" s="141"/>
      <c r="C2367" s="77"/>
      <c r="D2367" s="21"/>
      <c r="E2367" s="21"/>
      <c r="F2367" s="21"/>
      <c r="G2367" s="142"/>
      <c r="H2367" s="273"/>
      <c r="I2367" s="135"/>
      <c r="J2367" s="24"/>
      <c r="K2367" s="71"/>
      <c r="L2367" s="246"/>
      <c r="M2367" s="72"/>
      <c r="N2367" s="73"/>
    </row>
    <row r="2368" spans="1:14" s="74" customFormat="1" x14ac:dyDescent="0.2">
      <c r="A2368" s="25"/>
      <c r="B2368" s="141"/>
      <c r="C2368" s="77"/>
      <c r="D2368" s="21"/>
      <c r="E2368" s="21"/>
      <c r="F2368" s="21"/>
      <c r="G2368" s="142"/>
      <c r="H2368" s="273"/>
      <c r="I2368" s="135"/>
      <c r="J2368" s="24"/>
      <c r="K2368" s="71"/>
      <c r="L2368" s="246"/>
      <c r="M2368" s="193"/>
      <c r="N2368" s="73"/>
    </row>
    <row r="2369" spans="1:14" s="74" customFormat="1" ht="15" x14ac:dyDescent="0.25">
      <c r="A2369" s="17"/>
      <c r="B2369" s="141"/>
      <c r="C2369" s="77"/>
      <c r="D2369" s="21"/>
      <c r="E2369" s="21"/>
      <c r="F2369" s="21"/>
      <c r="G2369" s="142"/>
      <c r="H2369" s="273"/>
      <c r="I2369" s="135"/>
      <c r="J2369" s="24"/>
      <c r="K2369" s="71"/>
      <c r="L2369" s="246"/>
      <c r="M2369" s="193"/>
      <c r="N2369" s="73"/>
    </row>
    <row r="2370" spans="1:14" s="74" customFormat="1" ht="15" x14ac:dyDescent="0.25">
      <c r="A2370" s="17"/>
      <c r="B2370" s="141"/>
      <c r="C2370" s="77"/>
      <c r="D2370" s="21"/>
      <c r="E2370" s="21"/>
      <c r="F2370" s="21"/>
      <c r="G2370" s="142"/>
      <c r="H2370" s="273"/>
      <c r="I2370" s="135"/>
      <c r="J2370" s="24"/>
      <c r="K2370" s="71"/>
      <c r="L2370" s="246"/>
      <c r="M2370" s="193"/>
      <c r="N2370" s="73"/>
    </row>
    <row r="2371" spans="1:14" s="74" customFormat="1" ht="15" x14ac:dyDescent="0.25">
      <c r="A2371" s="17"/>
      <c r="B2371" s="141"/>
      <c r="C2371" s="77"/>
      <c r="D2371" s="21"/>
      <c r="E2371" s="21"/>
      <c r="F2371" s="21"/>
      <c r="G2371" s="142"/>
      <c r="H2371" s="273"/>
      <c r="I2371" s="135"/>
      <c r="J2371" s="24"/>
      <c r="K2371" s="71"/>
      <c r="L2371" s="246"/>
      <c r="M2371" s="193"/>
      <c r="N2371" s="73"/>
    </row>
    <row r="2372" spans="1:14" s="74" customFormat="1" x14ac:dyDescent="0.2">
      <c r="A2372" s="25"/>
      <c r="B2372" s="141"/>
      <c r="C2372" s="77"/>
      <c r="D2372" s="21"/>
      <c r="E2372" s="21"/>
      <c r="F2372" s="21"/>
      <c r="G2372" s="142"/>
      <c r="H2372" s="273"/>
      <c r="I2372" s="135"/>
      <c r="J2372" s="24"/>
      <c r="K2372" s="71"/>
      <c r="L2372" s="246"/>
      <c r="M2372" s="193"/>
      <c r="N2372" s="73"/>
    </row>
    <row r="2373" spans="1:14" s="74" customFormat="1" x14ac:dyDescent="0.2">
      <c r="A2373" s="25"/>
      <c r="B2373" s="141"/>
      <c r="C2373" s="77"/>
      <c r="D2373" s="21"/>
      <c r="E2373" s="21"/>
      <c r="F2373" s="21"/>
      <c r="G2373" s="142"/>
      <c r="H2373" s="273"/>
      <c r="I2373" s="135"/>
      <c r="J2373" s="24"/>
      <c r="K2373" s="71"/>
      <c r="L2373" s="246"/>
      <c r="M2373" s="193"/>
      <c r="N2373" s="73"/>
    </row>
    <row r="2374" spans="1:14" s="74" customFormat="1" x14ac:dyDescent="0.2">
      <c r="A2374" s="25"/>
      <c r="B2374" s="141"/>
      <c r="C2374" s="77"/>
      <c r="D2374" s="21"/>
      <c r="E2374" s="21"/>
      <c r="F2374" s="21"/>
      <c r="G2374" s="142"/>
      <c r="H2374" s="273"/>
      <c r="I2374" s="135"/>
      <c r="J2374" s="24"/>
      <c r="K2374" s="71"/>
      <c r="L2374" s="246"/>
      <c r="M2374" s="193"/>
      <c r="N2374" s="73"/>
    </row>
    <row r="2375" spans="1:14" s="74" customFormat="1" x14ac:dyDescent="0.2">
      <c r="A2375" s="25"/>
      <c r="B2375" s="141"/>
      <c r="C2375" s="77"/>
      <c r="D2375" s="21"/>
      <c r="E2375" s="21"/>
      <c r="F2375" s="21"/>
      <c r="G2375" s="142"/>
      <c r="H2375" s="273"/>
      <c r="I2375" s="135"/>
      <c r="J2375" s="24"/>
      <c r="K2375" s="71"/>
      <c r="L2375" s="246"/>
      <c r="M2375" s="193"/>
      <c r="N2375" s="73"/>
    </row>
    <row r="2376" spans="1:14" s="74" customFormat="1" x14ac:dyDescent="0.2">
      <c r="A2376" s="25"/>
      <c r="B2376" s="141"/>
      <c r="C2376" s="77"/>
      <c r="D2376" s="21"/>
      <c r="E2376" s="21"/>
      <c r="F2376" s="21"/>
      <c r="G2376" s="142"/>
      <c r="H2376" s="273"/>
      <c r="I2376" s="135"/>
      <c r="J2376" s="24"/>
      <c r="K2376" s="71"/>
      <c r="L2376" s="246"/>
      <c r="M2376" s="193"/>
      <c r="N2376" s="73"/>
    </row>
    <row r="2377" spans="1:14" s="74" customFormat="1" x14ac:dyDescent="0.2">
      <c r="A2377" s="25"/>
      <c r="B2377" s="141"/>
      <c r="C2377" s="77"/>
      <c r="D2377" s="21"/>
      <c r="E2377" s="21"/>
      <c r="F2377" s="21"/>
      <c r="G2377" s="142"/>
      <c r="H2377" s="273"/>
      <c r="I2377" s="135"/>
      <c r="J2377" s="24"/>
      <c r="K2377" s="71"/>
      <c r="L2377" s="246"/>
      <c r="M2377" s="193"/>
      <c r="N2377" s="73"/>
    </row>
    <row r="2378" spans="1:14" s="74" customFormat="1" x14ac:dyDescent="0.2">
      <c r="A2378" s="25"/>
      <c r="B2378" s="141"/>
      <c r="C2378" s="77"/>
      <c r="D2378" s="21"/>
      <c r="E2378" s="21"/>
      <c r="F2378" s="21"/>
      <c r="G2378" s="142"/>
      <c r="H2378" s="273"/>
      <c r="I2378" s="135"/>
      <c r="J2378" s="24"/>
      <c r="K2378" s="71"/>
      <c r="L2378" s="246"/>
      <c r="M2378" s="193"/>
      <c r="N2378" s="73"/>
    </row>
    <row r="2379" spans="1:14" s="74" customFormat="1" x14ac:dyDescent="0.2">
      <c r="A2379" s="25"/>
      <c r="B2379" s="141"/>
      <c r="C2379" s="77"/>
      <c r="D2379" s="21"/>
      <c r="E2379" s="21"/>
      <c r="F2379" s="21"/>
      <c r="G2379" s="142"/>
      <c r="H2379" s="273"/>
      <c r="I2379" s="135"/>
      <c r="J2379" s="24"/>
      <c r="K2379" s="71"/>
      <c r="L2379" s="246"/>
      <c r="M2379" s="193"/>
      <c r="N2379" s="73"/>
    </row>
    <row r="2380" spans="1:14" s="74" customFormat="1" x14ac:dyDescent="0.2">
      <c r="A2380" s="25"/>
      <c r="B2380" s="141"/>
      <c r="C2380" s="77"/>
      <c r="D2380" s="21"/>
      <c r="E2380" s="21"/>
      <c r="F2380" s="21"/>
      <c r="G2380" s="142"/>
      <c r="H2380" s="273"/>
      <c r="I2380" s="135"/>
      <c r="J2380" s="24"/>
      <c r="K2380" s="71"/>
      <c r="L2380" s="246"/>
      <c r="M2380" s="193"/>
      <c r="N2380" s="73"/>
    </row>
    <row r="2381" spans="1:14" s="74" customFormat="1" x14ac:dyDescent="0.2">
      <c r="A2381" s="25"/>
      <c r="B2381" s="141"/>
      <c r="C2381" s="77"/>
      <c r="D2381" s="21"/>
      <c r="E2381" s="21"/>
      <c r="F2381" s="21"/>
      <c r="G2381" s="142"/>
      <c r="H2381" s="273"/>
      <c r="I2381" s="135"/>
      <c r="J2381" s="24"/>
      <c r="K2381" s="71"/>
      <c r="L2381" s="246"/>
      <c r="M2381" s="193"/>
      <c r="N2381" s="73"/>
    </row>
    <row r="2382" spans="1:14" s="74" customFormat="1" x14ac:dyDescent="0.2">
      <c r="A2382" s="25"/>
      <c r="B2382" s="141"/>
      <c r="C2382" s="77"/>
      <c r="D2382" s="21"/>
      <c r="E2382" s="21"/>
      <c r="F2382" s="21"/>
      <c r="G2382" s="142"/>
      <c r="H2382" s="273"/>
      <c r="I2382" s="135"/>
      <c r="J2382" s="24"/>
      <c r="K2382" s="71"/>
      <c r="L2382" s="246"/>
      <c r="M2382" s="193"/>
      <c r="N2382" s="73"/>
    </row>
    <row r="2383" spans="1:14" s="74" customFormat="1" x14ac:dyDescent="0.2">
      <c r="A2383" s="25"/>
      <c r="B2383" s="141"/>
      <c r="C2383" s="77"/>
      <c r="D2383" s="21"/>
      <c r="E2383" s="21"/>
      <c r="F2383" s="21"/>
      <c r="G2383" s="142"/>
      <c r="H2383" s="273"/>
      <c r="I2383" s="135"/>
      <c r="J2383" s="24"/>
      <c r="K2383" s="71"/>
      <c r="L2383" s="246"/>
      <c r="M2383" s="193"/>
      <c r="N2383" s="73"/>
    </row>
    <row r="2384" spans="1:14" s="74" customFormat="1" x14ac:dyDescent="0.2">
      <c r="A2384" s="25"/>
      <c r="B2384" s="141"/>
      <c r="C2384" s="77"/>
      <c r="D2384" s="21"/>
      <c r="E2384" s="21"/>
      <c r="F2384" s="21"/>
      <c r="G2384" s="142"/>
      <c r="H2384" s="273"/>
      <c r="I2384" s="135"/>
      <c r="J2384" s="24"/>
      <c r="K2384" s="71"/>
      <c r="L2384" s="246"/>
      <c r="M2384" s="193"/>
      <c r="N2384" s="73"/>
    </row>
    <row r="2385" spans="1:14" s="74" customFormat="1" x14ac:dyDescent="0.2">
      <c r="A2385" s="25"/>
      <c r="B2385" s="141"/>
      <c r="C2385" s="77"/>
      <c r="D2385" s="21"/>
      <c r="E2385" s="21"/>
      <c r="F2385" s="21"/>
      <c r="G2385" s="142"/>
      <c r="H2385" s="273"/>
      <c r="I2385" s="135"/>
      <c r="J2385" s="24"/>
      <c r="K2385" s="71"/>
      <c r="L2385" s="246"/>
      <c r="M2385" s="193"/>
      <c r="N2385" s="73"/>
    </row>
    <row r="2386" spans="1:14" s="74" customFormat="1" x14ac:dyDescent="0.2">
      <c r="A2386" s="25"/>
      <c r="B2386" s="141"/>
      <c r="C2386" s="77"/>
      <c r="D2386" s="21"/>
      <c r="E2386" s="21"/>
      <c r="F2386" s="21"/>
      <c r="G2386" s="142"/>
      <c r="H2386" s="273"/>
      <c r="I2386" s="135"/>
      <c r="J2386" s="24"/>
      <c r="K2386" s="71"/>
      <c r="L2386" s="246"/>
      <c r="M2386" s="193"/>
      <c r="N2386" s="73"/>
    </row>
    <row r="2387" spans="1:14" s="74" customFormat="1" x14ac:dyDescent="0.2">
      <c r="A2387" s="25"/>
      <c r="B2387" s="141"/>
      <c r="C2387" s="77"/>
      <c r="D2387" s="21"/>
      <c r="E2387" s="21"/>
      <c r="F2387" s="21"/>
      <c r="G2387" s="142"/>
      <c r="H2387" s="273"/>
      <c r="I2387" s="135"/>
      <c r="J2387" s="24"/>
      <c r="K2387" s="71"/>
      <c r="L2387" s="246"/>
      <c r="M2387" s="193"/>
      <c r="N2387" s="73"/>
    </row>
    <row r="2388" spans="1:14" s="74" customFormat="1" x14ac:dyDescent="0.2">
      <c r="A2388" s="25"/>
      <c r="B2388" s="141"/>
      <c r="C2388" s="77"/>
      <c r="D2388" s="21"/>
      <c r="E2388" s="21"/>
      <c r="F2388" s="21"/>
      <c r="G2388" s="142"/>
      <c r="H2388" s="273"/>
      <c r="I2388" s="135"/>
      <c r="J2388" s="24"/>
      <c r="K2388" s="71"/>
      <c r="L2388" s="246"/>
      <c r="M2388" s="193"/>
      <c r="N2388" s="73"/>
    </row>
    <row r="2389" spans="1:14" s="74" customFormat="1" x14ac:dyDescent="0.2">
      <c r="A2389" s="25"/>
      <c r="B2389" s="141"/>
      <c r="C2389" s="77"/>
      <c r="D2389" s="21"/>
      <c r="E2389" s="21"/>
      <c r="F2389" s="21"/>
      <c r="G2389" s="142"/>
      <c r="H2389" s="273"/>
      <c r="I2389" s="135"/>
      <c r="J2389" s="24"/>
      <c r="K2389" s="71"/>
      <c r="L2389" s="246"/>
      <c r="M2389" s="193"/>
      <c r="N2389" s="73"/>
    </row>
    <row r="2390" spans="1:14" s="74" customFormat="1" x14ac:dyDescent="0.2">
      <c r="A2390" s="25"/>
      <c r="B2390" s="141"/>
      <c r="C2390" s="77"/>
      <c r="D2390" s="21"/>
      <c r="E2390" s="21"/>
      <c r="F2390" s="21"/>
      <c r="G2390" s="142"/>
      <c r="H2390" s="273"/>
      <c r="I2390" s="135"/>
      <c r="J2390" s="24"/>
      <c r="K2390" s="71"/>
      <c r="L2390" s="246"/>
      <c r="M2390" s="193"/>
      <c r="N2390" s="73"/>
    </row>
    <row r="2391" spans="1:14" s="74" customFormat="1" x14ac:dyDescent="0.2">
      <c r="A2391" s="25"/>
      <c r="B2391" s="141"/>
      <c r="C2391" s="77"/>
      <c r="D2391" s="21"/>
      <c r="E2391" s="21"/>
      <c r="F2391" s="21"/>
      <c r="G2391" s="142"/>
      <c r="H2391" s="273"/>
      <c r="I2391" s="135"/>
      <c r="J2391" s="24"/>
      <c r="K2391" s="71"/>
      <c r="L2391" s="246"/>
      <c r="M2391" s="193"/>
      <c r="N2391" s="73"/>
    </row>
    <row r="2392" spans="1:14" s="74" customFormat="1" ht="15" x14ac:dyDescent="0.25">
      <c r="A2392" s="17"/>
      <c r="B2392" s="141"/>
      <c r="C2392" s="77"/>
      <c r="D2392" s="21"/>
      <c r="E2392" s="21"/>
      <c r="F2392" s="21"/>
      <c r="G2392" s="142"/>
      <c r="H2392" s="273"/>
      <c r="I2392" s="135"/>
      <c r="J2392" s="24"/>
      <c r="K2392" s="71"/>
      <c r="L2392" s="246"/>
      <c r="M2392" s="193"/>
      <c r="N2392" s="73"/>
    </row>
    <row r="2393" spans="1:14" s="74" customFormat="1" x14ac:dyDescent="0.2">
      <c r="A2393" s="25"/>
      <c r="B2393" s="141"/>
      <c r="C2393" s="77"/>
      <c r="D2393" s="21"/>
      <c r="E2393" s="21"/>
      <c r="F2393" s="21"/>
      <c r="G2393" s="142"/>
      <c r="H2393" s="273"/>
      <c r="I2393" s="135"/>
      <c r="J2393" s="24"/>
      <c r="K2393" s="71"/>
      <c r="L2393" s="246"/>
      <c r="M2393" s="193"/>
      <c r="N2393" s="73"/>
    </row>
    <row r="2394" spans="1:14" s="74" customFormat="1" x14ac:dyDescent="0.2">
      <c r="A2394" s="25"/>
      <c r="B2394" s="141"/>
      <c r="C2394" s="77"/>
      <c r="D2394" s="21"/>
      <c r="E2394" s="21"/>
      <c r="F2394" s="21"/>
      <c r="G2394" s="142"/>
      <c r="H2394" s="273"/>
      <c r="I2394" s="135"/>
      <c r="J2394" s="24"/>
      <c r="K2394" s="71"/>
      <c r="L2394" s="246"/>
      <c r="M2394" s="193"/>
      <c r="N2394" s="73"/>
    </row>
    <row r="2395" spans="1:14" s="74" customFormat="1" ht="15" x14ac:dyDescent="0.25">
      <c r="A2395" s="17"/>
      <c r="B2395" s="141"/>
      <c r="C2395" s="77"/>
      <c r="D2395" s="21"/>
      <c r="E2395" s="21"/>
      <c r="F2395" s="21"/>
      <c r="G2395" s="142"/>
      <c r="H2395" s="273"/>
      <c r="I2395" s="135"/>
      <c r="J2395" s="24"/>
      <c r="K2395" s="71"/>
      <c r="L2395" s="246"/>
      <c r="M2395" s="193"/>
      <c r="N2395" s="73"/>
    </row>
    <row r="2396" spans="1:14" s="74" customFormat="1" x14ac:dyDescent="0.2">
      <c r="A2396" s="25"/>
      <c r="B2396" s="141"/>
      <c r="C2396" s="77"/>
      <c r="D2396" s="21"/>
      <c r="E2396" s="21"/>
      <c r="F2396" s="21"/>
      <c r="G2396" s="142"/>
      <c r="H2396" s="273"/>
      <c r="I2396" s="135"/>
      <c r="J2396" s="24"/>
      <c r="K2396" s="71"/>
      <c r="L2396" s="246"/>
      <c r="M2396" s="193"/>
      <c r="N2396" s="73"/>
    </row>
    <row r="2397" spans="1:14" s="74" customFormat="1" x14ac:dyDescent="0.2">
      <c r="A2397" s="25"/>
      <c r="B2397" s="141"/>
      <c r="C2397" s="77"/>
      <c r="D2397" s="21"/>
      <c r="E2397" s="21"/>
      <c r="F2397" s="21"/>
      <c r="G2397" s="142"/>
      <c r="H2397" s="273"/>
      <c r="I2397" s="135"/>
      <c r="J2397" s="24"/>
      <c r="K2397" s="71"/>
      <c r="L2397" s="246"/>
      <c r="M2397" s="193"/>
      <c r="N2397" s="73"/>
    </row>
    <row r="2398" spans="1:14" s="74" customFormat="1" x14ac:dyDescent="0.2">
      <c r="A2398" s="25"/>
      <c r="B2398" s="141"/>
      <c r="C2398" s="77"/>
      <c r="D2398" s="21"/>
      <c r="E2398" s="21"/>
      <c r="F2398" s="21"/>
      <c r="G2398" s="142"/>
      <c r="H2398" s="273"/>
      <c r="I2398" s="135"/>
      <c r="J2398" s="24"/>
      <c r="K2398" s="71"/>
      <c r="L2398" s="246"/>
      <c r="M2398" s="193"/>
      <c r="N2398" s="73"/>
    </row>
    <row r="2399" spans="1:14" s="74" customFormat="1" x14ac:dyDescent="0.2">
      <c r="A2399" s="25"/>
      <c r="B2399" s="141"/>
      <c r="C2399" s="77"/>
      <c r="D2399" s="21"/>
      <c r="E2399" s="21"/>
      <c r="F2399" s="21"/>
      <c r="G2399" s="142"/>
      <c r="H2399" s="273"/>
      <c r="I2399" s="135"/>
      <c r="J2399" s="24"/>
      <c r="K2399" s="71"/>
      <c r="L2399" s="246"/>
      <c r="M2399" s="193"/>
      <c r="N2399" s="73"/>
    </row>
    <row r="2400" spans="1:14" s="74" customFormat="1" x14ac:dyDescent="0.2">
      <c r="A2400" s="25"/>
      <c r="B2400" s="141"/>
      <c r="C2400" s="77"/>
      <c r="D2400" s="21"/>
      <c r="E2400" s="21"/>
      <c r="F2400" s="21"/>
      <c r="G2400" s="142"/>
      <c r="H2400" s="273"/>
      <c r="I2400" s="135"/>
      <c r="J2400" s="24"/>
      <c r="K2400" s="71"/>
      <c r="L2400" s="246"/>
      <c r="M2400" s="193"/>
      <c r="N2400" s="73"/>
    </row>
    <row r="2401" spans="1:14" s="74" customFormat="1" x14ac:dyDescent="0.2">
      <c r="A2401" s="25"/>
      <c r="B2401" s="141"/>
      <c r="C2401" s="77"/>
      <c r="D2401" s="21"/>
      <c r="E2401" s="21"/>
      <c r="F2401" s="21"/>
      <c r="G2401" s="142"/>
      <c r="H2401" s="273"/>
      <c r="I2401" s="135"/>
      <c r="J2401" s="24"/>
      <c r="K2401" s="71"/>
      <c r="L2401" s="246"/>
      <c r="M2401" s="193"/>
      <c r="N2401" s="73"/>
    </row>
    <row r="2402" spans="1:14" s="74" customFormat="1" x14ac:dyDescent="0.2">
      <c r="A2402" s="25"/>
      <c r="B2402" s="141"/>
      <c r="C2402" s="176"/>
      <c r="D2402" s="21"/>
      <c r="E2402" s="21"/>
      <c r="F2402" s="21"/>
      <c r="G2402" s="142"/>
      <c r="H2402" s="273"/>
      <c r="I2402" s="135"/>
      <c r="J2402" s="24"/>
      <c r="K2402" s="71"/>
      <c r="L2402" s="246"/>
      <c r="M2402" s="193"/>
      <c r="N2402" s="73"/>
    </row>
    <row r="2403" spans="1:14" s="74" customFormat="1" x14ac:dyDescent="0.2">
      <c r="A2403" s="25"/>
      <c r="B2403" s="141"/>
      <c r="C2403" s="77"/>
      <c r="D2403" s="21"/>
      <c r="E2403" s="21"/>
      <c r="F2403" s="21"/>
      <c r="G2403" s="142"/>
      <c r="H2403" s="273"/>
      <c r="I2403" s="135"/>
      <c r="J2403" s="24"/>
      <c r="K2403" s="71"/>
      <c r="L2403" s="246"/>
      <c r="M2403" s="193"/>
      <c r="N2403" s="73"/>
    </row>
    <row r="2404" spans="1:14" s="74" customFormat="1" x14ac:dyDescent="0.2">
      <c r="A2404" s="25"/>
      <c r="B2404" s="141"/>
      <c r="C2404" s="77"/>
      <c r="D2404" s="21"/>
      <c r="E2404" s="21"/>
      <c r="F2404" s="21"/>
      <c r="G2404" s="142"/>
      <c r="H2404" s="273"/>
      <c r="I2404" s="135"/>
      <c r="J2404" s="24"/>
      <c r="K2404" s="71"/>
      <c r="L2404" s="246"/>
      <c r="M2404" s="193"/>
      <c r="N2404" s="73"/>
    </row>
    <row r="2405" spans="1:14" s="74" customFormat="1" x14ac:dyDescent="0.2">
      <c r="A2405" s="25"/>
      <c r="B2405" s="141"/>
      <c r="C2405" s="77"/>
      <c r="D2405" s="21"/>
      <c r="E2405" s="21"/>
      <c r="F2405" s="21"/>
      <c r="G2405" s="142"/>
      <c r="H2405" s="273"/>
      <c r="I2405" s="135"/>
      <c r="J2405" s="24"/>
      <c r="K2405" s="71"/>
      <c r="L2405" s="246"/>
      <c r="M2405" s="193"/>
      <c r="N2405" s="73"/>
    </row>
    <row r="2406" spans="1:14" s="74" customFormat="1" x14ac:dyDescent="0.2">
      <c r="A2406" s="25"/>
      <c r="B2406" s="141"/>
      <c r="C2406" s="77"/>
      <c r="D2406" s="21"/>
      <c r="E2406" s="21"/>
      <c r="F2406" s="21"/>
      <c r="G2406" s="142"/>
      <c r="H2406" s="273"/>
      <c r="I2406" s="135"/>
      <c r="J2406" s="24"/>
      <c r="K2406" s="71"/>
      <c r="L2406" s="246"/>
      <c r="M2406" s="193"/>
      <c r="N2406" s="73"/>
    </row>
    <row r="2407" spans="1:14" s="74" customFormat="1" ht="15" x14ac:dyDescent="0.25">
      <c r="A2407" s="25"/>
      <c r="B2407" s="141"/>
      <c r="C2407" s="77"/>
      <c r="D2407" s="21"/>
      <c r="E2407" s="21"/>
      <c r="F2407" s="21"/>
      <c r="G2407" s="142"/>
      <c r="H2407" s="273"/>
      <c r="I2407" s="135"/>
      <c r="J2407" s="24"/>
      <c r="K2407" s="71"/>
      <c r="L2407" s="246"/>
      <c r="M2407" s="72"/>
      <c r="N2407" s="73"/>
    </row>
    <row r="2408" spans="1:14" s="74" customFormat="1" ht="15" x14ac:dyDescent="0.25">
      <c r="A2408" s="17"/>
      <c r="B2408" s="141"/>
      <c r="C2408" s="77"/>
      <c r="D2408" s="21"/>
      <c r="E2408" s="21"/>
      <c r="F2408" s="21"/>
      <c r="G2408" s="142"/>
      <c r="H2408" s="273"/>
      <c r="I2408" s="135"/>
      <c r="J2408" s="24"/>
      <c r="K2408" s="71"/>
      <c r="L2408" s="246"/>
      <c r="M2408" s="72"/>
      <c r="N2408" s="73"/>
    </row>
    <row r="2409" spans="1:14" s="74" customFormat="1" x14ac:dyDescent="0.2">
      <c r="A2409" s="25"/>
      <c r="B2409" s="141"/>
      <c r="C2409" s="77"/>
      <c r="D2409" s="21"/>
      <c r="E2409" s="21"/>
      <c r="F2409" s="21"/>
      <c r="G2409" s="142"/>
      <c r="H2409" s="273"/>
      <c r="I2409" s="135"/>
      <c r="J2409" s="24"/>
      <c r="K2409" s="71"/>
      <c r="L2409" s="246"/>
      <c r="M2409" s="193"/>
      <c r="N2409" s="73"/>
    </row>
    <row r="2410" spans="1:14" s="74" customFormat="1" x14ac:dyDescent="0.2">
      <c r="A2410" s="25"/>
      <c r="B2410" s="141"/>
      <c r="C2410" s="77"/>
      <c r="D2410" s="21"/>
      <c r="E2410" s="21"/>
      <c r="F2410" s="21"/>
      <c r="G2410" s="142"/>
      <c r="H2410" s="273"/>
      <c r="I2410" s="135"/>
      <c r="J2410" s="24"/>
      <c r="K2410" s="71"/>
      <c r="L2410" s="246"/>
      <c r="M2410" s="193"/>
      <c r="N2410" s="73"/>
    </row>
    <row r="2411" spans="1:14" s="74" customFormat="1" x14ac:dyDescent="0.2">
      <c r="A2411" s="25"/>
      <c r="B2411" s="141"/>
      <c r="C2411" s="77"/>
      <c r="D2411" s="21"/>
      <c r="E2411" s="21"/>
      <c r="F2411" s="21"/>
      <c r="G2411" s="142"/>
      <c r="H2411" s="273"/>
      <c r="I2411" s="135"/>
      <c r="J2411" s="24"/>
      <c r="K2411" s="71"/>
      <c r="L2411" s="246"/>
      <c r="M2411" s="193"/>
      <c r="N2411" s="73"/>
    </row>
    <row r="2412" spans="1:14" s="74" customFormat="1" x14ac:dyDescent="0.2">
      <c r="A2412" s="25"/>
      <c r="B2412" s="141"/>
      <c r="C2412" s="77"/>
      <c r="D2412" s="21"/>
      <c r="E2412" s="21"/>
      <c r="F2412" s="21"/>
      <c r="G2412" s="142"/>
      <c r="H2412" s="273"/>
      <c r="I2412" s="135"/>
      <c r="J2412" s="24"/>
      <c r="K2412" s="71"/>
      <c r="L2412" s="246"/>
      <c r="M2412" s="193"/>
      <c r="N2412" s="73"/>
    </row>
    <row r="2413" spans="1:14" s="74" customFormat="1" x14ac:dyDescent="0.2">
      <c r="A2413" s="25"/>
      <c r="B2413" s="141"/>
      <c r="C2413" s="77"/>
      <c r="D2413" s="21"/>
      <c r="E2413" s="21"/>
      <c r="F2413" s="21"/>
      <c r="G2413" s="142"/>
      <c r="H2413" s="273"/>
      <c r="I2413" s="135"/>
      <c r="J2413" s="24"/>
      <c r="K2413" s="71"/>
      <c r="L2413" s="246"/>
      <c r="M2413" s="193"/>
      <c r="N2413" s="73"/>
    </row>
    <row r="2414" spans="1:14" s="74" customFormat="1" x14ac:dyDescent="0.2">
      <c r="A2414" s="25"/>
      <c r="B2414" s="141"/>
      <c r="C2414" s="77"/>
      <c r="D2414" s="21"/>
      <c r="E2414" s="21"/>
      <c r="F2414" s="21"/>
      <c r="G2414" s="142"/>
      <c r="H2414" s="273"/>
      <c r="I2414" s="135"/>
      <c r="J2414" s="24"/>
      <c r="K2414" s="71"/>
      <c r="L2414" s="246"/>
      <c r="M2414" s="193"/>
      <c r="N2414" s="73"/>
    </row>
    <row r="2415" spans="1:14" s="74" customFormat="1" x14ac:dyDescent="0.2">
      <c r="A2415" s="25"/>
      <c r="B2415" s="141"/>
      <c r="C2415" s="77"/>
      <c r="D2415" s="21"/>
      <c r="E2415" s="21"/>
      <c r="F2415" s="21"/>
      <c r="G2415" s="142"/>
      <c r="H2415" s="273"/>
      <c r="I2415" s="135"/>
      <c r="J2415" s="24"/>
      <c r="K2415" s="71"/>
      <c r="L2415" s="246"/>
      <c r="M2415" s="193"/>
      <c r="N2415" s="73"/>
    </row>
    <row r="2416" spans="1:14" s="74" customFormat="1" x14ac:dyDescent="0.2">
      <c r="A2416" s="25"/>
      <c r="B2416" s="141"/>
      <c r="C2416" s="77"/>
      <c r="D2416" s="21"/>
      <c r="E2416" s="21"/>
      <c r="F2416" s="21"/>
      <c r="G2416" s="142"/>
      <c r="H2416" s="273"/>
      <c r="I2416" s="135"/>
      <c r="J2416" s="24"/>
      <c r="K2416" s="71"/>
      <c r="L2416" s="246"/>
      <c r="M2416" s="193"/>
      <c r="N2416" s="73"/>
    </row>
    <row r="2417" spans="1:14" s="74" customFormat="1" x14ac:dyDescent="0.2">
      <c r="A2417" s="25"/>
      <c r="B2417" s="141"/>
      <c r="C2417" s="77"/>
      <c r="D2417" s="21"/>
      <c r="E2417" s="21"/>
      <c r="F2417" s="21"/>
      <c r="G2417" s="142"/>
      <c r="H2417" s="273"/>
      <c r="I2417" s="135"/>
      <c r="J2417" s="24"/>
      <c r="K2417" s="71"/>
      <c r="L2417" s="246"/>
      <c r="M2417" s="224"/>
      <c r="N2417" s="73"/>
    </row>
    <row r="2418" spans="1:14" s="74" customFormat="1" x14ac:dyDescent="0.2">
      <c r="A2418" s="25"/>
      <c r="B2418" s="141"/>
      <c r="C2418" s="77"/>
      <c r="D2418" s="21"/>
      <c r="E2418" s="21"/>
      <c r="F2418" s="21"/>
      <c r="G2418" s="142"/>
      <c r="H2418" s="273"/>
      <c r="I2418" s="135"/>
      <c r="J2418" s="24"/>
      <c r="K2418" s="71"/>
      <c r="L2418" s="246"/>
      <c r="M2418" s="193"/>
      <c r="N2418" s="73"/>
    </row>
    <row r="2419" spans="1:14" s="74" customFormat="1" x14ac:dyDescent="0.2">
      <c r="A2419" s="25"/>
      <c r="B2419" s="141"/>
      <c r="C2419" s="77"/>
      <c r="D2419" s="21"/>
      <c r="E2419" s="21"/>
      <c r="F2419" s="21"/>
      <c r="G2419" s="142"/>
      <c r="H2419" s="273"/>
      <c r="I2419" s="135"/>
      <c r="J2419" s="24"/>
      <c r="K2419" s="71"/>
      <c r="L2419" s="246"/>
      <c r="M2419" s="193"/>
      <c r="N2419" s="73"/>
    </row>
    <row r="2420" spans="1:14" s="74" customFormat="1" x14ac:dyDescent="0.2">
      <c r="A2420" s="25"/>
      <c r="B2420" s="141"/>
      <c r="C2420" s="77"/>
      <c r="D2420" s="21"/>
      <c r="E2420" s="21"/>
      <c r="F2420" s="21"/>
      <c r="G2420" s="142"/>
      <c r="H2420" s="273"/>
      <c r="I2420" s="135"/>
      <c r="J2420" s="24"/>
      <c r="K2420" s="71"/>
      <c r="L2420" s="246"/>
      <c r="M2420" s="193"/>
      <c r="N2420" s="73"/>
    </row>
    <row r="2421" spans="1:14" s="74" customFormat="1" x14ac:dyDescent="0.2">
      <c r="A2421" s="25"/>
      <c r="B2421" s="141"/>
      <c r="C2421" s="77"/>
      <c r="D2421" s="21"/>
      <c r="E2421" s="21"/>
      <c r="F2421" s="21"/>
      <c r="G2421" s="142"/>
      <c r="H2421" s="273"/>
      <c r="I2421" s="135"/>
      <c r="J2421" s="24"/>
      <c r="K2421" s="71"/>
      <c r="L2421" s="246"/>
      <c r="M2421" s="193"/>
      <c r="N2421" s="73"/>
    </row>
    <row r="2422" spans="1:14" s="74" customFormat="1" x14ac:dyDescent="0.2">
      <c r="A2422" s="25"/>
      <c r="B2422" s="141"/>
      <c r="C2422" s="77"/>
      <c r="D2422" s="21"/>
      <c r="E2422" s="21"/>
      <c r="F2422" s="21"/>
      <c r="G2422" s="142"/>
      <c r="H2422" s="273"/>
      <c r="I2422" s="135"/>
      <c r="J2422" s="24"/>
      <c r="K2422" s="71"/>
      <c r="L2422" s="246"/>
      <c r="M2422" s="193"/>
      <c r="N2422" s="73"/>
    </row>
    <row r="2423" spans="1:14" s="74" customFormat="1" x14ac:dyDescent="0.2">
      <c r="A2423" s="25"/>
      <c r="B2423" s="141"/>
      <c r="C2423" s="77"/>
      <c r="D2423" s="21"/>
      <c r="E2423" s="21"/>
      <c r="F2423" s="21"/>
      <c r="G2423" s="142"/>
      <c r="H2423" s="273"/>
      <c r="I2423" s="135"/>
      <c r="J2423" s="24"/>
      <c r="K2423" s="71"/>
      <c r="L2423" s="246"/>
      <c r="M2423" s="193"/>
      <c r="N2423" s="73"/>
    </row>
    <row r="2424" spans="1:14" s="74" customFormat="1" x14ac:dyDescent="0.2">
      <c r="A2424" s="25"/>
      <c r="B2424" s="141"/>
      <c r="C2424" s="77"/>
      <c r="D2424" s="21"/>
      <c r="E2424" s="21"/>
      <c r="F2424" s="21"/>
      <c r="G2424" s="142"/>
      <c r="H2424" s="273"/>
      <c r="I2424" s="135"/>
      <c r="J2424" s="24"/>
      <c r="K2424" s="71"/>
      <c r="L2424" s="246"/>
      <c r="M2424" s="193"/>
      <c r="N2424" s="73"/>
    </row>
    <row r="2425" spans="1:14" s="74" customFormat="1" ht="15" x14ac:dyDescent="0.25">
      <c r="A2425" s="17"/>
      <c r="B2425" s="141"/>
      <c r="C2425" s="77"/>
      <c r="D2425" s="21"/>
      <c r="E2425" s="21"/>
      <c r="F2425" s="21"/>
      <c r="G2425" s="142"/>
      <c r="H2425" s="273"/>
      <c r="I2425" s="135"/>
      <c r="J2425" s="24"/>
      <c r="K2425" s="71"/>
      <c r="L2425" s="246"/>
      <c r="M2425" s="193"/>
      <c r="N2425" s="73"/>
    </row>
    <row r="2426" spans="1:14" s="74" customFormat="1" x14ac:dyDescent="0.2">
      <c r="A2426" s="25"/>
      <c r="B2426" s="141"/>
      <c r="C2426" s="77"/>
      <c r="D2426" s="21"/>
      <c r="E2426" s="21"/>
      <c r="F2426" s="21"/>
      <c r="G2426" s="142"/>
      <c r="H2426" s="273"/>
      <c r="I2426" s="135"/>
      <c r="J2426" s="24"/>
      <c r="K2426" s="71"/>
      <c r="L2426" s="246"/>
      <c r="M2426" s="193"/>
      <c r="N2426" s="73"/>
    </row>
    <row r="2427" spans="1:14" s="74" customFormat="1" x14ac:dyDescent="0.2">
      <c r="A2427" s="25"/>
      <c r="B2427" s="141"/>
      <c r="C2427" s="77"/>
      <c r="D2427" s="21"/>
      <c r="E2427" s="21"/>
      <c r="F2427" s="21"/>
      <c r="G2427" s="142"/>
      <c r="H2427" s="273"/>
      <c r="I2427" s="135"/>
      <c r="J2427" s="24"/>
      <c r="K2427" s="71"/>
      <c r="L2427" s="246"/>
      <c r="M2427" s="193"/>
      <c r="N2427" s="73"/>
    </row>
    <row r="2428" spans="1:14" s="74" customFormat="1" x14ac:dyDescent="0.2">
      <c r="A2428" s="25"/>
      <c r="B2428" s="141"/>
      <c r="C2428" s="77"/>
      <c r="D2428" s="21"/>
      <c r="E2428" s="21"/>
      <c r="F2428" s="21"/>
      <c r="G2428" s="142"/>
      <c r="H2428" s="273"/>
      <c r="I2428" s="135"/>
      <c r="J2428" s="24"/>
      <c r="K2428" s="71"/>
      <c r="L2428" s="246"/>
      <c r="M2428" s="193"/>
      <c r="N2428" s="73"/>
    </row>
    <row r="2429" spans="1:14" s="74" customFormat="1" x14ac:dyDescent="0.2">
      <c r="A2429" s="25"/>
      <c r="B2429" s="141"/>
      <c r="C2429" s="77"/>
      <c r="D2429" s="21"/>
      <c r="E2429" s="21"/>
      <c r="F2429" s="21"/>
      <c r="G2429" s="142"/>
      <c r="H2429" s="273"/>
      <c r="I2429" s="135"/>
      <c r="J2429" s="24"/>
      <c r="K2429" s="71"/>
      <c r="L2429" s="246"/>
      <c r="M2429" s="193"/>
      <c r="N2429" s="73"/>
    </row>
    <row r="2430" spans="1:14" s="74" customFormat="1" x14ac:dyDescent="0.2">
      <c r="A2430" s="25"/>
      <c r="B2430" s="141"/>
      <c r="C2430" s="77"/>
      <c r="D2430" s="21"/>
      <c r="E2430" s="21"/>
      <c r="F2430" s="21"/>
      <c r="G2430" s="142"/>
      <c r="H2430" s="273"/>
      <c r="I2430" s="135"/>
      <c r="J2430" s="24"/>
      <c r="K2430" s="71"/>
      <c r="L2430" s="246"/>
      <c r="M2430" s="193"/>
      <c r="N2430" s="73"/>
    </row>
    <row r="2431" spans="1:14" s="74" customFormat="1" x14ac:dyDescent="0.2">
      <c r="A2431" s="25"/>
      <c r="B2431" s="141"/>
      <c r="C2431" s="77"/>
      <c r="D2431" s="21"/>
      <c r="E2431" s="21"/>
      <c r="F2431" s="21"/>
      <c r="G2431" s="142"/>
      <c r="H2431" s="273"/>
      <c r="I2431" s="135"/>
      <c r="J2431" s="24"/>
      <c r="K2431" s="71"/>
      <c r="L2431" s="246"/>
      <c r="M2431" s="193"/>
      <c r="N2431" s="73"/>
    </row>
    <row r="2432" spans="1:14" s="74" customFormat="1" x14ac:dyDescent="0.2">
      <c r="A2432" s="25"/>
      <c r="B2432" s="141"/>
      <c r="C2432" s="77"/>
      <c r="D2432" s="21"/>
      <c r="E2432" s="21"/>
      <c r="F2432" s="21"/>
      <c r="G2432" s="142"/>
      <c r="H2432" s="273"/>
      <c r="I2432" s="135"/>
      <c r="J2432" s="24"/>
      <c r="K2432" s="35"/>
      <c r="L2432" s="246"/>
      <c r="M2432" s="193"/>
      <c r="N2432" s="73"/>
    </row>
    <row r="2433" spans="1:14" s="74" customFormat="1" x14ac:dyDescent="0.2">
      <c r="A2433" s="25"/>
      <c r="B2433" s="141"/>
      <c r="C2433" s="77"/>
      <c r="D2433" s="21"/>
      <c r="E2433" s="21"/>
      <c r="F2433" s="21"/>
      <c r="G2433" s="142"/>
      <c r="H2433" s="273"/>
      <c r="I2433" s="135"/>
      <c r="J2433" s="24"/>
      <c r="K2433" s="35"/>
      <c r="L2433" s="246"/>
      <c r="M2433" s="193"/>
      <c r="N2433" s="73"/>
    </row>
    <row r="2434" spans="1:14" s="74" customFormat="1" x14ac:dyDescent="0.2">
      <c r="A2434" s="25"/>
      <c r="B2434" s="141"/>
      <c r="C2434" s="77"/>
      <c r="D2434" s="21"/>
      <c r="E2434" s="21"/>
      <c r="F2434" s="21"/>
      <c r="G2434" s="142"/>
      <c r="H2434" s="273"/>
      <c r="I2434" s="135"/>
      <c r="J2434" s="24"/>
      <c r="K2434" s="35"/>
      <c r="L2434" s="246"/>
      <c r="M2434" s="193"/>
      <c r="N2434" s="73"/>
    </row>
    <row r="2435" spans="1:14" s="74" customFormat="1" x14ac:dyDescent="0.2">
      <c r="A2435" s="25"/>
      <c r="B2435" s="141"/>
      <c r="C2435" s="77"/>
      <c r="D2435" s="21"/>
      <c r="E2435" s="21"/>
      <c r="F2435" s="21"/>
      <c r="G2435" s="142"/>
      <c r="H2435" s="273"/>
      <c r="I2435" s="135"/>
      <c r="J2435" s="24"/>
      <c r="K2435" s="35"/>
      <c r="L2435" s="246"/>
      <c r="M2435" s="193"/>
      <c r="N2435" s="73"/>
    </row>
    <row r="2436" spans="1:14" s="74" customFormat="1" ht="15" x14ac:dyDescent="0.25">
      <c r="A2436" s="25"/>
      <c r="B2436" s="141"/>
      <c r="C2436" s="77"/>
      <c r="D2436" s="21"/>
      <c r="E2436" s="21"/>
      <c r="F2436" s="21"/>
      <c r="G2436" s="142"/>
      <c r="H2436" s="273"/>
      <c r="I2436" s="135"/>
      <c r="J2436" s="24"/>
      <c r="K2436" s="35"/>
      <c r="L2436" s="246"/>
      <c r="M2436" s="72"/>
      <c r="N2436" s="73"/>
    </row>
    <row r="2437" spans="1:14" s="74" customFormat="1" x14ac:dyDescent="0.2">
      <c r="A2437" s="25"/>
      <c r="B2437" s="141"/>
      <c r="C2437" s="77"/>
      <c r="D2437" s="21"/>
      <c r="E2437" s="21"/>
      <c r="F2437" s="21"/>
      <c r="G2437" s="142"/>
      <c r="H2437" s="273"/>
      <c r="I2437" s="135"/>
      <c r="J2437" s="24"/>
      <c r="K2437" s="35"/>
      <c r="L2437" s="246"/>
      <c r="M2437" s="193"/>
      <c r="N2437" s="73"/>
    </row>
    <row r="2438" spans="1:14" s="74" customFormat="1" ht="15" x14ac:dyDescent="0.25">
      <c r="A2438" s="17"/>
      <c r="B2438" s="141"/>
      <c r="C2438" s="77"/>
      <c r="D2438" s="21"/>
      <c r="E2438" s="21"/>
      <c r="F2438" s="21"/>
      <c r="G2438" s="142"/>
      <c r="H2438" s="273"/>
      <c r="I2438" s="135"/>
      <c r="J2438" s="24"/>
      <c r="K2438" s="35"/>
      <c r="L2438" s="246"/>
      <c r="M2438" s="193"/>
      <c r="N2438" s="73"/>
    </row>
    <row r="2439" spans="1:14" s="74" customFormat="1" x14ac:dyDescent="0.2">
      <c r="A2439" s="25"/>
      <c r="B2439" s="141"/>
      <c r="C2439" s="77"/>
      <c r="D2439" s="21"/>
      <c r="E2439" s="21"/>
      <c r="F2439" s="21"/>
      <c r="G2439" s="142"/>
      <c r="H2439" s="273"/>
      <c r="I2439" s="135"/>
      <c r="J2439" s="24"/>
      <c r="K2439" s="35"/>
      <c r="L2439" s="246"/>
      <c r="M2439" s="193"/>
      <c r="N2439" s="73"/>
    </row>
    <row r="2440" spans="1:14" s="74" customFormat="1" x14ac:dyDescent="0.2">
      <c r="A2440" s="25"/>
      <c r="B2440" s="141"/>
      <c r="C2440" s="77"/>
      <c r="D2440" s="21"/>
      <c r="E2440" s="21"/>
      <c r="F2440" s="21"/>
      <c r="G2440" s="142"/>
      <c r="H2440" s="273"/>
      <c r="I2440" s="135"/>
      <c r="J2440" s="24"/>
      <c r="K2440" s="35"/>
      <c r="L2440" s="246"/>
      <c r="M2440" s="193"/>
      <c r="N2440" s="73"/>
    </row>
    <row r="2441" spans="1:14" s="74" customFormat="1" x14ac:dyDescent="0.2">
      <c r="A2441" s="25"/>
      <c r="B2441" s="141"/>
      <c r="C2441" s="77"/>
      <c r="D2441" s="21"/>
      <c r="E2441" s="21"/>
      <c r="F2441" s="21"/>
      <c r="G2441" s="142"/>
      <c r="H2441" s="273"/>
      <c r="I2441" s="135"/>
      <c r="J2441" s="24"/>
      <c r="K2441" s="35"/>
      <c r="L2441" s="246"/>
      <c r="M2441" s="193"/>
      <c r="N2441" s="73"/>
    </row>
    <row r="2442" spans="1:14" s="74" customFormat="1" x14ac:dyDescent="0.2">
      <c r="A2442" s="25"/>
      <c r="B2442" s="141"/>
      <c r="C2442" s="77"/>
      <c r="D2442" s="21"/>
      <c r="E2442" s="21"/>
      <c r="F2442" s="21"/>
      <c r="G2442" s="142"/>
      <c r="H2442" s="273"/>
      <c r="I2442" s="135"/>
      <c r="J2442" s="24"/>
      <c r="K2442" s="35"/>
      <c r="L2442" s="246"/>
      <c r="M2442" s="193"/>
      <c r="N2442" s="73"/>
    </row>
    <row r="2443" spans="1:14" s="74" customFormat="1" x14ac:dyDescent="0.2">
      <c r="A2443" s="25"/>
      <c r="B2443" s="141"/>
      <c r="C2443" s="77"/>
      <c r="D2443" s="21"/>
      <c r="E2443" s="21"/>
      <c r="F2443" s="21"/>
      <c r="G2443" s="142"/>
      <c r="H2443" s="273"/>
      <c r="I2443" s="135"/>
      <c r="J2443" s="24"/>
      <c r="K2443" s="35"/>
      <c r="L2443" s="246"/>
      <c r="M2443" s="193"/>
      <c r="N2443" s="73"/>
    </row>
    <row r="2444" spans="1:14" s="74" customFormat="1" x14ac:dyDescent="0.2">
      <c r="A2444" s="25"/>
      <c r="B2444" s="141"/>
      <c r="C2444" s="77"/>
      <c r="D2444" s="21"/>
      <c r="E2444" s="21"/>
      <c r="F2444" s="21"/>
      <c r="G2444" s="142"/>
      <c r="H2444" s="273"/>
      <c r="I2444" s="135"/>
      <c r="J2444" s="24"/>
      <c r="K2444" s="35"/>
      <c r="L2444" s="246"/>
      <c r="M2444" s="193"/>
      <c r="N2444" s="73"/>
    </row>
    <row r="2445" spans="1:14" s="74" customFormat="1" x14ac:dyDescent="0.2">
      <c r="A2445" s="25"/>
      <c r="B2445" s="141"/>
      <c r="C2445" s="77"/>
      <c r="D2445" s="21"/>
      <c r="E2445" s="21"/>
      <c r="F2445" s="21"/>
      <c r="G2445" s="142"/>
      <c r="H2445" s="273"/>
      <c r="I2445" s="135"/>
      <c r="J2445" s="24"/>
      <c r="K2445" s="35"/>
      <c r="L2445" s="246"/>
      <c r="M2445" s="193"/>
      <c r="N2445" s="73"/>
    </row>
    <row r="2446" spans="1:14" s="74" customFormat="1" x14ac:dyDescent="0.2">
      <c r="A2446" s="25"/>
      <c r="B2446" s="141"/>
      <c r="C2446" s="77"/>
      <c r="D2446" s="21"/>
      <c r="E2446" s="21"/>
      <c r="F2446" s="21"/>
      <c r="G2446" s="142"/>
      <c r="H2446" s="273"/>
      <c r="I2446" s="135"/>
      <c r="J2446" s="24"/>
      <c r="K2446" s="35"/>
      <c r="L2446" s="246"/>
      <c r="M2446" s="193"/>
      <c r="N2446" s="73"/>
    </row>
    <row r="2447" spans="1:14" s="74" customFormat="1" x14ac:dyDescent="0.2">
      <c r="A2447" s="25"/>
      <c r="B2447" s="141"/>
      <c r="C2447" s="77"/>
      <c r="D2447" s="21"/>
      <c r="E2447" s="21"/>
      <c r="F2447" s="21"/>
      <c r="G2447" s="142"/>
      <c r="H2447" s="273"/>
      <c r="I2447" s="135"/>
      <c r="J2447" s="24"/>
      <c r="K2447" s="35"/>
      <c r="L2447" s="246"/>
      <c r="M2447" s="193"/>
      <c r="N2447" s="73"/>
    </row>
    <row r="2448" spans="1:14" s="74" customFormat="1" x14ac:dyDescent="0.2">
      <c r="A2448" s="25"/>
      <c r="B2448" s="141"/>
      <c r="C2448" s="77"/>
      <c r="D2448" s="21"/>
      <c r="E2448" s="21"/>
      <c r="F2448" s="21"/>
      <c r="G2448" s="142"/>
      <c r="H2448" s="273"/>
      <c r="I2448" s="135"/>
      <c r="J2448" s="24"/>
      <c r="K2448" s="35"/>
      <c r="L2448" s="246"/>
      <c r="M2448" s="193"/>
      <c r="N2448" s="73"/>
    </row>
    <row r="2449" spans="1:14" s="74" customFormat="1" x14ac:dyDescent="0.2">
      <c r="A2449" s="25"/>
      <c r="B2449" s="141"/>
      <c r="C2449" s="77"/>
      <c r="D2449" s="21"/>
      <c r="E2449" s="21"/>
      <c r="F2449" s="21"/>
      <c r="G2449" s="142"/>
      <c r="H2449" s="273"/>
      <c r="I2449" s="135"/>
      <c r="J2449" s="24"/>
      <c r="K2449" s="35"/>
      <c r="L2449" s="246"/>
      <c r="M2449" s="193"/>
      <c r="N2449" s="73"/>
    </row>
    <row r="2450" spans="1:14" s="74" customFormat="1" x14ac:dyDescent="0.2">
      <c r="A2450" s="25"/>
      <c r="B2450" s="141"/>
      <c r="C2450" s="77"/>
      <c r="D2450" s="21"/>
      <c r="E2450" s="21"/>
      <c r="F2450" s="21"/>
      <c r="G2450" s="142"/>
      <c r="H2450" s="273"/>
      <c r="I2450" s="135"/>
      <c r="J2450" s="24"/>
      <c r="K2450" s="35"/>
      <c r="L2450" s="246"/>
      <c r="M2450" s="193"/>
      <c r="N2450" s="73"/>
    </row>
    <row r="2451" spans="1:14" s="74" customFormat="1" x14ac:dyDescent="0.2">
      <c r="A2451" s="25"/>
      <c r="B2451" s="141"/>
      <c r="C2451" s="77"/>
      <c r="D2451" s="21"/>
      <c r="E2451" s="21"/>
      <c r="F2451" s="21"/>
      <c r="G2451" s="142"/>
      <c r="H2451" s="273"/>
      <c r="I2451" s="135"/>
      <c r="J2451" s="24"/>
      <c r="K2451" s="35"/>
      <c r="L2451" s="246"/>
      <c r="M2451" s="193"/>
      <c r="N2451" s="73"/>
    </row>
    <row r="2452" spans="1:14" s="74" customFormat="1" x14ac:dyDescent="0.2">
      <c r="A2452" s="25"/>
      <c r="B2452" s="141"/>
      <c r="C2452" s="77"/>
      <c r="D2452" s="21"/>
      <c r="E2452" s="21"/>
      <c r="F2452" s="21"/>
      <c r="G2452" s="142"/>
      <c r="H2452" s="273"/>
      <c r="I2452" s="135"/>
      <c r="J2452" s="24"/>
      <c r="K2452" s="35"/>
      <c r="L2452" s="246"/>
      <c r="M2452" s="193"/>
      <c r="N2452" s="73"/>
    </row>
    <row r="2453" spans="1:14" s="74" customFormat="1" x14ac:dyDescent="0.2">
      <c r="A2453" s="25"/>
      <c r="B2453" s="141"/>
      <c r="C2453" s="77"/>
      <c r="D2453" s="21"/>
      <c r="E2453" s="21"/>
      <c r="F2453" s="21"/>
      <c r="G2453" s="142"/>
      <c r="H2453" s="273"/>
      <c r="I2453" s="135"/>
      <c r="J2453" s="24"/>
      <c r="K2453" s="35"/>
      <c r="L2453" s="246"/>
      <c r="M2453" s="193"/>
      <c r="N2453" s="73"/>
    </row>
    <row r="2454" spans="1:14" s="74" customFormat="1" x14ac:dyDescent="0.2">
      <c r="A2454" s="25"/>
      <c r="B2454" s="141"/>
      <c r="C2454" s="77"/>
      <c r="D2454" s="21"/>
      <c r="E2454" s="21"/>
      <c r="F2454" s="21"/>
      <c r="G2454" s="142"/>
      <c r="H2454" s="273"/>
      <c r="I2454" s="135"/>
      <c r="J2454" s="24"/>
      <c r="K2454" s="35"/>
      <c r="L2454" s="246"/>
      <c r="M2454" s="193"/>
      <c r="N2454" s="73"/>
    </row>
    <row r="2455" spans="1:14" s="74" customFormat="1" x14ac:dyDescent="0.2">
      <c r="A2455" s="25"/>
      <c r="B2455" s="141"/>
      <c r="C2455" s="77"/>
      <c r="D2455" s="21"/>
      <c r="E2455" s="21"/>
      <c r="F2455" s="21"/>
      <c r="G2455" s="142"/>
      <c r="H2455" s="273"/>
      <c r="I2455" s="135"/>
      <c r="J2455" s="24"/>
      <c r="K2455" s="35"/>
      <c r="L2455" s="246"/>
      <c r="M2455" s="193"/>
      <c r="N2455" s="73"/>
    </row>
    <row r="2456" spans="1:14" s="74" customFormat="1" x14ac:dyDescent="0.2">
      <c r="A2456" s="25"/>
      <c r="B2456" s="141"/>
      <c r="C2456" s="77"/>
      <c r="D2456" s="21"/>
      <c r="E2456" s="21"/>
      <c r="F2456" s="21"/>
      <c r="G2456" s="142"/>
      <c r="H2456" s="273"/>
      <c r="I2456" s="135"/>
      <c r="J2456" s="24"/>
      <c r="K2456" s="35"/>
      <c r="L2456" s="246"/>
      <c r="M2456" s="193"/>
      <c r="N2456" s="73"/>
    </row>
    <row r="2457" spans="1:14" s="221" customFormat="1" ht="15" x14ac:dyDescent="0.2">
      <c r="A2457" s="219"/>
      <c r="B2457" s="22"/>
      <c r="C2457" s="19"/>
      <c r="D2457" s="20"/>
      <c r="E2457" s="7"/>
      <c r="F2457" s="21"/>
      <c r="G2457" s="22"/>
      <c r="H2457" s="284"/>
      <c r="I2457" s="135"/>
      <c r="J2457" s="24"/>
      <c r="K2457" s="71"/>
      <c r="L2457" s="250"/>
      <c r="M2457" s="204"/>
      <c r="N2457" s="220"/>
    </row>
    <row r="2458" spans="1:14" s="74" customFormat="1" ht="15" x14ac:dyDescent="0.25">
      <c r="A2458" s="201"/>
      <c r="B2458" s="76"/>
      <c r="C2458" s="19"/>
      <c r="D2458" s="7"/>
      <c r="E2458" s="7"/>
      <c r="F2458" s="21"/>
      <c r="G2458" s="76"/>
      <c r="H2458" s="284"/>
      <c r="I2458" s="135"/>
      <c r="J2458" s="24"/>
      <c r="K2458" s="71"/>
      <c r="L2458" s="250"/>
      <c r="M2458" s="72"/>
      <c r="N2458" s="73"/>
    </row>
    <row r="2459" spans="1:14" s="74" customFormat="1" x14ac:dyDescent="0.2">
      <c r="A2459" s="201"/>
      <c r="B2459" s="76"/>
      <c r="C2459" s="19"/>
      <c r="D2459" s="7"/>
      <c r="E2459" s="7"/>
      <c r="F2459" s="21"/>
      <c r="G2459" s="76"/>
      <c r="H2459" s="284"/>
      <c r="I2459" s="135"/>
      <c r="J2459" s="24"/>
      <c r="K2459" s="71"/>
      <c r="L2459" s="250"/>
      <c r="M2459" s="193"/>
      <c r="N2459" s="73"/>
    </row>
    <row r="2460" spans="1:14" s="74" customFormat="1" x14ac:dyDescent="0.2">
      <c r="A2460" s="201"/>
      <c r="B2460" s="76"/>
      <c r="C2460" s="19"/>
      <c r="D2460" s="7"/>
      <c r="E2460" s="7"/>
      <c r="F2460" s="21"/>
      <c r="G2460" s="76"/>
      <c r="H2460" s="284"/>
      <c r="I2460" s="135"/>
      <c r="J2460" s="24"/>
      <c r="K2460" s="71"/>
      <c r="L2460" s="250"/>
      <c r="M2460" s="193"/>
      <c r="N2460" s="73"/>
    </row>
    <row r="2461" spans="1:14" s="74" customFormat="1" x14ac:dyDescent="0.2">
      <c r="A2461" s="201"/>
      <c r="B2461" s="76"/>
      <c r="C2461" s="19"/>
      <c r="D2461" s="7"/>
      <c r="E2461" s="7"/>
      <c r="F2461" s="21"/>
      <c r="G2461" s="76"/>
      <c r="H2461" s="284"/>
      <c r="I2461" s="135"/>
      <c r="J2461" s="24"/>
      <c r="K2461" s="71"/>
      <c r="L2461" s="250"/>
      <c r="M2461" s="193"/>
      <c r="N2461" s="73"/>
    </row>
    <row r="2462" spans="1:14" s="74" customFormat="1" x14ac:dyDescent="0.2">
      <c r="A2462" s="201"/>
      <c r="B2462" s="76"/>
      <c r="C2462" s="19"/>
      <c r="D2462" s="7"/>
      <c r="E2462" s="7"/>
      <c r="F2462" s="21"/>
      <c r="G2462" s="76"/>
      <c r="H2462" s="284"/>
      <c r="I2462" s="135"/>
      <c r="J2462" s="24"/>
      <c r="K2462" s="71"/>
      <c r="L2462" s="250"/>
      <c r="M2462" s="193"/>
      <c r="N2462" s="73"/>
    </row>
    <row r="2463" spans="1:14" s="74" customFormat="1" x14ac:dyDescent="0.2">
      <c r="A2463" s="201"/>
      <c r="B2463" s="76"/>
      <c r="C2463" s="19"/>
      <c r="D2463" s="7"/>
      <c r="E2463" s="7"/>
      <c r="F2463" s="21"/>
      <c r="G2463" s="76"/>
      <c r="H2463" s="284"/>
      <c r="I2463" s="135"/>
      <c r="J2463" s="24"/>
      <c r="K2463" s="71"/>
      <c r="L2463" s="250"/>
      <c r="M2463" s="193"/>
      <c r="N2463" s="73"/>
    </row>
    <row r="2464" spans="1:14" s="74" customFormat="1" x14ac:dyDescent="0.2">
      <c r="A2464" s="201"/>
      <c r="B2464" s="76"/>
      <c r="C2464" s="19"/>
      <c r="D2464" s="7"/>
      <c r="E2464" s="7"/>
      <c r="F2464" s="21"/>
      <c r="G2464" s="76"/>
      <c r="H2464" s="284"/>
      <c r="I2464" s="135"/>
      <c r="J2464" s="24"/>
      <c r="K2464" s="71"/>
      <c r="L2464" s="250"/>
      <c r="M2464" s="193"/>
      <c r="N2464" s="73"/>
    </row>
    <row r="2465" spans="1:14" s="74" customFormat="1" x14ac:dyDescent="0.2">
      <c r="A2465" s="201"/>
      <c r="B2465" s="76"/>
      <c r="C2465" s="19"/>
      <c r="D2465" s="7"/>
      <c r="E2465" s="7"/>
      <c r="F2465" s="21"/>
      <c r="G2465" s="76"/>
      <c r="H2465" s="284"/>
      <c r="I2465" s="135"/>
      <c r="J2465" s="24"/>
      <c r="K2465" s="71"/>
      <c r="L2465" s="250"/>
      <c r="M2465" s="193"/>
      <c r="N2465" s="73"/>
    </row>
    <row r="2466" spans="1:14" s="74" customFormat="1" x14ac:dyDescent="0.2">
      <c r="A2466" s="201"/>
      <c r="B2466" s="76"/>
      <c r="C2466" s="19"/>
      <c r="D2466" s="7"/>
      <c r="E2466" s="7"/>
      <c r="F2466" s="21"/>
      <c r="G2466" s="76"/>
      <c r="H2466" s="284"/>
      <c r="I2466" s="135"/>
      <c r="J2466" s="24"/>
      <c r="K2466" s="71"/>
      <c r="L2466" s="250"/>
      <c r="M2466" s="193"/>
      <c r="N2466" s="73"/>
    </row>
    <row r="2467" spans="1:14" s="74" customFormat="1" x14ac:dyDescent="0.2">
      <c r="A2467" s="201"/>
      <c r="B2467" s="76"/>
      <c r="C2467" s="19"/>
      <c r="D2467" s="7"/>
      <c r="E2467" s="7"/>
      <c r="F2467" s="21"/>
      <c r="G2467" s="76"/>
      <c r="H2467" s="284"/>
      <c r="I2467" s="135"/>
      <c r="J2467" s="24"/>
      <c r="K2467" s="71"/>
      <c r="L2467" s="250"/>
      <c r="M2467" s="193"/>
      <c r="N2467" s="73"/>
    </row>
    <row r="2468" spans="1:14" s="74" customFormat="1" x14ac:dyDescent="0.2">
      <c r="A2468" s="201"/>
      <c r="B2468" s="76"/>
      <c r="C2468" s="19"/>
      <c r="D2468" s="7"/>
      <c r="E2468" s="7"/>
      <c r="F2468" s="21"/>
      <c r="G2468" s="76"/>
      <c r="H2468" s="284"/>
      <c r="I2468" s="135"/>
      <c r="J2468" s="24"/>
      <c r="K2468" s="71"/>
      <c r="L2468" s="250"/>
      <c r="M2468" s="193"/>
      <c r="N2468" s="73"/>
    </row>
    <row r="2469" spans="1:14" s="74" customFormat="1" x14ac:dyDescent="0.2">
      <c r="A2469" s="201"/>
      <c r="B2469" s="76"/>
      <c r="C2469" s="19"/>
      <c r="D2469" s="7"/>
      <c r="E2469" s="7"/>
      <c r="F2469" s="21"/>
      <c r="G2469" s="76"/>
      <c r="H2469" s="284"/>
      <c r="I2469" s="135"/>
      <c r="J2469" s="24"/>
      <c r="K2469" s="71"/>
      <c r="L2469" s="250"/>
      <c r="M2469" s="193"/>
      <c r="N2469" s="73"/>
    </row>
    <row r="2470" spans="1:14" s="74" customFormat="1" x14ac:dyDescent="0.2">
      <c r="A2470" s="201"/>
      <c r="B2470" s="76"/>
      <c r="C2470" s="19"/>
      <c r="D2470" s="7"/>
      <c r="E2470" s="7"/>
      <c r="F2470" s="21"/>
      <c r="G2470" s="76"/>
      <c r="H2470" s="284"/>
      <c r="I2470" s="135"/>
      <c r="J2470" s="24"/>
      <c r="K2470" s="71"/>
      <c r="L2470" s="250"/>
      <c r="M2470" s="193"/>
      <c r="N2470" s="73"/>
    </row>
    <row r="2471" spans="1:14" s="74" customFormat="1" x14ac:dyDescent="0.2">
      <c r="A2471" s="201"/>
      <c r="B2471" s="76"/>
      <c r="C2471" s="19"/>
      <c r="D2471" s="7"/>
      <c r="E2471" s="7"/>
      <c r="F2471" s="21"/>
      <c r="G2471" s="76"/>
      <c r="H2471" s="284"/>
      <c r="I2471" s="135"/>
      <c r="J2471" s="24"/>
      <c r="K2471" s="71"/>
      <c r="L2471" s="250"/>
      <c r="M2471" s="193"/>
      <c r="N2471" s="73"/>
    </row>
    <row r="2472" spans="1:14" s="74" customFormat="1" x14ac:dyDescent="0.2">
      <c r="A2472" s="201"/>
      <c r="B2472" s="76"/>
      <c r="C2472" s="19"/>
      <c r="D2472" s="7"/>
      <c r="E2472" s="7"/>
      <c r="F2472" s="21"/>
      <c r="G2472" s="76"/>
      <c r="H2472" s="284"/>
      <c r="I2472" s="135"/>
      <c r="J2472" s="24"/>
      <c r="K2472" s="71"/>
      <c r="L2472" s="250"/>
      <c r="M2472" s="193"/>
      <c r="N2472" s="73"/>
    </row>
    <row r="2473" spans="1:14" s="74" customFormat="1" x14ac:dyDescent="0.2">
      <c r="A2473" s="201"/>
      <c r="B2473" s="76"/>
      <c r="C2473" s="19"/>
      <c r="D2473" s="7"/>
      <c r="E2473" s="7"/>
      <c r="F2473" s="21"/>
      <c r="G2473" s="76"/>
      <c r="H2473" s="284"/>
      <c r="I2473" s="135"/>
      <c r="J2473" s="24"/>
      <c r="K2473" s="71"/>
      <c r="L2473" s="250"/>
      <c r="M2473" s="193"/>
      <c r="N2473" s="73"/>
    </row>
    <row r="2474" spans="1:14" s="74" customFormat="1" x14ac:dyDescent="0.2">
      <c r="A2474" s="201"/>
      <c r="B2474" s="76"/>
      <c r="C2474" s="19"/>
      <c r="D2474" s="7"/>
      <c r="E2474" s="7"/>
      <c r="F2474" s="21"/>
      <c r="G2474" s="76"/>
      <c r="H2474" s="284"/>
      <c r="I2474" s="135"/>
      <c r="J2474" s="24"/>
      <c r="K2474" s="71"/>
      <c r="L2474" s="250"/>
      <c r="M2474" s="193"/>
      <c r="N2474" s="73"/>
    </row>
    <row r="2475" spans="1:14" s="74" customFormat="1" x14ac:dyDescent="0.2">
      <c r="A2475" s="201"/>
      <c r="B2475" s="76"/>
      <c r="C2475" s="19"/>
      <c r="D2475" s="7"/>
      <c r="E2475" s="7"/>
      <c r="F2475" s="21"/>
      <c r="G2475" s="76"/>
      <c r="H2475" s="284"/>
      <c r="I2475" s="135"/>
      <c r="J2475" s="24"/>
      <c r="K2475" s="71"/>
      <c r="L2475" s="250"/>
      <c r="M2475" s="193"/>
      <c r="N2475" s="73"/>
    </row>
    <row r="2476" spans="1:14" s="74" customFormat="1" x14ac:dyDescent="0.2">
      <c r="A2476" s="201"/>
      <c r="B2476" s="76"/>
      <c r="C2476" s="19"/>
      <c r="D2476" s="7"/>
      <c r="E2476" s="7"/>
      <c r="F2476" s="21"/>
      <c r="G2476" s="76"/>
      <c r="H2476" s="284"/>
      <c r="I2476" s="135"/>
      <c r="J2476" s="24"/>
      <c r="K2476" s="71"/>
      <c r="L2476" s="250"/>
      <c r="M2476" s="193"/>
      <c r="N2476" s="73"/>
    </row>
    <row r="2477" spans="1:14" s="74" customFormat="1" x14ac:dyDescent="0.2">
      <c r="A2477" s="201"/>
      <c r="B2477" s="76"/>
      <c r="C2477" s="19"/>
      <c r="D2477" s="7"/>
      <c r="E2477" s="7"/>
      <c r="F2477" s="21"/>
      <c r="G2477" s="76"/>
      <c r="H2477" s="284"/>
      <c r="I2477" s="135"/>
      <c r="J2477" s="24"/>
      <c r="K2477" s="71"/>
      <c r="L2477" s="250"/>
      <c r="M2477" s="193"/>
      <c r="N2477" s="73"/>
    </row>
    <row r="2478" spans="1:14" s="74" customFormat="1" x14ac:dyDescent="0.2">
      <c r="A2478" s="201"/>
      <c r="B2478" s="76"/>
      <c r="C2478" s="19"/>
      <c r="D2478" s="7"/>
      <c r="E2478" s="7"/>
      <c r="F2478" s="21"/>
      <c r="G2478" s="76"/>
      <c r="H2478" s="284"/>
      <c r="I2478" s="135"/>
      <c r="J2478" s="24"/>
      <c r="K2478" s="71"/>
      <c r="L2478" s="250"/>
      <c r="M2478" s="193"/>
      <c r="N2478" s="73"/>
    </row>
    <row r="2479" spans="1:14" s="74" customFormat="1" x14ac:dyDescent="0.2">
      <c r="A2479" s="201"/>
      <c r="B2479" s="76"/>
      <c r="C2479" s="19"/>
      <c r="D2479" s="7"/>
      <c r="E2479" s="7"/>
      <c r="F2479" s="21"/>
      <c r="G2479" s="76"/>
      <c r="H2479" s="284"/>
      <c r="I2479" s="135"/>
      <c r="J2479" s="24"/>
      <c r="K2479" s="71"/>
      <c r="L2479" s="250"/>
      <c r="M2479" s="193"/>
      <c r="N2479" s="73"/>
    </row>
    <row r="2480" spans="1:14" s="74" customFormat="1" x14ac:dyDescent="0.2">
      <c r="A2480" s="201"/>
      <c r="B2480" s="76"/>
      <c r="C2480" s="19"/>
      <c r="D2480" s="7"/>
      <c r="E2480" s="7"/>
      <c r="F2480" s="21"/>
      <c r="G2480" s="76"/>
      <c r="H2480" s="284"/>
      <c r="I2480" s="135"/>
      <c r="J2480" s="24"/>
      <c r="K2480" s="71"/>
      <c r="L2480" s="250"/>
      <c r="M2480" s="193"/>
      <c r="N2480" s="73"/>
    </row>
    <row r="2481" spans="1:14" s="74" customFormat="1" x14ac:dyDescent="0.2">
      <c r="A2481" s="201"/>
      <c r="B2481" s="76"/>
      <c r="C2481" s="19"/>
      <c r="D2481" s="7"/>
      <c r="E2481" s="7"/>
      <c r="F2481" s="21"/>
      <c r="G2481" s="76"/>
      <c r="H2481" s="284"/>
      <c r="I2481" s="135"/>
      <c r="J2481" s="24"/>
      <c r="K2481" s="71"/>
      <c r="L2481" s="250"/>
      <c r="M2481" s="193"/>
      <c r="N2481" s="73"/>
    </row>
    <row r="2482" spans="1:14" s="74" customFormat="1" x14ac:dyDescent="0.2">
      <c r="A2482" s="201"/>
      <c r="B2482" s="76"/>
      <c r="C2482" s="19"/>
      <c r="D2482" s="7"/>
      <c r="E2482" s="7"/>
      <c r="F2482" s="21"/>
      <c r="G2482" s="76"/>
      <c r="H2482" s="284"/>
      <c r="I2482" s="135"/>
      <c r="J2482" s="24"/>
      <c r="K2482" s="71"/>
      <c r="L2482" s="250"/>
      <c r="M2482" s="193"/>
      <c r="N2482" s="73"/>
    </row>
    <row r="2483" spans="1:14" s="74" customFormat="1" x14ac:dyDescent="0.2">
      <c r="A2483" s="201"/>
      <c r="B2483" s="76"/>
      <c r="C2483" s="19"/>
      <c r="D2483" s="7"/>
      <c r="E2483" s="7"/>
      <c r="F2483" s="21"/>
      <c r="G2483" s="76"/>
      <c r="H2483" s="284"/>
      <c r="I2483" s="135"/>
      <c r="J2483" s="24"/>
      <c r="K2483" s="71"/>
      <c r="L2483" s="250"/>
      <c r="M2483" s="193"/>
      <c r="N2483" s="73"/>
    </row>
    <row r="2484" spans="1:14" s="74" customFormat="1" x14ac:dyDescent="0.2">
      <c r="A2484" s="201"/>
      <c r="B2484" s="76"/>
      <c r="C2484" s="19"/>
      <c r="D2484" s="7"/>
      <c r="E2484" s="7"/>
      <c r="F2484" s="21"/>
      <c r="G2484" s="76"/>
      <c r="H2484" s="284"/>
      <c r="I2484" s="135"/>
      <c r="J2484" s="24"/>
      <c r="K2484" s="71"/>
      <c r="L2484" s="250"/>
      <c r="M2484" s="193"/>
      <c r="N2484" s="73"/>
    </row>
    <row r="2485" spans="1:14" s="74" customFormat="1" ht="15" x14ac:dyDescent="0.25">
      <c r="A2485" s="201"/>
      <c r="B2485" s="76"/>
      <c r="C2485" s="19"/>
      <c r="D2485" s="7"/>
      <c r="E2485" s="7"/>
      <c r="F2485" s="21"/>
      <c r="G2485" s="76"/>
      <c r="H2485" s="284"/>
      <c r="I2485" s="135"/>
      <c r="J2485" s="24"/>
      <c r="K2485" s="71"/>
      <c r="L2485" s="250"/>
      <c r="M2485" s="72"/>
      <c r="N2485" s="73"/>
    </row>
    <row r="2486" spans="1:14" s="74" customFormat="1" ht="15" x14ac:dyDescent="0.25">
      <c r="A2486" s="201"/>
      <c r="B2486" s="76"/>
      <c r="C2486" s="19"/>
      <c r="D2486" s="7"/>
      <c r="E2486" s="7"/>
      <c r="F2486" s="21"/>
      <c r="G2486" s="76"/>
      <c r="H2486" s="284"/>
      <c r="I2486" s="135"/>
      <c r="J2486" s="24"/>
      <c r="K2486" s="71"/>
      <c r="L2486" s="250"/>
      <c r="M2486" s="72"/>
      <c r="N2486" s="73"/>
    </row>
    <row r="2487" spans="1:14" s="74" customFormat="1" ht="15" x14ac:dyDescent="0.25">
      <c r="A2487" s="201"/>
      <c r="B2487" s="76"/>
      <c r="C2487" s="19"/>
      <c r="D2487" s="7"/>
      <c r="E2487" s="7"/>
      <c r="F2487" s="21"/>
      <c r="G2487" s="76"/>
      <c r="H2487" s="284"/>
      <c r="I2487" s="135"/>
      <c r="J2487" s="24"/>
      <c r="K2487" s="71"/>
      <c r="L2487" s="250"/>
      <c r="M2487" s="72"/>
      <c r="N2487" s="73"/>
    </row>
    <row r="2488" spans="1:14" s="74" customFormat="1" x14ac:dyDescent="0.2">
      <c r="A2488" s="201"/>
      <c r="B2488" s="76"/>
      <c r="C2488" s="19"/>
      <c r="D2488" s="7"/>
      <c r="E2488" s="7"/>
      <c r="F2488" s="21"/>
      <c r="G2488" s="76"/>
      <c r="H2488" s="284"/>
      <c r="I2488" s="135"/>
      <c r="J2488" s="24"/>
      <c r="K2488" s="71"/>
      <c r="L2488" s="250"/>
      <c r="M2488" s="193"/>
      <c r="N2488" s="73"/>
    </row>
    <row r="2489" spans="1:14" s="74" customFormat="1" x14ac:dyDescent="0.2">
      <c r="A2489" s="201"/>
      <c r="B2489" s="76"/>
      <c r="C2489" s="19"/>
      <c r="D2489" s="7"/>
      <c r="E2489" s="7"/>
      <c r="F2489" s="21"/>
      <c r="G2489" s="76"/>
      <c r="H2489" s="284"/>
      <c r="I2489" s="135"/>
      <c r="J2489" s="24"/>
      <c r="K2489" s="71"/>
      <c r="L2489" s="250"/>
      <c r="M2489" s="193"/>
      <c r="N2489" s="73"/>
    </row>
    <row r="2490" spans="1:14" s="74" customFormat="1" x14ac:dyDescent="0.2">
      <c r="A2490" s="201"/>
      <c r="B2490" s="76"/>
      <c r="C2490" s="19"/>
      <c r="D2490" s="7"/>
      <c r="E2490" s="7"/>
      <c r="F2490" s="21"/>
      <c r="G2490" s="76"/>
      <c r="H2490" s="284"/>
      <c r="I2490" s="135"/>
      <c r="J2490" s="24"/>
      <c r="K2490" s="71"/>
      <c r="L2490" s="250"/>
      <c r="M2490" s="193"/>
      <c r="N2490" s="73"/>
    </row>
    <row r="2491" spans="1:14" s="74" customFormat="1" x14ac:dyDescent="0.2">
      <c r="A2491" s="201"/>
      <c r="B2491" s="76"/>
      <c r="C2491" s="19"/>
      <c r="D2491" s="7"/>
      <c r="E2491" s="7"/>
      <c r="F2491" s="21"/>
      <c r="G2491" s="76"/>
      <c r="H2491" s="284"/>
      <c r="I2491" s="135"/>
      <c r="J2491" s="24"/>
      <c r="K2491" s="71"/>
      <c r="L2491" s="250"/>
      <c r="M2491" s="193"/>
      <c r="N2491" s="73"/>
    </row>
    <row r="2492" spans="1:14" s="74" customFormat="1" x14ac:dyDescent="0.2">
      <c r="A2492" s="201"/>
      <c r="B2492" s="76"/>
      <c r="C2492" s="19"/>
      <c r="D2492" s="7"/>
      <c r="E2492" s="7"/>
      <c r="F2492" s="21"/>
      <c r="G2492" s="76"/>
      <c r="H2492" s="284"/>
      <c r="I2492" s="135"/>
      <c r="J2492" s="24"/>
      <c r="K2492" s="71"/>
      <c r="L2492" s="250"/>
      <c r="M2492" s="193"/>
      <c r="N2492" s="73"/>
    </row>
    <row r="2493" spans="1:14" s="74" customFormat="1" x14ac:dyDescent="0.2">
      <c r="A2493" s="201"/>
      <c r="B2493" s="76"/>
      <c r="C2493" s="19"/>
      <c r="D2493" s="7"/>
      <c r="E2493" s="7"/>
      <c r="F2493" s="21"/>
      <c r="G2493" s="76"/>
      <c r="H2493" s="284"/>
      <c r="I2493" s="135"/>
      <c r="J2493" s="24"/>
      <c r="K2493" s="71"/>
      <c r="L2493" s="250"/>
      <c r="M2493" s="193"/>
      <c r="N2493" s="73"/>
    </row>
    <row r="2494" spans="1:14" s="74" customFormat="1" x14ac:dyDescent="0.2">
      <c r="A2494" s="201"/>
      <c r="B2494" s="76"/>
      <c r="C2494" s="19"/>
      <c r="D2494" s="7"/>
      <c r="E2494" s="7"/>
      <c r="F2494" s="21"/>
      <c r="G2494" s="76"/>
      <c r="H2494" s="284"/>
      <c r="I2494" s="135"/>
      <c r="J2494" s="24"/>
      <c r="K2494" s="71"/>
      <c r="L2494" s="250"/>
      <c r="M2494" s="193"/>
      <c r="N2494" s="73"/>
    </row>
    <row r="2495" spans="1:14" s="74" customFormat="1" x14ac:dyDescent="0.2">
      <c r="A2495" s="201"/>
      <c r="B2495" s="76"/>
      <c r="C2495" s="19"/>
      <c r="D2495" s="7"/>
      <c r="E2495" s="7"/>
      <c r="F2495" s="21"/>
      <c r="G2495" s="76"/>
      <c r="H2495" s="284"/>
      <c r="I2495" s="135"/>
      <c r="J2495" s="24"/>
      <c r="K2495" s="71"/>
      <c r="L2495" s="250"/>
      <c r="M2495" s="193"/>
      <c r="N2495" s="73"/>
    </row>
    <row r="2496" spans="1:14" s="74" customFormat="1" x14ac:dyDescent="0.2">
      <c r="A2496" s="201"/>
      <c r="B2496" s="76"/>
      <c r="C2496" s="19"/>
      <c r="D2496" s="7"/>
      <c r="E2496" s="7"/>
      <c r="F2496" s="21"/>
      <c r="G2496" s="76"/>
      <c r="H2496" s="284"/>
      <c r="I2496" s="135"/>
      <c r="J2496" s="24"/>
      <c r="K2496" s="71"/>
      <c r="L2496" s="250"/>
      <c r="M2496" s="193"/>
      <c r="N2496" s="73"/>
    </row>
    <row r="2497" spans="1:14" s="74" customFormat="1" x14ac:dyDescent="0.2">
      <c r="A2497" s="201"/>
      <c r="B2497" s="76"/>
      <c r="C2497" s="19"/>
      <c r="D2497" s="7"/>
      <c r="E2497" s="7"/>
      <c r="F2497" s="21"/>
      <c r="G2497" s="76"/>
      <c r="H2497" s="284"/>
      <c r="I2497" s="135"/>
      <c r="J2497" s="24"/>
      <c r="K2497" s="71"/>
      <c r="L2497" s="250"/>
      <c r="M2497" s="193"/>
      <c r="N2497" s="73"/>
    </row>
    <row r="2498" spans="1:14" s="74" customFormat="1" x14ac:dyDescent="0.2">
      <c r="A2498" s="201"/>
      <c r="B2498" s="76"/>
      <c r="C2498" s="19"/>
      <c r="D2498" s="7"/>
      <c r="E2498" s="7"/>
      <c r="F2498" s="21"/>
      <c r="G2498" s="76"/>
      <c r="H2498" s="284"/>
      <c r="I2498" s="135"/>
      <c r="J2498" s="24"/>
      <c r="K2498" s="71"/>
      <c r="L2498" s="250"/>
      <c r="M2498" s="193"/>
      <c r="N2498" s="73"/>
    </row>
    <row r="2499" spans="1:14" s="74" customFormat="1" x14ac:dyDescent="0.2">
      <c r="A2499" s="201"/>
      <c r="B2499" s="76"/>
      <c r="C2499" s="19"/>
      <c r="D2499" s="7"/>
      <c r="E2499" s="7"/>
      <c r="F2499" s="21"/>
      <c r="G2499" s="76"/>
      <c r="H2499" s="284"/>
      <c r="I2499" s="135"/>
      <c r="J2499" s="24"/>
      <c r="K2499" s="71"/>
      <c r="L2499" s="250"/>
      <c r="M2499" s="193"/>
      <c r="N2499" s="73"/>
    </row>
    <row r="2500" spans="1:14" s="74" customFormat="1" x14ac:dyDescent="0.2">
      <c r="A2500" s="201"/>
      <c r="B2500" s="76"/>
      <c r="C2500" s="19"/>
      <c r="D2500" s="7"/>
      <c r="E2500" s="7"/>
      <c r="F2500" s="21"/>
      <c r="G2500" s="76"/>
      <c r="H2500" s="284"/>
      <c r="I2500" s="135"/>
      <c r="J2500" s="24"/>
      <c r="K2500" s="71"/>
      <c r="L2500" s="250"/>
      <c r="M2500" s="193"/>
      <c r="N2500" s="73"/>
    </row>
    <row r="2501" spans="1:14" s="74" customFormat="1" x14ac:dyDescent="0.2">
      <c r="A2501" s="201"/>
      <c r="B2501" s="76"/>
      <c r="C2501" s="19"/>
      <c r="D2501" s="7"/>
      <c r="E2501" s="7"/>
      <c r="F2501" s="21"/>
      <c r="G2501" s="76"/>
      <c r="H2501" s="284"/>
      <c r="I2501" s="135"/>
      <c r="J2501" s="24"/>
      <c r="K2501" s="71"/>
      <c r="L2501" s="250"/>
      <c r="M2501" s="193"/>
      <c r="N2501" s="73"/>
    </row>
    <row r="2502" spans="1:14" s="74" customFormat="1" x14ac:dyDescent="0.2">
      <c r="A2502" s="201"/>
      <c r="B2502" s="76"/>
      <c r="C2502" s="19"/>
      <c r="D2502" s="7"/>
      <c r="E2502" s="7"/>
      <c r="F2502" s="21"/>
      <c r="G2502" s="76"/>
      <c r="H2502" s="284"/>
      <c r="I2502" s="135"/>
      <c r="J2502" s="24"/>
      <c r="K2502" s="71"/>
      <c r="L2502" s="250"/>
      <c r="M2502" s="193"/>
      <c r="N2502" s="73"/>
    </row>
    <row r="2503" spans="1:14" s="74" customFormat="1" x14ac:dyDescent="0.2">
      <c r="A2503" s="201"/>
      <c r="B2503" s="76"/>
      <c r="C2503" s="19"/>
      <c r="D2503" s="7"/>
      <c r="E2503" s="7"/>
      <c r="F2503" s="21"/>
      <c r="G2503" s="76"/>
      <c r="H2503" s="284"/>
      <c r="I2503" s="135"/>
      <c r="J2503" s="24"/>
      <c r="K2503" s="71"/>
      <c r="L2503" s="250"/>
      <c r="M2503" s="193"/>
      <c r="N2503" s="73"/>
    </row>
    <row r="2504" spans="1:14" s="74" customFormat="1" x14ac:dyDescent="0.2">
      <c r="A2504" s="201"/>
      <c r="B2504" s="76"/>
      <c r="C2504" s="19"/>
      <c r="D2504" s="7"/>
      <c r="E2504" s="7"/>
      <c r="F2504" s="21"/>
      <c r="G2504" s="76"/>
      <c r="H2504" s="284"/>
      <c r="I2504" s="135"/>
      <c r="J2504" s="24"/>
      <c r="K2504" s="71"/>
      <c r="L2504" s="250"/>
      <c r="M2504" s="193"/>
      <c r="N2504" s="73"/>
    </row>
    <row r="2505" spans="1:14" s="74" customFormat="1" x14ac:dyDescent="0.2">
      <c r="A2505" s="201"/>
      <c r="B2505" s="76"/>
      <c r="C2505" s="19"/>
      <c r="D2505" s="7"/>
      <c r="E2505" s="7"/>
      <c r="F2505" s="21"/>
      <c r="G2505" s="76"/>
      <c r="H2505" s="284"/>
      <c r="I2505" s="135"/>
      <c r="J2505" s="24"/>
      <c r="K2505" s="71"/>
      <c r="L2505" s="250"/>
      <c r="M2505" s="193"/>
      <c r="N2505" s="73"/>
    </row>
    <row r="2506" spans="1:14" s="74" customFormat="1" x14ac:dyDescent="0.2">
      <c r="A2506" s="201"/>
      <c r="B2506" s="76"/>
      <c r="C2506" s="19"/>
      <c r="D2506" s="7"/>
      <c r="E2506" s="7"/>
      <c r="F2506" s="21"/>
      <c r="G2506" s="76"/>
      <c r="H2506" s="284"/>
      <c r="I2506" s="135"/>
      <c r="J2506" s="24"/>
      <c r="K2506" s="71"/>
      <c r="L2506" s="250"/>
      <c r="M2506" s="193"/>
      <c r="N2506" s="73"/>
    </row>
    <row r="2507" spans="1:14" s="74" customFormat="1" x14ac:dyDescent="0.2">
      <c r="A2507" s="201"/>
      <c r="B2507" s="76"/>
      <c r="C2507" s="19"/>
      <c r="D2507" s="7"/>
      <c r="E2507" s="7"/>
      <c r="F2507" s="21"/>
      <c r="G2507" s="76"/>
      <c r="H2507" s="284"/>
      <c r="I2507" s="135"/>
      <c r="J2507" s="24"/>
      <c r="K2507" s="71"/>
      <c r="L2507" s="250"/>
      <c r="M2507" s="193"/>
      <c r="N2507" s="73"/>
    </row>
    <row r="2508" spans="1:14" s="74" customFormat="1" x14ac:dyDescent="0.2">
      <c r="A2508" s="201"/>
      <c r="B2508" s="76"/>
      <c r="C2508" s="19"/>
      <c r="D2508" s="7"/>
      <c r="E2508" s="7"/>
      <c r="F2508" s="21"/>
      <c r="G2508" s="76"/>
      <c r="H2508" s="284"/>
      <c r="I2508" s="135"/>
      <c r="J2508" s="24"/>
      <c r="K2508" s="71"/>
      <c r="L2508" s="250"/>
      <c r="M2508" s="193"/>
      <c r="N2508" s="73"/>
    </row>
    <row r="2509" spans="1:14" s="74" customFormat="1" x14ac:dyDescent="0.2">
      <c r="A2509" s="201"/>
      <c r="B2509" s="76"/>
      <c r="C2509" s="19"/>
      <c r="D2509" s="7"/>
      <c r="E2509" s="7"/>
      <c r="F2509" s="21"/>
      <c r="G2509" s="76"/>
      <c r="H2509" s="284"/>
      <c r="I2509" s="135"/>
      <c r="J2509" s="24"/>
      <c r="K2509" s="71"/>
      <c r="L2509" s="250"/>
      <c r="M2509" s="193"/>
      <c r="N2509" s="73"/>
    </row>
    <row r="2510" spans="1:14" s="74" customFormat="1" x14ac:dyDescent="0.2">
      <c r="A2510" s="201"/>
      <c r="B2510" s="76"/>
      <c r="C2510" s="19"/>
      <c r="D2510" s="7"/>
      <c r="E2510" s="7"/>
      <c r="F2510" s="21"/>
      <c r="G2510" s="76"/>
      <c r="H2510" s="284"/>
      <c r="I2510" s="135"/>
      <c r="J2510" s="24"/>
      <c r="K2510" s="71"/>
      <c r="L2510" s="250"/>
      <c r="M2510" s="193"/>
      <c r="N2510" s="73"/>
    </row>
    <row r="2511" spans="1:14" s="74" customFormat="1" x14ac:dyDescent="0.2">
      <c r="A2511" s="201"/>
      <c r="B2511" s="76"/>
      <c r="C2511" s="19"/>
      <c r="D2511" s="7"/>
      <c r="E2511" s="7"/>
      <c r="F2511" s="21"/>
      <c r="G2511" s="76"/>
      <c r="H2511" s="284"/>
      <c r="I2511" s="135"/>
      <c r="J2511" s="24"/>
      <c r="K2511" s="71"/>
      <c r="L2511" s="250"/>
      <c r="M2511" s="193"/>
      <c r="N2511" s="73"/>
    </row>
    <row r="2512" spans="1:14" s="74" customFormat="1" x14ac:dyDescent="0.2">
      <c r="A2512" s="201"/>
      <c r="B2512" s="76"/>
      <c r="C2512" s="19"/>
      <c r="D2512" s="7"/>
      <c r="E2512" s="7"/>
      <c r="F2512" s="21"/>
      <c r="G2512" s="76"/>
      <c r="H2512" s="284"/>
      <c r="I2512" s="135"/>
      <c r="J2512" s="24"/>
      <c r="K2512" s="71"/>
      <c r="L2512" s="250"/>
      <c r="M2512" s="193"/>
      <c r="N2512" s="73"/>
    </row>
    <row r="2513" spans="1:14" s="74" customFormat="1" x14ac:dyDescent="0.2">
      <c r="A2513" s="201"/>
      <c r="B2513" s="76"/>
      <c r="C2513" s="19"/>
      <c r="D2513" s="7"/>
      <c r="E2513" s="7"/>
      <c r="F2513" s="21"/>
      <c r="G2513" s="76"/>
      <c r="H2513" s="284"/>
      <c r="I2513" s="135"/>
      <c r="J2513" s="24"/>
      <c r="K2513" s="71"/>
      <c r="L2513" s="250"/>
      <c r="M2513" s="193"/>
      <c r="N2513" s="73"/>
    </row>
    <row r="2514" spans="1:14" s="74" customFormat="1" ht="15" x14ac:dyDescent="0.25">
      <c r="A2514" s="201"/>
      <c r="B2514" s="76"/>
      <c r="C2514" s="19"/>
      <c r="D2514" s="7"/>
      <c r="E2514" s="7"/>
      <c r="F2514" s="21"/>
      <c r="G2514" s="76"/>
      <c r="H2514" s="284"/>
      <c r="I2514" s="135"/>
      <c r="J2514" s="24"/>
      <c r="K2514" s="71"/>
      <c r="L2514" s="250"/>
      <c r="M2514" s="72"/>
      <c r="N2514" s="73"/>
    </row>
    <row r="2515" spans="1:14" s="74" customFormat="1" x14ac:dyDescent="0.2">
      <c r="A2515" s="201"/>
      <c r="B2515" s="76"/>
      <c r="C2515" s="19"/>
      <c r="D2515" s="7"/>
      <c r="E2515" s="7"/>
      <c r="F2515" s="21"/>
      <c r="G2515" s="76"/>
      <c r="H2515" s="284"/>
      <c r="I2515" s="135"/>
      <c r="J2515" s="24"/>
      <c r="K2515" s="71"/>
      <c r="L2515" s="250"/>
      <c r="M2515" s="193"/>
      <c r="N2515" s="73"/>
    </row>
    <row r="2516" spans="1:14" s="74" customFormat="1" x14ac:dyDescent="0.2">
      <c r="A2516" s="201"/>
      <c r="B2516" s="76"/>
      <c r="C2516" s="19"/>
      <c r="D2516" s="7"/>
      <c r="E2516" s="7"/>
      <c r="F2516" s="21"/>
      <c r="G2516" s="76"/>
      <c r="H2516" s="284"/>
      <c r="I2516" s="135"/>
      <c r="J2516" s="24"/>
      <c r="K2516" s="71"/>
      <c r="L2516" s="250"/>
      <c r="M2516" s="193"/>
      <c r="N2516" s="73"/>
    </row>
    <row r="2517" spans="1:14" s="74" customFormat="1" x14ac:dyDescent="0.2">
      <c r="A2517" s="201"/>
      <c r="B2517" s="76"/>
      <c r="C2517" s="19"/>
      <c r="D2517" s="7"/>
      <c r="E2517" s="7"/>
      <c r="F2517" s="21"/>
      <c r="G2517" s="76"/>
      <c r="H2517" s="284"/>
      <c r="I2517" s="135"/>
      <c r="J2517" s="24"/>
      <c r="K2517" s="71"/>
      <c r="L2517" s="250"/>
      <c r="M2517" s="193"/>
      <c r="N2517" s="73"/>
    </row>
    <row r="2518" spans="1:14" s="74" customFormat="1" x14ac:dyDescent="0.2">
      <c r="A2518" s="201"/>
      <c r="B2518" s="76"/>
      <c r="C2518" s="19"/>
      <c r="D2518" s="7"/>
      <c r="E2518" s="7"/>
      <c r="F2518" s="21"/>
      <c r="G2518" s="76"/>
      <c r="H2518" s="284"/>
      <c r="I2518" s="135"/>
      <c r="J2518" s="24"/>
      <c r="K2518" s="71"/>
      <c r="L2518" s="250"/>
      <c r="M2518" s="193"/>
      <c r="N2518" s="73"/>
    </row>
    <row r="2519" spans="1:14" s="74" customFormat="1" x14ac:dyDescent="0.2">
      <c r="A2519" s="201"/>
      <c r="B2519" s="76"/>
      <c r="C2519" s="19"/>
      <c r="D2519" s="7"/>
      <c r="E2519" s="7"/>
      <c r="F2519" s="21"/>
      <c r="G2519" s="76"/>
      <c r="H2519" s="284"/>
      <c r="I2519" s="135"/>
      <c r="J2519" s="24"/>
      <c r="K2519" s="71"/>
      <c r="L2519" s="250"/>
      <c r="M2519" s="193"/>
      <c r="N2519" s="73"/>
    </row>
    <row r="2520" spans="1:14" s="74" customFormat="1" x14ac:dyDescent="0.2">
      <c r="A2520" s="201"/>
      <c r="B2520" s="76"/>
      <c r="C2520" s="19"/>
      <c r="D2520" s="7"/>
      <c r="E2520" s="7"/>
      <c r="F2520" s="21"/>
      <c r="G2520" s="76"/>
      <c r="H2520" s="284"/>
      <c r="I2520" s="135"/>
      <c r="J2520" s="24"/>
      <c r="K2520" s="71"/>
      <c r="L2520" s="250"/>
      <c r="M2520" s="193"/>
      <c r="N2520" s="73"/>
    </row>
    <row r="2521" spans="1:14" s="74" customFormat="1" x14ac:dyDescent="0.2">
      <c r="A2521" s="201"/>
      <c r="B2521" s="76"/>
      <c r="C2521" s="19"/>
      <c r="D2521" s="7"/>
      <c r="E2521" s="7"/>
      <c r="F2521" s="21"/>
      <c r="G2521" s="76"/>
      <c r="H2521" s="284"/>
      <c r="I2521" s="135"/>
      <c r="J2521" s="24"/>
      <c r="K2521" s="71"/>
      <c r="L2521" s="250"/>
      <c r="M2521" s="193"/>
      <c r="N2521" s="73"/>
    </row>
    <row r="2522" spans="1:14" s="74" customFormat="1" x14ac:dyDescent="0.2">
      <c r="A2522" s="201"/>
      <c r="B2522" s="76"/>
      <c r="C2522" s="19"/>
      <c r="D2522" s="7"/>
      <c r="E2522" s="7"/>
      <c r="F2522" s="21"/>
      <c r="G2522" s="76"/>
      <c r="H2522" s="284"/>
      <c r="I2522" s="135"/>
      <c r="J2522" s="24"/>
      <c r="K2522" s="71"/>
      <c r="L2522" s="250"/>
      <c r="M2522" s="193"/>
      <c r="N2522" s="73"/>
    </row>
    <row r="2523" spans="1:14" s="74" customFormat="1" x14ac:dyDescent="0.2">
      <c r="A2523" s="201"/>
      <c r="B2523" s="76"/>
      <c r="C2523" s="19"/>
      <c r="D2523" s="7"/>
      <c r="E2523" s="7"/>
      <c r="F2523" s="21"/>
      <c r="G2523" s="76"/>
      <c r="H2523" s="284"/>
      <c r="I2523" s="135"/>
      <c r="J2523" s="24"/>
      <c r="K2523" s="71"/>
      <c r="L2523" s="250"/>
      <c r="M2523" s="193"/>
      <c r="N2523" s="73"/>
    </row>
    <row r="2524" spans="1:14" s="74" customFormat="1" x14ac:dyDescent="0.2">
      <c r="A2524" s="201"/>
      <c r="B2524" s="76"/>
      <c r="C2524" s="19"/>
      <c r="D2524" s="7"/>
      <c r="E2524" s="7"/>
      <c r="F2524" s="21"/>
      <c r="G2524" s="76"/>
      <c r="H2524" s="284"/>
      <c r="I2524" s="135"/>
      <c r="J2524" s="24"/>
      <c r="K2524" s="71"/>
      <c r="L2524" s="250"/>
      <c r="M2524" s="193"/>
      <c r="N2524" s="73"/>
    </row>
    <row r="2525" spans="1:14" s="74" customFormat="1" ht="15" x14ac:dyDescent="0.25">
      <c r="A2525" s="201"/>
      <c r="B2525" s="76"/>
      <c r="C2525" s="19"/>
      <c r="D2525" s="7"/>
      <c r="E2525" s="7"/>
      <c r="F2525" s="21"/>
      <c r="G2525" s="76"/>
      <c r="H2525" s="284"/>
      <c r="I2525" s="135"/>
      <c r="J2525" s="24"/>
      <c r="K2525" s="71"/>
      <c r="L2525" s="250"/>
      <c r="M2525" s="72"/>
      <c r="N2525" s="73"/>
    </row>
    <row r="2526" spans="1:14" s="74" customFormat="1" x14ac:dyDescent="0.2">
      <c r="A2526" s="201"/>
      <c r="B2526" s="76"/>
      <c r="C2526" s="19"/>
      <c r="D2526" s="7"/>
      <c r="E2526" s="7"/>
      <c r="F2526" s="21"/>
      <c r="G2526" s="76"/>
      <c r="H2526" s="284"/>
      <c r="I2526" s="135"/>
      <c r="J2526" s="24"/>
      <c r="K2526" s="71"/>
      <c r="L2526" s="250"/>
      <c r="M2526" s="193"/>
      <c r="N2526" s="73"/>
    </row>
    <row r="2527" spans="1:14" s="74" customFormat="1" ht="15" x14ac:dyDescent="0.25">
      <c r="A2527" s="201"/>
      <c r="B2527" s="76"/>
      <c r="C2527" s="19"/>
      <c r="D2527" s="7"/>
      <c r="E2527" s="7"/>
      <c r="F2527" s="21"/>
      <c r="G2527" s="76"/>
      <c r="H2527" s="284"/>
      <c r="I2527" s="135"/>
      <c r="J2527" s="24"/>
      <c r="K2527" s="71"/>
      <c r="L2527" s="250"/>
      <c r="M2527" s="72"/>
      <c r="N2527" s="73"/>
    </row>
    <row r="2528" spans="1:14" s="74" customFormat="1" x14ac:dyDescent="0.2">
      <c r="A2528" s="201"/>
      <c r="B2528" s="76"/>
      <c r="C2528" s="19"/>
      <c r="D2528" s="7"/>
      <c r="E2528" s="7"/>
      <c r="F2528" s="21"/>
      <c r="G2528" s="76"/>
      <c r="H2528" s="284"/>
      <c r="I2528" s="135"/>
      <c r="J2528" s="24"/>
      <c r="K2528" s="71"/>
      <c r="L2528" s="250"/>
      <c r="M2528" s="193"/>
      <c r="N2528" s="73"/>
    </row>
    <row r="2529" spans="1:14" s="74" customFormat="1" x14ac:dyDescent="0.2">
      <c r="A2529" s="201"/>
      <c r="B2529" s="76"/>
      <c r="C2529" s="19"/>
      <c r="D2529" s="7"/>
      <c r="E2529" s="7"/>
      <c r="F2529" s="21"/>
      <c r="G2529" s="76"/>
      <c r="H2529" s="284"/>
      <c r="I2529" s="135"/>
      <c r="J2529" s="24"/>
      <c r="K2529" s="71"/>
      <c r="L2529" s="250"/>
      <c r="M2529" s="193"/>
      <c r="N2529" s="73"/>
    </row>
    <row r="2530" spans="1:14" s="74" customFormat="1" x14ac:dyDescent="0.2">
      <c r="A2530" s="201"/>
      <c r="B2530" s="76"/>
      <c r="C2530" s="19"/>
      <c r="D2530" s="7"/>
      <c r="E2530" s="7"/>
      <c r="F2530" s="21"/>
      <c r="G2530" s="76"/>
      <c r="H2530" s="284"/>
      <c r="I2530" s="135"/>
      <c r="J2530" s="24"/>
      <c r="K2530" s="71"/>
      <c r="L2530" s="250"/>
      <c r="M2530" s="193"/>
      <c r="N2530" s="73"/>
    </row>
    <row r="2531" spans="1:14" s="221" customFormat="1" x14ac:dyDescent="0.2">
      <c r="A2531" s="201"/>
      <c r="B2531" s="76"/>
      <c r="C2531" s="19"/>
      <c r="D2531" s="7"/>
      <c r="E2531" s="7"/>
      <c r="F2531" s="21"/>
      <c r="G2531" s="76"/>
      <c r="H2531" s="284"/>
      <c r="I2531" s="135"/>
      <c r="J2531" s="24"/>
      <c r="K2531" s="71"/>
      <c r="L2531" s="250"/>
      <c r="M2531" s="204"/>
      <c r="N2531" s="220"/>
    </row>
    <row r="2532" spans="1:14" s="74" customFormat="1" x14ac:dyDescent="0.2">
      <c r="A2532" s="225"/>
      <c r="B2532" s="141"/>
      <c r="C2532" s="19"/>
      <c r="D2532" s="177"/>
      <c r="E2532" s="7"/>
      <c r="F2532" s="21"/>
      <c r="G2532" s="76"/>
      <c r="H2532" s="273"/>
      <c r="I2532" s="23"/>
      <c r="J2532" s="24"/>
      <c r="K2532" s="35"/>
      <c r="L2532" s="246"/>
      <c r="M2532" s="193"/>
      <c r="N2532" s="73"/>
    </row>
    <row r="2533" spans="1:14" s="221" customFormat="1" x14ac:dyDescent="0.2">
      <c r="A2533" s="201"/>
      <c r="B2533" s="76"/>
      <c r="C2533" s="19"/>
      <c r="D2533" s="7"/>
      <c r="E2533" s="7"/>
      <c r="F2533" s="21"/>
      <c r="G2533" s="76"/>
      <c r="H2533" s="284"/>
      <c r="I2533" s="135"/>
      <c r="J2533" s="24"/>
      <c r="K2533" s="71"/>
      <c r="L2533" s="250"/>
      <c r="M2533" s="204"/>
      <c r="N2533" s="220"/>
    </row>
    <row r="2534" spans="1:14" s="221" customFormat="1" x14ac:dyDescent="0.2">
      <c r="A2534" s="201"/>
      <c r="B2534" s="76"/>
      <c r="C2534" s="19"/>
      <c r="D2534" s="7"/>
      <c r="E2534" s="7"/>
      <c r="F2534" s="21"/>
      <c r="G2534" s="76"/>
      <c r="H2534" s="284"/>
      <c r="I2534" s="135"/>
      <c r="J2534" s="24"/>
      <c r="K2534" s="71"/>
      <c r="L2534" s="250"/>
      <c r="M2534" s="204"/>
      <c r="N2534" s="220"/>
    </row>
    <row r="2535" spans="1:14" s="221" customFormat="1" x14ac:dyDescent="0.2">
      <c r="A2535" s="201"/>
      <c r="B2535" s="76"/>
      <c r="C2535" s="19"/>
      <c r="D2535" s="7"/>
      <c r="E2535" s="7"/>
      <c r="F2535" s="21"/>
      <c r="G2535" s="76"/>
      <c r="H2535" s="284"/>
      <c r="I2535" s="135"/>
      <c r="J2535" s="24"/>
      <c r="K2535" s="71"/>
      <c r="L2535" s="250"/>
      <c r="M2535" s="204"/>
      <c r="N2535" s="220"/>
    </row>
    <row r="2536" spans="1:14" s="221" customFormat="1" x14ac:dyDescent="0.2">
      <c r="A2536" s="201"/>
      <c r="B2536" s="76"/>
      <c r="C2536" s="19"/>
      <c r="D2536" s="7"/>
      <c r="E2536" s="7"/>
      <c r="F2536" s="21"/>
      <c r="G2536" s="76"/>
      <c r="H2536" s="284"/>
      <c r="I2536" s="135"/>
      <c r="J2536" s="24"/>
      <c r="K2536" s="71"/>
      <c r="L2536" s="250"/>
      <c r="M2536" s="204"/>
      <c r="N2536" s="220"/>
    </row>
    <row r="2537" spans="1:14" s="221" customFormat="1" x14ac:dyDescent="0.2">
      <c r="A2537" s="201"/>
      <c r="B2537" s="76"/>
      <c r="C2537" s="19"/>
      <c r="D2537" s="7"/>
      <c r="E2537" s="7"/>
      <c r="F2537" s="21"/>
      <c r="G2537" s="76"/>
      <c r="H2537" s="284"/>
      <c r="I2537" s="135"/>
      <c r="J2537" s="24"/>
      <c r="K2537" s="71"/>
      <c r="L2537" s="250"/>
      <c r="M2537" s="204"/>
      <c r="N2537" s="220"/>
    </row>
    <row r="2538" spans="1:14" s="221" customFormat="1" x14ac:dyDescent="0.2">
      <c r="A2538" s="201"/>
      <c r="B2538" s="76"/>
      <c r="C2538" s="19"/>
      <c r="D2538" s="7"/>
      <c r="E2538" s="7"/>
      <c r="F2538" s="21"/>
      <c r="G2538" s="76"/>
      <c r="H2538" s="284"/>
      <c r="I2538" s="135"/>
      <c r="J2538" s="24"/>
      <c r="K2538" s="71"/>
      <c r="L2538" s="250"/>
      <c r="M2538" s="204"/>
      <c r="N2538" s="220"/>
    </row>
    <row r="2539" spans="1:14" s="221" customFormat="1" x14ac:dyDescent="0.2">
      <c r="A2539" s="201"/>
      <c r="B2539" s="76"/>
      <c r="C2539" s="19"/>
      <c r="D2539" s="7"/>
      <c r="E2539" s="7"/>
      <c r="F2539" s="21"/>
      <c r="G2539" s="76"/>
      <c r="H2539" s="284"/>
      <c r="I2539" s="135"/>
      <c r="J2539" s="24"/>
      <c r="K2539" s="71"/>
      <c r="L2539" s="250"/>
      <c r="M2539" s="204"/>
      <c r="N2539" s="220"/>
    </row>
    <row r="2540" spans="1:14" s="221" customFormat="1" x14ac:dyDescent="0.2">
      <c r="A2540" s="201"/>
      <c r="B2540" s="76"/>
      <c r="C2540" s="19"/>
      <c r="D2540" s="7"/>
      <c r="E2540" s="7"/>
      <c r="F2540" s="21"/>
      <c r="G2540" s="76"/>
      <c r="H2540" s="284"/>
      <c r="I2540" s="135"/>
      <c r="J2540" s="24"/>
      <c r="K2540" s="71"/>
      <c r="L2540" s="250"/>
      <c r="M2540" s="204"/>
      <c r="N2540" s="220"/>
    </row>
    <row r="2541" spans="1:14" s="74" customFormat="1" x14ac:dyDescent="0.2">
      <c r="A2541" s="225"/>
      <c r="B2541" s="141"/>
      <c r="C2541" s="19"/>
      <c r="D2541" s="177"/>
      <c r="E2541" s="7"/>
      <c r="F2541" s="21"/>
      <c r="G2541" s="76"/>
      <c r="H2541" s="273"/>
      <c r="I2541" s="23"/>
      <c r="J2541" s="24"/>
      <c r="K2541" s="35"/>
      <c r="L2541" s="246"/>
      <c r="M2541" s="193"/>
      <c r="N2541" s="73"/>
    </row>
    <row r="2542" spans="1:14" s="74" customFormat="1" x14ac:dyDescent="0.2">
      <c r="A2542" s="225"/>
      <c r="B2542" s="141"/>
      <c r="C2542" s="19"/>
      <c r="D2542" s="177"/>
      <c r="E2542" s="7"/>
      <c r="F2542" s="21"/>
      <c r="G2542" s="76"/>
      <c r="H2542" s="273"/>
      <c r="I2542" s="23"/>
      <c r="J2542" s="24"/>
      <c r="K2542" s="35"/>
      <c r="L2542" s="246"/>
      <c r="M2542" s="193"/>
      <c r="N2542" s="73"/>
    </row>
    <row r="2543" spans="1:14" s="74" customFormat="1" x14ac:dyDescent="0.2">
      <c r="A2543" s="225"/>
      <c r="B2543" s="141"/>
      <c r="C2543" s="19"/>
      <c r="D2543" s="177"/>
      <c r="E2543" s="7"/>
      <c r="F2543" s="21"/>
      <c r="G2543" s="76"/>
      <c r="H2543" s="273"/>
      <c r="I2543" s="23"/>
      <c r="J2543" s="24"/>
      <c r="K2543" s="35"/>
      <c r="L2543" s="246"/>
      <c r="M2543" s="193"/>
      <c r="N2543" s="73"/>
    </row>
    <row r="2544" spans="1:14" s="74" customFormat="1" x14ac:dyDescent="0.2">
      <c r="A2544" s="225"/>
      <c r="B2544" s="141"/>
      <c r="C2544" s="19"/>
      <c r="D2544" s="177"/>
      <c r="E2544" s="7"/>
      <c r="F2544" s="21"/>
      <c r="G2544" s="76"/>
      <c r="H2544" s="273"/>
      <c r="I2544" s="23"/>
      <c r="J2544" s="24"/>
      <c r="K2544" s="35"/>
      <c r="L2544" s="246"/>
      <c r="M2544" s="193"/>
      <c r="N2544" s="73"/>
    </row>
    <row r="2545" spans="1:14" s="74" customFormat="1" x14ac:dyDescent="0.2">
      <c r="A2545" s="225"/>
      <c r="B2545" s="141"/>
      <c r="C2545" s="19"/>
      <c r="D2545" s="177"/>
      <c r="E2545" s="7"/>
      <c r="F2545" s="21"/>
      <c r="G2545" s="76"/>
      <c r="H2545" s="273"/>
      <c r="I2545" s="23"/>
      <c r="J2545" s="24"/>
      <c r="K2545" s="35"/>
      <c r="L2545" s="246"/>
      <c r="M2545" s="193"/>
      <c r="N2545" s="73"/>
    </row>
    <row r="2546" spans="1:14" s="74" customFormat="1" x14ac:dyDescent="0.2">
      <c r="A2546" s="225"/>
      <c r="B2546" s="141"/>
      <c r="C2546" s="19"/>
      <c r="D2546" s="177"/>
      <c r="E2546" s="7"/>
      <c r="F2546" s="21"/>
      <c r="G2546" s="76"/>
      <c r="H2546" s="273"/>
      <c r="I2546" s="23"/>
      <c r="J2546" s="24"/>
      <c r="K2546" s="35"/>
      <c r="L2546" s="246"/>
      <c r="M2546" s="193"/>
      <c r="N2546" s="73"/>
    </row>
    <row r="2547" spans="1:14" s="74" customFormat="1" x14ac:dyDescent="0.2">
      <c r="A2547" s="225"/>
      <c r="B2547" s="141"/>
      <c r="C2547" s="19"/>
      <c r="D2547" s="177"/>
      <c r="E2547" s="7"/>
      <c r="F2547" s="21"/>
      <c r="G2547" s="76"/>
      <c r="H2547" s="273"/>
      <c r="I2547" s="23"/>
      <c r="J2547" s="24"/>
      <c r="K2547" s="35"/>
      <c r="L2547" s="246"/>
      <c r="M2547" s="193"/>
      <c r="N2547" s="73"/>
    </row>
    <row r="2548" spans="1:14" s="221" customFormat="1" x14ac:dyDescent="0.2">
      <c r="A2548" s="201"/>
      <c r="B2548" s="76"/>
      <c r="C2548" s="19"/>
      <c r="D2548" s="7"/>
      <c r="E2548" s="7"/>
      <c r="F2548" s="21"/>
      <c r="G2548" s="76"/>
      <c r="H2548" s="284"/>
      <c r="I2548" s="135"/>
      <c r="J2548" s="24"/>
      <c r="K2548" s="35"/>
      <c r="L2548" s="250"/>
      <c r="M2548" s="204"/>
      <c r="N2548" s="220"/>
    </row>
    <row r="2549" spans="1:14" s="221" customFormat="1" x14ac:dyDescent="0.2">
      <c r="A2549" s="201"/>
      <c r="B2549" s="76"/>
      <c r="C2549" s="19"/>
      <c r="D2549" s="7"/>
      <c r="E2549" s="7"/>
      <c r="F2549" s="21"/>
      <c r="G2549" s="76"/>
      <c r="H2549" s="284"/>
      <c r="I2549" s="135"/>
      <c r="J2549" s="24"/>
      <c r="K2549" s="35"/>
      <c r="L2549" s="250"/>
      <c r="M2549" s="204"/>
      <c r="N2549" s="220"/>
    </row>
    <row r="2550" spans="1:14" s="221" customFormat="1" x14ac:dyDescent="0.2">
      <c r="A2550" s="201"/>
      <c r="B2550" s="76"/>
      <c r="C2550" s="19"/>
      <c r="D2550" s="7"/>
      <c r="E2550" s="7"/>
      <c r="F2550" s="21"/>
      <c r="G2550" s="76"/>
      <c r="H2550" s="284"/>
      <c r="I2550" s="135"/>
      <c r="J2550" s="24"/>
      <c r="K2550" s="35"/>
      <c r="L2550" s="250"/>
      <c r="M2550" s="204"/>
      <c r="N2550" s="220"/>
    </row>
    <row r="2551" spans="1:14" s="221" customFormat="1" x14ac:dyDescent="0.2">
      <c r="A2551" s="201"/>
      <c r="B2551" s="76"/>
      <c r="C2551" s="19"/>
      <c r="D2551" s="7"/>
      <c r="E2551" s="7"/>
      <c r="F2551" s="21"/>
      <c r="G2551" s="76"/>
      <c r="H2551" s="284"/>
      <c r="I2551" s="135"/>
      <c r="J2551" s="24"/>
      <c r="K2551" s="35"/>
      <c r="L2551" s="250"/>
      <c r="M2551" s="204"/>
      <c r="N2551" s="220"/>
    </row>
    <row r="2552" spans="1:14" s="221" customFormat="1" ht="15" x14ac:dyDescent="0.25">
      <c r="A2552" s="201"/>
      <c r="B2552" s="76"/>
      <c r="C2552" s="19"/>
      <c r="D2552" s="7"/>
      <c r="E2552" s="7"/>
      <c r="F2552" s="21"/>
      <c r="G2552" s="76"/>
      <c r="H2552" s="284"/>
      <c r="I2552" s="135"/>
      <c r="J2552" s="24"/>
      <c r="K2552" s="35"/>
      <c r="L2552" s="250"/>
      <c r="M2552" s="222"/>
      <c r="N2552" s="220"/>
    </row>
    <row r="2553" spans="1:14" s="221" customFormat="1" x14ac:dyDescent="0.2">
      <c r="A2553" s="201"/>
      <c r="B2553" s="76"/>
      <c r="C2553" s="19"/>
      <c r="D2553" s="7"/>
      <c r="E2553" s="7"/>
      <c r="F2553" s="21"/>
      <c r="G2553" s="76"/>
      <c r="H2553" s="284"/>
      <c r="I2553" s="135"/>
      <c r="J2553" s="24"/>
      <c r="K2553" s="35"/>
      <c r="L2553" s="250"/>
      <c r="M2553" s="204"/>
      <c r="N2553" s="220"/>
    </row>
    <row r="2554" spans="1:14" s="221" customFormat="1" x14ac:dyDescent="0.2">
      <c r="A2554" s="201"/>
      <c r="B2554" s="76"/>
      <c r="C2554" s="19"/>
      <c r="D2554" s="7"/>
      <c r="E2554" s="7"/>
      <c r="F2554" s="21"/>
      <c r="G2554" s="76"/>
      <c r="H2554" s="284"/>
      <c r="I2554" s="135"/>
      <c r="J2554" s="24"/>
      <c r="K2554" s="35"/>
      <c r="L2554" s="250"/>
      <c r="M2554" s="204"/>
      <c r="N2554" s="220"/>
    </row>
    <row r="2555" spans="1:14" s="221" customFormat="1" x14ac:dyDescent="0.2">
      <c r="A2555" s="201"/>
      <c r="B2555" s="76"/>
      <c r="C2555" s="19"/>
      <c r="D2555" s="7"/>
      <c r="E2555" s="7"/>
      <c r="F2555" s="21"/>
      <c r="G2555" s="76"/>
      <c r="H2555" s="284"/>
      <c r="I2555" s="135"/>
      <c r="J2555" s="24"/>
      <c r="K2555" s="35"/>
      <c r="L2555" s="250"/>
      <c r="M2555" s="204"/>
      <c r="N2555" s="220"/>
    </row>
    <row r="2556" spans="1:14" s="221" customFormat="1" ht="15" x14ac:dyDescent="0.25">
      <c r="A2556" s="201"/>
      <c r="B2556" s="76"/>
      <c r="C2556" s="19"/>
      <c r="D2556" s="7"/>
      <c r="E2556" s="7"/>
      <c r="F2556" s="21"/>
      <c r="G2556" s="76"/>
      <c r="H2556" s="284"/>
      <c r="I2556" s="135"/>
      <c r="J2556" s="24"/>
      <c r="K2556" s="35"/>
      <c r="L2556" s="250"/>
      <c r="M2556" s="222"/>
      <c r="N2556" s="220"/>
    </row>
    <row r="2557" spans="1:14" s="221" customFormat="1" x14ac:dyDescent="0.2">
      <c r="A2557" s="201"/>
      <c r="B2557" s="76"/>
      <c r="C2557" s="19"/>
      <c r="D2557" s="7"/>
      <c r="E2557" s="7"/>
      <c r="F2557" s="21"/>
      <c r="G2557" s="76"/>
      <c r="H2557" s="284"/>
      <c r="I2557" s="135"/>
      <c r="J2557" s="24"/>
      <c r="K2557" s="35"/>
      <c r="L2557" s="250"/>
      <c r="M2557" s="204"/>
      <c r="N2557" s="220"/>
    </row>
    <row r="2558" spans="1:14" s="221" customFormat="1" x14ac:dyDescent="0.2">
      <c r="A2558" s="201"/>
      <c r="B2558" s="76"/>
      <c r="C2558" s="19"/>
      <c r="D2558" s="7"/>
      <c r="E2558" s="7"/>
      <c r="F2558" s="21"/>
      <c r="G2558" s="76"/>
      <c r="H2558" s="284"/>
      <c r="I2558" s="135"/>
      <c r="J2558" s="24"/>
      <c r="K2558" s="35"/>
      <c r="L2558" s="250"/>
      <c r="M2558" s="204"/>
      <c r="N2558" s="220"/>
    </row>
    <row r="2559" spans="1:14" s="221" customFormat="1" ht="15" x14ac:dyDescent="0.25">
      <c r="A2559" s="201"/>
      <c r="B2559" s="76"/>
      <c r="C2559" s="19"/>
      <c r="D2559" s="7"/>
      <c r="E2559" s="7"/>
      <c r="F2559" s="21"/>
      <c r="G2559" s="76"/>
      <c r="H2559" s="284"/>
      <c r="I2559" s="135"/>
      <c r="J2559" s="24"/>
      <c r="K2559" s="35"/>
      <c r="L2559" s="250"/>
      <c r="M2559" s="222"/>
      <c r="N2559" s="220"/>
    </row>
    <row r="2560" spans="1:14" s="221" customFormat="1" x14ac:dyDescent="0.2">
      <c r="A2560" s="201"/>
      <c r="B2560" s="76"/>
      <c r="C2560" s="19"/>
      <c r="D2560" s="7"/>
      <c r="E2560" s="7"/>
      <c r="F2560" s="21"/>
      <c r="G2560" s="76"/>
      <c r="H2560" s="284"/>
      <c r="I2560" s="135"/>
      <c r="J2560" s="24"/>
      <c r="K2560" s="35"/>
      <c r="L2560" s="250"/>
      <c r="M2560" s="204"/>
      <c r="N2560" s="220"/>
    </row>
    <row r="2561" spans="1:14" s="221" customFormat="1" x14ac:dyDescent="0.2">
      <c r="A2561" s="201"/>
      <c r="B2561" s="76"/>
      <c r="C2561" s="19"/>
      <c r="D2561" s="7"/>
      <c r="E2561" s="7"/>
      <c r="F2561" s="21"/>
      <c r="G2561" s="76"/>
      <c r="H2561" s="284"/>
      <c r="I2561" s="135"/>
      <c r="J2561" s="24"/>
      <c r="K2561" s="35"/>
      <c r="L2561" s="250"/>
      <c r="M2561" s="204"/>
      <c r="N2561" s="220"/>
    </row>
    <row r="2562" spans="1:14" s="221" customFormat="1" x14ac:dyDescent="0.2">
      <c r="A2562" s="201"/>
      <c r="B2562" s="76"/>
      <c r="C2562" s="19"/>
      <c r="D2562" s="7"/>
      <c r="E2562" s="7"/>
      <c r="F2562" s="21"/>
      <c r="G2562" s="76"/>
      <c r="H2562" s="284"/>
      <c r="I2562" s="135"/>
      <c r="J2562" s="24"/>
      <c r="K2562" s="35"/>
      <c r="L2562" s="250"/>
      <c r="M2562" s="204"/>
      <c r="N2562" s="220"/>
    </row>
    <row r="2563" spans="1:14" s="221" customFormat="1" x14ac:dyDescent="0.2">
      <c r="A2563" s="201"/>
      <c r="B2563" s="76"/>
      <c r="C2563" s="19"/>
      <c r="D2563" s="7"/>
      <c r="E2563" s="7"/>
      <c r="F2563" s="21"/>
      <c r="G2563" s="76"/>
      <c r="H2563" s="284"/>
      <c r="I2563" s="135"/>
      <c r="J2563" s="24"/>
      <c r="K2563" s="35"/>
      <c r="L2563" s="250"/>
      <c r="M2563" s="204"/>
      <c r="N2563" s="220"/>
    </row>
    <row r="2564" spans="1:14" s="221" customFormat="1" x14ac:dyDescent="0.2">
      <c r="A2564" s="201"/>
      <c r="B2564" s="76"/>
      <c r="C2564" s="19"/>
      <c r="D2564" s="7"/>
      <c r="E2564" s="7"/>
      <c r="F2564" s="21"/>
      <c r="G2564" s="76"/>
      <c r="H2564" s="284"/>
      <c r="I2564" s="135"/>
      <c r="J2564" s="24"/>
      <c r="K2564" s="35"/>
      <c r="L2564" s="250"/>
      <c r="M2564" s="204"/>
      <c r="N2564" s="220"/>
    </row>
    <row r="2565" spans="1:14" s="221" customFormat="1" x14ac:dyDescent="0.2">
      <c r="A2565" s="201"/>
      <c r="B2565" s="76"/>
      <c r="C2565" s="19"/>
      <c r="D2565" s="7"/>
      <c r="E2565" s="7"/>
      <c r="F2565" s="21"/>
      <c r="G2565" s="76"/>
      <c r="H2565" s="284"/>
      <c r="I2565" s="135"/>
      <c r="J2565" s="24"/>
      <c r="K2565" s="35"/>
      <c r="L2565" s="250"/>
      <c r="M2565" s="204"/>
      <c r="N2565" s="220"/>
    </row>
    <row r="2566" spans="1:14" s="221" customFormat="1" x14ac:dyDescent="0.2">
      <c r="A2566" s="201"/>
      <c r="B2566" s="76"/>
      <c r="C2566" s="19"/>
      <c r="D2566" s="7"/>
      <c r="E2566" s="7"/>
      <c r="F2566" s="21"/>
      <c r="G2566" s="76"/>
      <c r="H2566" s="284"/>
      <c r="I2566" s="135"/>
      <c r="J2566" s="24"/>
      <c r="K2566" s="35"/>
      <c r="L2566" s="250"/>
      <c r="M2566" s="204"/>
      <c r="N2566" s="220"/>
    </row>
    <row r="2567" spans="1:14" s="221" customFormat="1" x14ac:dyDescent="0.2">
      <c r="A2567" s="201"/>
      <c r="B2567" s="76"/>
      <c r="C2567" s="19"/>
      <c r="D2567" s="7"/>
      <c r="E2567" s="7"/>
      <c r="F2567" s="21"/>
      <c r="G2567" s="76"/>
      <c r="H2567" s="284"/>
      <c r="I2567" s="135"/>
      <c r="J2567" s="24"/>
      <c r="K2567" s="35"/>
      <c r="L2567" s="250"/>
      <c r="M2567" s="204"/>
      <c r="N2567" s="220"/>
    </row>
    <row r="2568" spans="1:14" s="221" customFormat="1" ht="15" x14ac:dyDescent="0.25">
      <c r="A2568" s="201"/>
      <c r="B2568" s="76"/>
      <c r="C2568" s="19"/>
      <c r="D2568" s="7"/>
      <c r="E2568" s="7"/>
      <c r="F2568" s="21"/>
      <c r="G2568" s="76"/>
      <c r="H2568" s="284"/>
      <c r="I2568" s="135"/>
      <c r="J2568" s="24"/>
      <c r="K2568" s="35"/>
      <c r="L2568" s="250"/>
      <c r="M2568" s="222"/>
      <c r="N2568" s="220"/>
    </row>
    <row r="2569" spans="1:14" s="221" customFormat="1" x14ac:dyDescent="0.2">
      <c r="A2569" s="201"/>
      <c r="B2569" s="76"/>
      <c r="C2569" s="19"/>
      <c r="D2569" s="7"/>
      <c r="E2569" s="7"/>
      <c r="F2569" s="21"/>
      <c r="G2569" s="76"/>
      <c r="H2569" s="284"/>
      <c r="I2569" s="135"/>
      <c r="J2569" s="24"/>
      <c r="K2569" s="35"/>
      <c r="L2569" s="250"/>
      <c r="M2569" s="204"/>
      <c r="N2569" s="220"/>
    </row>
    <row r="2570" spans="1:14" s="221" customFormat="1" x14ac:dyDescent="0.2">
      <c r="A2570" s="201"/>
      <c r="B2570" s="76"/>
      <c r="C2570" s="19"/>
      <c r="D2570" s="7"/>
      <c r="E2570" s="7"/>
      <c r="F2570" s="21"/>
      <c r="G2570" s="76"/>
      <c r="H2570" s="284"/>
      <c r="I2570" s="135"/>
      <c r="J2570" s="24"/>
      <c r="K2570" s="35"/>
      <c r="L2570" s="250"/>
      <c r="M2570" s="204"/>
      <c r="N2570" s="220"/>
    </row>
    <row r="2571" spans="1:14" s="221" customFormat="1" ht="15" x14ac:dyDescent="0.25">
      <c r="A2571" s="201"/>
      <c r="B2571" s="76"/>
      <c r="C2571" s="19"/>
      <c r="D2571" s="7"/>
      <c r="E2571" s="7"/>
      <c r="F2571" s="21"/>
      <c r="G2571" s="76"/>
      <c r="H2571" s="284"/>
      <c r="I2571" s="135"/>
      <c r="J2571" s="24"/>
      <c r="K2571" s="35"/>
      <c r="L2571" s="250"/>
      <c r="M2571" s="222"/>
      <c r="N2571" s="220"/>
    </row>
    <row r="2572" spans="1:14" s="221" customFormat="1" ht="15" x14ac:dyDescent="0.25">
      <c r="A2572" s="201"/>
      <c r="B2572" s="76"/>
      <c r="C2572" s="19"/>
      <c r="D2572" s="7"/>
      <c r="E2572" s="7"/>
      <c r="F2572" s="21"/>
      <c r="G2572" s="76"/>
      <c r="H2572" s="284"/>
      <c r="I2572" s="135"/>
      <c r="J2572" s="24"/>
      <c r="K2572" s="71"/>
      <c r="L2572" s="250"/>
      <c r="M2572" s="222"/>
      <c r="N2572" s="220"/>
    </row>
    <row r="2573" spans="1:14" s="221" customFormat="1" x14ac:dyDescent="0.2">
      <c r="A2573" s="201"/>
      <c r="B2573" s="76"/>
      <c r="C2573" s="19"/>
      <c r="D2573" s="7"/>
      <c r="E2573" s="7"/>
      <c r="F2573" s="21"/>
      <c r="G2573" s="76"/>
      <c r="H2573" s="284"/>
      <c r="I2573" s="135"/>
      <c r="J2573" s="24"/>
      <c r="K2573" s="71"/>
      <c r="L2573" s="250"/>
      <c r="M2573" s="204"/>
      <c r="N2573" s="220"/>
    </row>
    <row r="2574" spans="1:14" s="221" customFormat="1" x14ac:dyDescent="0.2">
      <c r="A2574" s="201"/>
      <c r="B2574" s="76"/>
      <c r="C2574" s="19"/>
      <c r="D2574" s="7"/>
      <c r="E2574" s="7"/>
      <c r="F2574" s="21"/>
      <c r="G2574" s="76"/>
      <c r="H2574" s="284"/>
      <c r="I2574" s="135"/>
      <c r="J2574" s="24"/>
      <c r="K2574" s="71"/>
      <c r="L2574" s="250"/>
      <c r="M2574" s="204"/>
      <c r="N2574" s="220"/>
    </row>
    <row r="2575" spans="1:14" s="221" customFormat="1" x14ac:dyDescent="0.2">
      <c r="A2575" s="201"/>
      <c r="B2575" s="76"/>
      <c r="C2575" s="19"/>
      <c r="D2575" s="7"/>
      <c r="E2575" s="7"/>
      <c r="F2575" s="21"/>
      <c r="G2575" s="76"/>
      <c r="H2575" s="284"/>
      <c r="I2575" s="135"/>
      <c r="J2575" s="24"/>
      <c r="K2575" s="71"/>
      <c r="L2575" s="250"/>
      <c r="M2575" s="204"/>
      <c r="N2575" s="220"/>
    </row>
    <row r="2576" spans="1:14" s="221" customFormat="1" x14ac:dyDescent="0.2">
      <c r="A2576" s="201"/>
      <c r="B2576" s="76"/>
      <c r="C2576" s="19"/>
      <c r="D2576" s="7"/>
      <c r="E2576" s="7"/>
      <c r="F2576" s="21"/>
      <c r="G2576" s="76"/>
      <c r="H2576" s="284"/>
      <c r="I2576" s="135"/>
      <c r="J2576" s="24"/>
      <c r="K2576" s="71"/>
      <c r="L2576" s="250"/>
      <c r="M2576" s="204"/>
      <c r="N2576" s="220"/>
    </row>
    <row r="2577" spans="1:14" s="221" customFormat="1" x14ac:dyDescent="0.2">
      <c r="A2577" s="201"/>
      <c r="B2577" s="76"/>
      <c r="C2577" s="19"/>
      <c r="D2577" s="7"/>
      <c r="E2577" s="7"/>
      <c r="F2577" s="21"/>
      <c r="G2577" s="76"/>
      <c r="H2577" s="284"/>
      <c r="I2577" s="135"/>
      <c r="J2577" s="24"/>
      <c r="K2577" s="71"/>
      <c r="L2577" s="250"/>
      <c r="M2577" s="204"/>
      <c r="N2577" s="220"/>
    </row>
    <row r="2578" spans="1:14" s="221" customFormat="1" ht="15" x14ac:dyDescent="0.25">
      <c r="A2578" s="201"/>
      <c r="B2578" s="76"/>
      <c r="C2578" s="19"/>
      <c r="D2578" s="7"/>
      <c r="E2578" s="7"/>
      <c r="F2578" s="21"/>
      <c r="G2578" s="76"/>
      <c r="H2578" s="284"/>
      <c r="I2578" s="135"/>
      <c r="J2578" s="24"/>
      <c r="K2578" s="71"/>
      <c r="L2578" s="250"/>
      <c r="M2578" s="222"/>
      <c r="N2578" s="220"/>
    </row>
    <row r="2579" spans="1:14" s="221" customFormat="1" ht="15" x14ac:dyDescent="0.25">
      <c r="A2579" s="201"/>
      <c r="B2579" s="76"/>
      <c r="C2579" s="19"/>
      <c r="D2579" s="7"/>
      <c r="E2579" s="7"/>
      <c r="F2579" s="21"/>
      <c r="G2579" s="76"/>
      <c r="H2579" s="284"/>
      <c r="I2579" s="135"/>
      <c r="J2579" s="24"/>
      <c r="K2579" s="71"/>
      <c r="L2579" s="250"/>
      <c r="M2579" s="222"/>
      <c r="N2579" s="220"/>
    </row>
    <row r="2580" spans="1:14" s="221" customFormat="1" x14ac:dyDescent="0.2">
      <c r="A2580" s="201"/>
      <c r="B2580" s="76"/>
      <c r="C2580" s="19"/>
      <c r="D2580" s="7"/>
      <c r="E2580" s="7"/>
      <c r="F2580" s="21"/>
      <c r="G2580" s="76"/>
      <c r="H2580" s="284"/>
      <c r="I2580" s="135"/>
      <c r="J2580" s="24"/>
      <c r="K2580" s="71"/>
      <c r="L2580" s="250"/>
      <c r="M2580" s="204"/>
      <c r="N2580" s="220"/>
    </row>
    <row r="2581" spans="1:14" s="221" customFormat="1" x14ac:dyDescent="0.2">
      <c r="A2581" s="201"/>
      <c r="B2581" s="76"/>
      <c r="C2581" s="19"/>
      <c r="D2581" s="7"/>
      <c r="E2581" s="7"/>
      <c r="F2581" s="21"/>
      <c r="G2581" s="76"/>
      <c r="H2581" s="284"/>
      <c r="I2581" s="135"/>
      <c r="J2581" s="24"/>
      <c r="K2581" s="71"/>
      <c r="L2581" s="250"/>
      <c r="M2581" s="204"/>
      <c r="N2581" s="220"/>
    </row>
    <row r="2582" spans="1:14" s="221" customFormat="1" x14ac:dyDescent="0.2">
      <c r="A2582" s="201"/>
      <c r="B2582" s="76"/>
      <c r="C2582" s="19"/>
      <c r="D2582" s="7"/>
      <c r="E2582" s="7"/>
      <c r="F2582" s="21"/>
      <c r="G2582" s="76"/>
      <c r="H2582" s="284"/>
      <c r="I2582" s="135"/>
      <c r="J2582" s="24"/>
      <c r="K2582" s="71"/>
      <c r="L2582" s="250"/>
      <c r="M2582" s="204"/>
      <c r="N2582" s="220"/>
    </row>
    <row r="2583" spans="1:14" s="221" customFormat="1" ht="15" x14ac:dyDescent="0.25">
      <c r="A2583" s="201"/>
      <c r="B2583" s="76"/>
      <c r="C2583" s="19"/>
      <c r="D2583" s="7"/>
      <c r="E2583" s="7"/>
      <c r="F2583" s="21"/>
      <c r="G2583" s="76"/>
      <c r="H2583" s="284"/>
      <c r="I2583" s="135"/>
      <c r="J2583" s="24"/>
      <c r="K2583" s="71"/>
      <c r="L2583" s="250"/>
      <c r="M2583" s="222"/>
      <c r="N2583" s="220"/>
    </row>
    <row r="2584" spans="1:14" s="221" customFormat="1" x14ac:dyDescent="0.2">
      <c r="A2584" s="201"/>
      <c r="B2584" s="76"/>
      <c r="C2584" s="19"/>
      <c r="D2584" s="7"/>
      <c r="E2584" s="7"/>
      <c r="F2584" s="21"/>
      <c r="G2584" s="76"/>
      <c r="H2584" s="284"/>
      <c r="I2584" s="135"/>
      <c r="J2584" s="24"/>
      <c r="K2584" s="71"/>
      <c r="L2584" s="250"/>
      <c r="M2584" s="226"/>
      <c r="N2584" s="227"/>
    </row>
    <row r="2585" spans="1:14" s="221" customFormat="1" x14ac:dyDescent="0.2">
      <c r="A2585" s="201"/>
      <c r="B2585" s="76"/>
      <c r="C2585" s="19"/>
      <c r="D2585" s="7"/>
      <c r="E2585" s="7"/>
      <c r="F2585" s="21"/>
      <c r="G2585" s="76"/>
      <c r="H2585" s="284"/>
      <c r="I2585" s="135"/>
      <c r="J2585" s="24"/>
      <c r="K2585" s="71"/>
      <c r="L2585" s="250"/>
      <c r="M2585" s="204"/>
      <c r="N2585" s="220"/>
    </row>
    <row r="2586" spans="1:14" s="221" customFormat="1" ht="15" x14ac:dyDescent="0.25">
      <c r="A2586" s="201"/>
      <c r="B2586" s="76"/>
      <c r="C2586" s="19"/>
      <c r="D2586" s="7"/>
      <c r="E2586" s="7"/>
      <c r="F2586" s="21"/>
      <c r="G2586" s="76"/>
      <c r="H2586" s="284"/>
      <c r="I2586" s="135"/>
      <c r="J2586" s="24"/>
      <c r="K2586" s="71"/>
      <c r="L2586" s="250"/>
      <c r="M2586" s="222"/>
      <c r="N2586" s="220"/>
    </row>
    <row r="2587" spans="1:14" s="221" customFormat="1" ht="15" x14ac:dyDescent="0.25">
      <c r="A2587" s="201"/>
      <c r="B2587" s="76"/>
      <c r="C2587" s="19"/>
      <c r="D2587" s="7"/>
      <c r="E2587" s="7"/>
      <c r="F2587" s="21"/>
      <c r="G2587" s="76"/>
      <c r="H2587" s="284"/>
      <c r="I2587" s="135"/>
      <c r="J2587" s="24"/>
      <c r="K2587" s="71"/>
      <c r="L2587" s="250"/>
      <c r="M2587" s="222"/>
      <c r="N2587" s="220"/>
    </row>
    <row r="2588" spans="1:14" s="221" customFormat="1" ht="15" x14ac:dyDescent="0.25">
      <c r="A2588" s="201"/>
      <c r="B2588" s="76"/>
      <c r="C2588" s="19"/>
      <c r="D2588" s="7"/>
      <c r="E2588" s="7"/>
      <c r="F2588" s="21"/>
      <c r="G2588" s="76"/>
      <c r="H2588" s="284"/>
      <c r="I2588" s="135"/>
      <c r="J2588" s="24"/>
      <c r="K2588" s="71"/>
      <c r="L2588" s="250"/>
      <c r="M2588" s="222"/>
      <c r="N2588" s="220"/>
    </row>
    <row r="2589" spans="1:14" s="221" customFormat="1" ht="15" x14ac:dyDescent="0.25">
      <c r="A2589" s="201"/>
      <c r="B2589" s="76"/>
      <c r="C2589" s="19"/>
      <c r="D2589" s="7"/>
      <c r="E2589" s="7"/>
      <c r="F2589" s="21"/>
      <c r="G2589" s="76"/>
      <c r="H2589" s="284"/>
      <c r="I2589" s="135"/>
      <c r="J2589" s="24"/>
      <c r="K2589" s="71"/>
      <c r="L2589" s="250"/>
      <c r="M2589" s="222"/>
      <c r="N2589" s="220"/>
    </row>
    <row r="2590" spans="1:14" s="221" customFormat="1" ht="15" x14ac:dyDescent="0.25">
      <c r="A2590" s="201"/>
      <c r="B2590" s="76"/>
      <c r="C2590" s="19"/>
      <c r="D2590" s="7"/>
      <c r="E2590" s="7"/>
      <c r="F2590" s="21"/>
      <c r="G2590" s="76"/>
      <c r="H2590" s="284"/>
      <c r="I2590" s="135"/>
      <c r="J2590" s="24"/>
      <c r="K2590" s="71"/>
      <c r="L2590" s="250"/>
      <c r="M2590" s="222"/>
      <c r="N2590" s="220"/>
    </row>
    <row r="2591" spans="1:14" s="221" customFormat="1" x14ac:dyDescent="0.2">
      <c r="A2591" s="201"/>
      <c r="B2591" s="76"/>
      <c r="C2591" s="19"/>
      <c r="D2591" s="7"/>
      <c r="E2591" s="7"/>
      <c r="F2591" s="21"/>
      <c r="G2591" s="76"/>
      <c r="H2591" s="284"/>
      <c r="I2591" s="135"/>
      <c r="J2591" s="24"/>
      <c r="K2591" s="71"/>
      <c r="L2591" s="250"/>
      <c r="M2591" s="204"/>
      <c r="N2591" s="220"/>
    </row>
    <row r="2592" spans="1:14" s="221" customFormat="1" x14ac:dyDescent="0.2">
      <c r="A2592" s="201"/>
      <c r="B2592" s="76"/>
      <c r="C2592" s="19"/>
      <c r="D2592" s="7"/>
      <c r="E2592" s="7"/>
      <c r="F2592" s="21"/>
      <c r="G2592" s="76"/>
      <c r="H2592" s="284"/>
      <c r="I2592" s="135"/>
      <c r="J2592" s="24"/>
      <c r="K2592" s="71"/>
      <c r="L2592" s="250"/>
      <c r="M2592" s="204"/>
      <c r="N2592" s="220"/>
    </row>
    <row r="2593" spans="1:14" s="221" customFormat="1" x14ac:dyDescent="0.2">
      <c r="A2593" s="201"/>
      <c r="B2593" s="76"/>
      <c r="C2593" s="19"/>
      <c r="D2593" s="7"/>
      <c r="E2593" s="7"/>
      <c r="F2593" s="21"/>
      <c r="G2593" s="76"/>
      <c r="H2593" s="284"/>
      <c r="I2593" s="135"/>
      <c r="J2593" s="24"/>
      <c r="K2593" s="71"/>
      <c r="L2593" s="250"/>
      <c r="M2593" s="204"/>
      <c r="N2593" s="220"/>
    </row>
    <row r="2594" spans="1:14" s="221" customFormat="1" x14ac:dyDescent="0.2">
      <c r="A2594" s="201"/>
      <c r="B2594" s="76"/>
      <c r="C2594" s="19"/>
      <c r="D2594" s="7"/>
      <c r="E2594" s="7"/>
      <c r="F2594" s="21"/>
      <c r="G2594" s="76"/>
      <c r="H2594" s="284"/>
      <c r="I2594" s="135"/>
      <c r="J2594" s="24"/>
      <c r="K2594" s="71"/>
      <c r="L2594" s="250"/>
      <c r="M2594" s="204"/>
      <c r="N2594" s="220"/>
    </row>
    <row r="2595" spans="1:14" s="221" customFormat="1" ht="15" x14ac:dyDescent="0.25">
      <c r="A2595" s="201"/>
      <c r="B2595" s="76"/>
      <c r="C2595" s="19"/>
      <c r="D2595" s="7"/>
      <c r="E2595" s="7"/>
      <c r="F2595" s="21"/>
      <c r="G2595" s="76"/>
      <c r="H2595" s="284"/>
      <c r="I2595" s="135"/>
      <c r="J2595" s="24"/>
      <c r="K2595" s="71"/>
      <c r="L2595" s="250"/>
      <c r="M2595" s="222"/>
      <c r="N2595" s="220"/>
    </row>
    <row r="2596" spans="1:14" s="221" customFormat="1" x14ac:dyDescent="0.2">
      <c r="A2596" s="201"/>
      <c r="B2596" s="76"/>
      <c r="C2596" s="19"/>
      <c r="D2596" s="7"/>
      <c r="E2596" s="7"/>
      <c r="F2596" s="21"/>
      <c r="G2596" s="76"/>
      <c r="H2596" s="284"/>
      <c r="I2596" s="135"/>
      <c r="J2596" s="24"/>
      <c r="K2596" s="71"/>
      <c r="L2596" s="250"/>
      <c r="M2596" s="204"/>
      <c r="N2596" s="220"/>
    </row>
    <row r="2597" spans="1:14" s="221" customFormat="1" x14ac:dyDescent="0.2">
      <c r="A2597" s="201"/>
      <c r="B2597" s="76"/>
      <c r="C2597" s="19"/>
      <c r="D2597" s="7"/>
      <c r="E2597" s="7"/>
      <c r="F2597" s="21"/>
      <c r="G2597" s="76"/>
      <c r="H2597" s="284"/>
      <c r="I2597" s="135"/>
      <c r="J2597" s="24"/>
      <c r="K2597" s="71"/>
      <c r="L2597" s="250"/>
      <c r="M2597" s="204"/>
      <c r="N2597" s="220"/>
    </row>
    <row r="2598" spans="1:14" s="221" customFormat="1" x14ac:dyDescent="0.2">
      <c r="A2598" s="201"/>
      <c r="B2598" s="76"/>
      <c r="C2598" s="19"/>
      <c r="D2598" s="7"/>
      <c r="E2598" s="7"/>
      <c r="F2598" s="21"/>
      <c r="G2598" s="76"/>
      <c r="H2598" s="284"/>
      <c r="I2598" s="135"/>
      <c r="J2598" s="24"/>
      <c r="K2598" s="71"/>
      <c r="L2598" s="250"/>
      <c r="M2598" s="204"/>
      <c r="N2598" s="220"/>
    </row>
    <row r="2599" spans="1:14" s="221" customFormat="1" x14ac:dyDescent="0.2">
      <c r="A2599" s="201"/>
      <c r="B2599" s="76"/>
      <c r="C2599" s="19"/>
      <c r="D2599" s="7"/>
      <c r="E2599" s="7"/>
      <c r="F2599" s="21"/>
      <c r="G2599" s="76"/>
      <c r="H2599" s="284"/>
      <c r="I2599" s="135"/>
      <c r="J2599" s="24"/>
      <c r="K2599" s="71"/>
      <c r="L2599" s="250"/>
      <c r="M2599" s="204"/>
      <c r="N2599" s="220"/>
    </row>
    <row r="2600" spans="1:14" s="221" customFormat="1" x14ac:dyDescent="0.2">
      <c r="A2600" s="201"/>
      <c r="B2600" s="76"/>
      <c r="C2600" s="19"/>
      <c r="D2600" s="7"/>
      <c r="E2600" s="7"/>
      <c r="F2600" s="21"/>
      <c r="G2600" s="76"/>
      <c r="H2600" s="284"/>
      <c r="I2600" s="135"/>
      <c r="J2600" s="24"/>
      <c r="K2600" s="71"/>
      <c r="L2600" s="250"/>
      <c r="M2600" s="204"/>
      <c r="N2600" s="220"/>
    </row>
    <row r="2601" spans="1:14" s="221" customFormat="1" x14ac:dyDescent="0.2">
      <c r="A2601" s="201"/>
      <c r="B2601" s="76"/>
      <c r="C2601" s="19"/>
      <c r="D2601" s="7"/>
      <c r="E2601" s="7"/>
      <c r="F2601" s="21"/>
      <c r="G2601" s="76"/>
      <c r="H2601" s="284"/>
      <c r="I2601" s="135"/>
      <c r="J2601" s="24"/>
      <c r="K2601" s="71"/>
      <c r="L2601" s="250"/>
      <c r="M2601" s="204"/>
      <c r="N2601" s="220"/>
    </row>
    <row r="2602" spans="1:14" s="221" customFormat="1" x14ac:dyDescent="0.2">
      <c r="A2602" s="201"/>
      <c r="B2602" s="76"/>
      <c r="C2602" s="19"/>
      <c r="D2602" s="7"/>
      <c r="E2602" s="7"/>
      <c r="F2602" s="21"/>
      <c r="G2602" s="76"/>
      <c r="H2602" s="284"/>
      <c r="I2602" s="135"/>
      <c r="J2602" s="24"/>
      <c r="K2602" s="71"/>
      <c r="L2602" s="250"/>
      <c r="M2602" s="204"/>
      <c r="N2602" s="220"/>
    </row>
    <row r="2603" spans="1:14" s="221" customFormat="1" ht="15" x14ac:dyDescent="0.2">
      <c r="A2603" s="219"/>
      <c r="B2603" s="22"/>
      <c r="C2603" s="19"/>
      <c r="D2603" s="20"/>
      <c r="E2603" s="7"/>
      <c r="F2603" s="21"/>
      <c r="G2603" s="22"/>
      <c r="H2603" s="284"/>
      <c r="I2603" s="135"/>
      <c r="J2603" s="24"/>
      <c r="K2603" s="71"/>
      <c r="L2603" s="250"/>
      <c r="M2603" s="204"/>
      <c r="N2603" s="220"/>
    </row>
    <row r="2604" spans="1:14" s="221" customFormat="1" ht="15" x14ac:dyDescent="0.2">
      <c r="A2604" s="219"/>
      <c r="B2604" s="22"/>
      <c r="C2604" s="19"/>
      <c r="D2604" s="20"/>
      <c r="E2604" s="7"/>
      <c r="F2604" s="21"/>
      <c r="G2604" s="22"/>
      <c r="H2604" s="284"/>
      <c r="I2604" s="135"/>
      <c r="J2604" s="24"/>
      <c r="K2604" s="71"/>
      <c r="L2604" s="250"/>
      <c r="M2604" s="204"/>
      <c r="N2604" s="220"/>
    </row>
    <row r="2605" spans="1:14" s="221" customFormat="1" ht="15" x14ac:dyDescent="0.2">
      <c r="A2605" s="219"/>
      <c r="B2605" s="22"/>
      <c r="C2605" s="19"/>
      <c r="D2605" s="20"/>
      <c r="E2605" s="7"/>
      <c r="F2605" s="21"/>
      <c r="G2605" s="22"/>
      <c r="H2605" s="284"/>
      <c r="I2605" s="135"/>
      <c r="J2605" s="24"/>
      <c r="K2605" s="71"/>
      <c r="L2605" s="250"/>
      <c r="M2605" s="204"/>
      <c r="N2605" s="220"/>
    </row>
    <row r="2606" spans="1:14" s="221" customFormat="1" ht="15" x14ac:dyDescent="0.2">
      <c r="A2606" s="219"/>
      <c r="B2606" s="22"/>
      <c r="C2606" s="19"/>
      <c r="D2606" s="20"/>
      <c r="E2606" s="7"/>
      <c r="F2606" s="21"/>
      <c r="G2606" s="22"/>
      <c r="H2606" s="284"/>
      <c r="I2606" s="135"/>
      <c r="J2606" s="24"/>
      <c r="K2606" s="71"/>
      <c r="L2606" s="250"/>
      <c r="M2606" s="204"/>
      <c r="N2606" s="220"/>
    </row>
    <row r="2607" spans="1:14" s="221" customFormat="1" ht="15" x14ac:dyDescent="0.2">
      <c r="A2607" s="219"/>
      <c r="B2607" s="22"/>
      <c r="C2607" s="19"/>
      <c r="D2607" s="20"/>
      <c r="E2607" s="7"/>
      <c r="F2607" s="21"/>
      <c r="G2607" s="22"/>
      <c r="H2607" s="284"/>
      <c r="I2607" s="135"/>
      <c r="J2607" s="24"/>
      <c r="K2607" s="71"/>
      <c r="L2607" s="250"/>
      <c r="M2607" s="204"/>
      <c r="N2607" s="220"/>
    </row>
    <row r="2608" spans="1:14" s="221" customFormat="1" ht="15" x14ac:dyDescent="0.2">
      <c r="A2608" s="219"/>
      <c r="B2608" s="22"/>
      <c r="C2608" s="19"/>
      <c r="D2608" s="20"/>
      <c r="E2608" s="7"/>
      <c r="F2608" s="21"/>
      <c r="G2608" s="22"/>
      <c r="H2608" s="284"/>
      <c r="I2608" s="135"/>
      <c r="J2608" s="24"/>
      <c r="K2608" s="71"/>
      <c r="L2608" s="250"/>
      <c r="M2608" s="204"/>
      <c r="N2608" s="220"/>
    </row>
    <row r="2609" spans="1:14" s="221" customFormat="1" ht="15" x14ac:dyDescent="0.2">
      <c r="A2609" s="219"/>
      <c r="B2609" s="22"/>
      <c r="C2609" s="19"/>
      <c r="D2609" s="20"/>
      <c r="E2609" s="7"/>
      <c r="F2609" s="21"/>
      <c r="G2609" s="22"/>
      <c r="H2609" s="284"/>
      <c r="I2609" s="135"/>
      <c r="J2609" s="24"/>
      <c r="K2609" s="71"/>
      <c r="L2609" s="250"/>
      <c r="M2609" s="204"/>
      <c r="N2609" s="220"/>
    </row>
    <row r="2610" spans="1:14" s="221" customFormat="1" ht="15" x14ac:dyDescent="0.2">
      <c r="A2610" s="219"/>
      <c r="B2610" s="22"/>
      <c r="C2610" s="19"/>
      <c r="D2610" s="20"/>
      <c r="E2610" s="7"/>
      <c r="F2610" s="21"/>
      <c r="G2610" s="22"/>
      <c r="H2610" s="284"/>
      <c r="I2610" s="135"/>
      <c r="J2610" s="24"/>
      <c r="K2610" s="71"/>
      <c r="L2610" s="250"/>
      <c r="M2610" s="204"/>
      <c r="N2610" s="220"/>
    </row>
    <row r="2611" spans="1:14" s="221" customFormat="1" ht="15" x14ac:dyDescent="0.2">
      <c r="A2611" s="219"/>
      <c r="B2611" s="22"/>
      <c r="C2611" s="19"/>
      <c r="D2611" s="20"/>
      <c r="E2611" s="7"/>
      <c r="F2611" s="21"/>
      <c r="G2611" s="22"/>
      <c r="H2611" s="284"/>
      <c r="I2611" s="135"/>
      <c r="J2611" s="24"/>
      <c r="K2611" s="71"/>
      <c r="L2611" s="250"/>
      <c r="M2611" s="204"/>
      <c r="N2611" s="220"/>
    </row>
    <row r="2612" spans="1:14" s="221" customFormat="1" ht="15" x14ac:dyDescent="0.25">
      <c r="A2612" s="219"/>
      <c r="B2612" s="22"/>
      <c r="C2612" s="19"/>
      <c r="D2612" s="20"/>
      <c r="E2612" s="7"/>
      <c r="F2612" s="21"/>
      <c r="G2612" s="22"/>
      <c r="H2612" s="284"/>
      <c r="I2612" s="135"/>
      <c r="J2612" s="24"/>
      <c r="K2612" s="71"/>
      <c r="L2612" s="250"/>
      <c r="M2612" s="222"/>
      <c r="N2612" s="220"/>
    </row>
    <row r="2613" spans="1:14" s="221" customFormat="1" ht="15" x14ac:dyDescent="0.25">
      <c r="A2613" s="219"/>
      <c r="B2613" s="22"/>
      <c r="C2613" s="19"/>
      <c r="D2613" s="20"/>
      <c r="E2613" s="7"/>
      <c r="F2613" s="21"/>
      <c r="G2613" s="22"/>
      <c r="H2613" s="284"/>
      <c r="I2613" s="135"/>
      <c r="J2613" s="24"/>
      <c r="K2613" s="71"/>
      <c r="L2613" s="250"/>
      <c r="M2613" s="222"/>
      <c r="N2613" s="220"/>
    </row>
    <row r="2614" spans="1:14" s="221" customFormat="1" ht="15" x14ac:dyDescent="0.2">
      <c r="A2614" s="219"/>
      <c r="B2614" s="22"/>
      <c r="C2614" s="19"/>
      <c r="D2614" s="20"/>
      <c r="E2614" s="7"/>
      <c r="F2614" s="21"/>
      <c r="G2614" s="22"/>
      <c r="H2614" s="284"/>
      <c r="I2614" s="135"/>
      <c r="J2614" s="24"/>
      <c r="K2614" s="71"/>
      <c r="L2614" s="250"/>
      <c r="M2614" s="204"/>
      <c r="N2614" s="220"/>
    </row>
    <row r="2615" spans="1:14" s="221" customFormat="1" ht="15" x14ac:dyDescent="0.2">
      <c r="A2615" s="219"/>
      <c r="B2615" s="22"/>
      <c r="C2615" s="19"/>
      <c r="D2615" s="20"/>
      <c r="E2615" s="7"/>
      <c r="F2615" s="21"/>
      <c r="G2615" s="22"/>
      <c r="H2615" s="284"/>
      <c r="I2615" s="135"/>
      <c r="J2615" s="24"/>
      <c r="K2615" s="71"/>
      <c r="L2615" s="250"/>
      <c r="M2615" s="204"/>
      <c r="N2615" s="220"/>
    </row>
    <row r="2616" spans="1:14" s="221" customFormat="1" ht="15" x14ac:dyDescent="0.2">
      <c r="A2616" s="219"/>
      <c r="B2616" s="22"/>
      <c r="C2616" s="19"/>
      <c r="D2616" s="20"/>
      <c r="E2616" s="7"/>
      <c r="F2616" s="21"/>
      <c r="G2616" s="22"/>
      <c r="H2616" s="284"/>
      <c r="I2616" s="135"/>
      <c r="J2616" s="24"/>
      <c r="K2616" s="71"/>
      <c r="L2616" s="250"/>
      <c r="M2616" s="204"/>
      <c r="N2616" s="220"/>
    </row>
    <row r="2617" spans="1:14" s="221" customFormat="1" ht="15" x14ac:dyDescent="0.2">
      <c r="A2617" s="219"/>
      <c r="B2617" s="22"/>
      <c r="C2617" s="19"/>
      <c r="D2617" s="20"/>
      <c r="E2617" s="7"/>
      <c r="F2617" s="21"/>
      <c r="G2617" s="22"/>
      <c r="H2617" s="284"/>
      <c r="I2617" s="135"/>
      <c r="J2617" s="24"/>
      <c r="K2617" s="71"/>
      <c r="L2617" s="250"/>
      <c r="M2617" s="204"/>
      <c r="N2617" s="220"/>
    </row>
    <row r="2618" spans="1:14" s="221" customFormat="1" ht="15" x14ac:dyDescent="0.2">
      <c r="A2618" s="219"/>
      <c r="B2618" s="22"/>
      <c r="C2618" s="19"/>
      <c r="D2618" s="20"/>
      <c r="E2618" s="7"/>
      <c r="F2618" s="21"/>
      <c r="G2618" s="22"/>
      <c r="H2618" s="284"/>
      <c r="I2618" s="135"/>
      <c r="J2618" s="24"/>
      <c r="K2618" s="71"/>
      <c r="L2618" s="250"/>
      <c r="M2618" s="204"/>
      <c r="N2618" s="220"/>
    </row>
    <row r="2619" spans="1:14" s="221" customFormat="1" ht="15" x14ac:dyDescent="0.25">
      <c r="A2619" s="219"/>
      <c r="B2619" s="22"/>
      <c r="C2619" s="19"/>
      <c r="D2619" s="20"/>
      <c r="E2619" s="7"/>
      <c r="F2619" s="21"/>
      <c r="G2619" s="22"/>
      <c r="H2619" s="284"/>
      <c r="I2619" s="135"/>
      <c r="J2619" s="24"/>
      <c r="K2619" s="71"/>
      <c r="L2619" s="250"/>
      <c r="M2619" s="222"/>
      <c r="N2619" s="220"/>
    </row>
    <row r="2620" spans="1:14" s="221" customFormat="1" ht="15" x14ac:dyDescent="0.2">
      <c r="A2620" s="219"/>
      <c r="B2620" s="22"/>
      <c r="C2620" s="19"/>
      <c r="D2620" s="20"/>
      <c r="E2620" s="7"/>
      <c r="F2620" s="21"/>
      <c r="G2620" s="22"/>
      <c r="H2620" s="284"/>
      <c r="I2620" s="135"/>
      <c r="J2620" s="24"/>
      <c r="K2620" s="71"/>
      <c r="L2620" s="250"/>
      <c r="M2620" s="204"/>
      <c r="N2620" s="220"/>
    </row>
    <row r="2621" spans="1:14" s="221" customFormat="1" ht="15" x14ac:dyDescent="0.2">
      <c r="A2621" s="219"/>
      <c r="B2621" s="22"/>
      <c r="C2621" s="19"/>
      <c r="D2621" s="20"/>
      <c r="E2621" s="7"/>
      <c r="F2621" s="21"/>
      <c r="G2621" s="22"/>
      <c r="H2621" s="284"/>
      <c r="I2621" s="135"/>
      <c r="J2621" s="24"/>
      <c r="K2621" s="71"/>
      <c r="L2621" s="250"/>
      <c r="M2621" s="204"/>
      <c r="N2621" s="220"/>
    </row>
    <row r="2622" spans="1:14" s="221" customFormat="1" ht="15" x14ac:dyDescent="0.2">
      <c r="A2622" s="219"/>
      <c r="B2622" s="22"/>
      <c r="C2622" s="19"/>
      <c r="D2622" s="20"/>
      <c r="E2622" s="7"/>
      <c r="F2622" s="21"/>
      <c r="G2622" s="22"/>
      <c r="H2622" s="284"/>
      <c r="I2622" s="135"/>
      <c r="J2622" s="24"/>
      <c r="K2622" s="71"/>
      <c r="L2622" s="250"/>
      <c r="M2622" s="204"/>
      <c r="N2622" s="220"/>
    </row>
    <row r="2623" spans="1:14" s="221" customFormat="1" ht="15" x14ac:dyDescent="0.2">
      <c r="A2623" s="219"/>
      <c r="B2623" s="22"/>
      <c r="C2623" s="19"/>
      <c r="D2623" s="20"/>
      <c r="E2623" s="7"/>
      <c r="F2623" s="21"/>
      <c r="G2623" s="22"/>
      <c r="H2623" s="284"/>
      <c r="I2623" s="135"/>
      <c r="J2623" s="24"/>
      <c r="K2623" s="71"/>
      <c r="L2623" s="250"/>
      <c r="M2623" s="204"/>
      <c r="N2623" s="220"/>
    </row>
    <row r="2624" spans="1:14" s="221" customFormat="1" ht="15" x14ac:dyDescent="0.2">
      <c r="A2624" s="219"/>
      <c r="B2624" s="22"/>
      <c r="C2624" s="19"/>
      <c r="D2624" s="20"/>
      <c r="E2624" s="7"/>
      <c r="F2624" s="21"/>
      <c r="G2624" s="22"/>
      <c r="H2624" s="284"/>
      <c r="I2624" s="135"/>
      <c r="J2624" s="24"/>
      <c r="K2624" s="71"/>
      <c r="L2624" s="250"/>
      <c r="M2624" s="204"/>
      <c r="N2624" s="220"/>
    </row>
    <row r="2625" spans="1:14" s="221" customFormat="1" ht="15" x14ac:dyDescent="0.2">
      <c r="A2625" s="219"/>
      <c r="B2625" s="22"/>
      <c r="C2625" s="19"/>
      <c r="D2625" s="20"/>
      <c r="E2625" s="7"/>
      <c r="F2625" s="21"/>
      <c r="G2625" s="22"/>
      <c r="H2625" s="284"/>
      <c r="I2625" s="135"/>
      <c r="J2625" s="24"/>
      <c r="K2625" s="71"/>
      <c r="L2625" s="250"/>
      <c r="M2625" s="204"/>
      <c r="N2625" s="220"/>
    </row>
    <row r="2626" spans="1:14" s="221" customFormat="1" ht="15" x14ac:dyDescent="0.25">
      <c r="A2626" s="223"/>
      <c r="B2626" s="22"/>
      <c r="C2626" s="19"/>
      <c r="D2626" s="20"/>
      <c r="E2626" s="7"/>
      <c r="F2626" s="21"/>
      <c r="G2626" s="22"/>
      <c r="H2626" s="284"/>
      <c r="I2626" s="135"/>
      <c r="J2626" s="24"/>
      <c r="K2626" s="71"/>
      <c r="L2626" s="250"/>
      <c r="M2626" s="204"/>
      <c r="N2626" s="220"/>
    </row>
    <row r="2627" spans="1:14" s="221" customFormat="1" ht="15" x14ac:dyDescent="0.2">
      <c r="A2627" s="219"/>
      <c r="B2627" s="22"/>
      <c r="C2627" s="19"/>
      <c r="D2627" s="20"/>
      <c r="E2627" s="7"/>
      <c r="F2627" s="21"/>
      <c r="G2627" s="22"/>
      <c r="H2627" s="284"/>
      <c r="I2627" s="135"/>
      <c r="J2627" s="24"/>
      <c r="K2627" s="71"/>
      <c r="L2627" s="250"/>
      <c r="M2627" s="204"/>
      <c r="N2627" s="220"/>
    </row>
    <row r="2628" spans="1:14" s="221" customFormat="1" ht="15" x14ac:dyDescent="0.2">
      <c r="A2628" s="219"/>
      <c r="B2628" s="22"/>
      <c r="C2628" s="19"/>
      <c r="D2628" s="20"/>
      <c r="E2628" s="7"/>
      <c r="F2628" s="21"/>
      <c r="G2628" s="22"/>
      <c r="H2628" s="284"/>
      <c r="I2628" s="135"/>
      <c r="J2628" s="24"/>
      <c r="K2628" s="71"/>
      <c r="L2628" s="250"/>
      <c r="M2628" s="204"/>
      <c r="N2628" s="220"/>
    </row>
    <row r="2629" spans="1:14" s="221" customFormat="1" ht="15" x14ac:dyDescent="0.2">
      <c r="A2629" s="219"/>
      <c r="B2629" s="22"/>
      <c r="C2629" s="19"/>
      <c r="D2629" s="20"/>
      <c r="E2629" s="7"/>
      <c r="F2629" s="21"/>
      <c r="G2629" s="22"/>
      <c r="H2629" s="284"/>
      <c r="I2629" s="135"/>
      <c r="J2629" s="24"/>
      <c r="K2629" s="71"/>
      <c r="L2629" s="250"/>
      <c r="M2629" s="204"/>
      <c r="N2629" s="220"/>
    </row>
    <row r="2630" spans="1:14" s="221" customFormat="1" ht="15" x14ac:dyDescent="0.2">
      <c r="A2630" s="219"/>
      <c r="B2630" s="22"/>
      <c r="C2630" s="19"/>
      <c r="D2630" s="20"/>
      <c r="E2630" s="7"/>
      <c r="F2630" s="21"/>
      <c r="G2630" s="22"/>
      <c r="H2630" s="284"/>
      <c r="I2630" s="135"/>
      <c r="J2630" s="24"/>
      <c r="K2630" s="71"/>
      <c r="L2630" s="250"/>
      <c r="M2630" s="204"/>
      <c r="N2630" s="220"/>
    </row>
    <row r="2631" spans="1:14" s="221" customFormat="1" ht="15" x14ac:dyDescent="0.2">
      <c r="A2631" s="219"/>
      <c r="B2631" s="22"/>
      <c r="C2631" s="19"/>
      <c r="D2631" s="20"/>
      <c r="E2631" s="7"/>
      <c r="F2631" s="21"/>
      <c r="G2631" s="22"/>
      <c r="H2631" s="284"/>
      <c r="I2631" s="135"/>
      <c r="J2631" s="24"/>
      <c r="K2631" s="71"/>
      <c r="L2631" s="250"/>
      <c r="M2631" s="204"/>
      <c r="N2631" s="220"/>
    </row>
    <row r="2632" spans="1:14" s="221" customFormat="1" ht="15" x14ac:dyDescent="0.2">
      <c r="A2632" s="219"/>
      <c r="B2632" s="22"/>
      <c r="C2632" s="19"/>
      <c r="D2632" s="20"/>
      <c r="E2632" s="7"/>
      <c r="F2632" s="21"/>
      <c r="G2632" s="22"/>
      <c r="H2632" s="284"/>
      <c r="I2632" s="135"/>
      <c r="J2632" s="24"/>
      <c r="K2632" s="71"/>
      <c r="L2632" s="250"/>
      <c r="M2632" s="204"/>
      <c r="N2632" s="220"/>
    </row>
    <row r="2633" spans="1:14" s="221" customFormat="1" ht="15" x14ac:dyDescent="0.2">
      <c r="A2633" s="219"/>
      <c r="B2633" s="22"/>
      <c r="C2633" s="19"/>
      <c r="D2633" s="20"/>
      <c r="E2633" s="7"/>
      <c r="F2633" s="21"/>
      <c r="G2633" s="22"/>
      <c r="H2633" s="284"/>
      <c r="I2633" s="135"/>
      <c r="J2633" s="24"/>
      <c r="K2633" s="71"/>
      <c r="L2633" s="250"/>
      <c r="M2633" s="204"/>
      <c r="N2633" s="220"/>
    </row>
    <row r="2634" spans="1:14" s="221" customFormat="1" ht="15" x14ac:dyDescent="0.2">
      <c r="A2634" s="219"/>
      <c r="B2634" s="22"/>
      <c r="C2634" s="19"/>
      <c r="D2634" s="20"/>
      <c r="E2634" s="7"/>
      <c r="F2634" s="21"/>
      <c r="G2634" s="22"/>
      <c r="H2634" s="284"/>
      <c r="I2634" s="135"/>
      <c r="J2634" s="24"/>
      <c r="K2634" s="71"/>
      <c r="L2634" s="250"/>
      <c r="M2634" s="204"/>
      <c r="N2634" s="220"/>
    </row>
    <row r="2635" spans="1:14" s="221" customFormat="1" ht="15" x14ac:dyDescent="0.2">
      <c r="A2635" s="219"/>
      <c r="B2635" s="22"/>
      <c r="C2635" s="19"/>
      <c r="D2635" s="20"/>
      <c r="E2635" s="7"/>
      <c r="F2635" s="21"/>
      <c r="G2635" s="22"/>
      <c r="H2635" s="284"/>
      <c r="I2635" s="135"/>
      <c r="J2635" s="24"/>
      <c r="K2635" s="71"/>
      <c r="L2635" s="250"/>
      <c r="M2635" s="204"/>
      <c r="N2635" s="220"/>
    </row>
    <row r="2636" spans="1:14" s="221" customFormat="1" ht="15" x14ac:dyDescent="0.2">
      <c r="A2636" s="219"/>
      <c r="B2636" s="22"/>
      <c r="C2636" s="19"/>
      <c r="D2636" s="20"/>
      <c r="E2636" s="7"/>
      <c r="F2636" s="21"/>
      <c r="G2636" s="22"/>
      <c r="H2636" s="284"/>
      <c r="I2636" s="135"/>
      <c r="J2636" s="24"/>
      <c r="K2636" s="71"/>
      <c r="L2636" s="250"/>
      <c r="M2636" s="204"/>
      <c r="N2636" s="220"/>
    </row>
    <row r="2637" spans="1:14" s="221" customFormat="1" ht="15" x14ac:dyDescent="0.2">
      <c r="A2637" s="219"/>
      <c r="B2637" s="22"/>
      <c r="C2637" s="19"/>
      <c r="D2637" s="20"/>
      <c r="E2637" s="7"/>
      <c r="F2637" s="21"/>
      <c r="G2637" s="22"/>
      <c r="H2637" s="284"/>
      <c r="I2637" s="135"/>
      <c r="J2637" s="24"/>
      <c r="K2637" s="71"/>
      <c r="L2637" s="250"/>
      <c r="M2637" s="204"/>
      <c r="N2637" s="220"/>
    </row>
    <row r="2638" spans="1:14" s="221" customFormat="1" ht="15" x14ac:dyDescent="0.2">
      <c r="A2638" s="219"/>
      <c r="B2638" s="22"/>
      <c r="C2638" s="19"/>
      <c r="D2638" s="20"/>
      <c r="E2638" s="7"/>
      <c r="F2638" s="21"/>
      <c r="G2638" s="22"/>
      <c r="H2638" s="284"/>
      <c r="I2638" s="135"/>
      <c r="J2638" s="24"/>
      <c r="K2638" s="71"/>
      <c r="L2638" s="250"/>
      <c r="M2638" s="204"/>
      <c r="N2638" s="220"/>
    </row>
    <row r="2639" spans="1:14" s="221" customFormat="1" ht="15" x14ac:dyDescent="0.2">
      <c r="A2639" s="219"/>
      <c r="B2639" s="22"/>
      <c r="C2639" s="19"/>
      <c r="D2639" s="20"/>
      <c r="E2639" s="7"/>
      <c r="F2639" s="21"/>
      <c r="G2639" s="22"/>
      <c r="H2639" s="284"/>
      <c r="I2639" s="135"/>
      <c r="J2639" s="24"/>
      <c r="K2639" s="71"/>
      <c r="L2639" s="250"/>
      <c r="M2639" s="204"/>
      <c r="N2639" s="220"/>
    </row>
    <row r="2640" spans="1:14" s="221" customFormat="1" ht="15" x14ac:dyDescent="0.2">
      <c r="A2640" s="219"/>
      <c r="B2640" s="22"/>
      <c r="C2640" s="19"/>
      <c r="D2640" s="20"/>
      <c r="E2640" s="7"/>
      <c r="F2640" s="21"/>
      <c r="G2640" s="22"/>
      <c r="H2640" s="284"/>
      <c r="I2640" s="135"/>
      <c r="J2640" s="24"/>
      <c r="K2640" s="71"/>
      <c r="L2640" s="250"/>
      <c r="M2640" s="204"/>
      <c r="N2640" s="220"/>
    </row>
    <row r="2641" spans="1:14" s="221" customFormat="1" ht="15" x14ac:dyDescent="0.2">
      <c r="A2641" s="219"/>
      <c r="B2641" s="22"/>
      <c r="C2641" s="19"/>
      <c r="D2641" s="20"/>
      <c r="E2641" s="7"/>
      <c r="F2641" s="21"/>
      <c r="G2641" s="22"/>
      <c r="H2641" s="284"/>
      <c r="I2641" s="135"/>
      <c r="J2641" s="24"/>
      <c r="K2641" s="71"/>
      <c r="L2641" s="250"/>
      <c r="M2641" s="204"/>
      <c r="N2641" s="220"/>
    </row>
    <row r="2642" spans="1:14" s="221" customFormat="1" ht="15" x14ac:dyDescent="0.2">
      <c r="A2642" s="219"/>
      <c r="B2642" s="22"/>
      <c r="C2642" s="19"/>
      <c r="D2642" s="20"/>
      <c r="E2642" s="7"/>
      <c r="F2642" s="21"/>
      <c r="G2642" s="22"/>
      <c r="H2642" s="284"/>
      <c r="I2642" s="135"/>
      <c r="J2642" s="24"/>
      <c r="K2642" s="71"/>
      <c r="L2642" s="250"/>
      <c r="M2642" s="204"/>
      <c r="N2642" s="220"/>
    </row>
    <row r="2643" spans="1:14" s="221" customFormat="1" ht="15" x14ac:dyDescent="0.2">
      <c r="A2643" s="219"/>
      <c r="B2643" s="22"/>
      <c r="C2643" s="19"/>
      <c r="D2643" s="20"/>
      <c r="E2643" s="7"/>
      <c r="F2643" s="21"/>
      <c r="G2643" s="22"/>
      <c r="H2643" s="284"/>
      <c r="I2643" s="135"/>
      <c r="J2643" s="24"/>
      <c r="K2643" s="71"/>
      <c r="L2643" s="250"/>
      <c r="M2643" s="204"/>
      <c r="N2643" s="220"/>
    </row>
    <row r="2644" spans="1:14" s="221" customFormat="1" ht="15" x14ac:dyDescent="0.2">
      <c r="A2644" s="219"/>
      <c r="B2644" s="22"/>
      <c r="C2644" s="19"/>
      <c r="D2644" s="20"/>
      <c r="E2644" s="7"/>
      <c r="F2644" s="21"/>
      <c r="G2644" s="22"/>
      <c r="H2644" s="284"/>
      <c r="I2644" s="135"/>
      <c r="J2644" s="24"/>
      <c r="K2644" s="71"/>
      <c r="L2644" s="250"/>
      <c r="M2644" s="204"/>
      <c r="N2644" s="220"/>
    </row>
    <row r="2645" spans="1:14" s="221" customFormat="1" ht="15" x14ac:dyDescent="0.2">
      <c r="A2645" s="219"/>
      <c r="B2645" s="22"/>
      <c r="C2645" s="19"/>
      <c r="D2645" s="20"/>
      <c r="E2645" s="7"/>
      <c r="F2645" s="21"/>
      <c r="G2645" s="22"/>
      <c r="H2645" s="284"/>
      <c r="I2645" s="135"/>
      <c r="J2645" s="24"/>
      <c r="K2645" s="71"/>
      <c r="L2645" s="250"/>
      <c r="M2645" s="204"/>
      <c r="N2645" s="220"/>
    </row>
    <row r="2646" spans="1:14" s="221" customFormat="1" ht="15" x14ac:dyDescent="0.2">
      <c r="A2646" s="219"/>
      <c r="B2646" s="22"/>
      <c r="C2646" s="19"/>
      <c r="D2646" s="20"/>
      <c r="E2646" s="7"/>
      <c r="F2646" s="21"/>
      <c r="G2646" s="22"/>
      <c r="H2646" s="284"/>
      <c r="I2646" s="135"/>
      <c r="J2646" s="24"/>
      <c r="K2646" s="71"/>
      <c r="L2646" s="250"/>
      <c r="M2646" s="204"/>
      <c r="N2646" s="220"/>
    </row>
    <row r="2647" spans="1:14" s="221" customFormat="1" ht="15" x14ac:dyDescent="0.2">
      <c r="A2647" s="219"/>
      <c r="B2647" s="22"/>
      <c r="C2647" s="19"/>
      <c r="D2647" s="20"/>
      <c r="E2647" s="7"/>
      <c r="F2647" s="21"/>
      <c r="G2647" s="22"/>
      <c r="H2647" s="284"/>
      <c r="I2647" s="135"/>
      <c r="J2647" s="24"/>
      <c r="K2647" s="71"/>
      <c r="L2647" s="250"/>
      <c r="M2647" s="204"/>
      <c r="N2647" s="220"/>
    </row>
    <row r="2648" spans="1:14" s="221" customFormat="1" ht="15" x14ac:dyDescent="0.2">
      <c r="A2648" s="219"/>
      <c r="B2648" s="22"/>
      <c r="C2648" s="19"/>
      <c r="D2648" s="20"/>
      <c r="E2648" s="7"/>
      <c r="F2648" s="21"/>
      <c r="G2648" s="22"/>
      <c r="H2648" s="284"/>
      <c r="I2648" s="135"/>
      <c r="J2648" s="24"/>
      <c r="K2648" s="71"/>
      <c r="L2648" s="250"/>
      <c r="M2648" s="204"/>
      <c r="N2648" s="220"/>
    </row>
    <row r="2649" spans="1:14" s="221" customFormat="1" ht="15" x14ac:dyDescent="0.2">
      <c r="A2649" s="219"/>
      <c r="B2649" s="22"/>
      <c r="C2649" s="19"/>
      <c r="D2649" s="20"/>
      <c r="E2649" s="7"/>
      <c r="F2649" s="21"/>
      <c r="G2649" s="22"/>
      <c r="H2649" s="284"/>
      <c r="I2649" s="135"/>
      <c r="J2649" s="24"/>
      <c r="K2649" s="71"/>
      <c r="L2649" s="250"/>
      <c r="M2649" s="204"/>
      <c r="N2649" s="220"/>
    </row>
    <row r="2650" spans="1:14" s="221" customFormat="1" ht="15" x14ac:dyDescent="0.2">
      <c r="A2650" s="219"/>
      <c r="B2650" s="22"/>
      <c r="C2650" s="19"/>
      <c r="D2650" s="20"/>
      <c r="E2650" s="7"/>
      <c r="F2650" s="21"/>
      <c r="G2650" s="22"/>
      <c r="H2650" s="284"/>
      <c r="I2650" s="135"/>
      <c r="J2650" s="24"/>
      <c r="K2650" s="71"/>
      <c r="L2650" s="250"/>
      <c r="M2650" s="204"/>
      <c r="N2650" s="220"/>
    </row>
    <row r="2651" spans="1:14" s="221" customFormat="1" ht="15" x14ac:dyDescent="0.2">
      <c r="A2651" s="219"/>
      <c r="B2651" s="22"/>
      <c r="C2651" s="19"/>
      <c r="D2651" s="20"/>
      <c r="E2651" s="7"/>
      <c r="F2651" s="21"/>
      <c r="G2651" s="22"/>
      <c r="H2651" s="284"/>
      <c r="I2651" s="135"/>
      <c r="J2651" s="24"/>
      <c r="K2651" s="71"/>
      <c r="L2651" s="250"/>
      <c r="M2651" s="204"/>
      <c r="N2651" s="220"/>
    </row>
    <row r="2652" spans="1:14" s="221" customFormat="1" ht="15" x14ac:dyDescent="0.2">
      <c r="A2652" s="219"/>
      <c r="B2652" s="22"/>
      <c r="C2652" s="19"/>
      <c r="D2652" s="20"/>
      <c r="E2652" s="7"/>
      <c r="F2652" s="21"/>
      <c r="G2652" s="22"/>
      <c r="H2652" s="284"/>
      <c r="I2652" s="135"/>
      <c r="J2652" s="24"/>
      <c r="K2652" s="71"/>
      <c r="L2652" s="250"/>
      <c r="M2652" s="204"/>
      <c r="N2652" s="220"/>
    </row>
    <row r="2653" spans="1:14" s="221" customFormat="1" ht="15" x14ac:dyDescent="0.2">
      <c r="A2653" s="219"/>
      <c r="B2653" s="22"/>
      <c r="C2653" s="19"/>
      <c r="D2653" s="20"/>
      <c r="E2653" s="7"/>
      <c r="F2653" s="21"/>
      <c r="G2653" s="22"/>
      <c r="H2653" s="284"/>
      <c r="I2653" s="135"/>
      <c r="J2653" s="24"/>
      <c r="K2653" s="71"/>
      <c r="L2653" s="250"/>
      <c r="M2653" s="204"/>
      <c r="N2653" s="220"/>
    </row>
    <row r="2654" spans="1:14" s="221" customFormat="1" ht="15" x14ac:dyDescent="0.2">
      <c r="A2654" s="219"/>
      <c r="B2654" s="22"/>
      <c r="C2654" s="19"/>
      <c r="D2654" s="20"/>
      <c r="E2654" s="7"/>
      <c r="F2654" s="21"/>
      <c r="G2654" s="22"/>
      <c r="H2654" s="284"/>
      <c r="I2654" s="135"/>
      <c r="J2654" s="24"/>
      <c r="K2654" s="71"/>
      <c r="L2654" s="250"/>
      <c r="M2654" s="204"/>
      <c r="N2654" s="220"/>
    </row>
    <row r="2655" spans="1:14" s="221" customFormat="1" ht="15" x14ac:dyDescent="0.25">
      <c r="A2655" s="219"/>
      <c r="B2655" s="22"/>
      <c r="C2655" s="19"/>
      <c r="D2655" s="20"/>
      <c r="E2655" s="7"/>
      <c r="F2655" s="21"/>
      <c r="G2655" s="22"/>
      <c r="H2655" s="284"/>
      <c r="I2655" s="135"/>
      <c r="J2655" s="24"/>
      <c r="K2655" s="71"/>
      <c r="L2655" s="250"/>
      <c r="M2655" s="222"/>
      <c r="N2655" s="220"/>
    </row>
    <row r="2656" spans="1:14" s="221" customFormat="1" ht="15" x14ac:dyDescent="0.2">
      <c r="A2656" s="219"/>
      <c r="B2656" s="22"/>
      <c r="C2656" s="19"/>
      <c r="D2656" s="20"/>
      <c r="E2656" s="7"/>
      <c r="F2656" s="21"/>
      <c r="G2656" s="22"/>
      <c r="H2656" s="284"/>
      <c r="I2656" s="135"/>
      <c r="J2656" s="24"/>
      <c r="K2656" s="71"/>
      <c r="L2656" s="250"/>
      <c r="M2656" s="204"/>
      <c r="N2656" s="220"/>
    </row>
    <row r="2657" spans="1:14" s="221" customFormat="1" ht="15" x14ac:dyDescent="0.2">
      <c r="A2657" s="219"/>
      <c r="B2657" s="22"/>
      <c r="C2657" s="19"/>
      <c r="D2657" s="20"/>
      <c r="E2657" s="7"/>
      <c r="F2657" s="21"/>
      <c r="G2657" s="22"/>
      <c r="H2657" s="284"/>
      <c r="I2657" s="135"/>
      <c r="J2657" s="24"/>
      <c r="K2657" s="71"/>
      <c r="L2657" s="250"/>
      <c r="M2657" s="204"/>
      <c r="N2657" s="220"/>
    </row>
    <row r="2658" spans="1:14" s="221" customFormat="1" ht="15" x14ac:dyDescent="0.2">
      <c r="A2658" s="219"/>
      <c r="B2658" s="22"/>
      <c r="C2658" s="19"/>
      <c r="D2658" s="20"/>
      <c r="E2658" s="7"/>
      <c r="F2658" s="21"/>
      <c r="G2658" s="22"/>
      <c r="H2658" s="284"/>
      <c r="I2658" s="135"/>
      <c r="J2658" s="24"/>
      <c r="K2658" s="71"/>
      <c r="L2658" s="250"/>
      <c r="M2658" s="204"/>
      <c r="N2658" s="220"/>
    </row>
    <row r="2659" spans="1:14" s="221" customFormat="1" ht="15" x14ac:dyDescent="0.25">
      <c r="A2659" s="219"/>
      <c r="B2659" s="22"/>
      <c r="C2659" s="19"/>
      <c r="D2659" s="20"/>
      <c r="E2659" s="7"/>
      <c r="F2659" s="21"/>
      <c r="G2659" s="22"/>
      <c r="H2659" s="284"/>
      <c r="I2659" s="135"/>
      <c r="J2659" s="24"/>
      <c r="K2659" s="71"/>
      <c r="L2659" s="250"/>
      <c r="M2659" s="222"/>
      <c r="N2659" s="220"/>
    </row>
    <row r="2660" spans="1:14" s="221" customFormat="1" ht="15" x14ac:dyDescent="0.2">
      <c r="A2660" s="219"/>
      <c r="B2660" s="22"/>
      <c r="C2660" s="19"/>
      <c r="D2660" s="20"/>
      <c r="E2660" s="7"/>
      <c r="F2660" s="21"/>
      <c r="G2660" s="22"/>
      <c r="H2660" s="284"/>
      <c r="I2660" s="135"/>
      <c r="J2660" s="24"/>
      <c r="K2660" s="71"/>
      <c r="L2660" s="250"/>
      <c r="M2660" s="204"/>
      <c r="N2660" s="220"/>
    </row>
    <row r="2661" spans="1:14" s="221" customFormat="1" ht="15" x14ac:dyDescent="0.25">
      <c r="A2661" s="219"/>
      <c r="B2661" s="22"/>
      <c r="C2661" s="19"/>
      <c r="D2661" s="20"/>
      <c r="E2661" s="7"/>
      <c r="F2661" s="21"/>
      <c r="G2661" s="22"/>
      <c r="H2661" s="284"/>
      <c r="I2661" s="135"/>
      <c r="J2661" s="24"/>
      <c r="K2661" s="71"/>
      <c r="L2661" s="250"/>
      <c r="M2661" s="222"/>
      <c r="N2661" s="220"/>
    </row>
    <row r="2662" spans="1:14" s="221" customFormat="1" ht="15" x14ac:dyDescent="0.25">
      <c r="A2662" s="219"/>
      <c r="B2662" s="22"/>
      <c r="C2662" s="19"/>
      <c r="D2662" s="20"/>
      <c r="E2662" s="7"/>
      <c r="F2662" s="21"/>
      <c r="G2662" s="22"/>
      <c r="H2662" s="284"/>
      <c r="I2662" s="135"/>
      <c r="J2662" s="24"/>
      <c r="K2662" s="71"/>
      <c r="L2662" s="250"/>
      <c r="M2662" s="222"/>
      <c r="N2662" s="220"/>
    </row>
    <row r="2663" spans="1:14" s="221" customFormat="1" ht="15" x14ac:dyDescent="0.2">
      <c r="A2663" s="219"/>
      <c r="B2663" s="22"/>
      <c r="C2663" s="19"/>
      <c r="D2663" s="20"/>
      <c r="E2663" s="7"/>
      <c r="F2663" s="21"/>
      <c r="G2663" s="22"/>
      <c r="H2663" s="284"/>
      <c r="I2663" s="135"/>
      <c r="J2663" s="24"/>
      <c r="K2663" s="71"/>
      <c r="L2663" s="250"/>
      <c r="M2663" s="204"/>
      <c r="N2663" s="220"/>
    </row>
    <row r="2664" spans="1:14" s="221" customFormat="1" ht="15" x14ac:dyDescent="0.25">
      <c r="A2664" s="219"/>
      <c r="B2664" s="22"/>
      <c r="C2664" s="19"/>
      <c r="D2664" s="20"/>
      <c r="E2664" s="7"/>
      <c r="F2664" s="21"/>
      <c r="G2664" s="22"/>
      <c r="H2664" s="284"/>
      <c r="I2664" s="135"/>
      <c r="J2664" s="24"/>
      <c r="K2664" s="71"/>
      <c r="L2664" s="250"/>
      <c r="M2664" s="222"/>
      <c r="N2664" s="220"/>
    </row>
    <row r="2665" spans="1:14" s="221" customFormat="1" ht="15" x14ac:dyDescent="0.25">
      <c r="A2665" s="219"/>
      <c r="B2665" s="22"/>
      <c r="C2665" s="19"/>
      <c r="D2665" s="20"/>
      <c r="E2665" s="7"/>
      <c r="F2665" s="21"/>
      <c r="G2665" s="22"/>
      <c r="H2665" s="284"/>
      <c r="I2665" s="135"/>
      <c r="J2665" s="24"/>
      <c r="K2665" s="71"/>
      <c r="L2665" s="250"/>
      <c r="M2665" s="222"/>
      <c r="N2665" s="220"/>
    </row>
    <row r="2666" spans="1:14" s="221" customFormat="1" ht="15" x14ac:dyDescent="0.25">
      <c r="A2666" s="219"/>
      <c r="B2666" s="22"/>
      <c r="C2666" s="19"/>
      <c r="D2666" s="20"/>
      <c r="E2666" s="7"/>
      <c r="F2666" s="21"/>
      <c r="G2666" s="22"/>
      <c r="H2666" s="284"/>
      <c r="I2666" s="135"/>
      <c r="J2666" s="24"/>
      <c r="K2666" s="71"/>
      <c r="L2666" s="250"/>
      <c r="M2666" s="222"/>
      <c r="N2666" s="220"/>
    </row>
    <row r="2667" spans="1:14" s="221" customFormat="1" ht="15" x14ac:dyDescent="0.2">
      <c r="A2667" s="219"/>
      <c r="B2667" s="22"/>
      <c r="C2667" s="19"/>
      <c r="D2667" s="20"/>
      <c r="E2667" s="7"/>
      <c r="F2667" s="21"/>
      <c r="G2667" s="22"/>
      <c r="H2667" s="284"/>
      <c r="I2667" s="135"/>
      <c r="J2667" s="24"/>
      <c r="K2667" s="71"/>
      <c r="L2667" s="250"/>
      <c r="M2667" s="204"/>
      <c r="N2667" s="220"/>
    </row>
    <row r="2668" spans="1:14" s="221" customFormat="1" ht="15" x14ac:dyDescent="0.2">
      <c r="A2668" s="219"/>
      <c r="B2668" s="22"/>
      <c r="C2668" s="19"/>
      <c r="D2668" s="20"/>
      <c r="E2668" s="7"/>
      <c r="F2668" s="21"/>
      <c r="G2668" s="22"/>
      <c r="H2668" s="284"/>
      <c r="I2668" s="135"/>
      <c r="J2668" s="24"/>
      <c r="K2668" s="71"/>
      <c r="L2668" s="250"/>
      <c r="M2668" s="204"/>
      <c r="N2668" s="220"/>
    </row>
    <row r="2669" spans="1:14" s="221" customFormat="1" ht="15" x14ac:dyDescent="0.2">
      <c r="A2669" s="219"/>
      <c r="B2669" s="22"/>
      <c r="C2669" s="19"/>
      <c r="D2669" s="20"/>
      <c r="E2669" s="7"/>
      <c r="F2669" s="21"/>
      <c r="G2669" s="22"/>
      <c r="H2669" s="284"/>
      <c r="I2669" s="135"/>
      <c r="J2669" s="24"/>
      <c r="K2669" s="71"/>
      <c r="L2669" s="250"/>
      <c r="M2669" s="204"/>
      <c r="N2669" s="220"/>
    </row>
    <row r="2670" spans="1:14" s="221" customFormat="1" ht="15" x14ac:dyDescent="0.2">
      <c r="A2670" s="219"/>
      <c r="B2670" s="22"/>
      <c r="C2670" s="19"/>
      <c r="D2670" s="20"/>
      <c r="E2670" s="7"/>
      <c r="F2670" s="21"/>
      <c r="G2670" s="22"/>
      <c r="H2670" s="284"/>
      <c r="I2670" s="135"/>
      <c r="J2670" s="24"/>
      <c r="K2670" s="71"/>
      <c r="L2670" s="250"/>
      <c r="M2670" s="204"/>
      <c r="N2670" s="220"/>
    </row>
    <row r="2671" spans="1:14" s="221" customFormat="1" ht="15" x14ac:dyDescent="0.2">
      <c r="A2671" s="219"/>
      <c r="B2671" s="22"/>
      <c r="C2671" s="19"/>
      <c r="D2671" s="20"/>
      <c r="E2671" s="7"/>
      <c r="F2671" s="21"/>
      <c r="G2671" s="22"/>
      <c r="H2671" s="284"/>
      <c r="I2671" s="135"/>
      <c r="J2671" s="24"/>
      <c r="K2671" s="71"/>
      <c r="L2671" s="250"/>
      <c r="M2671" s="204"/>
      <c r="N2671" s="220"/>
    </row>
    <row r="2672" spans="1:14" s="221" customFormat="1" ht="15" x14ac:dyDescent="0.2">
      <c r="A2672" s="219"/>
      <c r="B2672" s="22"/>
      <c r="C2672" s="19"/>
      <c r="D2672" s="20"/>
      <c r="E2672" s="7"/>
      <c r="F2672" s="21"/>
      <c r="G2672" s="22"/>
      <c r="H2672" s="284"/>
      <c r="I2672" s="135"/>
      <c r="J2672" s="24"/>
      <c r="K2672" s="71"/>
      <c r="L2672" s="250"/>
      <c r="M2672" s="204"/>
      <c r="N2672" s="220"/>
    </row>
    <row r="2673" spans="1:14" s="221" customFormat="1" ht="15" x14ac:dyDescent="0.2">
      <c r="A2673" s="219"/>
      <c r="B2673" s="22"/>
      <c r="C2673" s="19"/>
      <c r="D2673" s="20"/>
      <c r="E2673" s="7"/>
      <c r="F2673" s="21"/>
      <c r="G2673" s="22"/>
      <c r="H2673" s="284"/>
      <c r="I2673" s="135"/>
      <c r="J2673" s="24"/>
      <c r="K2673" s="71"/>
      <c r="L2673" s="250"/>
      <c r="M2673" s="204"/>
      <c r="N2673" s="220"/>
    </row>
    <row r="2674" spans="1:14" s="221" customFormat="1" ht="15" x14ac:dyDescent="0.25">
      <c r="A2674" s="223"/>
      <c r="B2674" s="22"/>
      <c r="C2674" s="19"/>
      <c r="D2674" s="20"/>
      <c r="E2674" s="7"/>
      <c r="F2674" s="21"/>
      <c r="G2674" s="22"/>
      <c r="H2674" s="284"/>
      <c r="I2674" s="135"/>
      <c r="J2674" s="24"/>
      <c r="K2674" s="71"/>
      <c r="L2674" s="250"/>
      <c r="M2674" s="222"/>
      <c r="N2674" s="220"/>
    </row>
    <row r="2675" spans="1:14" s="74" customFormat="1" ht="15" x14ac:dyDescent="0.25">
      <c r="A2675" s="25"/>
      <c r="B2675" s="18"/>
      <c r="C2675" s="19"/>
      <c r="D2675" s="143"/>
      <c r="E2675" s="7"/>
      <c r="F2675" s="21"/>
      <c r="G2675" s="22"/>
      <c r="H2675" s="273"/>
      <c r="I2675" s="23"/>
      <c r="J2675" s="24"/>
      <c r="K2675" s="71"/>
      <c r="L2675" s="246"/>
      <c r="M2675" s="72"/>
      <c r="N2675" s="73"/>
    </row>
    <row r="2676" spans="1:14" s="221" customFormat="1" ht="15" x14ac:dyDescent="0.25">
      <c r="A2676" s="219"/>
      <c r="B2676" s="22"/>
      <c r="C2676" s="19"/>
      <c r="D2676" s="20"/>
      <c r="E2676" s="7"/>
      <c r="F2676" s="21"/>
      <c r="G2676" s="22"/>
      <c r="H2676" s="284"/>
      <c r="I2676" s="135"/>
      <c r="J2676" s="24"/>
      <c r="K2676" s="71"/>
      <c r="L2676" s="250"/>
      <c r="M2676" s="222"/>
      <c r="N2676" s="220"/>
    </row>
    <row r="2677" spans="1:14" s="221" customFormat="1" ht="15" x14ac:dyDescent="0.2">
      <c r="A2677" s="219"/>
      <c r="B2677" s="22"/>
      <c r="C2677" s="19"/>
      <c r="D2677" s="20"/>
      <c r="E2677" s="7"/>
      <c r="F2677" s="21"/>
      <c r="G2677" s="22"/>
      <c r="H2677" s="284"/>
      <c r="I2677" s="135"/>
      <c r="J2677" s="24"/>
      <c r="K2677" s="71"/>
      <c r="L2677" s="250"/>
      <c r="M2677" s="204"/>
      <c r="N2677" s="220"/>
    </row>
    <row r="2678" spans="1:14" s="74" customFormat="1" ht="15" x14ac:dyDescent="0.2">
      <c r="A2678" s="25"/>
      <c r="B2678" s="18"/>
      <c r="C2678" s="19"/>
      <c r="D2678" s="143"/>
      <c r="E2678" s="7"/>
      <c r="F2678" s="21"/>
      <c r="G2678" s="22"/>
      <c r="H2678" s="273"/>
      <c r="I2678" s="23"/>
      <c r="J2678" s="24"/>
      <c r="K2678" s="71"/>
      <c r="L2678" s="246"/>
      <c r="M2678" s="193"/>
      <c r="N2678" s="73"/>
    </row>
    <row r="2679" spans="1:14" s="74" customFormat="1" ht="15" x14ac:dyDescent="0.2">
      <c r="A2679" s="25"/>
      <c r="B2679" s="18"/>
      <c r="C2679" s="19"/>
      <c r="D2679" s="143"/>
      <c r="E2679" s="7"/>
      <c r="F2679" s="21"/>
      <c r="G2679" s="22"/>
      <c r="H2679" s="273"/>
      <c r="I2679" s="23"/>
      <c r="J2679" s="24"/>
      <c r="K2679" s="71"/>
      <c r="L2679" s="246"/>
      <c r="M2679" s="193"/>
      <c r="N2679" s="73"/>
    </row>
    <row r="2680" spans="1:14" s="74" customFormat="1" ht="15" x14ac:dyDescent="0.2">
      <c r="A2680" s="25"/>
      <c r="B2680" s="18"/>
      <c r="C2680" s="19"/>
      <c r="D2680" s="143"/>
      <c r="E2680" s="7"/>
      <c r="F2680" s="21"/>
      <c r="G2680" s="22"/>
      <c r="H2680" s="273"/>
      <c r="I2680" s="23"/>
      <c r="J2680" s="24"/>
      <c r="K2680" s="71"/>
      <c r="L2680" s="246"/>
      <c r="M2680" s="193"/>
      <c r="N2680" s="73"/>
    </row>
    <row r="2681" spans="1:14" s="74" customFormat="1" ht="15" x14ac:dyDescent="0.25">
      <c r="A2681" s="25"/>
      <c r="B2681" s="18"/>
      <c r="C2681" s="19"/>
      <c r="D2681" s="143"/>
      <c r="E2681" s="7"/>
      <c r="F2681" s="21"/>
      <c r="G2681" s="22"/>
      <c r="H2681" s="273"/>
      <c r="I2681" s="23"/>
      <c r="J2681" s="24"/>
      <c r="K2681" s="71"/>
      <c r="L2681" s="246"/>
      <c r="M2681" s="72"/>
      <c r="N2681" s="73"/>
    </row>
    <row r="2682" spans="1:14" s="74" customFormat="1" ht="15" x14ac:dyDescent="0.2">
      <c r="A2682" s="25"/>
      <c r="B2682" s="18"/>
      <c r="C2682" s="19"/>
      <c r="D2682" s="143"/>
      <c r="E2682" s="7"/>
      <c r="F2682" s="21"/>
      <c r="G2682" s="22"/>
      <c r="H2682" s="273"/>
      <c r="I2682" s="23"/>
      <c r="J2682" s="24"/>
      <c r="K2682" s="71"/>
      <c r="L2682" s="246"/>
      <c r="M2682" s="193"/>
      <c r="N2682" s="73"/>
    </row>
    <row r="2683" spans="1:14" s="74" customFormat="1" ht="15" x14ac:dyDescent="0.25">
      <c r="A2683" s="25"/>
      <c r="B2683" s="18"/>
      <c r="C2683" s="19"/>
      <c r="D2683" s="143"/>
      <c r="E2683" s="7"/>
      <c r="F2683" s="21"/>
      <c r="G2683" s="22"/>
      <c r="H2683" s="273"/>
      <c r="I2683" s="23"/>
      <c r="J2683" s="24"/>
      <c r="K2683" s="71"/>
      <c r="L2683" s="246"/>
      <c r="M2683" s="72"/>
      <c r="N2683" s="73"/>
    </row>
    <row r="2684" spans="1:14" s="74" customFormat="1" ht="15" x14ac:dyDescent="0.25">
      <c r="A2684" s="17"/>
      <c r="B2684" s="18"/>
      <c r="C2684" s="19"/>
      <c r="D2684" s="143"/>
      <c r="E2684" s="7"/>
      <c r="F2684" s="21"/>
      <c r="G2684" s="22"/>
      <c r="H2684" s="273"/>
      <c r="I2684" s="23"/>
      <c r="J2684" s="24"/>
      <c r="K2684" s="71"/>
      <c r="L2684" s="246"/>
      <c r="M2684" s="193"/>
      <c r="N2684" s="73"/>
    </row>
    <row r="2685" spans="1:14" s="74" customFormat="1" ht="15" x14ac:dyDescent="0.25">
      <c r="A2685" s="25"/>
      <c r="B2685" s="18"/>
      <c r="C2685" s="19"/>
      <c r="D2685" s="143"/>
      <c r="E2685" s="7"/>
      <c r="F2685" s="21"/>
      <c r="G2685" s="22"/>
      <c r="H2685" s="273"/>
      <c r="I2685" s="23"/>
      <c r="J2685" s="24"/>
      <c r="K2685" s="71"/>
      <c r="L2685" s="246"/>
      <c r="M2685" s="72"/>
      <c r="N2685" s="73"/>
    </row>
    <row r="2686" spans="1:14" s="74" customFormat="1" ht="15" x14ac:dyDescent="0.25">
      <c r="A2686" s="25"/>
      <c r="B2686" s="18"/>
      <c r="C2686" s="19"/>
      <c r="D2686" s="143"/>
      <c r="E2686" s="7"/>
      <c r="F2686" s="21"/>
      <c r="G2686" s="22"/>
      <c r="H2686" s="273"/>
      <c r="I2686" s="23"/>
      <c r="J2686" s="24"/>
      <c r="K2686" s="71"/>
      <c r="L2686" s="246"/>
      <c r="M2686" s="72"/>
      <c r="N2686" s="73"/>
    </row>
    <row r="2687" spans="1:14" s="74" customFormat="1" ht="15" x14ac:dyDescent="0.25">
      <c r="A2687" s="25"/>
      <c r="B2687" s="18"/>
      <c r="C2687" s="19"/>
      <c r="D2687" s="143"/>
      <c r="E2687" s="7"/>
      <c r="F2687" s="21"/>
      <c r="G2687" s="22"/>
      <c r="H2687" s="273"/>
      <c r="I2687" s="23"/>
      <c r="J2687" s="24"/>
      <c r="K2687" s="71"/>
      <c r="L2687" s="246"/>
      <c r="M2687" s="72"/>
      <c r="N2687" s="73"/>
    </row>
    <row r="2688" spans="1:14" s="74" customFormat="1" ht="15" x14ac:dyDescent="0.25">
      <c r="A2688" s="25"/>
      <c r="B2688" s="18"/>
      <c r="C2688" s="19"/>
      <c r="D2688" s="143"/>
      <c r="E2688" s="7"/>
      <c r="F2688" s="21"/>
      <c r="G2688" s="22"/>
      <c r="H2688" s="273"/>
      <c r="I2688" s="23"/>
      <c r="J2688" s="24"/>
      <c r="K2688" s="71"/>
      <c r="L2688" s="246"/>
      <c r="M2688" s="72"/>
      <c r="N2688" s="73"/>
    </row>
    <row r="2689" spans="1:14" s="74" customFormat="1" ht="15" x14ac:dyDescent="0.25">
      <c r="A2689" s="25"/>
      <c r="B2689" s="18"/>
      <c r="C2689" s="19"/>
      <c r="D2689" s="143"/>
      <c r="E2689" s="7"/>
      <c r="F2689" s="21"/>
      <c r="G2689" s="22"/>
      <c r="H2689" s="273"/>
      <c r="I2689" s="23"/>
      <c r="J2689" s="24"/>
      <c r="K2689" s="71"/>
      <c r="L2689" s="246"/>
      <c r="M2689" s="72"/>
      <c r="N2689" s="73"/>
    </row>
    <row r="2690" spans="1:14" s="74" customFormat="1" ht="15" x14ac:dyDescent="0.25">
      <c r="A2690" s="25"/>
      <c r="B2690" s="18"/>
      <c r="C2690" s="19"/>
      <c r="D2690" s="143"/>
      <c r="E2690" s="7"/>
      <c r="F2690" s="21"/>
      <c r="G2690" s="22"/>
      <c r="H2690" s="273"/>
      <c r="I2690" s="23"/>
      <c r="J2690" s="24"/>
      <c r="K2690" s="71"/>
      <c r="L2690" s="246"/>
      <c r="M2690" s="72"/>
      <c r="N2690" s="73"/>
    </row>
    <row r="2691" spans="1:14" s="74" customFormat="1" ht="15" x14ac:dyDescent="0.2">
      <c r="A2691" s="25"/>
      <c r="B2691" s="18"/>
      <c r="C2691" s="19"/>
      <c r="D2691" s="143"/>
      <c r="E2691" s="7"/>
      <c r="F2691" s="21"/>
      <c r="G2691" s="22"/>
      <c r="H2691" s="273"/>
      <c r="I2691" s="23"/>
      <c r="J2691" s="24"/>
      <c r="K2691" s="71"/>
      <c r="L2691" s="246"/>
      <c r="M2691" s="193"/>
      <c r="N2691" s="73"/>
    </row>
    <row r="2692" spans="1:14" s="74" customFormat="1" ht="15" x14ac:dyDescent="0.25">
      <c r="A2692" s="25"/>
      <c r="B2692" s="18"/>
      <c r="C2692" s="19"/>
      <c r="D2692" s="143"/>
      <c r="E2692" s="7"/>
      <c r="F2692" s="21"/>
      <c r="G2692" s="22"/>
      <c r="H2692" s="273"/>
      <c r="I2692" s="23"/>
      <c r="J2692" s="24"/>
      <c r="K2692" s="71"/>
      <c r="L2692" s="246"/>
      <c r="M2692" s="72"/>
      <c r="N2692" s="73"/>
    </row>
    <row r="2693" spans="1:14" s="74" customFormat="1" ht="15" x14ac:dyDescent="0.25">
      <c r="A2693" s="17"/>
      <c r="B2693" s="18"/>
      <c r="C2693" s="19"/>
      <c r="D2693" s="143"/>
      <c r="E2693" s="7"/>
      <c r="F2693" s="21"/>
      <c r="G2693" s="22"/>
      <c r="H2693" s="273"/>
      <c r="I2693" s="23"/>
      <c r="J2693" s="24"/>
      <c r="K2693" s="71"/>
      <c r="L2693" s="246"/>
      <c r="M2693" s="193"/>
      <c r="N2693" s="73"/>
    </row>
    <row r="2694" spans="1:14" s="74" customFormat="1" ht="15" x14ac:dyDescent="0.25">
      <c r="A2694" s="25"/>
      <c r="B2694" s="18"/>
      <c r="C2694" s="19"/>
      <c r="D2694" s="143"/>
      <c r="E2694" s="7"/>
      <c r="F2694" s="21"/>
      <c r="G2694" s="22"/>
      <c r="H2694" s="273"/>
      <c r="I2694" s="23"/>
      <c r="J2694" s="24"/>
      <c r="K2694" s="71"/>
      <c r="L2694" s="246"/>
      <c r="M2694" s="72"/>
      <c r="N2694" s="73"/>
    </row>
    <row r="2695" spans="1:14" s="74" customFormat="1" ht="15" x14ac:dyDescent="0.25">
      <c r="A2695" s="25"/>
      <c r="B2695" s="18"/>
      <c r="C2695" s="19"/>
      <c r="D2695" s="143"/>
      <c r="E2695" s="7"/>
      <c r="F2695" s="21"/>
      <c r="G2695" s="22"/>
      <c r="H2695" s="273"/>
      <c r="I2695" s="23"/>
      <c r="J2695" s="24"/>
      <c r="K2695" s="71"/>
      <c r="L2695" s="246"/>
      <c r="M2695" s="72"/>
      <c r="N2695" s="73"/>
    </row>
    <row r="2696" spans="1:14" s="74" customFormat="1" ht="15" x14ac:dyDescent="0.2">
      <c r="A2696" s="25"/>
      <c r="B2696" s="18"/>
      <c r="C2696" s="19"/>
      <c r="D2696" s="143"/>
      <c r="E2696" s="7"/>
      <c r="F2696" s="21"/>
      <c r="G2696" s="22"/>
      <c r="H2696" s="273"/>
      <c r="I2696" s="23"/>
      <c r="J2696" s="24"/>
      <c r="K2696" s="71"/>
      <c r="L2696" s="246"/>
      <c r="M2696" s="193"/>
      <c r="N2696" s="73"/>
    </row>
    <row r="2697" spans="1:14" s="74" customFormat="1" ht="15" x14ac:dyDescent="0.25">
      <c r="A2697" s="25"/>
      <c r="B2697" s="18"/>
      <c r="C2697" s="19"/>
      <c r="D2697" s="143"/>
      <c r="E2697" s="7"/>
      <c r="F2697" s="21"/>
      <c r="G2697" s="22"/>
      <c r="H2697" s="273"/>
      <c r="I2697" s="23"/>
      <c r="J2697" s="24"/>
      <c r="K2697" s="71"/>
      <c r="L2697" s="246"/>
      <c r="M2697" s="72"/>
      <c r="N2697" s="73"/>
    </row>
    <row r="2698" spans="1:14" s="74" customFormat="1" ht="15" x14ac:dyDescent="0.25">
      <c r="A2698" s="25"/>
      <c r="B2698" s="18"/>
      <c r="C2698" s="19"/>
      <c r="D2698" s="143"/>
      <c r="E2698" s="7"/>
      <c r="F2698" s="21"/>
      <c r="G2698" s="22"/>
      <c r="H2698" s="273"/>
      <c r="I2698" s="23"/>
      <c r="J2698" s="24"/>
      <c r="K2698" s="71"/>
      <c r="L2698" s="246"/>
      <c r="M2698" s="72"/>
      <c r="N2698" s="73"/>
    </row>
    <row r="2699" spans="1:14" s="74" customFormat="1" ht="15" x14ac:dyDescent="0.2">
      <c r="A2699" s="25"/>
      <c r="B2699" s="18"/>
      <c r="C2699" s="19"/>
      <c r="D2699" s="143"/>
      <c r="E2699" s="7"/>
      <c r="F2699" s="21"/>
      <c r="G2699" s="22"/>
      <c r="H2699" s="273"/>
      <c r="I2699" s="23"/>
      <c r="J2699" s="24"/>
      <c r="K2699" s="71"/>
      <c r="L2699" s="246"/>
      <c r="M2699" s="193"/>
      <c r="N2699" s="73"/>
    </row>
    <row r="2700" spans="1:14" s="74" customFormat="1" ht="15" x14ac:dyDescent="0.25">
      <c r="A2700" s="17"/>
      <c r="B2700" s="18"/>
      <c r="C2700" s="19"/>
      <c r="D2700" s="143"/>
      <c r="E2700" s="7"/>
      <c r="F2700" s="21"/>
      <c r="G2700" s="22"/>
      <c r="H2700" s="273"/>
      <c r="I2700" s="23"/>
      <c r="J2700" s="24"/>
      <c r="K2700" s="71"/>
      <c r="L2700" s="246"/>
      <c r="M2700" s="193"/>
      <c r="N2700" s="73"/>
    </row>
    <row r="2701" spans="1:14" s="74" customFormat="1" ht="15" x14ac:dyDescent="0.2">
      <c r="A2701" s="25"/>
      <c r="B2701" s="18"/>
      <c r="C2701" s="19"/>
      <c r="D2701" s="143"/>
      <c r="E2701" s="7"/>
      <c r="F2701" s="21"/>
      <c r="G2701" s="22"/>
      <c r="H2701" s="273"/>
      <c r="I2701" s="23"/>
      <c r="J2701" s="24"/>
      <c r="K2701" s="71"/>
      <c r="L2701" s="246"/>
      <c r="M2701" s="193"/>
      <c r="N2701" s="73"/>
    </row>
    <row r="2702" spans="1:14" s="74" customFormat="1" ht="15" x14ac:dyDescent="0.2">
      <c r="A2702" s="25"/>
      <c r="B2702" s="18"/>
      <c r="C2702" s="19"/>
      <c r="D2702" s="143"/>
      <c r="E2702" s="7"/>
      <c r="F2702" s="21"/>
      <c r="G2702" s="22"/>
      <c r="H2702" s="273"/>
      <c r="I2702" s="23"/>
      <c r="J2702" s="24"/>
      <c r="K2702" s="71"/>
      <c r="L2702" s="246"/>
      <c r="M2702" s="193"/>
      <c r="N2702" s="73"/>
    </row>
    <row r="2703" spans="1:14" s="74" customFormat="1" ht="15" x14ac:dyDescent="0.2">
      <c r="A2703" s="25"/>
      <c r="B2703" s="18"/>
      <c r="C2703" s="19"/>
      <c r="D2703" s="143"/>
      <c r="E2703" s="7"/>
      <c r="F2703" s="21"/>
      <c r="G2703" s="22"/>
      <c r="H2703" s="273"/>
      <c r="I2703" s="23"/>
      <c r="J2703" s="24"/>
      <c r="K2703" s="71"/>
      <c r="L2703" s="246"/>
      <c r="M2703" s="193"/>
      <c r="N2703" s="73"/>
    </row>
    <row r="2704" spans="1:14" s="74" customFormat="1" ht="15" x14ac:dyDescent="0.2">
      <c r="A2704" s="25"/>
      <c r="B2704" s="18"/>
      <c r="C2704" s="19"/>
      <c r="D2704" s="143"/>
      <c r="E2704" s="7"/>
      <c r="F2704" s="21"/>
      <c r="G2704" s="22"/>
      <c r="H2704" s="273"/>
      <c r="I2704" s="23"/>
      <c r="J2704" s="24"/>
      <c r="K2704" s="71"/>
      <c r="L2704" s="246"/>
      <c r="M2704" s="193"/>
      <c r="N2704" s="73"/>
    </row>
    <row r="2705" spans="1:14" s="74" customFormat="1" ht="15" x14ac:dyDescent="0.25">
      <c r="A2705" s="25"/>
      <c r="B2705" s="18"/>
      <c r="C2705" s="19"/>
      <c r="D2705" s="143"/>
      <c r="E2705" s="7"/>
      <c r="F2705" s="21"/>
      <c r="G2705" s="22"/>
      <c r="H2705" s="273"/>
      <c r="I2705" s="23"/>
      <c r="J2705" s="24"/>
      <c r="K2705" s="71"/>
      <c r="L2705" s="246"/>
      <c r="M2705" s="72"/>
      <c r="N2705" s="73"/>
    </row>
    <row r="2706" spans="1:14" s="74" customFormat="1" ht="15" x14ac:dyDescent="0.25">
      <c r="A2706" s="25"/>
      <c r="B2706" s="18"/>
      <c r="C2706" s="19"/>
      <c r="D2706" s="143"/>
      <c r="E2706" s="7"/>
      <c r="F2706" s="21"/>
      <c r="G2706" s="22"/>
      <c r="H2706" s="273"/>
      <c r="I2706" s="23"/>
      <c r="J2706" s="24"/>
      <c r="K2706" s="71"/>
      <c r="L2706" s="246"/>
      <c r="M2706" s="72"/>
      <c r="N2706" s="73"/>
    </row>
    <row r="2707" spans="1:14" s="74" customFormat="1" ht="15" x14ac:dyDescent="0.25">
      <c r="A2707" s="17"/>
      <c r="B2707" s="18"/>
      <c r="C2707" s="19"/>
      <c r="D2707" s="143"/>
      <c r="E2707" s="7"/>
      <c r="F2707" s="21"/>
      <c r="G2707" s="22"/>
      <c r="H2707" s="273"/>
      <c r="I2707" s="23"/>
      <c r="J2707" s="24"/>
      <c r="K2707" s="71"/>
      <c r="L2707" s="246"/>
      <c r="M2707" s="193"/>
      <c r="N2707" s="73"/>
    </row>
    <row r="2708" spans="1:14" s="74" customFormat="1" ht="15" x14ac:dyDescent="0.25">
      <c r="A2708" s="17"/>
      <c r="B2708" s="18"/>
      <c r="C2708" s="19"/>
      <c r="D2708" s="143"/>
      <c r="E2708" s="7"/>
      <c r="F2708" s="21"/>
      <c r="G2708" s="22"/>
      <c r="H2708" s="273"/>
      <c r="I2708" s="23"/>
      <c r="J2708" s="24"/>
      <c r="K2708" s="71"/>
      <c r="L2708" s="246"/>
      <c r="M2708" s="193"/>
      <c r="N2708" s="73"/>
    </row>
    <row r="2709" spans="1:14" s="74" customFormat="1" ht="15" x14ac:dyDescent="0.2">
      <c r="A2709" s="25"/>
      <c r="B2709" s="18"/>
      <c r="C2709" s="19"/>
      <c r="D2709" s="143"/>
      <c r="E2709" s="7"/>
      <c r="F2709" s="21"/>
      <c r="G2709" s="22"/>
      <c r="H2709" s="273"/>
      <c r="I2709" s="23"/>
      <c r="J2709" s="24"/>
      <c r="K2709" s="71"/>
      <c r="L2709" s="246"/>
      <c r="M2709" s="193"/>
      <c r="N2709" s="73"/>
    </row>
    <row r="2710" spans="1:14" s="74" customFormat="1" ht="15" x14ac:dyDescent="0.2">
      <c r="A2710" s="25"/>
      <c r="B2710" s="18"/>
      <c r="C2710" s="19"/>
      <c r="D2710" s="143"/>
      <c r="E2710" s="7"/>
      <c r="F2710" s="21"/>
      <c r="G2710" s="22"/>
      <c r="H2710" s="273"/>
      <c r="I2710" s="23"/>
      <c r="J2710" s="24"/>
      <c r="K2710" s="71"/>
      <c r="L2710" s="246"/>
      <c r="M2710" s="193"/>
      <c r="N2710" s="73"/>
    </row>
    <row r="2711" spans="1:14" s="74" customFormat="1" ht="15" x14ac:dyDescent="0.2">
      <c r="A2711" s="25"/>
      <c r="B2711" s="18"/>
      <c r="C2711" s="19"/>
      <c r="D2711" s="143"/>
      <c r="E2711" s="7"/>
      <c r="F2711" s="21"/>
      <c r="G2711" s="22"/>
      <c r="H2711" s="273"/>
      <c r="I2711" s="23"/>
      <c r="J2711" s="24"/>
      <c r="K2711" s="71"/>
      <c r="L2711" s="246"/>
      <c r="M2711" s="193"/>
      <c r="N2711" s="73"/>
    </row>
    <row r="2712" spans="1:14" s="74" customFormat="1" ht="15" x14ac:dyDescent="0.2">
      <c r="A2712" s="25"/>
      <c r="B2712" s="18"/>
      <c r="C2712" s="19"/>
      <c r="D2712" s="143"/>
      <c r="E2712" s="7"/>
      <c r="F2712" s="21"/>
      <c r="G2712" s="22"/>
      <c r="H2712" s="273"/>
      <c r="I2712" s="23"/>
      <c r="J2712" s="24"/>
      <c r="K2712" s="71"/>
      <c r="L2712" s="246"/>
      <c r="M2712" s="193"/>
      <c r="N2712" s="73"/>
    </row>
    <row r="2713" spans="1:14" s="74" customFormat="1" ht="15" x14ac:dyDescent="0.2">
      <c r="A2713" s="25"/>
      <c r="B2713" s="18"/>
      <c r="C2713" s="19"/>
      <c r="D2713" s="143"/>
      <c r="E2713" s="7"/>
      <c r="F2713" s="21"/>
      <c r="G2713" s="22"/>
      <c r="H2713" s="273"/>
      <c r="I2713" s="23"/>
      <c r="J2713" s="24"/>
      <c r="K2713" s="71"/>
      <c r="L2713" s="246"/>
      <c r="M2713" s="193"/>
      <c r="N2713" s="73"/>
    </row>
    <row r="2714" spans="1:14" s="74" customFormat="1" ht="15" x14ac:dyDescent="0.2">
      <c r="A2714" s="25"/>
      <c r="B2714" s="18"/>
      <c r="C2714" s="19"/>
      <c r="D2714" s="143"/>
      <c r="E2714" s="7"/>
      <c r="F2714" s="21"/>
      <c r="G2714" s="22"/>
      <c r="H2714" s="273"/>
      <c r="I2714" s="23"/>
      <c r="J2714" s="24"/>
      <c r="K2714" s="71"/>
      <c r="L2714" s="246"/>
      <c r="M2714" s="193"/>
      <c r="N2714" s="73"/>
    </row>
    <row r="2715" spans="1:14" s="74" customFormat="1" ht="15" x14ac:dyDescent="0.2">
      <c r="A2715" s="25"/>
      <c r="B2715" s="18"/>
      <c r="C2715" s="19"/>
      <c r="D2715" s="143"/>
      <c r="E2715" s="7"/>
      <c r="F2715" s="21"/>
      <c r="G2715" s="22"/>
      <c r="H2715" s="273"/>
      <c r="I2715" s="23"/>
      <c r="J2715" s="24"/>
      <c r="K2715" s="71"/>
      <c r="L2715" s="246"/>
      <c r="M2715" s="193"/>
      <c r="N2715" s="73"/>
    </row>
    <row r="2716" spans="1:14" s="74" customFormat="1" ht="15" x14ac:dyDescent="0.2">
      <c r="A2716" s="25"/>
      <c r="B2716" s="18"/>
      <c r="C2716" s="19"/>
      <c r="D2716" s="143"/>
      <c r="E2716" s="7"/>
      <c r="F2716" s="21"/>
      <c r="G2716" s="22"/>
      <c r="H2716" s="273"/>
      <c r="I2716" s="23"/>
      <c r="J2716" s="24"/>
      <c r="K2716" s="71"/>
      <c r="L2716" s="246"/>
      <c r="M2716" s="193"/>
      <c r="N2716" s="73"/>
    </row>
    <row r="2717" spans="1:14" s="74" customFormat="1" ht="15" x14ac:dyDescent="0.2">
      <c r="A2717" s="25"/>
      <c r="B2717" s="18"/>
      <c r="C2717" s="19"/>
      <c r="D2717" s="143"/>
      <c r="E2717" s="7"/>
      <c r="F2717" s="21"/>
      <c r="G2717" s="22"/>
      <c r="H2717" s="273"/>
      <c r="I2717" s="23"/>
      <c r="J2717" s="24"/>
      <c r="K2717" s="71"/>
      <c r="L2717" s="246"/>
      <c r="M2717" s="193"/>
      <c r="N2717" s="73"/>
    </row>
    <row r="2718" spans="1:14" s="74" customFormat="1" ht="15" x14ac:dyDescent="0.2">
      <c r="A2718" s="25"/>
      <c r="B2718" s="18"/>
      <c r="C2718" s="19"/>
      <c r="D2718" s="143"/>
      <c r="E2718" s="7"/>
      <c r="F2718" s="21"/>
      <c r="G2718" s="22"/>
      <c r="H2718" s="273"/>
      <c r="I2718" s="23"/>
      <c r="J2718" s="24"/>
      <c r="K2718" s="71"/>
      <c r="L2718" s="246"/>
      <c r="M2718" s="193"/>
      <c r="N2718" s="73"/>
    </row>
    <row r="2719" spans="1:14" s="74" customFormat="1" ht="15" x14ac:dyDescent="0.2">
      <c r="A2719" s="25"/>
      <c r="B2719" s="18"/>
      <c r="C2719" s="19"/>
      <c r="D2719" s="143"/>
      <c r="E2719" s="7"/>
      <c r="F2719" s="21"/>
      <c r="G2719" s="22"/>
      <c r="H2719" s="273"/>
      <c r="I2719" s="23"/>
      <c r="J2719" s="24"/>
      <c r="K2719" s="71"/>
      <c r="L2719" s="246"/>
      <c r="M2719" s="193"/>
      <c r="N2719" s="73"/>
    </row>
    <row r="2720" spans="1:14" s="74" customFormat="1" ht="15" x14ac:dyDescent="0.2">
      <c r="A2720" s="25"/>
      <c r="B2720" s="18"/>
      <c r="C2720" s="19"/>
      <c r="D2720" s="143"/>
      <c r="E2720" s="7"/>
      <c r="F2720" s="21"/>
      <c r="G2720" s="22"/>
      <c r="H2720" s="273"/>
      <c r="I2720" s="23"/>
      <c r="J2720" s="24"/>
      <c r="K2720" s="71"/>
      <c r="L2720" s="246"/>
      <c r="M2720" s="193"/>
      <c r="N2720" s="73"/>
    </row>
    <row r="2721" spans="1:14" s="74" customFormat="1" ht="15" x14ac:dyDescent="0.25">
      <c r="A2721" s="25"/>
      <c r="B2721" s="18"/>
      <c r="C2721" s="19"/>
      <c r="D2721" s="143"/>
      <c r="E2721" s="7"/>
      <c r="F2721" s="21"/>
      <c r="G2721" s="22"/>
      <c r="H2721" s="273"/>
      <c r="I2721" s="23"/>
      <c r="J2721" s="24"/>
      <c r="K2721" s="71"/>
      <c r="L2721" s="246"/>
      <c r="M2721" s="72"/>
      <c r="N2721" s="73"/>
    </row>
    <row r="2722" spans="1:14" s="74" customFormat="1" ht="15" x14ac:dyDescent="0.2">
      <c r="A2722" s="25"/>
      <c r="B2722" s="18"/>
      <c r="C2722" s="19"/>
      <c r="D2722" s="143"/>
      <c r="E2722" s="7"/>
      <c r="F2722" s="21"/>
      <c r="G2722" s="22"/>
      <c r="H2722" s="273"/>
      <c r="I2722" s="23"/>
      <c r="J2722" s="24"/>
      <c r="K2722" s="71"/>
      <c r="L2722" s="246"/>
      <c r="M2722" s="193"/>
      <c r="N2722" s="73"/>
    </row>
    <row r="2723" spans="1:14" s="74" customFormat="1" ht="15" x14ac:dyDescent="0.2">
      <c r="A2723" s="25"/>
      <c r="B2723" s="18"/>
      <c r="C2723" s="19"/>
      <c r="D2723" s="143"/>
      <c r="E2723" s="7"/>
      <c r="F2723" s="21"/>
      <c r="G2723" s="22"/>
      <c r="H2723" s="273"/>
      <c r="I2723" s="23"/>
      <c r="J2723" s="24"/>
      <c r="K2723" s="71"/>
      <c r="L2723" s="246"/>
      <c r="M2723" s="193"/>
      <c r="N2723" s="73"/>
    </row>
    <row r="2724" spans="1:14" s="74" customFormat="1" ht="15" x14ac:dyDescent="0.2">
      <c r="A2724" s="25"/>
      <c r="B2724" s="18"/>
      <c r="C2724" s="19"/>
      <c r="D2724" s="143"/>
      <c r="E2724" s="7"/>
      <c r="F2724" s="21"/>
      <c r="G2724" s="22"/>
      <c r="H2724" s="273"/>
      <c r="I2724" s="23"/>
      <c r="J2724" s="24"/>
      <c r="K2724" s="71"/>
      <c r="L2724" s="246"/>
      <c r="M2724" s="193"/>
      <c r="N2724" s="73"/>
    </row>
    <row r="2725" spans="1:14" s="74" customFormat="1" ht="15" x14ac:dyDescent="0.2">
      <c r="A2725" s="25"/>
      <c r="B2725" s="18"/>
      <c r="C2725" s="19"/>
      <c r="D2725" s="143"/>
      <c r="E2725" s="7"/>
      <c r="F2725" s="21"/>
      <c r="G2725" s="22"/>
      <c r="H2725" s="273"/>
      <c r="I2725" s="23"/>
      <c r="J2725" s="24"/>
      <c r="K2725" s="71"/>
      <c r="L2725" s="246"/>
      <c r="M2725" s="193"/>
      <c r="N2725" s="73"/>
    </row>
    <row r="2726" spans="1:14" s="74" customFormat="1" ht="15" x14ac:dyDescent="0.2">
      <c r="A2726" s="25"/>
      <c r="B2726" s="18"/>
      <c r="C2726" s="19"/>
      <c r="D2726" s="143"/>
      <c r="E2726" s="7"/>
      <c r="F2726" s="21"/>
      <c r="G2726" s="22"/>
      <c r="H2726" s="273"/>
      <c r="I2726" s="23"/>
      <c r="J2726" s="24"/>
      <c r="K2726" s="71"/>
      <c r="L2726" s="246"/>
      <c r="M2726" s="193"/>
      <c r="N2726" s="73"/>
    </row>
    <row r="2727" spans="1:14" s="74" customFormat="1" ht="15" x14ac:dyDescent="0.2">
      <c r="A2727" s="25"/>
      <c r="B2727" s="18"/>
      <c r="C2727" s="19"/>
      <c r="D2727" s="143"/>
      <c r="E2727" s="7"/>
      <c r="F2727" s="21"/>
      <c r="G2727" s="22"/>
      <c r="H2727" s="273"/>
      <c r="I2727" s="23"/>
      <c r="J2727" s="24"/>
      <c r="K2727" s="71"/>
      <c r="L2727" s="246"/>
      <c r="M2727" s="193"/>
      <c r="N2727" s="73"/>
    </row>
    <row r="2728" spans="1:14" s="74" customFormat="1" ht="15" x14ac:dyDescent="0.2">
      <c r="A2728" s="25"/>
      <c r="B2728" s="18"/>
      <c r="C2728" s="19"/>
      <c r="D2728" s="143"/>
      <c r="E2728" s="7"/>
      <c r="F2728" s="21"/>
      <c r="G2728" s="22"/>
      <c r="H2728" s="273"/>
      <c r="I2728" s="23"/>
      <c r="J2728" s="24"/>
      <c r="K2728" s="71"/>
      <c r="L2728" s="246"/>
      <c r="M2728" s="193"/>
      <c r="N2728" s="73"/>
    </row>
    <row r="2729" spans="1:14" s="74" customFormat="1" ht="15" x14ac:dyDescent="0.2">
      <c r="A2729" s="25"/>
      <c r="B2729" s="18"/>
      <c r="C2729" s="19"/>
      <c r="D2729" s="143"/>
      <c r="E2729" s="7"/>
      <c r="F2729" s="21"/>
      <c r="G2729" s="22"/>
      <c r="H2729" s="273"/>
      <c r="I2729" s="23"/>
      <c r="J2729" s="24"/>
      <c r="K2729" s="71"/>
      <c r="L2729" s="246"/>
      <c r="M2729" s="193"/>
      <c r="N2729" s="73"/>
    </row>
    <row r="2730" spans="1:14" s="74" customFormat="1" ht="15" x14ac:dyDescent="0.2">
      <c r="A2730" s="25"/>
      <c r="B2730" s="18"/>
      <c r="C2730" s="19"/>
      <c r="D2730" s="143"/>
      <c r="E2730" s="7"/>
      <c r="F2730" s="21"/>
      <c r="G2730" s="22"/>
      <c r="H2730" s="273"/>
      <c r="I2730" s="23"/>
      <c r="J2730" s="24"/>
      <c r="K2730" s="71"/>
      <c r="L2730" s="246"/>
      <c r="M2730" s="193"/>
      <c r="N2730" s="73"/>
    </row>
    <row r="2731" spans="1:14" s="74" customFormat="1" ht="15" x14ac:dyDescent="0.2">
      <c r="A2731" s="25"/>
      <c r="B2731" s="18"/>
      <c r="C2731" s="19"/>
      <c r="D2731" s="143"/>
      <c r="E2731" s="7"/>
      <c r="F2731" s="21"/>
      <c r="G2731" s="22"/>
      <c r="H2731" s="273"/>
      <c r="I2731" s="23"/>
      <c r="J2731" s="24"/>
      <c r="K2731" s="71"/>
      <c r="L2731" s="246"/>
      <c r="M2731" s="193"/>
      <c r="N2731" s="73"/>
    </row>
    <row r="2732" spans="1:14" s="74" customFormat="1" ht="15" x14ac:dyDescent="0.2">
      <c r="A2732" s="25"/>
      <c r="B2732" s="18"/>
      <c r="C2732" s="19"/>
      <c r="D2732" s="143"/>
      <c r="E2732" s="7"/>
      <c r="F2732" s="21"/>
      <c r="G2732" s="22"/>
      <c r="H2732" s="273"/>
      <c r="I2732" s="23"/>
      <c r="J2732" s="24"/>
      <c r="K2732" s="71"/>
      <c r="L2732" s="246"/>
      <c r="M2732" s="193"/>
      <c r="N2732" s="73"/>
    </row>
    <row r="2733" spans="1:14" s="74" customFormat="1" ht="15" x14ac:dyDescent="0.2">
      <c r="A2733" s="25"/>
      <c r="B2733" s="18"/>
      <c r="C2733" s="19"/>
      <c r="D2733" s="143"/>
      <c r="E2733" s="7"/>
      <c r="F2733" s="21"/>
      <c r="G2733" s="22"/>
      <c r="H2733" s="273"/>
      <c r="I2733" s="23"/>
      <c r="J2733" s="24"/>
      <c r="K2733" s="71"/>
      <c r="L2733" s="246"/>
      <c r="M2733" s="193"/>
      <c r="N2733" s="73"/>
    </row>
    <row r="2734" spans="1:14" s="74" customFormat="1" ht="15" x14ac:dyDescent="0.2">
      <c r="A2734" s="25"/>
      <c r="B2734" s="18"/>
      <c r="C2734" s="19"/>
      <c r="D2734" s="143"/>
      <c r="E2734" s="7"/>
      <c r="F2734" s="21"/>
      <c r="G2734" s="22"/>
      <c r="H2734" s="273"/>
      <c r="I2734" s="23"/>
      <c r="J2734" s="24"/>
      <c r="K2734" s="71"/>
      <c r="L2734" s="246"/>
      <c r="M2734" s="193"/>
      <c r="N2734" s="73"/>
    </row>
    <row r="2735" spans="1:14" s="74" customFormat="1" ht="15" x14ac:dyDescent="0.2">
      <c r="A2735" s="25"/>
      <c r="B2735" s="18"/>
      <c r="C2735" s="19"/>
      <c r="D2735" s="143"/>
      <c r="E2735" s="7"/>
      <c r="F2735" s="21"/>
      <c r="G2735" s="22"/>
      <c r="H2735" s="273"/>
      <c r="I2735" s="23"/>
      <c r="J2735" s="24"/>
      <c r="K2735" s="71"/>
      <c r="L2735" s="246"/>
      <c r="M2735" s="193"/>
      <c r="N2735" s="73"/>
    </row>
    <row r="2736" spans="1:14" s="74" customFormat="1" ht="15" x14ac:dyDescent="0.2">
      <c r="A2736" s="25"/>
      <c r="B2736" s="18"/>
      <c r="C2736" s="19"/>
      <c r="D2736" s="143"/>
      <c r="E2736" s="7"/>
      <c r="F2736" s="21"/>
      <c r="G2736" s="22"/>
      <c r="H2736" s="273"/>
      <c r="I2736" s="23"/>
      <c r="J2736" s="24"/>
      <c r="K2736" s="71"/>
      <c r="L2736" s="246"/>
      <c r="M2736" s="193"/>
      <c r="N2736" s="73"/>
    </row>
    <row r="2737" spans="1:14" s="74" customFormat="1" ht="15" x14ac:dyDescent="0.25">
      <c r="A2737" s="17"/>
      <c r="B2737" s="18"/>
      <c r="C2737" s="19"/>
      <c r="D2737" s="143"/>
      <c r="E2737" s="7"/>
      <c r="F2737" s="21"/>
      <c r="G2737" s="22"/>
      <c r="H2737" s="273"/>
      <c r="I2737" s="23"/>
      <c r="J2737" s="24"/>
      <c r="K2737" s="71"/>
      <c r="L2737" s="246"/>
      <c r="M2737" s="193"/>
      <c r="N2737" s="73"/>
    </row>
    <row r="2738" spans="1:14" s="74" customFormat="1" ht="15" x14ac:dyDescent="0.2">
      <c r="A2738" s="25"/>
      <c r="B2738" s="18"/>
      <c r="C2738" s="19"/>
      <c r="D2738" s="143"/>
      <c r="E2738" s="7"/>
      <c r="F2738" s="21"/>
      <c r="G2738" s="22"/>
      <c r="H2738" s="273"/>
      <c r="I2738" s="23"/>
      <c r="J2738" s="24"/>
      <c r="K2738" s="71"/>
      <c r="L2738" s="246"/>
      <c r="M2738" s="193"/>
      <c r="N2738" s="73"/>
    </row>
    <row r="2739" spans="1:14" s="74" customFormat="1" ht="15" x14ac:dyDescent="0.2">
      <c r="A2739" s="25"/>
      <c r="B2739" s="18"/>
      <c r="C2739" s="19"/>
      <c r="D2739" s="143"/>
      <c r="E2739" s="7"/>
      <c r="F2739" s="21"/>
      <c r="G2739" s="22"/>
      <c r="H2739" s="273"/>
      <c r="I2739" s="23"/>
      <c r="J2739" s="24"/>
      <c r="K2739" s="71"/>
      <c r="L2739" s="246"/>
      <c r="M2739" s="193"/>
      <c r="N2739" s="73"/>
    </row>
    <row r="2740" spans="1:14" s="74" customFormat="1" ht="15" x14ac:dyDescent="0.2">
      <c r="A2740" s="25"/>
      <c r="B2740" s="18"/>
      <c r="C2740" s="19"/>
      <c r="D2740" s="143"/>
      <c r="E2740" s="7"/>
      <c r="F2740" s="21"/>
      <c r="G2740" s="22"/>
      <c r="H2740" s="273"/>
      <c r="I2740" s="23"/>
      <c r="J2740" s="24"/>
      <c r="K2740" s="71"/>
      <c r="L2740" s="246"/>
      <c r="M2740" s="193"/>
      <c r="N2740" s="73"/>
    </row>
    <row r="2741" spans="1:14" s="74" customFormat="1" ht="15" x14ac:dyDescent="0.2">
      <c r="A2741" s="25"/>
      <c r="B2741" s="18"/>
      <c r="C2741" s="19"/>
      <c r="D2741" s="143"/>
      <c r="E2741" s="7"/>
      <c r="F2741" s="21"/>
      <c r="G2741" s="22"/>
      <c r="H2741" s="273"/>
      <c r="I2741" s="23"/>
      <c r="J2741" s="24"/>
      <c r="K2741" s="71"/>
      <c r="L2741" s="246"/>
      <c r="M2741" s="193"/>
      <c r="N2741" s="73"/>
    </row>
    <row r="2742" spans="1:14" s="74" customFormat="1" ht="15" x14ac:dyDescent="0.2">
      <c r="A2742" s="25"/>
      <c r="B2742" s="18"/>
      <c r="C2742" s="19"/>
      <c r="D2742" s="143"/>
      <c r="E2742" s="7"/>
      <c r="F2742" s="21"/>
      <c r="G2742" s="22"/>
      <c r="H2742" s="273"/>
      <c r="I2742" s="23"/>
      <c r="J2742" s="24"/>
      <c r="K2742" s="71"/>
      <c r="L2742" s="246"/>
      <c r="M2742" s="193"/>
      <c r="N2742" s="73"/>
    </row>
    <row r="2743" spans="1:14" s="74" customFormat="1" ht="15" x14ac:dyDescent="0.2">
      <c r="A2743" s="25"/>
      <c r="B2743" s="18"/>
      <c r="C2743" s="19"/>
      <c r="D2743" s="143"/>
      <c r="E2743" s="7"/>
      <c r="F2743" s="21"/>
      <c r="G2743" s="22"/>
      <c r="H2743" s="273"/>
      <c r="I2743" s="23"/>
      <c r="J2743" s="24"/>
      <c r="K2743" s="71"/>
      <c r="L2743" s="246"/>
      <c r="M2743" s="193"/>
      <c r="N2743" s="73"/>
    </row>
    <row r="2744" spans="1:14" s="74" customFormat="1" ht="15" x14ac:dyDescent="0.2">
      <c r="A2744" s="25"/>
      <c r="B2744" s="18"/>
      <c r="C2744" s="19"/>
      <c r="D2744" s="143"/>
      <c r="E2744" s="7"/>
      <c r="F2744" s="21"/>
      <c r="G2744" s="22"/>
      <c r="H2744" s="273"/>
      <c r="I2744" s="23"/>
      <c r="J2744" s="24"/>
      <c r="K2744" s="71"/>
      <c r="L2744" s="246"/>
      <c r="M2744" s="193"/>
      <c r="N2744" s="73"/>
    </row>
    <row r="2745" spans="1:14" s="74" customFormat="1" ht="15" x14ac:dyDescent="0.2">
      <c r="A2745" s="25"/>
      <c r="B2745" s="18"/>
      <c r="C2745" s="19"/>
      <c r="D2745" s="143"/>
      <c r="E2745" s="7"/>
      <c r="F2745" s="21"/>
      <c r="G2745" s="22"/>
      <c r="H2745" s="273"/>
      <c r="I2745" s="23"/>
      <c r="J2745" s="24"/>
      <c r="K2745" s="71"/>
      <c r="L2745" s="246"/>
      <c r="M2745" s="193"/>
      <c r="N2745" s="73"/>
    </row>
    <row r="2746" spans="1:14" s="74" customFormat="1" ht="15" x14ac:dyDescent="0.2">
      <c r="A2746" s="25"/>
      <c r="B2746" s="18"/>
      <c r="C2746" s="19"/>
      <c r="D2746" s="143"/>
      <c r="E2746" s="7"/>
      <c r="F2746" s="21"/>
      <c r="G2746" s="22"/>
      <c r="H2746" s="273"/>
      <c r="I2746" s="23"/>
      <c r="J2746" s="24"/>
      <c r="K2746" s="71"/>
      <c r="L2746" s="246"/>
      <c r="M2746" s="193"/>
      <c r="N2746" s="73"/>
    </row>
    <row r="2747" spans="1:14" s="74" customFormat="1" ht="15" x14ac:dyDescent="0.2">
      <c r="A2747" s="25"/>
      <c r="B2747" s="18"/>
      <c r="C2747" s="19"/>
      <c r="D2747" s="143"/>
      <c r="E2747" s="7"/>
      <c r="F2747" s="21"/>
      <c r="G2747" s="22"/>
      <c r="H2747" s="273"/>
      <c r="I2747" s="23"/>
      <c r="J2747" s="24"/>
      <c r="K2747" s="71"/>
      <c r="L2747" s="246"/>
      <c r="M2747" s="193"/>
      <c r="N2747" s="73"/>
    </row>
    <row r="2748" spans="1:14" s="74" customFormat="1" ht="15" x14ac:dyDescent="0.2">
      <c r="A2748" s="25"/>
      <c r="B2748" s="18"/>
      <c r="C2748" s="19"/>
      <c r="D2748" s="143"/>
      <c r="E2748" s="7"/>
      <c r="F2748" s="21"/>
      <c r="G2748" s="22"/>
      <c r="H2748" s="273"/>
      <c r="I2748" s="23"/>
      <c r="J2748" s="24"/>
      <c r="K2748" s="71"/>
      <c r="L2748" s="246"/>
      <c r="M2748" s="193"/>
      <c r="N2748" s="73"/>
    </row>
    <row r="2749" spans="1:14" s="74" customFormat="1" ht="15" x14ac:dyDescent="0.2">
      <c r="A2749" s="25"/>
      <c r="B2749" s="18"/>
      <c r="C2749" s="19"/>
      <c r="D2749" s="143"/>
      <c r="E2749" s="7"/>
      <c r="F2749" s="21"/>
      <c r="G2749" s="22"/>
      <c r="H2749" s="273"/>
      <c r="I2749" s="23"/>
      <c r="J2749" s="24"/>
      <c r="K2749" s="71"/>
      <c r="L2749" s="246"/>
      <c r="M2749" s="193"/>
      <c r="N2749" s="73"/>
    </row>
    <row r="2750" spans="1:14" s="74" customFormat="1" ht="15" x14ac:dyDescent="0.2">
      <c r="A2750" s="25"/>
      <c r="B2750" s="18"/>
      <c r="C2750" s="19"/>
      <c r="D2750" s="143"/>
      <c r="E2750" s="7"/>
      <c r="F2750" s="21"/>
      <c r="G2750" s="22"/>
      <c r="H2750" s="273"/>
      <c r="I2750" s="23"/>
      <c r="J2750" s="24"/>
      <c r="K2750" s="71"/>
      <c r="L2750" s="246"/>
      <c r="M2750" s="193"/>
      <c r="N2750" s="73"/>
    </row>
    <row r="2751" spans="1:14" s="74" customFormat="1" ht="15" x14ac:dyDescent="0.2">
      <c r="A2751" s="25"/>
      <c r="B2751" s="18"/>
      <c r="C2751" s="19"/>
      <c r="D2751" s="143"/>
      <c r="E2751" s="7"/>
      <c r="F2751" s="21"/>
      <c r="G2751" s="22"/>
      <c r="H2751" s="273"/>
      <c r="I2751" s="23"/>
      <c r="J2751" s="24"/>
      <c r="K2751" s="71"/>
      <c r="L2751" s="246"/>
      <c r="M2751" s="193"/>
      <c r="N2751" s="73"/>
    </row>
    <row r="2752" spans="1:14" s="74" customFormat="1" ht="15" x14ac:dyDescent="0.2">
      <c r="A2752" s="25"/>
      <c r="B2752" s="18"/>
      <c r="C2752" s="19"/>
      <c r="D2752" s="143"/>
      <c r="E2752" s="7"/>
      <c r="F2752" s="21"/>
      <c r="G2752" s="22"/>
      <c r="H2752" s="273"/>
      <c r="I2752" s="23"/>
      <c r="J2752" s="24"/>
      <c r="K2752" s="71"/>
      <c r="L2752" s="246"/>
      <c r="M2752" s="193"/>
      <c r="N2752" s="73"/>
    </row>
    <row r="2753" spans="1:14" s="74" customFormat="1" ht="15" x14ac:dyDescent="0.2">
      <c r="A2753" s="25"/>
      <c r="B2753" s="18"/>
      <c r="C2753" s="19"/>
      <c r="D2753" s="143"/>
      <c r="E2753" s="7"/>
      <c r="F2753" s="21"/>
      <c r="G2753" s="22"/>
      <c r="H2753" s="273"/>
      <c r="I2753" s="23"/>
      <c r="J2753" s="24"/>
      <c r="K2753" s="71"/>
      <c r="L2753" s="246"/>
      <c r="M2753" s="193"/>
      <c r="N2753" s="73"/>
    </row>
    <row r="2754" spans="1:14" s="74" customFormat="1" ht="15" x14ac:dyDescent="0.2">
      <c r="A2754" s="25"/>
      <c r="B2754" s="18"/>
      <c r="C2754" s="19"/>
      <c r="D2754" s="143"/>
      <c r="E2754" s="7"/>
      <c r="F2754" s="21"/>
      <c r="G2754" s="22"/>
      <c r="H2754" s="273"/>
      <c r="I2754" s="23"/>
      <c r="J2754" s="24"/>
      <c r="K2754" s="71"/>
      <c r="L2754" s="246"/>
      <c r="M2754" s="193"/>
      <c r="N2754" s="73"/>
    </row>
    <row r="2755" spans="1:14" s="74" customFormat="1" ht="15" x14ac:dyDescent="0.2">
      <c r="A2755" s="25"/>
      <c r="B2755" s="18"/>
      <c r="C2755" s="19"/>
      <c r="D2755" s="143"/>
      <c r="E2755" s="7"/>
      <c r="F2755" s="21"/>
      <c r="G2755" s="22"/>
      <c r="H2755" s="273"/>
      <c r="I2755" s="23"/>
      <c r="J2755" s="24"/>
      <c r="K2755" s="71"/>
      <c r="L2755" s="246"/>
      <c r="M2755" s="193"/>
      <c r="N2755" s="73"/>
    </row>
    <row r="2756" spans="1:14" s="74" customFormat="1" ht="15" x14ac:dyDescent="0.2">
      <c r="A2756" s="25"/>
      <c r="B2756" s="18"/>
      <c r="C2756" s="19"/>
      <c r="D2756" s="143"/>
      <c r="E2756" s="7"/>
      <c r="F2756" s="21"/>
      <c r="G2756" s="22"/>
      <c r="H2756" s="273"/>
      <c r="I2756" s="23"/>
      <c r="J2756" s="24"/>
      <c r="K2756" s="71"/>
      <c r="L2756" s="246"/>
      <c r="M2756" s="193"/>
      <c r="N2756" s="73"/>
    </row>
    <row r="2757" spans="1:14" s="74" customFormat="1" ht="15" x14ac:dyDescent="0.2">
      <c r="A2757" s="25"/>
      <c r="B2757" s="18"/>
      <c r="C2757" s="19"/>
      <c r="D2757" s="143"/>
      <c r="E2757" s="7"/>
      <c r="F2757" s="21"/>
      <c r="G2757" s="22"/>
      <c r="H2757" s="273"/>
      <c r="I2757" s="23"/>
      <c r="J2757" s="24"/>
      <c r="K2757" s="71"/>
      <c r="L2757" s="246"/>
      <c r="M2757" s="193"/>
      <c r="N2757" s="73"/>
    </row>
    <row r="2758" spans="1:14" s="74" customFormat="1" ht="15" x14ac:dyDescent="0.2">
      <c r="A2758" s="25"/>
      <c r="B2758" s="18"/>
      <c r="C2758" s="19"/>
      <c r="D2758" s="143"/>
      <c r="E2758" s="7"/>
      <c r="F2758" s="21"/>
      <c r="G2758" s="22"/>
      <c r="H2758" s="273"/>
      <c r="I2758" s="23"/>
      <c r="J2758" s="24"/>
      <c r="K2758" s="71"/>
      <c r="L2758" s="246"/>
      <c r="M2758" s="193"/>
      <c r="N2758" s="73"/>
    </row>
    <row r="2759" spans="1:14" s="74" customFormat="1" ht="15" x14ac:dyDescent="0.2">
      <c r="A2759" s="25"/>
      <c r="B2759" s="18"/>
      <c r="C2759" s="19"/>
      <c r="D2759" s="143"/>
      <c r="E2759" s="7"/>
      <c r="F2759" s="21"/>
      <c r="G2759" s="22"/>
      <c r="H2759" s="273"/>
      <c r="I2759" s="23"/>
      <c r="J2759" s="24"/>
      <c r="K2759" s="71"/>
      <c r="L2759" s="246"/>
      <c r="M2759" s="193"/>
      <c r="N2759" s="73"/>
    </row>
    <row r="2760" spans="1:14" s="74" customFormat="1" ht="15" x14ac:dyDescent="0.2">
      <c r="A2760" s="25"/>
      <c r="B2760" s="18"/>
      <c r="C2760" s="19"/>
      <c r="D2760" s="143"/>
      <c r="E2760" s="7"/>
      <c r="F2760" s="21"/>
      <c r="G2760" s="22"/>
      <c r="H2760" s="273"/>
      <c r="I2760" s="23"/>
      <c r="J2760" s="24"/>
      <c r="K2760" s="71"/>
      <c r="L2760" s="246"/>
      <c r="M2760" s="193"/>
      <c r="N2760" s="73"/>
    </row>
    <row r="2761" spans="1:14" s="74" customFormat="1" ht="15" x14ac:dyDescent="0.2">
      <c r="A2761" s="25"/>
      <c r="B2761" s="18"/>
      <c r="C2761" s="19"/>
      <c r="D2761" s="143"/>
      <c r="E2761" s="7"/>
      <c r="F2761" s="21"/>
      <c r="G2761" s="22"/>
      <c r="H2761" s="273"/>
      <c r="I2761" s="23"/>
      <c r="J2761" s="24"/>
      <c r="K2761" s="71"/>
      <c r="L2761" s="246"/>
      <c r="M2761" s="193"/>
      <c r="N2761" s="73"/>
    </row>
    <row r="2762" spans="1:14" s="74" customFormat="1" ht="15" x14ac:dyDescent="0.2">
      <c r="A2762" s="25"/>
      <c r="B2762" s="18"/>
      <c r="C2762" s="19"/>
      <c r="D2762" s="143"/>
      <c r="E2762" s="7"/>
      <c r="F2762" s="21"/>
      <c r="G2762" s="22"/>
      <c r="H2762" s="273"/>
      <c r="I2762" s="23"/>
      <c r="J2762" s="24"/>
      <c r="K2762" s="71"/>
      <c r="L2762" s="246"/>
      <c r="M2762" s="193"/>
      <c r="N2762" s="73"/>
    </row>
    <row r="2763" spans="1:14" s="74" customFormat="1" ht="15" x14ac:dyDescent="0.2">
      <c r="A2763" s="25"/>
      <c r="B2763" s="18"/>
      <c r="C2763" s="19"/>
      <c r="D2763" s="143"/>
      <c r="E2763" s="7"/>
      <c r="F2763" s="21"/>
      <c r="G2763" s="22"/>
      <c r="H2763" s="273"/>
      <c r="I2763" s="23"/>
      <c r="J2763" s="24"/>
      <c r="K2763" s="71"/>
      <c r="L2763" s="246"/>
      <c r="M2763" s="193"/>
      <c r="N2763" s="73"/>
    </row>
    <row r="2764" spans="1:14" s="74" customFormat="1" ht="15" x14ac:dyDescent="0.2">
      <c r="A2764" s="25"/>
      <c r="B2764" s="18"/>
      <c r="C2764" s="19"/>
      <c r="D2764" s="143"/>
      <c r="E2764" s="7"/>
      <c r="F2764" s="21"/>
      <c r="G2764" s="22"/>
      <c r="H2764" s="273"/>
      <c r="I2764" s="23"/>
      <c r="J2764" s="24"/>
      <c r="K2764" s="71"/>
      <c r="L2764" s="246"/>
      <c r="M2764" s="193"/>
      <c r="N2764" s="73"/>
    </row>
    <row r="2765" spans="1:14" s="74" customFormat="1" ht="15" x14ac:dyDescent="0.2">
      <c r="A2765" s="25"/>
      <c r="B2765" s="18"/>
      <c r="C2765" s="19"/>
      <c r="D2765" s="143"/>
      <c r="E2765" s="7"/>
      <c r="F2765" s="21"/>
      <c r="G2765" s="22"/>
      <c r="H2765" s="273"/>
      <c r="I2765" s="23"/>
      <c r="J2765" s="24"/>
      <c r="K2765" s="71"/>
      <c r="L2765" s="246"/>
      <c r="M2765" s="193"/>
      <c r="N2765" s="73"/>
    </row>
    <row r="2766" spans="1:14" s="74" customFormat="1" ht="15" x14ac:dyDescent="0.2">
      <c r="A2766" s="25"/>
      <c r="B2766" s="18"/>
      <c r="C2766" s="19"/>
      <c r="D2766" s="143"/>
      <c r="E2766" s="7"/>
      <c r="F2766" s="21"/>
      <c r="G2766" s="22"/>
      <c r="H2766" s="273"/>
      <c r="I2766" s="23"/>
      <c r="J2766" s="24"/>
      <c r="K2766" s="71"/>
      <c r="L2766" s="246"/>
      <c r="M2766" s="193"/>
      <c r="N2766" s="73"/>
    </row>
    <row r="2767" spans="1:14" s="74" customFormat="1" ht="15" x14ac:dyDescent="0.2">
      <c r="A2767" s="25"/>
      <c r="B2767" s="18"/>
      <c r="C2767" s="19"/>
      <c r="D2767" s="143"/>
      <c r="E2767" s="7"/>
      <c r="F2767" s="21"/>
      <c r="G2767" s="22"/>
      <c r="H2767" s="273"/>
      <c r="I2767" s="23"/>
      <c r="J2767" s="24"/>
      <c r="K2767" s="71"/>
      <c r="L2767" s="246"/>
      <c r="M2767" s="193"/>
      <c r="N2767" s="73"/>
    </row>
    <row r="2768" spans="1:14" s="74" customFormat="1" ht="15" x14ac:dyDescent="0.2">
      <c r="A2768" s="25"/>
      <c r="B2768" s="18"/>
      <c r="C2768" s="19"/>
      <c r="D2768" s="143"/>
      <c r="E2768" s="7"/>
      <c r="F2768" s="21"/>
      <c r="G2768" s="22"/>
      <c r="H2768" s="273"/>
      <c r="I2768" s="23"/>
      <c r="J2768" s="24"/>
      <c r="K2768" s="71"/>
      <c r="L2768" s="246"/>
      <c r="M2768" s="193"/>
      <c r="N2768" s="73"/>
    </row>
    <row r="2769" spans="1:14" s="74" customFormat="1" ht="15" x14ac:dyDescent="0.2">
      <c r="A2769" s="25"/>
      <c r="B2769" s="18"/>
      <c r="C2769" s="19"/>
      <c r="D2769" s="143"/>
      <c r="E2769" s="7"/>
      <c r="F2769" s="21"/>
      <c r="G2769" s="22"/>
      <c r="H2769" s="273"/>
      <c r="I2769" s="23"/>
      <c r="J2769" s="24"/>
      <c r="K2769" s="71"/>
      <c r="L2769" s="246"/>
      <c r="M2769" s="193"/>
      <c r="N2769" s="73"/>
    </row>
    <row r="2770" spans="1:14" s="74" customFormat="1" ht="15" x14ac:dyDescent="0.2">
      <c r="A2770" s="25"/>
      <c r="B2770" s="18"/>
      <c r="C2770" s="19"/>
      <c r="D2770" s="143"/>
      <c r="E2770" s="7"/>
      <c r="F2770" s="21"/>
      <c r="G2770" s="22"/>
      <c r="H2770" s="273"/>
      <c r="I2770" s="23"/>
      <c r="J2770" s="24"/>
      <c r="K2770" s="71"/>
      <c r="L2770" s="246"/>
      <c r="M2770" s="193"/>
      <c r="N2770" s="73"/>
    </row>
    <row r="2771" spans="1:14" s="74" customFormat="1" ht="15" x14ac:dyDescent="0.2">
      <c r="A2771" s="25"/>
      <c r="B2771" s="18"/>
      <c r="C2771" s="19"/>
      <c r="D2771" s="143"/>
      <c r="E2771" s="7"/>
      <c r="F2771" s="21"/>
      <c r="G2771" s="22"/>
      <c r="H2771" s="273"/>
      <c r="I2771" s="23"/>
      <c r="J2771" s="24"/>
      <c r="K2771" s="71"/>
      <c r="L2771" s="246"/>
      <c r="M2771" s="193"/>
      <c r="N2771" s="73"/>
    </row>
    <row r="2772" spans="1:14" s="74" customFormat="1" ht="15" x14ac:dyDescent="0.2">
      <c r="A2772" s="25"/>
      <c r="B2772" s="18"/>
      <c r="C2772" s="19"/>
      <c r="D2772" s="143"/>
      <c r="E2772" s="7"/>
      <c r="F2772" s="21"/>
      <c r="G2772" s="22"/>
      <c r="H2772" s="273"/>
      <c r="I2772" s="23"/>
      <c r="J2772" s="24"/>
      <c r="K2772" s="71"/>
      <c r="L2772" s="246"/>
      <c r="M2772" s="193"/>
      <c r="N2772" s="73"/>
    </row>
    <row r="2773" spans="1:14" s="74" customFormat="1" ht="15" x14ac:dyDescent="0.2">
      <c r="A2773" s="25"/>
      <c r="B2773" s="18"/>
      <c r="C2773" s="19"/>
      <c r="D2773" s="143"/>
      <c r="E2773" s="7"/>
      <c r="F2773" s="21"/>
      <c r="G2773" s="22"/>
      <c r="H2773" s="273"/>
      <c r="I2773" s="23"/>
      <c r="J2773" s="24"/>
      <c r="K2773" s="71"/>
      <c r="L2773" s="246"/>
      <c r="M2773" s="193"/>
      <c r="N2773" s="73"/>
    </row>
    <row r="2774" spans="1:14" s="74" customFormat="1" ht="15" x14ac:dyDescent="0.2">
      <c r="A2774" s="25"/>
      <c r="B2774" s="18"/>
      <c r="C2774" s="19"/>
      <c r="D2774" s="143"/>
      <c r="E2774" s="7"/>
      <c r="F2774" s="21"/>
      <c r="G2774" s="22"/>
      <c r="H2774" s="273"/>
      <c r="I2774" s="23"/>
      <c r="J2774" s="24"/>
      <c r="K2774" s="71"/>
      <c r="L2774" s="246"/>
      <c r="M2774" s="193"/>
      <c r="N2774" s="73"/>
    </row>
    <row r="2775" spans="1:14" s="74" customFormat="1" ht="15" x14ac:dyDescent="0.25">
      <c r="A2775" s="17"/>
      <c r="B2775" s="18"/>
      <c r="C2775" s="19"/>
      <c r="D2775" s="143"/>
      <c r="E2775" s="7"/>
      <c r="F2775" s="21"/>
      <c r="G2775" s="22"/>
      <c r="H2775" s="273"/>
      <c r="I2775" s="23"/>
      <c r="J2775" s="24"/>
      <c r="K2775" s="71"/>
      <c r="L2775" s="246"/>
      <c r="M2775" s="193"/>
      <c r="N2775" s="73"/>
    </row>
    <row r="2776" spans="1:14" s="74" customFormat="1" ht="15" x14ac:dyDescent="0.2">
      <c r="A2776" s="25"/>
      <c r="B2776" s="18"/>
      <c r="C2776" s="19"/>
      <c r="D2776" s="143"/>
      <c r="E2776" s="7"/>
      <c r="F2776" s="21"/>
      <c r="G2776" s="22"/>
      <c r="H2776" s="273"/>
      <c r="I2776" s="23"/>
      <c r="J2776" s="24"/>
      <c r="K2776" s="71"/>
      <c r="L2776" s="246"/>
      <c r="M2776" s="193"/>
      <c r="N2776" s="73"/>
    </row>
    <row r="2777" spans="1:14" s="74" customFormat="1" ht="15" x14ac:dyDescent="0.2">
      <c r="A2777" s="25"/>
      <c r="B2777" s="18"/>
      <c r="C2777" s="19"/>
      <c r="D2777" s="143"/>
      <c r="E2777" s="7"/>
      <c r="F2777" s="21"/>
      <c r="G2777" s="22"/>
      <c r="H2777" s="273"/>
      <c r="I2777" s="23"/>
      <c r="J2777" s="24"/>
      <c r="K2777" s="71"/>
      <c r="L2777" s="246"/>
      <c r="M2777" s="193"/>
      <c r="N2777" s="73"/>
    </row>
    <row r="2778" spans="1:14" s="74" customFormat="1" ht="15" x14ac:dyDescent="0.2">
      <c r="A2778" s="25"/>
      <c r="B2778" s="18"/>
      <c r="C2778" s="19"/>
      <c r="D2778" s="143"/>
      <c r="E2778" s="7"/>
      <c r="F2778" s="21"/>
      <c r="G2778" s="22"/>
      <c r="H2778" s="273"/>
      <c r="I2778" s="23"/>
      <c r="J2778" s="24"/>
      <c r="K2778" s="71"/>
      <c r="L2778" s="246"/>
      <c r="M2778" s="193"/>
      <c r="N2778" s="73"/>
    </row>
    <row r="2779" spans="1:14" s="74" customFormat="1" ht="15" x14ac:dyDescent="0.2">
      <c r="A2779" s="25"/>
      <c r="B2779" s="18"/>
      <c r="C2779" s="19"/>
      <c r="D2779" s="143"/>
      <c r="E2779" s="7"/>
      <c r="F2779" s="21"/>
      <c r="G2779" s="22"/>
      <c r="H2779" s="273"/>
      <c r="I2779" s="23"/>
      <c r="J2779" s="24"/>
      <c r="K2779" s="71"/>
      <c r="L2779" s="246"/>
      <c r="M2779" s="193"/>
      <c r="N2779" s="73"/>
    </row>
    <row r="2780" spans="1:14" s="74" customFormat="1" ht="15" x14ac:dyDescent="0.2">
      <c r="A2780" s="25"/>
      <c r="B2780" s="18"/>
      <c r="C2780" s="19"/>
      <c r="D2780" s="143"/>
      <c r="E2780" s="7"/>
      <c r="F2780" s="21"/>
      <c r="G2780" s="22"/>
      <c r="H2780" s="273"/>
      <c r="I2780" s="23"/>
      <c r="J2780" s="24"/>
      <c r="K2780" s="71"/>
      <c r="L2780" s="246"/>
      <c r="M2780" s="193"/>
      <c r="N2780" s="73"/>
    </row>
    <row r="2781" spans="1:14" s="74" customFormat="1" ht="15" x14ac:dyDescent="0.2">
      <c r="A2781" s="25"/>
      <c r="B2781" s="18"/>
      <c r="C2781" s="19"/>
      <c r="D2781" s="143"/>
      <c r="E2781" s="7"/>
      <c r="F2781" s="21"/>
      <c r="G2781" s="22"/>
      <c r="H2781" s="273"/>
      <c r="I2781" s="23"/>
      <c r="J2781" s="24"/>
      <c r="K2781" s="71"/>
      <c r="L2781" s="246"/>
      <c r="M2781" s="193"/>
      <c r="N2781" s="73"/>
    </row>
    <row r="2782" spans="1:14" s="74" customFormat="1" ht="15" x14ac:dyDescent="0.2">
      <c r="A2782" s="25"/>
      <c r="B2782" s="18"/>
      <c r="C2782" s="19"/>
      <c r="D2782" s="143"/>
      <c r="E2782" s="7"/>
      <c r="F2782" s="21"/>
      <c r="G2782" s="22"/>
      <c r="H2782" s="273"/>
      <c r="I2782" s="23"/>
      <c r="J2782" s="24"/>
      <c r="K2782" s="71"/>
      <c r="L2782" s="246"/>
      <c r="M2782" s="193"/>
      <c r="N2782" s="73"/>
    </row>
    <row r="2783" spans="1:14" s="74" customFormat="1" ht="15" x14ac:dyDescent="0.2">
      <c r="A2783" s="25"/>
      <c r="B2783" s="18"/>
      <c r="C2783" s="19"/>
      <c r="D2783" s="143"/>
      <c r="E2783" s="7"/>
      <c r="F2783" s="21"/>
      <c r="G2783" s="22"/>
      <c r="H2783" s="273"/>
      <c r="I2783" s="23"/>
      <c r="J2783" s="24"/>
      <c r="K2783" s="71"/>
      <c r="L2783" s="246"/>
      <c r="M2783" s="193"/>
      <c r="N2783" s="73"/>
    </row>
    <row r="2784" spans="1:14" s="74" customFormat="1" ht="15" x14ac:dyDescent="0.2">
      <c r="A2784" s="25"/>
      <c r="B2784" s="18"/>
      <c r="C2784" s="19"/>
      <c r="D2784" s="143"/>
      <c r="E2784" s="7"/>
      <c r="F2784" s="21"/>
      <c r="G2784" s="22"/>
      <c r="H2784" s="273"/>
      <c r="I2784" s="23"/>
      <c r="J2784" s="24"/>
      <c r="K2784" s="71"/>
      <c r="L2784" s="246"/>
      <c r="M2784" s="193"/>
      <c r="N2784" s="73"/>
    </row>
    <row r="2785" spans="1:14" s="74" customFormat="1" ht="15" x14ac:dyDescent="0.2">
      <c r="A2785" s="25"/>
      <c r="B2785" s="18"/>
      <c r="C2785" s="19"/>
      <c r="D2785" s="143"/>
      <c r="E2785" s="7"/>
      <c r="F2785" s="21"/>
      <c r="G2785" s="22"/>
      <c r="H2785" s="273"/>
      <c r="I2785" s="23"/>
      <c r="J2785" s="24"/>
      <c r="K2785" s="71"/>
      <c r="L2785" s="246"/>
      <c r="M2785" s="193"/>
      <c r="N2785" s="73"/>
    </row>
    <row r="2786" spans="1:14" s="74" customFormat="1" ht="15" x14ac:dyDescent="0.2">
      <c r="A2786" s="25"/>
      <c r="B2786" s="18"/>
      <c r="C2786" s="19"/>
      <c r="D2786" s="143"/>
      <c r="E2786" s="7"/>
      <c r="F2786" s="21"/>
      <c r="G2786" s="22"/>
      <c r="H2786" s="273"/>
      <c r="I2786" s="23"/>
      <c r="J2786" s="24"/>
      <c r="K2786" s="71"/>
      <c r="L2786" s="246"/>
      <c r="M2786" s="193"/>
      <c r="N2786" s="73"/>
    </row>
    <row r="2787" spans="1:14" s="74" customFormat="1" ht="15" x14ac:dyDescent="0.2">
      <c r="A2787" s="25"/>
      <c r="B2787" s="18"/>
      <c r="C2787" s="19"/>
      <c r="D2787" s="143"/>
      <c r="E2787" s="7"/>
      <c r="F2787" s="21"/>
      <c r="G2787" s="22"/>
      <c r="H2787" s="273"/>
      <c r="I2787" s="23"/>
      <c r="J2787" s="24"/>
      <c r="K2787" s="71"/>
      <c r="L2787" s="246"/>
      <c r="M2787" s="193"/>
      <c r="N2787" s="73"/>
    </row>
    <row r="2788" spans="1:14" s="74" customFormat="1" ht="15" x14ac:dyDescent="0.2">
      <c r="A2788" s="25"/>
      <c r="B2788" s="18"/>
      <c r="C2788" s="19"/>
      <c r="D2788" s="143"/>
      <c r="E2788" s="7"/>
      <c r="F2788" s="21"/>
      <c r="G2788" s="22"/>
      <c r="H2788" s="273"/>
      <c r="I2788" s="23"/>
      <c r="J2788" s="24"/>
      <c r="K2788" s="71"/>
      <c r="L2788" s="246"/>
      <c r="M2788" s="193"/>
      <c r="N2788" s="73"/>
    </row>
    <row r="2789" spans="1:14" s="74" customFormat="1" ht="15" x14ac:dyDescent="0.2">
      <c r="A2789" s="25"/>
      <c r="B2789" s="18"/>
      <c r="C2789" s="19"/>
      <c r="D2789" s="143"/>
      <c r="E2789" s="7"/>
      <c r="F2789" s="21"/>
      <c r="G2789" s="22"/>
      <c r="H2789" s="273"/>
      <c r="I2789" s="23"/>
      <c r="J2789" s="24"/>
      <c r="K2789" s="71"/>
      <c r="L2789" s="246"/>
      <c r="M2789" s="193"/>
      <c r="N2789" s="73"/>
    </row>
    <row r="2790" spans="1:14" s="74" customFormat="1" ht="15" x14ac:dyDescent="0.2">
      <c r="A2790" s="25"/>
      <c r="B2790" s="18"/>
      <c r="C2790" s="19"/>
      <c r="D2790" s="143"/>
      <c r="E2790" s="7"/>
      <c r="F2790" s="21"/>
      <c r="G2790" s="22"/>
      <c r="H2790" s="273"/>
      <c r="I2790" s="23"/>
      <c r="J2790" s="24"/>
      <c r="K2790" s="71"/>
      <c r="L2790" s="246"/>
      <c r="M2790" s="193"/>
      <c r="N2790" s="73"/>
    </row>
    <row r="2791" spans="1:14" s="74" customFormat="1" ht="15" x14ac:dyDescent="0.2">
      <c r="A2791" s="25"/>
      <c r="B2791" s="18"/>
      <c r="C2791" s="19"/>
      <c r="D2791" s="143"/>
      <c r="E2791" s="7"/>
      <c r="F2791" s="21"/>
      <c r="G2791" s="22"/>
      <c r="H2791" s="273"/>
      <c r="I2791" s="23"/>
      <c r="J2791" s="24"/>
      <c r="K2791" s="71"/>
      <c r="L2791" s="246"/>
      <c r="M2791" s="193"/>
      <c r="N2791" s="73"/>
    </row>
    <row r="2792" spans="1:14" s="74" customFormat="1" ht="15" x14ac:dyDescent="0.2">
      <c r="A2792" s="25"/>
      <c r="B2792" s="18"/>
      <c r="C2792" s="19"/>
      <c r="D2792" s="143"/>
      <c r="E2792" s="7"/>
      <c r="F2792" s="21"/>
      <c r="G2792" s="22"/>
      <c r="H2792" s="273"/>
      <c r="I2792" s="23"/>
      <c r="J2792" s="24"/>
      <c r="K2792" s="71"/>
      <c r="L2792" s="246"/>
      <c r="M2792" s="193"/>
      <c r="N2792" s="73"/>
    </row>
    <row r="2793" spans="1:14" s="74" customFormat="1" ht="15" x14ac:dyDescent="0.2">
      <c r="A2793" s="25"/>
      <c r="B2793" s="18"/>
      <c r="C2793" s="19"/>
      <c r="D2793" s="143"/>
      <c r="E2793" s="7"/>
      <c r="F2793" s="21"/>
      <c r="G2793" s="22"/>
      <c r="H2793" s="273"/>
      <c r="I2793" s="23"/>
      <c r="J2793" s="24"/>
      <c r="K2793" s="71"/>
      <c r="L2793" s="246"/>
      <c r="M2793" s="193"/>
      <c r="N2793" s="73"/>
    </row>
    <row r="2794" spans="1:14" s="74" customFormat="1" ht="15" x14ac:dyDescent="0.2">
      <c r="A2794" s="25"/>
      <c r="B2794" s="18"/>
      <c r="C2794" s="19"/>
      <c r="D2794" s="143"/>
      <c r="E2794" s="7"/>
      <c r="F2794" s="21"/>
      <c r="G2794" s="22"/>
      <c r="H2794" s="273"/>
      <c r="I2794" s="23"/>
      <c r="J2794" s="24"/>
      <c r="K2794" s="71"/>
      <c r="L2794" s="246"/>
      <c r="M2794" s="193"/>
      <c r="N2794" s="73"/>
    </row>
    <row r="2795" spans="1:14" s="74" customFormat="1" ht="15" x14ac:dyDescent="0.2">
      <c r="A2795" s="25"/>
      <c r="B2795" s="18"/>
      <c r="C2795" s="19"/>
      <c r="D2795" s="143"/>
      <c r="E2795" s="7"/>
      <c r="F2795" s="21"/>
      <c r="G2795" s="22"/>
      <c r="H2795" s="273"/>
      <c r="I2795" s="23"/>
      <c r="J2795" s="24"/>
      <c r="K2795" s="71"/>
      <c r="L2795" s="246"/>
      <c r="M2795" s="193"/>
      <c r="N2795" s="73"/>
    </row>
    <row r="2796" spans="1:14" s="74" customFormat="1" ht="15" x14ac:dyDescent="0.2">
      <c r="A2796" s="25"/>
      <c r="B2796" s="18"/>
      <c r="C2796" s="19"/>
      <c r="D2796" s="143"/>
      <c r="E2796" s="7"/>
      <c r="F2796" s="21"/>
      <c r="G2796" s="22"/>
      <c r="H2796" s="273"/>
      <c r="I2796" s="23"/>
      <c r="J2796" s="24"/>
      <c r="K2796" s="71"/>
      <c r="L2796" s="246"/>
      <c r="M2796" s="193"/>
      <c r="N2796" s="73"/>
    </row>
    <row r="2797" spans="1:14" s="74" customFormat="1" ht="15" x14ac:dyDescent="0.2">
      <c r="A2797" s="25"/>
      <c r="B2797" s="18"/>
      <c r="C2797" s="19"/>
      <c r="D2797" s="143"/>
      <c r="E2797" s="7"/>
      <c r="F2797" s="21"/>
      <c r="G2797" s="22"/>
      <c r="H2797" s="273"/>
      <c r="I2797" s="23"/>
      <c r="J2797" s="24"/>
      <c r="K2797" s="71"/>
      <c r="L2797" s="246"/>
      <c r="M2797" s="193"/>
      <c r="N2797" s="73"/>
    </row>
    <row r="2798" spans="1:14" s="74" customFormat="1" ht="15" x14ac:dyDescent="0.2">
      <c r="A2798" s="25"/>
      <c r="B2798" s="18"/>
      <c r="C2798" s="19"/>
      <c r="D2798" s="143"/>
      <c r="E2798" s="7"/>
      <c r="F2798" s="21"/>
      <c r="G2798" s="22"/>
      <c r="H2798" s="273"/>
      <c r="I2798" s="23"/>
      <c r="J2798" s="24"/>
      <c r="K2798" s="71"/>
      <c r="L2798" s="246"/>
      <c r="M2798" s="193"/>
      <c r="N2798" s="73"/>
    </row>
    <row r="2799" spans="1:14" s="74" customFormat="1" ht="15" x14ac:dyDescent="0.2">
      <c r="A2799" s="25"/>
      <c r="B2799" s="18"/>
      <c r="C2799" s="19"/>
      <c r="D2799" s="143"/>
      <c r="E2799" s="7"/>
      <c r="F2799" s="21"/>
      <c r="G2799" s="22"/>
      <c r="H2799" s="273"/>
      <c r="I2799" s="23"/>
      <c r="J2799" s="24"/>
      <c r="K2799" s="71"/>
      <c r="L2799" s="246"/>
      <c r="M2799" s="193"/>
      <c r="N2799" s="73"/>
    </row>
    <row r="2800" spans="1:14" s="74" customFormat="1" ht="15" x14ac:dyDescent="0.2">
      <c r="A2800" s="25"/>
      <c r="B2800" s="18"/>
      <c r="C2800" s="19"/>
      <c r="D2800" s="143"/>
      <c r="E2800" s="7"/>
      <c r="F2800" s="21"/>
      <c r="G2800" s="22"/>
      <c r="H2800" s="273"/>
      <c r="I2800" s="23"/>
      <c r="J2800" s="24"/>
      <c r="K2800" s="71"/>
      <c r="L2800" s="246"/>
      <c r="M2800" s="193"/>
      <c r="N2800" s="73"/>
    </row>
    <row r="2801" spans="1:14" s="74" customFormat="1" ht="15" x14ac:dyDescent="0.2">
      <c r="A2801" s="25"/>
      <c r="B2801" s="18"/>
      <c r="C2801" s="19"/>
      <c r="D2801" s="143"/>
      <c r="E2801" s="7"/>
      <c r="F2801" s="21"/>
      <c r="G2801" s="22"/>
      <c r="H2801" s="273"/>
      <c r="I2801" s="23"/>
      <c r="J2801" s="24"/>
      <c r="K2801" s="71"/>
      <c r="L2801" s="246"/>
      <c r="M2801" s="193"/>
      <c r="N2801" s="73"/>
    </row>
    <row r="2802" spans="1:14" s="74" customFormat="1" ht="15" x14ac:dyDescent="0.2">
      <c r="A2802" s="25"/>
      <c r="B2802" s="18"/>
      <c r="C2802" s="19"/>
      <c r="D2802" s="143"/>
      <c r="E2802" s="7"/>
      <c r="F2802" s="21"/>
      <c r="G2802" s="22"/>
      <c r="H2802" s="273"/>
      <c r="I2802" s="23"/>
      <c r="J2802" s="24"/>
      <c r="K2802" s="71"/>
      <c r="L2802" s="246"/>
      <c r="M2802" s="193"/>
      <c r="N2802" s="73"/>
    </row>
    <row r="2803" spans="1:14" s="74" customFormat="1" ht="15" x14ac:dyDescent="0.2">
      <c r="A2803" s="25"/>
      <c r="B2803" s="18"/>
      <c r="C2803" s="19"/>
      <c r="D2803" s="143"/>
      <c r="E2803" s="7"/>
      <c r="F2803" s="21"/>
      <c r="G2803" s="22"/>
      <c r="H2803" s="273"/>
      <c r="I2803" s="23"/>
      <c r="J2803" s="24"/>
      <c r="K2803" s="71"/>
      <c r="L2803" s="246"/>
      <c r="M2803" s="193"/>
      <c r="N2803" s="73"/>
    </row>
    <row r="2804" spans="1:14" s="74" customFormat="1" ht="15" x14ac:dyDescent="0.2">
      <c r="A2804" s="25"/>
      <c r="B2804" s="18"/>
      <c r="C2804" s="19"/>
      <c r="D2804" s="143"/>
      <c r="E2804" s="7"/>
      <c r="F2804" s="21"/>
      <c r="G2804" s="22"/>
      <c r="H2804" s="273"/>
      <c r="I2804" s="23"/>
      <c r="J2804" s="24"/>
      <c r="K2804" s="71"/>
      <c r="L2804" s="246"/>
      <c r="M2804" s="193"/>
      <c r="N2804" s="73"/>
    </row>
    <row r="2805" spans="1:14" s="74" customFormat="1" ht="15" x14ac:dyDescent="0.2">
      <c r="A2805" s="25"/>
      <c r="B2805" s="18"/>
      <c r="C2805" s="19"/>
      <c r="D2805" s="143"/>
      <c r="E2805" s="7"/>
      <c r="F2805" s="21"/>
      <c r="G2805" s="22"/>
      <c r="H2805" s="273"/>
      <c r="I2805" s="23"/>
      <c r="J2805" s="24"/>
      <c r="K2805" s="71"/>
      <c r="L2805" s="246"/>
      <c r="M2805" s="193"/>
      <c r="N2805" s="73"/>
    </row>
    <row r="2806" spans="1:14" s="74" customFormat="1" ht="15" x14ac:dyDescent="0.2">
      <c r="A2806" s="25"/>
      <c r="B2806" s="18"/>
      <c r="C2806" s="19"/>
      <c r="D2806" s="143"/>
      <c r="E2806" s="7"/>
      <c r="F2806" s="21"/>
      <c r="G2806" s="22"/>
      <c r="H2806" s="273"/>
      <c r="I2806" s="23"/>
      <c r="J2806" s="24"/>
      <c r="K2806" s="71"/>
      <c r="L2806" s="246"/>
      <c r="M2806" s="193"/>
      <c r="N2806" s="73"/>
    </row>
    <row r="2807" spans="1:14" s="74" customFormat="1" ht="15" x14ac:dyDescent="0.2">
      <c r="A2807" s="25"/>
      <c r="B2807" s="18"/>
      <c r="C2807" s="19"/>
      <c r="D2807" s="143"/>
      <c r="E2807" s="7"/>
      <c r="F2807" s="21"/>
      <c r="G2807" s="22"/>
      <c r="H2807" s="273"/>
      <c r="I2807" s="23"/>
      <c r="J2807" s="24"/>
      <c r="K2807" s="71"/>
      <c r="L2807" s="246"/>
      <c r="M2807" s="193"/>
      <c r="N2807" s="73"/>
    </row>
    <row r="2808" spans="1:14" s="74" customFormat="1" ht="15" x14ac:dyDescent="0.2">
      <c r="A2808" s="25"/>
      <c r="B2808" s="18"/>
      <c r="C2808" s="19"/>
      <c r="D2808" s="143"/>
      <c r="E2808" s="7"/>
      <c r="F2808" s="21"/>
      <c r="G2808" s="22"/>
      <c r="H2808" s="273"/>
      <c r="I2808" s="23"/>
      <c r="J2808" s="24"/>
      <c r="K2808" s="71"/>
      <c r="L2808" s="246"/>
      <c r="M2808" s="193"/>
      <c r="N2808" s="73"/>
    </row>
    <row r="2809" spans="1:14" s="74" customFormat="1" ht="15" x14ac:dyDescent="0.2">
      <c r="A2809" s="25"/>
      <c r="B2809" s="18"/>
      <c r="C2809" s="19"/>
      <c r="D2809" s="143"/>
      <c r="E2809" s="7"/>
      <c r="F2809" s="21"/>
      <c r="G2809" s="22"/>
      <c r="H2809" s="273"/>
      <c r="I2809" s="23"/>
      <c r="J2809" s="24"/>
      <c r="K2809" s="71"/>
      <c r="L2809" s="246"/>
      <c r="M2809" s="193"/>
      <c r="N2809" s="73"/>
    </row>
    <row r="2810" spans="1:14" s="74" customFormat="1" ht="15" x14ac:dyDescent="0.2">
      <c r="A2810" s="25"/>
      <c r="B2810" s="18"/>
      <c r="C2810" s="19"/>
      <c r="D2810" s="143"/>
      <c r="E2810" s="7"/>
      <c r="F2810" s="21"/>
      <c r="G2810" s="22"/>
      <c r="H2810" s="273"/>
      <c r="I2810" s="23"/>
      <c r="J2810" s="24"/>
      <c r="K2810" s="71"/>
      <c r="L2810" s="246"/>
      <c r="M2810" s="193"/>
      <c r="N2810" s="73"/>
    </row>
    <row r="2811" spans="1:14" s="74" customFormat="1" ht="15" x14ac:dyDescent="0.2">
      <c r="A2811" s="25"/>
      <c r="B2811" s="18"/>
      <c r="C2811" s="19"/>
      <c r="D2811" s="143"/>
      <c r="E2811" s="7"/>
      <c r="F2811" s="21"/>
      <c r="G2811" s="22"/>
      <c r="H2811" s="273"/>
      <c r="I2811" s="23"/>
      <c r="J2811" s="24"/>
      <c r="K2811" s="71"/>
      <c r="L2811" s="246"/>
      <c r="M2811" s="193"/>
      <c r="N2811" s="73"/>
    </row>
    <row r="2812" spans="1:14" s="74" customFormat="1" ht="15" x14ac:dyDescent="0.2">
      <c r="A2812" s="25"/>
      <c r="B2812" s="18"/>
      <c r="C2812" s="19"/>
      <c r="D2812" s="143"/>
      <c r="E2812" s="7"/>
      <c r="F2812" s="21"/>
      <c r="G2812" s="22"/>
      <c r="H2812" s="273"/>
      <c r="I2812" s="23"/>
      <c r="J2812" s="24"/>
      <c r="K2812" s="71"/>
      <c r="L2812" s="246"/>
      <c r="M2812" s="193"/>
      <c r="N2812" s="73"/>
    </row>
    <row r="2813" spans="1:14" s="74" customFormat="1" ht="15" x14ac:dyDescent="0.25">
      <c r="A2813" s="25"/>
      <c r="B2813" s="18"/>
      <c r="C2813" s="19"/>
      <c r="D2813" s="143"/>
      <c r="E2813" s="7"/>
      <c r="F2813" s="21"/>
      <c r="G2813" s="22"/>
      <c r="H2813" s="273"/>
      <c r="I2813" s="23"/>
      <c r="J2813" s="24"/>
      <c r="K2813" s="71"/>
      <c r="L2813" s="246"/>
      <c r="M2813" s="72"/>
      <c r="N2813" s="73"/>
    </row>
    <row r="2814" spans="1:14" s="74" customFormat="1" ht="15" x14ac:dyDescent="0.2">
      <c r="A2814" s="25"/>
      <c r="B2814" s="18"/>
      <c r="C2814" s="19"/>
      <c r="D2814" s="143"/>
      <c r="E2814" s="7"/>
      <c r="F2814" s="21"/>
      <c r="G2814" s="22"/>
      <c r="H2814" s="273"/>
      <c r="I2814" s="23"/>
      <c r="J2814" s="24"/>
      <c r="K2814" s="71"/>
      <c r="L2814" s="246"/>
      <c r="M2814" s="193"/>
      <c r="N2814" s="73"/>
    </row>
    <row r="2815" spans="1:14" s="74" customFormat="1" ht="15" x14ac:dyDescent="0.2">
      <c r="A2815" s="25"/>
      <c r="B2815" s="18"/>
      <c r="C2815" s="19"/>
      <c r="D2815" s="143"/>
      <c r="E2815" s="7"/>
      <c r="F2815" s="21"/>
      <c r="G2815" s="22"/>
      <c r="H2815" s="273"/>
      <c r="I2815" s="23"/>
      <c r="J2815" s="24"/>
      <c r="K2815" s="71"/>
      <c r="L2815" s="246"/>
      <c r="M2815" s="193"/>
      <c r="N2815" s="73"/>
    </row>
    <row r="2816" spans="1:14" s="74" customFormat="1" ht="15" x14ac:dyDescent="0.2">
      <c r="A2816" s="25"/>
      <c r="B2816" s="18"/>
      <c r="C2816" s="19"/>
      <c r="D2816" s="143"/>
      <c r="E2816" s="7"/>
      <c r="F2816" s="21"/>
      <c r="G2816" s="22"/>
      <c r="H2816" s="273"/>
      <c r="I2816" s="23"/>
      <c r="J2816" s="24"/>
      <c r="K2816" s="71"/>
      <c r="L2816" s="246"/>
      <c r="M2816" s="193"/>
      <c r="N2816" s="73"/>
    </row>
    <row r="2817" spans="1:14" s="74" customFormat="1" ht="15" x14ac:dyDescent="0.2">
      <c r="A2817" s="25"/>
      <c r="B2817" s="18"/>
      <c r="C2817" s="19"/>
      <c r="D2817" s="143"/>
      <c r="E2817" s="7"/>
      <c r="F2817" s="21"/>
      <c r="G2817" s="22"/>
      <c r="H2817" s="273"/>
      <c r="I2817" s="23"/>
      <c r="J2817" s="24"/>
      <c r="K2817" s="71"/>
      <c r="L2817" s="246"/>
      <c r="M2817" s="193"/>
      <c r="N2817" s="73"/>
    </row>
    <row r="2818" spans="1:14" s="74" customFormat="1" ht="15" x14ac:dyDescent="0.2">
      <c r="A2818" s="25"/>
      <c r="B2818" s="18"/>
      <c r="C2818" s="19"/>
      <c r="D2818" s="143"/>
      <c r="E2818" s="7"/>
      <c r="F2818" s="21"/>
      <c r="G2818" s="22"/>
      <c r="H2818" s="273"/>
      <c r="I2818" s="23"/>
      <c r="J2818" s="24"/>
      <c r="K2818" s="71"/>
      <c r="L2818" s="246"/>
      <c r="M2818" s="193"/>
      <c r="N2818" s="73"/>
    </row>
    <row r="2819" spans="1:14" s="74" customFormat="1" ht="15" x14ac:dyDescent="0.2">
      <c r="A2819" s="25"/>
      <c r="B2819" s="18"/>
      <c r="C2819" s="19"/>
      <c r="D2819" s="143"/>
      <c r="E2819" s="7"/>
      <c r="F2819" s="21"/>
      <c r="G2819" s="22"/>
      <c r="H2819" s="273"/>
      <c r="I2819" s="23"/>
      <c r="J2819" s="24"/>
      <c r="K2819" s="71"/>
      <c r="L2819" s="246"/>
      <c r="M2819" s="193"/>
      <c r="N2819" s="73"/>
    </row>
    <row r="2820" spans="1:14" s="74" customFormat="1" ht="15" x14ac:dyDescent="0.2">
      <c r="A2820" s="25"/>
      <c r="B2820" s="18"/>
      <c r="C2820" s="19"/>
      <c r="D2820" s="143"/>
      <c r="E2820" s="7"/>
      <c r="F2820" s="21"/>
      <c r="G2820" s="22"/>
      <c r="H2820" s="273"/>
      <c r="I2820" s="23"/>
      <c r="J2820" s="24"/>
      <c r="K2820" s="71"/>
      <c r="L2820" s="246"/>
      <c r="M2820" s="193"/>
      <c r="N2820" s="73"/>
    </row>
    <row r="2821" spans="1:14" s="74" customFormat="1" ht="15" x14ac:dyDescent="0.2">
      <c r="A2821" s="25"/>
      <c r="B2821" s="18"/>
      <c r="C2821" s="19"/>
      <c r="D2821" s="143"/>
      <c r="E2821" s="7"/>
      <c r="F2821" s="21"/>
      <c r="G2821" s="22"/>
      <c r="H2821" s="273"/>
      <c r="I2821" s="23"/>
      <c r="J2821" s="24"/>
      <c r="K2821" s="71"/>
      <c r="L2821" s="246"/>
      <c r="M2821" s="193"/>
      <c r="N2821" s="73"/>
    </row>
    <row r="2822" spans="1:14" s="74" customFormat="1" ht="15" x14ac:dyDescent="0.2">
      <c r="A2822" s="25"/>
      <c r="B2822" s="18"/>
      <c r="C2822" s="19"/>
      <c r="D2822" s="143"/>
      <c r="E2822" s="7"/>
      <c r="F2822" s="21"/>
      <c r="G2822" s="22"/>
      <c r="H2822" s="273"/>
      <c r="I2822" s="23"/>
      <c r="J2822" s="24"/>
      <c r="K2822" s="71"/>
      <c r="L2822" s="246"/>
      <c r="M2822" s="193"/>
      <c r="N2822" s="73"/>
    </row>
    <row r="2823" spans="1:14" s="74" customFormat="1" ht="15" x14ac:dyDescent="0.2">
      <c r="A2823" s="25"/>
      <c r="B2823" s="18"/>
      <c r="C2823" s="19"/>
      <c r="D2823" s="143"/>
      <c r="E2823" s="7"/>
      <c r="F2823" s="21"/>
      <c r="G2823" s="22"/>
      <c r="H2823" s="273"/>
      <c r="I2823" s="23"/>
      <c r="J2823" s="24"/>
      <c r="K2823" s="71"/>
      <c r="L2823" s="246"/>
      <c r="M2823" s="193"/>
      <c r="N2823" s="73"/>
    </row>
    <row r="2824" spans="1:14" s="74" customFormat="1" ht="15" x14ac:dyDescent="0.25">
      <c r="A2824" s="17"/>
      <c r="B2824" s="18"/>
      <c r="C2824" s="19"/>
      <c r="D2824" s="143"/>
      <c r="E2824" s="7"/>
      <c r="F2824" s="21"/>
      <c r="G2824" s="22"/>
      <c r="H2824" s="273"/>
      <c r="I2824" s="23"/>
      <c r="J2824" s="24"/>
      <c r="K2824" s="71"/>
      <c r="L2824" s="246"/>
      <c r="M2824" s="193"/>
      <c r="N2824" s="73"/>
    </row>
    <row r="2825" spans="1:14" s="74" customFormat="1" ht="15" x14ac:dyDescent="0.2">
      <c r="A2825" s="25"/>
      <c r="B2825" s="18"/>
      <c r="C2825" s="19"/>
      <c r="D2825" s="143"/>
      <c r="E2825" s="7"/>
      <c r="F2825" s="21"/>
      <c r="G2825" s="22"/>
      <c r="H2825" s="273"/>
      <c r="I2825" s="23"/>
      <c r="J2825" s="24"/>
      <c r="K2825" s="71"/>
      <c r="L2825" s="246"/>
      <c r="M2825" s="193"/>
      <c r="N2825" s="73"/>
    </row>
    <row r="2826" spans="1:14" s="74" customFormat="1" ht="15" x14ac:dyDescent="0.2">
      <c r="A2826" s="25"/>
      <c r="B2826" s="18"/>
      <c r="C2826" s="19"/>
      <c r="D2826" s="143"/>
      <c r="E2826" s="7"/>
      <c r="F2826" s="21"/>
      <c r="G2826" s="22"/>
      <c r="H2826" s="273"/>
      <c r="I2826" s="23"/>
      <c r="J2826" s="24"/>
      <c r="K2826" s="71"/>
      <c r="L2826" s="246"/>
      <c r="M2826" s="193"/>
      <c r="N2826" s="73"/>
    </row>
    <row r="2827" spans="1:14" s="74" customFormat="1" ht="15" x14ac:dyDescent="0.25">
      <c r="A2827" s="25"/>
      <c r="B2827" s="18"/>
      <c r="C2827" s="19"/>
      <c r="D2827" s="143"/>
      <c r="E2827" s="7"/>
      <c r="F2827" s="21"/>
      <c r="G2827" s="22"/>
      <c r="H2827" s="273"/>
      <c r="I2827" s="23"/>
      <c r="J2827" s="24"/>
      <c r="K2827" s="71"/>
      <c r="L2827" s="246"/>
      <c r="M2827" s="72"/>
      <c r="N2827" s="73"/>
    </row>
    <row r="2828" spans="1:14" s="74" customFormat="1" ht="15" x14ac:dyDescent="0.2">
      <c r="A2828" s="25"/>
      <c r="B2828" s="18"/>
      <c r="C2828" s="19"/>
      <c r="D2828" s="143"/>
      <c r="E2828" s="7"/>
      <c r="F2828" s="21"/>
      <c r="G2828" s="22"/>
      <c r="H2828" s="273"/>
      <c r="I2828" s="23"/>
      <c r="J2828" s="24"/>
      <c r="K2828" s="71"/>
      <c r="L2828" s="246"/>
      <c r="M2828" s="193"/>
      <c r="N2828" s="73"/>
    </row>
    <row r="2829" spans="1:14" s="74" customFormat="1" ht="15" x14ac:dyDescent="0.2">
      <c r="A2829" s="25"/>
      <c r="B2829" s="18"/>
      <c r="C2829" s="19"/>
      <c r="D2829" s="143"/>
      <c r="E2829" s="7"/>
      <c r="F2829" s="21"/>
      <c r="G2829" s="22"/>
      <c r="H2829" s="273"/>
      <c r="I2829" s="23"/>
      <c r="J2829" s="24"/>
      <c r="K2829" s="71"/>
      <c r="L2829" s="246"/>
      <c r="M2829" s="193"/>
      <c r="N2829" s="73"/>
    </row>
    <row r="2830" spans="1:14" s="74" customFormat="1" ht="15" x14ac:dyDescent="0.2">
      <c r="A2830" s="25"/>
      <c r="B2830" s="18"/>
      <c r="C2830" s="19"/>
      <c r="D2830" s="143"/>
      <c r="E2830" s="7"/>
      <c r="F2830" s="21"/>
      <c r="G2830" s="22"/>
      <c r="H2830" s="273"/>
      <c r="I2830" s="23"/>
      <c r="J2830" s="24"/>
      <c r="K2830" s="71"/>
      <c r="L2830" s="246"/>
      <c r="M2830" s="193"/>
      <c r="N2830" s="73"/>
    </row>
    <row r="2831" spans="1:14" s="74" customFormat="1" ht="15" x14ac:dyDescent="0.2">
      <c r="A2831" s="25"/>
      <c r="B2831" s="18"/>
      <c r="C2831" s="19"/>
      <c r="D2831" s="143"/>
      <c r="E2831" s="7"/>
      <c r="F2831" s="21"/>
      <c r="G2831" s="22"/>
      <c r="H2831" s="273"/>
      <c r="I2831" s="23"/>
      <c r="J2831" s="24"/>
      <c r="K2831" s="71"/>
      <c r="L2831" s="246"/>
      <c r="M2831" s="193"/>
      <c r="N2831" s="73"/>
    </row>
    <row r="2832" spans="1:14" s="74" customFormat="1" ht="15" x14ac:dyDescent="0.2">
      <c r="A2832" s="25"/>
      <c r="B2832" s="18"/>
      <c r="C2832" s="19"/>
      <c r="D2832" s="143"/>
      <c r="E2832" s="7"/>
      <c r="F2832" s="21"/>
      <c r="G2832" s="22"/>
      <c r="H2832" s="273"/>
      <c r="I2832" s="23"/>
      <c r="J2832" s="24"/>
      <c r="K2832" s="71"/>
      <c r="L2832" s="246"/>
      <c r="M2832" s="193"/>
      <c r="N2832" s="73"/>
    </row>
    <row r="2833" spans="1:14" s="74" customFormat="1" ht="15" x14ac:dyDescent="0.2">
      <c r="A2833" s="25"/>
      <c r="B2833" s="18"/>
      <c r="C2833" s="19"/>
      <c r="D2833" s="143"/>
      <c r="E2833" s="7"/>
      <c r="F2833" s="21"/>
      <c r="G2833" s="22"/>
      <c r="H2833" s="273"/>
      <c r="I2833" s="23"/>
      <c r="J2833" s="24"/>
      <c r="K2833" s="71"/>
      <c r="L2833" s="246"/>
      <c r="M2833" s="193"/>
      <c r="N2833" s="73"/>
    </row>
    <row r="2834" spans="1:14" s="74" customFormat="1" ht="15" x14ac:dyDescent="0.2">
      <c r="A2834" s="25"/>
      <c r="B2834" s="18"/>
      <c r="C2834" s="19"/>
      <c r="D2834" s="143"/>
      <c r="E2834" s="7"/>
      <c r="F2834" s="21"/>
      <c r="G2834" s="22"/>
      <c r="H2834" s="273"/>
      <c r="I2834" s="23"/>
      <c r="J2834" s="24"/>
      <c r="K2834" s="71"/>
      <c r="L2834" s="246"/>
      <c r="M2834" s="193"/>
      <c r="N2834" s="73"/>
    </row>
    <row r="2835" spans="1:14" s="74" customFormat="1" ht="15" x14ac:dyDescent="0.2">
      <c r="A2835" s="25"/>
      <c r="B2835" s="18"/>
      <c r="C2835" s="19"/>
      <c r="D2835" s="143"/>
      <c r="E2835" s="7"/>
      <c r="F2835" s="21"/>
      <c r="G2835" s="22"/>
      <c r="H2835" s="273"/>
      <c r="I2835" s="23"/>
      <c r="J2835" s="24"/>
      <c r="K2835" s="71"/>
      <c r="L2835" s="246"/>
      <c r="M2835" s="193"/>
      <c r="N2835" s="73"/>
    </row>
    <row r="2836" spans="1:14" s="74" customFormat="1" ht="15" x14ac:dyDescent="0.2">
      <c r="A2836" s="25"/>
      <c r="B2836" s="18"/>
      <c r="C2836" s="19"/>
      <c r="D2836" s="143"/>
      <c r="E2836" s="7"/>
      <c r="F2836" s="21"/>
      <c r="G2836" s="22"/>
      <c r="H2836" s="273"/>
      <c r="I2836" s="23"/>
      <c r="J2836" s="24"/>
      <c r="K2836" s="71"/>
      <c r="L2836" s="246"/>
      <c r="M2836" s="193"/>
      <c r="N2836" s="73"/>
    </row>
    <row r="2837" spans="1:14" s="74" customFormat="1" ht="15" x14ac:dyDescent="0.2">
      <c r="A2837" s="25"/>
      <c r="B2837" s="18"/>
      <c r="C2837" s="19"/>
      <c r="D2837" s="143"/>
      <c r="E2837" s="7"/>
      <c r="F2837" s="21"/>
      <c r="G2837" s="22"/>
      <c r="H2837" s="273"/>
      <c r="I2837" s="23"/>
      <c r="J2837" s="24"/>
      <c r="K2837" s="71"/>
      <c r="L2837" s="246"/>
      <c r="M2837" s="193"/>
      <c r="N2837" s="73"/>
    </row>
    <row r="2838" spans="1:14" s="74" customFormat="1" ht="15" x14ac:dyDescent="0.2">
      <c r="A2838" s="25"/>
      <c r="B2838" s="18"/>
      <c r="C2838" s="19"/>
      <c r="D2838" s="143"/>
      <c r="E2838" s="7"/>
      <c r="F2838" s="21"/>
      <c r="G2838" s="22"/>
      <c r="H2838" s="273"/>
      <c r="I2838" s="23"/>
      <c r="J2838" s="24"/>
      <c r="K2838" s="71"/>
      <c r="L2838" s="246"/>
      <c r="M2838" s="193"/>
      <c r="N2838" s="73"/>
    </row>
    <row r="2839" spans="1:14" s="74" customFormat="1" ht="15" x14ac:dyDescent="0.2">
      <c r="A2839" s="25"/>
      <c r="B2839" s="18"/>
      <c r="C2839" s="19"/>
      <c r="D2839" s="143"/>
      <c r="E2839" s="7"/>
      <c r="F2839" s="21"/>
      <c r="G2839" s="22"/>
      <c r="H2839" s="273"/>
      <c r="I2839" s="23"/>
      <c r="J2839" s="24"/>
      <c r="K2839" s="71"/>
      <c r="L2839" s="246"/>
      <c r="M2839" s="193"/>
      <c r="N2839" s="73"/>
    </row>
    <row r="2840" spans="1:14" s="74" customFormat="1" ht="15" x14ac:dyDescent="0.2">
      <c r="A2840" s="25"/>
      <c r="B2840" s="18"/>
      <c r="C2840" s="19"/>
      <c r="D2840" s="143"/>
      <c r="E2840" s="7"/>
      <c r="F2840" s="21"/>
      <c r="G2840" s="22"/>
      <c r="H2840" s="273"/>
      <c r="I2840" s="23"/>
      <c r="J2840" s="24"/>
      <c r="K2840" s="71"/>
      <c r="L2840" s="246"/>
      <c r="M2840" s="193"/>
      <c r="N2840" s="73"/>
    </row>
    <row r="2841" spans="1:14" s="74" customFormat="1" ht="15" x14ac:dyDescent="0.2">
      <c r="A2841" s="25"/>
      <c r="B2841" s="18"/>
      <c r="C2841" s="19"/>
      <c r="D2841" s="143"/>
      <c r="E2841" s="7"/>
      <c r="F2841" s="21"/>
      <c r="G2841" s="22"/>
      <c r="H2841" s="273"/>
      <c r="I2841" s="23"/>
      <c r="J2841" s="24"/>
      <c r="K2841" s="71"/>
      <c r="L2841" s="246"/>
      <c r="M2841" s="193"/>
      <c r="N2841" s="73"/>
    </row>
    <row r="2842" spans="1:14" s="74" customFormat="1" x14ac:dyDescent="0.2">
      <c r="A2842" s="75"/>
      <c r="B2842" s="141"/>
      <c r="C2842" s="77"/>
      <c r="D2842" s="7"/>
      <c r="E2842" s="7"/>
      <c r="F2842" s="21"/>
      <c r="G2842" s="21"/>
      <c r="H2842" s="273"/>
      <c r="I2842" s="135"/>
      <c r="J2842" s="24"/>
      <c r="K2842" s="35"/>
      <c r="L2842" s="246"/>
      <c r="M2842" s="140"/>
      <c r="N2842" s="73"/>
    </row>
    <row r="2843" spans="1:14" s="74" customFormat="1" ht="15" x14ac:dyDescent="0.25">
      <c r="A2843" s="17"/>
      <c r="B2843" s="18"/>
      <c r="C2843" s="19"/>
      <c r="D2843" s="143"/>
      <c r="E2843" s="7"/>
      <c r="F2843" s="21"/>
      <c r="G2843" s="22"/>
      <c r="H2843" s="273"/>
      <c r="I2843" s="23"/>
      <c r="J2843" s="24"/>
      <c r="K2843" s="71"/>
      <c r="L2843" s="246"/>
      <c r="M2843" s="193"/>
      <c r="N2843" s="73"/>
    </row>
    <row r="2844" spans="1:14" s="74" customFormat="1" ht="15" x14ac:dyDescent="0.2">
      <c r="A2844" s="25"/>
      <c r="B2844" s="18"/>
      <c r="C2844" s="19"/>
      <c r="D2844" s="143"/>
      <c r="E2844" s="7"/>
      <c r="F2844" s="21"/>
      <c r="G2844" s="22"/>
      <c r="H2844" s="273"/>
      <c r="I2844" s="23"/>
      <c r="J2844" s="24"/>
      <c r="K2844" s="71"/>
      <c r="L2844" s="246"/>
      <c r="M2844" s="193"/>
      <c r="N2844" s="73"/>
    </row>
    <row r="2845" spans="1:14" s="74" customFormat="1" ht="15" x14ac:dyDescent="0.2">
      <c r="A2845" s="25"/>
      <c r="B2845" s="18"/>
      <c r="C2845" s="19"/>
      <c r="D2845" s="143"/>
      <c r="E2845" s="7"/>
      <c r="F2845" s="21"/>
      <c r="G2845" s="22"/>
      <c r="H2845" s="273"/>
      <c r="I2845" s="23"/>
      <c r="J2845" s="24"/>
      <c r="K2845" s="71"/>
      <c r="L2845" s="246"/>
      <c r="M2845" s="193"/>
      <c r="N2845" s="73"/>
    </row>
    <row r="2846" spans="1:14" s="74" customFormat="1" ht="15" x14ac:dyDescent="0.2">
      <c r="A2846" s="25"/>
      <c r="B2846" s="18"/>
      <c r="C2846" s="19"/>
      <c r="D2846" s="143"/>
      <c r="E2846" s="7"/>
      <c r="F2846" s="21"/>
      <c r="G2846" s="22"/>
      <c r="H2846" s="273"/>
      <c r="I2846" s="23"/>
      <c r="J2846" s="24"/>
      <c r="K2846" s="71"/>
      <c r="L2846" s="246"/>
      <c r="M2846" s="193"/>
      <c r="N2846" s="73"/>
    </row>
    <row r="2847" spans="1:14" s="74" customFormat="1" ht="15" x14ac:dyDescent="0.2">
      <c r="A2847" s="25"/>
      <c r="B2847" s="18"/>
      <c r="C2847" s="19"/>
      <c r="D2847" s="143"/>
      <c r="E2847" s="7"/>
      <c r="F2847" s="21"/>
      <c r="G2847" s="22"/>
      <c r="H2847" s="273"/>
      <c r="I2847" s="23"/>
      <c r="J2847" s="24"/>
      <c r="K2847" s="71"/>
      <c r="L2847" s="246"/>
      <c r="M2847" s="193"/>
      <c r="N2847" s="73"/>
    </row>
    <row r="2848" spans="1:14" s="74" customFormat="1" ht="15" x14ac:dyDescent="0.2">
      <c r="A2848" s="25"/>
      <c r="B2848" s="18"/>
      <c r="C2848" s="19"/>
      <c r="D2848" s="143"/>
      <c r="E2848" s="7"/>
      <c r="F2848" s="21"/>
      <c r="G2848" s="22"/>
      <c r="H2848" s="273"/>
      <c r="I2848" s="23"/>
      <c r="J2848" s="24"/>
      <c r="K2848" s="71"/>
      <c r="L2848" s="246"/>
      <c r="M2848" s="193"/>
      <c r="N2848" s="73"/>
    </row>
    <row r="2849" spans="1:14" s="74" customFormat="1" ht="15" x14ac:dyDescent="0.2">
      <c r="A2849" s="25"/>
      <c r="B2849" s="18"/>
      <c r="C2849" s="19"/>
      <c r="D2849" s="143"/>
      <c r="E2849" s="7"/>
      <c r="F2849" s="21"/>
      <c r="G2849" s="22"/>
      <c r="H2849" s="273"/>
      <c r="I2849" s="23"/>
      <c r="J2849" s="24"/>
      <c r="K2849" s="71"/>
      <c r="L2849" s="246"/>
      <c r="M2849" s="193"/>
      <c r="N2849" s="73"/>
    </row>
    <row r="2850" spans="1:14" s="74" customFormat="1" ht="15" x14ac:dyDescent="0.2">
      <c r="A2850" s="25"/>
      <c r="B2850" s="18"/>
      <c r="C2850" s="19"/>
      <c r="D2850" s="143"/>
      <c r="E2850" s="7"/>
      <c r="F2850" s="21"/>
      <c r="G2850" s="22"/>
      <c r="H2850" s="273"/>
      <c r="I2850" s="23"/>
      <c r="J2850" s="24"/>
      <c r="K2850" s="71"/>
      <c r="L2850" s="246"/>
      <c r="M2850" s="193"/>
      <c r="N2850" s="73"/>
    </row>
    <row r="2851" spans="1:14" s="74" customFormat="1" ht="15" x14ac:dyDescent="0.2">
      <c r="A2851" s="25"/>
      <c r="B2851" s="18"/>
      <c r="C2851" s="19"/>
      <c r="D2851" s="143"/>
      <c r="E2851" s="7"/>
      <c r="F2851" s="21"/>
      <c r="G2851" s="22"/>
      <c r="H2851" s="273"/>
      <c r="I2851" s="23"/>
      <c r="J2851" s="24"/>
      <c r="K2851" s="71"/>
      <c r="L2851" s="246"/>
      <c r="M2851" s="193"/>
      <c r="N2851" s="73"/>
    </row>
    <row r="2852" spans="1:14" s="74" customFormat="1" ht="15" x14ac:dyDescent="0.2">
      <c r="A2852" s="25"/>
      <c r="B2852" s="18"/>
      <c r="C2852" s="19"/>
      <c r="D2852" s="143"/>
      <c r="E2852" s="7"/>
      <c r="F2852" s="21"/>
      <c r="G2852" s="22"/>
      <c r="H2852" s="273"/>
      <c r="I2852" s="23"/>
      <c r="J2852" s="24"/>
      <c r="K2852" s="71"/>
      <c r="L2852" s="246"/>
      <c r="M2852" s="193"/>
      <c r="N2852" s="73"/>
    </row>
    <row r="2853" spans="1:14" s="74" customFormat="1" ht="15" x14ac:dyDescent="0.2">
      <c r="A2853" s="25"/>
      <c r="B2853" s="18"/>
      <c r="C2853" s="19"/>
      <c r="D2853" s="143"/>
      <c r="E2853" s="7"/>
      <c r="F2853" s="21"/>
      <c r="G2853" s="22"/>
      <c r="H2853" s="273"/>
      <c r="I2853" s="23"/>
      <c r="J2853" s="24"/>
      <c r="K2853" s="71"/>
      <c r="L2853" s="246"/>
      <c r="M2853" s="193"/>
      <c r="N2853" s="73"/>
    </row>
    <row r="2854" spans="1:14" s="74" customFormat="1" ht="15" x14ac:dyDescent="0.2">
      <c r="A2854" s="25"/>
      <c r="B2854" s="18"/>
      <c r="C2854" s="19"/>
      <c r="D2854" s="143"/>
      <c r="E2854" s="7"/>
      <c r="F2854" s="21"/>
      <c r="G2854" s="22"/>
      <c r="H2854" s="273"/>
      <c r="I2854" s="23"/>
      <c r="J2854" s="24"/>
      <c r="K2854" s="71"/>
      <c r="L2854" s="246"/>
      <c r="M2854" s="193"/>
      <c r="N2854" s="73"/>
    </row>
    <row r="2855" spans="1:14" s="74" customFormat="1" ht="15" x14ac:dyDescent="0.2">
      <c r="A2855" s="25"/>
      <c r="B2855" s="18"/>
      <c r="C2855" s="19"/>
      <c r="D2855" s="143"/>
      <c r="E2855" s="7"/>
      <c r="F2855" s="21"/>
      <c r="G2855" s="22"/>
      <c r="H2855" s="273"/>
      <c r="I2855" s="23"/>
      <c r="J2855" s="24"/>
      <c r="K2855" s="71"/>
      <c r="L2855" s="246"/>
      <c r="M2855" s="193"/>
      <c r="N2855" s="73"/>
    </row>
    <row r="2856" spans="1:14" s="74" customFormat="1" ht="15" x14ac:dyDescent="0.2">
      <c r="A2856" s="25"/>
      <c r="B2856" s="18"/>
      <c r="C2856" s="19"/>
      <c r="D2856" s="143"/>
      <c r="E2856" s="7"/>
      <c r="F2856" s="21"/>
      <c r="G2856" s="22"/>
      <c r="H2856" s="273"/>
      <c r="I2856" s="23"/>
      <c r="J2856" s="24"/>
      <c r="K2856" s="71"/>
      <c r="L2856" s="246"/>
      <c r="M2856" s="193"/>
      <c r="N2856" s="73"/>
    </row>
    <row r="2857" spans="1:14" s="74" customFormat="1" ht="15" x14ac:dyDescent="0.2">
      <c r="A2857" s="25"/>
      <c r="B2857" s="18"/>
      <c r="C2857" s="19"/>
      <c r="D2857" s="143"/>
      <c r="E2857" s="7"/>
      <c r="F2857" s="21"/>
      <c r="G2857" s="22"/>
      <c r="H2857" s="273"/>
      <c r="I2857" s="23"/>
      <c r="J2857" s="24"/>
      <c r="K2857" s="71"/>
      <c r="L2857" s="246"/>
      <c r="M2857" s="193"/>
      <c r="N2857" s="73"/>
    </row>
    <row r="2858" spans="1:14" s="74" customFormat="1" ht="15" x14ac:dyDescent="0.2">
      <c r="A2858" s="25"/>
      <c r="B2858" s="18"/>
      <c r="C2858" s="19"/>
      <c r="D2858" s="143"/>
      <c r="E2858" s="7"/>
      <c r="F2858" s="21"/>
      <c r="G2858" s="22"/>
      <c r="H2858" s="273"/>
      <c r="I2858" s="23"/>
      <c r="J2858" s="24"/>
      <c r="K2858" s="71"/>
      <c r="L2858" s="246"/>
      <c r="M2858" s="193"/>
      <c r="N2858" s="73"/>
    </row>
    <row r="2859" spans="1:14" s="74" customFormat="1" ht="15" x14ac:dyDescent="0.2">
      <c r="A2859" s="25"/>
      <c r="B2859" s="18"/>
      <c r="C2859" s="19"/>
      <c r="D2859" s="143"/>
      <c r="E2859" s="7"/>
      <c r="F2859" s="21"/>
      <c r="G2859" s="22"/>
      <c r="H2859" s="273"/>
      <c r="I2859" s="23"/>
      <c r="J2859" s="24"/>
      <c r="K2859" s="71"/>
      <c r="L2859" s="246"/>
      <c r="M2859" s="193"/>
      <c r="N2859" s="73"/>
    </row>
    <row r="2860" spans="1:14" s="74" customFormat="1" ht="15" x14ac:dyDescent="0.2">
      <c r="A2860" s="25"/>
      <c r="B2860" s="18"/>
      <c r="C2860" s="19"/>
      <c r="D2860" s="143"/>
      <c r="E2860" s="7"/>
      <c r="F2860" s="21"/>
      <c r="G2860" s="22"/>
      <c r="H2860" s="273"/>
      <c r="I2860" s="23"/>
      <c r="J2860" s="24"/>
      <c r="K2860" s="71"/>
      <c r="L2860" s="246"/>
      <c r="M2860" s="193"/>
      <c r="N2860" s="73"/>
    </row>
    <row r="2861" spans="1:14" s="74" customFormat="1" ht="15" x14ac:dyDescent="0.2">
      <c r="A2861" s="25"/>
      <c r="B2861" s="18"/>
      <c r="C2861" s="19"/>
      <c r="D2861" s="143"/>
      <c r="E2861" s="7"/>
      <c r="F2861" s="21"/>
      <c r="G2861" s="22"/>
      <c r="H2861" s="273"/>
      <c r="I2861" s="23"/>
      <c r="J2861" s="24"/>
      <c r="K2861" s="71"/>
      <c r="L2861" s="246"/>
      <c r="M2861" s="193"/>
      <c r="N2861" s="73"/>
    </row>
    <row r="2862" spans="1:14" s="74" customFormat="1" ht="15" x14ac:dyDescent="0.2">
      <c r="A2862" s="25"/>
      <c r="B2862" s="18"/>
      <c r="C2862" s="19"/>
      <c r="D2862" s="143"/>
      <c r="E2862" s="7"/>
      <c r="F2862" s="21"/>
      <c r="G2862" s="22"/>
      <c r="H2862" s="273"/>
      <c r="I2862" s="23"/>
      <c r="J2862" s="24"/>
      <c r="K2862" s="71"/>
      <c r="L2862" s="246"/>
      <c r="M2862" s="193"/>
      <c r="N2862" s="73"/>
    </row>
    <row r="2863" spans="1:14" s="74" customFormat="1" ht="15" x14ac:dyDescent="0.2">
      <c r="A2863" s="25"/>
      <c r="B2863" s="18"/>
      <c r="C2863" s="19"/>
      <c r="D2863" s="143"/>
      <c r="E2863" s="7"/>
      <c r="F2863" s="21"/>
      <c r="G2863" s="22"/>
      <c r="H2863" s="273"/>
      <c r="I2863" s="23"/>
      <c r="J2863" s="24"/>
      <c r="K2863" s="71"/>
      <c r="L2863" s="246"/>
      <c r="M2863" s="193"/>
      <c r="N2863" s="73"/>
    </row>
    <row r="2864" spans="1:14" s="74" customFormat="1" ht="15" x14ac:dyDescent="0.2">
      <c r="A2864" s="25"/>
      <c r="B2864" s="18"/>
      <c r="C2864" s="19"/>
      <c r="D2864" s="143"/>
      <c r="E2864" s="7"/>
      <c r="F2864" s="21"/>
      <c r="G2864" s="22"/>
      <c r="H2864" s="273"/>
      <c r="I2864" s="23"/>
      <c r="J2864" s="24"/>
      <c r="K2864" s="71"/>
      <c r="L2864" s="246"/>
      <c r="M2864" s="193"/>
      <c r="N2864" s="73"/>
    </row>
    <row r="2865" spans="1:14" s="74" customFormat="1" ht="15" x14ac:dyDescent="0.25">
      <c r="A2865" s="17"/>
      <c r="B2865" s="18"/>
      <c r="C2865" s="19"/>
      <c r="D2865" s="143"/>
      <c r="E2865" s="7"/>
      <c r="F2865" s="21"/>
      <c r="G2865" s="22"/>
      <c r="H2865" s="273"/>
      <c r="I2865" s="23"/>
      <c r="J2865" s="24"/>
      <c r="K2865" s="71"/>
      <c r="L2865" s="246"/>
      <c r="M2865" s="193"/>
      <c r="N2865" s="73"/>
    </row>
    <row r="2866" spans="1:14" s="74" customFormat="1" ht="15" x14ac:dyDescent="0.2">
      <c r="A2866" s="25"/>
      <c r="B2866" s="18"/>
      <c r="C2866" s="19"/>
      <c r="D2866" s="143"/>
      <c r="E2866" s="7"/>
      <c r="F2866" s="21"/>
      <c r="G2866" s="22"/>
      <c r="H2866" s="273"/>
      <c r="I2866" s="23"/>
      <c r="J2866" s="24"/>
      <c r="K2866" s="71"/>
      <c r="L2866" s="246"/>
      <c r="M2866" s="193"/>
      <c r="N2866" s="73"/>
    </row>
    <row r="2867" spans="1:14" s="74" customFormat="1" ht="15" x14ac:dyDescent="0.2">
      <c r="A2867" s="25"/>
      <c r="B2867" s="18"/>
      <c r="C2867" s="19"/>
      <c r="D2867" s="143"/>
      <c r="E2867" s="7"/>
      <c r="F2867" s="21"/>
      <c r="G2867" s="22"/>
      <c r="H2867" s="273"/>
      <c r="I2867" s="23"/>
      <c r="J2867" s="24"/>
      <c r="K2867" s="71"/>
      <c r="L2867" s="246"/>
      <c r="M2867" s="193"/>
      <c r="N2867" s="73"/>
    </row>
    <row r="2868" spans="1:14" s="74" customFormat="1" ht="15" x14ac:dyDescent="0.2">
      <c r="A2868" s="25"/>
      <c r="B2868" s="18"/>
      <c r="C2868" s="19"/>
      <c r="D2868" s="143"/>
      <c r="E2868" s="7"/>
      <c r="F2868" s="21"/>
      <c r="G2868" s="22"/>
      <c r="H2868" s="273"/>
      <c r="I2868" s="23"/>
      <c r="J2868" s="24"/>
      <c r="K2868" s="71"/>
      <c r="L2868" s="246"/>
      <c r="M2868" s="193"/>
      <c r="N2868" s="73"/>
    </row>
    <row r="2869" spans="1:14" s="74" customFormat="1" ht="15" x14ac:dyDescent="0.2">
      <c r="A2869" s="25"/>
      <c r="B2869" s="18"/>
      <c r="C2869" s="19"/>
      <c r="D2869" s="143"/>
      <c r="E2869" s="7"/>
      <c r="F2869" s="21"/>
      <c r="G2869" s="22"/>
      <c r="H2869" s="273"/>
      <c r="I2869" s="23"/>
      <c r="J2869" s="24"/>
      <c r="K2869" s="71"/>
      <c r="L2869" s="246"/>
      <c r="M2869" s="193"/>
      <c r="N2869" s="73"/>
    </row>
    <row r="2870" spans="1:14" s="74" customFormat="1" ht="15" x14ac:dyDescent="0.2">
      <c r="A2870" s="25"/>
      <c r="B2870" s="18"/>
      <c r="C2870" s="19"/>
      <c r="D2870" s="143"/>
      <c r="E2870" s="7"/>
      <c r="F2870" s="21"/>
      <c r="G2870" s="22"/>
      <c r="H2870" s="273"/>
      <c r="I2870" s="23"/>
      <c r="J2870" s="24"/>
      <c r="K2870" s="71"/>
      <c r="L2870" s="246"/>
      <c r="M2870" s="193"/>
      <c r="N2870" s="73"/>
    </row>
    <row r="2871" spans="1:14" s="74" customFormat="1" ht="15" x14ac:dyDescent="0.25">
      <c r="A2871" s="17"/>
      <c r="B2871" s="18"/>
      <c r="C2871" s="19"/>
      <c r="D2871" s="143"/>
      <c r="E2871" s="7"/>
      <c r="F2871" s="21"/>
      <c r="G2871" s="22"/>
      <c r="H2871" s="273"/>
      <c r="I2871" s="23"/>
      <c r="J2871" s="24"/>
      <c r="K2871" s="71"/>
      <c r="L2871" s="246"/>
      <c r="M2871" s="193"/>
      <c r="N2871" s="73"/>
    </row>
    <row r="2872" spans="1:14" s="74" customFormat="1" ht="15" x14ac:dyDescent="0.2">
      <c r="A2872" s="25"/>
      <c r="B2872" s="18"/>
      <c r="C2872" s="19"/>
      <c r="D2872" s="143"/>
      <c r="E2872" s="7"/>
      <c r="F2872" s="21"/>
      <c r="G2872" s="22"/>
      <c r="H2872" s="273"/>
      <c r="I2872" s="23"/>
      <c r="J2872" s="24"/>
      <c r="K2872" s="71"/>
      <c r="L2872" s="246"/>
      <c r="M2872" s="193"/>
      <c r="N2872" s="73"/>
    </row>
    <row r="2873" spans="1:14" s="74" customFormat="1" ht="15" x14ac:dyDescent="0.2">
      <c r="A2873" s="25"/>
      <c r="B2873" s="18"/>
      <c r="C2873" s="19"/>
      <c r="D2873" s="143"/>
      <c r="E2873" s="7"/>
      <c r="F2873" s="21"/>
      <c r="G2873" s="22"/>
      <c r="H2873" s="273"/>
      <c r="I2873" s="23"/>
      <c r="J2873" s="24"/>
      <c r="K2873" s="71"/>
      <c r="L2873" s="246"/>
      <c r="M2873" s="193"/>
      <c r="N2873" s="73"/>
    </row>
    <row r="2874" spans="1:14" s="74" customFormat="1" ht="15" x14ac:dyDescent="0.2">
      <c r="A2874" s="25"/>
      <c r="B2874" s="18"/>
      <c r="C2874" s="19"/>
      <c r="D2874" s="143"/>
      <c r="E2874" s="7"/>
      <c r="F2874" s="21"/>
      <c r="G2874" s="22"/>
      <c r="H2874" s="273"/>
      <c r="I2874" s="23"/>
      <c r="J2874" s="24"/>
      <c r="K2874" s="71"/>
      <c r="L2874" s="246"/>
      <c r="M2874" s="193"/>
      <c r="N2874" s="73"/>
    </row>
    <row r="2875" spans="1:14" s="74" customFormat="1" ht="15" x14ac:dyDescent="0.2">
      <c r="A2875" s="25"/>
      <c r="B2875" s="18"/>
      <c r="C2875" s="19"/>
      <c r="D2875" s="143"/>
      <c r="E2875" s="7"/>
      <c r="F2875" s="21"/>
      <c r="G2875" s="22"/>
      <c r="H2875" s="273"/>
      <c r="I2875" s="23"/>
      <c r="J2875" s="24"/>
      <c r="K2875" s="71"/>
      <c r="L2875" s="246"/>
      <c r="M2875" s="193"/>
      <c r="N2875" s="73"/>
    </row>
    <row r="2876" spans="1:14" s="74" customFormat="1" ht="15" x14ac:dyDescent="0.2">
      <c r="A2876" s="25"/>
      <c r="B2876" s="18"/>
      <c r="C2876" s="19"/>
      <c r="D2876" s="143"/>
      <c r="E2876" s="7"/>
      <c r="F2876" s="21"/>
      <c r="G2876" s="22"/>
      <c r="H2876" s="273"/>
      <c r="I2876" s="23"/>
      <c r="J2876" s="24"/>
      <c r="K2876" s="71"/>
      <c r="L2876" s="246"/>
      <c r="M2876" s="193"/>
      <c r="N2876" s="73"/>
    </row>
    <row r="2877" spans="1:14" s="74" customFormat="1" ht="15" x14ac:dyDescent="0.2">
      <c r="A2877" s="25"/>
      <c r="B2877" s="18"/>
      <c r="C2877" s="19"/>
      <c r="D2877" s="143"/>
      <c r="E2877" s="7"/>
      <c r="F2877" s="21"/>
      <c r="G2877" s="22"/>
      <c r="H2877" s="273"/>
      <c r="I2877" s="23"/>
      <c r="J2877" s="24"/>
      <c r="K2877" s="71"/>
      <c r="L2877" s="246"/>
      <c r="M2877" s="193"/>
      <c r="N2877" s="73"/>
    </row>
    <row r="2878" spans="1:14" s="74" customFormat="1" ht="15" x14ac:dyDescent="0.2">
      <c r="A2878" s="25"/>
      <c r="B2878" s="18"/>
      <c r="C2878" s="19"/>
      <c r="D2878" s="143"/>
      <c r="E2878" s="7"/>
      <c r="F2878" s="21"/>
      <c r="G2878" s="22"/>
      <c r="H2878" s="273"/>
      <c r="I2878" s="23"/>
      <c r="J2878" s="24"/>
      <c r="K2878" s="71"/>
      <c r="L2878" s="246"/>
      <c r="M2878" s="193"/>
      <c r="N2878" s="73"/>
    </row>
    <row r="2879" spans="1:14" s="74" customFormat="1" ht="15" x14ac:dyDescent="0.2">
      <c r="A2879" s="25"/>
      <c r="B2879" s="18"/>
      <c r="C2879" s="19"/>
      <c r="D2879" s="143"/>
      <c r="E2879" s="7"/>
      <c r="F2879" s="21"/>
      <c r="G2879" s="22"/>
      <c r="H2879" s="273"/>
      <c r="I2879" s="23"/>
      <c r="J2879" s="24"/>
      <c r="K2879" s="71"/>
      <c r="L2879" s="246"/>
      <c r="M2879" s="193"/>
      <c r="N2879" s="73"/>
    </row>
    <row r="2880" spans="1:14" s="74" customFormat="1" ht="15" x14ac:dyDescent="0.2">
      <c r="A2880" s="25"/>
      <c r="B2880" s="18"/>
      <c r="C2880" s="19"/>
      <c r="D2880" s="143"/>
      <c r="E2880" s="7"/>
      <c r="F2880" s="21"/>
      <c r="G2880" s="22"/>
      <c r="H2880" s="273"/>
      <c r="I2880" s="23"/>
      <c r="J2880" s="24"/>
      <c r="K2880" s="71"/>
      <c r="L2880" s="246"/>
      <c r="M2880" s="193"/>
      <c r="N2880" s="73"/>
    </row>
    <row r="2881" spans="1:14" s="74" customFormat="1" ht="15" x14ac:dyDescent="0.2">
      <c r="A2881" s="25"/>
      <c r="B2881" s="18"/>
      <c r="C2881" s="19"/>
      <c r="D2881" s="143"/>
      <c r="E2881" s="7"/>
      <c r="F2881" s="21"/>
      <c r="G2881" s="22"/>
      <c r="H2881" s="273"/>
      <c r="I2881" s="23"/>
      <c r="J2881" s="24"/>
      <c r="K2881" s="71"/>
      <c r="L2881" s="246"/>
      <c r="M2881" s="193"/>
      <c r="N2881" s="73"/>
    </row>
    <row r="2882" spans="1:14" s="74" customFormat="1" ht="15" x14ac:dyDescent="0.2">
      <c r="A2882" s="25"/>
      <c r="B2882" s="18"/>
      <c r="C2882" s="19"/>
      <c r="D2882" s="143"/>
      <c r="E2882" s="7"/>
      <c r="F2882" s="21"/>
      <c r="G2882" s="22"/>
      <c r="H2882" s="273"/>
      <c r="I2882" s="23"/>
      <c r="J2882" s="24"/>
      <c r="K2882" s="71"/>
      <c r="L2882" s="246"/>
      <c r="M2882" s="193"/>
      <c r="N2882" s="73"/>
    </row>
    <row r="2883" spans="1:14" s="74" customFormat="1" ht="15" x14ac:dyDescent="0.2">
      <c r="A2883" s="25"/>
      <c r="B2883" s="18"/>
      <c r="C2883" s="19"/>
      <c r="D2883" s="143"/>
      <c r="E2883" s="7"/>
      <c r="F2883" s="21"/>
      <c r="G2883" s="22"/>
      <c r="H2883" s="273"/>
      <c r="I2883" s="23"/>
      <c r="J2883" s="24"/>
      <c r="K2883" s="71"/>
      <c r="L2883" s="246"/>
      <c r="M2883" s="193"/>
      <c r="N2883" s="73"/>
    </row>
    <row r="2884" spans="1:14" s="74" customFormat="1" ht="15" x14ac:dyDescent="0.2">
      <c r="A2884" s="25"/>
      <c r="B2884" s="18"/>
      <c r="C2884" s="19"/>
      <c r="D2884" s="143"/>
      <c r="E2884" s="7"/>
      <c r="F2884" s="21"/>
      <c r="G2884" s="22"/>
      <c r="H2884" s="273"/>
      <c r="I2884" s="23"/>
      <c r="J2884" s="24"/>
      <c r="K2884" s="71"/>
      <c r="L2884" s="246"/>
      <c r="M2884" s="193"/>
      <c r="N2884" s="73"/>
    </row>
    <row r="2885" spans="1:14" s="74" customFormat="1" ht="15" x14ac:dyDescent="0.2">
      <c r="A2885" s="25"/>
      <c r="B2885" s="18"/>
      <c r="C2885" s="19"/>
      <c r="D2885" s="143"/>
      <c r="E2885" s="7"/>
      <c r="F2885" s="21"/>
      <c r="G2885" s="22"/>
      <c r="H2885" s="273"/>
      <c r="I2885" s="23"/>
      <c r="J2885" s="24"/>
      <c r="K2885" s="71"/>
      <c r="L2885" s="246"/>
      <c r="M2885" s="193"/>
      <c r="N2885" s="73"/>
    </row>
    <row r="2886" spans="1:14" s="74" customFormat="1" ht="15" x14ac:dyDescent="0.2">
      <c r="A2886" s="25"/>
      <c r="B2886" s="18"/>
      <c r="C2886" s="19"/>
      <c r="D2886" s="143"/>
      <c r="E2886" s="7"/>
      <c r="F2886" s="21"/>
      <c r="G2886" s="22"/>
      <c r="H2886" s="273"/>
      <c r="I2886" s="23"/>
      <c r="J2886" s="24"/>
      <c r="K2886" s="71"/>
      <c r="L2886" s="246"/>
      <c r="M2886" s="193"/>
      <c r="N2886" s="73"/>
    </row>
    <row r="2887" spans="1:14" s="74" customFormat="1" ht="15" x14ac:dyDescent="0.2">
      <c r="A2887" s="25"/>
      <c r="B2887" s="18"/>
      <c r="C2887" s="19"/>
      <c r="D2887" s="143"/>
      <c r="E2887" s="7"/>
      <c r="F2887" s="21"/>
      <c r="G2887" s="22"/>
      <c r="H2887" s="273"/>
      <c r="I2887" s="23"/>
      <c r="J2887" s="24"/>
      <c r="K2887" s="71"/>
      <c r="L2887" s="246"/>
      <c r="M2887" s="193"/>
      <c r="N2887" s="73"/>
    </row>
    <row r="2888" spans="1:14" s="74" customFormat="1" ht="15" x14ac:dyDescent="0.2">
      <c r="A2888" s="25"/>
      <c r="B2888" s="18"/>
      <c r="C2888" s="19"/>
      <c r="D2888" s="143"/>
      <c r="E2888" s="7"/>
      <c r="F2888" s="21"/>
      <c r="G2888" s="22"/>
      <c r="H2888" s="273"/>
      <c r="I2888" s="23"/>
      <c r="J2888" s="24"/>
      <c r="K2888" s="71"/>
      <c r="L2888" s="246"/>
      <c r="M2888" s="193"/>
      <c r="N2888" s="73"/>
    </row>
    <row r="2889" spans="1:14" s="74" customFormat="1" ht="15" x14ac:dyDescent="0.2">
      <c r="A2889" s="25"/>
      <c r="B2889" s="18"/>
      <c r="C2889" s="19"/>
      <c r="D2889" s="143"/>
      <c r="E2889" s="7"/>
      <c r="F2889" s="21"/>
      <c r="G2889" s="22"/>
      <c r="H2889" s="273"/>
      <c r="I2889" s="23"/>
      <c r="J2889" s="24"/>
      <c r="K2889" s="71"/>
      <c r="L2889" s="246"/>
      <c r="M2889" s="224"/>
      <c r="N2889" s="146"/>
    </row>
    <row r="2890" spans="1:14" s="74" customFormat="1" ht="15" x14ac:dyDescent="0.2">
      <c r="A2890" s="25"/>
      <c r="B2890" s="18"/>
      <c r="C2890" s="19"/>
      <c r="D2890" s="143"/>
      <c r="E2890" s="7"/>
      <c r="F2890" s="21"/>
      <c r="G2890" s="22"/>
      <c r="H2890" s="273"/>
      <c r="I2890" s="23"/>
      <c r="J2890" s="24"/>
      <c r="K2890" s="71"/>
      <c r="L2890" s="246"/>
      <c r="M2890" s="193"/>
      <c r="N2890" s="73"/>
    </row>
    <row r="2891" spans="1:14" s="74" customFormat="1" ht="15" x14ac:dyDescent="0.2">
      <c r="A2891" s="25"/>
      <c r="B2891" s="18"/>
      <c r="C2891" s="19"/>
      <c r="D2891" s="143"/>
      <c r="E2891" s="7"/>
      <c r="F2891" s="21"/>
      <c r="G2891" s="22"/>
      <c r="H2891" s="273"/>
      <c r="I2891" s="23"/>
      <c r="J2891" s="24"/>
      <c r="K2891" s="71"/>
      <c r="L2891" s="246"/>
      <c r="M2891" s="193"/>
      <c r="N2891" s="73"/>
    </row>
    <row r="2892" spans="1:14" s="74" customFormat="1" ht="15" x14ac:dyDescent="0.25">
      <c r="A2892" s="17"/>
      <c r="B2892" s="18"/>
      <c r="C2892" s="19"/>
      <c r="D2892" s="143"/>
      <c r="E2892" s="7"/>
      <c r="F2892" s="21"/>
      <c r="G2892" s="22"/>
      <c r="H2892" s="273"/>
      <c r="I2892" s="23"/>
      <c r="J2892" s="24"/>
      <c r="K2892" s="71"/>
      <c r="L2892" s="246"/>
      <c r="M2892" s="193"/>
      <c r="N2892" s="73"/>
    </row>
    <row r="2893" spans="1:14" s="74" customFormat="1" ht="15" x14ac:dyDescent="0.2">
      <c r="A2893" s="25"/>
      <c r="B2893" s="18"/>
      <c r="C2893" s="19"/>
      <c r="D2893" s="143"/>
      <c r="E2893" s="7"/>
      <c r="F2893" s="21"/>
      <c r="G2893" s="22"/>
      <c r="H2893" s="273"/>
      <c r="I2893" s="23"/>
      <c r="J2893" s="24"/>
      <c r="K2893" s="71"/>
      <c r="L2893" s="246"/>
      <c r="M2893" s="193"/>
      <c r="N2893" s="73"/>
    </row>
    <row r="2894" spans="1:14" s="74" customFormat="1" ht="15" x14ac:dyDescent="0.2">
      <c r="A2894" s="25"/>
      <c r="B2894" s="18"/>
      <c r="C2894" s="19"/>
      <c r="D2894" s="143"/>
      <c r="E2894" s="7"/>
      <c r="F2894" s="21"/>
      <c r="G2894" s="22"/>
      <c r="H2894" s="273"/>
      <c r="I2894" s="23"/>
      <c r="J2894" s="24"/>
      <c r="K2894" s="71"/>
      <c r="L2894" s="246"/>
      <c r="M2894" s="193"/>
      <c r="N2894" s="73"/>
    </row>
    <row r="2895" spans="1:14" s="74" customFormat="1" ht="15" x14ac:dyDescent="0.25">
      <c r="A2895" s="17"/>
      <c r="B2895" s="18"/>
      <c r="C2895" s="19"/>
      <c r="D2895" s="143"/>
      <c r="E2895" s="7"/>
      <c r="F2895" s="21"/>
      <c r="G2895" s="22"/>
      <c r="H2895" s="273"/>
      <c r="I2895" s="23"/>
      <c r="J2895" s="24"/>
      <c r="K2895" s="71"/>
      <c r="L2895" s="246"/>
      <c r="M2895" s="193"/>
      <c r="N2895" s="73"/>
    </row>
    <row r="2896" spans="1:14" s="74" customFormat="1" ht="15" x14ac:dyDescent="0.2">
      <c r="A2896" s="25"/>
      <c r="B2896" s="18"/>
      <c r="C2896" s="19"/>
      <c r="D2896" s="143"/>
      <c r="E2896" s="7"/>
      <c r="F2896" s="21"/>
      <c r="G2896" s="22"/>
      <c r="H2896" s="273"/>
      <c r="I2896" s="23"/>
      <c r="J2896" s="24"/>
      <c r="K2896" s="71"/>
      <c r="L2896" s="246"/>
      <c r="M2896" s="193"/>
      <c r="N2896" s="73"/>
    </row>
    <row r="2897" spans="1:14" s="74" customFormat="1" ht="15" x14ac:dyDescent="0.2">
      <c r="A2897" s="25"/>
      <c r="B2897" s="18"/>
      <c r="C2897" s="19"/>
      <c r="D2897" s="143"/>
      <c r="E2897" s="7"/>
      <c r="F2897" s="21"/>
      <c r="G2897" s="22"/>
      <c r="H2897" s="273"/>
      <c r="I2897" s="23"/>
      <c r="J2897" s="24"/>
      <c r="K2897" s="71"/>
      <c r="L2897" s="246"/>
      <c r="M2897" s="193"/>
      <c r="N2897" s="73"/>
    </row>
    <row r="2898" spans="1:14" s="74" customFormat="1" ht="15" x14ac:dyDescent="0.2">
      <c r="A2898" s="25"/>
      <c r="B2898" s="18"/>
      <c r="C2898" s="19"/>
      <c r="D2898" s="143"/>
      <c r="E2898" s="7"/>
      <c r="F2898" s="21"/>
      <c r="G2898" s="22"/>
      <c r="H2898" s="273"/>
      <c r="I2898" s="23"/>
      <c r="J2898" s="24"/>
      <c r="K2898" s="71"/>
      <c r="L2898" s="246"/>
      <c r="M2898" s="193"/>
      <c r="N2898" s="73"/>
    </row>
    <row r="2899" spans="1:14" s="74" customFormat="1" ht="15" x14ac:dyDescent="0.2">
      <c r="A2899" s="25"/>
      <c r="B2899" s="18"/>
      <c r="C2899" s="19"/>
      <c r="D2899" s="143"/>
      <c r="E2899" s="7"/>
      <c r="F2899" s="21"/>
      <c r="G2899" s="22"/>
      <c r="H2899" s="273"/>
      <c r="I2899" s="23"/>
      <c r="J2899" s="24"/>
      <c r="K2899" s="71"/>
      <c r="L2899" s="246"/>
      <c r="M2899" s="193"/>
      <c r="N2899" s="73"/>
    </row>
    <row r="2900" spans="1:14" s="74" customFormat="1" ht="15" x14ac:dyDescent="0.2">
      <c r="A2900" s="25"/>
      <c r="B2900" s="18"/>
      <c r="C2900" s="19"/>
      <c r="D2900" s="143"/>
      <c r="E2900" s="7"/>
      <c r="F2900" s="21"/>
      <c r="G2900" s="22"/>
      <c r="H2900" s="273"/>
      <c r="I2900" s="23"/>
      <c r="J2900" s="24"/>
      <c r="K2900" s="71"/>
      <c r="L2900" s="246"/>
      <c r="M2900" s="193"/>
      <c r="N2900" s="73"/>
    </row>
    <row r="2901" spans="1:14" s="74" customFormat="1" ht="15" x14ac:dyDescent="0.25">
      <c r="A2901" s="17"/>
      <c r="B2901" s="18"/>
      <c r="C2901" s="19"/>
      <c r="D2901" s="143"/>
      <c r="E2901" s="7"/>
      <c r="F2901" s="21"/>
      <c r="G2901" s="22"/>
      <c r="H2901" s="273"/>
      <c r="I2901" s="23"/>
      <c r="J2901" s="24"/>
      <c r="K2901" s="71"/>
      <c r="L2901" s="246"/>
      <c r="M2901" s="193"/>
      <c r="N2901" s="73"/>
    </row>
    <row r="2902" spans="1:14" s="74" customFormat="1" ht="15" x14ac:dyDescent="0.2">
      <c r="A2902" s="25"/>
      <c r="B2902" s="18"/>
      <c r="C2902" s="19"/>
      <c r="D2902" s="143"/>
      <c r="E2902" s="7"/>
      <c r="F2902" s="21"/>
      <c r="G2902" s="22"/>
      <c r="H2902" s="273"/>
      <c r="I2902" s="23"/>
      <c r="J2902" s="24"/>
      <c r="K2902" s="71"/>
      <c r="L2902" s="246"/>
      <c r="M2902" s="193"/>
      <c r="N2902" s="73"/>
    </row>
    <row r="2903" spans="1:14" s="74" customFormat="1" ht="15" x14ac:dyDescent="0.2">
      <c r="A2903" s="25"/>
      <c r="B2903" s="18"/>
      <c r="C2903" s="19"/>
      <c r="D2903" s="143"/>
      <c r="E2903" s="7"/>
      <c r="F2903" s="21"/>
      <c r="G2903" s="22"/>
      <c r="H2903" s="273"/>
      <c r="I2903" s="23"/>
      <c r="J2903" s="24"/>
      <c r="K2903" s="71"/>
      <c r="L2903" s="246"/>
      <c r="M2903" s="193"/>
      <c r="N2903" s="73"/>
    </row>
    <row r="2904" spans="1:14" s="74" customFormat="1" ht="15" x14ac:dyDescent="0.2">
      <c r="A2904" s="25"/>
      <c r="B2904" s="18"/>
      <c r="C2904" s="19"/>
      <c r="D2904" s="143"/>
      <c r="E2904" s="7"/>
      <c r="F2904" s="21"/>
      <c r="G2904" s="22"/>
      <c r="H2904" s="273"/>
      <c r="I2904" s="23"/>
      <c r="J2904" s="24"/>
      <c r="K2904" s="71"/>
      <c r="L2904" s="246"/>
      <c r="M2904" s="193"/>
      <c r="N2904" s="73"/>
    </row>
    <row r="2905" spans="1:14" s="74" customFormat="1" ht="15" x14ac:dyDescent="0.2">
      <c r="A2905" s="25"/>
      <c r="B2905" s="18"/>
      <c r="C2905" s="19"/>
      <c r="D2905" s="143"/>
      <c r="E2905" s="7"/>
      <c r="F2905" s="21"/>
      <c r="G2905" s="22"/>
      <c r="H2905" s="273"/>
      <c r="I2905" s="23"/>
      <c r="J2905" s="24"/>
      <c r="K2905" s="71"/>
      <c r="L2905" s="246"/>
      <c r="M2905" s="193"/>
      <c r="N2905" s="73"/>
    </row>
    <row r="2906" spans="1:14" s="74" customFormat="1" ht="15" x14ac:dyDescent="0.2">
      <c r="A2906" s="25"/>
      <c r="B2906" s="18"/>
      <c r="C2906" s="19"/>
      <c r="D2906" s="143"/>
      <c r="E2906" s="7"/>
      <c r="F2906" s="21"/>
      <c r="G2906" s="22"/>
      <c r="H2906" s="273"/>
      <c r="I2906" s="23"/>
      <c r="J2906" s="24"/>
      <c r="K2906" s="71"/>
      <c r="L2906" s="246"/>
      <c r="M2906" s="193"/>
      <c r="N2906" s="73"/>
    </row>
    <row r="2907" spans="1:14" s="74" customFormat="1" ht="15" x14ac:dyDescent="0.2">
      <c r="A2907" s="25"/>
      <c r="B2907" s="18"/>
      <c r="C2907" s="19"/>
      <c r="D2907" s="143"/>
      <c r="E2907" s="7"/>
      <c r="F2907" s="21"/>
      <c r="G2907" s="22"/>
      <c r="H2907" s="273"/>
      <c r="I2907" s="23"/>
      <c r="J2907" s="24"/>
      <c r="K2907" s="71"/>
      <c r="L2907" s="246"/>
      <c r="M2907" s="193"/>
      <c r="N2907" s="73"/>
    </row>
    <row r="2908" spans="1:14" s="74" customFormat="1" ht="15" x14ac:dyDescent="0.2">
      <c r="A2908" s="25"/>
      <c r="B2908" s="18"/>
      <c r="C2908" s="19"/>
      <c r="D2908" s="143"/>
      <c r="E2908" s="7"/>
      <c r="F2908" s="21"/>
      <c r="G2908" s="22"/>
      <c r="H2908" s="273"/>
      <c r="I2908" s="23"/>
      <c r="J2908" s="24"/>
      <c r="K2908" s="71"/>
      <c r="L2908" s="246"/>
      <c r="M2908" s="193"/>
      <c r="N2908" s="73"/>
    </row>
    <row r="2909" spans="1:14" s="74" customFormat="1" ht="15" x14ac:dyDescent="0.2">
      <c r="A2909" s="25"/>
      <c r="B2909" s="18"/>
      <c r="C2909" s="19"/>
      <c r="D2909" s="143"/>
      <c r="E2909" s="7"/>
      <c r="F2909" s="21"/>
      <c r="G2909" s="22"/>
      <c r="H2909" s="273"/>
      <c r="I2909" s="23"/>
      <c r="J2909" s="24"/>
      <c r="K2909" s="71"/>
      <c r="L2909" s="246"/>
      <c r="M2909" s="193"/>
      <c r="N2909" s="73"/>
    </row>
    <row r="2910" spans="1:14" s="74" customFormat="1" ht="15" x14ac:dyDescent="0.2">
      <c r="A2910" s="25"/>
      <c r="B2910" s="18"/>
      <c r="C2910" s="19"/>
      <c r="D2910" s="143"/>
      <c r="E2910" s="7"/>
      <c r="F2910" s="21"/>
      <c r="G2910" s="22"/>
      <c r="H2910" s="273"/>
      <c r="I2910" s="23"/>
      <c r="J2910" s="24"/>
      <c r="K2910" s="71"/>
      <c r="L2910" s="246"/>
      <c r="M2910" s="193"/>
      <c r="N2910" s="73"/>
    </row>
    <row r="2911" spans="1:14" s="74" customFormat="1" ht="15" x14ac:dyDescent="0.2">
      <c r="A2911" s="25"/>
      <c r="B2911" s="18"/>
      <c r="C2911" s="19"/>
      <c r="D2911" s="143"/>
      <c r="E2911" s="7"/>
      <c r="F2911" s="21"/>
      <c r="G2911" s="22"/>
      <c r="H2911" s="273"/>
      <c r="I2911" s="23"/>
      <c r="J2911" s="24"/>
      <c r="K2911" s="71"/>
      <c r="L2911" s="246"/>
      <c r="M2911" s="193"/>
      <c r="N2911" s="73"/>
    </row>
    <row r="2912" spans="1:14" s="74" customFormat="1" ht="15" x14ac:dyDescent="0.2">
      <c r="A2912" s="25"/>
      <c r="B2912" s="18"/>
      <c r="C2912" s="19"/>
      <c r="D2912" s="143"/>
      <c r="E2912" s="7"/>
      <c r="F2912" s="21"/>
      <c r="G2912" s="22"/>
      <c r="H2912" s="273"/>
      <c r="I2912" s="23"/>
      <c r="J2912" s="24"/>
      <c r="K2912" s="71"/>
      <c r="L2912" s="246"/>
      <c r="M2912" s="193"/>
      <c r="N2912" s="73"/>
    </row>
    <row r="2913" spans="1:14" s="74" customFormat="1" ht="15" x14ac:dyDescent="0.2">
      <c r="A2913" s="25"/>
      <c r="B2913" s="18"/>
      <c r="C2913" s="19"/>
      <c r="D2913" s="143"/>
      <c r="E2913" s="7"/>
      <c r="F2913" s="21"/>
      <c r="G2913" s="22"/>
      <c r="H2913" s="273"/>
      <c r="I2913" s="23"/>
      <c r="J2913" s="24"/>
      <c r="K2913" s="71"/>
      <c r="L2913" s="246"/>
      <c r="M2913" s="193"/>
      <c r="N2913" s="73"/>
    </row>
    <row r="2914" spans="1:14" s="74" customFormat="1" ht="15" x14ac:dyDescent="0.2">
      <c r="A2914" s="25"/>
      <c r="B2914" s="18"/>
      <c r="C2914" s="19"/>
      <c r="D2914" s="143"/>
      <c r="E2914" s="7"/>
      <c r="F2914" s="21"/>
      <c r="G2914" s="22"/>
      <c r="H2914" s="273"/>
      <c r="I2914" s="23"/>
      <c r="J2914" s="24"/>
      <c r="K2914" s="71"/>
      <c r="L2914" s="246"/>
      <c r="M2914" s="193"/>
      <c r="N2914" s="73"/>
    </row>
    <row r="2915" spans="1:14" s="74" customFormat="1" ht="15" x14ac:dyDescent="0.2">
      <c r="A2915" s="25"/>
      <c r="B2915" s="18"/>
      <c r="C2915" s="19"/>
      <c r="D2915" s="143"/>
      <c r="E2915" s="7"/>
      <c r="F2915" s="21"/>
      <c r="G2915" s="22"/>
      <c r="H2915" s="273"/>
      <c r="I2915" s="23"/>
      <c r="J2915" s="24"/>
      <c r="K2915" s="71"/>
      <c r="L2915" s="246"/>
      <c r="M2915" s="193"/>
      <c r="N2915" s="73"/>
    </row>
    <row r="2916" spans="1:14" s="74" customFormat="1" ht="15" x14ac:dyDescent="0.2">
      <c r="A2916" s="25"/>
      <c r="B2916" s="18"/>
      <c r="C2916" s="19"/>
      <c r="D2916" s="143"/>
      <c r="E2916" s="7"/>
      <c r="F2916" s="21"/>
      <c r="G2916" s="22"/>
      <c r="H2916" s="273"/>
      <c r="I2916" s="23"/>
      <c r="J2916" s="24"/>
      <c r="K2916" s="71"/>
      <c r="L2916" s="246"/>
      <c r="M2916" s="193"/>
      <c r="N2916" s="73"/>
    </row>
    <row r="2917" spans="1:14" s="74" customFormat="1" ht="15" x14ac:dyDescent="0.2">
      <c r="A2917" s="25"/>
      <c r="B2917" s="18"/>
      <c r="C2917" s="19"/>
      <c r="D2917" s="143"/>
      <c r="E2917" s="7"/>
      <c r="F2917" s="21"/>
      <c r="G2917" s="22"/>
      <c r="H2917" s="273"/>
      <c r="I2917" s="23"/>
      <c r="J2917" s="24"/>
      <c r="K2917" s="35"/>
      <c r="L2917" s="246"/>
      <c r="M2917" s="193"/>
      <c r="N2917" s="73"/>
    </row>
    <row r="2918" spans="1:14" s="74" customFormat="1" ht="15" x14ac:dyDescent="0.25">
      <c r="A2918" s="17"/>
      <c r="B2918" s="18"/>
      <c r="C2918" s="19"/>
      <c r="D2918" s="143"/>
      <c r="E2918" s="7"/>
      <c r="F2918" s="21"/>
      <c r="G2918" s="22"/>
      <c r="H2918" s="273"/>
      <c r="I2918" s="23"/>
      <c r="J2918" s="24"/>
      <c r="K2918" s="35"/>
      <c r="L2918" s="246"/>
      <c r="M2918" s="193"/>
      <c r="N2918" s="73"/>
    </row>
    <row r="2919" spans="1:14" s="74" customFormat="1" ht="15" x14ac:dyDescent="0.2">
      <c r="A2919" s="25"/>
      <c r="B2919" s="18"/>
      <c r="C2919" s="19"/>
      <c r="D2919" s="143"/>
      <c r="E2919" s="7"/>
      <c r="F2919" s="21"/>
      <c r="G2919" s="22"/>
      <c r="H2919" s="273"/>
      <c r="I2919" s="23"/>
      <c r="J2919" s="24"/>
      <c r="K2919" s="35"/>
      <c r="L2919" s="246"/>
      <c r="M2919" s="193"/>
      <c r="N2919" s="73"/>
    </row>
    <row r="2920" spans="1:14" s="74" customFormat="1" ht="15" x14ac:dyDescent="0.2">
      <c r="A2920" s="25"/>
      <c r="B2920" s="18"/>
      <c r="C2920" s="19"/>
      <c r="D2920" s="143"/>
      <c r="E2920" s="7"/>
      <c r="F2920" s="21"/>
      <c r="G2920" s="22"/>
      <c r="H2920" s="273"/>
      <c r="I2920" s="23"/>
      <c r="J2920" s="24"/>
      <c r="K2920" s="35"/>
      <c r="L2920" s="246"/>
      <c r="M2920" s="193"/>
      <c r="N2920" s="73"/>
    </row>
    <row r="2921" spans="1:14" s="74" customFormat="1" ht="15" x14ac:dyDescent="0.2">
      <c r="A2921" s="25"/>
      <c r="B2921" s="18"/>
      <c r="C2921" s="19"/>
      <c r="D2921" s="143"/>
      <c r="E2921" s="7"/>
      <c r="F2921" s="21"/>
      <c r="G2921" s="22"/>
      <c r="H2921" s="273"/>
      <c r="I2921" s="23"/>
      <c r="J2921" s="24"/>
      <c r="K2921" s="35"/>
      <c r="L2921" s="246"/>
      <c r="M2921" s="193"/>
      <c r="N2921" s="73"/>
    </row>
    <row r="2922" spans="1:14" s="74" customFormat="1" ht="15" x14ac:dyDescent="0.2">
      <c r="A2922" s="25"/>
      <c r="B2922" s="18"/>
      <c r="C2922" s="19"/>
      <c r="D2922" s="143"/>
      <c r="E2922" s="7"/>
      <c r="F2922" s="21"/>
      <c r="G2922" s="22"/>
      <c r="H2922" s="273"/>
      <c r="I2922" s="23"/>
      <c r="J2922" s="24"/>
      <c r="K2922" s="35"/>
      <c r="L2922" s="246"/>
      <c r="M2922" s="193"/>
      <c r="N2922" s="73"/>
    </row>
    <row r="2923" spans="1:14" s="74" customFormat="1" ht="15" x14ac:dyDescent="0.2">
      <c r="A2923" s="25"/>
      <c r="B2923" s="18"/>
      <c r="C2923" s="19"/>
      <c r="D2923" s="143"/>
      <c r="E2923" s="7"/>
      <c r="F2923" s="21"/>
      <c r="G2923" s="22"/>
      <c r="H2923" s="273"/>
      <c r="I2923" s="23"/>
      <c r="J2923" s="24"/>
      <c r="K2923" s="35"/>
      <c r="L2923" s="246"/>
      <c r="M2923" s="193"/>
      <c r="N2923" s="73"/>
    </row>
    <row r="2924" spans="1:14" s="74" customFormat="1" ht="15" x14ac:dyDescent="0.2">
      <c r="A2924" s="25"/>
      <c r="B2924" s="18"/>
      <c r="C2924" s="19"/>
      <c r="D2924" s="143"/>
      <c r="E2924" s="7"/>
      <c r="F2924" s="21"/>
      <c r="G2924" s="22"/>
      <c r="H2924" s="273"/>
      <c r="I2924" s="23"/>
      <c r="J2924" s="24"/>
      <c r="K2924" s="35"/>
      <c r="L2924" s="246"/>
      <c r="M2924" s="193"/>
      <c r="N2924" s="73"/>
    </row>
    <row r="2925" spans="1:14" s="74" customFormat="1" ht="15" x14ac:dyDescent="0.2">
      <c r="A2925" s="25"/>
      <c r="B2925" s="18"/>
      <c r="C2925" s="19"/>
      <c r="D2925" s="143"/>
      <c r="E2925" s="7"/>
      <c r="F2925" s="21"/>
      <c r="G2925" s="22"/>
      <c r="H2925" s="273"/>
      <c r="I2925" s="23"/>
      <c r="J2925" s="24"/>
      <c r="K2925" s="35"/>
      <c r="L2925" s="246"/>
      <c r="M2925" s="193"/>
      <c r="N2925" s="73"/>
    </row>
    <row r="2926" spans="1:14" s="74" customFormat="1" ht="15" x14ac:dyDescent="0.2">
      <c r="A2926" s="25"/>
      <c r="B2926" s="18"/>
      <c r="C2926" s="19"/>
      <c r="D2926" s="143"/>
      <c r="E2926" s="7"/>
      <c r="F2926" s="21"/>
      <c r="G2926" s="22"/>
      <c r="H2926" s="273"/>
      <c r="I2926" s="23"/>
      <c r="J2926" s="24"/>
      <c r="K2926" s="35"/>
      <c r="L2926" s="246"/>
      <c r="M2926" s="193"/>
      <c r="N2926" s="73"/>
    </row>
    <row r="2927" spans="1:14" s="74" customFormat="1" ht="15" x14ac:dyDescent="0.2">
      <c r="A2927" s="25"/>
      <c r="B2927" s="18"/>
      <c r="C2927" s="19"/>
      <c r="D2927" s="143"/>
      <c r="E2927" s="7"/>
      <c r="F2927" s="21"/>
      <c r="G2927" s="22"/>
      <c r="H2927" s="273"/>
      <c r="I2927" s="23"/>
      <c r="J2927" s="24"/>
      <c r="K2927" s="35"/>
      <c r="L2927" s="246"/>
      <c r="M2927" s="193"/>
      <c r="N2927" s="73"/>
    </row>
    <row r="2928" spans="1:14" s="74" customFormat="1" ht="15" x14ac:dyDescent="0.2">
      <c r="A2928" s="25"/>
      <c r="B2928" s="18"/>
      <c r="C2928" s="19"/>
      <c r="D2928" s="143"/>
      <c r="E2928" s="7"/>
      <c r="F2928" s="21"/>
      <c r="G2928" s="22"/>
      <c r="H2928" s="273"/>
      <c r="I2928" s="23"/>
      <c r="J2928" s="24"/>
      <c r="K2928" s="35"/>
      <c r="L2928" s="246"/>
      <c r="M2928" s="193"/>
      <c r="N2928" s="73"/>
    </row>
    <row r="2929" spans="1:14" s="74" customFormat="1" ht="15" x14ac:dyDescent="0.2">
      <c r="A2929" s="25"/>
      <c r="B2929" s="18"/>
      <c r="C2929" s="19"/>
      <c r="D2929" s="143"/>
      <c r="E2929" s="7"/>
      <c r="F2929" s="21"/>
      <c r="G2929" s="22"/>
      <c r="H2929" s="273"/>
      <c r="I2929" s="23"/>
      <c r="J2929" s="24"/>
      <c r="K2929" s="35"/>
      <c r="L2929" s="246"/>
      <c r="M2929" s="193"/>
      <c r="N2929" s="73"/>
    </row>
    <row r="2930" spans="1:14" s="74" customFormat="1" ht="15" x14ac:dyDescent="0.2">
      <c r="A2930" s="25"/>
      <c r="B2930" s="18"/>
      <c r="C2930" s="19"/>
      <c r="D2930" s="143"/>
      <c r="E2930" s="7"/>
      <c r="F2930" s="21"/>
      <c r="G2930" s="22"/>
      <c r="H2930" s="273"/>
      <c r="I2930" s="23"/>
      <c r="J2930" s="24"/>
      <c r="K2930" s="35"/>
      <c r="L2930" s="246"/>
      <c r="M2930" s="193"/>
      <c r="N2930" s="73"/>
    </row>
    <row r="2931" spans="1:14" s="74" customFormat="1" ht="15" x14ac:dyDescent="0.2">
      <c r="A2931" s="25"/>
      <c r="B2931" s="18"/>
      <c r="C2931" s="19"/>
      <c r="D2931" s="143"/>
      <c r="E2931" s="7"/>
      <c r="F2931" s="21"/>
      <c r="G2931" s="22"/>
      <c r="H2931" s="273"/>
      <c r="I2931" s="23"/>
      <c r="J2931" s="24"/>
      <c r="K2931" s="35"/>
      <c r="L2931" s="246"/>
      <c r="M2931" s="193"/>
      <c r="N2931" s="73"/>
    </row>
    <row r="2932" spans="1:14" s="74" customFormat="1" ht="15" x14ac:dyDescent="0.2">
      <c r="A2932" s="25"/>
      <c r="B2932" s="18"/>
      <c r="C2932" s="19"/>
      <c r="D2932" s="143"/>
      <c r="E2932" s="7"/>
      <c r="F2932" s="21"/>
      <c r="G2932" s="22"/>
      <c r="H2932" s="273"/>
      <c r="I2932" s="23"/>
      <c r="J2932" s="24"/>
      <c r="K2932" s="35"/>
      <c r="L2932" s="246"/>
      <c r="M2932" s="193"/>
      <c r="N2932" s="73"/>
    </row>
    <row r="2933" spans="1:14" s="74" customFormat="1" ht="15" x14ac:dyDescent="0.2">
      <c r="A2933" s="25"/>
      <c r="B2933" s="18"/>
      <c r="C2933" s="19"/>
      <c r="D2933" s="143"/>
      <c r="E2933" s="7"/>
      <c r="F2933" s="21"/>
      <c r="G2933" s="22"/>
      <c r="H2933" s="273"/>
      <c r="I2933" s="23"/>
      <c r="J2933" s="24"/>
      <c r="K2933" s="35"/>
      <c r="L2933" s="246"/>
      <c r="M2933" s="193"/>
      <c r="N2933" s="73"/>
    </row>
    <row r="2934" spans="1:14" s="74" customFormat="1" ht="15" x14ac:dyDescent="0.2">
      <c r="A2934" s="25"/>
      <c r="B2934" s="18"/>
      <c r="C2934" s="19"/>
      <c r="D2934" s="143"/>
      <c r="E2934" s="7"/>
      <c r="F2934" s="21"/>
      <c r="G2934" s="22"/>
      <c r="H2934" s="273"/>
      <c r="I2934" s="23"/>
      <c r="J2934" s="24"/>
      <c r="K2934" s="35"/>
      <c r="L2934" s="246"/>
      <c r="M2934" s="193"/>
      <c r="N2934" s="73"/>
    </row>
    <row r="2935" spans="1:14" s="74" customFormat="1" ht="15" x14ac:dyDescent="0.2">
      <c r="A2935" s="25"/>
      <c r="B2935" s="18"/>
      <c r="C2935" s="19"/>
      <c r="D2935" s="143"/>
      <c r="E2935" s="7"/>
      <c r="F2935" s="21"/>
      <c r="G2935" s="22"/>
      <c r="H2935" s="273"/>
      <c r="I2935" s="23"/>
      <c r="J2935" s="24"/>
      <c r="K2935" s="35"/>
      <c r="L2935" s="246"/>
      <c r="M2935" s="193"/>
      <c r="N2935" s="73"/>
    </row>
    <row r="2936" spans="1:14" s="74" customFormat="1" x14ac:dyDescent="0.2">
      <c r="A2936" s="75"/>
      <c r="B2936" s="141"/>
      <c r="C2936" s="77"/>
      <c r="D2936" s="21"/>
      <c r="E2936" s="21"/>
      <c r="F2936" s="21"/>
      <c r="G2936" s="142"/>
      <c r="H2936" s="273"/>
      <c r="I2936" s="135"/>
      <c r="J2936" s="79"/>
      <c r="K2936" s="35"/>
      <c r="L2936" s="246"/>
      <c r="M2936" s="140"/>
      <c r="N2936" s="73"/>
    </row>
    <row r="2937" spans="1:14" s="74" customFormat="1" ht="15" x14ac:dyDescent="0.2">
      <c r="A2937" s="25"/>
      <c r="B2937" s="18"/>
      <c r="C2937" s="19"/>
      <c r="D2937" s="143"/>
      <c r="E2937" s="7"/>
      <c r="F2937" s="21"/>
      <c r="G2937" s="22"/>
      <c r="H2937" s="273"/>
      <c r="I2937" s="23"/>
      <c r="J2937" s="24"/>
      <c r="K2937" s="35"/>
      <c r="L2937" s="246"/>
      <c r="M2937" s="193"/>
      <c r="N2937" s="73"/>
    </row>
    <row r="2938" spans="1:14" s="74" customFormat="1" ht="15" x14ac:dyDescent="0.2">
      <c r="A2938" s="25"/>
      <c r="B2938" s="18"/>
      <c r="C2938" s="19"/>
      <c r="D2938" s="143"/>
      <c r="E2938" s="7"/>
      <c r="F2938" s="21"/>
      <c r="G2938" s="22"/>
      <c r="H2938" s="273"/>
      <c r="I2938" s="23"/>
      <c r="J2938" s="24"/>
      <c r="K2938" s="35"/>
      <c r="L2938" s="246"/>
      <c r="M2938" s="193"/>
      <c r="N2938" s="73"/>
    </row>
    <row r="2939" spans="1:14" s="74" customFormat="1" ht="15" x14ac:dyDescent="0.2">
      <c r="A2939" s="25"/>
      <c r="B2939" s="18"/>
      <c r="C2939" s="19"/>
      <c r="D2939" s="143"/>
      <c r="E2939" s="7"/>
      <c r="F2939" s="21"/>
      <c r="G2939" s="22"/>
      <c r="H2939" s="273"/>
      <c r="I2939" s="23"/>
      <c r="J2939" s="24"/>
      <c r="K2939" s="35"/>
      <c r="L2939" s="246"/>
      <c r="M2939" s="193"/>
      <c r="N2939" s="73"/>
    </row>
    <row r="2940" spans="1:14" s="74" customFormat="1" ht="15" x14ac:dyDescent="0.2">
      <c r="A2940" s="25"/>
      <c r="B2940" s="18"/>
      <c r="C2940" s="19"/>
      <c r="D2940" s="143"/>
      <c r="E2940" s="7"/>
      <c r="F2940" s="21"/>
      <c r="G2940" s="22"/>
      <c r="H2940" s="273"/>
      <c r="I2940" s="23"/>
      <c r="J2940" s="24"/>
      <c r="K2940" s="35"/>
      <c r="L2940" s="246"/>
      <c r="M2940" s="193"/>
      <c r="N2940" s="73"/>
    </row>
    <row r="2941" spans="1:14" s="74" customFormat="1" ht="15" x14ac:dyDescent="0.2">
      <c r="A2941" s="25"/>
      <c r="B2941" s="18"/>
      <c r="C2941" s="19"/>
      <c r="D2941" s="143"/>
      <c r="E2941" s="7"/>
      <c r="F2941" s="21"/>
      <c r="G2941" s="22"/>
      <c r="H2941" s="273"/>
      <c r="I2941" s="23"/>
      <c r="J2941" s="24"/>
      <c r="K2941" s="35"/>
      <c r="L2941" s="246"/>
      <c r="M2941" s="193"/>
      <c r="N2941" s="73"/>
    </row>
    <row r="2942" spans="1:14" s="74" customFormat="1" ht="15" x14ac:dyDescent="0.2">
      <c r="A2942" s="25"/>
      <c r="B2942" s="18"/>
      <c r="C2942" s="19"/>
      <c r="D2942" s="143"/>
      <c r="E2942" s="7"/>
      <c r="F2942" s="21"/>
      <c r="G2942" s="22"/>
      <c r="H2942" s="273"/>
      <c r="I2942" s="23"/>
      <c r="J2942" s="24"/>
      <c r="K2942" s="35"/>
      <c r="L2942" s="246"/>
      <c r="M2942" s="193"/>
      <c r="N2942" s="73"/>
    </row>
    <row r="2943" spans="1:14" s="74" customFormat="1" ht="15" x14ac:dyDescent="0.2">
      <c r="A2943" s="25"/>
      <c r="B2943" s="18"/>
      <c r="C2943" s="19"/>
      <c r="D2943" s="143"/>
      <c r="E2943" s="7"/>
      <c r="F2943" s="21"/>
      <c r="G2943" s="22"/>
      <c r="H2943" s="273"/>
      <c r="I2943" s="23"/>
      <c r="J2943" s="24"/>
      <c r="K2943" s="35"/>
      <c r="L2943" s="246"/>
      <c r="M2943" s="193"/>
      <c r="N2943" s="73"/>
    </row>
    <row r="2944" spans="1:14" s="74" customFormat="1" ht="15" x14ac:dyDescent="0.2">
      <c r="A2944" s="25"/>
      <c r="B2944" s="18"/>
      <c r="C2944" s="19"/>
      <c r="D2944" s="143"/>
      <c r="E2944" s="7"/>
      <c r="F2944" s="21"/>
      <c r="G2944" s="22"/>
      <c r="H2944" s="273"/>
      <c r="I2944" s="23"/>
      <c r="J2944" s="24"/>
      <c r="K2944" s="35"/>
      <c r="L2944" s="246"/>
      <c r="M2944" s="193"/>
      <c r="N2944" s="73"/>
    </row>
    <row r="2945" spans="1:14" s="74" customFormat="1" ht="15" x14ac:dyDescent="0.2">
      <c r="A2945" s="25"/>
      <c r="B2945" s="18"/>
      <c r="C2945" s="19"/>
      <c r="D2945" s="143"/>
      <c r="E2945" s="7"/>
      <c r="F2945" s="21"/>
      <c r="G2945" s="22"/>
      <c r="H2945" s="273"/>
      <c r="I2945" s="23"/>
      <c r="J2945" s="24"/>
      <c r="K2945" s="35"/>
      <c r="L2945" s="246"/>
      <c r="M2945" s="193"/>
      <c r="N2945" s="73"/>
    </row>
    <row r="2946" spans="1:14" s="74" customFormat="1" ht="15" x14ac:dyDescent="0.2">
      <c r="A2946" s="25"/>
      <c r="B2946" s="18"/>
      <c r="C2946" s="19"/>
      <c r="D2946" s="143"/>
      <c r="E2946" s="7"/>
      <c r="F2946" s="21"/>
      <c r="G2946" s="22"/>
      <c r="H2946" s="273"/>
      <c r="I2946" s="23"/>
      <c r="J2946" s="24"/>
      <c r="K2946" s="35"/>
      <c r="L2946" s="246"/>
      <c r="M2946" s="193"/>
      <c r="N2946" s="73"/>
    </row>
    <row r="2947" spans="1:14" s="74" customFormat="1" ht="15" x14ac:dyDescent="0.2">
      <c r="A2947" s="25"/>
      <c r="B2947" s="18"/>
      <c r="C2947" s="19"/>
      <c r="D2947" s="143"/>
      <c r="E2947" s="7"/>
      <c r="F2947" s="21"/>
      <c r="G2947" s="22"/>
      <c r="H2947" s="273"/>
      <c r="I2947" s="23"/>
      <c r="J2947" s="24"/>
      <c r="K2947" s="35"/>
      <c r="L2947" s="246"/>
      <c r="M2947" s="193"/>
      <c r="N2947" s="73"/>
    </row>
    <row r="2948" spans="1:14" s="74" customFormat="1" ht="15" x14ac:dyDescent="0.2">
      <c r="A2948" s="25"/>
      <c r="B2948" s="18"/>
      <c r="C2948" s="19"/>
      <c r="D2948" s="143"/>
      <c r="E2948" s="7"/>
      <c r="F2948" s="21"/>
      <c r="G2948" s="22"/>
      <c r="H2948" s="273"/>
      <c r="I2948" s="23"/>
      <c r="J2948" s="24"/>
      <c r="K2948" s="71"/>
      <c r="L2948" s="246"/>
      <c r="M2948" s="193"/>
      <c r="N2948" s="73"/>
    </row>
    <row r="2949" spans="1:14" s="74" customFormat="1" ht="15" x14ac:dyDescent="0.25">
      <c r="A2949" s="17"/>
      <c r="B2949" s="18"/>
      <c r="C2949" s="19"/>
      <c r="D2949" s="143"/>
      <c r="E2949" s="7"/>
      <c r="F2949" s="21"/>
      <c r="G2949" s="22"/>
      <c r="H2949" s="273"/>
      <c r="I2949" s="23"/>
      <c r="J2949" s="24"/>
      <c r="K2949" s="35"/>
      <c r="L2949" s="246"/>
      <c r="M2949" s="193"/>
      <c r="N2949" s="73"/>
    </row>
    <row r="2950" spans="1:14" s="74" customFormat="1" ht="15" x14ac:dyDescent="0.2">
      <c r="A2950" s="25"/>
      <c r="B2950" s="18"/>
      <c r="C2950" s="19"/>
      <c r="D2950" s="143"/>
      <c r="E2950" s="7"/>
      <c r="F2950" s="21"/>
      <c r="G2950" s="22"/>
      <c r="H2950" s="273"/>
      <c r="I2950" s="23"/>
      <c r="J2950" s="24"/>
      <c r="K2950" s="35"/>
      <c r="L2950" s="246"/>
      <c r="M2950" s="193"/>
      <c r="N2950" s="73"/>
    </row>
    <row r="2951" spans="1:14" s="74" customFormat="1" ht="15" x14ac:dyDescent="0.2">
      <c r="A2951" s="25"/>
      <c r="B2951" s="18"/>
      <c r="C2951" s="19"/>
      <c r="D2951" s="143"/>
      <c r="E2951" s="7"/>
      <c r="F2951" s="21"/>
      <c r="G2951" s="22"/>
      <c r="H2951" s="273"/>
      <c r="I2951" s="23"/>
      <c r="J2951" s="24"/>
      <c r="K2951" s="35"/>
      <c r="L2951" s="246"/>
      <c r="M2951" s="193"/>
      <c r="N2951" s="73"/>
    </row>
    <row r="2952" spans="1:14" s="74" customFormat="1" ht="15" x14ac:dyDescent="0.2">
      <c r="A2952" s="25"/>
      <c r="B2952" s="18"/>
      <c r="C2952" s="19"/>
      <c r="D2952" s="143"/>
      <c r="E2952" s="7"/>
      <c r="F2952" s="21"/>
      <c r="G2952" s="22"/>
      <c r="H2952" s="273"/>
      <c r="I2952" s="23"/>
      <c r="J2952" s="24"/>
      <c r="K2952" s="35"/>
      <c r="L2952" s="246"/>
      <c r="M2952" s="193"/>
      <c r="N2952" s="73"/>
    </row>
    <row r="2953" spans="1:14" s="74" customFormat="1" ht="15" x14ac:dyDescent="0.2">
      <c r="A2953" s="25"/>
      <c r="B2953" s="18"/>
      <c r="C2953" s="19"/>
      <c r="D2953" s="143"/>
      <c r="E2953" s="7"/>
      <c r="F2953" s="21"/>
      <c r="G2953" s="22"/>
      <c r="H2953" s="273"/>
      <c r="I2953" s="23"/>
      <c r="J2953" s="24"/>
      <c r="K2953" s="35"/>
      <c r="L2953" s="246"/>
      <c r="M2953" s="193"/>
      <c r="N2953" s="73"/>
    </row>
    <row r="2954" spans="1:14" s="74" customFormat="1" ht="15" x14ac:dyDescent="0.2">
      <c r="A2954" s="25"/>
      <c r="B2954" s="18"/>
      <c r="C2954" s="19"/>
      <c r="D2954" s="143"/>
      <c r="E2954" s="7"/>
      <c r="F2954" s="21"/>
      <c r="G2954" s="22"/>
      <c r="H2954" s="273"/>
      <c r="I2954" s="23"/>
      <c r="J2954" s="24"/>
      <c r="K2954" s="35"/>
      <c r="L2954" s="246"/>
      <c r="M2954" s="193"/>
      <c r="N2954" s="73"/>
    </row>
    <row r="2955" spans="1:14" s="74" customFormat="1" ht="15" x14ac:dyDescent="0.2">
      <c r="A2955" s="25"/>
      <c r="B2955" s="18"/>
      <c r="C2955" s="19"/>
      <c r="D2955" s="143"/>
      <c r="E2955" s="7"/>
      <c r="F2955" s="21"/>
      <c r="G2955" s="22"/>
      <c r="H2955" s="273"/>
      <c r="I2955" s="23"/>
      <c r="J2955" s="24"/>
      <c r="K2955" s="35"/>
      <c r="L2955" s="246"/>
      <c r="M2955" s="193"/>
      <c r="N2955" s="73"/>
    </row>
    <row r="2956" spans="1:14" s="74" customFormat="1" ht="15" x14ac:dyDescent="0.2">
      <c r="A2956" s="25"/>
      <c r="B2956" s="18"/>
      <c r="C2956" s="19"/>
      <c r="D2956" s="143"/>
      <c r="E2956" s="7"/>
      <c r="F2956" s="21"/>
      <c r="G2956" s="22"/>
      <c r="H2956" s="273"/>
      <c r="I2956" s="23"/>
      <c r="J2956" s="24"/>
      <c r="K2956" s="35"/>
      <c r="L2956" s="246"/>
      <c r="M2956" s="193"/>
      <c r="N2956" s="73"/>
    </row>
    <row r="2957" spans="1:14" s="74" customFormat="1" ht="15" x14ac:dyDescent="0.25">
      <c r="A2957" s="17"/>
      <c r="B2957" s="18"/>
      <c r="C2957" s="19"/>
      <c r="D2957" s="143"/>
      <c r="E2957" s="7"/>
      <c r="F2957" s="21"/>
      <c r="G2957" s="22"/>
      <c r="H2957" s="273"/>
      <c r="I2957" s="23"/>
      <c r="J2957" s="24"/>
      <c r="K2957" s="35"/>
      <c r="L2957" s="246"/>
      <c r="M2957" s="193"/>
      <c r="N2957" s="73"/>
    </row>
    <row r="2958" spans="1:14" s="74" customFormat="1" ht="15" x14ac:dyDescent="0.2">
      <c r="A2958" s="25"/>
      <c r="B2958" s="18"/>
      <c r="C2958" s="19"/>
      <c r="D2958" s="143"/>
      <c r="E2958" s="7"/>
      <c r="F2958" s="21"/>
      <c r="G2958" s="22"/>
      <c r="H2958" s="273"/>
      <c r="I2958" s="23"/>
      <c r="J2958" s="24"/>
      <c r="K2958" s="35"/>
      <c r="L2958" s="246"/>
      <c r="M2958" s="193"/>
      <c r="N2958" s="73"/>
    </row>
    <row r="2959" spans="1:14" s="74" customFormat="1" ht="15" x14ac:dyDescent="0.2">
      <c r="A2959" s="25"/>
      <c r="B2959" s="18"/>
      <c r="C2959" s="19"/>
      <c r="D2959" s="143"/>
      <c r="E2959" s="7"/>
      <c r="F2959" s="21"/>
      <c r="G2959" s="22"/>
      <c r="H2959" s="273"/>
      <c r="I2959" s="23"/>
      <c r="J2959" s="24"/>
      <c r="K2959" s="35"/>
      <c r="L2959" s="246"/>
      <c r="M2959" s="193"/>
      <c r="N2959" s="73"/>
    </row>
    <row r="2960" spans="1:14" s="74" customFormat="1" ht="15" x14ac:dyDescent="0.2">
      <c r="A2960" s="25"/>
      <c r="B2960" s="18"/>
      <c r="C2960" s="19"/>
      <c r="D2960" s="143"/>
      <c r="E2960" s="7"/>
      <c r="F2960" s="21"/>
      <c r="G2960" s="22"/>
      <c r="H2960" s="273"/>
      <c r="I2960" s="23"/>
      <c r="J2960" s="24"/>
      <c r="K2960" s="35"/>
      <c r="L2960" s="246"/>
      <c r="M2960" s="193"/>
      <c r="N2960" s="73"/>
    </row>
    <row r="2961" spans="1:14" s="74" customFormat="1" ht="15" x14ac:dyDescent="0.2">
      <c r="A2961" s="25"/>
      <c r="B2961" s="18"/>
      <c r="C2961" s="19"/>
      <c r="D2961" s="143"/>
      <c r="E2961" s="7"/>
      <c r="F2961" s="21"/>
      <c r="G2961" s="22"/>
      <c r="H2961" s="273"/>
      <c r="I2961" s="23"/>
      <c r="J2961" s="24"/>
      <c r="K2961" s="35"/>
      <c r="L2961" s="246"/>
      <c r="M2961" s="193"/>
      <c r="N2961" s="73"/>
    </row>
    <row r="2962" spans="1:14" s="74" customFormat="1" ht="15" x14ac:dyDescent="0.2">
      <c r="A2962" s="25"/>
      <c r="B2962" s="18"/>
      <c r="C2962" s="19"/>
      <c r="D2962" s="143"/>
      <c r="E2962" s="7"/>
      <c r="F2962" s="21"/>
      <c r="G2962" s="22"/>
      <c r="H2962" s="273"/>
      <c r="I2962" s="23"/>
      <c r="J2962" s="24"/>
      <c r="K2962" s="35"/>
      <c r="L2962" s="246"/>
      <c r="M2962" s="193"/>
      <c r="N2962" s="73"/>
    </row>
    <row r="2963" spans="1:14" s="74" customFormat="1" ht="15" x14ac:dyDescent="0.2">
      <c r="A2963" s="25"/>
      <c r="B2963" s="18"/>
      <c r="C2963" s="19"/>
      <c r="D2963" s="143"/>
      <c r="E2963" s="7"/>
      <c r="F2963" s="21"/>
      <c r="G2963" s="22"/>
      <c r="H2963" s="273"/>
      <c r="I2963" s="23"/>
      <c r="J2963" s="24"/>
      <c r="K2963" s="35"/>
      <c r="L2963" s="246"/>
      <c r="M2963" s="193"/>
      <c r="N2963" s="73"/>
    </row>
    <row r="2964" spans="1:14" s="74" customFormat="1" ht="15" x14ac:dyDescent="0.2">
      <c r="A2964" s="25"/>
      <c r="B2964" s="18"/>
      <c r="C2964" s="19"/>
      <c r="D2964" s="143"/>
      <c r="E2964" s="7"/>
      <c r="F2964" s="21"/>
      <c r="G2964" s="22"/>
      <c r="H2964" s="273"/>
      <c r="I2964" s="23"/>
      <c r="J2964" s="24"/>
      <c r="K2964" s="35"/>
      <c r="L2964" s="246"/>
      <c r="M2964" s="193"/>
      <c r="N2964" s="73"/>
    </row>
    <row r="2965" spans="1:14" s="74" customFormat="1" ht="15" x14ac:dyDescent="0.2">
      <c r="A2965" s="25"/>
      <c r="B2965" s="18"/>
      <c r="C2965" s="19"/>
      <c r="D2965" s="143"/>
      <c r="E2965" s="7"/>
      <c r="F2965" s="21"/>
      <c r="G2965" s="22"/>
      <c r="H2965" s="273"/>
      <c r="I2965" s="23"/>
      <c r="J2965" s="24"/>
      <c r="K2965" s="35"/>
      <c r="L2965" s="246"/>
      <c r="M2965" s="193"/>
      <c r="N2965" s="73"/>
    </row>
    <row r="2966" spans="1:14" s="74" customFormat="1" ht="15" x14ac:dyDescent="0.2">
      <c r="A2966" s="25"/>
      <c r="B2966" s="18"/>
      <c r="C2966" s="19"/>
      <c r="D2966" s="143"/>
      <c r="E2966" s="7"/>
      <c r="F2966" s="21"/>
      <c r="G2966" s="22"/>
      <c r="H2966" s="273"/>
      <c r="I2966" s="23"/>
      <c r="J2966" s="24"/>
      <c r="K2966" s="35"/>
      <c r="L2966" s="246"/>
      <c r="M2966" s="193"/>
      <c r="N2966" s="73"/>
    </row>
    <row r="2967" spans="1:14" s="74" customFormat="1" ht="15" x14ac:dyDescent="0.2">
      <c r="A2967" s="25"/>
      <c r="B2967" s="18"/>
      <c r="C2967" s="19"/>
      <c r="D2967" s="143"/>
      <c r="E2967" s="7"/>
      <c r="F2967" s="21"/>
      <c r="G2967" s="22"/>
      <c r="H2967" s="273"/>
      <c r="I2967" s="23"/>
      <c r="J2967" s="24"/>
      <c r="K2967" s="35"/>
      <c r="L2967" s="246"/>
      <c r="M2967" s="193"/>
      <c r="N2967" s="73"/>
    </row>
    <row r="2968" spans="1:14" s="74" customFormat="1" ht="15" x14ac:dyDescent="0.2">
      <c r="A2968" s="25"/>
      <c r="B2968" s="18"/>
      <c r="C2968" s="19"/>
      <c r="D2968" s="143"/>
      <c r="E2968" s="7"/>
      <c r="F2968" s="21"/>
      <c r="G2968" s="22"/>
      <c r="H2968" s="273"/>
      <c r="I2968" s="23"/>
      <c r="J2968" s="24"/>
      <c r="K2968" s="35"/>
      <c r="L2968" s="246"/>
      <c r="M2968" s="193"/>
      <c r="N2968" s="73"/>
    </row>
    <row r="2969" spans="1:14" s="74" customFormat="1" ht="15" x14ac:dyDescent="0.2">
      <c r="A2969" s="25"/>
      <c r="B2969" s="18"/>
      <c r="C2969" s="19"/>
      <c r="D2969" s="143"/>
      <c r="E2969" s="7"/>
      <c r="F2969" s="21"/>
      <c r="G2969" s="22"/>
      <c r="H2969" s="273"/>
      <c r="I2969" s="23"/>
      <c r="J2969" s="24"/>
      <c r="K2969" s="35"/>
      <c r="L2969" s="246"/>
      <c r="M2969" s="193"/>
      <c r="N2969" s="73"/>
    </row>
    <row r="2970" spans="1:14" s="74" customFormat="1" ht="15" x14ac:dyDescent="0.2">
      <c r="A2970" s="25"/>
      <c r="B2970" s="18"/>
      <c r="C2970" s="19"/>
      <c r="D2970" s="143"/>
      <c r="E2970" s="7"/>
      <c r="F2970" s="21"/>
      <c r="G2970" s="22"/>
      <c r="H2970" s="273"/>
      <c r="I2970" s="23"/>
      <c r="J2970" s="24"/>
      <c r="K2970" s="35"/>
      <c r="L2970" s="246"/>
      <c r="M2970" s="193"/>
      <c r="N2970" s="73"/>
    </row>
    <row r="2971" spans="1:14" s="74" customFormat="1" ht="15" x14ac:dyDescent="0.2">
      <c r="A2971" s="25"/>
      <c r="B2971" s="18"/>
      <c r="C2971" s="19"/>
      <c r="D2971" s="143"/>
      <c r="E2971" s="7"/>
      <c r="F2971" s="21"/>
      <c r="G2971" s="22"/>
      <c r="H2971" s="273"/>
      <c r="I2971" s="23"/>
      <c r="J2971" s="24"/>
      <c r="K2971" s="35"/>
      <c r="L2971" s="246"/>
      <c r="M2971" s="193"/>
      <c r="N2971" s="73"/>
    </row>
    <row r="2972" spans="1:14" s="74" customFormat="1" ht="15" x14ac:dyDescent="0.2">
      <c r="A2972" s="25"/>
      <c r="B2972" s="18"/>
      <c r="C2972" s="19"/>
      <c r="D2972" s="143"/>
      <c r="E2972" s="7"/>
      <c r="F2972" s="21"/>
      <c r="G2972" s="22"/>
      <c r="H2972" s="273"/>
      <c r="I2972" s="23"/>
      <c r="J2972" s="24"/>
      <c r="K2972" s="35"/>
      <c r="L2972" s="246"/>
      <c r="M2972" s="193"/>
      <c r="N2972" s="73"/>
    </row>
    <row r="2973" spans="1:14" s="74" customFormat="1" ht="15" x14ac:dyDescent="0.2">
      <c r="A2973" s="25"/>
      <c r="B2973" s="18"/>
      <c r="C2973" s="19"/>
      <c r="D2973" s="143"/>
      <c r="E2973" s="7"/>
      <c r="F2973" s="21"/>
      <c r="G2973" s="22"/>
      <c r="H2973" s="273"/>
      <c r="I2973" s="23"/>
      <c r="J2973" s="24"/>
      <c r="K2973" s="35"/>
      <c r="L2973" s="246"/>
      <c r="M2973" s="193"/>
      <c r="N2973" s="73"/>
    </row>
    <row r="2974" spans="1:14" s="74" customFormat="1" ht="15" x14ac:dyDescent="0.2">
      <c r="A2974" s="25"/>
      <c r="B2974" s="18"/>
      <c r="C2974" s="19"/>
      <c r="D2974" s="143"/>
      <c r="E2974" s="7"/>
      <c r="F2974" s="21"/>
      <c r="G2974" s="22"/>
      <c r="H2974" s="273"/>
      <c r="I2974" s="23"/>
      <c r="J2974" s="24"/>
      <c r="K2974" s="35"/>
      <c r="L2974" s="246"/>
      <c r="M2974" s="193"/>
      <c r="N2974" s="73"/>
    </row>
    <row r="2975" spans="1:14" s="74" customFormat="1" ht="15" x14ac:dyDescent="0.2">
      <c r="A2975" s="25"/>
      <c r="B2975" s="18"/>
      <c r="C2975" s="19"/>
      <c r="D2975" s="143"/>
      <c r="E2975" s="7"/>
      <c r="F2975" s="21"/>
      <c r="G2975" s="22"/>
      <c r="H2975" s="273"/>
      <c r="I2975" s="23"/>
      <c r="J2975" s="24"/>
      <c r="K2975" s="35"/>
      <c r="L2975" s="246"/>
      <c r="M2975" s="193"/>
      <c r="N2975" s="73"/>
    </row>
    <row r="2976" spans="1:14" s="74" customFormat="1" ht="15" x14ac:dyDescent="0.2">
      <c r="A2976" s="25"/>
      <c r="B2976" s="18"/>
      <c r="C2976" s="19"/>
      <c r="D2976" s="143"/>
      <c r="E2976" s="7"/>
      <c r="F2976" s="21"/>
      <c r="G2976" s="22"/>
      <c r="H2976" s="273"/>
      <c r="I2976" s="23"/>
      <c r="J2976" s="24"/>
      <c r="K2976" s="35"/>
      <c r="L2976" s="246"/>
      <c r="M2976" s="193"/>
      <c r="N2976" s="73"/>
    </row>
    <row r="2977" spans="1:14" s="74" customFormat="1" ht="15" x14ac:dyDescent="0.2">
      <c r="A2977" s="25"/>
      <c r="B2977" s="18"/>
      <c r="C2977" s="19"/>
      <c r="D2977" s="143"/>
      <c r="E2977" s="7"/>
      <c r="F2977" s="21"/>
      <c r="G2977" s="22"/>
      <c r="H2977" s="273"/>
      <c r="I2977" s="23"/>
      <c r="J2977" s="24"/>
      <c r="K2977" s="35"/>
      <c r="L2977" s="246"/>
      <c r="M2977" s="193"/>
      <c r="N2977" s="73"/>
    </row>
    <row r="2978" spans="1:14" s="74" customFormat="1" ht="15" x14ac:dyDescent="0.2">
      <c r="A2978" s="25"/>
      <c r="B2978" s="18"/>
      <c r="C2978" s="19"/>
      <c r="D2978" s="143"/>
      <c r="E2978" s="7"/>
      <c r="F2978" s="21"/>
      <c r="G2978" s="22"/>
      <c r="H2978" s="273"/>
      <c r="I2978" s="23"/>
      <c r="J2978" s="24"/>
      <c r="K2978" s="35"/>
      <c r="L2978" s="246"/>
      <c r="M2978" s="193"/>
      <c r="N2978" s="73"/>
    </row>
    <row r="2979" spans="1:14" s="74" customFormat="1" ht="15" x14ac:dyDescent="0.25">
      <c r="A2979" s="25"/>
      <c r="B2979" s="18"/>
      <c r="C2979" s="19"/>
      <c r="D2979" s="143"/>
      <c r="E2979" s="7"/>
      <c r="F2979" s="21"/>
      <c r="G2979" s="22"/>
      <c r="H2979" s="273"/>
      <c r="I2979" s="23"/>
      <c r="J2979" s="24"/>
      <c r="K2979" s="35"/>
      <c r="L2979" s="246"/>
      <c r="M2979" s="72"/>
      <c r="N2979" s="73"/>
    </row>
    <row r="2980" spans="1:14" s="74" customFormat="1" ht="15" x14ac:dyDescent="0.2">
      <c r="A2980" s="25"/>
      <c r="B2980" s="18"/>
      <c r="C2980" s="19"/>
      <c r="D2980" s="143"/>
      <c r="E2980" s="7"/>
      <c r="F2980" s="21"/>
      <c r="G2980" s="22"/>
      <c r="H2980" s="273"/>
      <c r="I2980" s="23"/>
      <c r="J2980" s="24"/>
      <c r="K2980" s="35"/>
      <c r="L2980" s="246"/>
      <c r="M2980" s="193"/>
      <c r="N2980" s="73"/>
    </row>
    <row r="2981" spans="1:14" s="74" customFormat="1" ht="15" x14ac:dyDescent="0.2">
      <c r="A2981" s="25"/>
      <c r="B2981" s="18"/>
      <c r="C2981" s="19"/>
      <c r="D2981" s="143"/>
      <c r="E2981" s="7"/>
      <c r="F2981" s="21"/>
      <c r="G2981" s="22"/>
      <c r="H2981" s="273"/>
      <c r="I2981" s="23"/>
      <c r="J2981" s="24"/>
      <c r="K2981" s="35"/>
      <c r="L2981" s="246"/>
      <c r="M2981" s="193"/>
      <c r="N2981" s="73"/>
    </row>
    <row r="2982" spans="1:14" s="74" customFormat="1" ht="15" x14ac:dyDescent="0.2">
      <c r="A2982" s="25"/>
      <c r="B2982" s="18"/>
      <c r="C2982" s="19"/>
      <c r="D2982" s="143"/>
      <c r="E2982" s="7"/>
      <c r="F2982" s="21"/>
      <c r="G2982" s="22"/>
      <c r="H2982" s="273"/>
      <c r="I2982" s="23"/>
      <c r="J2982" s="24"/>
      <c r="K2982" s="35"/>
      <c r="L2982" s="246"/>
      <c r="M2982" s="193"/>
      <c r="N2982" s="73"/>
    </row>
    <row r="2983" spans="1:14" s="74" customFormat="1" ht="15" x14ac:dyDescent="0.25">
      <c r="A2983" s="17"/>
      <c r="B2983" s="18"/>
      <c r="C2983" s="19"/>
      <c r="D2983" s="143"/>
      <c r="E2983" s="7"/>
      <c r="F2983" s="21"/>
      <c r="G2983" s="22"/>
      <c r="H2983" s="273"/>
      <c r="I2983" s="23"/>
      <c r="J2983" s="24"/>
      <c r="K2983" s="35"/>
      <c r="L2983" s="246"/>
      <c r="M2983" s="193"/>
      <c r="N2983" s="73"/>
    </row>
    <row r="2984" spans="1:14" s="74" customFormat="1" ht="15" x14ac:dyDescent="0.2">
      <c r="A2984" s="25"/>
      <c r="B2984" s="18"/>
      <c r="C2984" s="19"/>
      <c r="D2984" s="143"/>
      <c r="E2984" s="7"/>
      <c r="F2984" s="21"/>
      <c r="G2984" s="22"/>
      <c r="H2984" s="273"/>
      <c r="I2984" s="23"/>
      <c r="J2984" s="24"/>
      <c r="K2984" s="35"/>
      <c r="L2984" s="246"/>
      <c r="M2984" s="193"/>
      <c r="N2984" s="73"/>
    </row>
    <row r="2985" spans="1:14" s="74" customFormat="1" ht="15" x14ac:dyDescent="0.2">
      <c r="A2985" s="25"/>
      <c r="B2985" s="18"/>
      <c r="C2985" s="19"/>
      <c r="D2985" s="143"/>
      <c r="E2985" s="7"/>
      <c r="F2985" s="21"/>
      <c r="G2985" s="22"/>
      <c r="H2985" s="273"/>
      <c r="I2985" s="23"/>
      <c r="J2985" s="24"/>
      <c r="K2985" s="35"/>
      <c r="L2985" s="246"/>
      <c r="M2985" s="193"/>
      <c r="N2985" s="73"/>
    </row>
    <row r="2986" spans="1:14" s="74" customFormat="1" ht="15" x14ac:dyDescent="0.2">
      <c r="A2986" s="25"/>
      <c r="B2986" s="18"/>
      <c r="C2986" s="19"/>
      <c r="D2986" s="143"/>
      <c r="E2986" s="7"/>
      <c r="F2986" s="21"/>
      <c r="G2986" s="22"/>
      <c r="H2986" s="273"/>
      <c r="I2986" s="23"/>
      <c r="J2986" s="24"/>
      <c r="K2986" s="35"/>
      <c r="L2986" s="246"/>
      <c r="M2986" s="193"/>
      <c r="N2986" s="73"/>
    </row>
    <row r="2987" spans="1:14" s="74" customFormat="1" ht="15" x14ac:dyDescent="0.2">
      <c r="A2987" s="25"/>
      <c r="B2987" s="18"/>
      <c r="C2987" s="19"/>
      <c r="D2987" s="143"/>
      <c r="E2987" s="7"/>
      <c r="F2987" s="21"/>
      <c r="G2987" s="22"/>
      <c r="H2987" s="273"/>
      <c r="I2987" s="23"/>
      <c r="J2987" s="24"/>
      <c r="K2987" s="35"/>
      <c r="L2987" s="246"/>
      <c r="M2987" s="193"/>
      <c r="N2987" s="73"/>
    </row>
    <row r="2988" spans="1:14" s="74" customFormat="1" ht="15" x14ac:dyDescent="0.2">
      <c r="A2988" s="25"/>
      <c r="B2988" s="18"/>
      <c r="C2988" s="19"/>
      <c r="D2988" s="143"/>
      <c r="E2988" s="7"/>
      <c r="F2988" s="21"/>
      <c r="G2988" s="22"/>
      <c r="H2988" s="273"/>
      <c r="I2988" s="23"/>
      <c r="J2988" s="24"/>
      <c r="K2988" s="35"/>
      <c r="L2988" s="246"/>
      <c r="M2988" s="193"/>
      <c r="N2988" s="73"/>
    </row>
    <row r="2989" spans="1:14" s="74" customFormat="1" ht="15" x14ac:dyDescent="0.25">
      <c r="A2989" s="17"/>
      <c r="B2989" s="18"/>
      <c r="C2989" s="19"/>
      <c r="D2989" s="143"/>
      <c r="E2989" s="7"/>
      <c r="F2989" s="21"/>
      <c r="G2989" s="22"/>
      <c r="H2989" s="273"/>
      <c r="I2989" s="23"/>
      <c r="J2989" s="24"/>
      <c r="K2989" s="35"/>
      <c r="L2989" s="246"/>
      <c r="M2989" s="193"/>
      <c r="N2989" s="73"/>
    </row>
    <row r="2990" spans="1:14" s="74" customFormat="1" ht="15" x14ac:dyDescent="0.2">
      <c r="A2990" s="25"/>
      <c r="B2990" s="18"/>
      <c r="C2990" s="19"/>
      <c r="D2990" s="143"/>
      <c r="E2990" s="7"/>
      <c r="F2990" s="21"/>
      <c r="G2990" s="22"/>
      <c r="H2990" s="273"/>
      <c r="I2990" s="23"/>
      <c r="J2990" s="24"/>
      <c r="K2990" s="35"/>
      <c r="L2990" s="246"/>
      <c r="M2990" s="193"/>
      <c r="N2990" s="73"/>
    </row>
    <row r="2991" spans="1:14" s="74" customFormat="1" ht="15" x14ac:dyDescent="0.2">
      <c r="A2991" s="25"/>
      <c r="B2991" s="18"/>
      <c r="C2991" s="19"/>
      <c r="D2991" s="143"/>
      <c r="E2991" s="7"/>
      <c r="F2991" s="21"/>
      <c r="G2991" s="22"/>
      <c r="H2991" s="273"/>
      <c r="I2991" s="23"/>
      <c r="J2991" s="24"/>
      <c r="K2991" s="35"/>
      <c r="L2991" s="246"/>
      <c r="M2991" s="193"/>
      <c r="N2991" s="73"/>
    </row>
    <row r="2992" spans="1:14" s="74" customFormat="1" ht="15" x14ac:dyDescent="0.2">
      <c r="A2992" s="25"/>
      <c r="B2992" s="18"/>
      <c r="C2992" s="19"/>
      <c r="D2992" s="143"/>
      <c r="E2992" s="7"/>
      <c r="F2992" s="21"/>
      <c r="G2992" s="22"/>
      <c r="H2992" s="273"/>
      <c r="I2992" s="23"/>
      <c r="J2992" s="24"/>
      <c r="K2992" s="35"/>
      <c r="L2992" s="246"/>
      <c r="M2992" s="193"/>
      <c r="N2992" s="73"/>
    </row>
    <row r="2993" spans="1:14" s="74" customFormat="1" ht="15" x14ac:dyDescent="0.2">
      <c r="A2993" s="25"/>
      <c r="B2993" s="18"/>
      <c r="C2993" s="19"/>
      <c r="D2993" s="143"/>
      <c r="E2993" s="7"/>
      <c r="F2993" s="21"/>
      <c r="G2993" s="22"/>
      <c r="H2993" s="273"/>
      <c r="I2993" s="23"/>
      <c r="J2993" s="24"/>
      <c r="K2993" s="35"/>
      <c r="L2993" s="246"/>
      <c r="M2993" s="193"/>
      <c r="N2993" s="73"/>
    </row>
    <row r="2994" spans="1:14" s="74" customFormat="1" ht="15" x14ac:dyDescent="0.2">
      <c r="A2994" s="25"/>
      <c r="B2994" s="18"/>
      <c r="C2994" s="19"/>
      <c r="D2994" s="143"/>
      <c r="E2994" s="7"/>
      <c r="F2994" s="21"/>
      <c r="G2994" s="22"/>
      <c r="H2994" s="273"/>
      <c r="I2994" s="23"/>
      <c r="J2994" s="24"/>
      <c r="K2994" s="35"/>
      <c r="L2994" s="246"/>
      <c r="M2994" s="193"/>
      <c r="N2994" s="73"/>
    </row>
    <row r="2995" spans="1:14" s="74" customFormat="1" ht="15" x14ac:dyDescent="0.2">
      <c r="A2995" s="25"/>
      <c r="B2995" s="18"/>
      <c r="C2995" s="19"/>
      <c r="D2995" s="143"/>
      <c r="E2995" s="7"/>
      <c r="F2995" s="21"/>
      <c r="G2995" s="22"/>
      <c r="H2995" s="273"/>
      <c r="I2995" s="23"/>
      <c r="J2995" s="24"/>
      <c r="K2995" s="35"/>
      <c r="L2995" s="246"/>
      <c r="M2995" s="193"/>
      <c r="N2995" s="73"/>
    </row>
    <row r="2996" spans="1:14" s="74" customFormat="1" ht="15" x14ac:dyDescent="0.2">
      <c r="A2996" s="25"/>
      <c r="B2996" s="18"/>
      <c r="C2996" s="19"/>
      <c r="D2996" s="143"/>
      <c r="E2996" s="7"/>
      <c r="F2996" s="21"/>
      <c r="G2996" s="22"/>
      <c r="H2996" s="273"/>
      <c r="I2996" s="23"/>
      <c r="J2996" s="24"/>
      <c r="K2996" s="35"/>
      <c r="L2996" s="246"/>
      <c r="M2996" s="193"/>
      <c r="N2996" s="73"/>
    </row>
    <row r="2997" spans="1:14" s="74" customFormat="1" ht="15" x14ac:dyDescent="0.2">
      <c r="A2997" s="25"/>
      <c r="B2997" s="18"/>
      <c r="C2997" s="19"/>
      <c r="D2997" s="143"/>
      <c r="E2997" s="7"/>
      <c r="F2997" s="21"/>
      <c r="G2997" s="22"/>
      <c r="H2997" s="273"/>
      <c r="I2997" s="23"/>
      <c r="J2997" s="24"/>
      <c r="K2997" s="35"/>
      <c r="L2997" s="246"/>
      <c r="M2997" s="193"/>
      <c r="N2997" s="73"/>
    </row>
    <row r="2998" spans="1:14" s="74" customFormat="1" ht="15" x14ac:dyDescent="0.2">
      <c r="A2998" s="25"/>
      <c r="B2998" s="18"/>
      <c r="C2998" s="19"/>
      <c r="D2998" s="143"/>
      <c r="E2998" s="7"/>
      <c r="F2998" s="21"/>
      <c r="G2998" s="22"/>
      <c r="H2998" s="273"/>
      <c r="I2998" s="23"/>
      <c r="J2998" s="24"/>
      <c r="K2998" s="35"/>
      <c r="L2998" s="246"/>
      <c r="M2998" s="193"/>
      <c r="N2998" s="73"/>
    </row>
    <row r="2999" spans="1:14" s="74" customFormat="1" ht="15" x14ac:dyDescent="0.2">
      <c r="A2999" s="25"/>
      <c r="B2999" s="18"/>
      <c r="C2999" s="19"/>
      <c r="D2999" s="143"/>
      <c r="E2999" s="7"/>
      <c r="F2999" s="21"/>
      <c r="G2999" s="22"/>
      <c r="H2999" s="273"/>
      <c r="I2999" s="23"/>
      <c r="J2999" s="24"/>
      <c r="K2999" s="35"/>
      <c r="L2999" s="246"/>
      <c r="M2999" s="193"/>
      <c r="N2999" s="73"/>
    </row>
    <row r="3000" spans="1:14" s="74" customFormat="1" ht="15" x14ac:dyDescent="0.2">
      <c r="A3000" s="25"/>
      <c r="B3000" s="18"/>
      <c r="C3000" s="19"/>
      <c r="D3000" s="143"/>
      <c r="E3000" s="7"/>
      <c r="F3000" s="21"/>
      <c r="G3000" s="22"/>
      <c r="H3000" s="273"/>
      <c r="I3000" s="23"/>
      <c r="J3000" s="24"/>
      <c r="K3000" s="35"/>
      <c r="L3000" s="246"/>
      <c r="M3000" s="193"/>
      <c r="N3000" s="73"/>
    </row>
    <row r="3001" spans="1:14" s="74" customFormat="1" ht="15" x14ac:dyDescent="0.2">
      <c r="A3001" s="25"/>
      <c r="B3001" s="18"/>
      <c r="C3001" s="19"/>
      <c r="D3001" s="143"/>
      <c r="E3001" s="7"/>
      <c r="F3001" s="21"/>
      <c r="G3001" s="22"/>
      <c r="H3001" s="273"/>
      <c r="I3001" s="23"/>
      <c r="J3001" s="24"/>
      <c r="K3001" s="35"/>
      <c r="L3001" s="246"/>
      <c r="M3001" s="193"/>
      <c r="N3001" s="73"/>
    </row>
    <row r="3002" spans="1:14" s="74" customFormat="1" ht="15" x14ac:dyDescent="0.2">
      <c r="A3002" s="25"/>
      <c r="B3002" s="18"/>
      <c r="C3002" s="19"/>
      <c r="D3002" s="143"/>
      <c r="E3002" s="7"/>
      <c r="F3002" s="21"/>
      <c r="G3002" s="22"/>
      <c r="H3002" s="273"/>
      <c r="I3002" s="23"/>
      <c r="J3002" s="24"/>
      <c r="K3002" s="35"/>
      <c r="L3002" s="246"/>
      <c r="M3002" s="193"/>
      <c r="N3002" s="73"/>
    </row>
    <row r="3003" spans="1:14" s="74" customFormat="1" ht="15" x14ac:dyDescent="0.2">
      <c r="A3003" s="25"/>
      <c r="B3003" s="18"/>
      <c r="C3003" s="19"/>
      <c r="D3003" s="143"/>
      <c r="E3003" s="7"/>
      <c r="F3003" s="21"/>
      <c r="G3003" s="22"/>
      <c r="H3003" s="273"/>
      <c r="I3003" s="23"/>
      <c r="J3003" s="24"/>
      <c r="K3003" s="35"/>
      <c r="L3003" s="246"/>
      <c r="M3003" s="193"/>
      <c r="N3003" s="73"/>
    </row>
    <row r="3004" spans="1:14" s="74" customFormat="1" ht="15" x14ac:dyDescent="0.2">
      <c r="A3004" s="25"/>
      <c r="B3004" s="18"/>
      <c r="C3004" s="19"/>
      <c r="D3004" s="143"/>
      <c r="E3004" s="7"/>
      <c r="F3004" s="21"/>
      <c r="G3004" s="22"/>
      <c r="H3004" s="273"/>
      <c r="I3004" s="23"/>
      <c r="J3004" s="24"/>
      <c r="K3004" s="35"/>
      <c r="L3004" s="246"/>
      <c r="M3004" s="193"/>
      <c r="N3004" s="73"/>
    </row>
    <row r="3005" spans="1:14" s="74" customFormat="1" ht="15" x14ac:dyDescent="0.2">
      <c r="A3005" s="25"/>
      <c r="B3005" s="18"/>
      <c r="C3005" s="19"/>
      <c r="D3005" s="143"/>
      <c r="E3005" s="7"/>
      <c r="F3005" s="21"/>
      <c r="G3005" s="22"/>
      <c r="H3005" s="273"/>
      <c r="I3005" s="23"/>
      <c r="J3005" s="24"/>
      <c r="K3005" s="35"/>
      <c r="L3005" s="246"/>
      <c r="M3005" s="193"/>
      <c r="N3005" s="73"/>
    </row>
    <row r="3006" spans="1:14" s="74" customFormat="1" ht="15" x14ac:dyDescent="0.2">
      <c r="A3006" s="25"/>
      <c r="B3006" s="18"/>
      <c r="C3006" s="19"/>
      <c r="D3006" s="143"/>
      <c r="E3006" s="7"/>
      <c r="F3006" s="21"/>
      <c r="G3006" s="22"/>
      <c r="H3006" s="273"/>
      <c r="I3006" s="23"/>
      <c r="J3006" s="24"/>
      <c r="K3006" s="35"/>
      <c r="L3006" s="246"/>
      <c r="M3006" s="193"/>
      <c r="N3006" s="73"/>
    </row>
    <row r="3007" spans="1:14" s="74" customFormat="1" ht="15" x14ac:dyDescent="0.2">
      <c r="A3007" s="25"/>
      <c r="B3007" s="18"/>
      <c r="C3007" s="19"/>
      <c r="D3007" s="143"/>
      <c r="E3007" s="7"/>
      <c r="F3007" s="21"/>
      <c r="G3007" s="22"/>
      <c r="H3007" s="273"/>
      <c r="I3007" s="23"/>
      <c r="J3007" s="24"/>
      <c r="K3007" s="35"/>
      <c r="L3007" s="246"/>
      <c r="M3007" s="193"/>
      <c r="N3007" s="73"/>
    </row>
    <row r="3008" spans="1:14" s="74" customFormat="1" ht="15" x14ac:dyDescent="0.2">
      <c r="A3008" s="25"/>
      <c r="B3008" s="18"/>
      <c r="C3008" s="19"/>
      <c r="D3008" s="143"/>
      <c r="E3008" s="7"/>
      <c r="F3008" s="21"/>
      <c r="G3008" s="22"/>
      <c r="H3008" s="273"/>
      <c r="I3008" s="23"/>
      <c r="J3008" s="24"/>
      <c r="K3008" s="35"/>
      <c r="L3008" s="246"/>
      <c r="M3008" s="193"/>
      <c r="N3008" s="73"/>
    </row>
    <row r="3009" spans="1:14" s="74" customFormat="1" ht="15" x14ac:dyDescent="0.25">
      <c r="A3009" s="17"/>
      <c r="B3009" s="18"/>
      <c r="C3009" s="19"/>
      <c r="D3009" s="143"/>
      <c r="E3009" s="7"/>
      <c r="F3009" s="21"/>
      <c r="G3009" s="22"/>
      <c r="H3009" s="273"/>
      <c r="I3009" s="23"/>
      <c r="J3009" s="24"/>
      <c r="K3009" s="35"/>
      <c r="L3009" s="246"/>
      <c r="M3009" s="193"/>
      <c r="N3009" s="73"/>
    </row>
    <row r="3010" spans="1:14" s="74" customFormat="1" ht="15" x14ac:dyDescent="0.2">
      <c r="A3010" s="25"/>
      <c r="B3010" s="18"/>
      <c r="C3010" s="19"/>
      <c r="D3010" s="143"/>
      <c r="E3010" s="7"/>
      <c r="F3010" s="21"/>
      <c r="G3010" s="22"/>
      <c r="H3010" s="273"/>
      <c r="I3010" s="23"/>
      <c r="J3010" s="24"/>
      <c r="K3010" s="35"/>
      <c r="L3010" s="246"/>
      <c r="M3010" s="193"/>
      <c r="N3010" s="73"/>
    </row>
    <row r="3011" spans="1:14" s="74" customFormat="1" ht="15" x14ac:dyDescent="0.2">
      <c r="A3011" s="25"/>
      <c r="B3011" s="18"/>
      <c r="C3011" s="19"/>
      <c r="D3011" s="143"/>
      <c r="E3011" s="7"/>
      <c r="F3011" s="21"/>
      <c r="G3011" s="22"/>
      <c r="H3011" s="273"/>
      <c r="I3011" s="23"/>
      <c r="J3011" s="24"/>
      <c r="K3011" s="35"/>
      <c r="L3011" s="246"/>
      <c r="M3011" s="193"/>
      <c r="N3011" s="73"/>
    </row>
    <row r="3012" spans="1:14" s="74" customFormat="1" ht="15" x14ac:dyDescent="0.25">
      <c r="A3012" s="17"/>
      <c r="B3012" s="18"/>
      <c r="C3012" s="19"/>
      <c r="D3012" s="143"/>
      <c r="E3012" s="7"/>
      <c r="F3012" s="21"/>
      <c r="G3012" s="22"/>
      <c r="H3012" s="273"/>
      <c r="I3012" s="23"/>
      <c r="J3012" s="24"/>
      <c r="K3012" s="35"/>
      <c r="L3012" s="246"/>
      <c r="M3012" s="193"/>
      <c r="N3012" s="73"/>
    </row>
    <row r="3013" spans="1:14" s="74" customFormat="1" ht="15" x14ac:dyDescent="0.25">
      <c r="A3013" s="17"/>
      <c r="B3013" s="18"/>
      <c r="C3013" s="19"/>
      <c r="D3013" s="143"/>
      <c r="E3013" s="7"/>
      <c r="F3013" s="21"/>
      <c r="G3013" s="22"/>
      <c r="H3013" s="273"/>
      <c r="I3013" s="23"/>
      <c r="J3013" s="24"/>
      <c r="K3013" s="35"/>
      <c r="L3013" s="246"/>
      <c r="M3013" s="193"/>
      <c r="N3013" s="73"/>
    </row>
    <row r="3014" spans="1:14" s="74" customFormat="1" ht="15" x14ac:dyDescent="0.2">
      <c r="A3014" s="25"/>
      <c r="B3014" s="18"/>
      <c r="C3014" s="19"/>
      <c r="D3014" s="143"/>
      <c r="E3014" s="7"/>
      <c r="F3014" s="21"/>
      <c r="G3014" s="22"/>
      <c r="H3014" s="273"/>
      <c r="I3014" s="23"/>
      <c r="J3014" s="24"/>
      <c r="K3014" s="35"/>
      <c r="L3014" s="246"/>
      <c r="M3014" s="193"/>
      <c r="N3014" s="73"/>
    </row>
    <row r="3015" spans="1:14" s="74" customFormat="1" ht="15" x14ac:dyDescent="0.2">
      <c r="A3015" s="25"/>
      <c r="B3015" s="18"/>
      <c r="C3015" s="19"/>
      <c r="D3015" s="143"/>
      <c r="E3015" s="7"/>
      <c r="F3015" s="21"/>
      <c r="G3015" s="22"/>
      <c r="H3015" s="273"/>
      <c r="I3015" s="23"/>
      <c r="J3015" s="24"/>
      <c r="K3015" s="35"/>
      <c r="L3015" s="246"/>
      <c r="M3015" s="193"/>
      <c r="N3015" s="73"/>
    </row>
    <row r="3016" spans="1:14" s="74" customFormat="1" ht="15" x14ac:dyDescent="0.2">
      <c r="A3016" s="25"/>
      <c r="B3016" s="18"/>
      <c r="C3016" s="19"/>
      <c r="D3016" s="143"/>
      <c r="E3016" s="7"/>
      <c r="F3016" s="21"/>
      <c r="G3016" s="22"/>
      <c r="H3016" s="273"/>
      <c r="I3016" s="23"/>
      <c r="J3016" s="24"/>
      <c r="K3016" s="35"/>
      <c r="L3016" s="246"/>
      <c r="M3016" s="193"/>
      <c r="N3016" s="73"/>
    </row>
    <row r="3017" spans="1:14" s="74" customFormat="1" ht="15" x14ac:dyDescent="0.2">
      <c r="A3017" s="25"/>
      <c r="B3017" s="18"/>
      <c r="C3017" s="19"/>
      <c r="D3017" s="143"/>
      <c r="E3017" s="7"/>
      <c r="F3017" s="21"/>
      <c r="G3017" s="22"/>
      <c r="H3017" s="273"/>
      <c r="I3017" s="23"/>
      <c r="J3017" s="24"/>
      <c r="K3017" s="35"/>
      <c r="L3017" s="246"/>
      <c r="M3017" s="193"/>
      <c r="N3017" s="73"/>
    </row>
    <row r="3018" spans="1:14" s="74" customFormat="1" ht="15" x14ac:dyDescent="0.2">
      <c r="A3018" s="25"/>
      <c r="B3018" s="18"/>
      <c r="C3018" s="19"/>
      <c r="D3018" s="143"/>
      <c r="E3018" s="7"/>
      <c r="F3018" s="21"/>
      <c r="G3018" s="22"/>
      <c r="H3018" s="273"/>
      <c r="I3018" s="23"/>
      <c r="J3018" s="24"/>
      <c r="K3018" s="35"/>
      <c r="L3018" s="246"/>
      <c r="M3018" s="193"/>
      <c r="N3018" s="73"/>
    </row>
    <row r="3019" spans="1:14" s="74" customFormat="1" ht="15" x14ac:dyDescent="0.2">
      <c r="A3019" s="25"/>
      <c r="B3019" s="18"/>
      <c r="C3019" s="19"/>
      <c r="D3019" s="143"/>
      <c r="E3019" s="7"/>
      <c r="F3019" s="21"/>
      <c r="G3019" s="22"/>
      <c r="H3019" s="273"/>
      <c r="I3019" s="23"/>
      <c r="J3019" s="24"/>
      <c r="K3019" s="35"/>
      <c r="L3019" s="246"/>
      <c r="M3019" s="193"/>
      <c r="N3019" s="73"/>
    </row>
    <row r="3020" spans="1:14" s="74" customFormat="1" ht="15" x14ac:dyDescent="0.25">
      <c r="A3020" s="17"/>
      <c r="B3020" s="18"/>
      <c r="C3020" s="19"/>
      <c r="D3020" s="143"/>
      <c r="E3020" s="7"/>
      <c r="F3020" s="21"/>
      <c r="G3020" s="22"/>
      <c r="H3020" s="273"/>
      <c r="I3020" s="23"/>
      <c r="J3020" s="24"/>
      <c r="K3020" s="35"/>
      <c r="L3020" s="246"/>
      <c r="M3020" s="193"/>
      <c r="N3020" s="73"/>
    </row>
    <row r="3021" spans="1:14" s="74" customFormat="1" ht="15" x14ac:dyDescent="0.2">
      <c r="A3021" s="25"/>
      <c r="B3021" s="18"/>
      <c r="C3021" s="19"/>
      <c r="D3021" s="143"/>
      <c r="E3021" s="7"/>
      <c r="F3021" s="21"/>
      <c r="G3021" s="22"/>
      <c r="H3021" s="273"/>
      <c r="I3021" s="23"/>
      <c r="J3021" s="24"/>
      <c r="K3021" s="35"/>
      <c r="L3021" s="246"/>
      <c r="M3021" s="193"/>
      <c r="N3021" s="73"/>
    </row>
    <row r="3022" spans="1:14" s="74" customFormat="1" ht="15" x14ac:dyDescent="0.2">
      <c r="A3022" s="25"/>
      <c r="B3022" s="18"/>
      <c r="C3022" s="19"/>
      <c r="D3022" s="143"/>
      <c r="E3022" s="7"/>
      <c r="F3022" s="21"/>
      <c r="G3022" s="22"/>
      <c r="H3022" s="273"/>
      <c r="I3022" s="23"/>
      <c r="J3022" s="24"/>
      <c r="K3022" s="35"/>
      <c r="L3022" s="246"/>
      <c r="M3022" s="193"/>
      <c r="N3022" s="73"/>
    </row>
    <row r="3023" spans="1:14" s="74" customFormat="1" ht="15" x14ac:dyDescent="0.2">
      <c r="A3023" s="25"/>
      <c r="B3023" s="18"/>
      <c r="C3023" s="19"/>
      <c r="D3023" s="143"/>
      <c r="E3023" s="7"/>
      <c r="F3023" s="21"/>
      <c r="G3023" s="22"/>
      <c r="H3023" s="273"/>
      <c r="I3023" s="23"/>
      <c r="J3023" s="24"/>
      <c r="K3023" s="35"/>
      <c r="L3023" s="246"/>
      <c r="M3023" s="193"/>
      <c r="N3023" s="73"/>
    </row>
    <row r="3024" spans="1:14" s="74" customFormat="1" ht="15" x14ac:dyDescent="0.2">
      <c r="A3024" s="25"/>
      <c r="B3024" s="18"/>
      <c r="C3024" s="19"/>
      <c r="D3024" s="143"/>
      <c r="E3024" s="7"/>
      <c r="F3024" s="21"/>
      <c r="G3024" s="22"/>
      <c r="H3024" s="273"/>
      <c r="I3024" s="23"/>
      <c r="J3024" s="24"/>
      <c r="K3024" s="35"/>
      <c r="L3024" s="246"/>
      <c r="M3024" s="224"/>
      <c r="N3024" s="146"/>
    </row>
    <row r="3025" spans="1:14" s="74" customFormat="1" ht="15" x14ac:dyDescent="0.2">
      <c r="A3025" s="25"/>
      <c r="B3025" s="18"/>
      <c r="C3025" s="19"/>
      <c r="D3025" s="143"/>
      <c r="E3025" s="7"/>
      <c r="F3025" s="21"/>
      <c r="G3025" s="22"/>
      <c r="H3025" s="273"/>
      <c r="I3025" s="23"/>
      <c r="J3025" s="24"/>
      <c r="K3025" s="35"/>
      <c r="L3025" s="246"/>
      <c r="M3025" s="193"/>
      <c r="N3025" s="73"/>
    </row>
    <row r="3026" spans="1:14" s="74" customFormat="1" ht="15" x14ac:dyDescent="0.2">
      <c r="A3026" s="25"/>
      <c r="B3026" s="18"/>
      <c r="C3026" s="19"/>
      <c r="D3026" s="143"/>
      <c r="E3026" s="7"/>
      <c r="F3026" s="21"/>
      <c r="G3026" s="22"/>
      <c r="H3026" s="273"/>
      <c r="I3026" s="23"/>
      <c r="J3026" s="24"/>
      <c r="K3026" s="35"/>
      <c r="L3026" s="246"/>
      <c r="M3026" s="224"/>
      <c r="N3026" s="146"/>
    </row>
    <row r="3027" spans="1:14" s="74" customFormat="1" ht="15" x14ac:dyDescent="0.2">
      <c r="A3027" s="25"/>
      <c r="B3027" s="18"/>
      <c r="C3027" s="19"/>
      <c r="D3027" s="143"/>
      <c r="E3027" s="7"/>
      <c r="F3027" s="21"/>
      <c r="G3027" s="22"/>
      <c r="H3027" s="273"/>
      <c r="I3027" s="23"/>
      <c r="J3027" s="24"/>
      <c r="K3027" s="35"/>
      <c r="L3027" s="246"/>
      <c r="M3027" s="193"/>
      <c r="N3027" s="73"/>
    </row>
    <row r="3028" spans="1:14" s="74" customFormat="1" ht="15" x14ac:dyDescent="0.2">
      <c r="A3028" s="25"/>
      <c r="B3028" s="18"/>
      <c r="C3028" s="19"/>
      <c r="D3028" s="143"/>
      <c r="E3028" s="7"/>
      <c r="F3028" s="21"/>
      <c r="G3028" s="22"/>
      <c r="H3028" s="273"/>
      <c r="I3028" s="23"/>
      <c r="J3028" s="24"/>
      <c r="K3028" s="35"/>
      <c r="L3028" s="246"/>
      <c r="M3028" s="193"/>
      <c r="N3028" s="73"/>
    </row>
    <row r="3029" spans="1:14" s="74" customFormat="1" ht="15" x14ac:dyDescent="0.2">
      <c r="A3029" s="25"/>
      <c r="B3029" s="18"/>
      <c r="C3029" s="19"/>
      <c r="D3029" s="143"/>
      <c r="E3029" s="7"/>
      <c r="F3029" s="21"/>
      <c r="G3029" s="22"/>
      <c r="H3029" s="273"/>
      <c r="I3029" s="23"/>
      <c r="J3029" s="24"/>
      <c r="K3029" s="35"/>
      <c r="L3029" s="246"/>
      <c r="M3029" s="193"/>
      <c r="N3029" s="73"/>
    </row>
    <row r="3030" spans="1:14" s="74" customFormat="1" ht="15" x14ac:dyDescent="0.2">
      <c r="A3030" s="25"/>
      <c r="B3030" s="18"/>
      <c r="C3030" s="19"/>
      <c r="D3030" s="143"/>
      <c r="E3030" s="7"/>
      <c r="F3030" s="21"/>
      <c r="G3030" s="22"/>
      <c r="H3030" s="273"/>
      <c r="I3030" s="23"/>
      <c r="J3030" s="24"/>
      <c r="K3030" s="35"/>
      <c r="L3030" s="246"/>
      <c r="M3030" s="193"/>
      <c r="N3030" s="73"/>
    </row>
    <row r="3031" spans="1:14" s="74" customFormat="1" ht="15" x14ac:dyDescent="0.2">
      <c r="A3031" s="25"/>
      <c r="B3031" s="18"/>
      <c r="C3031" s="19"/>
      <c r="D3031" s="143"/>
      <c r="E3031" s="7"/>
      <c r="F3031" s="21"/>
      <c r="G3031" s="22"/>
      <c r="H3031" s="273"/>
      <c r="I3031" s="23"/>
      <c r="J3031" s="24"/>
      <c r="K3031" s="35"/>
      <c r="L3031" s="246"/>
      <c r="M3031" s="193"/>
      <c r="N3031" s="73"/>
    </row>
    <row r="3032" spans="1:14" s="74" customFormat="1" ht="15" x14ac:dyDescent="0.2">
      <c r="A3032" s="25"/>
      <c r="B3032" s="18"/>
      <c r="C3032" s="19"/>
      <c r="D3032" s="143"/>
      <c r="E3032" s="7"/>
      <c r="F3032" s="21"/>
      <c r="G3032" s="22"/>
      <c r="H3032" s="273"/>
      <c r="I3032" s="23"/>
      <c r="J3032" s="24"/>
      <c r="K3032" s="35"/>
      <c r="L3032" s="246"/>
      <c r="M3032" s="193"/>
      <c r="N3032" s="73"/>
    </row>
    <row r="3033" spans="1:14" s="74" customFormat="1" ht="15" x14ac:dyDescent="0.2">
      <c r="A3033" s="25"/>
      <c r="B3033" s="18"/>
      <c r="C3033" s="19"/>
      <c r="D3033" s="143"/>
      <c r="E3033" s="7"/>
      <c r="F3033" s="21"/>
      <c r="G3033" s="22"/>
      <c r="H3033" s="273"/>
      <c r="I3033" s="23"/>
      <c r="J3033" s="24"/>
      <c r="K3033" s="35"/>
      <c r="L3033" s="246"/>
      <c r="M3033" s="193"/>
      <c r="N3033" s="73"/>
    </row>
    <row r="3034" spans="1:14" s="74" customFormat="1" ht="15" x14ac:dyDescent="0.2">
      <c r="A3034" s="25"/>
      <c r="B3034" s="18"/>
      <c r="C3034" s="19"/>
      <c r="D3034" s="143"/>
      <c r="E3034" s="7"/>
      <c r="F3034" s="21"/>
      <c r="G3034" s="22"/>
      <c r="H3034" s="273"/>
      <c r="I3034" s="23"/>
      <c r="J3034" s="24"/>
      <c r="K3034" s="35"/>
      <c r="L3034" s="246"/>
      <c r="M3034" s="193"/>
      <c r="N3034" s="73"/>
    </row>
    <row r="3035" spans="1:14" s="74" customFormat="1" ht="15" x14ac:dyDescent="0.2">
      <c r="A3035" s="25"/>
      <c r="B3035" s="18"/>
      <c r="C3035" s="19"/>
      <c r="D3035" s="143"/>
      <c r="E3035" s="7"/>
      <c r="F3035" s="21"/>
      <c r="G3035" s="22"/>
      <c r="H3035" s="273"/>
      <c r="I3035" s="23"/>
      <c r="J3035" s="24"/>
      <c r="K3035" s="35"/>
      <c r="L3035" s="246"/>
      <c r="M3035" s="193"/>
      <c r="N3035" s="73"/>
    </row>
    <row r="3036" spans="1:14" s="74" customFormat="1" ht="15" x14ac:dyDescent="0.2">
      <c r="A3036" s="25"/>
      <c r="B3036" s="18"/>
      <c r="C3036" s="19"/>
      <c r="D3036" s="143"/>
      <c r="E3036" s="7"/>
      <c r="F3036" s="21"/>
      <c r="G3036" s="22"/>
      <c r="H3036" s="273"/>
      <c r="I3036" s="23"/>
      <c r="J3036" s="24"/>
      <c r="K3036" s="35"/>
      <c r="L3036" s="246"/>
      <c r="M3036" s="193"/>
      <c r="N3036" s="73"/>
    </row>
    <row r="3037" spans="1:14" s="74" customFormat="1" ht="15" x14ac:dyDescent="0.2">
      <c r="A3037" s="25"/>
      <c r="B3037" s="18"/>
      <c r="C3037" s="19"/>
      <c r="D3037" s="143"/>
      <c r="E3037" s="7"/>
      <c r="F3037" s="21"/>
      <c r="G3037" s="22"/>
      <c r="H3037" s="273"/>
      <c r="I3037" s="23"/>
      <c r="J3037" s="24"/>
      <c r="K3037" s="35"/>
      <c r="L3037" s="246"/>
      <c r="M3037" s="193"/>
      <c r="N3037" s="73"/>
    </row>
    <row r="3038" spans="1:14" s="74" customFormat="1" ht="15" x14ac:dyDescent="0.2">
      <c r="A3038" s="25"/>
      <c r="B3038" s="18"/>
      <c r="C3038" s="19"/>
      <c r="D3038" s="143"/>
      <c r="E3038" s="7"/>
      <c r="F3038" s="21"/>
      <c r="G3038" s="22"/>
      <c r="H3038" s="273"/>
      <c r="I3038" s="23"/>
      <c r="J3038" s="24"/>
      <c r="K3038" s="35"/>
      <c r="L3038" s="246"/>
      <c r="M3038" s="193"/>
      <c r="N3038" s="73"/>
    </row>
    <row r="3039" spans="1:14" s="74" customFormat="1" ht="15" x14ac:dyDescent="0.2">
      <c r="A3039" s="25"/>
      <c r="B3039" s="18"/>
      <c r="C3039" s="19"/>
      <c r="D3039" s="143"/>
      <c r="E3039" s="7"/>
      <c r="F3039" s="21"/>
      <c r="G3039" s="22"/>
      <c r="H3039" s="273"/>
      <c r="I3039" s="23"/>
      <c r="J3039" s="24"/>
      <c r="K3039" s="35"/>
      <c r="L3039" s="246"/>
      <c r="M3039" s="193"/>
      <c r="N3039" s="73"/>
    </row>
    <row r="3040" spans="1:14" s="74" customFormat="1" ht="15" x14ac:dyDescent="0.2">
      <c r="A3040" s="25"/>
      <c r="B3040" s="18"/>
      <c r="C3040" s="19"/>
      <c r="D3040" s="143"/>
      <c r="E3040" s="7"/>
      <c r="F3040" s="21"/>
      <c r="G3040" s="22"/>
      <c r="H3040" s="273"/>
      <c r="I3040" s="23"/>
      <c r="J3040" s="24"/>
      <c r="K3040" s="35"/>
      <c r="L3040" s="246"/>
      <c r="M3040" s="193"/>
      <c r="N3040" s="73"/>
    </row>
    <row r="3041" spans="1:14" s="74" customFormat="1" ht="15" x14ac:dyDescent="0.2">
      <c r="A3041" s="25"/>
      <c r="B3041" s="18"/>
      <c r="C3041" s="19"/>
      <c r="D3041" s="143"/>
      <c r="E3041" s="7"/>
      <c r="F3041" s="21"/>
      <c r="G3041" s="22"/>
      <c r="H3041" s="273"/>
      <c r="I3041" s="23"/>
      <c r="J3041" s="24"/>
      <c r="K3041" s="35"/>
      <c r="L3041" s="246"/>
      <c r="M3041" s="193"/>
      <c r="N3041" s="73"/>
    </row>
    <row r="3042" spans="1:14" s="74" customFormat="1" ht="15" x14ac:dyDescent="0.2">
      <c r="A3042" s="25"/>
      <c r="B3042" s="18"/>
      <c r="C3042" s="19"/>
      <c r="D3042" s="143"/>
      <c r="E3042" s="7"/>
      <c r="F3042" s="21"/>
      <c r="G3042" s="22"/>
      <c r="H3042" s="273"/>
      <c r="I3042" s="23"/>
      <c r="J3042" s="24"/>
      <c r="K3042" s="35"/>
      <c r="L3042" s="246"/>
      <c r="M3042" s="193"/>
      <c r="N3042" s="73"/>
    </row>
    <row r="3043" spans="1:14" s="74" customFormat="1" ht="15" x14ac:dyDescent="0.2">
      <c r="A3043" s="25"/>
      <c r="B3043" s="18"/>
      <c r="C3043" s="19"/>
      <c r="D3043" s="143"/>
      <c r="E3043" s="7"/>
      <c r="F3043" s="21"/>
      <c r="G3043" s="22"/>
      <c r="H3043" s="273"/>
      <c r="I3043" s="23"/>
      <c r="J3043" s="24"/>
      <c r="K3043" s="35"/>
      <c r="L3043" s="246"/>
      <c r="M3043" s="193"/>
      <c r="N3043" s="73"/>
    </row>
    <row r="3044" spans="1:14" s="74" customFormat="1" ht="15" x14ac:dyDescent="0.2">
      <c r="A3044" s="25"/>
      <c r="B3044" s="18"/>
      <c r="C3044" s="19"/>
      <c r="D3044" s="143"/>
      <c r="E3044" s="7"/>
      <c r="F3044" s="21"/>
      <c r="G3044" s="22"/>
      <c r="H3044" s="273"/>
      <c r="I3044" s="23"/>
      <c r="J3044" s="24"/>
      <c r="K3044" s="35"/>
      <c r="L3044" s="246"/>
      <c r="M3044" s="193"/>
      <c r="N3044" s="73"/>
    </row>
    <row r="3045" spans="1:14" s="74" customFormat="1" ht="15" x14ac:dyDescent="0.2">
      <c r="A3045" s="25"/>
      <c r="B3045" s="18"/>
      <c r="C3045" s="19"/>
      <c r="D3045" s="143"/>
      <c r="E3045" s="7"/>
      <c r="F3045" s="21"/>
      <c r="G3045" s="22"/>
      <c r="H3045" s="273"/>
      <c r="I3045" s="23"/>
      <c r="J3045" s="24"/>
      <c r="K3045" s="35"/>
      <c r="L3045" s="246"/>
      <c r="M3045" s="193"/>
      <c r="N3045" s="73"/>
    </row>
    <row r="3046" spans="1:14" s="74" customFormat="1" ht="15" x14ac:dyDescent="0.2">
      <c r="A3046" s="25"/>
      <c r="B3046" s="18"/>
      <c r="C3046" s="19"/>
      <c r="D3046" s="143"/>
      <c r="E3046" s="7"/>
      <c r="F3046" s="21"/>
      <c r="G3046" s="22"/>
      <c r="H3046" s="273"/>
      <c r="I3046" s="23"/>
      <c r="J3046" s="24"/>
      <c r="K3046" s="35"/>
      <c r="L3046" s="246"/>
      <c r="M3046" s="193"/>
      <c r="N3046" s="73"/>
    </row>
    <row r="3047" spans="1:14" s="74" customFormat="1" ht="15" x14ac:dyDescent="0.25">
      <c r="A3047" s="17"/>
      <c r="B3047" s="18"/>
      <c r="C3047" s="19"/>
      <c r="D3047" s="143"/>
      <c r="E3047" s="7"/>
      <c r="F3047" s="21"/>
      <c r="G3047" s="22"/>
      <c r="H3047" s="273"/>
      <c r="I3047" s="23"/>
      <c r="J3047" s="24"/>
      <c r="K3047" s="35"/>
      <c r="L3047" s="246"/>
      <c r="M3047" s="193"/>
      <c r="N3047" s="73"/>
    </row>
    <row r="3048" spans="1:14" s="74" customFormat="1" ht="15" x14ac:dyDescent="0.2">
      <c r="A3048" s="25"/>
      <c r="B3048" s="18"/>
      <c r="C3048" s="19"/>
      <c r="D3048" s="143"/>
      <c r="E3048" s="7"/>
      <c r="F3048" s="21"/>
      <c r="G3048" s="22"/>
      <c r="H3048" s="273"/>
      <c r="I3048" s="23"/>
      <c r="J3048" s="24"/>
      <c r="K3048" s="35"/>
      <c r="L3048" s="246"/>
      <c r="M3048" s="193"/>
      <c r="N3048" s="73"/>
    </row>
    <row r="3049" spans="1:14" s="74" customFormat="1" ht="15" x14ac:dyDescent="0.25">
      <c r="A3049" s="17"/>
      <c r="B3049" s="18"/>
      <c r="C3049" s="19"/>
      <c r="D3049" s="143"/>
      <c r="E3049" s="7"/>
      <c r="F3049" s="21"/>
      <c r="G3049" s="22"/>
      <c r="H3049" s="273"/>
      <c r="I3049" s="23"/>
      <c r="J3049" s="24"/>
      <c r="K3049" s="35"/>
      <c r="L3049" s="246"/>
      <c r="M3049" s="193"/>
      <c r="N3049" s="73"/>
    </row>
    <row r="3050" spans="1:14" s="74" customFormat="1" ht="15" x14ac:dyDescent="0.2">
      <c r="A3050" s="25"/>
      <c r="B3050" s="18"/>
      <c r="C3050" s="19"/>
      <c r="D3050" s="143"/>
      <c r="E3050" s="7"/>
      <c r="F3050" s="21"/>
      <c r="G3050" s="22"/>
      <c r="H3050" s="273"/>
      <c r="I3050" s="23"/>
      <c r="J3050" s="24"/>
      <c r="K3050" s="35"/>
      <c r="L3050" s="246"/>
      <c r="M3050" s="193"/>
      <c r="N3050" s="73"/>
    </row>
    <row r="3051" spans="1:14" s="74" customFormat="1" ht="15" x14ac:dyDescent="0.2">
      <c r="A3051" s="25"/>
      <c r="B3051" s="18"/>
      <c r="C3051" s="19"/>
      <c r="D3051" s="143"/>
      <c r="E3051" s="7"/>
      <c r="F3051" s="21"/>
      <c r="G3051" s="22"/>
      <c r="H3051" s="273"/>
      <c r="I3051" s="23"/>
      <c r="J3051" s="24"/>
      <c r="K3051" s="35"/>
      <c r="L3051" s="246"/>
      <c r="M3051" s="193"/>
      <c r="N3051" s="73"/>
    </row>
    <row r="3052" spans="1:14" s="74" customFormat="1" ht="15" x14ac:dyDescent="0.2">
      <c r="A3052" s="25"/>
      <c r="B3052" s="18"/>
      <c r="C3052" s="19"/>
      <c r="D3052" s="143"/>
      <c r="E3052" s="7"/>
      <c r="F3052" s="21"/>
      <c r="G3052" s="22"/>
      <c r="H3052" s="273"/>
      <c r="I3052" s="23"/>
      <c r="J3052" s="24"/>
      <c r="K3052" s="35"/>
      <c r="L3052" s="246"/>
      <c r="M3052" s="193"/>
      <c r="N3052" s="73"/>
    </row>
    <row r="3053" spans="1:14" s="74" customFormat="1" ht="15" x14ac:dyDescent="0.25">
      <c r="A3053" s="25"/>
      <c r="B3053" s="18"/>
      <c r="C3053" s="19"/>
      <c r="D3053" s="143"/>
      <c r="E3053" s="7"/>
      <c r="F3053" s="21"/>
      <c r="G3053" s="22"/>
      <c r="H3053" s="273"/>
      <c r="I3053" s="23"/>
      <c r="J3053" s="24"/>
      <c r="K3053" s="35"/>
      <c r="L3053" s="246"/>
      <c r="M3053" s="72"/>
      <c r="N3053" s="73"/>
    </row>
    <row r="3054" spans="1:14" s="74" customFormat="1" ht="15" x14ac:dyDescent="0.25">
      <c r="A3054" s="25"/>
      <c r="B3054" s="18"/>
      <c r="C3054" s="19"/>
      <c r="D3054" s="143"/>
      <c r="E3054" s="7"/>
      <c r="F3054" s="21"/>
      <c r="G3054" s="22"/>
      <c r="H3054" s="273"/>
      <c r="I3054" s="23"/>
      <c r="J3054" s="24"/>
      <c r="K3054" s="35"/>
      <c r="L3054" s="246"/>
      <c r="M3054" s="72"/>
      <c r="N3054" s="73"/>
    </row>
    <row r="3055" spans="1:14" s="74" customFormat="1" ht="15" x14ac:dyDescent="0.25">
      <c r="A3055" s="25"/>
      <c r="B3055" s="18"/>
      <c r="C3055" s="19"/>
      <c r="D3055" s="143"/>
      <c r="E3055" s="7"/>
      <c r="F3055" s="21"/>
      <c r="G3055" s="22"/>
      <c r="H3055" s="273"/>
      <c r="I3055" s="23"/>
      <c r="J3055" s="24"/>
      <c r="K3055" s="35"/>
      <c r="L3055" s="246"/>
      <c r="M3055" s="72"/>
      <c r="N3055" s="73"/>
    </row>
    <row r="3056" spans="1:14" s="74" customFormat="1" ht="15" x14ac:dyDescent="0.2">
      <c r="A3056" s="25"/>
      <c r="B3056" s="18"/>
      <c r="C3056" s="19"/>
      <c r="D3056" s="143"/>
      <c r="E3056" s="7"/>
      <c r="F3056" s="21"/>
      <c r="G3056" s="22"/>
      <c r="H3056" s="273"/>
      <c r="I3056" s="23"/>
      <c r="J3056" s="24"/>
      <c r="K3056" s="35"/>
      <c r="L3056" s="246"/>
      <c r="M3056" s="193"/>
      <c r="N3056" s="73"/>
    </row>
    <row r="3057" spans="1:14" s="74" customFormat="1" ht="15" x14ac:dyDescent="0.2">
      <c r="A3057" s="25"/>
      <c r="B3057" s="18"/>
      <c r="C3057" s="19"/>
      <c r="D3057" s="143"/>
      <c r="E3057" s="7"/>
      <c r="F3057" s="21"/>
      <c r="G3057" s="22"/>
      <c r="H3057" s="273"/>
      <c r="I3057" s="23"/>
      <c r="J3057" s="24"/>
      <c r="K3057" s="35"/>
      <c r="L3057" s="246"/>
      <c r="M3057" s="193"/>
      <c r="N3057" s="73"/>
    </row>
    <row r="3058" spans="1:14" s="74" customFormat="1" ht="15" x14ac:dyDescent="0.2">
      <c r="A3058" s="25"/>
      <c r="B3058" s="18"/>
      <c r="C3058" s="19"/>
      <c r="D3058" s="143"/>
      <c r="E3058" s="7"/>
      <c r="F3058" s="21"/>
      <c r="G3058" s="22"/>
      <c r="H3058" s="273"/>
      <c r="I3058" s="23"/>
      <c r="J3058" s="24"/>
      <c r="K3058" s="35"/>
      <c r="L3058" s="246"/>
      <c r="M3058" s="193"/>
      <c r="N3058" s="73"/>
    </row>
    <row r="3059" spans="1:14" s="74" customFormat="1" ht="15" x14ac:dyDescent="0.2">
      <c r="A3059" s="25"/>
      <c r="B3059" s="18"/>
      <c r="C3059" s="19"/>
      <c r="D3059" s="143"/>
      <c r="E3059" s="7"/>
      <c r="F3059" s="21"/>
      <c r="G3059" s="22"/>
      <c r="H3059" s="273"/>
      <c r="I3059" s="23"/>
      <c r="J3059" s="24"/>
      <c r="K3059" s="35"/>
      <c r="L3059" s="246"/>
      <c r="M3059" s="193"/>
      <c r="N3059" s="73"/>
    </row>
    <row r="3060" spans="1:14" s="74" customFormat="1" ht="15" x14ac:dyDescent="0.2">
      <c r="A3060" s="25"/>
      <c r="B3060" s="18"/>
      <c r="C3060" s="19"/>
      <c r="D3060" s="143"/>
      <c r="E3060" s="7"/>
      <c r="F3060" s="21"/>
      <c r="G3060" s="22"/>
      <c r="H3060" s="273"/>
      <c r="I3060" s="23"/>
      <c r="J3060" s="24"/>
      <c r="K3060" s="35"/>
      <c r="L3060" s="246"/>
      <c r="M3060" s="193"/>
      <c r="N3060" s="73"/>
    </row>
    <row r="3061" spans="1:14" s="74" customFormat="1" ht="15" x14ac:dyDescent="0.2">
      <c r="A3061" s="25"/>
      <c r="B3061" s="18"/>
      <c r="C3061" s="19"/>
      <c r="D3061" s="143"/>
      <c r="E3061" s="7"/>
      <c r="F3061" s="21"/>
      <c r="G3061" s="22"/>
      <c r="H3061" s="273"/>
      <c r="I3061" s="23"/>
      <c r="J3061" s="24"/>
      <c r="K3061" s="35"/>
      <c r="L3061" s="246"/>
      <c r="M3061" s="193"/>
      <c r="N3061" s="73"/>
    </row>
    <row r="3062" spans="1:14" s="74" customFormat="1" ht="15" x14ac:dyDescent="0.2">
      <c r="A3062" s="25"/>
      <c r="B3062" s="18"/>
      <c r="C3062" s="19"/>
      <c r="D3062" s="143"/>
      <c r="E3062" s="7"/>
      <c r="F3062" s="21"/>
      <c r="G3062" s="22"/>
      <c r="H3062" s="273"/>
      <c r="I3062" s="23"/>
      <c r="J3062" s="24"/>
      <c r="K3062" s="35"/>
      <c r="L3062" s="246"/>
      <c r="M3062" s="193"/>
      <c r="N3062" s="73"/>
    </row>
    <row r="3063" spans="1:14" s="74" customFormat="1" ht="15" x14ac:dyDescent="0.2">
      <c r="A3063" s="25"/>
      <c r="B3063" s="18"/>
      <c r="C3063" s="19"/>
      <c r="D3063" s="143"/>
      <c r="E3063" s="7"/>
      <c r="F3063" s="21"/>
      <c r="G3063" s="22"/>
      <c r="H3063" s="273"/>
      <c r="I3063" s="23"/>
      <c r="J3063" s="24"/>
      <c r="K3063" s="35"/>
      <c r="L3063" s="246"/>
      <c r="M3063" s="193"/>
      <c r="N3063" s="73"/>
    </row>
    <row r="3064" spans="1:14" s="74" customFormat="1" ht="15" x14ac:dyDescent="0.2">
      <c r="A3064" s="25"/>
      <c r="B3064" s="18"/>
      <c r="C3064" s="19"/>
      <c r="D3064" s="143"/>
      <c r="E3064" s="7"/>
      <c r="F3064" s="21"/>
      <c r="G3064" s="22"/>
      <c r="H3064" s="273"/>
      <c r="I3064" s="23"/>
      <c r="J3064" s="24"/>
      <c r="K3064" s="35"/>
      <c r="L3064" s="246"/>
      <c r="M3064" s="193"/>
      <c r="N3064" s="73"/>
    </row>
    <row r="3065" spans="1:14" s="74" customFormat="1" ht="15" x14ac:dyDescent="0.2">
      <c r="A3065" s="25"/>
      <c r="B3065" s="18"/>
      <c r="C3065" s="19"/>
      <c r="D3065" s="143"/>
      <c r="E3065" s="7"/>
      <c r="F3065" s="21"/>
      <c r="G3065" s="22"/>
      <c r="H3065" s="273"/>
      <c r="I3065" s="23"/>
      <c r="J3065" s="24"/>
      <c r="K3065" s="35"/>
      <c r="L3065" s="246"/>
      <c r="M3065" s="193"/>
      <c r="N3065" s="73"/>
    </row>
    <row r="3066" spans="1:14" s="74" customFormat="1" ht="15" x14ac:dyDescent="0.2">
      <c r="A3066" s="25"/>
      <c r="B3066" s="18"/>
      <c r="C3066" s="19"/>
      <c r="D3066" s="143"/>
      <c r="E3066" s="7"/>
      <c r="F3066" s="21"/>
      <c r="G3066" s="22"/>
      <c r="H3066" s="273"/>
      <c r="I3066" s="23"/>
      <c r="J3066" s="24"/>
      <c r="K3066" s="35"/>
      <c r="L3066" s="246"/>
      <c r="M3066" s="193"/>
      <c r="N3066" s="73"/>
    </row>
    <row r="3067" spans="1:14" s="74" customFormat="1" ht="15" x14ac:dyDescent="0.2">
      <c r="A3067" s="25"/>
      <c r="B3067" s="18"/>
      <c r="C3067" s="19"/>
      <c r="D3067" s="143"/>
      <c r="E3067" s="7"/>
      <c r="F3067" s="21"/>
      <c r="G3067" s="22"/>
      <c r="H3067" s="273"/>
      <c r="I3067" s="23"/>
      <c r="J3067" s="24"/>
      <c r="K3067" s="35"/>
      <c r="L3067" s="246"/>
      <c r="M3067" s="193"/>
      <c r="N3067" s="73"/>
    </row>
    <row r="3068" spans="1:14" s="74" customFormat="1" ht="15" x14ac:dyDescent="0.2">
      <c r="A3068" s="25"/>
      <c r="B3068" s="18"/>
      <c r="C3068" s="19"/>
      <c r="D3068" s="143"/>
      <c r="E3068" s="7"/>
      <c r="F3068" s="21"/>
      <c r="G3068" s="22"/>
      <c r="H3068" s="273"/>
      <c r="I3068" s="23"/>
      <c r="J3068" s="24"/>
      <c r="K3068" s="35"/>
      <c r="L3068" s="246"/>
      <c r="M3068" s="193"/>
      <c r="N3068" s="73"/>
    </row>
    <row r="3069" spans="1:14" s="74" customFormat="1" ht="15" x14ac:dyDescent="0.2">
      <c r="A3069" s="25"/>
      <c r="B3069" s="18"/>
      <c r="C3069" s="19"/>
      <c r="D3069" s="143"/>
      <c r="E3069" s="7"/>
      <c r="F3069" s="21"/>
      <c r="G3069" s="22"/>
      <c r="H3069" s="273"/>
      <c r="I3069" s="23"/>
      <c r="J3069" s="24"/>
      <c r="K3069" s="35"/>
      <c r="L3069" s="246"/>
      <c r="M3069" s="193"/>
      <c r="N3069" s="73"/>
    </row>
    <row r="3070" spans="1:14" s="74" customFormat="1" ht="15" x14ac:dyDescent="0.25">
      <c r="A3070" s="25"/>
      <c r="B3070" s="18"/>
      <c r="C3070" s="19"/>
      <c r="D3070" s="143"/>
      <c r="E3070" s="7"/>
      <c r="F3070" s="21"/>
      <c r="G3070" s="22"/>
      <c r="H3070" s="273"/>
      <c r="I3070" s="23"/>
      <c r="J3070" s="24"/>
      <c r="K3070" s="35"/>
      <c r="L3070" s="246"/>
      <c r="M3070" s="72"/>
      <c r="N3070" s="73"/>
    </row>
    <row r="3071" spans="1:14" s="74" customFormat="1" ht="15" x14ac:dyDescent="0.2">
      <c r="A3071" s="25"/>
      <c r="B3071" s="18"/>
      <c r="C3071" s="19"/>
      <c r="D3071" s="143"/>
      <c r="E3071" s="7"/>
      <c r="F3071" s="21"/>
      <c r="G3071" s="22"/>
      <c r="H3071" s="273"/>
      <c r="I3071" s="23"/>
      <c r="J3071" s="24"/>
      <c r="K3071" s="35"/>
      <c r="L3071" s="246"/>
      <c r="M3071" s="193"/>
      <c r="N3071" s="73"/>
    </row>
    <row r="3072" spans="1:14" s="74" customFormat="1" ht="15" x14ac:dyDescent="0.2">
      <c r="A3072" s="25"/>
      <c r="B3072" s="18"/>
      <c r="C3072" s="19"/>
      <c r="D3072" s="143"/>
      <c r="E3072" s="7"/>
      <c r="F3072" s="21"/>
      <c r="G3072" s="22"/>
      <c r="H3072" s="273"/>
      <c r="I3072" s="23"/>
      <c r="J3072" s="24"/>
      <c r="K3072" s="35"/>
      <c r="L3072" s="246"/>
      <c r="M3072" s="193"/>
      <c r="N3072" s="73"/>
    </row>
    <row r="3073" spans="1:14" s="74" customFormat="1" ht="15" x14ac:dyDescent="0.2">
      <c r="A3073" s="25"/>
      <c r="B3073" s="18"/>
      <c r="C3073" s="19"/>
      <c r="D3073" s="143"/>
      <c r="E3073" s="7"/>
      <c r="F3073" s="21"/>
      <c r="G3073" s="22"/>
      <c r="H3073" s="273"/>
      <c r="I3073" s="23"/>
      <c r="J3073" s="24"/>
      <c r="K3073" s="35"/>
      <c r="L3073" s="246"/>
      <c r="M3073" s="193"/>
      <c r="N3073" s="73"/>
    </row>
    <row r="3074" spans="1:14" s="74" customFormat="1" ht="15" x14ac:dyDescent="0.25">
      <c r="A3074" s="17"/>
      <c r="B3074" s="18"/>
      <c r="C3074" s="19"/>
      <c r="D3074" s="143"/>
      <c r="E3074" s="7"/>
      <c r="F3074" s="21"/>
      <c r="G3074" s="22"/>
      <c r="H3074" s="273"/>
      <c r="I3074" s="23"/>
      <c r="J3074" s="24"/>
      <c r="K3074" s="35"/>
      <c r="L3074" s="246"/>
      <c r="M3074" s="193"/>
      <c r="N3074" s="73"/>
    </row>
    <row r="3075" spans="1:14" s="74" customFormat="1" ht="15" x14ac:dyDescent="0.2">
      <c r="A3075" s="25"/>
      <c r="B3075" s="18"/>
      <c r="C3075" s="19"/>
      <c r="D3075" s="143"/>
      <c r="E3075" s="7"/>
      <c r="F3075" s="21"/>
      <c r="G3075" s="22"/>
      <c r="H3075" s="273"/>
      <c r="I3075" s="23"/>
      <c r="J3075" s="24"/>
      <c r="K3075" s="35"/>
      <c r="L3075" s="246"/>
      <c r="M3075" s="193"/>
      <c r="N3075" s="73"/>
    </row>
    <row r="3076" spans="1:14" s="74" customFormat="1" ht="15" x14ac:dyDescent="0.2">
      <c r="A3076" s="25"/>
      <c r="B3076" s="18"/>
      <c r="C3076" s="19"/>
      <c r="D3076" s="143"/>
      <c r="E3076" s="7"/>
      <c r="F3076" s="21"/>
      <c r="G3076" s="22"/>
      <c r="H3076" s="273"/>
      <c r="I3076" s="23"/>
      <c r="J3076" s="24"/>
      <c r="K3076" s="35"/>
      <c r="L3076" s="246"/>
      <c r="M3076" s="193"/>
      <c r="N3076" s="73"/>
    </row>
    <row r="3077" spans="1:14" s="74" customFormat="1" ht="15" x14ac:dyDescent="0.2">
      <c r="A3077" s="25"/>
      <c r="B3077" s="18"/>
      <c r="C3077" s="19"/>
      <c r="D3077" s="143"/>
      <c r="E3077" s="7"/>
      <c r="F3077" s="21"/>
      <c r="G3077" s="22"/>
      <c r="H3077" s="273"/>
      <c r="I3077" s="23"/>
      <c r="J3077" s="24"/>
      <c r="K3077" s="35"/>
      <c r="L3077" s="246"/>
      <c r="M3077" s="193"/>
      <c r="N3077" s="73"/>
    </row>
    <row r="3078" spans="1:14" s="74" customFormat="1" ht="15" x14ac:dyDescent="0.2">
      <c r="A3078" s="25"/>
      <c r="B3078" s="18"/>
      <c r="C3078" s="19"/>
      <c r="D3078" s="143"/>
      <c r="E3078" s="7"/>
      <c r="F3078" s="21"/>
      <c r="G3078" s="22"/>
      <c r="H3078" s="273"/>
      <c r="I3078" s="23"/>
      <c r="J3078" s="24"/>
      <c r="K3078" s="35"/>
      <c r="L3078" s="246"/>
      <c r="M3078" s="193"/>
      <c r="N3078" s="73"/>
    </row>
    <row r="3079" spans="1:14" s="74" customFormat="1" ht="15" x14ac:dyDescent="0.2">
      <c r="A3079" s="25"/>
      <c r="B3079" s="18"/>
      <c r="C3079" s="19"/>
      <c r="D3079" s="143"/>
      <c r="E3079" s="7"/>
      <c r="F3079" s="21"/>
      <c r="G3079" s="22"/>
      <c r="H3079" s="273"/>
      <c r="I3079" s="23"/>
      <c r="J3079" s="24"/>
      <c r="K3079" s="35"/>
      <c r="L3079" s="246"/>
      <c r="M3079" s="193"/>
      <c r="N3079" s="73"/>
    </row>
    <row r="3080" spans="1:14" s="74" customFormat="1" ht="15" x14ac:dyDescent="0.2">
      <c r="A3080" s="25"/>
      <c r="B3080" s="18"/>
      <c r="C3080" s="19"/>
      <c r="D3080" s="143"/>
      <c r="E3080" s="7"/>
      <c r="F3080" s="21"/>
      <c r="G3080" s="22"/>
      <c r="H3080" s="273"/>
      <c r="I3080" s="23"/>
      <c r="J3080" s="24"/>
      <c r="K3080" s="35"/>
      <c r="L3080" s="246"/>
      <c r="M3080" s="193"/>
      <c r="N3080" s="73"/>
    </row>
    <row r="3081" spans="1:14" s="74" customFormat="1" ht="15" x14ac:dyDescent="0.2">
      <c r="A3081" s="25"/>
      <c r="B3081" s="18"/>
      <c r="C3081" s="19"/>
      <c r="D3081" s="143"/>
      <c r="E3081" s="7"/>
      <c r="F3081" s="21"/>
      <c r="G3081" s="22"/>
      <c r="H3081" s="273"/>
      <c r="I3081" s="23"/>
      <c r="J3081" s="24"/>
      <c r="K3081" s="35"/>
      <c r="L3081" s="246"/>
      <c r="M3081" s="193"/>
      <c r="N3081" s="73"/>
    </row>
    <row r="3082" spans="1:14" s="74" customFormat="1" ht="15" x14ac:dyDescent="0.2">
      <c r="A3082" s="25"/>
      <c r="B3082" s="18"/>
      <c r="C3082" s="19"/>
      <c r="D3082" s="143"/>
      <c r="E3082" s="7"/>
      <c r="F3082" s="21"/>
      <c r="G3082" s="22"/>
      <c r="H3082" s="273"/>
      <c r="I3082" s="23"/>
      <c r="J3082" s="24"/>
      <c r="K3082" s="35"/>
      <c r="L3082" s="246"/>
      <c r="M3082" s="193"/>
      <c r="N3082" s="73"/>
    </row>
    <row r="3083" spans="1:14" s="74" customFormat="1" ht="15" x14ac:dyDescent="0.2">
      <c r="A3083" s="25"/>
      <c r="B3083" s="18"/>
      <c r="C3083" s="19"/>
      <c r="D3083" s="143"/>
      <c r="E3083" s="7"/>
      <c r="F3083" s="21"/>
      <c r="G3083" s="22"/>
      <c r="H3083" s="273"/>
      <c r="I3083" s="23"/>
      <c r="J3083" s="24"/>
      <c r="K3083" s="35"/>
      <c r="L3083" s="246"/>
      <c r="M3083" s="193"/>
      <c r="N3083" s="73"/>
    </row>
    <row r="3084" spans="1:14" s="74" customFormat="1" ht="15" x14ac:dyDescent="0.2">
      <c r="A3084" s="25"/>
      <c r="B3084" s="18"/>
      <c r="C3084" s="19"/>
      <c r="D3084" s="143"/>
      <c r="E3084" s="7"/>
      <c r="F3084" s="21"/>
      <c r="G3084" s="22"/>
      <c r="H3084" s="273"/>
      <c r="I3084" s="23"/>
      <c r="J3084" s="24"/>
      <c r="K3084" s="35"/>
      <c r="L3084" s="246"/>
      <c r="M3084" s="193"/>
      <c r="N3084" s="73"/>
    </row>
    <row r="3085" spans="1:14" s="74" customFormat="1" ht="15" x14ac:dyDescent="0.25">
      <c r="A3085" s="17"/>
      <c r="B3085" s="18"/>
      <c r="C3085" s="19"/>
      <c r="D3085" s="143"/>
      <c r="E3085" s="7"/>
      <c r="F3085" s="21"/>
      <c r="G3085" s="22"/>
      <c r="H3085" s="273"/>
      <c r="I3085" s="23"/>
      <c r="J3085" s="24"/>
      <c r="K3085" s="35"/>
      <c r="L3085" s="246"/>
      <c r="M3085" s="193"/>
      <c r="N3085" s="73"/>
    </row>
    <row r="3086" spans="1:14" s="74" customFormat="1" ht="15" x14ac:dyDescent="0.2">
      <c r="A3086" s="25"/>
      <c r="B3086" s="18"/>
      <c r="C3086" s="19"/>
      <c r="D3086" s="143"/>
      <c r="E3086" s="7"/>
      <c r="F3086" s="21"/>
      <c r="G3086" s="22"/>
      <c r="H3086" s="273"/>
      <c r="I3086" s="23"/>
      <c r="J3086" s="24"/>
      <c r="K3086" s="35"/>
      <c r="L3086" s="246"/>
      <c r="M3086" s="193"/>
      <c r="N3086" s="73"/>
    </row>
    <row r="3087" spans="1:14" s="74" customFormat="1" ht="15" x14ac:dyDescent="0.2">
      <c r="A3087" s="25"/>
      <c r="B3087" s="18"/>
      <c r="C3087" s="19"/>
      <c r="D3087" s="143"/>
      <c r="E3087" s="7"/>
      <c r="F3087" s="21"/>
      <c r="G3087" s="22"/>
      <c r="H3087" s="273"/>
      <c r="I3087" s="23"/>
      <c r="J3087" s="24"/>
      <c r="K3087" s="35"/>
      <c r="L3087" s="246"/>
      <c r="M3087" s="193"/>
      <c r="N3087" s="73"/>
    </row>
    <row r="3088" spans="1:14" s="74" customFormat="1" ht="15" x14ac:dyDescent="0.2">
      <c r="A3088" s="25"/>
      <c r="B3088" s="18"/>
      <c r="C3088" s="19"/>
      <c r="D3088" s="143"/>
      <c r="E3088" s="7"/>
      <c r="F3088" s="21"/>
      <c r="G3088" s="22"/>
      <c r="H3088" s="273"/>
      <c r="I3088" s="23"/>
      <c r="J3088" s="24"/>
      <c r="K3088" s="35"/>
      <c r="L3088" s="246"/>
      <c r="M3088" s="193"/>
      <c r="N3088" s="73"/>
    </row>
    <row r="3089" spans="1:14" s="74" customFormat="1" ht="15" x14ac:dyDescent="0.2">
      <c r="A3089" s="25"/>
      <c r="B3089" s="18"/>
      <c r="C3089" s="19"/>
      <c r="D3089" s="143"/>
      <c r="E3089" s="7"/>
      <c r="F3089" s="21"/>
      <c r="G3089" s="22"/>
      <c r="H3089" s="273"/>
      <c r="I3089" s="23"/>
      <c r="J3089" s="24"/>
      <c r="K3089" s="35"/>
      <c r="L3089" s="246"/>
      <c r="M3089" s="193"/>
      <c r="N3089" s="73"/>
    </row>
    <row r="3090" spans="1:14" s="74" customFormat="1" ht="15" x14ac:dyDescent="0.2">
      <c r="A3090" s="25"/>
      <c r="B3090" s="18"/>
      <c r="C3090" s="19"/>
      <c r="D3090" s="143"/>
      <c r="E3090" s="7"/>
      <c r="F3090" s="21"/>
      <c r="G3090" s="22"/>
      <c r="H3090" s="273"/>
      <c r="I3090" s="23"/>
      <c r="J3090" s="24"/>
      <c r="K3090" s="35"/>
      <c r="L3090" s="246"/>
      <c r="M3090" s="193"/>
      <c r="N3090" s="73"/>
    </row>
    <row r="3091" spans="1:14" s="74" customFormat="1" ht="15" x14ac:dyDescent="0.2">
      <c r="A3091" s="25"/>
      <c r="B3091" s="18"/>
      <c r="C3091" s="19"/>
      <c r="D3091" s="143"/>
      <c r="E3091" s="7"/>
      <c r="F3091" s="21"/>
      <c r="G3091" s="22"/>
      <c r="H3091" s="273"/>
      <c r="I3091" s="23"/>
      <c r="J3091" s="24"/>
      <c r="K3091" s="35"/>
      <c r="L3091" s="246"/>
      <c r="M3091" s="193"/>
      <c r="N3091" s="73"/>
    </row>
    <row r="3092" spans="1:14" s="74" customFormat="1" ht="15" x14ac:dyDescent="0.2">
      <c r="A3092" s="25"/>
      <c r="B3092" s="18"/>
      <c r="C3092" s="19"/>
      <c r="D3092" s="143"/>
      <c r="E3092" s="7"/>
      <c r="F3092" s="21"/>
      <c r="G3092" s="22"/>
      <c r="H3092" s="273"/>
      <c r="I3092" s="23"/>
      <c r="J3092" s="24"/>
      <c r="K3092" s="35"/>
      <c r="L3092" s="246"/>
      <c r="M3092" s="193"/>
      <c r="N3092" s="73"/>
    </row>
    <row r="3093" spans="1:14" s="74" customFormat="1" ht="15" x14ac:dyDescent="0.2">
      <c r="A3093" s="25"/>
      <c r="B3093" s="18"/>
      <c r="C3093" s="19"/>
      <c r="D3093" s="143"/>
      <c r="E3093" s="7"/>
      <c r="F3093" s="21"/>
      <c r="G3093" s="22"/>
      <c r="H3093" s="273"/>
      <c r="I3093" s="23"/>
      <c r="J3093" s="24"/>
      <c r="K3093" s="35"/>
      <c r="L3093" s="246"/>
      <c r="M3093" s="193"/>
      <c r="N3093" s="73"/>
    </row>
    <row r="3094" spans="1:14" s="74" customFormat="1" ht="15" x14ac:dyDescent="0.25">
      <c r="A3094" s="17"/>
      <c r="B3094" s="18"/>
      <c r="C3094" s="19"/>
      <c r="D3094" s="143"/>
      <c r="E3094" s="7"/>
      <c r="F3094" s="21"/>
      <c r="G3094" s="22"/>
      <c r="H3094" s="273"/>
      <c r="I3094" s="23"/>
      <c r="J3094" s="24"/>
      <c r="K3094" s="35"/>
      <c r="L3094" s="246"/>
      <c r="M3094" s="193"/>
      <c r="N3094" s="73"/>
    </row>
    <row r="3095" spans="1:14" s="74" customFormat="1" ht="15" x14ac:dyDescent="0.2">
      <c r="A3095" s="25"/>
      <c r="B3095" s="18"/>
      <c r="C3095" s="19"/>
      <c r="D3095" s="143"/>
      <c r="E3095" s="7"/>
      <c r="F3095" s="21"/>
      <c r="G3095" s="22"/>
      <c r="H3095" s="273"/>
      <c r="I3095" s="23"/>
      <c r="J3095" s="24"/>
      <c r="K3095" s="35"/>
      <c r="L3095" s="246"/>
      <c r="M3095" s="193"/>
      <c r="N3095" s="73"/>
    </row>
    <row r="3096" spans="1:14" s="74" customFormat="1" ht="15" x14ac:dyDescent="0.2">
      <c r="A3096" s="25"/>
      <c r="B3096" s="18"/>
      <c r="C3096" s="19"/>
      <c r="D3096" s="143"/>
      <c r="E3096" s="7"/>
      <c r="F3096" s="21"/>
      <c r="G3096" s="22"/>
      <c r="H3096" s="273"/>
      <c r="I3096" s="23"/>
      <c r="J3096" s="24"/>
      <c r="K3096" s="35"/>
      <c r="L3096" s="246"/>
      <c r="M3096" s="193"/>
      <c r="N3096" s="73"/>
    </row>
    <row r="3097" spans="1:14" s="74" customFormat="1" ht="15" x14ac:dyDescent="0.25">
      <c r="A3097" s="17"/>
      <c r="B3097" s="18"/>
      <c r="C3097" s="19"/>
      <c r="D3097" s="143"/>
      <c r="E3097" s="7"/>
      <c r="F3097" s="21"/>
      <c r="G3097" s="22"/>
      <c r="H3097" s="273"/>
      <c r="I3097" s="23"/>
      <c r="J3097" s="24"/>
      <c r="K3097" s="35"/>
      <c r="L3097" s="246"/>
      <c r="M3097" s="193"/>
      <c r="N3097" s="73"/>
    </row>
    <row r="3098" spans="1:14" s="74" customFormat="1" ht="15" x14ac:dyDescent="0.2">
      <c r="A3098" s="25"/>
      <c r="B3098" s="18"/>
      <c r="C3098" s="19"/>
      <c r="D3098" s="143"/>
      <c r="E3098" s="7"/>
      <c r="F3098" s="21"/>
      <c r="G3098" s="22"/>
      <c r="H3098" s="273"/>
      <c r="I3098" s="23"/>
      <c r="J3098" s="24"/>
      <c r="K3098" s="35"/>
      <c r="L3098" s="246"/>
      <c r="M3098" s="193"/>
      <c r="N3098" s="73"/>
    </row>
    <row r="3099" spans="1:14" s="74" customFormat="1" ht="15" x14ac:dyDescent="0.2">
      <c r="A3099" s="25"/>
      <c r="B3099" s="18"/>
      <c r="C3099" s="19"/>
      <c r="D3099" s="143"/>
      <c r="E3099" s="7"/>
      <c r="F3099" s="21"/>
      <c r="G3099" s="22"/>
      <c r="H3099" s="273"/>
      <c r="I3099" s="23"/>
      <c r="J3099" s="24"/>
      <c r="K3099" s="35"/>
      <c r="L3099" s="246"/>
      <c r="M3099" s="193"/>
      <c r="N3099" s="73"/>
    </row>
    <row r="3100" spans="1:14" s="74" customFormat="1" ht="15" x14ac:dyDescent="0.2">
      <c r="A3100" s="25"/>
      <c r="B3100" s="18"/>
      <c r="C3100" s="19"/>
      <c r="D3100" s="143"/>
      <c r="E3100" s="7"/>
      <c r="F3100" s="21"/>
      <c r="G3100" s="22"/>
      <c r="H3100" s="273"/>
      <c r="I3100" s="23"/>
      <c r="J3100" s="24"/>
      <c r="K3100" s="35"/>
      <c r="L3100" s="246"/>
      <c r="M3100" s="193"/>
      <c r="N3100" s="73"/>
    </row>
    <row r="3101" spans="1:14" s="74" customFormat="1" ht="15" x14ac:dyDescent="0.2">
      <c r="A3101" s="25"/>
      <c r="B3101" s="18"/>
      <c r="C3101" s="19"/>
      <c r="D3101" s="143"/>
      <c r="E3101" s="7"/>
      <c r="F3101" s="21"/>
      <c r="G3101" s="22"/>
      <c r="H3101" s="273"/>
      <c r="I3101" s="23"/>
      <c r="J3101" s="24"/>
      <c r="K3101" s="35"/>
      <c r="L3101" s="246"/>
      <c r="M3101" s="193"/>
      <c r="N3101" s="73"/>
    </row>
    <row r="3102" spans="1:14" s="74" customFormat="1" ht="15" x14ac:dyDescent="0.2">
      <c r="A3102" s="25"/>
      <c r="B3102" s="18"/>
      <c r="C3102" s="19"/>
      <c r="D3102" s="143"/>
      <c r="E3102" s="7"/>
      <c r="F3102" s="21"/>
      <c r="G3102" s="22"/>
      <c r="H3102" s="273"/>
      <c r="I3102" s="23"/>
      <c r="J3102" s="24"/>
      <c r="K3102" s="35"/>
      <c r="L3102" s="246"/>
      <c r="M3102" s="193"/>
      <c r="N3102" s="73"/>
    </row>
    <row r="3103" spans="1:14" s="74" customFormat="1" ht="15" x14ac:dyDescent="0.2">
      <c r="A3103" s="25"/>
      <c r="B3103" s="18"/>
      <c r="C3103" s="19"/>
      <c r="D3103" s="143"/>
      <c r="E3103" s="7"/>
      <c r="F3103" s="21"/>
      <c r="G3103" s="22"/>
      <c r="H3103" s="273"/>
      <c r="I3103" s="23"/>
      <c r="J3103" s="24"/>
      <c r="K3103" s="35"/>
      <c r="L3103" s="246"/>
      <c r="M3103" s="193"/>
      <c r="N3103" s="73"/>
    </row>
    <row r="3104" spans="1:14" s="74" customFormat="1" ht="15" x14ac:dyDescent="0.2">
      <c r="A3104" s="25"/>
      <c r="B3104" s="18"/>
      <c r="C3104" s="19"/>
      <c r="D3104" s="143"/>
      <c r="E3104" s="7"/>
      <c r="F3104" s="21"/>
      <c r="G3104" s="22"/>
      <c r="H3104" s="273"/>
      <c r="I3104" s="23"/>
      <c r="J3104" s="24"/>
      <c r="K3104" s="35"/>
      <c r="L3104" s="246"/>
      <c r="M3104" s="193"/>
      <c r="N3104" s="73"/>
    </row>
    <row r="3105" spans="1:14" s="74" customFormat="1" ht="15" x14ac:dyDescent="0.2">
      <c r="A3105" s="25"/>
      <c r="B3105" s="18"/>
      <c r="C3105" s="19"/>
      <c r="D3105" s="143"/>
      <c r="E3105" s="7"/>
      <c r="F3105" s="21"/>
      <c r="G3105" s="22"/>
      <c r="H3105" s="273"/>
      <c r="I3105" s="23"/>
      <c r="J3105" s="24"/>
      <c r="K3105" s="35"/>
      <c r="L3105" s="246"/>
      <c r="M3105" s="193"/>
      <c r="N3105" s="73"/>
    </row>
    <row r="3106" spans="1:14" s="74" customFormat="1" ht="15" x14ac:dyDescent="0.2">
      <c r="A3106" s="25"/>
      <c r="B3106" s="18"/>
      <c r="C3106" s="19"/>
      <c r="D3106" s="143"/>
      <c r="E3106" s="7"/>
      <c r="F3106" s="21"/>
      <c r="G3106" s="22"/>
      <c r="H3106" s="273"/>
      <c r="I3106" s="23"/>
      <c r="J3106" s="24"/>
      <c r="K3106" s="35"/>
      <c r="L3106" s="246"/>
      <c r="M3106" s="193"/>
      <c r="N3106" s="73"/>
    </row>
    <row r="3107" spans="1:14" s="74" customFormat="1" ht="15" x14ac:dyDescent="0.2">
      <c r="A3107" s="25"/>
      <c r="B3107" s="18"/>
      <c r="C3107" s="19"/>
      <c r="D3107" s="143"/>
      <c r="E3107" s="7"/>
      <c r="F3107" s="21"/>
      <c r="G3107" s="22"/>
      <c r="H3107" s="273"/>
      <c r="I3107" s="23"/>
      <c r="J3107" s="24"/>
      <c r="K3107" s="35"/>
      <c r="L3107" s="246"/>
      <c r="M3107" s="193"/>
      <c r="N3107" s="73"/>
    </row>
    <row r="3108" spans="1:14" s="74" customFormat="1" ht="15" x14ac:dyDescent="0.2">
      <c r="A3108" s="25"/>
      <c r="B3108" s="18"/>
      <c r="C3108" s="19"/>
      <c r="D3108" s="143"/>
      <c r="E3108" s="7"/>
      <c r="F3108" s="21"/>
      <c r="G3108" s="22"/>
      <c r="H3108" s="273"/>
      <c r="I3108" s="23"/>
      <c r="J3108" s="24"/>
      <c r="K3108" s="35"/>
      <c r="L3108" s="246"/>
      <c r="M3108" s="193"/>
      <c r="N3108" s="73"/>
    </row>
    <row r="3109" spans="1:14" s="74" customFormat="1" ht="15" x14ac:dyDescent="0.2">
      <c r="A3109" s="25"/>
      <c r="B3109" s="18"/>
      <c r="C3109" s="19"/>
      <c r="D3109" s="143"/>
      <c r="E3109" s="7"/>
      <c r="F3109" s="21"/>
      <c r="G3109" s="22"/>
      <c r="H3109" s="273"/>
      <c r="I3109" s="23"/>
      <c r="J3109" s="24"/>
      <c r="K3109" s="35"/>
      <c r="L3109" s="246"/>
      <c r="M3109" s="193"/>
      <c r="N3109" s="73"/>
    </row>
    <row r="3110" spans="1:14" s="74" customFormat="1" ht="15" x14ac:dyDescent="0.25">
      <c r="A3110" s="25"/>
      <c r="B3110" s="18"/>
      <c r="C3110" s="19"/>
      <c r="D3110" s="143"/>
      <c r="E3110" s="7"/>
      <c r="F3110" s="21"/>
      <c r="G3110" s="22"/>
      <c r="H3110" s="273"/>
      <c r="I3110" s="23"/>
      <c r="J3110" s="24"/>
      <c r="K3110" s="35"/>
      <c r="L3110" s="246"/>
      <c r="M3110" s="72"/>
      <c r="N3110" s="73"/>
    </row>
    <row r="3111" spans="1:14" s="74" customFormat="1" ht="15" x14ac:dyDescent="0.2">
      <c r="A3111" s="25"/>
      <c r="B3111" s="18"/>
      <c r="C3111" s="19"/>
      <c r="D3111" s="143"/>
      <c r="E3111" s="7"/>
      <c r="F3111" s="21"/>
      <c r="G3111" s="22"/>
      <c r="H3111" s="273"/>
      <c r="I3111" s="23"/>
      <c r="J3111" s="24"/>
      <c r="K3111" s="35"/>
      <c r="L3111" s="246"/>
      <c r="M3111" s="193"/>
      <c r="N3111" s="73"/>
    </row>
    <row r="3112" spans="1:14" s="74" customFormat="1" ht="15" x14ac:dyDescent="0.25">
      <c r="A3112" s="17"/>
      <c r="B3112" s="18"/>
      <c r="C3112" s="19"/>
      <c r="D3112" s="143"/>
      <c r="E3112" s="7"/>
      <c r="F3112" s="21"/>
      <c r="G3112" s="22"/>
      <c r="H3112" s="273"/>
      <c r="I3112" s="23"/>
      <c r="J3112" s="24"/>
      <c r="K3112" s="35"/>
      <c r="L3112" s="246"/>
      <c r="M3112" s="193"/>
      <c r="N3112" s="73"/>
    </row>
    <row r="3113" spans="1:14" s="74" customFormat="1" ht="15" x14ac:dyDescent="0.2">
      <c r="A3113" s="25"/>
      <c r="B3113" s="18"/>
      <c r="C3113" s="19"/>
      <c r="D3113" s="143"/>
      <c r="E3113" s="7"/>
      <c r="F3113" s="21"/>
      <c r="G3113" s="22"/>
      <c r="H3113" s="273"/>
      <c r="I3113" s="23"/>
      <c r="J3113" s="24"/>
      <c r="K3113" s="35"/>
      <c r="L3113" s="246"/>
      <c r="M3113" s="193"/>
      <c r="N3113" s="73"/>
    </row>
    <row r="3114" spans="1:14" s="74" customFormat="1" ht="15" x14ac:dyDescent="0.25">
      <c r="A3114" s="17"/>
      <c r="B3114" s="18"/>
      <c r="C3114" s="19"/>
      <c r="D3114" s="143"/>
      <c r="E3114" s="7"/>
      <c r="F3114" s="21"/>
      <c r="G3114" s="22"/>
      <c r="H3114" s="273"/>
      <c r="I3114" s="23"/>
      <c r="J3114" s="24"/>
      <c r="K3114" s="35"/>
      <c r="L3114" s="246"/>
      <c r="M3114" s="193"/>
      <c r="N3114" s="73"/>
    </row>
    <row r="3115" spans="1:14" s="74" customFormat="1" ht="15" x14ac:dyDescent="0.2">
      <c r="A3115" s="25"/>
      <c r="B3115" s="18"/>
      <c r="C3115" s="19"/>
      <c r="D3115" s="143"/>
      <c r="E3115" s="7"/>
      <c r="F3115" s="21"/>
      <c r="G3115" s="22"/>
      <c r="H3115" s="273"/>
      <c r="I3115" s="23"/>
      <c r="J3115" s="24"/>
      <c r="K3115" s="35"/>
      <c r="L3115" s="246"/>
      <c r="M3115" s="193"/>
      <c r="N3115" s="73"/>
    </row>
    <row r="3116" spans="1:14" s="74" customFormat="1" ht="15" x14ac:dyDescent="0.2">
      <c r="A3116" s="25"/>
      <c r="B3116" s="18"/>
      <c r="C3116" s="19"/>
      <c r="D3116" s="143"/>
      <c r="E3116" s="7"/>
      <c r="F3116" s="21"/>
      <c r="G3116" s="22"/>
      <c r="H3116" s="273"/>
      <c r="I3116" s="23"/>
      <c r="J3116" s="24"/>
      <c r="K3116" s="35"/>
      <c r="L3116" s="246"/>
      <c r="M3116" s="193"/>
      <c r="N3116" s="73"/>
    </row>
    <row r="3117" spans="1:14" s="74" customFormat="1" ht="15" x14ac:dyDescent="0.2">
      <c r="A3117" s="25"/>
      <c r="B3117" s="18"/>
      <c r="C3117" s="19"/>
      <c r="D3117" s="143"/>
      <c r="E3117" s="7"/>
      <c r="F3117" s="21"/>
      <c r="G3117" s="22"/>
      <c r="H3117" s="273"/>
      <c r="I3117" s="23"/>
      <c r="J3117" s="24"/>
      <c r="K3117" s="35"/>
      <c r="L3117" s="246"/>
      <c r="M3117" s="193"/>
      <c r="N3117" s="73"/>
    </row>
    <row r="3118" spans="1:14" s="74" customFormat="1" ht="15" x14ac:dyDescent="0.2">
      <c r="A3118" s="25"/>
      <c r="B3118" s="18"/>
      <c r="C3118" s="19"/>
      <c r="D3118" s="143"/>
      <c r="E3118" s="7"/>
      <c r="F3118" s="21"/>
      <c r="G3118" s="22"/>
      <c r="H3118" s="273"/>
      <c r="I3118" s="23"/>
      <c r="J3118" s="24"/>
      <c r="K3118" s="35"/>
      <c r="L3118" s="246"/>
      <c r="M3118" s="193"/>
      <c r="N3118" s="73"/>
    </row>
    <row r="3119" spans="1:14" s="74" customFormat="1" ht="15" x14ac:dyDescent="0.2">
      <c r="A3119" s="25"/>
      <c r="B3119" s="18"/>
      <c r="C3119" s="19"/>
      <c r="D3119" s="143"/>
      <c r="E3119" s="7"/>
      <c r="F3119" s="21"/>
      <c r="G3119" s="22"/>
      <c r="H3119" s="273"/>
      <c r="I3119" s="23"/>
      <c r="J3119" s="24"/>
      <c r="K3119" s="35"/>
      <c r="L3119" s="246"/>
      <c r="M3119" s="193"/>
      <c r="N3119" s="73"/>
    </row>
    <row r="3120" spans="1:14" s="74" customFormat="1" ht="15" x14ac:dyDescent="0.2">
      <c r="A3120" s="25"/>
      <c r="B3120" s="18"/>
      <c r="C3120" s="19"/>
      <c r="D3120" s="143"/>
      <c r="E3120" s="7"/>
      <c r="F3120" s="21"/>
      <c r="G3120" s="22"/>
      <c r="H3120" s="273"/>
      <c r="I3120" s="23"/>
      <c r="J3120" s="24"/>
      <c r="K3120" s="35"/>
      <c r="L3120" s="246"/>
      <c r="M3120" s="193"/>
      <c r="N3120" s="73"/>
    </row>
    <row r="3121" spans="1:14" s="74" customFormat="1" ht="15" x14ac:dyDescent="0.2">
      <c r="A3121" s="25"/>
      <c r="B3121" s="18"/>
      <c r="C3121" s="19"/>
      <c r="D3121" s="143"/>
      <c r="E3121" s="7"/>
      <c r="F3121" s="21"/>
      <c r="G3121" s="22"/>
      <c r="H3121" s="273"/>
      <c r="I3121" s="23"/>
      <c r="J3121" s="24"/>
      <c r="K3121" s="35"/>
      <c r="L3121" s="246"/>
      <c r="M3121" s="193"/>
      <c r="N3121" s="73"/>
    </row>
    <row r="3122" spans="1:14" s="74" customFormat="1" ht="15" x14ac:dyDescent="0.2">
      <c r="A3122" s="25"/>
      <c r="B3122" s="18"/>
      <c r="C3122" s="19"/>
      <c r="D3122" s="143"/>
      <c r="E3122" s="7"/>
      <c r="F3122" s="21"/>
      <c r="G3122" s="22"/>
      <c r="H3122" s="273"/>
      <c r="I3122" s="23"/>
      <c r="J3122" s="24"/>
      <c r="K3122" s="35"/>
      <c r="L3122" s="246"/>
      <c r="M3122" s="193"/>
      <c r="N3122" s="73"/>
    </row>
    <row r="3123" spans="1:14" s="74" customFormat="1" ht="15" x14ac:dyDescent="0.2">
      <c r="A3123" s="25"/>
      <c r="B3123" s="18"/>
      <c r="C3123" s="19"/>
      <c r="D3123" s="143"/>
      <c r="E3123" s="7"/>
      <c r="F3123" s="21"/>
      <c r="G3123" s="22"/>
      <c r="H3123" s="273"/>
      <c r="I3123" s="23"/>
      <c r="J3123" s="24"/>
      <c r="K3123" s="35"/>
      <c r="L3123" s="246"/>
      <c r="M3123" s="193"/>
      <c r="N3123" s="73"/>
    </row>
    <row r="3124" spans="1:14" s="74" customFormat="1" ht="15" x14ac:dyDescent="0.2">
      <c r="A3124" s="25"/>
      <c r="B3124" s="18"/>
      <c r="C3124" s="19"/>
      <c r="D3124" s="143"/>
      <c r="E3124" s="7"/>
      <c r="F3124" s="21"/>
      <c r="G3124" s="22"/>
      <c r="H3124" s="273"/>
      <c r="I3124" s="23"/>
      <c r="J3124" s="24"/>
      <c r="K3124" s="35"/>
      <c r="L3124" s="246"/>
      <c r="M3124" s="193"/>
      <c r="N3124" s="73"/>
    </row>
    <row r="3125" spans="1:14" s="74" customFormat="1" ht="15" x14ac:dyDescent="0.2">
      <c r="A3125" s="25"/>
      <c r="B3125" s="18"/>
      <c r="C3125" s="19"/>
      <c r="D3125" s="143"/>
      <c r="E3125" s="7"/>
      <c r="F3125" s="21"/>
      <c r="G3125" s="22"/>
      <c r="H3125" s="273"/>
      <c r="I3125" s="23"/>
      <c r="J3125" s="24"/>
      <c r="K3125" s="35"/>
      <c r="L3125" s="246"/>
      <c r="M3125" s="193"/>
      <c r="N3125" s="73"/>
    </row>
    <row r="3126" spans="1:14" s="74" customFormat="1" ht="15" x14ac:dyDescent="0.2">
      <c r="A3126" s="25"/>
      <c r="B3126" s="18"/>
      <c r="C3126" s="19"/>
      <c r="D3126" s="143"/>
      <c r="E3126" s="7"/>
      <c r="F3126" s="21"/>
      <c r="G3126" s="22"/>
      <c r="H3126" s="273"/>
      <c r="I3126" s="23"/>
      <c r="J3126" s="24"/>
      <c r="K3126" s="35"/>
      <c r="L3126" s="246"/>
      <c r="M3126" s="193"/>
      <c r="N3126" s="73"/>
    </row>
    <row r="3127" spans="1:14" s="74" customFormat="1" ht="15" x14ac:dyDescent="0.2">
      <c r="A3127" s="25"/>
      <c r="B3127" s="18"/>
      <c r="C3127" s="19"/>
      <c r="D3127" s="143"/>
      <c r="E3127" s="7"/>
      <c r="F3127" s="21"/>
      <c r="G3127" s="22"/>
      <c r="H3127" s="273"/>
      <c r="I3127" s="23"/>
      <c r="J3127" s="24"/>
      <c r="K3127" s="35"/>
      <c r="L3127" s="246"/>
      <c r="M3127" s="193"/>
      <c r="N3127" s="73"/>
    </row>
    <row r="3128" spans="1:14" s="74" customFormat="1" ht="15" x14ac:dyDescent="0.2">
      <c r="A3128" s="25"/>
      <c r="B3128" s="18"/>
      <c r="C3128" s="19"/>
      <c r="D3128" s="143"/>
      <c r="E3128" s="7"/>
      <c r="F3128" s="21"/>
      <c r="G3128" s="22"/>
      <c r="H3128" s="273"/>
      <c r="I3128" s="23"/>
      <c r="J3128" s="24"/>
      <c r="K3128" s="35"/>
      <c r="L3128" s="246"/>
      <c r="M3128" s="193"/>
      <c r="N3128" s="73"/>
    </row>
    <row r="3129" spans="1:14" s="74" customFormat="1" ht="15" x14ac:dyDescent="0.2">
      <c r="A3129" s="25"/>
      <c r="B3129" s="18"/>
      <c r="C3129" s="19"/>
      <c r="D3129" s="143"/>
      <c r="E3129" s="7"/>
      <c r="F3129" s="21"/>
      <c r="G3129" s="22"/>
      <c r="H3129" s="273"/>
      <c r="I3129" s="23"/>
      <c r="J3129" s="24"/>
      <c r="K3129" s="35"/>
      <c r="L3129" s="246"/>
      <c r="M3129" s="193"/>
      <c r="N3129" s="73"/>
    </row>
    <row r="3130" spans="1:14" s="74" customFormat="1" ht="15" x14ac:dyDescent="0.2">
      <c r="A3130" s="25"/>
      <c r="B3130" s="18"/>
      <c r="C3130" s="19"/>
      <c r="D3130" s="143"/>
      <c r="E3130" s="7"/>
      <c r="F3130" s="21"/>
      <c r="G3130" s="22"/>
      <c r="H3130" s="273"/>
      <c r="I3130" s="23"/>
      <c r="J3130" s="24"/>
      <c r="K3130" s="35"/>
      <c r="L3130" s="246"/>
      <c r="M3130" s="193"/>
      <c r="N3130" s="73"/>
    </row>
    <row r="3131" spans="1:14" s="74" customFormat="1" ht="15" x14ac:dyDescent="0.2">
      <c r="A3131" s="25"/>
      <c r="B3131" s="18"/>
      <c r="C3131" s="19"/>
      <c r="D3131" s="143"/>
      <c r="E3131" s="7"/>
      <c r="F3131" s="21"/>
      <c r="G3131" s="22"/>
      <c r="H3131" s="273"/>
      <c r="I3131" s="23"/>
      <c r="J3131" s="24"/>
      <c r="K3131" s="35"/>
      <c r="L3131" s="246"/>
      <c r="M3131" s="193"/>
      <c r="N3131" s="73"/>
    </row>
    <row r="3132" spans="1:14" s="74" customFormat="1" ht="15" x14ac:dyDescent="0.2">
      <c r="A3132" s="25"/>
      <c r="B3132" s="18"/>
      <c r="C3132" s="19"/>
      <c r="D3132" s="143"/>
      <c r="E3132" s="7"/>
      <c r="F3132" s="21"/>
      <c r="G3132" s="22"/>
      <c r="H3132" s="273"/>
      <c r="I3132" s="23"/>
      <c r="J3132" s="24"/>
      <c r="K3132" s="35"/>
      <c r="L3132" s="246"/>
      <c r="M3132" s="193"/>
      <c r="N3132" s="73"/>
    </row>
    <row r="3133" spans="1:14" s="74" customFormat="1" ht="15" x14ac:dyDescent="0.2">
      <c r="A3133" s="25"/>
      <c r="B3133" s="18"/>
      <c r="C3133" s="19"/>
      <c r="D3133" s="143"/>
      <c r="E3133" s="7"/>
      <c r="F3133" s="21"/>
      <c r="G3133" s="22"/>
      <c r="H3133" s="273"/>
      <c r="I3133" s="23"/>
      <c r="J3133" s="24"/>
      <c r="K3133" s="35"/>
      <c r="L3133" s="246"/>
      <c r="M3133" s="193"/>
      <c r="N3133" s="73"/>
    </row>
    <row r="3134" spans="1:14" s="74" customFormat="1" ht="15" x14ac:dyDescent="0.2">
      <c r="A3134" s="25"/>
      <c r="B3134" s="18"/>
      <c r="C3134" s="19"/>
      <c r="D3134" s="143"/>
      <c r="E3134" s="7"/>
      <c r="F3134" s="21"/>
      <c r="G3134" s="22"/>
      <c r="H3134" s="273"/>
      <c r="I3134" s="23"/>
      <c r="J3134" s="24"/>
      <c r="K3134" s="35"/>
      <c r="L3134" s="246"/>
      <c r="M3134" s="193"/>
      <c r="N3134" s="73"/>
    </row>
    <row r="3135" spans="1:14" s="74" customFormat="1" ht="15" x14ac:dyDescent="0.2">
      <c r="A3135" s="25"/>
      <c r="B3135" s="18"/>
      <c r="C3135" s="19"/>
      <c r="D3135" s="143"/>
      <c r="E3135" s="7"/>
      <c r="F3135" s="21"/>
      <c r="G3135" s="22"/>
      <c r="H3135" s="273"/>
      <c r="I3135" s="23"/>
      <c r="J3135" s="24"/>
      <c r="K3135" s="35"/>
      <c r="L3135" s="246"/>
      <c r="M3135" s="193"/>
      <c r="N3135" s="73"/>
    </row>
    <row r="3136" spans="1:14" s="74" customFormat="1" ht="15" x14ac:dyDescent="0.2">
      <c r="A3136" s="25"/>
      <c r="B3136" s="18"/>
      <c r="C3136" s="19"/>
      <c r="D3136" s="143"/>
      <c r="E3136" s="7"/>
      <c r="F3136" s="21"/>
      <c r="G3136" s="22"/>
      <c r="H3136" s="273"/>
      <c r="I3136" s="23"/>
      <c r="J3136" s="24"/>
      <c r="K3136" s="35"/>
      <c r="L3136" s="246"/>
      <c r="M3136" s="193"/>
      <c r="N3136" s="73"/>
    </row>
    <row r="3137" spans="1:14" s="74" customFormat="1" ht="15" x14ac:dyDescent="0.2">
      <c r="A3137" s="25"/>
      <c r="B3137" s="18"/>
      <c r="C3137" s="19"/>
      <c r="D3137" s="143"/>
      <c r="E3137" s="7"/>
      <c r="F3137" s="21"/>
      <c r="G3137" s="22"/>
      <c r="H3137" s="273"/>
      <c r="I3137" s="23"/>
      <c r="J3137" s="24"/>
      <c r="K3137" s="35"/>
      <c r="L3137" s="246"/>
      <c r="M3137" s="193"/>
      <c r="N3137" s="73"/>
    </row>
    <row r="3138" spans="1:14" s="74" customFormat="1" ht="15" x14ac:dyDescent="0.2">
      <c r="A3138" s="25"/>
      <c r="B3138" s="18"/>
      <c r="C3138" s="19"/>
      <c r="D3138" s="143"/>
      <c r="E3138" s="7"/>
      <c r="F3138" s="21"/>
      <c r="G3138" s="22"/>
      <c r="H3138" s="273"/>
      <c r="I3138" s="23"/>
      <c r="J3138" s="24"/>
      <c r="K3138" s="35"/>
      <c r="L3138" s="246"/>
      <c r="M3138" s="193"/>
      <c r="N3138" s="73"/>
    </row>
    <row r="3139" spans="1:14" s="74" customFormat="1" ht="15" x14ac:dyDescent="0.25">
      <c r="A3139" s="25"/>
      <c r="B3139" s="18"/>
      <c r="C3139" s="19"/>
      <c r="D3139" s="143"/>
      <c r="E3139" s="7"/>
      <c r="F3139" s="21"/>
      <c r="G3139" s="22"/>
      <c r="H3139" s="273"/>
      <c r="I3139" s="23"/>
      <c r="J3139" s="24"/>
      <c r="K3139" s="35"/>
      <c r="L3139" s="246"/>
      <c r="M3139" s="72"/>
      <c r="N3139" s="73"/>
    </row>
    <row r="3140" spans="1:14" s="74" customFormat="1" ht="15" x14ac:dyDescent="0.2">
      <c r="A3140" s="25"/>
      <c r="B3140" s="18"/>
      <c r="C3140" s="19"/>
      <c r="D3140" s="143"/>
      <c r="E3140" s="7"/>
      <c r="F3140" s="21"/>
      <c r="G3140" s="22"/>
      <c r="H3140" s="273"/>
      <c r="I3140" s="23"/>
      <c r="J3140" s="24"/>
      <c r="K3140" s="35"/>
      <c r="L3140" s="246"/>
      <c r="M3140" s="193"/>
      <c r="N3140" s="73"/>
    </row>
    <row r="3141" spans="1:14" s="74" customFormat="1" ht="15" x14ac:dyDescent="0.2">
      <c r="A3141" s="25"/>
      <c r="B3141" s="18"/>
      <c r="C3141" s="19"/>
      <c r="D3141" s="143"/>
      <c r="E3141" s="7"/>
      <c r="F3141" s="21"/>
      <c r="G3141" s="22"/>
      <c r="H3141" s="273"/>
      <c r="I3141" s="23"/>
      <c r="J3141" s="24"/>
      <c r="K3141" s="35"/>
      <c r="L3141" s="246"/>
      <c r="M3141" s="193"/>
      <c r="N3141" s="73"/>
    </row>
    <row r="3142" spans="1:14" s="74" customFormat="1" ht="15" x14ac:dyDescent="0.2">
      <c r="A3142" s="25"/>
      <c r="B3142" s="18"/>
      <c r="C3142" s="19"/>
      <c r="D3142" s="143"/>
      <c r="E3142" s="7"/>
      <c r="F3142" s="21"/>
      <c r="G3142" s="22"/>
      <c r="H3142" s="273"/>
      <c r="I3142" s="23"/>
      <c r="J3142" s="24"/>
      <c r="K3142" s="35"/>
      <c r="L3142" s="246"/>
      <c r="M3142" s="193"/>
      <c r="N3142" s="73"/>
    </row>
    <row r="3143" spans="1:14" s="74" customFormat="1" ht="15" x14ac:dyDescent="0.25">
      <c r="A3143" s="17"/>
      <c r="B3143" s="18"/>
      <c r="C3143" s="19"/>
      <c r="D3143" s="143"/>
      <c r="E3143" s="7"/>
      <c r="F3143" s="21"/>
      <c r="G3143" s="22"/>
      <c r="H3143" s="273"/>
      <c r="I3143" s="23"/>
      <c r="J3143" s="24"/>
      <c r="K3143" s="35"/>
      <c r="L3143" s="246"/>
      <c r="M3143" s="193"/>
      <c r="N3143" s="73"/>
    </row>
    <row r="3144" spans="1:14" s="74" customFormat="1" ht="15" x14ac:dyDescent="0.2">
      <c r="A3144" s="25"/>
      <c r="B3144" s="18"/>
      <c r="C3144" s="19"/>
      <c r="D3144" s="143"/>
      <c r="E3144" s="7"/>
      <c r="F3144" s="21"/>
      <c r="G3144" s="22"/>
      <c r="H3144" s="273"/>
      <c r="I3144" s="23"/>
      <c r="J3144" s="24"/>
      <c r="K3144" s="35"/>
      <c r="L3144" s="246"/>
      <c r="M3144" s="193"/>
      <c r="N3144" s="73"/>
    </row>
    <row r="3145" spans="1:14" s="74" customFormat="1" ht="15" x14ac:dyDescent="0.2">
      <c r="A3145" s="25"/>
      <c r="B3145" s="18"/>
      <c r="C3145" s="19"/>
      <c r="D3145" s="143"/>
      <c r="E3145" s="7"/>
      <c r="F3145" s="21"/>
      <c r="G3145" s="22"/>
      <c r="H3145" s="273"/>
      <c r="I3145" s="23"/>
      <c r="J3145" s="24"/>
      <c r="K3145" s="35"/>
      <c r="L3145" s="246"/>
      <c r="M3145" s="193"/>
      <c r="N3145" s="73"/>
    </row>
    <row r="3146" spans="1:14" s="74" customFormat="1" ht="15" x14ac:dyDescent="0.2">
      <c r="A3146" s="25"/>
      <c r="B3146" s="18"/>
      <c r="C3146" s="19"/>
      <c r="D3146" s="143"/>
      <c r="E3146" s="7"/>
      <c r="F3146" s="21"/>
      <c r="G3146" s="22"/>
      <c r="H3146" s="273"/>
      <c r="I3146" s="23"/>
      <c r="J3146" s="24"/>
      <c r="K3146" s="35"/>
      <c r="L3146" s="246"/>
      <c r="M3146" s="193"/>
      <c r="N3146" s="73"/>
    </row>
    <row r="3147" spans="1:14" s="74" customFormat="1" ht="15" x14ac:dyDescent="0.2">
      <c r="A3147" s="25"/>
      <c r="B3147" s="18"/>
      <c r="C3147" s="19"/>
      <c r="D3147" s="143"/>
      <c r="E3147" s="7"/>
      <c r="F3147" s="21"/>
      <c r="G3147" s="22"/>
      <c r="H3147" s="273"/>
      <c r="I3147" s="23"/>
      <c r="J3147" s="24"/>
      <c r="K3147" s="35"/>
      <c r="L3147" s="246"/>
      <c r="M3147" s="193"/>
      <c r="N3147" s="73"/>
    </row>
    <row r="3148" spans="1:14" s="74" customFormat="1" ht="15" x14ac:dyDescent="0.2">
      <c r="A3148" s="25"/>
      <c r="B3148" s="18"/>
      <c r="C3148" s="19"/>
      <c r="D3148" s="143"/>
      <c r="E3148" s="7"/>
      <c r="F3148" s="21"/>
      <c r="G3148" s="22"/>
      <c r="H3148" s="273"/>
      <c r="I3148" s="23"/>
      <c r="J3148" s="24"/>
      <c r="K3148" s="35"/>
      <c r="L3148" s="246"/>
      <c r="M3148" s="193"/>
      <c r="N3148" s="73"/>
    </row>
    <row r="3149" spans="1:14" s="74" customFormat="1" ht="15" x14ac:dyDescent="0.2">
      <c r="A3149" s="25"/>
      <c r="B3149" s="18"/>
      <c r="C3149" s="19"/>
      <c r="D3149" s="143"/>
      <c r="E3149" s="7"/>
      <c r="F3149" s="21"/>
      <c r="G3149" s="22"/>
      <c r="H3149" s="273"/>
      <c r="I3149" s="23"/>
      <c r="J3149" s="24"/>
      <c r="K3149" s="35"/>
      <c r="L3149" s="246"/>
      <c r="M3149" s="193"/>
      <c r="N3149" s="73"/>
    </row>
    <row r="3150" spans="1:14" s="74" customFormat="1" ht="15" x14ac:dyDescent="0.2">
      <c r="A3150" s="25"/>
      <c r="B3150" s="18"/>
      <c r="C3150" s="19"/>
      <c r="D3150" s="143"/>
      <c r="E3150" s="7"/>
      <c r="F3150" s="21"/>
      <c r="G3150" s="22"/>
      <c r="H3150" s="273"/>
      <c r="I3150" s="23"/>
      <c r="J3150" s="24"/>
      <c r="K3150" s="35"/>
      <c r="L3150" s="246"/>
      <c r="M3150" s="193"/>
      <c r="N3150" s="73"/>
    </row>
    <row r="3151" spans="1:14" s="74" customFormat="1" ht="15" x14ac:dyDescent="0.2">
      <c r="A3151" s="25"/>
      <c r="B3151" s="18"/>
      <c r="C3151" s="19"/>
      <c r="D3151" s="143"/>
      <c r="E3151" s="7"/>
      <c r="F3151" s="21"/>
      <c r="G3151" s="22"/>
      <c r="H3151" s="273"/>
      <c r="I3151" s="23"/>
      <c r="J3151" s="24"/>
      <c r="K3151" s="35"/>
      <c r="L3151" s="246"/>
      <c r="M3151" s="193"/>
      <c r="N3151" s="73"/>
    </row>
    <row r="3152" spans="1:14" s="74" customFormat="1" ht="15" x14ac:dyDescent="0.2">
      <c r="A3152" s="25"/>
      <c r="B3152" s="18"/>
      <c r="C3152" s="19"/>
      <c r="D3152" s="143"/>
      <c r="E3152" s="7"/>
      <c r="F3152" s="21"/>
      <c r="G3152" s="22"/>
      <c r="H3152" s="273"/>
      <c r="I3152" s="23"/>
      <c r="J3152" s="24"/>
      <c r="K3152" s="35"/>
      <c r="L3152" s="246"/>
      <c r="M3152" s="193"/>
      <c r="N3152" s="73"/>
    </row>
    <row r="3153" spans="1:14" s="74" customFormat="1" ht="15" x14ac:dyDescent="0.2">
      <c r="A3153" s="25"/>
      <c r="B3153" s="18"/>
      <c r="C3153" s="19"/>
      <c r="D3153" s="143"/>
      <c r="E3153" s="7"/>
      <c r="F3153" s="21"/>
      <c r="G3153" s="22"/>
      <c r="H3153" s="273"/>
      <c r="I3153" s="23"/>
      <c r="J3153" s="24"/>
      <c r="K3153" s="35"/>
      <c r="L3153" s="246"/>
      <c r="M3153" s="193"/>
      <c r="N3153" s="73"/>
    </row>
    <row r="3154" spans="1:14" s="74" customFormat="1" ht="15" x14ac:dyDescent="0.2">
      <c r="A3154" s="25"/>
      <c r="B3154" s="18"/>
      <c r="C3154" s="19"/>
      <c r="D3154" s="143"/>
      <c r="E3154" s="7"/>
      <c r="F3154" s="21"/>
      <c r="G3154" s="22"/>
      <c r="H3154" s="273"/>
      <c r="I3154" s="23"/>
      <c r="J3154" s="24"/>
      <c r="K3154" s="35"/>
      <c r="L3154" s="246"/>
      <c r="M3154" s="193"/>
      <c r="N3154" s="73"/>
    </row>
    <row r="3155" spans="1:14" s="74" customFormat="1" ht="15" x14ac:dyDescent="0.2">
      <c r="A3155" s="25"/>
      <c r="B3155" s="18"/>
      <c r="C3155" s="19"/>
      <c r="D3155" s="143"/>
      <c r="E3155" s="7"/>
      <c r="F3155" s="21"/>
      <c r="G3155" s="22"/>
      <c r="H3155" s="273"/>
      <c r="I3155" s="23"/>
      <c r="J3155" s="24"/>
      <c r="K3155" s="35"/>
      <c r="L3155" s="246"/>
      <c r="M3155" s="193"/>
      <c r="N3155" s="73"/>
    </row>
    <row r="3156" spans="1:14" s="74" customFormat="1" ht="15" x14ac:dyDescent="0.2">
      <c r="A3156" s="25"/>
      <c r="B3156" s="18"/>
      <c r="C3156" s="19"/>
      <c r="D3156" s="143"/>
      <c r="E3156" s="7"/>
      <c r="F3156" s="21"/>
      <c r="G3156" s="22"/>
      <c r="H3156" s="273"/>
      <c r="I3156" s="23"/>
      <c r="J3156" s="24"/>
      <c r="K3156" s="35"/>
      <c r="L3156" s="246"/>
      <c r="M3156" s="193"/>
      <c r="N3156" s="73"/>
    </row>
    <row r="3157" spans="1:14" s="74" customFormat="1" ht="15" x14ac:dyDescent="0.2">
      <c r="A3157" s="25"/>
      <c r="B3157" s="18"/>
      <c r="C3157" s="19"/>
      <c r="D3157" s="143"/>
      <c r="E3157" s="7"/>
      <c r="F3157" s="21"/>
      <c r="G3157" s="22"/>
      <c r="H3157" s="273"/>
      <c r="I3157" s="23"/>
      <c r="J3157" s="24"/>
      <c r="K3157" s="35"/>
      <c r="L3157" s="246"/>
      <c r="M3157" s="193"/>
      <c r="N3157" s="73"/>
    </row>
    <row r="3158" spans="1:14" s="74" customFormat="1" ht="15" x14ac:dyDescent="0.2">
      <c r="A3158" s="25"/>
      <c r="B3158" s="18"/>
      <c r="C3158" s="19"/>
      <c r="D3158" s="143"/>
      <c r="E3158" s="7"/>
      <c r="F3158" s="21"/>
      <c r="G3158" s="22"/>
      <c r="H3158" s="273"/>
      <c r="I3158" s="23"/>
      <c r="J3158" s="24"/>
      <c r="K3158" s="35"/>
      <c r="L3158" s="246"/>
      <c r="M3158" s="193"/>
      <c r="N3158" s="73"/>
    </row>
    <row r="3159" spans="1:14" s="74" customFormat="1" ht="15" x14ac:dyDescent="0.2">
      <c r="A3159" s="25"/>
      <c r="B3159" s="18"/>
      <c r="C3159" s="19"/>
      <c r="D3159" s="143"/>
      <c r="E3159" s="7"/>
      <c r="F3159" s="21"/>
      <c r="G3159" s="22"/>
      <c r="H3159" s="273"/>
      <c r="I3159" s="23"/>
      <c r="J3159" s="24"/>
      <c r="K3159" s="35"/>
      <c r="L3159" s="246"/>
      <c r="M3159" s="193"/>
      <c r="N3159" s="73"/>
    </row>
    <row r="3160" spans="1:14" s="74" customFormat="1" ht="15" x14ac:dyDescent="0.2">
      <c r="A3160" s="25"/>
      <c r="B3160" s="18"/>
      <c r="C3160" s="19"/>
      <c r="D3160" s="143"/>
      <c r="E3160" s="7"/>
      <c r="F3160" s="21"/>
      <c r="G3160" s="22"/>
      <c r="H3160" s="273"/>
      <c r="I3160" s="23"/>
      <c r="J3160" s="24"/>
      <c r="K3160" s="35"/>
      <c r="L3160" s="246"/>
      <c r="M3160" s="193"/>
      <c r="N3160" s="73"/>
    </row>
    <row r="3161" spans="1:14" s="74" customFormat="1" ht="15" x14ac:dyDescent="0.2">
      <c r="A3161" s="25"/>
      <c r="B3161" s="18"/>
      <c r="C3161" s="19"/>
      <c r="D3161" s="143"/>
      <c r="E3161" s="7"/>
      <c r="F3161" s="21"/>
      <c r="G3161" s="22"/>
      <c r="H3161" s="273"/>
      <c r="I3161" s="23"/>
      <c r="J3161" s="24"/>
      <c r="K3161" s="35"/>
      <c r="L3161" s="246"/>
      <c r="M3161" s="37"/>
      <c r="N3161" s="38"/>
    </row>
    <row r="3162" spans="1:14" s="74" customFormat="1" ht="15" x14ac:dyDescent="0.25">
      <c r="A3162" s="17"/>
      <c r="B3162" s="18"/>
      <c r="C3162" s="19"/>
      <c r="D3162" s="143"/>
      <c r="E3162" s="7"/>
      <c r="F3162" s="21"/>
      <c r="G3162" s="22"/>
      <c r="H3162" s="273"/>
      <c r="I3162" s="23"/>
      <c r="J3162" s="24"/>
      <c r="K3162" s="35"/>
      <c r="L3162" s="246"/>
      <c r="M3162" s="199"/>
      <c r="N3162" s="38"/>
    </row>
    <row r="3163" spans="1:14" s="74" customFormat="1" ht="15" x14ac:dyDescent="0.2">
      <c r="A3163" s="25"/>
      <c r="B3163" s="18"/>
      <c r="C3163" s="19"/>
      <c r="D3163" s="143"/>
      <c r="E3163" s="7"/>
      <c r="F3163" s="21"/>
      <c r="G3163" s="22"/>
      <c r="H3163" s="273"/>
      <c r="I3163" s="23"/>
      <c r="J3163" s="24"/>
      <c r="K3163" s="35"/>
      <c r="L3163" s="246"/>
      <c r="M3163" s="37"/>
      <c r="N3163" s="38"/>
    </row>
    <row r="3164" spans="1:14" s="74" customFormat="1" ht="15" x14ac:dyDescent="0.2">
      <c r="A3164" s="25"/>
      <c r="B3164" s="18"/>
      <c r="C3164" s="19"/>
      <c r="D3164" s="143"/>
      <c r="E3164" s="7"/>
      <c r="F3164" s="21"/>
      <c r="G3164" s="22"/>
      <c r="H3164" s="273"/>
      <c r="I3164" s="23"/>
      <c r="J3164" s="24"/>
      <c r="K3164" s="35"/>
      <c r="L3164" s="246"/>
      <c r="M3164" s="37"/>
      <c r="N3164" s="38"/>
    </row>
    <row r="3165" spans="1:14" s="74" customFormat="1" ht="15" x14ac:dyDescent="0.2">
      <c r="A3165" s="25"/>
      <c r="B3165" s="18"/>
      <c r="C3165" s="19"/>
      <c r="D3165" s="143"/>
      <c r="E3165" s="7"/>
      <c r="F3165" s="21"/>
      <c r="G3165" s="22"/>
      <c r="H3165" s="273"/>
      <c r="I3165" s="23"/>
      <c r="J3165" s="24"/>
      <c r="K3165" s="35"/>
      <c r="L3165" s="246"/>
      <c r="M3165" s="37"/>
      <c r="N3165" s="38"/>
    </row>
    <row r="3166" spans="1:14" s="74" customFormat="1" ht="15" x14ac:dyDescent="0.2">
      <c r="A3166" s="25"/>
      <c r="B3166" s="18"/>
      <c r="C3166" s="19"/>
      <c r="D3166" s="143"/>
      <c r="E3166" s="7"/>
      <c r="F3166" s="21"/>
      <c r="G3166" s="22"/>
      <c r="H3166" s="273"/>
      <c r="I3166" s="23"/>
      <c r="J3166" s="24"/>
      <c r="K3166" s="35"/>
      <c r="L3166" s="246"/>
      <c r="M3166" s="37"/>
      <c r="N3166" s="38"/>
    </row>
    <row r="3167" spans="1:14" ht="15" x14ac:dyDescent="0.2">
      <c r="A3167" s="25"/>
      <c r="B3167" s="18"/>
      <c r="C3167" s="19"/>
      <c r="D3167" s="143"/>
      <c r="E3167" s="7"/>
      <c r="F3167" s="21"/>
      <c r="G3167" s="22"/>
      <c r="H3167" s="273"/>
      <c r="I3167" s="23"/>
      <c r="J3167" s="24"/>
    </row>
    <row r="3168" spans="1:14" ht="15" x14ac:dyDescent="0.2">
      <c r="A3168" s="25"/>
      <c r="B3168" s="18"/>
      <c r="C3168" s="19"/>
      <c r="D3168" s="143"/>
      <c r="E3168" s="7"/>
      <c r="F3168" s="21"/>
      <c r="G3168" s="22"/>
      <c r="H3168" s="273"/>
      <c r="I3168" s="23"/>
      <c r="J3168" s="24"/>
    </row>
    <row r="3169" spans="1:10" ht="15" x14ac:dyDescent="0.2">
      <c r="A3169" s="25"/>
      <c r="B3169" s="18"/>
      <c r="C3169" s="19"/>
      <c r="D3169" s="143"/>
      <c r="E3169" s="7"/>
      <c r="F3169" s="21"/>
      <c r="G3169" s="22"/>
      <c r="H3169" s="273"/>
      <c r="I3169" s="23"/>
      <c r="J3169" s="24"/>
    </row>
    <row r="3170" spans="1:10" ht="15" x14ac:dyDescent="0.2">
      <c r="A3170" s="25"/>
      <c r="B3170" s="18"/>
      <c r="C3170" s="19"/>
      <c r="D3170" s="143"/>
      <c r="E3170" s="7"/>
      <c r="F3170" s="21"/>
      <c r="G3170" s="22"/>
      <c r="H3170" s="273"/>
      <c r="I3170" s="23"/>
      <c r="J3170" s="24"/>
    </row>
    <row r="3171" spans="1:10" ht="15" x14ac:dyDescent="0.2">
      <c r="A3171" s="25"/>
      <c r="B3171" s="18"/>
      <c r="C3171" s="19"/>
      <c r="D3171" s="143"/>
      <c r="E3171" s="7"/>
      <c r="F3171" s="21"/>
      <c r="G3171" s="22"/>
      <c r="H3171" s="273"/>
      <c r="I3171" s="23"/>
      <c r="J3171" s="24"/>
    </row>
    <row r="3172" spans="1:10" ht="15" x14ac:dyDescent="0.2">
      <c r="A3172" s="25"/>
      <c r="B3172" s="18"/>
      <c r="C3172" s="19"/>
      <c r="D3172" s="143"/>
      <c r="E3172" s="7"/>
      <c r="F3172" s="21"/>
      <c r="G3172" s="22"/>
      <c r="H3172" s="273"/>
      <c r="I3172" s="23"/>
      <c r="J3172" s="24"/>
    </row>
    <row r="3173" spans="1:10" ht="15" x14ac:dyDescent="0.25">
      <c r="A3173" s="17"/>
      <c r="B3173" s="18"/>
      <c r="C3173" s="19"/>
      <c r="D3173" s="143"/>
      <c r="E3173" s="7"/>
      <c r="F3173" s="21"/>
      <c r="G3173" s="22"/>
      <c r="H3173" s="273"/>
      <c r="I3173" s="23"/>
      <c r="J3173" s="24"/>
    </row>
    <row r="3174" spans="1:10" ht="15" x14ac:dyDescent="0.2">
      <c r="A3174" s="25"/>
      <c r="B3174" s="18"/>
      <c r="C3174" s="19"/>
      <c r="D3174" s="143"/>
      <c r="E3174" s="7"/>
      <c r="F3174" s="21"/>
      <c r="G3174" s="22"/>
      <c r="H3174" s="273"/>
      <c r="I3174" s="23"/>
      <c r="J3174" s="24"/>
    </row>
    <row r="3175" spans="1:10" ht="15" x14ac:dyDescent="0.2">
      <c r="A3175" s="25"/>
      <c r="B3175" s="18"/>
      <c r="C3175" s="19"/>
      <c r="D3175" s="143"/>
      <c r="E3175" s="7"/>
      <c r="F3175" s="21"/>
      <c r="G3175" s="22"/>
      <c r="H3175" s="273"/>
      <c r="I3175" s="23"/>
      <c r="J3175" s="24"/>
    </row>
    <row r="3176" spans="1:10" ht="15" x14ac:dyDescent="0.2">
      <c r="A3176" s="25"/>
      <c r="B3176" s="18"/>
      <c r="C3176" s="19"/>
      <c r="D3176" s="143"/>
      <c r="E3176" s="7"/>
      <c r="F3176" s="21"/>
      <c r="G3176" s="22"/>
      <c r="H3176" s="273"/>
      <c r="I3176" s="23"/>
      <c r="J3176" s="24"/>
    </row>
    <row r="3177" spans="1:10" ht="15" x14ac:dyDescent="0.2">
      <c r="A3177" s="25"/>
      <c r="B3177" s="18"/>
      <c r="C3177" s="19"/>
      <c r="D3177" s="143"/>
      <c r="E3177" s="7"/>
      <c r="F3177" s="21"/>
      <c r="G3177" s="22"/>
      <c r="H3177" s="273"/>
      <c r="I3177" s="23"/>
      <c r="J3177" s="24"/>
    </row>
    <row r="3178" spans="1:10" ht="15" x14ac:dyDescent="0.2">
      <c r="A3178" s="25"/>
      <c r="B3178" s="18"/>
      <c r="C3178" s="19"/>
      <c r="D3178" s="143"/>
      <c r="E3178" s="7"/>
      <c r="F3178" s="21"/>
      <c r="G3178" s="22"/>
      <c r="H3178" s="273"/>
      <c r="I3178" s="23"/>
      <c r="J3178" s="24"/>
    </row>
    <row r="3179" spans="1:10" ht="15" x14ac:dyDescent="0.2">
      <c r="A3179" s="25"/>
      <c r="B3179" s="18"/>
      <c r="C3179" s="19"/>
      <c r="D3179" s="143"/>
      <c r="E3179" s="7"/>
      <c r="F3179" s="21"/>
      <c r="G3179" s="22"/>
      <c r="H3179" s="273"/>
      <c r="I3179" s="23"/>
      <c r="J3179" s="24"/>
    </row>
    <row r="3180" spans="1:10" ht="15" x14ac:dyDescent="0.2">
      <c r="A3180" s="25"/>
      <c r="B3180" s="18"/>
      <c r="C3180" s="19"/>
      <c r="D3180" s="143"/>
      <c r="E3180" s="7"/>
      <c r="F3180" s="21"/>
      <c r="G3180" s="22"/>
      <c r="H3180" s="273"/>
      <c r="I3180" s="23"/>
      <c r="J3180" s="24"/>
    </row>
    <row r="3181" spans="1:10" ht="15" x14ac:dyDescent="0.2">
      <c r="A3181" s="25"/>
      <c r="B3181" s="18"/>
      <c r="C3181" s="19"/>
      <c r="D3181" s="143"/>
      <c r="E3181" s="7"/>
      <c r="F3181" s="21"/>
      <c r="G3181" s="22"/>
      <c r="H3181" s="273"/>
      <c r="I3181" s="23"/>
      <c r="J3181" s="24"/>
    </row>
    <row r="3182" spans="1:10" ht="15" x14ac:dyDescent="0.2">
      <c r="A3182" s="25"/>
      <c r="B3182" s="18"/>
      <c r="C3182" s="19"/>
      <c r="D3182" s="143"/>
      <c r="E3182" s="7"/>
      <c r="F3182" s="21"/>
      <c r="G3182" s="22"/>
      <c r="H3182" s="273"/>
      <c r="I3182" s="23"/>
      <c r="J3182" s="24"/>
    </row>
    <row r="3183" spans="1:10" ht="15" x14ac:dyDescent="0.2">
      <c r="A3183" s="25"/>
      <c r="B3183" s="18"/>
      <c r="C3183" s="19"/>
      <c r="D3183" s="143"/>
      <c r="E3183" s="7"/>
      <c r="F3183" s="21"/>
      <c r="G3183" s="22"/>
      <c r="H3183" s="273"/>
      <c r="I3183" s="23"/>
      <c r="J3183" s="24"/>
    </row>
    <row r="3184" spans="1:10" ht="15" x14ac:dyDescent="0.2">
      <c r="A3184" s="25"/>
      <c r="B3184" s="18"/>
      <c r="C3184" s="19"/>
      <c r="D3184" s="143"/>
      <c r="E3184" s="7"/>
      <c r="F3184" s="21"/>
      <c r="G3184" s="22"/>
      <c r="H3184" s="273"/>
      <c r="I3184" s="23"/>
      <c r="J3184" s="24"/>
    </row>
    <row r="3185" spans="1:10" ht="15" x14ac:dyDescent="0.2">
      <c r="A3185" s="25"/>
      <c r="B3185" s="18"/>
      <c r="C3185" s="19"/>
      <c r="D3185" s="143"/>
      <c r="E3185" s="7"/>
      <c r="F3185" s="21"/>
      <c r="G3185" s="22"/>
      <c r="H3185" s="273"/>
      <c r="I3185" s="23"/>
      <c r="J3185" s="24"/>
    </row>
    <row r="3186" spans="1:10" ht="15" x14ac:dyDescent="0.2">
      <c r="A3186" s="25"/>
      <c r="B3186" s="18"/>
      <c r="C3186" s="19"/>
      <c r="D3186" s="143"/>
      <c r="E3186" s="7"/>
      <c r="F3186" s="21"/>
      <c r="G3186" s="22"/>
      <c r="H3186" s="273"/>
      <c r="I3186" s="23"/>
      <c r="J3186" s="24"/>
    </row>
    <row r="3187" spans="1:10" ht="15" x14ac:dyDescent="0.2">
      <c r="A3187" s="25"/>
      <c r="B3187" s="18"/>
      <c r="C3187" s="19"/>
      <c r="D3187" s="143"/>
      <c r="E3187" s="7"/>
      <c r="F3187" s="21"/>
      <c r="G3187" s="22"/>
      <c r="H3187" s="273"/>
      <c r="I3187" s="23"/>
      <c r="J3187" s="24"/>
    </row>
    <row r="3188" spans="1:10" ht="15" x14ac:dyDescent="0.2">
      <c r="A3188" s="25"/>
      <c r="B3188" s="18"/>
      <c r="C3188" s="19"/>
      <c r="D3188" s="143"/>
      <c r="E3188" s="7"/>
      <c r="F3188" s="21"/>
      <c r="G3188" s="22"/>
      <c r="H3188" s="273"/>
      <c r="I3188" s="23"/>
      <c r="J3188" s="24"/>
    </row>
    <row r="3189" spans="1:10" ht="15" x14ac:dyDescent="0.2">
      <c r="A3189" s="25"/>
      <c r="B3189" s="18"/>
      <c r="C3189" s="19"/>
      <c r="D3189" s="143"/>
      <c r="E3189" s="7"/>
      <c r="F3189" s="21"/>
      <c r="G3189" s="22"/>
      <c r="H3189" s="273"/>
      <c r="I3189" s="23"/>
      <c r="J3189" s="24"/>
    </row>
    <row r="3190" spans="1:10" ht="15" x14ac:dyDescent="0.2">
      <c r="A3190" s="25"/>
      <c r="B3190" s="18"/>
      <c r="C3190" s="19"/>
      <c r="D3190" s="143"/>
      <c r="E3190" s="7"/>
      <c r="F3190" s="21"/>
      <c r="G3190" s="22"/>
      <c r="H3190" s="273"/>
      <c r="I3190" s="23"/>
      <c r="J3190" s="24"/>
    </row>
    <row r="3191" spans="1:10" ht="15" x14ac:dyDescent="0.2">
      <c r="A3191" s="25"/>
      <c r="B3191" s="18"/>
      <c r="C3191" s="19"/>
      <c r="D3191" s="143"/>
      <c r="E3191" s="7"/>
      <c r="F3191" s="21"/>
      <c r="G3191" s="22"/>
      <c r="H3191" s="273"/>
      <c r="I3191" s="23"/>
      <c r="J3191" s="24"/>
    </row>
    <row r="3192" spans="1:10" ht="15" x14ac:dyDescent="0.2">
      <c r="A3192" s="25"/>
      <c r="B3192" s="18"/>
      <c r="C3192" s="19"/>
      <c r="D3192" s="143"/>
      <c r="E3192" s="7"/>
      <c r="F3192" s="21"/>
      <c r="G3192" s="22"/>
      <c r="H3192" s="273"/>
      <c r="I3192" s="23"/>
      <c r="J3192" s="24"/>
    </row>
    <row r="3193" spans="1:10" ht="15" x14ac:dyDescent="0.2">
      <c r="A3193" s="25"/>
      <c r="B3193" s="18"/>
      <c r="C3193" s="19"/>
      <c r="D3193" s="143"/>
      <c r="E3193" s="7"/>
      <c r="F3193" s="21"/>
      <c r="G3193" s="22"/>
      <c r="H3193" s="273"/>
      <c r="I3193" s="23"/>
      <c r="J3193" s="24"/>
    </row>
    <row r="3194" spans="1:10" ht="15" x14ac:dyDescent="0.2">
      <c r="A3194" s="25"/>
      <c r="B3194" s="18"/>
      <c r="C3194" s="19"/>
      <c r="D3194" s="143"/>
      <c r="E3194" s="7"/>
      <c r="F3194" s="21"/>
      <c r="G3194" s="22"/>
      <c r="H3194" s="273"/>
      <c r="I3194" s="23"/>
      <c r="J3194" s="24"/>
    </row>
    <row r="3195" spans="1:10" ht="15" x14ac:dyDescent="0.2">
      <c r="A3195" s="25"/>
      <c r="B3195" s="18"/>
      <c r="C3195" s="19"/>
      <c r="D3195" s="143"/>
      <c r="E3195" s="7"/>
      <c r="F3195" s="21"/>
      <c r="G3195" s="22"/>
      <c r="H3195" s="273"/>
      <c r="I3195" s="23"/>
      <c r="J3195" s="24"/>
    </row>
    <row r="3196" spans="1:10" ht="15" x14ac:dyDescent="0.2">
      <c r="A3196" s="25"/>
      <c r="B3196" s="18"/>
      <c r="C3196" s="19"/>
      <c r="D3196" s="143"/>
      <c r="E3196" s="7"/>
      <c r="F3196" s="21"/>
      <c r="G3196" s="22"/>
      <c r="H3196" s="273"/>
      <c r="I3196" s="23"/>
      <c r="J3196" s="24"/>
    </row>
    <row r="3197" spans="1:10" ht="15" x14ac:dyDescent="0.2">
      <c r="A3197" s="25"/>
      <c r="B3197" s="18"/>
      <c r="C3197" s="19"/>
      <c r="D3197" s="143"/>
      <c r="E3197" s="7"/>
      <c r="F3197" s="21"/>
      <c r="G3197" s="22"/>
      <c r="H3197" s="273"/>
      <c r="I3197" s="23"/>
      <c r="J3197" s="24"/>
    </row>
    <row r="3198" spans="1:10" ht="15" x14ac:dyDescent="0.25">
      <c r="A3198" s="17"/>
      <c r="B3198" s="18"/>
      <c r="C3198" s="19"/>
      <c r="D3198" s="143"/>
      <c r="E3198" s="7"/>
      <c r="F3198" s="21"/>
      <c r="G3198" s="22"/>
      <c r="H3198" s="273"/>
      <c r="I3198" s="23"/>
      <c r="J3198" s="24"/>
    </row>
    <row r="3199" spans="1:10" ht="15" x14ac:dyDescent="0.2">
      <c r="A3199" s="25"/>
      <c r="B3199" s="18"/>
      <c r="C3199" s="19"/>
      <c r="D3199" s="143"/>
      <c r="E3199" s="7"/>
      <c r="F3199" s="21"/>
      <c r="G3199" s="22"/>
      <c r="H3199" s="273"/>
      <c r="I3199" s="23"/>
      <c r="J3199" s="24"/>
    </row>
    <row r="3200" spans="1:10" ht="15" x14ac:dyDescent="0.2">
      <c r="A3200" s="25"/>
      <c r="B3200" s="18"/>
      <c r="C3200" s="19"/>
      <c r="D3200" s="143"/>
      <c r="E3200" s="7"/>
      <c r="F3200" s="21"/>
      <c r="G3200" s="22"/>
      <c r="H3200" s="273"/>
      <c r="I3200" s="23"/>
      <c r="J3200" s="24"/>
    </row>
    <row r="3201" spans="1:13" s="38" customFormat="1" ht="15" x14ac:dyDescent="0.2">
      <c r="A3201" s="25"/>
      <c r="B3201" s="18"/>
      <c r="C3201" s="19"/>
      <c r="D3201" s="143"/>
      <c r="E3201" s="7"/>
      <c r="F3201" s="21"/>
      <c r="G3201" s="22"/>
      <c r="H3201" s="273"/>
      <c r="I3201" s="23"/>
      <c r="J3201" s="24"/>
      <c r="K3201" s="35"/>
      <c r="L3201" s="246"/>
      <c r="M3201" s="37"/>
    </row>
    <row r="3202" spans="1:13" s="38" customFormat="1" ht="15" x14ac:dyDescent="0.2">
      <c r="A3202" s="25"/>
      <c r="B3202" s="18"/>
      <c r="C3202" s="19"/>
      <c r="D3202" s="143"/>
      <c r="E3202" s="7"/>
      <c r="F3202" s="21"/>
      <c r="G3202" s="22"/>
      <c r="H3202" s="273"/>
      <c r="I3202" s="23"/>
      <c r="J3202" s="24"/>
      <c r="K3202" s="35"/>
      <c r="L3202" s="261"/>
      <c r="M3202" s="37"/>
    </row>
    <row r="3203" spans="1:13" s="38" customFormat="1" ht="15" x14ac:dyDescent="0.2">
      <c r="A3203" s="25"/>
      <c r="B3203" s="18"/>
      <c r="C3203" s="19"/>
      <c r="D3203" s="143"/>
      <c r="E3203" s="7"/>
      <c r="F3203" s="21"/>
      <c r="G3203" s="22"/>
      <c r="H3203" s="273"/>
      <c r="I3203" s="23"/>
      <c r="J3203" s="24"/>
      <c r="K3203" s="35"/>
      <c r="L3203" s="246"/>
      <c r="M3203" s="37"/>
    </row>
    <row r="3204" spans="1:13" s="38" customFormat="1" ht="15" x14ac:dyDescent="0.2">
      <c r="A3204" s="25"/>
      <c r="B3204" s="18"/>
      <c r="C3204" s="19"/>
      <c r="D3204" s="143"/>
      <c r="E3204" s="7"/>
      <c r="F3204" s="21"/>
      <c r="G3204" s="22"/>
      <c r="H3204" s="273"/>
      <c r="I3204" s="23"/>
      <c r="J3204" s="24"/>
      <c r="K3204" s="35"/>
      <c r="L3204" s="246"/>
      <c r="M3204" s="37"/>
    </row>
    <row r="3205" spans="1:13" s="38" customFormat="1" ht="15" x14ac:dyDescent="0.2">
      <c r="A3205" s="25"/>
      <c r="B3205" s="18"/>
      <c r="C3205" s="19"/>
      <c r="D3205" s="143"/>
      <c r="E3205" s="7"/>
      <c r="F3205" s="21"/>
      <c r="G3205" s="22"/>
      <c r="H3205" s="273"/>
      <c r="I3205" s="23"/>
      <c r="J3205" s="24"/>
      <c r="K3205" s="35"/>
      <c r="L3205" s="246"/>
      <c r="M3205" s="37"/>
    </row>
    <row r="3206" spans="1:13" s="38" customFormat="1" ht="15" x14ac:dyDescent="0.2">
      <c r="A3206" s="25"/>
      <c r="B3206" s="18"/>
      <c r="C3206" s="19"/>
      <c r="D3206" s="143"/>
      <c r="E3206" s="7"/>
      <c r="F3206" s="21"/>
      <c r="G3206" s="22"/>
      <c r="H3206" s="273"/>
      <c r="I3206" s="23"/>
      <c r="J3206" s="24"/>
      <c r="K3206" s="35"/>
      <c r="L3206" s="246"/>
      <c r="M3206" s="37"/>
    </row>
    <row r="3207" spans="1:13" s="38" customFormat="1" ht="15" x14ac:dyDescent="0.2">
      <c r="A3207" s="25"/>
      <c r="B3207" s="18"/>
      <c r="C3207" s="19"/>
      <c r="D3207" s="143"/>
      <c r="E3207" s="7"/>
      <c r="F3207" s="21"/>
      <c r="G3207" s="22"/>
      <c r="H3207" s="273"/>
      <c r="I3207" s="23"/>
      <c r="J3207" s="24"/>
      <c r="K3207" s="35"/>
      <c r="L3207" s="246"/>
      <c r="M3207" s="37"/>
    </row>
    <row r="3208" spans="1:13" s="38" customFormat="1" ht="15" x14ac:dyDescent="0.2">
      <c r="A3208" s="25"/>
      <c r="B3208" s="18"/>
      <c r="C3208" s="19"/>
      <c r="D3208" s="143"/>
      <c r="E3208" s="7"/>
      <c r="F3208" s="21"/>
      <c r="G3208" s="22"/>
      <c r="H3208" s="273"/>
      <c r="I3208" s="23"/>
      <c r="J3208" s="24"/>
      <c r="K3208" s="35"/>
      <c r="L3208" s="246"/>
      <c r="M3208" s="37"/>
    </row>
    <row r="3209" spans="1:13" s="38" customFormat="1" ht="15" x14ac:dyDescent="0.2">
      <c r="A3209" s="25"/>
      <c r="B3209" s="18"/>
      <c r="C3209" s="19"/>
      <c r="D3209" s="143"/>
      <c r="E3209" s="7"/>
      <c r="F3209" s="21"/>
      <c r="G3209" s="22"/>
      <c r="H3209" s="273"/>
      <c r="I3209" s="23"/>
      <c r="J3209" s="24"/>
      <c r="K3209" s="35"/>
      <c r="L3209" s="246"/>
      <c r="M3209" s="37"/>
    </row>
    <row r="3210" spans="1:13" s="38" customFormat="1" ht="15" x14ac:dyDescent="0.2">
      <c r="A3210" s="25"/>
      <c r="B3210" s="18"/>
      <c r="C3210" s="19"/>
      <c r="D3210" s="143"/>
      <c r="E3210" s="7"/>
      <c r="F3210" s="21"/>
      <c r="G3210" s="22"/>
      <c r="H3210" s="273"/>
      <c r="I3210" s="23"/>
      <c r="J3210" s="24"/>
      <c r="K3210" s="35"/>
      <c r="L3210" s="246"/>
      <c r="M3210" s="37"/>
    </row>
    <row r="3211" spans="1:13" s="38" customFormat="1" ht="15" x14ac:dyDescent="0.2">
      <c r="A3211" s="25"/>
      <c r="B3211" s="18"/>
      <c r="C3211" s="19"/>
      <c r="D3211" s="143"/>
      <c r="E3211" s="7"/>
      <c r="F3211" s="21"/>
      <c r="G3211" s="22"/>
      <c r="H3211" s="273"/>
      <c r="I3211" s="23"/>
      <c r="J3211" s="24"/>
      <c r="K3211" s="35"/>
      <c r="L3211" s="246"/>
      <c r="M3211" s="37"/>
    </row>
    <row r="3212" spans="1:13" s="38" customFormat="1" ht="15" x14ac:dyDescent="0.2">
      <c r="A3212" s="25"/>
      <c r="B3212" s="18"/>
      <c r="C3212" s="19"/>
      <c r="D3212" s="143"/>
      <c r="E3212" s="7"/>
      <c r="F3212" s="21"/>
      <c r="G3212" s="22"/>
      <c r="H3212" s="273"/>
      <c r="I3212" s="23"/>
      <c r="J3212" s="24"/>
      <c r="K3212" s="35"/>
      <c r="L3212" s="246"/>
      <c r="M3212" s="37"/>
    </row>
    <row r="3213" spans="1:13" s="38" customFormat="1" ht="15" x14ac:dyDescent="0.2">
      <c r="A3213" s="25"/>
      <c r="B3213" s="18"/>
      <c r="C3213" s="19"/>
      <c r="D3213" s="143"/>
      <c r="E3213" s="7"/>
      <c r="F3213" s="21"/>
      <c r="G3213" s="22"/>
      <c r="H3213" s="273"/>
      <c r="I3213" s="23"/>
      <c r="J3213" s="24"/>
      <c r="K3213" s="35"/>
      <c r="L3213" s="246"/>
      <c r="M3213" s="37"/>
    </row>
    <row r="3214" spans="1:13" s="38" customFormat="1" ht="15" x14ac:dyDescent="0.2">
      <c r="A3214" s="25"/>
      <c r="B3214" s="18"/>
      <c r="C3214" s="19"/>
      <c r="D3214" s="143"/>
      <c r="E3214" s="7"/>
      <c r="F3214" s="21"/>
      <c r="G3214" s="22"/>
      <c r="H3214" s="273"/>
      <c r="I3214" s="23"/>
      <c r="J3214" s="24"/>
      <c r="K3214" s="35"/>
      <c r="L3214" s="246"/>
      <c r="M3214" s="37"/>
    </row>
    <row r="3215" spans="1:13" s="38" customFormat="1" ht="15" x14ac:dyDescent="0.2">
      <c r="A3215" s="25"/>
      <c r="B3215" s="18"/>
      <c r="C3215" s="19"/>
      <c r="D3215" s="143"/>
      <c r="E3215" s="7"/>
      <c r="F3215" s="21"/>
      <c r="G3215" s="22"/>
      <c r="H3215" s="273"/>
      <c r="I3215" s="23"/>
      <c r="J3215" s="24"/>
      <c r="K3215" s="35"/>
      <c r="L3215" s="246"/>
      <c r="M3215" s="37"/>
    </row>
    <row r="3216" spans="1:13" s="38" customFormat="1" ht="15" x14ac:dyDescent="0.25">
      <c r="A3216" s="25"/>
      <c r="B3216" s="18"/>
      <c r="C3216" s="19"/>
      <c r="D3216" s="143"/>
      <c r="E3216" s="7"/>
      <c r="F3216" s="21"/>
      <c r="G3216" s="22"/>
      <c r="H3216" s="273"/>
      <c r="I3216" s="23"/>
      <c r="J3216" s="24"/>
      <c r="K3216" s="35"/>
      <c r="L3216" s="246"/>
      <c r="M3216" s="199"/>
    </row>
    <row r="3217" spans="1:13" s="38" customFormat="1" ht="15" x14ac:dyDescent="0.25">
      <c r="A3217" s="25"/>
      <c r="B3217" s="18"/>
      <c r="C3217" s="19"/>
      <c r="D3217" s="143"/>
      <c r="E3217" s="7"/>
      <c r="F3217" s="21"/>
      <c r="G3217" s="22"/>
      <c r="H3217" s="273"/>
      <c r="I3217" s="23"/>
      <c r="J3217" s="24"/>
      <c r="K3217" s="35"/>
      <c r="L3217" s="246"/>
      <c r="M3217" s="199"/>
    </row>
    <row r="3218" spans="1:13" s="38" customFormat="1" ht="15" x14ac:dyDescent="0.2">
      <c r="A3218" s="25"/>
      <c r="B3218" s="18"/>
      <c r="C3218" s="19"/>
      <c r="D3218" s="143"/>
      <c r="E3218" s="7"/>
      <c r="F3218" s="21"/>
      <c r="G3218" s="22"/>
      <c r="H3218" s="273"/>
      <c r="I3218" s="23"/>
      <c r="J3218" s="24"/>
      <c r="K3218" s="35"/>
      <c r="L3218" s="246"/>
      <c r="M3218" s="37"/>
    </row>
    <row r="3219" spans="1:13" s="38" customFormat="1" ht="15" x14ac:dyDescent="0.2">
      <c r="A3219" s="25"/>
      <c r="B3219" s="18"/>
      <c r="C3219" s="19"/>
      <c r="D3219" s="143"/>
      <c r="E3219" s="7"/>
      <c r="F3219" s="21"/>
      <c r="G3219" s="22"/>
      <c r="H3219" s="273"/>
      <c r="I3219" s="23"/>
      <c r="J3219" s="24"/>
      <c r="K3219" s="35"/>
      <c r="L3219" s="246"/>
      <c r="M3219" s="37"/>
    </row>
    <row r="3220" spans="1:13" s="38" customFormat="1" ht="15" x14ac:dyDescent="0.25">
      <c r="A3220" s="17"/>
      <c r="B3220" s="18"/>
      <c r="C3220" s="19"/>
      <c r="D3220" s="143"/>
      <c r="E3220" s="7"/>
      <c r="F3220" s="21"/>
      <c r="G3220" s="22"/>
      <c r="H3220" s="273"/>
      <c r="I3220" s="23"/>
      <c r="J3220" s="24"/>
      <c r="K3220" s="35"/>
      <c r="L3220" s="246"/>
      <c r="M3220" s="37"/>
    </row>
    <row r="3221" spans="1:13" s="38" customFormat="1" ht="15" x14ac:dyDescent="0.2">
      <c r="A3221" s="25"/>
      <c r="B3221" s="18"/>
      <c r="C3221" s="19"/>
      <c r="D3221" s="143"/>
      <c r="E3221" s="7"/>
      <c r="F3221" s="21"/>
      <c r="G3221" s="22"/>
      <c r="H3221" s="273"/>
      <c r="I3221" s="23"/>
      <c r="J3221" s="24"/>
      <c r="K3221" s="35"/>
      <c r="L3221" s="246"/>
      <c r="M3221" s="37"/>
    </row>
    <row r="3222" spans="1:13" s="38" customFormat="1" ht="15" x14ac:dyDescent="0.2">
      <c r="A3222" s="25"/>
      <c r="B3222" s="18"/>
      <c r="C3222" s="19"/>
      <c r="D3222" s="143"/>
      <c r="E3222" s="7"/>
      <c r="F3222" s="21"/>
      <c r="G3222" s="22"/>
      <c r="H3222" s="273"/>
      <c r="I3222" s="23"/>
      <c r="J3222" s="24"/>
      <c r="K3222" s="35"/>
      <c r="L3222" s="246"/>
      <c r="M3222" s="37"/>
    </row>
    <row r="3223" spans="1:13" s="38" customFormat="1" ht="15" x14ac:dyDescent="0.25">
      <c r="A3223" s="17"/>
      <c r="B3223" s="18"/>
      <c r="C3223" s="19"/>
      <c r="D3223" s="143"/>
      <c r="E3223" s="7"/>
      <c r="F3223" s="21"/>
      <c r="G3223" s="22"/>
      <c r="H3223" s="273"/>
      <c r="I3223" s="23"/>
      <c r="J3223" s="24"/>
      <c r="K3223" s="35"/>
      <c r="L3223" s="246"/>
      <c r="M3223" s="37"/>
    </row>
    <row r="3224" spans="1:13" s="38" customFormat="1" ht="15" x14ac:dyDescent="0.2">
      <c r="A3224" s="25"/>
      <c r="B3224" s="18"/>
      <c r="C3224" s="19"/>
      <c r="D3224" s="143"/>
      <c r="E3224" s="7"/>
      <c r="F3224" s="21"/>
      <c r="G3224" s="22"/>
      <c r="H3224" s="273"/>
      <c r="I3224" s="23"/>
      <c r="J3224" s="24"/>
      <c r="K3224" s="35"/>
      <c r="L3224" s="246"/>
      <c r="M3224" s="37"/>
    </row>
    <row r="3225" spans="1:13" s="38" customFormat="1" ht="15" x14ac:dyDescent="0.2">
      <c r="A3225" s="25"/>
      <c r="B3225" s="18"/>
      <c r="C3225" s="19"/>
      <c r="D3225" s="143"/>
      <c r="E3225" s="7"/>
      <c r="F3225" s="21"/>
      <c r="G3225" s="22"/>
      <c r="H3225" s="273"/>
      <c r="I3225" s="23"/>
      <c r="J3225" s="24"/>
      <c r="K3225" s="35"/>
      <c r="L3225" s="246"/>
      <c r="M3225" s="37"/>
    </row>
    <row r="3226" spans="1:13" s="38" customFormat="1" ht="15" x14ac:dyDescent="0.25">
      <c r="A3226" s="25"/>
      <c r="B3226" s="18"/>
      <c r="C3226" s="19"/>
      <c r="D3226" s="143"/>
      <c r="E3226" s="7"/>
      <c r="F3226" s="21"/>
      <c r="G3226" s="22"/>
      <c r="H3226" s="273"/>
      <c r="I3226" s="23"/>
      <c r="J3226" s="24"/>
      <c r="K3226" s="35"/>
      <c r="L3226" s="246"/>
      <c r="M3226" s="199"/>
    </row>
    <row r="3227" spans="1:13" s="38" customFormat="1" ht="15" x14ac:dyDescent="0.2">
      <c r="A3227" s="25"/>
      <c r="B3227" s="18"/>
      <c r="C3227" s="19"/>
      <c r="D3227" s="143"/>
      <c r="E3227" s="7"/>
      <c r="F3227" s="21"/>
      <c r="G3227" s="22"/>
      <c r="H3227" s="273"/>
      <c r="I3227" s="23"/>
      <c r="J3227" s="24"/>
      <c r="K3227" s="35"/>
      <c r="L3227" s="246"/>
      <c r="M3227" s="37"/>
    </row>
    <row r="3228" spans="1:13" s="38" customFormat="1" ht="15" x14ac:dyDescent="0.2">
      <c r="A3228" s="25"/>
      <c r="B3228" s="18"/>
      <c r="C3228" s="19"/>
      <c r="D3228" s="143"/>
      <c r="E3228" s="7"/>
      <c r="F3228" s="21"/>
      <c r="G3228" s="22"/>
      <c r="H3228" s="273"/>
      <c r="I3228" s="23"/>
      <c r="J3228" s="24"/>
      <c r="K3228" s="35"/>
      <c r="L3228" s="246"/>
      <c r="M3228" s="37"/>
    </row>
    <row r="3229" spans="1:13" s="38" customFormat="1" ht="15" x14ac:dyDescent="0.25">
      <c r="A3229" s="25"/>
      <c r="B3229" s="18"/>
      <c r="C3229" s="19"/>
      <c r="D3229" s="143"/>
      <c r="E3229" s="7"/>
      <c r="F3229" s="21"/>
      <c r="G3229" s="22"/>
      <c r="H3229" s="273"/>
      <c r="I3229" s="23"/>
      <c r="J3229" s="24"/>
      <c r="K3229" s="35"/>
      <c r="L3229" s="246"/>
      <c r="M3229" s="199"/>
    </row>
    <row r="3230" spans="1:13" s="38" customFormat="1" ht="15" x14ac:dyDescent="0.25">
      <c r="A3230" s="17"/>
      <c r="B3230" s="18"/>
      <c r="C3230" s="19"/>
      <c r="D3230" s="143"/>
      <c r="E3230" s="7"/>
      <c r="F3230" s="21"/>
      <c r="G3230" s="22"/>
      <c r="H3230" s="273"/>
      <c r="I3230" s="23"/>
      <c r="J3230" s="24"/>
      <c r="K3230" s="35"/>
      <c r="L3230" s="246"/>
      <c r="M3230" s="37"/>
    </row>
    <row r="3231" spans="1:13" s="38" customFormat="1" ht="15" x14ac:dyDescent="0.2">
      <c r="A3231" s="25"/>
      <c r="B3231" s="18"/>
      <c r="C3231" s="19"/>
      <c r="D3231" s="143"/>
      <c r="E3231" s="7"/>
      <c r="F3231" s="21"/>
      <c r="G3231" s="22"/>
      <c r="H3231" s="273"/>
      <c r="I3231" s="23"/>
      <c r="J3231" s="24"/>
      <c r="K3231" s="35"/>
      <c r="L3231" s="246"/>
      <c r="M3231" s="37"/>
    </row>
    <row r="3232" spans="1:13" s="38" customFormat="1" ht="15" x14ac:dyDescent="0.2">
      <c r="A3232" s="25"/>
      <c r="B3232" s="18"/>
      <c r="C3232" s="19"/>
      <c r="D3232" s="143"/>
      <c r="E3232" s="7"/>
      <c r="F3232" s="21"/>
      <c r="G3232" s="22"/>
      <c r="H3232" s="273"/>
      <c r="I3232" s="23"/>
      <c r="J3232" s="24"/>
      <c r="K3232" s="35"/>
      <c r="L3232" s="246"/>
      <c r="M3232" s="37"/>
    </row>
    <row r="3233" spans="1:13" s="38" customFormat="1" ht="15" x14ac:dyDescent="0.2">
      <c r="A3233" s="25"/>
      <c r="B3233" s="18"/>
      <c r="C3233" s="19"/>
      <c r="D3233" s="143"/>
      <c r="E3233" s="7"/>
      <c r="F3233" s="21"/>
      <c r="G3233" s="22"/>
      <c r="H3233" s="273"/>
      <c r="I3233" s="23"/>
      <c r="J3233" s="24"/>
      <c r="K3233" s="35"/>
      <c r="L3233" s="246"/>
      <c r="M3233" s="37"/>
    </row>
    <row r="3234" spans="1:13" s="38" customFormat="1" ht="15" x14ac:dyDescent="0.2">
      <c r="A3234" s="25"/>
      <c r="B3234" s="18"/>
      <c r="C3234" s="19"/>
      <c r="D3234" s="143"/>
      <c r="E3234" s="7"/>
      <c r="F3234" s="21"/>
      <c r="G3234" s="22"/>
      <c r="H3234" s="273"/>
      <c r="I3234" s="23"/>
      <c r="J3234" s="24"/>
      <c r="K3234" s="35"/>
      <c r="L3234" s="246"/>
      <c r="M3234" s="37"/>
    </row>
    <row r="3235" spans="1:13" s="38" customFormat="1" ht="15" x14ac:dyDescent="0.2">
      <c r="A3235" s="25"/>
      <c r="B3235" s="18"/>
      <c r="C3235" s="19"/>
      <c r="D3235" s="143"/>
      <c r="E3235" s="7"/>
      <c r="F3235" s="21"/>
      <c r="G3235" s="22"/>
      <c r="H3235" s="273"/>
      <c r="I3235" s="23"/>
      <c r="J3235" s="24"/>
      <c r="K3235" s="35"/>
      <c r="L3235" s="246"/>
      <c r="M3235" s="37"/>
    </row>
    <row r="3236" spans="1:13" s="38" customFormat="1" ht="15" x14ac:dyDescent="0.2">
      <c r="A3236" s="25"/>
      <c r="B3236" s="18"/>
      <c r="C3236" s="19"/>
      <c r="D3236" s="143"/>
      <c r="E3236" s="7"/>
      <c r="F3236" s="21"/>
      <c r="G3236" s="22"/>
      <c r="H3236" s="273"/>
      <c r="I3236" s="23"/>
      <c r="J3236" s="24"/>
      <c r="K3236" s="35"/>
      <c r="L3236" s="246"/>
      <c r="M3236" s="37"/>
    </row>
    <row r="3237" spans="1:13" s="38" customFormat="1" ht="15" x14ac:dyDescent="0.2">
      <c r="A3237" s="25"/>
      <c r="B3237" s="18"/>
      <c r="C3237" s="19"/>
      <c r="D3237" s="143"/>
      <c r="E3237" s="7"/>
      <c r="F3237" s="21"/>
      <c r="G3237" s="22"/>
      <c r="H3237" s="273"/>
      <c r="I3237" s="23"/>
      <c r="J3237" s="24"/>
      <c r="K3237" s="35"/>
      <c r="L3237" s="246"/>
      <c r="M3237" s="37"/>
    </row>
    <row r="3238" spans="1:13" s="38" customFormat="1" ht="15" x14ac:dyDescent="0.2">
      <c r="A3238" s="25"/>
      <c r="B3238" s="18"/>
      <c r="C3238" s="19"/>
      <c r="D3238" s="143"/>
      <c r="E3238" s="7"/>
      <c r="F3238" s="21"/>
      <c r="G3238" s="22"/>
      <c r="H3238" s="273"/>
      <c r="I3238" s="23"/>
      <c r="J3238" s="24"/>
      <c r="K3238" s="35"/>
      <c r="L3238" s="246"/>
      <c r="M3238" s="37"/>
    </row>
    <row r="3239" spans="1:13" s="38" customFormat="1" ht="15" x14ac:dyDescent="0.2">
      <c r="A3239" s="25"/>
      <c r="B3239" s="18"/>
      <c r="C3239" s="19"/>
      <c r="D3239" s="143"/>
      <c r="E3239" s="7"/>
      <c r="F3239" s="21"/>
      <c r="G3239" s="22"/>
      <c r="H3239" s="273"/>
      <c r="I3239" s="23"/>
      <c r="J3239" s="24"/>
      <c r="K3239" s="35"/>
      <c r="L3239" s="246"/>
      <c r="M3239" s="37"/>
    </row>
    <row r="3240" spans="1:13" s="38" customFormat="1" ht="15" x14ac:dyDescent="0.2">
      <c r="A3240" s="25"/>
      <c r="B3240" s="18"/>
      <c r="C3240" s="19"/>
      <c r="D3240" s="143"/>
      <c r="E3240" s="7"/>
      <c r="F3240" s="21"/>
      <c r="G3240" s="22"/>
      <c r="H3240" s="273"/>
      <c r="I3240" s="23"/>
      <c r="J3240" s="24"/>
      <c r="K3240" s="35"/>
      <c r="L3240" s="246"/>
      <c r="M3240" s="37"/>
    </row>
    <row r="3241" spans="1:13" s="38" customFormat="1" ht="15" x14ac:dyDescent="0.2">
      <c r="A3241" s="25"/>
      <c r="B3241" s="18"/>
      <c r="C3241" s="19"/>
      <c r="D3241" s="143"/>
      <c r="E3241" s="7"/>
      <c r="F3241" s="21"/>
      <c r="G3241" s="22"/>
      <c r="H3241" s="273"/>
      <c r="I3241" s="23"/>
      <c r="J3241" s="24"/>
      <c r="K3241" s="35"/>
      <c r="L3241" s="246"/>
      <c r="M3241" s="37"/>
    </row>
    <row r="3242" spans="1:13" s="38" customFormat="1" ht="15" x14ac:dyDescent="0.2">
      <c r="A3242" s="25"/>
      <c r="B3242" s="18"/>
      <c r="C3242" s="19"/>
      <c r="D3242" s="143"/>
      <c r="E3242" s="7"/>
      <c r="F3242" s="21"/>
      <c r="G3242" s="22"/>
      <c r="H3242" s="273"/>
      <c r="I3242" s="23"/>
      <c r="J3242" s="24"/>
      <c r="K3242" s="35"/>
      <c r="L3242" s="246"/>
      <c r="M3242" s="37"/>
    </row>
    <row r="3243" spans="1:13" s="38" customFormat="1" ht="15" x14ac:dyDescent="0.2">
      <c r="A3243" s="25"/>
      <c r="B3243" s="18"/>
      <c r="C3243" s="19"/>
      <c r="D3243" s="143"/>
      <c r="E3243" s="7"/>
      <c r="F3243" s="21"/>
      <c r="G3243" s="22"/>
      <c r="H3243" s="273"/>
      <c r="I3243" s="23"/>
      <c r="J3243" s="24"/>
      <c r="K3243" s="35"/>
      <c r="L3243" s="246"/>
      <c r="M3243" s="37"/>
    </row>
    <row r="3244" spans="1:13" s="38" customFormat="1" ht="15" x14ac:dyDescent="0.2">
      <c r="A3244" s="25"/>
      <c r="B3244" s="18"/>
      <c r="C3244" s="19"/>
      <c r="D3244" s="143"/>
      <c r="E3244" s="7"/>
      <c r="F3244" s="21"/>
      <c r="G3244" s="22"/>
      <c r="H3244" s="273"/>
      <c r="I3244" s="23"/>
      <c r="J3244" s="24"/>
      <c r="K3244" s="35"/>
      <c r="L3244" s="246"/>
      <c r="M3244" s="37"/>
    </row>
    <row r="3245" spans="1:13" s="38" customFormat="1" ht="15" x14ac:dyDescent="0.2">
      <c r="A3245" s="25"/>
      <c r="B3245" s="18"/>
      <c r="C3245" s="19"/>
      <c r="D3245" s="143"/>
      <c r="E3245" s="7"/>
      <c r="F3245" s="21"/>
      <c r="G3245" s="22"/>
      <c r="H3245" s="273"/>
      <c r="I3245" s="23"/>
      <c r="J3245" s="24"/>
      <c r="K3245" s="35"/>
      <c r="L3245" s="246"/>
      <c r="M3245" s="37"/>
    </row>
    <row r="3246" spans="1:13" s="38" customFormat="1" ht="15" x14ac:dyDescent="0.2">
      <c r="A3246" s="25"/>
      <c r="B3246" s="18"/>
      <c r="C3246" s="19"/>
      <c r="D3246" s="143"/>
      <c r="E3246" s="7"/>
      <c r="F3246" s="21"/>
      <c r="G3246" s="22"/>
      <c r="H3246" s="273"/>
      <c r="I3246" s="23"/>
      <c r="J3246" s="24"/>
      <c r="K3246" s="35"/>
      <c r="L3246" s="246"/>
      <c r="M3246" s="37"/>
    </row>
    <row r="3247" spans="1:13" s="38" customFormat="1" ht="15" x14ac:dyDescent="0.25">
      <c r="A3247" s="25"/>
      <c r="B3247" s="18"/>
      <c r="C3247" s="19"/>
      <c r="D3247" s="143"/>
      <c r="E3247" s="7"/>
      <c r="F3247" s="21"/>
      <c r="G3247" s="22"/>
      <c r="H3247" s="273"/>
      <c r="I3247" s="23"/>
      <c r="J3247" s="24"/>
      <c r="K3247" s="35"/>
      <c r="L3247" s="246"/>
      <c r="M3247" s="199"/>
    </row>
    <row r="3248" spans="1:13" s="38" customFormat="1" ht="15" x14ac:dyDescent="0.2">
      <c r="A3248" s="25"/>
      <c r="B3248" s="18"/>
      <c r="C3248" s="19"/>
      <c r="D3248" s="143"/>
      <c r="E3248" s="7"/>
      <c r="F3248" s="21"/>
      <c r="G3248" s="22"/>
      <c r="H3248" s="273"/>
      <c r="I3248" s="23"/>
      <c r="J3248" s="24"/>
      <c r="K3248" s="35"/>
      <c r="L3248" s="246"/>
      <c r="M3248" s="37"/>
    </row>
    <row r="3249" spans="1:13" s="38" customFormat="1" ht="15" x14ac:dyDescent="0.2">
      <c r="A3249" s="25"/>
      <c r="B3249" s="18"/>
      <c r="C3249" s="19"/>
      <c r="D3249" s="143"/>
      <c r="E3249" s="7"/>
      <c r="F3249" s="21"/>
      <c r="G3249" s="22"/>
      <c r="H3249" s="273"/>
      <c r="I3249" s="23"/>
      <c r="J3249" s="24"/>
      <c r="K3249" s="35"/>
      <c r="L3249" s="246"/>
      <c r="M3249" s="37"/>
    </row>
    <row r="3250" spans="1:13" s="38" customFormat="1" ht="15" x14ac:dyDescent="0.2">
      <c r="A3250" s="25"/>
      <c r="B3250" s="18"/>
      <c r="C3250" s="19"/>
      <c r="D3250" s="143"/>
      <c r="E3250" s="7"/>
      <c r="F3250" s="21"/>
      <c r="G3250" s="22"/>
      <c r="H3250" s="273"/>
      <c r="I3250" s="23"/>
      <c r="J3250" s="24"/>
      <c r="K3250" s="35"/>
      <c r="L3250" s="246"/>
      <c r="M3250" s="37"/>
    </row>
    <row r="3251" spans="1:13" s="38" customFormat="1" ht="15" x14ac:dyDescent="0.25">
      <c r="A3251" s="17"/>
      <c r="B3251" s="18"/>
      <c r="C3251" s="19"/>
      <c r="D3251" s="143"/>
      <c r="E3251" s="7"/>
      <c r="F3251" s="21"/>
      <c r="G3251" s="22"/>
      <c r="H3251" s="273"/>
      <c r="I3251" s="23"/>
      <c r="J3251" s="24"/>
      <c r="K3251" s="35"/>
      <c r="L3251" s="246"/>
      <c r="M3251" s="37"/>
    </row>
    <row r="3252" spans="1:13" s="38" customFormat="1" ht="15" x14ac:dyDescent="0.2">
      <c r="A3252" s="25"/>
      <c r="B3252" s="18"/>
      <c r="C3252" s="19"/>
      <c r="D3252" s="143"/>
      <c r="E3252" s="7"/>
      <c r="F3252" s="21"/>
      <c r="G3252" s="22"/>
      <c r="H3252" s="273"/>
      <c r="I3252" s="23"/>
      <c r="J3252" s="24"/>
      <c r="K3252" s="35"/>
      <c r="L3252" s="246"/>
      <c r="M3252" s="37"/>
    </row>
    <row r="3253" spans="1:13" s="38" customFormat="1" ht="15" x14ac:dyDescent="0.2">
      <c r="A3253" s="25"/>
      <c r="B3253" s="18"/>
      <c r="C3253" s="19"/>
      <c r="D3253" s="143"/>
      <c r="E3253" s="7"/>
      <c r="F3253" s="21"/>
      <c r="G3253" s="22"/>
      <c r="H3253" s="273"/>
      <c r="I3253" s="23"/>
      <c r="J3253" s="24"/>
      <c r="K3253" s="35"/>
      <c r="L3253" s="246"/>
      <c r="M3253" s="37"/>
    </row>
    <row r="3254" spans="1:13" s="38" customFormat="1" ht="15" x14ac:dyDescent="0.2">
      <c r="A3254" s="25"/>
      <c r="B3254" s="18"/>
      <c r="C3254" s="19"/>
      <c r="D3254" s="143"/>
      <c r="E3254" s="7"/>
      <c r="F3254" s="21"/>
      <c r="G3254" s="22"/>
      <c r="H3254" s="273"/>
      <c r="I3254" s="23"/>
      <c r="J3254" s="24"/>
      <c r="K3254" s="35"/>
      <c r="L3254" s="246"/>
      <c r="M3254" s="37"/>
    </row>
    <row r="3255" spans="1:13" s="38" customFormat="1" ht="15" x14ac:dyDescent="0.25">
      <c r="A3255" s="25"/>
      <c r="B3255" s="18"/>
      <c r="C3255" s="19"/>
      <c r="D3255" s="143"/>
      <c r="E3255" s="7"/>
      <c r="F3255" s="21"/>
      <c r="G3255" s="22"/>
      <c r="H3255" s="273"/>
      <c r="I3255" s="23"/>
      <c r="J3255" s="24"/>
      <c r="K3255" s="35"/>
      <c r="L3255" s="246"/>
      <c r="M3255" s="199"/>
    </row>
    <row r="3256" spans="1:13" s="38" customFormat="1" ht="15" x14ac:dyDescent="0.25">
      <c r="A3256" s="25"/>
      <c r="B3256" s="18"/>
      <c r="C3256" s="19"/>
      <c r="D3256" s="143"/>
      <c r="E3256" s="7"/>
      <c r="F3256" s="21"/>
      <c r="G3256" s="22"/>
      <c r="H3256" s="273"/>
      <c r="I3256" s="23"/>
      <c r="J3256" s="24"/>
      <c r="K3256" s="35"/>
      <c r="L3256" s="246"/>
      <c r="M3256" s="199"/>
    </row>
    <row r="3257" spans="1:13" s="38" customFormat="1" ht="15" x14ac:dyDescent="0.2">
      <c r="A3257" s="25"/>
      <c r="B3257" s="18"/>
      <c r="C3257" s="19"/>
      <c r="D3257" s="143"/>
      <c r="E3257" s="7"/>
      <c r="F3257" s="21"/>
      <c r="G3257" s="22"/>
      <c r="H3257" s="273"/>
      <c r="I3257" s="23"/>
      <c r="J3257" s="24"/>
      <c r="K3257" s="35"/>
      <c r="L3257" s="246"/>
      <c r="M3257" s="37"/>
    </row>
    <row r="3258" spans="1:13" s="38" customFormat="1" ht="15" x14ac:dyDescent="0.2">
      <c r="A3258" s="25"/>
      <c r="B3258" s="18"/>
      <c r="C3258" s="19"/>
      <c r="D3258" s="143"/>
      <c r="E3258" s="7"/>
      <c r="F3258" s="21"/>
      <c r="G3258" s="22"/>
      <c r="H3258" s="273"/>
      <c r="I3258" s="23"/>
      <c r="J3258" s="24"/>
      <c r="K3258" s="35"/>
      <c r="L3258" s="246"/>
      <c r="M3258" s="37"/>
    </row>
    <row r="3259" spans="1:13" s="38" customFormat="1" ht="15" x14ac:dyDescent="0.2">
      <c r="A3259" s="25"/>
      <c r="B3259" s="18"/>
      <c r="C3259" s="19"/>
      <c r="D3259" s="143"/>
      <c r="E3259" s="7"/>
      <c r="F3259" s="21"/>
      <c r="G3259" s="22"/>
      <c r="H3259" s="273"/>
      <c r="I3259" s="23"/>
      <c r="J3259" s="24"/>
      <c r="K3259" s="35"/>
      <c r="L3259" s="246"/>
      <c r="M3259" s="37"/>
    </row>
    <row r="3260" spans="1:13" s="38" customFormat="1" ht="15" x14ac:dyDescent="0.2">
      <c r="A3260" s="25"/>
      <c r="B3260" s="18"/>
      <c r="C3260" s="19"/>
      <c r="D3260" s="143"/>
      <c r="E3260" s="7"/>
      <c r="F3260" s="21"/>
      <c r="G3260" s="22"/>
      <c r="H3260" s="273"/>
      <c r="I3260" s="23"/>
      <c r="J3260" s="24"/>
      <c r="K3260" s="35"/>
      <c r="L3260" s="246"/>
      <c r="M3260" s="37"/>
    </row>
    <row r="3261" spans="1:13" s="38" customFormat="1" ht="15" x14ac:dyDescent="0.2">
      <c r="A3261" s="25"/>
      <c r="B3261" s="18"/>
      <c r="C3261" s="19"/>
      <c r="D3261" s="143"/>
      <c r="E3261" s="7"/>
      <c r="F3261" s="21"/>
      <c r="G3261" s="22"/>
      <c r="H3261" s="273"/>
      <c r="I3261" s="23"/>
      <c r="J3261" s="24"/>
      <c r="K3261" s="35"/>
      <c r="L3261" s="246"/>
      <c r="M3261" s="37"/>
    </row>
    <row r="3262" spans="1:13" s="38" customFormat="1" ht="15" x14ac:dyDescent="0.2">
      <c r="A3262" s="25"/>
      <c r="B3262" s="18"/>
      <c r="C3262" s="19"/>
      <c r="D3262" s="143"/>
      <c r="E3262" s="7"/>
      <c r="F3262" s="21"/>
      <c r="G3262" s="22"/>
      <c r="H3262" s="273"/>
      <c r="I3262" s="23"/>
      <c r="J3262" s="24"/>
      <c r="K3262" s="35"/>
      <c r="L3262" s="246"/>
      <c r="M3262" s="37"/>
    </row>
    <row r="3263" spans="1:13" s="38" customFormat="1" ht="15" x14ac:dyDescent="0.2">
      <c r="A3263" s="25"/>
      <c r="B3263" s="18"/>
      <c r="C3263" s="19"/>
      <c r="D3263" s="143"/>
      <c r="E3263" s="7"/>
      <c r="F3263" s="21"/>
      <c r="G3263" s="22"/>
      <c r="H3263" s="273"/>
      <c r="I3263" s="23"/>
      <c r="J3263" s="24"/>
      <c r="K3263" s="35"/>
      <c r="L3263" s="246"/>
      <c r="M3263" s="37"/>
    </row>
    <row r="3264" spans="1:13" s="38" customFormat="1" ht="15" x14ac:dyDescent="0.2">
      <c r="A3264" s="25"/>
      <c r="B3264" s="18"/>
      <c r="C3264" s="19"/>
      <c r="D3264" s="143"/>
      <c r="E3264" s="7"/>
      <c r="F3264" s="21"/>
      <c r="G3264" s="22"/>
      <c r="H3264" s="273"/>
      <c r="I3264" s="23"/>
      <c r="J3264" s="24"/>
      <c r="K3264" s="35"/>
      <c r="L3264" s="246"/>
      <c r="M3264" s="37"/>
    </row>
    <row r="3265" spans="1:13" s="38" customFormat="1" ht="15" x14ac:dyDescent="0.2">
      <c r="A3265" s="25"/>
      <c r="B3265" s="18"/>
      <c r="C3265" s="19"/>
      <c r="D3265" s="143"/>
      <c r="E3265" s="7"/>
      <c r="F3265" s="21"/>
      <c r="G3265" s="22"/>
      <c r="H3265" s="273"/>
      <c r="I3265" s="23"/>
      <c r="J3265" s="24"/>
      <c r="K3265" s="35"/>
      <c r="L3265" s="246"/>
      <c r="M3265" s="37"/>
    </row>
    <row r="3266" spans="1:13" s="38" customFormat="1" ht="15" x14ac:dyDescent="0.2">
      <c r="A3266" s="25"/>
      <c r="B3266" s="18"/>
      <c r="C3266" s="19"/>
      <c r="D3266" s="143"/>
      <c r="E3266" s="7"/>
      <c r="F3266" s="21"/>
      <c r="G3266" s="22"/>
      <c r="H3266" s="273"/>
      <c r="I3266" s="23"/>
      <c r="J3266" s="24"/>
      <c r="K3266" s="35"/>
      <c r="L3266" s="246"/>
      <c r="M3266" s="37"/>
    </row>
    <row r="3267" spans="1:13" s="38" customFormat="1" ht="15" x14ac:dyDescent="0.2">
      <c r="A3267" s="25"/>
      <c r="B3267" s="18"/>
      <c r="C3267" s="19"/>
      <c r="D3267" s="143"/>
      <c r="E3267" s="7"/>
      <c r="F3267" s="21"/>
      <c r="G3267" s="22"/>
      <c r="H3267" s="273"/>
      <c r="I3267" s="23"/>
      <c r="J3267" s="24"/>
      <c r="K3267" s="35"/>
      <c r="L3267" s="246"/>
      <c r="M3267" s="37"/>
    </row>
    <row r="3268" spans="1:13" s="38" customFormat="1" ht="15" x14ac:dyDescent="0.2">
      <c r="A3268" s="25"/>
      <c r="B3268" s="18"/>
      <c r="C3268" s="19"/>
      <c r="D3268" s="143"/>
      <c r="E3268" s="7"/>
      <c r="F3268" s="21"/>
      <c r="G3268" s="22"/>
      <c r="H3268" s="273"/>
      <c r="I3268" s="23"/>
      <c r="J3268" s="24"/>
      <c r="K3268" s="35"/>
      <c r="L3268" s="246"/>
      <c r="M3268" s="37"/>
    </row>
    <row r="3269" spans="1:13" s="38" customFormat="1" ht="15" x14ac:dyDescent="0.2">
      <c r="A3269" s="25"/>
      <c r="B3269" s="18"/>
      <c r="C3269" s="19"/>
      <c r="D3269" s="143"/>
      <c r="E3269" s="7"/>
      <c r="F3269" s="21"/>
      <c r="G3269" s="22"/>
      <c r="H3269" s="273"/>
      <c r="I3269" s="23"/>
      <c r="J3269" s="24"/>
      <c r="K3269" s="35"/>
      <c r="L3269" s="246"/>
      <c r="M3269" s="37"/>
    </row>
    <row r="3270" spans="1:13" s="38" customFormat="1" ht="15" x14ac:dyDescent="0.25">
      <c r="A3270" s="17"/>
      <c r="B3270" s="18"/>
      <c r="C3270" s="19"/>
      <c r="D3270" s="143"/>
      <c r="E3270" s="7"/>
      <c r="F3270" s="21"/>
      <c r="G3270" s="22"/>
      <c r="H3270" s="273"/>
      <c r="I3270" s="23"/>
      <c r="J3270" s="24"/>
      <c r="K3270" s="35"/>
      <c r="L3270" s="246"/>
      <c r="M3270" s="37"/>
    </row>
    <row r="3271" spans="1:13" s="38" customFormat="1" x14ac:dyDescent="0.2">
      <c r="A3271" s="75"/>
      <c r="B3271" s="76"/>
      <c r="C3271" s="77"/>
      <c r="D3271" s="21"/>
      <c r="E3271" s="21"/>
      <c r="F3271" s="21"/>
      <c r="G3271" s="21"/>
      <c r="H3271" s="284"/>
      <c r="I3271" s="135"/>
      <c r="J3271" s="24"/>
      <c r="K3271" s="35"/>
      <c r="L3271" s="250"/>
      <c r="M3271" s="140"/>
    </row>
    <row r="3272" spans="1:13" s="38" customFormat="1" ht="15" x14ac:dyDescent="0.2">
      <c r="A3272" s="25"/>
      <c r="B3272" s="18"/>
      <c r="C3272" s="19"/>
      <c r="D3272" s="143"/>
      <c r="E3272" s="7"/>
      <c r="F3272" s="21"/>
      <c r="G3272" s="22"/>
      <c r="H3272" s="273"/>
      <c r="I3272" s="23"/>
      <c r="J3272" s="24"/>
      <c r="K3272" s="35"/>
      <c r="L3272" s="246"/>
      <c r="M3272" s="37"/>
    </row>
    <row r="3273" spans="1:13" s="38" customFormat="1" ht="15" x14ac:dyDescent="0.2">
      <c r="A3273" s="25"/>
      <c r="B3273" s="18"/>
      <c r="C3273" s="19"/>
      <c r="D3273" s="143"/>
      <c r="E3273" s="7"/>
      <c r="F3273" s="21"/>
      <c r="G3273" s="22"/>
      <c r="H3273" s="273"/>
      <c r="I3273" s="23"/>
      <c r="J3273" s="24"/>
      <c r="K3273" s="35"/>
      <c r="L3273" s="246"/>
      <c r="M3273" s="37"/>
    </row>
    <row r="3274" spans="1:13" s="38" customFormat="1" ht="15" x14ac:dyDescent="0.2">
      <c r="A3274" s="25"/>
      <c r="B3274" s="18"/>
      <c r="C3274" s="19"/>
      <c r="D3274" s="143"/>
      <c r="E3274" s="7"/>
      <c r="F3274" s="21"/>
      <c r="G3274" s="22"/>
      <c r="H3274" s="273"/>
      <c r="I3274" s="23"/>
      <c r="J3274" s="24"/>
      <c r="K3274" s="35"/>
      <c r="L3274" s="246"/>
      <c r="M3274" s="37"/>
    </row>
    <row r="3275" spans="1:13" s="38" customFormat="1" ht="15" x14ac:dyDescent="0.2">
      <c r="A3275" s="25"/>
      <c r="B3275" s="18"/>
      <c r="C3275" s="19"/>
      <c r="D3275" s="143"/>
      <c r="E3275" s="7"/>
      <c r="F3275" s="21"/>
      <c r="G3275" s="22"/>
      <c r="H3275" s="273"/>
      <c r="I3275" s="23"/>
      <c r="J3275" s="24"/>
      <c r="K3275" s="35"/>
      <c r="L3275" s="246"/>
      <c r="M3275" s="37"/>
    </row>
    <row r="3276" spans="1:13" s="38" customFormat="1" ht="15" x14ac:dyDescent="0.2">
      <c r="A3276" s="25"/>
      <c r="B3276" s="18"/>
      <c r="C3276" s="19"/>
      <c r="D3276" s="143"/>
      <c r="E3276" s="7"/>
      <c r="F3276" s="21"/>
      <c r="G3276" s="22"/>
      <c r="H3276" s="273"/>
      <c r="I3276" s="23"/>
      <c r="J3276" s="24"/>
      <c r="K3276" s="35"/>
      <c r="L3276" s="246"/>
      <c r="M3276" s="37"/>
    </row>
    <row r="3277" spans="1:13" s="38" customFormat="1" ht="15" x14ac:dyDescent="0.2">
      <c r="A3277" s="25"/>
      <c r="B3277" s="18"/>
      <c r="C3277" s="19"/>
      <c r="D3277" s="143"/>
      <c r="E3277" s="7"/>
      <c r="F3277" s="21"/>
      <c r="G3277" s="22"/>
      <c r="H3277" s="273"/>
      <c r="I3277" s="23"/>
      <c r="J3277" s="24"/>
      <c r="K3277" s="35"/>
      <c r="L3277" s="246"/>
      <c r="M3277" s="37"/>
    </row>
    <row r="3278" spans="1:13" s="38" customFormat="1" ht="15" x14ac:dyDescent="0.2">
      <c r="A3278" s="25"/>
      <c r="B3278" s="18"/>
      <c r="C3278" s="19"/>
      <c r="D3278" s="143"/>
      <c r="E3278" s="7"/>
      <c r="F3278" s="21"/>
      <c r="G3278" s="22"/>
      <c r="H3278" s="273"/>
      <c r="I3278" s="23"/>
      <c r="J3278" s="24"/>
      <c r="K3278" s="35"/>
      <c r="L3278" s="246"/>
      <c r="M3278" s="37"/>
    </row>
    <row r="3279" spans="1:13" s="38" customFormat="1" ht="15" x14ac:dyDescent="0.25">
      <c r="A3279" s="17"/>
      <c r="B3279" s="18"/>
      <c r="C3279" s="19"/>
      <c r="D3279" s="143"/>
      <c r="E3279" s="7"/>
      <c r="F3279" s="21"/>
      <c r="G3279" s="22"/>
      <c r="H3279" s="273"/>
      <c r="I3279" s="23"/>
      <c r="J3279" s="24"/>
      <c r="K3279" s="35"/>
      <c r="L3279" s="246"/>
      <c r="M3279" s="199"/>
    </row>
    <row r="3280" spans="1:13" s="38" customFormat="1" x14ac:dyDescent="0.2">
      <c r="A3280" s="75"/>
      <c r="B3280" s="76"/>
      <c r="C3280" s="77"/>
      <c r="D3280" s="21"/>
      <c r="E3280" s="21"/>
      <c r="F3280" s="21"/>
      <c r="G3280" s="21"/>
      <c r="H3280" s="284"/>
      <c r="I3280" s="135"/>
      <c r="J3280" s="24"/>
      <c r="K3280" s="35"/>
      <c r="L3280" s="246"/>
      <c r="M3280" s="140"/>
    </row>
    <row r="3281" spans="1:13" s="38" customFormat="1" ht="15" x14ac:dyDescent="0.2">
      <c r="A3281" s="25"/>
      <c r="B3281" s="18"/>
      <c r="C3281" s="19"/>
      <c r="D3281" s="143"/>
      <c r="E3281" s="7"/>
      <c r="F3281" s="21"/>
      <c r="G3281" s="22"/>
      <c r="H3281" s="273"/>
      <c r="I3281" s="23"/>
      <c r="J3281" s="24"/>
      <c r="K3281" s="35"/>
      <c r="L3281" s="246"/>
      <c r="M3281" s="37"/>
    </row>
    <row r="3282" spans="1:13" s="38" customFormat="1" ht="15" x14ac:dyDescent="0.2">
      <c r="A3282" s="25"/>
      <c r="B3282" s="18"/>
      <c r="C3282" s="19"/>
      <c r="D3282" s="143"/>
      <c r="E3282" s="7"/>
      <c r="F3282" s="21"/>
      <c r="G3282" s="22"/>
      <c r="H3282" s="273"/>
      <c r="I3282" s="23"/>
      <c r="J3282" s="24"/>
      <c r="K3282" s="35"/>
      <c r="L3282" s="246"/>
      <c r="M3282" s="37"/>
    </row>
    <row r="3283" spans="1:13" s="38" customFormat="1" ht="15" x14ac:dyDescent="0.25">
      <c r="A3283" s="17"/>
      <c r="B3283" s="18"/>
      <c r="C3283" s="19"/>
      <c r="D3283" s="143"/>
      <c r="E3283" s="7"/>
      <c r="F3283" s="21"/>
      <c r="G3283" s="22"/>
      <c r="H3283" s="273"/>
      <c r="I3283" s="23"/>
      <c r="J3283" s="24"/>
      <c r="K3283" s="35"/>
      <c r="L3283" s="246"/>
      <c r="M3283" s="37"/>
    </row>
    <row r="3284" spans="1:13" s="38" customFormat="1" ht="15" x14ac:dyDescent="0.25">
      <c r="A3284" s="25"/>
      <c r="B3284" s="18"/>
      <c r="C3284" s="19"/>
      <c r="D3284" s="143"/>
      <c r="E3284" s="7"/>
      <c r="F3284" s="21"/>
      <c r="G3284" s="22"/>
      <c r="H3284" s="273"/>
      <c r="I3284" s="23"/>
      <c r="J3284" s="24"/>
      <c r="K3284" s="35"/>
      <c r="L3284" s="246"/>
      <c r="M3284" s="199"/>
    </row>
    <row r="3285" spans="1:13" s="38" customFormat="1" ht="15" x14ac:dyDescent="0.2">
      <c r="A3285" s="25"/>
      <c r="B3285" s="18"/>
      <c r="C3285" s="19"/>
      <c r="D3285" s="143"/>
      <c r="E3285" s="7"/>
      <c r="F3285" s="21"/>
      <c r="G3285" s="22"/>
      <c r="H3285" s="273"/>
      <c r="I3285" s="23"/>
      <c r="J3285" s="24"/>
      <c r="K3285" s="35"/>
      <c r="L3285" s="246"/>
      <c r="M3285" s="37"/>
    </row>
    <row r="3286" spans="1:13" s="38" customFormat="1" ht="15" x14ac:dyDescent="0.2">
      <c r="A3286" s="25"/>
      <c r="B3286" s="18"/>
      <c r="C3286" s="19"/>
      <c r="D3286" s="143"/>
      <c r="E3286" s="7"/>
      <c r="F3286" s="21"/>
      <c r="G3286" s="22"/>
      <c r="H3286" s="273"/>
      <c r="I3286" s="23"/>
      <c r="J3286" s="24"/>
      <c r="K3286" s="35"/>
      <c r="L3286" s="246"/>
      <c r="M3286" s="37"/>
    </row>
    <row r="3287" spans="1:13" s="38" customFormat="1" ht="15" x14ac:dyDescent="0.2">
      <c r="A3287" s="25"/>
      <c r="B3287" s="18"/>
      <c r="C3287" s="19"/>
      <c r="D3287" s="143"/>
      <c r="E3287" s="7"/>
      <c r="F3287" s="21"/>
      <c r="G3287" s="22"/>
      <c r="H3287" s="273"/>
      <c r="I3287" s="23"/>
      <c r="J3287" s="24"/>
      <c r="K3287" s="35"/>
      <c r="L3287" s="246"/>
      <c r="M3287" s="37"/>
    </row>
    <row r="3288" spans="1:13" s="38" customFormat="1" ht="15" x14ac:dyDescent="0.2">
      <c r="A3288" s="25"/>
      <c r="B3288" s="18"/>
      <c r="C3288" s="19"/>
      <c r="D3288" s="143"/>
      <c r="E3288" s="7"/>
      <c r="F3288" s="21"/>
      <c r="G3288" s="22"/>
      <c r="H3288" s="273"/>
      <c r="I3288" s="23"/>
      <c r="J3288" s="24"/>
      <c r="K3288" s="35"/>
      <c r="L3288" s="246"/>
      <c r="M3288" s="37"/>
    </row>
    <row r="3289" spans="1:13" s="38" customFormat="1" ht="15" x14ac:dyDescent="0.2">
      <c r="A3289" s="25"/>
      <c r="B3289" s="18"/>
      <c r="C3289" s="19"/>
      <c r="D3289" s="143"/>
      <c r="E3289" s="7"/>
      <c r="F3289" s="21"/>
      <c r="G3289" s="22"/>
      <c r="H3289" s="273"/>
      <c r="I3289" s="23"/>
      <c r="J3289" s="24"/>
      <c r="K3289" s="35"/>
      <c r="L3289" s="246"/>
      <c r="M3289" s="37"/>
    </row>
    <row r="3290" spans="1:13" s="38" customFormat="1" ht="15" x14ac:dyDescent="0.2">
      <c r="A3290" s="25"/>
      <c r="B3290" s="18"/>
      <c r="C3290" s="19"/>
      <c r="D3290" s="143"/>
      <c r="E3290" s="7"/>
      <c r="F3290" s="21"/>
      <c r="G3290" s="22"/>
      <c r="H3290" s="273"/>
      <c r="I3290" s="23"/>
      <c r="J3290" s="24"/>
      <c r="K3290" s="35"/>
      <c r="L3290" s="246"/>
      <c r="M3290" s="37"/>
    </row>
    <row r="3291" spans="1:13" s="38" customFormat="1" ht="15" x14ac:dyDescent="0.2">
      <c r="A3291" s="25"/>
      <c r="B3291" s="18"/>
      <c r="C3291" s="19"/>
      <c r="D3291" s="143"/>
      <c r="E3291" s="7"/>
      <c r="F3291" s="21"/>
      <c r="G3291" s="22"/>
      <c r="H3291" s="273"/>
      <c r="I3291" s="23"/>
      <c r="J3291" s="24"/>
      <c r="K3291" s="35"/>
      <c r="L3291" s="246"/>
      <c r="M3291" s="37"/>
    </row>
    <row r="3292" spans="1:13" s="38" customFormat="1" ht="15" x14ac:dyDescent="0.2">
      <c r="A3292" s="25"/>
      <c r="B3292" s="18"/>
      <c r="C3292" s="19"/>
      <c r="D3292" s="143"/>
      <c r="E3292" s="7"/>
      <c r="F3292" s="21"/>
      <c r="G3292" s="22"/>
      <c r="H3292" s="273"/>
      <c r="I3292" s="23"/>
      <c r="J3292" s="24"/>
      <c r="K3292" s="35"/>
      <c r="L3292" s="246"/>
      <c r="M3292" s="37"/>
    </row>
    <row r="3293" spans="1:13" s="38" customFormat="1" ht="15" x14ac:dyDescent="0.2">
      <c r="A3293" s="25"/>
      <c r="B3293" s="18"/>
      <c r="C3293" s="19"/>
      <c r="D3293" s="143"/>
      <c r="E3293" s="7"/>
      <c r="F3293" s="21"/>
      <c r="G3293" s="22"/>
      <c r="H3293" s="273"/>
      <c r="I3293" s="23"/>
      <c r="J3293" s="24"/>
      <c r="K3293" s="35"/>
      <c r="L3293" s="246"/>
      <c r="M3293" s="37"/>
    </row>
    <row r="3294" spans="1:13" s="38" customFormat="1" ht="15" x14ac:dyDescent="0.25">
      <c r="A3294" s="25"/>
      <c r="B3294" s="18"/>
      <c r="C3294" s="19"/>
      <c r="D3294" s="143"/>
      <c r="E3294" s="7"/>
      <c r="F3294" s="21"/>
      <c r="G3294" s="22"/>
      <c r="H3294" s="273"/>
      <c r="I3294" s="23"/>
      <c r="J3294" s="24"/>
      <c r="K3294" s="35"/>
      <c r="L3294" s="246"/>
      <c r="M3294" s="199"/>
    </row>
    <row r="3295" spans="1:13" s="38" customFormat="1" ht="15" x14ac:dyDescent="0.2">
      <c r="A3295" s="25"/>
      <c r="B3295" s="18"/>
      <c r="C3295" s="19"/>
      <c r="D3295" s="143"/>
      <c r="E3295" s="7"/>
      <c r="F3295" s="21"/>
      <c r="G3295" s="22"/>
      <c r="H3295" s="273"/>
      <c r="I3295" s="23"/>
      <c r="J3295" s="24"/>
      <c r="K3295" s="35"/>
      <c r="L3295" s="246"/>
      <c r="M3295" s="37"/>
    </row>
    <row r="3296" spans="1:13" s="38" customFormat="1" ht="15" x14ac:dyDescent="0.2">
      <c r="A3296" s="25"/>
      <c r="B3296" s="18"/>
      <c r="C3296" s="19"/>
      <c r="D3296" s="143"/>
      <c r="E3296" s="7"/>
      <c r="F3296" s="21"/>
      <c r="G3296" s="22"/>
      <c r="H3296" s="273"/>
      <c r="I3296" s="23"/>
      <c r="J3296" s="24"/>
      <c r="K3296" s="35"/>
      <c r="L3296" s="246"/>
      <c r="M3296" s="37"/>
    </row>
    <row r="3297" spans="1:13" s="38" customFormat="1" ht="15" x14ac:dyDescent="0.2">
      <c r="A3297" s="25"/>
      <c r="B3297" s="18"/>
      <c r="C3297" s="19"/>
      <c r="D3297" s="143"/>
      <c r="E3297" s="7"/>
      <c r="F3297" s="21"/>
      <c r="G3297" s="22"/>
      <c r="H3297" s="273"/>
      <c r="I3297" s="23"/>
      <c r="J3297" s="24"/>
      <c r="K3297" s="35"/>
      <c r="L3297" s="246"/>
      <c r="M3297" s="37"/>
    </row>
    <row r="3298" spans="1:13" s="38" customFormat="1" ht="15" x14ac:dyDescent="0.2">
      <c r="A3298" s="25"/>
      <c r="B3298" s="18"/>
      <c r="C3298" s="19"/>
      <c r="D3298" s="143"/>
      <c r="E3298" s="7"/>
      <c r="F3298" s="21"/>
      <c r="G3298" s="22"/>
      <c r="H3298" s="273"/>
      <c r="I3298" s="23"/>
      <c r="J3298" s="24"/>
      <c r="K3298" s="35"/>
      <c r="L3298" s="246"/>
      <c r="M3298" s="37"/>
    </row>
    <row r="3299" spans="1:13" s="38" customFormat="1" ht="15" x14ac:dyDescent="0.2">
      <c r="A3299" s="25"/>
      <c r="B3299" s="18"/>
      <c r="C3299" s="19"/>
      <c r="D3299" s="143"/>
      <c r="E3299" s="7"/>
      <c r="F3299" s="21"/>
      <c r="G3299" s="22"/>
      <c r="H3299" s="273"/>
      <c r="I3299" s="23"/>
      <c r="J3299" s="24"/>
      <c r="K3299" s="35"/>
      <c r="L3299" s="246"/>
      <c r="M3299" s="37"/>
    </row>
    <row r="3300" spans="1:13" s="38" customFormat="1" ht="15" x14ac:dyDescent="0.25">
      <c r="A3300" s="25"/>
      <c r="B3300" s="18"/>
      <c r="C3300" s="19"/>
      <c r="D3300" s="143"/>
      <c r="E3300" s="7"/>
      <c r="F3300" s="21"/>
      <c r="G3300" s="22"/>
      <c r="H3300" s="273"/>
      <c r="I3300" s="23"/>
      <c r="J3300" s="24"/>
      <c r="K3300" s="35"/>
      <c r="L3300" s="246"/>
      <c r="M3300" s="199"/>
    </row>
    <row r="3301" spans="1:13" s="38" customFormat="1" ht="15" x14ac:dyDescent="0.2">
      <c r="A3301" s="25"/>
      <c r="B3301" s="18"/>
      <c r="C3301" s="19"/>
      <c r="D3301" s="143"/>
      <c r="E3301" s="7"/>
      <c r="F3301" s="21"/>
      <c r="G3301" s="22"/>
      <c r="H3301" s="273"/>
      <c r="I3301" s="23"/>
      <c r="J3301" s="24"/>
      <c r="K3301" s="35"/>
      <c r="L3301" s="246"/>
      <c r="M3301" s="37"/>
    </row>
    <row r="3302" spans="1:13" s="38" customFormat="1" ht="15" x14ac:dyDescent="0.2">
      <c r="A3302" s="25"/>
      <c r="B3302" s="18"/>
      <c r="C3302" s="19"/>
      <c r="D3302" s="143"/>
      <c r="E3302" s="7"/>
      <c r="F3302" s="21"/>
      <c r="G3302" s="22"/>
      <c r="H3302" s="273"/>
      <c r="I3302" s="23"/>
      <c r="J3302" s="24"/>
      <c r="K3302" s="35"/>
      <c r="L3302" s="246"/>
      <c r="M3302" s="37"/>
    </row>
    <row r="3303" spans="1:13" s="38" customFormat="1" ht="15" x14ac:dyDescent="0.2">
      <c r="A3303" s="25"/>
      <c r="B3303" s="18"/>
      <c r="C3303" s="19"/>
      <c r="D3303" s="143"/>
      <c r="E3303" s="7"/>
      <c r="F3303" s="21"/>
      <c r="G3303" s="22"/>
      <c r="H3303" s="273"/>
      <c r="I3303" s="23"/>
      <c r="J3303" s="24"/>
      <c r="K3303" s="35"/>
      <c r="L3303" s="246"/>
      <c r="M3303" s="37"/>
    </row>
    <row r="3304" spans="1:13" s="38" customFormat="1" ht="15" x14ac:dyDescent="0.25">
      <c r="A3304" s="17"/>
      <c r="B3304" s="18"/>
      <c r="C3304" s="19"/>
      <c r="D3304" s="143"/>
      <c r="E3304" s="7"/>
      <c r="F3304" s="21"/>
      <c r="G3304" s="22"/>
      <c r="H3304" s="273"/>
      <c r="I3304" s="23"/>
      <c r="J3304" s="24"/>
      <c r="K3304" s="35"/>
      <c r="L3304" s="246"/>
      <c r="M3304" s="37"/>
    </row>
    <row r="3305" spans="1:13" s="38" customFormat="1" ht="15" x14ac:dyDescent="0.2">
      <c r="A3305" s="25"/>
      <c r="B3305" s="18"/>
      <c r="C3305" s="19"/>
      <c r="D3305" s="143"/>
      <c r="E3305" s="7"/>
      <c r="F3305" s="21"/>
      <c r="G3305" s="22"/>
      <c r="H3305" s="273"/>
      <c r="I3305" s="23"/>
      <c r="J3305" s="24"/>
      <c r="K3305" s="35"/>
      <c r="L3305" s="246"/>
      <c r="M3305" s="37"/>
    </row>
    <row r="3306" spans="1:13" s="38" customFormat="1" ht="15" x14ac:dyDescent="0.2">
      <c r="A3306" s="25"/>
      <c r="B3306" s="18"/>
      <c r="C3306" s="19"/>
      <c r="D3306" s="143"/>
      <c r="E3306" s="7"/>
      <c r="F3306" s="21"/>
      <c r="G3306" s="22"/>
      <c r="H3306" s="273"/>
      <c r="I3306" s="23"/>
      <c r="J3306" s="24"/>
      <c r="K3306" s="35"/>
      <c r="L3306" s="246"/>
      <c r="M3306" s="37"/>
    </row>
    <row r="3307" spans="1:13" s="38" customFormat="1" ht="15" x14ac:dyDescent="0.2">
      <c r="A3307" s="25"/>
      <c r="B3307" s="18"/>
      <c r="C3307" s="19"/>
      <c r="D3307" s="143"/>
      <c r="E3307" s="7"/>
      <c r="F3307" s="21"/>
      <c r="G3307" s="22"/>
      <c r="H3307" s="273"/>
      <c r="I3307" s="23"/>
      <c r="J3307" s="24"/>
      <c r="K3307" s="35"/>
      <c r="L3307" s="246"/>
      <c r="M3307" s="37"/>
    </row>
    <row r="3308" spans="1:13" s="38" customFormat="1" ht="15" x14ac:dyDescent="0.25">
      <c r="A3308" s="17"/>
      <c r="B3308" s="18"/>
      <c r="C3308" s="19"/>
      <c r="D3308" s="143"/>
      <c r="E3308" s="7"/>
      <c r="F3308" s="21"/>
      <c r="G3308" s="22"/>
      <c r="H3308" s="273"/>
      <c r="I3308" s="23"/>
      <c r="J3308" s="24"/>
      <c r="K3308" s="35"/>
      <c r="L3308" s="246"/>
      <c r="M3308" s="37"/>
    </row>
    <row r="3309" spans="1:13" s="38" customFormat="1" ht="15" x14ac:dyDescent="0.2">
      <c r="A3309" s="25"/>
      <c r="B3309" s="18"/>
      <c r="C3309" s="19"/>
      <c r="D3309" s="143"/>
      <c r="E3309" s="7"/>
      <c r="F3309" s="21"/>
      <c r="G3309" s="22"/>
      <c r="H3309" s="273"/>
      <c r="I3309" s="23"/>
      <c r="J3309" s="24"/>
      <c r="K3309" s="35"/>
      <c r="L3309" s="246"/>
      <c r="M3309" s="37"/>
    </row>
    <row r="3310" spans="1:13" s="38" customFormat="1" ht="15" x14ac:dyDescent="0.2">
      <c r="A3310" s="25"/>
      <c r="B3310" s="18"/>
      <c r="C3310" s="19"/>
      <c r="D3310" s="143"/>
      <c r="E3310" s="7"/>
      <c r="F3310" s="21"/>
      <c r="G3310" s="22"/>
      <c r="H3310" s="273"/>
      <c r="I3310" s="23"/>
      <c r="J3310" s="24"/>
      <c r="K3310" s="35"/>
      <c r="L3310" s="246"/>
      <c r="M3310" s="37"/>
    </row>
    <row r="3311" spans="1:13" s="38" customFormat="1" ht="15" x14ac:dyDescent="0.2">
      <c r="A3311" s="25"/>
      <c r="B3311" s="18"/>
      <c r="C3311" s="19"/>
      <c r="D3311" s="143"/>
      <c r="E3311" s="7"/>
      <c r="F3311" s="21"/>
      <c r="G3311" s="22"/>
      <c r="H3311" s="273"/>
      <c r="I3311" s="23"/>
      <c r="J3311" s="24"/>
      <c r="K3311" s="35"/>
      <c r="L3311" s="246"/>
      <c r="M3311" s="37"/>
    </row>
    <row r="3312" spans="1:13" s="38" customFormat="1" ht="15" x14ac:dyDescent="0.2">
      <c r="A3312" s="25"/>
      <c r="B3312" s="18"/>
      <c r="C3312" s="19"/>
      <c r="D3312" s="143"/>
      <c r="E3312" s="7"/>
      <c r="F3312" s="21"/>
      <c r="G3312" s="22"/>
      <c r="H3312" s="273"/>
      <c r="I3312" s="23"/>
      <c r="J3312" s="24"/>
      <c r="K3312" s="35"/>
      <c r="L3312" s="246"/>
      <c r="M3312" s="37"/>
    </row>
    <row r="3313" spans="1:13" s="38" customFormat="1" ht="15" x14ac:dyDescent="0.2">
      <c r="A3313" s="25"/>
      <c r="B3313" s="18"/>
      <c r="C3313" s="19"/>
      <c r="D3313" s="143"/>
      <c r="E3313" s="7"/>
      <c r="F3313" s="21"/>
      <c r="G3313" s="22"/>
      <c r="H3313" s="273"/>
      <c r="I3313" s="23"/>
      <c r="J3313" s="24"/>
      <c r="K3313" s="35"/>
      <c r="L3313" s="246"/>
      <c r="M3313" s="37"/>
    </row>
    <row r="3314" spans="1:13" s="38" customFormat="1" ht="15" x14ac:dyDescent="0.2">
      <c r="A3314" s="25"/>
      <c r="B3314" s="18"/>
      <c r="C3314" s="19"/>
      <c r="D3314" s="143"/>
      <c r="E3314" s="7"/>
      <c r="F3314" s="21"/>
      <c r="G3314" s="22"/>
      <c r="H3314" s="273"/>
      <c r="I3314" s="23"/>
      <c r="J3314" s="24"/>
      <c r="K3314" s="35"/>
      <c r="L3314" s="246"/>
      <c r="M3314" s="37"/>
    </row>
    <row r="3315" spans="1:13" s="38" customFormat="1" ht="15" x14ac:dyDescent="0.2">
      <c r="A3315" s="25"/>
      <c r="B3315" s="18"/>
      <c r="C3315" s="19"/>
      <c r="D3315" s="143"/>
      <c r="E3315" s="7"/>
      <c r="F3315" s="21"/>
      <c r="G3315" s="22"/>
      <c r="H3315" s="273"/>
      <c r="I3315" s="23"/>
      <c r="J3315" s="24"/>
      <c r="K3315" s="35"/>
      <c r="L3315" s="246"/>
      <c r="M3315" s="37"/>
    </row>
    <row r="3316" spans="1:13" s="38" customFormat="1" ht="15" x14ac:dyDescent="0.2">
      <c r="A3316" s="25"/>
      <c r="B3316" s="18"/>
      <c r="C3316" s="19"/>
      <c r="D3316" s="143"/>
      <c r="E3316" s="7"/>
      <c r="F3316" s="21"/>
      <c r="G3316" s="22"/>
      <c r="H3316" s="273"/>
      <c r="I3316" s="23"/>
      <c r="J3316" s="24"/>
      <c r="K3316" s="35"/>
      <c r="L3316" s="246"/>
      <c r="M3316" s="37"/>
    </row>
    <row r="3317" spans="1:13" s="38" customFormat="1" ht="15" x14ac:dyDescent="0.2">
      <c r="A3317" s="25"/>
      <c r="B3317" s="18"/>
      <c r="C3317" s="19"/>
      <c r="D3317" s="143"/>
      <c r="E3317" s="7"/>
      <c r="F3317" s="21"/>
      <c r="G3317" s="22"/>
      <c r="H3317" s="273"/>
      <c r="I3317" s="23"/>
      <c r="J3317" s="24"/>
      <c r="K3317" s="35"/>
      <c r="L3317" s="246"/>
      <c r="M3317" s="37"/>
    </row>
    <row r="3318" spans="1:13" s="38" customFormat="1" ht="15" x14ac:dyDescent="0.2">
      <c r="A3318" s="25"/>
      <c r="B3318" s="18"/>
      <c r="C3318" s="19"/>
      <c r="D3318" s="143"/>
      <c r="E3318" s="7"/>
      <c r="F3318" s="21"/>
      <c r="G3318" s="22"/>
      <c r="H3318" s="273"/>
      <c r="I3318" s="23"/>
      <c r="J3318" s="24"/>
      <c r="K3318" s="35"/>
      <c r="L3318" s="246"/>
      <c r="M3318" s="37"/>
    </row>
    <row r="3319" spans="1:13" s="38" customFormat="1" ht="15" x14ac:dyDescent="0.2">
      <c r="A3319" s="25"/>
      <c r="B3319" s="18"/>
      <c r="C3319" s="19"/>
      <c r="D3319" s="143"/>
      <c r="E3319" s="7"/>
      <c r="F3319" s="21"/>
      <c r="G3319" s="22"/>
      <c r="H3319" s="273"/>
      <c r="I3319" s="23"/>
      <c r="J3319" s="24"/>
      <c r="K3319" s="35"/>
      <c r="L3319" s="246"/>
      <c r="M3319" s="37"/>
    </row>
    <row r="3320" spans="1:13" s="38" customFormat="1" ht="15" x14ac:dyDescent="0.2">
      <c r="A3320" s="25"/>
      <c r="B3320" s="18"/>
      <c r="C3320" s="19"/>
      <c r="D3320" s="143"/>
      <c r="E3320" s="7"/>
      <c r="F3320" s="21"/>
      <c r="G3320" s="22"/>
      <c r="H3320" s="273"/>
      <c r="I3320" s="23"/>
      <c r="J3320" s="24"/>
      <c r="K3320" s="35"/>
      <c r="L3320" s="246"/>
      <c r="M3320" s="37"/>
    </row>
    <row r="3321" spans="1:13" s="38" customFormat="1" ht="15" x14ac:dyDescent="0.25">
      <c r="A3321" s="17"/>
      <c r="B3321" s="18"/>
      <c r="C3321" s="19"/>
      <c r="D3321" s="143"/>
      <c r="E3321" s="7"/>
      <c r="F3321" s="21"/>
      <c r="G3321" s="22"/>
      <c r="H3321" s="273"/>
      <c r="I3321" s="23"/>
      <c r="J3321" s="24"/>
      <c r="K3321" s="35"/>
      <c r="L3321" s="246"/>
      <c r="M3321" s="37"/>
    </row>
    <row r="3322" spans="1:13" s="38" customFormat="1" ht="15" x14ac:dyDescent="0.2">
      <c r="A3322" s="25"/>
      <c r="B3322" s="18"/>
      <c r="C3322" s="19"/>
      <c r="D3322" s="143"/>
      <c r="E3322" s="7"/>
      <c r="F3322" s="21"/>
      <c r="G3322" s="22"/>
      <c r="H3322" s="273"/>
      <c r="I3322" s="23"/>
      <c r="J3322" s="24"/>
      <c r="K3322" s="35"/>
      <c r="L3322" s="246"/>
      <c r="M3322" s="37"/>
    </row>
    <row r="3323" spans="1:13" s="38" customFormat="1" ht="15" x14ac:dyDescent="0.2">
      <c r="A3323" s="25"/>
      <c r="B3323" s="18"/>
      <c r="C3323" s="19"/>
      <c r="D3323" s="143"/>
      <c r="E3323" s="7"/>
      <c r="F3323" s="21"/>
      <c r="G3323" s="22"/>
      <c r="H3323" s="273"/>
      <c r="I3323" s="23"/>
      <c r="J3323" s="24"/>
      <c r="K3323" s="35"/>
      <c r="L3323" s="246"/>
      <c r="M3323" s="37"/>
    </row>
    <row r="3324" spans="1:13" s="38" customFormat="1" ht="15" x14ac:dyDescent="0.2">
      <c r="A3324" s="25"/>
      <c r="B3324" s="18"/>
      <c r="C3324" s="19"/>
      <c r="D3324" s="143"/>
      <c r="E3324" s="7"/>
      <c r="F3324" s="21"/>
      <c r="G3324" s="22"/>
      <c r="H3324" s="273"/>
      <c r="I3324" s="23"/>
      <c r="J3324" s="24"/>
      <c r="K3324" s="35"/>
      <c r="L3324" s="246"/>
      <c r="M3324" s="37"/>
    </row>
    <row r="3325" spans="1:13" s="38" customFormat="1" ht="15" x14ac:dyDescent="0.2">
      <c r="A3325" s="25"/>
      <c r="B3325" s="18"/>
      <c r="C3325" s="19"/>
      <c r="D3325" s="143"/>
      <c r="E3325" s="7"/>
      <c r="F3325" s="21"/>
      <c r="G3325" s="22"/>
      <c r="H3325" s="273"/>
      <c r="I3325" s="23"/>
      <c r="J3325" s="24"/>
      <c r="K3325" s="35"/>
      <c r="L3325" s="246"/>
      <c r="M3325" s="37"/>
    </row>
    <row r="3326" spans="1:13" s="38" customFormat="1" ht="15" x14ac:dyDescent="0.2">
      <c r="A3326" s="25"/>
      <c r="B3326" s="18"/>
      <c r="C3326" s="19"/>
      <c r="D3326" s="143"/>
      <c r="E3326" s="7"/>
      <c r="F3326" s="21"/>
      <c r="G3326" s="22"/>
      <c r="H3326" s="273"/>
      <c r="I3326" s="23"/>
      <c r="J3326" s="24"/>
      <c r="K3326" s="35"/>
      <c r="L3326" s="246"/>
      <c r="M3326" s="37"/>
    </row>
    <row r="3327" spans="1:13" s="38" customFormat="1" ht="15" x14ac:dyDescent="0.2">
      <c r="A3327" s="25"/>
      <c r="B3327" s="18"/>
      <c r="C3327" s="19"/>
      <c r="D3327" s="143"/>
      <c r="E3327" s="7"/>
      <c r="F3327" s="21"/>
      <c r="G3327" s="22"/>
      <c r="H3327" s="273"/>
      <c r="I3327" s="23"/>
      <c r="J3327" s="24"/>
      <c r="K3327" s="35"/>
      <c r="L3327" s="246"/>
      <c r="M3327" s="37"/>
    </row>
    <row r="3328" spans="1:13" s="38" customFormat="1" ht="15" x14ac:dyDescent="0.25">
      <c r="A3328" s="25"/>
      <c r="B3328" s="18"/>
      <c r="C3328" s="19"/>
      <c r="D3328" s="143"/>
      <c r="E3328" s="7"/>
      <c r="F3328" s="21"/>
      <c r="G3328" s="22"/>
      <c r="H3328" s="273"/>
      <c r="I3328" s="23"/>
      <c r="J3328" s="24"/>
      <c r="K3328" s="35"/>
      <c r="L3328" s="246"/>
      <c r="M3328" s="199"/>
    </row>
    <row r="3329" spans="1:10" ht="15" x14ac:dyDescent="0.2">
      <c r="A3329" s="25"/>
      <c r="B3329" s="18"/>
      <c r="C3329" s="19"/>
      <c r="D3329" s="143"/>
      <c r="E3329" s="7"/>
      <c r="F3329" s="21"/>
      <c r="G3329" s="22"/>
      <c r="H3329" s="273"/>
      <c r="I3329" s="23"/>
      <c r="J3329" s="24"/>
    </row>
    <row r="3330" spans="1:10" ht="15" x14ac:dyDescent="0.2">
      <c r="A3330" s="25"/>
      <c r="B3330" s="18"/>
      <c r="C3330" s="19"/>
      <c r="D3330" s="143"/>
      <c r="E3330" s="7"/>
      <c r="F3330" s="21"/>
      <c r="G3330" s="22"/>
      <c r="H3330" s="273"/>
      <c r="I3330" s="23"/>
      <c r="J3330" s="24"/>
    </row>
    <row r="3331" spans="1:10" ht="15" x14ac:dyDescent="0.25">
      <c r="A3331" s="17"/>
      <c r="B3331" s="18"/>
      <c r="C3331" s="19"/>
      <c r="D3331" s="143"/>
      <c r="E3331" s="7"/>
      <c r="F3331" s="21"/>
      <c r="G3331" s="22"/>
      <c r="H3331" s="273"/>
      <c r="I3331" s="23"/>
      <c r="J3331" s="24"/>
    </row>
    <row r="3332" spans="1:10" ht="15" x14ac:dyDescent="0.2">
      <c r="A3332" s="25"/>
      <c r="B3332" s="18"/>
      <c r="C3332" s="19"/>
      <c r="D3332" s="143"/>
      <c r="E3332" s="7"/>
      <c r="F3332" s="21"/>
      <c r="G3332" s="22"/>
      <c r="H3332" s="273"/>
      <c r="I3332" s="23"/>
      <c r="J3332" s="24"/>
    </row>
    <row r="3333" spans="1:10" ht="15" x14ac:dyDescent="0.2">
      <c r="A3333" s="25"/>
      <c r="B3333" s="18"/>
      <c r="C3333" s="19"/>
      <c r="D3333" s="143"/>
      <c r="E3333" s="7"/>
      <c r="F3333" s="21"/>
      <c r="G3333" s="22"/>
      <c r="H3333" s="273"/>
      <c r="I3333" s="23"/>
      <c r="J3333" s="24"/>
    </row>
    <row r="3334" spans="1:10" ht="15" x14ac:dyDescent="0.2">
      <c r="A3334" s="25"/>
      <c r="B3334" s="18"/>
      <c r="C3334" s="19"/>
      <c r="D3334" s="143"/>
      <c r="E3334" s="7"/>
      <c r="F3334" s="21"/>
      <c r="G3334" s="22"/>
      <c r="H3334" s="273"/>
      <c r="I3334" s="23"/>
      <c r="J3334" s="24"/>
    </row>
    <row r="3335" spans="1:10" ht="15" x14ac:dyDescent="0.2">
      <c r="A3335" s="25"/>
      <c r="B3335" s="18"/>
      <c r="C3335" s="19"/>
      <c r="D3335" s="143"/>
      <c r="E3335" s="7"/>
      <c r="F3335" s="21"/>
      <c r="G3335" s="22"/>
      <c r="H3335" s="273"/>
      <c r="I3335" s="23"/>
      <c r="J3335" s="24"/>
    </row>
    <row r="3336" spans="1:10" ht="15" x14ac:dyDescent="0.2">
      <c r="A3336" s="25"/>
      <c r="B3336" s="18"/>
      <c r="C3336" s="19"/>
      <c r="D3336" s="143"/>
      <c r="E3336" s="7"/>
      <c r="F3336" s="21"/>
      <c r="G3336" s="22"/>
      <c r="H3336" s="273"/>
      <c r="I3336" s="23"/>
      <c r="J3336" s="24"/>
    </row>
    <row r="3337" spans="1:10" ht="15" x14ac:dyDescent="0.2">
      <c r="A3337" s="25"/>
      <c r="B3337" s="18"/>
      <c r="C3337" s="19"/>
      <c r="D3337" s="143"/>
      <c r="E3337" s="7"/>
      <c r="F3337" s="21"/>
      <c r="G3337" s="22"/>
      <c r="H3337" s="273"/>
      <c r="I3337" s="23"/>
      <c r="J3337" s="24"/>
    </row>
    <row r="3338" spans="1:10" ht="15" x14ac:dyDescent="0.2">
      <c r="A3338" s="25"/>
      <c r="B3338" s="18"/>
      <c r="C3338" s="19"/>
      <c r="D3338" s="143"/>
      <c r="E3338" s="7"/>
      <c r="F3338" s="21"/>
      <c r="G3338" s="22"/>
      <c r="H3338" s="273"/>
      <c r="I3338" s="23"/>
      <c r="J3338" s="24"/>
    </row>
    <row r="3339" spans="1:10" ht="15" x14ac:dyDescent="0.2">
      <c r="A3339" s="25"/>
      <c r="B3339" s="18"/>
      <c r="C3339" s="19"/>
      <c r="D3339" s="143"/>
      <c r="E3339" s="7"/>
      <c r="F3339" s="21"/>
      <c r="G3339" s="22"/>
      <c r="H3339" s="273"/>
      <c r="I3339" s="23"/>
      <c r="J3339" s="24"/>
    </row>
    <row r="3340" spans="1:10" ht="15" x14ac:dyDescent="0.2">
      <c r="A3340" s="25"/>
      <c r="B3340" s="18"/>
      <c r="C3340" s="19"/>
      <c r="D3340" s="143"/>
      <c r="E3340" s="7"/>
      <c r="F3340" s="21"/>
      <c r="G3340" s="22"/>
      <c r="H3340" s="273"/>
      <c r="I3340" s="23"/>
      <c r="J3340" s="24"/>
    </row>
    <row r="3341" spans="1:10" ht="15" x14ac:dyDescent="0.2">
      <c r="A3341" s="25"/>
      <c r="B3341" s="18"/>
      <c r="C3341" s="19"/>
      <c r="D3341" s="143"/>
      <c r="E3341" s="7"/>
      <c r="F3341" s="21"/>
      <c r="G3341" s="22"/>
      <c r="H3341" s="273"/>
      <c r="I3341" s="23"/>
      <c r="J3341" s="24"/>
    </row>
    <row r="3342" spans="1:10" ht="15" x14ac:dyDescent="0.2">
      <c r="A3342" s="25"/>
      <c r="B3342" s="18"/>
      <c r="C3342" s="19"/>
      <c r="D3342" s="143"/>
      <c r="E3342" s="7"/>
      <c r="F3342" s="21"/>
      <c r="G3342" s="22"/>
      <c r="H3342" s="273"/>
      <c r="I3342" s="23"/>
      <c r="J3342" s="24"/>
    </row>
    <row r="3343" spans="1:10" ht="15" x14ac:dyDescent="0.2">
      <c r="A3343" s="25"/>
      <c r="B3343" s="18"/>
      <c r="C3343" s="19"/>
      <c r="D3343" s="143"/>
      <c r="E3343" s="7"/>
      <c r="F3343" s="21"/>
      <c r="G3343" s="22"/>
      <c r="H3343" s="273"/>
      <c r="I3343" s="23"/>
      <c r="J3343" s="24"/>
    </row>
    <row r="3344" spans="1:10" ht="15" x14ac:dyDescent="0.2">
      <c r="A3344" s="25"/>
      <c r="B3344" s="18"/>
      <c r="C3344" s="19"/>
      <c r="D3344" s="143"/>
      <c r="E3344" s="7"/>
      <c r="F3344" s="21"/>
      <c r="G3344" s="22"/>
      <c r="H3344" s="273"/>
      <c r="I3344" s="23"/>
      <c r="J3344" s="24"/>
    </row>
    <row r="3345" spans="1:10" ht="15" x14ac:dyDescent="0.2">
      <c r="A3345" s="25"/>
      <c r="B3345" s="18"/>
      <c r="C3345" s="19"/>
      <c r="D3345" s="143"/>
      <c r="E3345" s="7"/>
      <c r="F3345" s="21"/>
      <c r="G3345" s="22"/>
      <c r="H3345" s="273"/>
      <c r="I3345" s="23"/>
      <c r="J3345" s="24"/>
    </row>
    <row r="3346" spans="1:10" ht="15" x14ac:dyDescent="0.2">
      <c r="A3346" s="25"/>
      <c r="B3346" s="18"/>
      <c r="C3346" s="19"/>
      <c r="D3346" s="143"/>
      <c r="E3346" s="7"/>
      <c r="F3346" s="21"/>
      <c r="G3346" s="22"/>
      <c r="H3346" s="273"/>
      <c r="I3346" s="23"/>
      <c r="J3346" s="24"/>
    </row>
    <row r="3347" spans="1:10" ht="15" x14ac:dyDescent="0.2">
      <c r="A3347" s="25"/>
      <c r="B3347" s="18"/>
      <c r="C3347" s="19"/>
      <c r="D3347" s="143"/>
      <c r="E3347" s="7"/>
      <c r="F3347" s="21"/>
      <c r="G3347" s="22"/>
      <c r="H3347" s="273"/>
      <c r="I3347" s="23"/>
      <c r="J3347" s="24"/>
    </row>
    <row r="3348" spans="1:10" ht="15" x14ac:dyDescent="0.2">
      <c r="A3348" s="25"/>
      <c r="B3348" s="18"/>
      <c r="C3348" s="19"/>
      <c r="D3348" s="143"/>
      <c r="E3348" s="7"/>
      <c r="F3348" s="21"/>
      <c r="G3348" s="22"/>
      <c r="H3348" s="273"/>
      <c r="I3348" s="23"/>
      <c r="J3348" s="24"/>
    </row>
    <row r="3349" spans="1:10" ht="15" x14ac:dyDescent="0.2">
      <c r="A3349" s="25"/>
      <c r="B3349" s="18"/>
      <c r="C3349" s="19"/>
      <c r="D3349" s="143"/>
      <c r="E3349" s="7"/>
      <c r="F3349" s="21"/>
      <c r="G3349" s="22"/>
      <c r="H3349" s="273"/>
      <c r="I3349" s="23"/>
      <c r="J3349" s="24"/>
    </row>
    <row r="3350" spans="1:10" ht="15" x14ac:dyDescent="0.2">
      <c r="A3350" s="25"/>
      <c r="B3350" s="18"/>
      <c r="C3350" s="19"/>
      <c r="D3350" s="143"/>
      <c r="E3350" s="7"/>
      <c r="F3350" s="21"/>
      <c r="G3350" s="22"/>
      <c r="H3350" s="273"/>
      <c r="I3350" s="23"/>
      <c r="J3350" s="24"/>
    </row>
    <row r="3351" spans="1:10" ht="15" x14ac:dyDescent="0.2">
      <c r="A3351" s="25"/>
      <c r="B3351" s="18"/>
      <c r="C3351" s="19"/>
      <c r="D3351" s="143"/>
      <c r="E3351" s="7"/>
      <c r="F3351" s="21"/>
      <c r="G3351" s="22"/>
      <c r="H3351" s="273"/>
      <c r="I3351" s="23"/>
      <c r="J3351" s="24"/>
    </row>
    <row r="3352" spans="1:10" ht="15" x14ac:dyDescent="0.2">
      <c r="A3352" s="25"/>
      <c r="B3352" s="18"/>
      <c r="C3352" s="19"/>
      <c r="D3352" s="143"/>
      <c r="E3352" s="7"/>
      <c r="F3352" s="21"/>
      <c r="G3352" s="22"/>
      <c r="H3352" s="273"/>
      <c r="I3352" s="23"/>
      <c r="J3352" s="24"/>
    </row>
    <row r="3353" spans="1:10" ht="15" x14ac:dyDescent="0.2">
      <c r="A3353" s="25"/>
      <c r="B3353" s="18"/>
      <c r="C3353" s="19"/>
      <c r="D3353" s="143"/>
      <c r="E3353" s="7"/>
      <c r="F3353" s="21"/>
      <c r="G3353" s="22"/>
      <c r="H3353" s="273"/>
      <c r="I3353" s="23"/>
      <c r="J3353" s="24"/>
    </row>
    <row r="3354" spans="1:10" ht="15" x14ac:dyDescent="0.25">
      <c r="A3354" s="17"/>
      <c r="B3354" s="18"/>
      <c r="C3354" s="19"/>
      <c r="D3354" s="143"/>
      <c r="E3354" s="7"/>
      <c r="F3354" s="21"/>
      <c r="G3354" s="22"/>
      <c r="H3354" s="273"/>
      <c r="I3354" s="23"/>
      <c r="J3354" s="24"/>
    </row>
    <row r="3355" spans="1:10" ht="15" x14ac:dyDescent="0.2">
      <c r="A3355" s="25"/>
      <c r="B3355" s="18"/>
      <c r="C3355" s="19"/>
      <c r="D3355" s="143"/>
      <c r="E3355" s="7"/>
      <c r="F3355" s="21"/>
      <c r="G3355" s="22"/>
      <c r="H3355" s="273"/>
      <c r="I3355" s="23"/>
      <c r="J3355" s="24"/>
    </row>
    <row r="3356" spans="1:10" ht="15" x14ac:dyDescent="0.2">
      <c r="A3356" s="25"/>
      <c r="B3356" s="18"/>
      <c r="C3356" s="19"/>
      <c r="D3356" s="143"/>
      <c r="E3356" s="7"/>
      <c r="F3356" s="21"/>
      <c r="G3356" s="22"/>
      <c r="H3356" s="273"/>
      <c r="I3356" s="23"/>
      <c r="J3356" s="24"/>
    </row>
    <row r="3357" spans="1:10" ht="15" x14ac:dyDescent="0.2">
      <c r="A3357" s="25"/>
      <c r="B3357" s="18"/>
      <c r="C3357" s="19"/>
      <c r="D3357" s="143"/>
      <c r="E3357" s="7"/>
      <c r="F3357" s="21"/>
      <c r="G3357" s="22"/>
      <c r="H3357" s="273"/>
      <c r="I3357" s="23"/>
      <c r="J3357" s="24"/>
    </row>
    <row r="3358" spans="1:10" ht="15" x14ac:dyDescent="0.2">
      <c r="A3358" s="25"/>
      <c r="B3358" s="18"/>
      <c r="C3358" s="19"/>
      <c r="D3358" s="143"/>
      <c r="E3358" s="7"/>
      <c r="F3358" s="21"/>
      <c r="G3358" s="22"/>
      <c r="H3358" s="273"/>
      <c r="I3358" s="23"/>
      <c r="J3358" s="24"/>
    </row>
    <row r="3359" spans="1:10" ht="15" x14ac:dyDescent="0.2">
      <c r="A3359" s="25"/>
      <c r="B3359" s="18"/>
      <c r="C3359" s="19"/>
      <c r="D3359" s="143"/>
      <c r="E3359" s="7"/>
      <c r="F3359" s="21"/>
      <c r="G3359" s="22"/>
      <c r="H3359" s="273"/>
      <c r="I3359" s="23"/>
      <c r="J3359" s="24"/>
    </row>
    <row r="3360" spans="1:10" ht="15" x14ac:dyDescent="0.2">
      <c r="A3360" s="25"/>
      <c r="B3360" s="18"/>
      <c r="C3360" s="19"/>
      <c r="D3360" s="143"/>
      <c r="E3360" s="7"/>
      <c r="F3360" s="21"/>
      <c r="G3360" s="22"/>
      <c r="H3360" s="273"/>
      <c r="I3360" s="23"/>
      <c r="J3360" s="24"/>
    </row>
    <row r="3361" spans="1:13" s="38" customFormat="1" ht="15" x14ac:dyDescent="0.2">
      <c r="A3361" s="25"/>
      <c r="B3361" s="18"/>
      <c r="C3361" s="19"/>
      <c r="D3361" s="143"/>
      <c r="E3361" s="7"/>
      <c r="F3361" s="21"/>
      <c r="G3361" s="22"/>
      <c r="H3361" s="273"/>
      <c r="I3361" s="23"/>
      <c r="J3361" s="24"/>
      <c r="K3361" s="35"/>
      <c r="L3361" s="246"/>
      <c r="M3361" s="37"/>
    </row>
    <row r="3362" spans="1:13" s="38" customFormat="1" ht="15" x14ac:dyDescent="0.25">
      <c r="A3362" s="17"/>
      <c r="B3362" s="18"/>
      <c r="C3362" s="19"/>
      <c r="D3362" s="143"/>
      <c r="E3362" s="7"/>
      <c r="F3362" s="21"/>
      <c r="G3362" s="22"/>
      <c r="H3362" s="273"/>
      <c r="I3362" s="23"/>
      <c r="J3362" s="24"/>
      <c r="K3362" s="35"/>
      <c r="L3362" s="246"/>
      <c r="M3362" s="199"/>
    </row>
    <row r="3363" spans="1:13" s="38" customFormat="1" ht="15" x14ac:dyDescent="0.2">
      <c r="A3363" s="25"/>
      <c r="B3363" s="18"/>
      <c r="C3363" s="19"/>
      <c r="D3363" s="143"/>
      <c r="E3363" s="7"/>
      <c r="F3363" s="21"/>
      <c r="G3363" s="22"/>
      <c r="H3363" s="273"/>
      <c r="I3363" s="23"/>
      <c r="J3363" s="24"/>
      <c r="K3363" s="35"/>
      <c r="L3363" s="246"/>
      <c r="M3363" s="37"/>
    </row>
    <row r="3364" spans="1:13" s="38" customFormat="1" ht="15" x14ac:dyDescent="0.2">
      <c r="A3364" s="25"/>
      <c r="B3364" s="18"/>
      <c r="C3364" s="19"/>
      <c r="D3364" s="143"/>
      <c r="E3364" s="7"/>
      <c r="F3364" s="21"/>
      <c r="G3364" s="22"/>
      <c r="H3364" s="273"/>
      <c r="I3364" s="23"/>
      <c r="J3364" s="24"/>
      <c r="K3364" s="35"/>
      <c r="L3364" s="246"/>
      <c r="M3364" s="37"/>
    </row>
    <row r="3365" spans="1:13" s="38" customFormat="1" ht="15" x14ac:dyDescent="0.2">
      <c r="A3365" s="25"/>
      <c r="B3365" s="18"/>
      <c r="C3365" s="19"/>
      <c r="D3365" s="143"/>
      <c r="E3365" s="7"/>
      <c r="F3365" s="21"/>
      <c r="G3365" s="22"/>
      <c r="H3365" s="273"/>
      <c r="I3365" s="23"/>
      <c r="J3365" s="24"/>
      <c r="K3365" s="35"/>
      <c r="L3365" s="246"/>
      <c r="M3365" s="37"/>
    </row>
    <row r="3366" spans="1:13" s="38" customFormat="1" ht="15" x14ac:dyDescent="0.25">
      <c r="A3366" s="25"/>
      <c r="B3366" s="18"/>
      <c r="C3366" s="19"/>
      <c r="D3366" s="143"/>
      <c r="E3366" s="7"/>
      <c r="F3366" s="21"/>
      <c r="G3366" s="22"/>
      <c r="H3366" s="273"/>
      <c r="I3366" s="23"/>
      <c r="J3366" s="24"/>
      <c r="K3366" s="35"/>
      <c r="L3366" s="246"/>
      <c r="M3366" s="199"/>
    </row>
    <row r="3367" spans="1:13" s="38" customFormat="1" ht="15" x14ac:dyDescent="0.2">
      <c r="A3367" s="25"/>
      <c r="B3367" s="18"/>
      <c r="C3367" s="19"/>
      <c r="D3367" s="143"/>
      <c r="E3367" s="7"/>
      <c r="F3367" s="21"/>
      <c r="G3367" s="22"/>
      <c r="H3367" s="273"/>
      <c r="I3367" s="23"/>
      <c r="J3367" s="24"/>
      <c r="K3367" s="35"/>
      <c r="L3367" s="246"/>
      <c r="M3367" s="37"/>
    </row>
    <row r="3368" spans="1:13" s="38" customFormat="1" ht="15" x14ac:dyDescent="0.2">
      <c r="A3368" s="25"/>
      <c r="B3368" s="18"/>
      <c r="C3368" s="19"/>
      <c r="D3368" s="143"/>
      <c r="E3368" s="7"/>
      <c r="F3368" s="21"/>
      <c r="G3368" s="22"/>
      <c r="H3368" s="273"/>
      <c r="I3368" s="23"/>
      <c r="J3368" s="24"/>
      <c r="K3368" s="35"/>
      <c r="L3368" s="246"/>
      <c r="M3368" s="37"/>
    </row>
    <row r="3369" spans="1:13" s="38" customFormat="1" ht="15" x14ac:dyDescent="0.2">
      <c r="A3369" s="25"/>
      <c r="B3369" s="18"/>
      <c r="C3369" s="19"/>
      <c r="D3369" s="143"/>
      <c r="E3369" s="7"/>
      <c r="F3369" s="21"/>
      <c r="G3369" s="22"/>
      <c r="H3369" s="273"/>
      <c r="I3369" s="23"/>
      <c r="J3369" s="24"/>
      <c r="K3369" s="35"/>
      <c r="L3369" s="246"/>
      <c r="M3369" s="37"/>
    </row>
    <row r="3370" spans="1:13" s="38" customFormat="1" ht="15" x14ac:dyDescent="0.2">
      <c r="A3370" s="25"/>
      <c r="B3370" s="18"/>
      <c r="C3370" s="19"/>
      <c r="D3370" s="143"/>
      <c r="E3370" s="7"/>
      <c r="F3370" s="21"/>
      <c r="G3370" s="22"/>
      <c r="H3370" s="273"/>
      <c r="I3370" s="23"/>
      <c r="J3370" s="24"/>
      <c r="K3370" s="35"/>
      <c r="L3370" s="246"/>
      <c r="M3370" s="37"/>
    </row>
    <row r="3371" spans="1:13" s="38" customFormat="1" ht="15" x14ac:dyDescent="0.2">
      <c r="A3371" s="25"/>
      <c r="B3371" s="18"/>
      <c r="C3371" s="19"/>
      <c r="D3371" s="143"/>
      <c r="E3371" s="7"/>
      <c r="F3371" s="21"/>
      <c r="G3371" s="22"/>
      <c r="H3371" s="273"/>
      <c r="I3371" s="23"/>
      <c r="J3371" s="24"/>
      <c r="K3371" s="35"/>
      <c r="L3371" s="246"/>
      <c r="M3371" s="37"/>
    </row>
    <row r="3372" spans="1:13" s="38" customFormat="1" ht="15" x14ac:dyDescent="0.2">
      <c r="A3372" s="25"/>
      <c r="B3372" s="18"/>
      <c r="C3372" s="19"/>
      <c r="D3372" s="143"/>
      <c r="E3372" s="7"/>
      <c r="F3372" s="21"/>
      <c r="G3372" s="22"/>
      <c r="H3372" s="273"/>
      <c r="I3372" s="23"/>
      <c r="J3372" s="24"/>
      <c r="K3372" s="35"/>
      <c r="L3372" s="246"/>
      <c r="M3372" s="37"/>
    </row>
    <row r="3373" spans="1:13" s="38" customFormat="1" ht="15" x14ac:dyDescent="0.2">
      <c r="A3373" s="25"/>
      <c r="B3373" s="18"/>
      <c r="C3373" s="19"/>
      <c r="D3373" s="143"/>
      <c r="E3373" s="7"/>
      <c r="F3373" s="21"/>
      <c r="G3373" s="22"/>
      <c r="H3373" s="273"/>
      <c r="I3373" s="23"/>
      <c r="J3373" s="24"/>
      <c r="K3373" s="35"/>
      <c r="L3373" s="246"/>
      <c r="M3373" s="37"/>
    </row>
    <row r="3374" spans="1:13" s="38" customFormat="1" ht="15" x14ac:dyDescent="0.2">
      <c r="A3374" s="25"/>
      <c r="B3374" s="18"/>
      <c r="C3374" s="19"/>
      <c r="D3374" s="143"/>
      <c r="E3374" s="7"/>
      <c r="F3374" s="21"/>
      <c r="G3374" s="22"/>
      <c r="H3374" s="273"/>
      <c r="I3374" s="23"/>
      <c r="J3374" s="24"/>
      <c r="K3374" s="35"/>
      <c r="L3374" s="246"/>
      <c r="M3374" s="37"/>
    </row>
    <row r="3375" spans="1:13" s="38" customFormat="1" ht="15" x14ac:dyDescent="0.2">
      <c r="A3375" s="25"/>
      <c r="B3375" s="18"/>
      <c r="C3375" s="19"/>
      <c r="D3375" s="143"/>
      <c r="E3375" s="7"/>
      <c r="F3375" s="21"/>
      <c r="G3375" s="22"/>
      <c r="H3375" s="273"/>
      <c r="I3375" s="23"/>
      <c r="J3375" s="24"/>
      <c r="K3375" s="35"/>
      <c r="L3375" s="246"/>
      <c r="M3375" s="37"/>
    </row>
    <row r="3376" spans="1:13" s="38" customFormat="1" ht="15" x14ac:dyDescent="0.2">
      <c r="A3376" s="25"/>
      <c r="B3376" s="18"/>
      <c r="C3376" s="19"/>
      <c r="D3376" s="143"/>
      <c r="E3376" s="7"/>
      <c r="F3376" s="21"/>
      <c r="G3376" s="22"/>
      <c r="H3376" s="273"/>
      <c r="I3376" s="23"/>
      <c r="J3376" s="24"/>
      <c r="K3376" s="35"/>
      <c r="L3376" s="246"/>
      <c r="M3376" s="37"/>
    </row>
    <row r="3377" spans="1:10" ht="15" x14ac:dyDescent="0.2">
      <c r="A3377" s="25"/>
      <c r="B3377" s="18"/>
      <c r="C3377" s="19"/>
      <c r="D3377" s="143"/>
      <c r="E3377" s="7"/>
      <c r="F3377" s="21"/>
      <c r="G3377" s="22"/>
      <c r="H3377" s="273"/>
      <c r="I3377" s="23"/>
      <c r="J3377" s="24"/>
    </row>
    <row r="3378" spans="1:10" ht="15" x14ac:dyDescent="0.2">
      <c r="A3378" s="25"/>
      <c r="B3378" s="18"/>
      <c r="C3378" s="19"/>
      <c r="D3378" s="143"/>
      <c r="E3378" s="7"/>
      <c r="F3378" s="21"/>
      <c r="G3378" s="22"/>
      <c r="H3378" s="273"/>
      <c r="I3378" s="23"/>
      <c r="J3378" s="24"/>
    </row>
    <row r="3379" spans="1:10" ht="15" x14ac:dyDescent="0.25">
      <c r="A3379" s="17"/>
      <c r="B3379" s="18"/>
      <c r="C3379" s="19"/>
      <c r="D3379" s="143"/>
      <c r="E3379" s="7"/>
      <c r="F3379" s="21"/>
      <c r="G3379" s="22"/>
      <c r="H3379" s="273"/>
      <c r="I3379" s="23"/>
      <c r="J3379" s="24"/>
    </row>
    <row r="3380" spans="1:10" ht="15" x14ac:dyDescent="0.2">
      <c r="A3380" s="25"/>
      <c r="B3380" s="18"/>
      <c r="C3380" s="19"/>
      <c r="D3380" s="143"/>
      <c r="E3380" s="7"/>
      <c r="F3380" s="21"/>
      <c r="G3380" s="22"/>
      <c r="H3380" s="273"/>
      <c r="I3380" s="23"/>
      <c r="J3380" s="24"/>
    </row>
    <row r="3381" spans="1:10" ht="15" x14ac:dyDescent="0.2">
      <c r="A3381" s="25"/>
      <c r="B3381" s="18"/>
      <c r="C3381" s="19"/>
      <c r="D3381" s="143"/>
      <c r="E3381" s="7"/>
      <c r="F3381" s="21"/>
      <c r="G3381" s="22"/>
      <c r="H3381" s="273"/>
      <c r="I3381" s="23"/>
      <c r="J3381" s="24"/>
    </row>
    <row r="3382" spans="1:10" ht="15" x14ac:dyDescent="0.2">
      <c r="A3382" s="25"/>
      <c r="B3382" s="18"/>
      <c r="C3382" s="19"/>
      <c r="D3382" s="143"/>
      <c r="E3382" s="7"/>
      <c r="F3382" s="21"/>
      <c r="G3382" s="22"/>
      <c r="H3382" s="273"/>
      <c r="I3382" s="23"/>
      <c r="J3382" s="24"/>
    </row>
    <row r="3383" spans="1:10" ht="15" x14ac:dyDescent="0.2">
      <c r="A3383" s="25"/>
      <c r="B3383" s="18"/>
      <c r="C3383" s="19"/>
      <c r="D3383" s="143"/>
      <c r="E3383" s="7"/>
      <c r="F3383" s="21"/>
      <c r="G3383" s="22"/>
      <c r="H3383" s="273"/>
      <c r="I3383" s="23"/>
      <c r="J3383" s="24"/>
    </row>
    <row r="3384" spans="1:10" ht="15" x14ac:dyDescent="0.2">
      <c r="A3384" s="25"/>
      <c r="B3384" s="18"/>
      <c r="C3384" s="19"/>
      <c r="D3384" s="143"/>
      <c r="E3384" s="7"/>
      <c r="F3384" s="21"/>
      <c r="G3384" s="22"/>
      <c r="H3384" s="273"/>
      <c r="I3384" s="23"/>
      <c r="J3384" s="24"/>
    </row>
    <row r="3385" spans="1:10" ht="15" x14ac:dyDescent="0.2">
      <c r="A3385" s="25"/>
      <c r="B3385" s="18"/>
      <c r="C3385" s="19"/>
      <c r="D3385" s="143"/>
      <c r="E3385" s="7"/>
      <c r="F3385" s="21"/>
      <c r="G3385" s="22"/>
      <c r="H3385" s="273"/>
      <c r="I3385" s="23"/>
      <c r="J3385" s="24"/>
    </row>
    <row r="3386" spans="1:10" ht="15" x14ac:dyDescent="0.2">
      <c r="A3386" s="25"/>
      <c r="B3386" s="18"/>
      <c r="C3386" s="19"/>
      <c r="D3386" s="143"/>
      <c r="E3386" s="7"/>
      <c r="F3386" s="21"/>
      <c r="G3386" s="22"/>
      <c r="H3386" s="273"/>
      <c r="I3386" s="23"/>
      <c r="J3386" s="24"/>
    </row>
    <row r="3387" spans="1:10" ht="15" x14ac:dyDescent="0.2">
      <c r="A3387" s="25"/>
      <c r="B3387" s="18"/>
      <c r="C3387" s="19"/>
      <c r="D3387" s="143"/>
      <c r="E3387" s="7"/>
      <c r="F3387" s="21"/>
      <c r="G3387" s="22"/>
      <c r="H3387" s="273"/>
      <c r="I3387" s="23"/>
      <c r="J3387" s="24"/>
    </row>
    <row r="3388" spans="1:10" ht="15" x14ac:dyDescent="0.2">
      <c r="A3388" s="25"/>
      <c r="B3388" s="18"/>
      <c r="C3388" s="19"/>
      <c r="D3388" s="143"/>
      <c r="E3388" s="7"/>
      <c r="F3388" s="21"/>
      <c r="G3388" s="22"/>
      <c r="H3388" s="273"/>
      <c r="I3388" s="23"/>
      <c r="J3388" s="24"/>
    </row>
    <row r="3389" spans="1:10" ht="15" x14ac:dyDescent="0.25">
      <c r="A3389" s="17"/>
      <c r="B3389" s="18"/>
      <c r="C3389" s="19"/>
      <c r="D3389" s="143"/>
      <c r="E3389" s="7"/>
      <c r="F3389" s="21"/>
      <c r="G3389" s="22"/>
      <c r="H3389" s="273"/>
      <c r="I3389" s="23"/>
      <c r="J3389" s="24"/>
    </row>
    <row r="3390" spans="1:10" ht="15" x14ac:dyDescent="0.2">
      <c r="A3390" s="25"/>
      <c r="B3390" s="18"/>
      <c r="C3390" s="19"/>
      <c r="D3390" s="143"/>
      <c r="E3390" s="7"/>
      <c r="F3390" s="21"/>
      <c r="G3390" s="22"/>
      <c r="H3390" s="273"/>
      <c r="I3390" s="23"/>
      <c r="J3390" s="24"/>
    </row>
    <row r="3391" spans="1:10" ht="15" x14ac:dyDescent="0.2">
      <c r="A3391" s="25"/>
      <c r="B3391" s="18"/>
      <c r="C3391" s="19"/>
      <c r="D3391" s="143"/>
      <c r="E3391" s="7"/>
      <c r="F3391" s="21"/>
      <c r="G3391" s="22"/>
      <c r="H3391" s="273"/>
      <c r="I3391" s="23"/>
      <c r="J3391" s="24"/>
    </row>
    <row r="3392" spans="1:10" ht="15" x14ac:dyDescent="0.2">
      <c r="A3392" s="25"/>
      <c r="B3392" s="18"/>
      <c r="C3392" s="19"/>
      <c r="D3392" s="143"/>
      <c r="E3392" s="7"/>
      <c r="F3392" s="21"/>
      <c r="G3392" s="22"/>
      <c r="H3392" s="273"/>
      <c r="I3392" s="23"/>
      <c r="J3392" s="24"/>
    </row>
    <row r="3393" spans="1:10" ht="15" x14ac:dyDescent="0.2">
      <c r="A3393" s="25"/>
      <c r="B3393" s="18"/>
      <c r="C3393" s="19"/>
      <c r="D3393" s="143"/>
      <c r="E3393" s="7"/>
      <c r="F3393" s="21"/>
      <c r="G3393" s="22"/>
      <c r="H3393" s="273"/>
      <c r="I3393" s="23"/>
      <c r="J3393" s="24"/>
    </row>
    <row r="3394" spans="1:10" ht="15" x14ac:dyDescent="0.2">
      <c r="A3394" s="25"/>
      <c r="B3394" s="18"/>
      <c r="C3394" s="19"/>
      <c r="D3394" s="143"/>
      <c r="E3394" s="7"/>
      <c r="F3394" s="21"/>
      <c r="G3394" s="22"/>
      <c r="H3394" s="273"/>
      <c r="I3394" s="23"/>
      <c r="J3394" s="24"/>
    </row>
    <row r="3395" spans="1:10" ht="15" x14ac:dyDescent="0.2">
      <c r="A3395" s="25"/>
      <c r="B3395" s="18"/>
      <c r="C3395" s="19"/>
      <c r="D3395" s="143"/>
      <c r="E3395" s="7"/>
      <c r="F3395" s="21"/>
      <c r="G3395" s="22"/>
      <c r="H3395" s="273"/>
      <c r="I3395" s="23"/>
      <c r="J3395" s="24"/>
    </row>
    <row r="3396" spans="1:10" ht="15" x14ac:dyDescent="0.2">
      <c r="A3396" s="25"/>
      <c r="B3396" s="18"/>
      <c r="C3396" s="19"/>
      <c r="D3396" s="143"/>
      <c r="E3396" s="7"/>
      <c r="F3396" s="21"/>
      <c r="G3396" s="22"/>
      <c r="H3396" s="273"/>
      <c r="I3396" s="23"/>
      <c r="J3396" s="24"/>
    </row>
    <row r="3397" spans="1:10" ht="15" x14ac:dyDescent="0.2">
      <c r="A3397" s="25"/>
      <c r="B3397" s="18"/>
      <c r="C3397" s="19"/>
      <c r="D3397" s="143"/>
      <c r="E3397" s="7"/>
      <c r="F3397" s="21"/>
      <c r="G3397" s="22"/>
      <c r="H3397" s="273"/>
      <c r="I3397" s="23"/>
      <c r="J3397" s="24"/>
    </row>
    <row r="3398" spans="1:10" ht="15" x14ac:dyDescent="0.2">
      <c r="A3398" s="25"/>
      <c r="B3398" s="18"/>
      <c r="C3398" s="19"/>
      <c r="D3398" s="143"/>
      <c r="E3398" s="7"/>
      <c r="F3398" s="21"/>
      <c r="G3398" s="22"/>
      <c r="H3398" s="273"/>
      <c r="I3398" s="23"/>
      <c r="J3398" s="24"/>
    </row>
    <row r="3399" spans="1:10" ht="15" x14ac:dyDescent="0.2">
      <c r="A3399" s="25"/>
      <c r="B3399" s="18"/>
      <c r="C3399" s="19"/>
      <c r="D3399" s="143"/>
      <c r="E3399" s="7"/>
      <c r="F3399" s="21"/>
      <c r="G3399" s="22"/>
      <c r="H3399" s="273"/>
      <c r="I3399" s="23"/>
      <c r="J3399" s="24"/>
    </row>
    <row r="3400" spans="1:10" ht="15" x14ac:dyDescent="0.2">
      <c r="A3400" s="25"/>
      <c r="B3400" s="18"/>
      <c r="C3400" s="19"/>
      <c r="D3400" s="143"/>
      <c r="E3400" s="7"/>
      <c r="F3400" s="21"/>
      <c r="G3400" s="22"/>
      <c r="H3400" s="273"/>
      <c r="I3400" s="23"/>
      <c r="J3400" s="24"/>
    </row>
    <row r="3401" spans="1:10" ht="15" x14ac:dyDescent="0.2">
      <c r="A3401" s="25"/>
      <c r="B3401" s="18"/>
      <c r="C3401" s="19"/>
      <c r="D3401" s="143"/>
      <c r="E3401" s="7"/>
      <c r="F3401" s="21"/>
      <c r="G3401" s="22"/>
      <c r="H3401" s="273"/>
      <c r="I3401" s="23"/>
      <c r="J3401" s="24"/>
    </row>
    <row r="3402" spans="1:10" ht="15" x14ac:dyDescent="0.2">
      <c r="A3402" s="25"/>
      <c r="B3402" s="18"/>
      <c r="C3402" s="19"/>
      <c r="D3402" s="143"/>
      <c r="E3402" s="7"/>
      <c r="F3402" s="21"/>
      <c r="G3402" s="22"/>
      <c r="H3402" s="273"/>
      <c r="I3402" s="23"/>
      <c r="J3402" s="24"/>
    </row>
    <row r="3403" spans="1:10" ht="15" x14ac:dyDescent="0.2">
      <c r="A3403" s="25"/>
      <c r="B3403" s="18"/>
      <c r="C3403" s="19"/>
      <c r="D3403" s="143"/>
      <c r="E3403" s="7"/>
      <c r="F3403" s="21"/>
      <c r="G3403" s="22"/>
      <c r="H3403" s="273"/>
      <c r="I3403" s="23"/>
      <c r="J3403" s="24"/>
    </row>
    <row r="3404" spans="1:10" ht="15" x14ac:dyDescent="0.2">
      <c r="A3404" s="25"/>
      <c r="B3404" s="18"/>
      <c r="C3404" s="19"/>
      <c r="D3404" s="143"/>
      <c r="E3404" s="7"/>
      <c r="F3404" s="21"/>
      <c r="G3404" s="22"/>
      <c r="H3404" s="273"/>
      <c r="I3404" s="23"/>
      <c r="J3404" s="24"/>
    </row>
    <row r="3405" spans="1:10" ht="15" x14ac:dyDescent="0.2">
      <c r="A3405" s="25"/>
      <c r="B3405" s="18"/>
      <c r="C3405" s="19"/>
      <c r="D3405" s="143"/>
      <c r="E3405" s="7"/>
      <c r="F3405" s="21"/>
      <c r="G3405" s="22"/>
      <c r="H3405" s="273"/>
      <c r="I3405" s="23"/>
      <c r="J3405" s="24"/>
    </row>
    <row r="3406" spans="1:10" ht="15" x14ac:dyDescent="0.2">
      <c r="A3406" s="25"/>
      <c r="B3406" s="18"/>
      <c r="C3406" s="19"/>
      <c r="D3406" s="143"/>
      <c r="E3406" s="7"/>
      <c r="F3406" s="21"/>
      <c r="G3406" s="22"/>
      <c r="H3406" s="273"/>
      <c r="I3406" s="23"/>
      <c r="J3406" s="24"/>
    </row>
    <row r="3407" spans="1:10" ht="15" x14ac:dyDescent="0.2">
      <c r="A3407" s="25"/>
      <c r="B3407" s="18"/>
      <c r="C3407" s="19"/>
      <c r="D3407" s="143"/>
      <c r="E3407" s="7"/>
      <c r="F3407" s="21"/>
      <c r="G3407" s="22"/>
      <c r="H3407" s="273"/>
      <c r="I3407" s="23"/>
      <c r="J3407" s="24"/>
    </row>
    <row r="3408" spans="1:10" ht="15" x14ac:dyDescent="0.2">
      <c r="A3408" s="25"/>
      <c r="B3408" s="18"/>
      <c r="C3408" s="19"/>
      <c r="D3408" s="143"/>
      <c r="E3408" s="7"/>
      <c r="F3408" s="21"/>
      <c r="G3408" s="22"/>
      <c r="H3408" s="273"/>
      <c r="I3408" s="23"/>
      <c r="J3408" s="24"/>
    </row>
    <row r="3409" spans="1:10" ht="15" x14ac:dyDescent="0.2">
      <c r="A3409" s="25"/>
      <c r="B3409" s="18"/>
      <c r="C3409" s="19"/>
      <c r="D3409" s="143"/>
      <c r="E3409" s="7"/>
      <c r="F3409" s="21"/>
      <c r="G3409" s="22"/>
      <c r="H3409" s="273"/>
      <c r="I3409" s="23"/>
      <c r="J3409" s="24"/>
    </row>
    <row r="3410" spans="1:10" ht="15" x14ac:dyDescent="0.25">
      <c r="A3410" s="17"/>
      <c r="B3410" s="18"/>
      <c r="C3410" s="19"/>
      <c r="D3410" s="143"/>
      <c r="E3410" s="7"/>
      <c r="F3410" s="21"/>
      <c r="G3410" s="22"/>
      <c r="H3410" s="273"/>
      <c r="I3410" s="23"/>
      <c r="J3410" s="24"/>
    </row>
    <row r="3411" spans="1:10" ht="15" x14ac:dyDescent="0.2">
      <c r="A3411" s="25"/>
      <c r="B3411" s="18"/>
      <c r="C3411" s="19"/>
      <c r="D3411" s="143"/>
      <c r="E3411" s="7"/>
      <c r="F3411" s="21"/>
      <c r="G3411" s="22"/>
      <c r="H3411" s="273"/>
      <c r="I3411" s="23"/>
      <c r="J3411" s="24"/>
    </row>
    <row r="3412" spans="1:10" ht="15" x14ac:dyDescent="0.2">
      <c r="A3412" s="25"/>
      <c r="B3412" s="18"/>
      <c r="C3412" s="19"/>
      <c r="D3412" s="143"/>
      <c r="E3412" s="7"/>
      <c r="F3412" s="21"/>
      <c r="G3412" s="22"/>
      <c r="H3412" s="273"/>
      <c r="I3412" s="23"/>
      <c r="J3412" s="24"/>
    </row>
    <row r="3413" spans="1:10" ht="15" x14ac:dyDescent="0.25">
      <c r="A3413" s="17"/>
      <c r="B3413" s="18"/>
      <c r="C3413" s="19"/>
      <c r="D3413" s="143"/>
      <c r="E3413" s="7"/>
      <c r="F3413" s="21"/>
      <c r="G3413" s="22"/>
      <c r="H3413" s="273"/>
      <c r="I3413" s="23"/>
      <c r="J3413" s="24"/>
    </row>
    <row r="3414" spans="1:10" ht="15" x14ac:dyDescent="0.2">
      <c r="A3414" s="25"/>
      <c r="B3414" s="18"/>
      <c r="C3414" s="19"/>
      <c r="D3414" s="143"/>
      <c r="E3414" s="7"/>
      <c r="F3414" s="21"/>
      <c r="G3414" s="22"/>
      <c r="H3414" s="273"/>
      <c r="I3414" s="23"/>
      <c r="J3414" s="24"/>
    </row>
    <row r="3415" spans="1:10" ht="15" x14ac:dyDescent="0.2">
      <c r="A3415" s="25"/>
      <c r="B3415" s="18"/>
      <c r="C3415" s="19"/>
      <c r="D3415" s="143"/>
      <c r="E3415" s="7"/>
      <c r="F3415" s="21"/>
      <c r="G3415" s="22"/>
      <c r="H3415" s="273"/>
      <c r="I3415" s="23"/>
      <c r="J3415" s="24"/>
    </row>
    <row r="3416" spans="1:10" ht="15" x14ac:dyDescent="0.2">
      <c r="A3416" s="25"/>
      <c r="B3416" s="18"/>
      <c r="C3416" s="19"/>
      <c r="D3416" s="143"/>
      <c r="E3416" s="7"/>
      <c r="F3416" s="21"/>
      <c r="G3416" s="22"/>
      <c r="H3416" s="273"/>
      <c r="I3416" s="23"/>
      <c r="J3416" s="24"/>
    </row>
    <row r="3417" spans="1:10" ht="15" x14ac:dyDescent="0.2">
      <c r="A3417" s="25"/>
      <c r="B3417" s="18"/>
      <c r="C3417" s="19"/>
      <c r="D3417" s="143"/>
      <c r="E3417" s="7"/>
      <c r="F3417" s="21"/>
      <c r="G3417" s="22"/>
      <c r="H3417" s="273"/>
      <c r="I3417" s="23"/>
      <c r="J3417" s="24"/>
    </row>
    <row r="3418" spans="1:10" ht="15" x14ac:dyDescent="0.2">
      <c r="A3418" s="25"/>
      <c r="B3418" s="18"/>
      <c r="C3418" s="19"/>
      <c r="D3418" s="143"/>
      <c r="E3418" s="7"/>
      <c r="F3418" s="21"/>
      <c r="G3418" s="22"/>
      <c r="H3418" s="273"/>
      <c r="I3418" s="23"/>
      <c r="J3418" s="24"/>
    </row>
    <row r="3419" spans="1:10" ht="15" x14ac:dyDescent="0.25">
      <c r="A3419" s="17"/>
      <c r="B3419" s="18"/>
      <c r="C3419" s="19"/>
      <c r="D3419" s="143"/>
      <c r="E3419" s="7"/>
      <c r="F3419" s="21"/>
      <c r="G3419" s="22"/>
      <c r="H3419" s="273"/>
      <c r="I3419" s="23"/>
      <c r="J3419" s="24"/>
    </row>
    <row r="3420" spans="1:10" ht="15" x14ac:dyDescent="0.2">
      <c r="A3420" s="25"/>
      <c r="B3420" s="18"/>
      <c r="C3420" s="19"/>
      <c r="D3420" s="143"/>
      <c r="E3420" s="7"/>
      <c r="F3420" s="21"/>
      <c r="G3420" s="22"/>
      <c r="H3420" s="273"/>
      <c r="I3420" s="23"/>
      <c r="J3420" s="24"/>
    </row>
    <row r="3421" spans="1:10" ht="15" x14ac:dyDescent="0.2">
      <c r="A3421" s="25"/>
      <c r="B3421" s="18"/>
      <c r="C3421" s="19"/>
      <c r="D3421" s="143"/>
      <c r="E3421" s="7"/>
      <c r="F3421" s="21"/>
      <c r="G3421" s="22"/>
      <c r="H3421" s="273"/>
      <c r="I3421" s="23"/>
      <c r="J3421" s="24"/>
    </row>
    <row r="3422" spans="1:10" ht="15" x14ac:dyDescent="0.2">
      <c r="A3422" s="25"/>
      <c r="B3422" s="18"/>
      <c r="C3422" s="19"/>
      <c r="D3422" s="143"/>
      <c r="E3422" s="7"/>
      <c r="F3422" s="21"/>
      <c r="G3422" s="22"/>
      <c r="H3422" s="273"/>
      <c r="I3422" s="23"/>
      <c r="J3422" s="24"/>
    </row>
    <row r="3423" spans="1:10" ht="15" x14ac:dyDescent="0.2">
      <c r="A3423" s="25"/>
      <c r="B3423" s="18"/>
      <c r="C3423" s="19"/>
      <c r="D3423" s="143"/>
      <c r="E3423" s="7"/>
      <c r="F3423" s="21"/>
      <c r="G3423" s="22"/>
      <c r="H3423" s="273"/>
      <c r="I3423" s="23"/>
      <c r="J3423" s="24"/>
    </row>
    <row r="3424" spans="1:10" ht="15" x14ac:dyDescent="0.2">
      <c r="A3424" s="25"/>
      <c r="B3424" s="18"/>
      <c r="C3424" s="19"/>
      <c r="D3424" s="143"/>
      <c r="E3424" s="7"/>
      <c r="F3424" s="21"/>
      <c r="G3424" s="22"/>
      <c r="H3424" s="273"/>
      <c r="I3424" s="23"/>
      <c r="J3424" s="24"/>
    </row>
    <row r="3425" spans="1:13" s="38" customFormat="1" ht="15" x14ac:dyDescent="0.2">
      <c r="A3425" s="25"/>
      <c r="B3425" s="18"/>
      <c r="C3425" s="19"/>
      <c r="D3425" s="143"/>
      <c r="E3425" s="7"/>
      <c r="F3425" s="21"/>
      <c r="G3425" s="22"/>
      <c r="H3425" s="273"/>
      <c r="I3425" s="23"/>
      <c r="J3425" s="24"/>
      <c r="K3425" s="35"/>
      <c r="L3425" s="246"/>
      <c r="M3425" s="37"/>
    </row>
    <row r="3426" spans="1:13" s="38" customFormat="1" ht="15" x14ac:dyDescent="0.2">
      <c r="A3426" s="25"/>
      <c r="B3426" s="18"/>
      <c r="C3426" s="19"/>
      <c r="D3426" s="143"/>
      <c r="E3426" s="7"/>
      <c r="F3426" s="21"/>
      <c r="G3426" s="22"/>
      <c r="H3426" s="273"/>
      <c r="I3426" s="23"/>
      <c r="J3426" s="24"/>
      <c r="K3426" s="35"/>
      <c r="L3426" s="246"/>
      <c r="M3426" s="37"/>
    </row>
    <row r="3427" spans="1:13" s="38" customFormat="1" ht="15" x14ac:dyDescent="0.2">
      <c r="A3427" s="25"/>
      <c r="B3427" s="18"/>
      <c r="C3427" s="19"/>
      <c r="D3427" s="143"/>
      <c r="E3427" s="7"/>
      <c r="F3427" s="21"/>
      <c r="G3427" s="22"/>
      <c r="H3427" s="273"/>
      <c r="I3427" s="23"/>
      <c r="J3427" s="24"/>
      <c r="K3427" s="35"/>
      <c r="L3427" s="246"/>
      <c r="M3427" s="37"/>
    </row>
    <row r="3428" spans="1:13" s="38" customFormat="1" ht="15" x14ac:dyDescent="0.2">
      <c r="A3428" s="25"/>
      <c r="B3428" s="18"/>
      <c r="C3428" s="19"/>
      <c r="D3428" s="143"/>
      <c r="E3428" s="7"/>
      <c r="F3428" s="21"/>
      <c r="G3428" s="22"/>
      <c r="H3428" s="273"/>
      <c r="I3428" s="23"/>
      <c r="J3428" s="24"/>
      <c r="K3428" s="35"/>
      <c r="L3428" s="246"/>
      <c r="M3428" s="37"/>
    </row>
    <row r="3429" spans="1:13" s="38" customFormat="1" ht="15" x14ac:dyDescent="0.2">
      <c r="A3429" s="25"/>
      <c r="B3429" s="18"/>
      <c r="C3429" s="19"/>
      <c r="D3429" s="143"/>
      <c r="E3429" s="7"/>
      <c r="F3429" s="21"/>
      <c r="G3429" s="22"/>
      <c r="H3429" s="273"/>
      <c r="I3429" s="23"/>
      <c r="J3429" s="24"/>
      <c r="K3429" s="35"/>
      <c r="L3429" s="246"/>
      <c r="M3429" s="37"/>
    </row>
    <row r="3430" spans="1:13" s="38" customFormat="1" ht="15" x14ac:dyDescent="0.25">
      <c r="A3430" s="25"/>
      <c r="B3430" s="18"/>
      <c r="C3430" s="19"/>
      <c r="D3430" s="143"/>
      <c r="E3430" s="7"/>
      <c r="F3430" s="21"/>
      <c r="G3430" s="22"/>
      <c r="H3430" s="273"/>
      <c r="I3430" s="23"/>
      <c r="J3430" s="24"/>
      <c r="K3430" s="35"/>
      <c r="L3430" s="246"/>
      <c r="M3430" s="199"/>
    </row>
    <row r="3431" spans="1:13" s="38" customFormat="1" ht="15" x14ac:dyDescent="0.25">
      <c r="A3431" s="17"/>
      <c r="B3431" s="18"/>
      <c r="C3431" s="19"/>
      <c r="D3431" s="143"/>
      <c r="E3431" s="7"/>
      <c r="F3431" s="21"/>
      <c r="G3431" s="22"/>
      <c r="H3431" s="273"/>
      <c r="I3431" s="23"/>
      <c r="J3431" s="24"/>
      <c r="K3431" s="35"/>
      <c r="L3431" s="246"/>
      <c r="M3431" s="37"/>
    </row>
    <row r="3432" spans="1:13" s="38" customFormat="1" ht="15" x14ac:dyDescent="0.2">
      <c r="A3432" s="25"/>
      <c r="B3432" s="18"/>
      <c r="C3432" s="19"/>
      <c r="D3432" s="143"/>
      <c r="E3432" s="7"/>
      <c r="F3432" s="21"/>
      <c r="G3432" s="22"/>
      <c r="H3432" s="273"/>
      <c r="I3432" s="23"/>
      <c r="J3432" s="24"/>
      <c r="K3432" s="35"/>
      <c r="L3432" s="246"/>
      <c r="M3432" s="37"/>
    </row>
    <row r="3433" spans="1:13" s="38" customFormat="1" ht="15" x14ac:dyDescent="0.2">
      <c r="A3433" s="25"/>
      <c r="B3433" s="18"/>
      <c r="C3433" s="19"/>
      <c r="D3433" s="143"/>
      <c r="E3433" s="7"/>
      <c r="F3433" s="21"/>
      <c r="G3433" s="22"/>
      <c r="H3433" s="273"/>
      <c r="I3433" s="23"/>
      <c r="J3433" s="24"/>
      <c r="K3433" s="35"/>
      <c r="L3433" s="246"/>
      <c r="M3433" s="37"/>
    </row>
    <row r="3434" spans="1:13" s="38" customFormat="1" ht="15" x14ac:dyDescent="0.2">
      <c r="A3434" s="25"/>
      <c r="B3434" s="18"/>
      <c r="C3434" s="19"/>
      <c r="D3434" s="143"/>
      <c r="E3434" s="7"/>
      <c r="F3434" s="21"/>
      <c r="G3434" s="22"/>
      <c r="H3434" s="273"/>
      <c r="I3434" s="23"/>
      <c r="J3434" s="24"/>
      <c r="K3434" s="35"/>
      <c r="L3434" s="246"/>
      <c r="M3434" s="37"/>
    </row>
    <row r="3435" spans="1:13" s="38" customFormat="1" ht="15" x14ac:dyDescent="0.2">
      <c r="A3435" s="25"/>
      <c r="B3435" s="18"/>
      <c r="C3435" s="19"/>
      <c r="D3435" s="143"/>
      <c r="E3435" s="7"/>
      <c r="F3435" s="21"/>
      <c r="G3435" s="22"/>
      <c r="H3435" s="273"/>
      <c r="I3435" s="23"/>
      <c r="J3435" s="24"/>
      <c r="K3435" s="35"/>
      <c r="L3435" s="246"/>
      <c r="M3435" s="37"/>
    </row>
    <row r="3436" spans="1:13" s="38" customFormat="1" ht="15" x14ac:dyDescent="0.2">
      <c r="A3436" s="25"/>
      <c r="B3436" s="18"/>
      <c r="C3436" s="19"/>
      <c r="D3436" s="143"/>
      <c r="E3436" s="7"/>
      <c r="F3436" s="21"/>
      <c r="G3436" s="22"/>
      <c r="H3436" s="273"/>
      <c r="I3436" s="23"/>
      <c r="J3436" s="24"/>
      <c r="K3436" s="35"/>
      <c r="L3436" s="246"/>
      <c r="M3436" s="37"/>
    </row>
    <row r="3437" spans="1:13" s="38" customFormat="1" ht="15" x14ac:dyDescent="0.2">
      <c r="A3437" s="25"/>
      <c r="B3437" s="18"/>
      <c r="C3437" s="19"/>
      <c r="D3437" s="143"/>
      <c r="E3437" s="7"/>
      <c r="F3437" s="21"/>
      <c r="G3437" s="22"/>
      <c r="H3437" s="273"/>
      <c r="I3437" s="23"/>
      <c r="J3437" s="24"/>
      <c r="K3437" s="35"/>
      <c r="L3437" s="246"/>
      <c r="M3437" s="37"/>
    </row>
    <row r="3438" spans="1:13" s="38" customFormat="1" ht="15" x14ac:dyDescent="0.2">
      <c r="A3438" s="25"/>
      <c r="B3438" s="18"/>
      <c r="C3438" s="19"/>
      <c r="D3438" s="143"/>
      <c r="E3438" s="7"/>
      <c r="F3438" s="21"/>
      <c r="G3438" s="22"/>
      <c r="H3438" s="273"/>
      <c r="I3438" s="23"/>
      <c r="J3438" s="24"/>
      <c r="K3438" s="35"/>
      <c r="L3438" s="246"/>
      <c r="M3438" s="37"/>
    </row>
    <row r="3439" spans="1:13" s="38" customFormat="1" ht="15" x14ac:dyDescent="0.2">
      <c r="A3439" s="25"/>
      <c r="B3439" s="18"/>
      <c r="C3439" s="19"/>
      <c r="D3439" s="143"/>
      <c r="E3439" s="7"/>
      <c r="F3439" s="21"/>
      <c r="G3439" s="22"/>
      <c r="H3439" s="273"/>
      <c r="I3439" s="23"/>
      <c r="J3439" s="24"/>
      <c r="K3439" s="35"/>
      <c r="L3439" s="246"/>
      <c r="M3439" s="37"/>
    </row>
    <row r="3440" spans="1:13" s="38" customFormat="1" ht="15" x14ac:dyDescent="0.2">
      <c r="A3440" s="25"/>
      <c r="B3440" s="18"/>
      <c r="C3440" s="19"/>
      <c r="D3440" s="143"/>
      <c r="E3440" s="7"/>
      <c r="F3440" s="21"/>
      <c r="G3440" s="22"/>
      <c r="H3440" s="273"/>
      <c r="I3440" s="23"/>
      <c r="J3440" s="24"/>
      <c r="K3440" s="35"/>
      <c r="L3440" s="246"/>
      <c r="M3440" s="37"/>
    </row>
    <row r="3441" spans="1:10" ht="15" x14ac:dyDescent="0.2">
      <c r="A3441" s="25"/>
      <c r="B3441" s="18"/>
      <c r="C3441" s="19"/>
      <c r="D3441" s="143"/>
      <c r="E3441" s="7"/>
      <c r="F3441" s="21"/>
      <c r="G3441" s="22"/>
      <c r="H3441" s="273"/>
      <c r="I3441" s="23"/>
      <c r="J3441" s="24"/>
    </row>
    <row r="3442" spans="1:10" ht="15" x14ac:dyDescent="0.2">
      <c r="A3442" s="25"/>
      <c r="B3442" s="18"/>
      <c r="C3442" s="19"/>
      <c r="D3442" s="143"/>
      <c r="E3442" s="7"/>
      <c r="F3442" s="21"/>
      <c r="G3442" s="22"/>
      <c r="H3442" s="273"/>
      <c r="I3442" s="23"/>
      <c r="J3442" s="24"/>
    </row>
    <row r="3443" spans="1:10" ht="15" x14ac:dyDescent="0.2">
      <c r="A3443" s="25"/>
      <c r="B3443" s="18"/>
      <c r="C3443" s="19"/>
      <c r="D3443" s="143"/>
      <c r="E3443" s="7"/>
      <c r="F3443" s="21"/>
      <c r="G3443" s="22"/>
      <c r="H3443" s="273"/>
      <c r="I3443" s="23"/>
      <c r="J3443" s="24"/>
    </row>
    <row r="3444" spans="1:10" ht="15" x14ac:dyDescent="0.2">
      <c r="A3444" s="25"/>
      <c r="B3444" s="18"/>
      <c r="C3444" s="19"/>
      <c r="D3444" s="143"/>
      <c r="E3444" s="7"/>
      <c r="F3444" s="21"/>
      <c r="G3444" s="22"/>
      <c r="H3444" s="273"/>
      <c r="I3444" s="23"/>
      <c r="J3444" s="24"/>
    </row>
    <row r="3445" spans="1:10" ht="15" x14ac:dyDescent="0.2">
      <c r="A3445" s="25"/>
      <c r="B3445" s="18"/>
      <c r="C3445" s="19"/>
      <c r="D3445" s="143"/>
      <c r="E3445" s="7"/>
      <c r="F3445" s="21"/>
      <c r="G3445" s="22"/>
      <c r="H3445" s="273"/>
      <c r="I3445" s="23"/>
      <c r="J3445" s="24"/>
    </row>
    <row r="3446" spans="1:10" ht="15" x14ac:dyDescent="0.2">
      <c r="A3446" s="25"/>
      <c r="B3446" s="18"/>
      <c r="C3446" s="19"/>
      <c r="D3446" s="143"/>
      <c r="E3446" s="7"/>
      <c r="F3446" s="21"/>
      <c r="G3446" s="22"/>
      <c r="H3446" s="273"/>
      <c r="I3446" s="23"/>
      <c r="J3446" s="24"/>
    </row>
    <row r="3447" spans="1:10" ht="15" x14ac:dyDescent="0.2">
      <c r="A3447" s="25"/>
      <c r="B3447" s="18"/>
      <c r="C3447" s="19"/>
      <c r="D3447" s="143"/>
      <c r="E3447" s="7"/>
      <c r="F3447" s="21"/>
      <c r="G3447" s="22"/>
      <c r="H3447" s="273"/>
      <c r="I3447" s="23"/>
      <c r="J3447" s="24"/>
    </row>
    <row r="3448" spans="1:10" ht="15" x14ac:dyDescent="0.2">
      <c r="A3448" s="25"/>
      <c r="B3448" s="18"/>
      <c r="C3448" s="19"/>
      <c r="D3448" s="143"/>
      <c r="E3448" s="7"/>
      <c r="F3448" s="21"/>
      <c r="G3448" s="22"/>
      <c r="H3448" s="273"/>
      <c r="I3448" s="23"/>
      <c r="J3448" s="24"/>
    </row>
    <row r="3449" spans="1:10" ht="15" x14ac:dyDescent="0.2">
      <c r="A3449" s="25"/>
      <c r="B3449" s="18"/>
      <c r="C3449" s="19"/>
      <c r="D3449" s="143"/>
      <c r="E3449" s="7"/>
      <c r="F3449" s="21"/>
      <c r="G3449" s="22"/>
      <c r="H3449" s="273"/>
      <c r="I3449" s="23"/>
      <c r="J3449" s="24"/>
    </row>
    <row r="3450" spans="1:10" ht="15" x14ac:dyDescent="0.2">
      <c r="A3450" s="25"/>
      <c r="B3450" s="18"/>
      <c r="C3450" s="19"/>
      <c r="D3450" s="143"/>
      <c r="E3450" s="7"/>
      <c r="F3450" s="21"/>
      <c r="G3450" s="22"/>
      <c r="H3450" s="273"/>
      <c r="I3450" s="23"/>
      <c r="J3450" s="24"/>
    </row>
    <row r="3451" spans="1:10" ht="15" x14ac:dyDescent="0.2">
      <c r="A3451" s="25"/>
      <c r="B3451" s="18"/>
      <c r="C3451" s="19"/>
      <c r="D3451" s="143"/>
      <c r="E3451" s="7"/>
      <c r="F3451" s="21"/>
      <c r="G3451" s="22"/>
      <c r="H3451" s="273"/>
      <c r="I3451" s="23"/>
      <c r="J3451" s="24"/>
    </row>
    <row r="3452" spans="1:10" ht="15" x14ac:dyDescent="0.2">
      <c r="A3452" s="25"/>
      <c r="B3452" s="18"/>
      <c r="C3452" s="19"/>
      <c r="D3452" s="143"/>
      <c r="E3452" s="7"/>
      <c r="F3452" s="21"/>
      <c r="G3452" s="22"/>
      <c r="H3452" s="273"/>
      <c r="I3452" s="23"/>
      <c r="J3452" s="24"/>
    </row>
    <row r="3453" spans="1:10" ht="15" x14ac:dyDescent="0.2">
      <c r="A3453" s="25"/>
      <c r="B3453" s="18"/>
      <c r="C3453" s="19"/>
      <c r="D3453" s="143"/>
      <c r="E3453" s="7"/>
      <c r="F3453" s="21"/>
      <c r="G3453" s="22"/>
      <c r="H3453" s="273"/>
      <c r="I3453" s="23"/>
      <c r="J3453" s="24"/>
    </row>
    <row r="3454" spans="1:10" ht="15" x14ac:dyDescent="0.2">
      <c r="A3454" s="25"/>
      <c r="B3454" s="18"/>
      <c r="C3454" s="19"/>
      <c r="D3454" s="143"/>
      <c r="E3454" s="7"/>
      <c r="F3454" s="21"/>
      <c r="G3454" s="22"/>
      <c r="H3454" s="273"/>
      <c r="I3454" s="23"/>
      <c r="J3454" s="24"/>
    </row>
    <row r="3455" spans="1:10" ht="15" x14ac:dyDescent="0.2">
      <c r="A3455" s="25"/>
      <c r="B3455" s="18"/>
      <c r="C3455" s="19"/>
      <c r="D3455" s="143"/>
      <c r="E3455" s="7"/>
      <c r="F3455" s="21"/>
      <c r="G3455" s="22"/>
      <c r="H3455" s="273"/>
      <c r="I3455" s="23"/>
      <c r="J3455" s="24"/>
    </row>
    <row r="3456" spans="1:10" ht="15" x14ac:dyDescent="0.2">
      <c r="A3456" s="25"/>
      <c r="B3456" s="18"/>
      <c r="C3456" s="19"/>
      <c r="D3456" s="143"/>
      <c r="E3456" s="7"/>
      <c r="F3456" s="21"/>
      <c r="G3456" s="22"/>
      <c r="H3456" s="273"/>
      <c r="I3456" s="23"/>
      <c r="J3456" s="24"/>
    </row>
    <row r="3457" spans="1:13" s="38" customFormat="1" ht="15" x14ac:dyDescent="0.2">
      <c r="A3457" s="25"/>
      <c r="B3457" s="18"/>
      <c r="C3457" s="19"/>
      <c r="D3457" s="143"/>
      <c r="E3457" s="7"/>
      <c r="F3457" s="21"/>
      <c r="G3457" s="22"/>
      <c r="H3457" s="273"/>
      <c r="I3457" s="23"/>
      <c r="J3457" s="24"/>
      <c r="K3457" s="35"/>
      <c r="L3457" s="246"/>
      <c r="M3457" s="37"/>
    </row>
    <row r="3458" spans="1:13" s="38" customFormat="1" ht="15" x14ac:dyDescent="0.2">
      <c r="A3458" s="25"/>
      <c r="B3458" s="18"/>
      <c r="C3458" s="19"/>
      <c r="D3458" s="143"/>
      <c r="E3458" s="7"/>
      <c r="F3458" s="21"/>
      <c r="G3458" s="22"/>
      <c r="H3458" s="273"/>
      <c r="I3458" s="23"/>
      <c r="J3458" s="24"/>
      <c r="K3458" s="35"/>
      <c r="L3458" s="246"/>
      <c r="M3458" s="37"/>
    </row>
    <row r="3459" spans="1:13" s="38" customFormat="1" ht="15" x14ac:dyDescent="0.2">
      <c r="A3459" s="25"/>
      <c r="B3459" s="18"/>
      <c r="C3459" s="19"/>
      <c r="D3459" s="143"/>
      <c r="E3459" s="7"/>
      <c r="F3459" s="21"/>
      <c r="G3459" s="22"/>
      <c r="H3459" s="273"/>
      <c r="I3459" s="23"/>
      <c r="J3459" s="24"/>
      <c r="K3459" s="35"/>
      <c r="L3459" s="246"/>
      <c r="M3459" s="37"/>
    </row>
    <row r="3460" spans="1:13" s="38" customFormat="1" ht="15" x14ac:dyDescent="0.2">
      <c r="A3460" s="25"/>
      <c r="B3460" s="18"/>
      <c r="C3460" s="19"/>
      <c r="D3460" s="143"/>
      <c r="E3460" s="7"/>
      <c r="F3460" s="21"/>
      <c r="G3460" s="22"/>
      <c r="H3460" s="273"/>
      <c r="I3460" s="23"/>
      <c r="J3460" s="24"/>
      <c r="K3460" s="35"/>
      <c r="L3460" s="246"/>
      <c r="M3460" s="37"/>
    </row>
    <row r="3461" spans="1:13" s="38" customFormat="1" ht="15" x14ac:dyDescent="0.2">
      <c r="A3461" s="25"/>
      <c r="B3461" s="18"/>
      <c r="C3461" s="19"/>
      <c r="D3461" s="143"/>
      <c r="E3461" s="7"/>
      <c r="F3461" s="21"/>
      <c r="G3461" s="22"/>
      <c r="H3461" s="273"/>
      <c r="I3461" s="23"/>
      <c r="J3461" s="24"/>
      <c r="K3461" s="35"/>
      <c r="L3461" s="246"/>
      <c r="M3461" s="37"/>
    </row>
    <row r="3462" spans="1:13" s="38" customFormat="1" ht="15" x14ac:dyDescent="0.2">
      <c r="A3462" s="25"/>
      <c r="B3462" s="18"/>
      <c r="C3462" s="19"/>
      <c r="D3462" s="143"/>
      <c r="E3462" s="7"/>
      <c r="F3462" s="21"/>
      <c r="G3462" s="22"/>
      <c r="H3462" s="273"/>
      <c r="I3462" s="23"/>
      <c r="J3462" s="24"/>
      <c r="K3462" s="35"/>
      <c r="L3462" s="246"/>
      <c r="M3462" s="37"/>
    </row>
    <row r="3463" spans="1:13" s="38" customFormat="1" ht="15" x14ac:dyDescent="0.2">
      <c r="A3463" s="25"/>
      <c r="B3463" s="18"/>
      <c r="C3463" s="19"/>
      <c r="D3463" s="143"/>
      <c r="E3463" s="7"/>
      <c r="F3463" s="21"/>
      <c r="G3463" s="22"/>
      <c r="H3463" s="273"/>
      <c r="I3463" s="23"/>
      <c r="J3463" s="24"/>
      <c r="K3463" s="35"/>
      <c r="L3463" s="246"/>
      <c r="M3463" s="37"/>
    </row>
    <row r="3464" spans="1:13" s="38" customFormat="1" ht="15" x14ac:dyDescent="0.2">
      <c r="A3464" s="25"/>
      <c r="B3464" s="18"/>
      <c r="C3464" s="19"/>
      <c r="D3464" s="143"/>
      <c r="E3464" s="7"/>
      <c r="F3464" s="21"/>
      <c r="G3464" s="22"/>
      <c r="H3464" s="273"/>
      <c r="I3464" s="23"/>
      <c r="J3464" s="24"/>
      <c r="K3464" s="35"/>
      <c r="L3464" s="246"/>
      <c r="M3464" s="37"/>
    </row>
    <row r="3465" spans="1:13" s="38" customFormat="1" ht="15" x14ac:dyDescent="0.2">
      <c r="A3465" s="25"/>
      <c r="B3465" s="18"/>
      <c r="C3465" s="19"/>
      <c r="D3465" s="143"/>
      <c r="E3465" s="7"/>
      <c r="F3465" s="21"/>
      <c r="G3465" s="22"/>
      <c r="H3465" s="273"/>
      <c r="I3465" s="23"/>
      <c r="J3465" s="24"/>
      <c r="K3465" s="35"/>
      <c r="L3465" s="246"/>
      <c r="M3465" s="37"/>
    </row>
    <row r="3466" spans="1:13" s="38" customFormat="1" ht="15" x14ac:dyDescent="0.25">
      <c r="A3466" s="25"/>
      <c r="B3466" s="18"/>
      <c r="C3466" s="19"/>
      <c r="D3466" s="143"/>
      <c r="E3466" s="7"/>
      <c r="F3466" s="21"/>
      <c r="G3466" s="22"/>
      <c r="H3466" s="273"/>
      <c r="I3466" s="23"/>
      <c r="J3466" s="24"/>
      <c r="K3466" s="35"/>
      <c r="L3466" s="246"/>
      <c r="M3466" s="199"/>
    </row>
    <row r="3467" spans="1:13" s="38" customFormat="1" ht="15" x14ac:dyDescent="0.2">
      <c r="A3467" s="25"/>
      <c r="B3467" s="18"/>
      <c r="C3467" s="19"/>
      <c r="D3467" s="143"/>
      <c r="E3467" s="7"/>
      <c r="F3467" s="21"/>
      <c r="G3467" s="22"/>
      <c r="H3467" s="273"/>
      <c r="I3467" s="23"/>
      <c r="J3467" s="24"/>
      <c r="K3467" s="35"/>
      <c r="L3467" s="246"/>
      <c r="M3467" s="37"/>
    </row>
    <row r="3468" spans="1:13" s="38" customFormat="1" ht="15" x14ac:dyDescent="0.2">
      <c r="A3468" s="25"/>
      <c r="B3468" s="18"/>
      <c r="C3468" s="19"/>
      <c r="D3468" s="143"/>
      <c r="E3468" s="7"/>
      <c r="F3468" s="21"/>
      <c r="G3468" s="22"/>
      <c r="H3468" s="273"/>
      <c r="I3468" s="23"/>
      <c r="J3468" s="24"/>
      <c r="K3468" s="35"/>
      <c r="L3468" s="246"/>
      <c r="M3468" s="37"/>
    </row>
    <row r="3469" spans="1:13" s="38" customFormat="1" ht="15" x14ac:dyDescent="0.2">
      <c r="A3469" s="25"/>
      <c r="B3469" s="18"/>
      <c r="C3469" s="19"/>
      <c r="D3469" s="143"/>
      <c r="E3469" s="7"/>
      <c r="F3469" s="21"/>
      <c r="G3469" s="22"/>
      <c r="H3469" s="273"/>
      <c r="I3469" s="23"/>
      <c r="J3469" s="24"/>
      <c r="K3469" s="35"/>
      <c r="L3469" s="246"/>
      <c r="M3469" s="37"/>
    </row>
    <row r="3470" spans="1:13" s="38" customFormat="1" ht="15" x14ac:dyDescent="0.2">
      <c r="A3470" s="25"/>
      <c r="B3470" s="18"/>
      <c r="C3470" s="19"/>
      <c r="D3470" s="143"/>
      <c r="E3470" s="7"/>
      <c r="F3470" s="21"/>
      <c r="G3470" s="22"/>
      <c r="H3470" s="273"/>
      <c r="I3470" s="23"/>
      <c r="J3470" s="24"/>
      <c r="K3470" s="35"/>
      <c r="L3470" s="246"/>
      <c r="M3470" s="37"/>
    </row>
    <row r="3471" spans="1:13" s="38" customFormat="1" ht="15" x14ac:dyDescent="0.2">
      <c r="A3471" s="25"/>
      <c r="B3471" s="18"/>
      <c r="C3471" s="19"/>
      <c r="D3471" s="143"/>
      <c r="E3471" s="7"/>
      <c r="F3471" s="21"/>
      <c r="G3471" s="22"/>
      <c r="H3471" s="273"/>
      <c r="I3471" s="23"/>
      <c r="J3471" s="24"/>
      <c r="K3471" s="35"/>
      <c r="L3471" s="246"/>
      <c r="M3471" s="37"/>
    </row>
    <row r="3472" spans="1:13" s="38" customFormat="1" ht="15" x14ac:dyDescent="0.2">
      <c r="A3472" s="25"/>
      <c r="B3472" s="18"/>
      <c r="C3472" s="19"/>
      <c r="D3472" s="143"/>
      <c r="E3472" s="7"/>
      <c r="F3472" s="21"/>
      <c r="G3472" s="22"/>
      <c r="H3472" s="273"/>
      <c r="I3472" s="23"/>
      <c r="J3472" s="24"/>
      <c r="K3472" s="35"/>
      <c r="L3472" s="246"/>
      <c r="M3472" s="37"/>
    </row>
    <row r="3473" spans="1:13" s="38" customFormat="1" ht="15" x14ac:dyDescent="0.2">
      <c r="A3473" s="25"/>
      <c r="B3473" s="18"/>
      <c r="C3473" s="19"/>
      <c r="D3473" s="143"/>
      <c r="E3473" s="7"/>
      <c r="F3473" s="21"/>
      <c r="G3473" s="22"/>
      <c r="H3473" s="273"/>
      <c r="I3473" s="23"/>
      <c r="J3473" s="24"/>
      <c r="K3473" s="35"/>
      <c r="L3473" s="246"/>
      <c r="M3473" s="37"/>
    </row>
    <row r="3474" spans="1:13" s="38" customFormat="1" ht="15" x14ac:dyDescent="0.2">
      <c r="A3474" s="25"/>
      <c r="B3474" s="18"/>
      <c r="C3474" s="19"/>
      <c r="D3474" s="143"/>
      <c r="E3474" s="7"/>
      <c r="F3474" s="21"/>
      <c r="G3474" s="22"/>
      <c r="H3474" s="273"/>
      <c r="I3474" s="23"/>
      <c r="J3474" s="24"/>
      <c r="K3474" s="35"/>
      <c r="L3474" s="246"/>
      <c r="M3474" s="228"/>
    </row>
    <row r="3475" spans="1:13" s="38" customFormat="1" ht="15" x14ac:dyDescent="0.2">
      <c r="A3475" s="25"/>
      <c r="B3475" s="18"/>
      <c r="C3475" s="19"/>
      <c r="D3475" s="143"/>
      <c r="E3475" s="7"/>
      <c r="F3475" s="21"/>
      <c r="G3475" s="22"/>
      <c r="H3475" s="273"/>
      <c r="I3475" s="23"/>
      <c r="J3475" s="24"/>
      <c r="K3475" s="35"/>
      <c r="L3475" s="246"/>
      <c r="M3475" s="37"/>
    </row>
    <row r="3476" spans="1:13" s="38" customFormat="1" ht="15" x14ac:dyDescent="0.2">
      <c r="A3476" s="25"/>
      <c r="B3476" s="18"/>
      <c r="C3476" s="19"/>
      <c r="D3476" s="143"/>
      <c r="E3476" s="7"/>
      <c r="F3476" s="21"/>
      <c r="G3476" s="22"/>
      <c r="H3476" s="273"/>
      <c r="I3476" s="23"/>
      <c r="J3476" s="24"/>
      <c r="K3476" s="35"/>
      <c r="L3476" s="246"/>
      <c r="M3476" s="37"/>
    </row>
    <row r="3477" spans="1:13" s="38" customFormat="1" ht="15" x14ac:dyDescent="0.2">
      <c r="A3477" s="25"/>
      <c r="B3477" s="18"/>
      <c r="C3477" s="19"/>
      <c r="D3477" s="143"/>
      <c r="E3477" s="7"/>
      <c r="F3477" s="21"/>
      <c r="G3477" s="22"/>
      <c r="H3477" s="273"/>
      <c r="I3477" s="23"/>
      <c r="J3477" s="24"/>
      <c r="K3477" s="35"/>
      <c r="L3477" s="246"/>
      <c r="M3477" s="37"/>
    </row>
    <row r="3478" spans="1:13" s="38" customFormat="1" ht="15" x14ac:dyDescent="0.25">
      <c r="A3478" s="25"/>
      <c r="B3478" s="18"/>
      <c r="C3478" s="19"/>
      <c r="D3478" s="143"/>
      <c r="E3478" s="7"/>
      <c r="F3478" s="21"/>
      <c r="G3478" s="22"/>
      <c r="H3478" s="273"/>
      <c r="I3478" s="23"/>
      <c r="J3478" s="24"/>
      <c r="K3478" s="35"/>
      <c r="L3478" s="246"/>
      <c r="M3478" s="199"/>
    </row>
    <row r="3479" spans="1:13" s="38" customFormat="1" ht="15" x14ac:dyDescent="0.2">
      <c r="A3479" s="25"/>
      <c r="B3479" s="18"/>
      <c r="C3479" s="19"/>
      <c r="D3479" s="143"/>
      <c r="E3479" s="7"/>
      <c r="F3479" s="21"/>
      <c r="G3479" s="22"/>
      <c r="H3479" s="273"/>
      <c r="I3479" s="23"/>
      <c r="J3479" s="24"/>
      <c r="K3479" s="35"/>
      <c r="L3479" s="246"/>
      <c r="M3479" s="37"/>
    </row>
    <row r="3480" spans="1:13" s="38" customFormat="1" ht="15" x14ac:dyDescent="0.2">
      <c r="A3480" s="25"/>
      <c r="B3480" s="18"/>
      <c r="C3480" s="19"/>
      <c r="D3480" s="143"/>
      <c r="E3480" s="7"/>
      <c r="F3480" s="21"/>
      <c r="G3480" s="22"/>
      <c r="H3480" s="273"/>
      <c r="I3480" s="23"/>
      <c r="J3480" s="24"/>
      <c r="K3480" s="35"/>
      <c r="L3480" s="246"/>
      <c r="M3480" s="37"/>
    </row>
    <row r="3481" spans="1:13" s="38" customFormat="1" ht="15" x14ac:dyDescent="0.25">
      <c r="A3481" s="17"/>
      <c r="B3481" s="18"/>
      <c r="C3481" s="19"/>
      <c r="D3481" s="143"/>
      <c r="E3481" s="7"/>
      <c r="F3481" s="21"/>
      <c r="G3481" s="22"/>
      <c r="H3481" s="273"/>
      <c r="I3481" s="23"/>
      <c r="J3481" s="24"/>
      <c r="K3481" s="35"/>
      <c r="L3481" s="246"/>
      <c r="M3481" s="37"/>
    </row>
    <row r="3482" spans="1:13" s="38" customFormat="1" ht="15" x14ac:dyDescent="0.2">
      <c r="A3482" s="25"/>
      <c r="B3482" s="18"/>
      <c r="C3482" s="19"/>
      <c r="D3482" s="143"/>
      <c r="E3482" s="7"/>
      <c r="F3482" s="21"/>
      <c r="G3482" s="22"/>
      <c r="H3482" s="273"/>
      <c r="I3482" s="23"/>
      <c r="J3482" s="24"/>
      <c r="K3482" s="35"/>
      <c r="L3482" s="246"/>
      <c r="M3482" s="37"/>
    </row>
    <row r="3483" spans="1:13" s="38" customFormat="1" ht="15" x14ac:dyDescent="0.2">
      <c r="A3483" s="25"/>
      <c r="B3483" s="18"/>
      <c r="C3483" s="19"/>
      <c r="D3483" s="143"/>
      <c r="E3483" s="7"/>
      <c r="F3483" s="21"/>
      <c r="G3483" s="22"/>
      <c r="H3483" s="273"/>
      <c r="I3483" s="23"/>
      <c r="J3483" s="24"/>
      <c r="K3483" s="35"/>
      <c r="L3483" s="246"/>
      <c r="M3483" s="37"/>
    </row>
    <row r="3484" spans="1:13" s="38" customFormat="1" ht="15" x14ac:dyDescent="0.25">
      <c r="A3484" s="25"/>
      <c r="B3484" s="18"/>
      <c r="C3484" s="19"/>
      <c r="D3484" s="143"/>
      <c r="E3484" s="7"/>
      <c r="F3484" s="21"/>
      <c r="G3484" s="22"/>
      <c r="H3484" s="273"/>
      <c r="I3484" s="23"/>
      <c r="J3484" s="24"/>
      <c r="K3484" s="35"/>
      <c r="L3484" s="246"/>
      <c r="M3484" s="199"/>
    </row>
    <row r="3485" spans="1:13" s="38" customFormat="1" ht="15" x14ac:dyDescent="0.2">
      <c r="A3485" s="25"/>
      <c r="B3485" s="18"/>
      <c r="C3485" s="19"/>
      <c r="D3485" s="143"/>
      <c r="E3485" s="7"/>
      <c r="F3485" s="21"/>
      <c r="G3485" s="22"/>
      <c r="H3485" s="273"/>
      <c r="I3485" s="23"/>
      <c r="J3485" s="24"/>
      <c r="K3485" s="35"/>
      <c r="L3485" s="246"/>
      <c r="M3485" s="37"/>
    </row>
    <row r="3486" spans="1:13" s="38" customFormat="1" ht="15" x14ac:dyDescent="0.2">
      <c r="A3486" s="25"/>
      <c r="B3486" s="18"/>
      <c r="C3486" s="19"/>
      <c r="D3486" s="143"/>
      <c r="E3486" s="7"/>
      <c r="F3486" s="21"/>
      <c r="G3486" s="22"/>
      <c r="H3486" s="273"/>
      <c r="I3486" s="23"/>
      <c r="J3486" s="24"/>
      <c r="K3486" s="35"/>
      <c r="L3486" s="246"/>
      <c r="M3486" s="37"/>
    </row>
    <row r="3487" spans="1:13" s="38" customFormat="1" ht="15" x14ac:dyDescent="0.2">
      <c r="A3487" s="25"/>
      <c r="B3487" s="18"/>
      <c r="C3487" s="19"/>
      <c r="D3487" s="143"/>
      <c r="E3487" s="7"/>
      <c r="F3487" s="21"/>
      <c r="G3487" s="22"/>
      <c r="H3487" s="273"/>
      <c r="I3487" s="23"/>
      <c r="J3487" s="24"/>
      <c r="K3487" s="35"/>
      <c r="L3487" s="246"/>
      <c r="M3487" s="37"/>
    </row>
    <row r="3488" spans="1:13" s="38" customFormat="1" ht="15" x14ac:dyDescent="0.2">
      <c r="A3488" s="25"/>
      <c r="B3488" s="18"/>
      <c r="C3488" s="19"/>
      <c r="D3488" s="143"/>
      <c r="E3488" s="7"/>
      <c r="F3488" s="21"/>
      <c r="G3488" s="22"/>
      <c r="H3488" s="273"/>
      <c r="I3488" s="23"/>
      <c r="J3488" s="24"/>
      <c r="K3488" s="35"/>
      <c r="L3488" s="246"/>
      <c r="M3488" s="37"/>
    </row>
    <row r="3489" spans="1:10" ht="15" x14ac:dyDescent="0.2">
      <c r="A3489" s="25"/>
      <c r="B3489" s="18"/>
      <c r="C3489" s="19"/>
      <c r="D3489" s="143"/>
      <c r="E3489" s="7"/>
      <c r="F3489" s="21"/>
      <c r="G3489" s="22"/>
      <c r="H3489" s="273"/>
      <c r="I3489" s="23"/>
      <c r="J3489" s="24"/>
    </row>
    <row r="3490" spans="1:10" ht="15" x14ac:dyDescent="0.2">
      <c r="A3490" s="25"/>
      <c r="B3490" s="18"/>
      <c r="C3490" s="19"/>
      <c r="D3490" s="143"/>
      <c r="E3490" s="7"/>
      <c r="F3490" s="21"/>
      <c r="G3490" s="22"/>
      <c r="H3490" s="273"/>
      <c r="I3490" s="23"/>
      <c r="J3490" s="24"/>
    </row>
    <row r="3491" spans="1:10" ht="15" x14ac:dyDescent="0.2">
      <c r="A3491" s="25"/>
      <c r="B3491" s="18"/>
      <c r="C3491" s="19"/>
      <c r="D3491" s="143"/>
      <c r="E3491" s="7"/>
      <c r="F3491" s="21"/>
      <c r="G3491" s="22"/>
      <c r="H3491" s="273"/>
      <c r="I3491" s="23"/>
      <c r="J3491" s="24"/>
    </row>
    <row r="3492" spans="1:10" ht="15" x14ac:dyDescent="0.2">
      <c r="A3492" s="25"/>
      <c r="B3492" s="18"/>
      <c r="C3492" s="19"/>
      <c r="D3492" s="143"/>
      <c r="E3492" s="7"/>
      <c r="F3492" s="21"/>
      <c r="G3492" s="22"/>
      <c r="H3492" s="273"/>
      <c r="I3492" s="23"/>
      <c r="J3492" s="24"/>
    </row>
    <row r="3493" spans="1:10" ht="15" x14ac:dyDescent="0.2">
      <c r="A3493" s="25"/>
      <c r="B3493" s="18"/>
      <c r="C3493" s="19"/>
      <c r="D3493" s="143"/>
      <c r="E3493" s="7"/>
      <c r="F3493" s="21"/>
      <c r="G3493" s="22"/>
      <c r="H3493" s="273"/>
      <c r="I3493" s="23"/>
      <c r="J3493" s="24"/>
    </row>
    <row r="3494" spans="1:10" ht="15" x14ac:dyDescent="0.2">
      <c r="A3494" s="25"/>
      <c r="B3494" s="18"/>
      <c r="C3494" s="19"/>
      <c r="D3494" s="143"/>
      <c r="E3494" s="7"/>
      <c r="F3494" s="21"/>
      <c r="G3494" s="22"/>
      <c r="H3494" s="273"/>
      <c r="I3494" s="23"/>
      <c r="J3494" s="24"/>
    </row>
    <row r="3495" spans="1:10" ht="15" x14ac:dyDescent="0.2">
      <c r="A3495" s="25"/>
      <c r="B3495" s="18"/>
      <c r="C3495" s="19"/>
      <c r="D3495" s="143"/>
      <c r="E3495" s="7"/>
      <c r="F3495" s="21"/>
      <c r="G3495" s="22"/>
      <c r="H3495" s="273"/>
      <c r="I3495" s="23"/>
      <c r="J3495" s="24"/>
    </row>
    <row r="3496" spans="1:10" ht="15" x14ac:dyDescent="0.2">
      <c r="A3496" s="25"/>
      <c r="B3496" s="18"/>
      <c r="C3496" s="19"/>
      <c r="D3496" s="143"/>
      <c r="E3496" s="7"/>
      <c r="F3496" s="21"/>
      <c r="G3496" s="22"/>
      <c r="H3496" s="273"/>
      <c r="I3496" s="23"/>
      <c r="J3496" s="24"/>
    </row>
    <row r="3497" spans="1:10" ht="15" x14ac:dyDescent="0.25">
      <c r="A3497" s="17"/>
      <c r="B3497" s="18"/>
      <c r="C3497" s="19"/>
      <c r="D3497" s="143"/>
      <c r="E3497" s="7"/>
      <c r="F3497" s="21"/>
      <c r="G3497" s="22"/>
      <c r="H3497" s="273"/>
      <c r="I3497" s="23"/>
      <c r="J3497" s="24"/>
    </row>
    <row r="3498" spans="1:10" ht="15" x14ac:dyDescent="0.2">
      <c r="A3498" s="25"/>
      <c r="B3498" s="18"/>
      <c r="C3498" s="19"/>
      <c r="D3498" s="143"/>
      <c r="E3498" s="7"/>
      <c r="F3498" s="21"/>
      <c r="G3498" s="22"/>
      <c r="H3498" s="273"/>
      <c r="I3498" s="23"/>
      <c r="J3498" s="24"/>
    </row>
    <row r="3499" spans="1:10" ht="15" x14ac:dyDescent="0.2">
      <c r="A3499" s="25"/>
      <c r="B3499" s="18"/>
      <c r="C3499" s="19"/>
      <c r="D3499" s="143"/>
      <c r="E3499" s="7"/>
      <c r="F3499" s="21"/>
      <c r="G3499" s="22"/>
      <c r="H3499" s="273"/>
      <c r="I3499" s="23"/>
      <c r="J3499" s="24"/>
    </row>
    <row r="3500" spans="1:10" ht="15" x14ac:dyDescent="0.2">
      <c r="A3500" s="25"/>
      <c r="B3500" s="18"/>
      <c r="C3500" s="19"/>
      <c r="D3500" s="143"/>
      <c r="E3500" s="7"/>
      <c r="F3500" s="21"/>
      <c r="G3500" s="22"/>
      <c r="H3500" s="273"/>
      <c r="I3500" s="23"/>
      <c r="J3500" s="24"/>
    </row>
    <row r="3501" spans="1:10" ht="15" x14ac:dyDescent="0.2">
      <c r="A3501" s="25"/>
      <c r="B3501" s="18"/>
      <c r="C3501" s="19"/>
      <c r="D3501" s="143"/>
      <c r="E3501" s="7"/>
      <c r="F3501" s="21"/>
      <c r="G3501" s="22"/>
      <c r="H3501" s="273"/>
      <c r="I3501" s="23"/>
      <c r="J3501" s="24"/>
    </row>
    <row r="3502" spans="1:10" ht="15" x14ac:dyDescent="0.2">
      <c r="A3502" s="25"/>
      <c r="B3502" s="18"/>
      <c r="C3502" s="19"/>
      <c r="D3502" s="143"/>
      <c r="E3502" s="7"/>
      <c r="F3502" s="21"/>
      <c r="G3502" s="22"/>
      <c r="H3502" s="273"/>
      <c r="I3502" s="23"/>
      <c r="J3502" s="24"/>
    </row>
    <row r="3503" spans="1:10" ht="15" x14ac:dyDescent="0.2">
      <c r="A3503" s="25"/>
      <c r="B3503" s="18"/>
      <c r="C3503" s="19"/>
      <c r="D3503" s="143"/>
      <c r="E3503" s="7"/>
      <c r="F3503" s="21"/>
      <c r="G3503" s="22"/>
      <c r="H3503" s="273"/>
      <c r="I3503" s="23"/>
      <c r="J3503" s="24"/>
    </row>
    <row r="3504" spans="1:10" ht="15" x14ac:dyDescent="0.2">
      <c r="A3504" s="25"/>
      <c r="B3504" s="18"/>
      <c r="C3504" s="19"/>
      <c r="D3504" s="143"/>
      <c r="E3504" s="7"/>
      <c r="F3504" s="21"/>
      <c r="G3504" s="22"/>
      <c r="H3504" s="273"/>
      <c r="I3504" s="23"/>
      <c r="J3504" s="24"/>
    </row>
    <row r="3505" spans="1:10" ht="15" x14ac:dyDescent="0.2">
      <c r="A3505" s="25"/>
      <c r="B3505" s="18"/>
      <c r="C3505" s="19"/>
      <c r="D3505" s="143"/>
      <c r="E3505" s="7"/>
      <c r="F3505" s="21"/>
      <c r="G3505" s="22"/>
      <c r="H3505" s="273"/>
      <c r="I3505" s="23"/>
      <c r="J3505" s="24"/>
    </row>
    <row r="3506" spans="1:10" ht="15" x14ac:dyDescent="0.2">
      <c r="A3506" s="25"/>
      <c r="B3506" s="18"/>
      <c r="C3506" s="19"/>
      <c r="D3506" s="143"/>
      <c r="E3506" s="7"/>
      <c r="F3506" s="21"/>
      <c r="G3506" s="22"/>
      <c r="H3506" s="273"/>
      <c r="I3506" s="23"/>
      <c r="J3506" s="24"/>
    </row>
    <row r="3507" spans="1:10" ht="15" x14ac:dyDescent="0.2">
      <c r="A3507" s="25"/>
      <c r="B3507" s="18"/>
      <c r="C3507" s="19"/>
      <c r="D3507" s="143"/>
      <c r="E3507" s="7"/>
      <c r="F3507" s="21"/>
      <c r="G3507" s="22"/>
      <c r="H3507" s="273"/>
      <c r="I3507" s="23"/>
      <c r="J3507" s="24"/>
    </row>
    <row r="3508" spans="1:10" ht="15" x14ac:dyDescent="0.2">
      <c r="A3508" s="25"/>
      <c r="B3508" s="18"/>
      <c r="C3508" s="19"/>
      <c r="D3508" s="143"/>
      <c r="E3508" s="7"/>
      <c r="F3508" s="21"/>
      <c r="G3508" s="22"/>
      <c r="H3508" s="273"/>
      <c r="I3508" s="23"/>
      <c r="J3508" s="24"/>
    </row>
    <row r="3509" spans="1:10" ht="15" x14ac:dyDescent="0.2">
      <c r="A3509" s="25"/>
      <c r="B3509" s="18"/>
      <c r="C3509" s="19"/>
      <c r="D3509" s="143"/>
      <c r="E3509" s="7"/>
      <c r="F3509" s="21"/>
      <c r="G3509" s="22"/>
      <c r="H3509" s="273"/>
      <c r="I3509" s="23"/>
      <c r="J3509" s="24"/>
    </row>
    <row r="3510" spans="1:10" ht="15" x14ac:dyDescent="0.2">
      <c r="A3510" s="25"/>
      <c r="B3510" s="18"/>
      <c r="C3510" s="19"/>
      <c r="D3510" s="143"/>
      <c r="E3510" s="7"/>
      <c r="F3510" s="21"/>
      <c r="G3510" s="22"/>
      <c r="H3510" s="273"/>
      <c r="I3510" s="23"/>
      <c r="J3510" s="24"/>
    </row>
    <row r="3511" spans="1:10" ht="15" x14ac:dyDescent="0.2">
      <c r="A3511" s="25"/>
      <c r="B3511" s="18"/>
      <c r="C3511" s="19"/>
      <c r="D3511" s="143"/>
      <c r="E3511" s="7"/>
      <c r="F3511" s="21"/>
      <c r="G3511" s="22"/>
      <c r="H3511" s="273"/>
      <c r="I3511" s="23"/>
      <c r="J3511" s="24"/>
    </row>
    <row r="3512" spans="1:10" ht="15" x14ac:dyDescent="0.2">
      <c r="A3512" s="25"/>
      <c r="B3512" s="18"/>
      <c r="C3512" s="19"/>
      <c r="D3512" s="143"/>
      <c r="E3512" s="7"/>
      <c r="F3512" s="21"/>
      <c r="G3512" s="22"/>
      <c r="H3512" s="273"/>
      <c r="I3512" s="23"/>
      <c r="J3512" s="24"/>
    </row>
    <row r="3513" spans="1:10" ht="15" x14ac:dyDescent="0.2">
      <c r="A3513" s="25"/>
      <c r="B3513" s="18"/>
      <c r="C3513" s="19"/>
      <c r="D3513" s="143"/>
      <c r="E3513" s="7"/>
      <c r="F3513" s="21"/>
      <c r="G3513" s="22"/>
      <c r="H3513" s="273"/>
      <c r="I3513" s="23"/>
      <c r="J3513" s="24"/>
    </row>
    <row r="3514" spans="1:10" ht="15" x14ac:dyDescent="0.2">
      <c r="A3514" s="25"/>
      <c r="B3514" s="18"/>
      <c r="C3514" s="19"/>
      <c r="D3514" s="143"/>
      <c r="E3514" s="7"/>
      <c r="F3514" s="21"/>
      <c r="G3514" s="22"/>
      <c r="H3514" s="273"/>
      <c r="I3514" s="23"/>
      <c r="J3514" s="24"/>
    </row>
    <row r="3515" spans="1:10" ht="15" x14ac:dyDescent="0.2">
      <c r="A3515" s="25"/>
      <c r="B3515" s="18"/>
      <c r="C3515" s="19"/>
      <c r="D3515" s="143"/>
      <c r="E3515" s="7"/>
      <c r="F3515" s="21"/>
      <c r="G3515" s="22"/>
      <c r="H3515" s="273"/>
      <c r="I3515" s="23"/>
      <c r="J3515" s="24"/>
    </row>
    <row r="3516" spans="1:10" ht="15" x14ac:dyDescent="0.2">
      <c r="A3516" s="25"/>
      <c r="B3516" s="18"/>
      <c r="C3516" s="19"/>
      <c r="D3516" s="143"/>
      <c r="E3516" s="7"/>
      <c r="F3516" s="21"/>
      <c r="G3516" s="22"/>
      <c r="H3516" s="273"/>
      <c r="I3516" s="23"/>
      <c r="J3516" s="24"/>
    </row>
    <row r="3517" spans="1:10" ht="15" x14ac:dyDescent="0.2">
      <c r="A3517" s="25"/>
      <c r="B3517" s="18"/>
      <c r="C3517" s="19"/>
      <c r="D3517" s="143"/>
      <c r="E3517" s="7"/>
      <c r="F3517" s="21"/>
      <c r="G3517" s="22"/>
      <c r="H3517" s="273"/>
      <c r="I3517" s="23"/>
      <c r="J3517" s="24"/>
    </row>
    <row r="3518" spans="1:10" ht="15" x14ac:dyDescent="0.2">
      <c r="A3518" s="25"/>
      <c r="B3518" s="18"/>
      <c r="C3518" s="19"/>
      <c r="D3518" s="143"/>
      <c r="E3518" s="7"/>
      <c r="F3518" s="21"/>
      <c r="G3518" s="22"/>
      <c r="H3518" s="273"/>
      <c r="I3518" s="23"/>
      <c r="J3518" s="24"/>
    </row>
    <row r="3519" spans="1:10" ht="15" x14ac:dyDescent="0.25">
      <c r="A3519" s="17"/>
      <c r="B3519" s="18"/>
      <c r="C3519" s="19"/>
      <c r="D3519" s="143"/>
      <c r="E3519" s="7"/>
      <c r="F3519" s="21"/>
      <c r="G3519" s="22"/>
      <c r="H3519" s="273"/>
      <c r="I3519" s="23"/>
      <c r="J3519" s="24"/>
    </row>
    <row r="3520" spans="1:10" ht="15" x14ac:dyDescent="0.2">
      <c r="A3520" s="25"/>
      <c r="B3520" s="18"/>
      <c r="C3520" s="19"/>
      <c r="D3520" s="143"/>
      <c r="E3520" s="7"/>
      <c r="F3520" s="21"/>
      <c r="G3520" s="22"/>
      <c r="H3520" s="273"/>
      <c r="I3520" s="23"/>
      <c r="J3520" s="24"/>
    </row>
    <row r="3521" spans="1:10" ht="15" x14ac:dyDescent="0.2">
      <c r="A3521" s="25"/>
      <c r="B3521" s="18"/>
      <c r="C3521" s="19"/>
      <c r="D3521" s="143"/>
      <c r="E3521" s="7"/>
      <c r="F3521" s="21"/>
      <c r="G3521" s="22"/>
      <c r="H3521" s="273"/>
      <c r="I3521" s="23"/>
      <c r="J3521" s="24"/>
    </row>
    <row r="3522" spans="1:10" ht="15" x14ac:dyDescent="0.2">
      <c r="A3522" s="25"/>
      <c r="B3522" s="18"/>
      <c r="C3522" s="19"/>
      <c r="D3522" s="143"/>
      <c r="E3522" s="7"/>
      <c r="F3522" s="21"/>
      <c r="G3522" s="22"/>
      <c r="H3522" s="273"/>
      <c r="I3522" s="23"/>
      <c r="J3522" s="24"/>
    </row>
    <row r="3523" spans="1:10" ht="15" x14ac:dyDescent="0.2">
      <c r="A3523" s="25"/>
      <c r="B3523" s="18"/>
      <c r="C3523" s="19"/>
      <c r="D3523" s="143"/>
      <c r="E3523" s="7"/>
      <c r="F3523" s="21"/>
      <c r="G3523" s="22"/>
      <c r="H3523" s="273"/>
      <c r="I3523" s="23"/>
      <c r="J3523" s="24"/>
    </row>
    <row r="3524" spans="1:10" ht="15" x14ac:dyDescent="0.2">
      <c r="A3524" s="25"/>
      <c r="B3524" s="18"/>
      <c r="C3524" s="19"/>
      <c r="D3524" s="143"/>
      <c r="E3524" s="7"/>
      <c r="F3524" s="21"/>
      <c r="G3524" s="22"/>
      <c r="H3524" s="273"/>
      <c r="I3524" s="23"/>
      <c r="J3524" s="24"/>
    </row>
    <row r="3525" spans="1:10" ht="15" x14ac:dyDescent="0.2">
      <c r="A3525" s="25"/>
      <c r="B3525" s="18"/>
      <c r="C3525" s="19"/>
      <c r="D3525" s="143"/>
      <c r="E3525" s="7"/>
      <c r="F3525" s="21"/>
      <c r="G3525" s="22"/>
      <c r="H3525" s="273"/>
      <c r="I3525" s="23"/>
      <c r="J3525" s="24"/>
    </row>
    <row r="3526" spans="1:10" ht="15" x14ac:dyDescent="0.2">
      <c r="A3526" s="25"/>
      <c r="B3526" s="18"/>
      <c r="C3526" s="19"/>
      <c r="D3526" s="143"/>
      <c r="E3526" s="7"/>
      <c r="F3526" s="21"/>
      <c r="G3526" s="22"/>
      <c r="H3526" s="273"/>
      <c r="I3526" s="23"/>
      <c r="J3526" s="24"/>
    </row>
    <row r="3527" spans="1:10" ht="15" x14ac:dyDescent="0.2">
      <c r="A3527" s="25"/>
      <c r="B3527" s="18"/>
      <c r="C3527" s="19"/>
      <c r="D3527" s="143"/>
      <c r="E3527" s="7"/>
      <c r="F3527" s="21"/>
      <c r="G3527" s="22"/>
      <c r="H3527" s="273"/>
      <c r="I3527" s="23"/>
      <c r="J3527" s="24"/>
    </row>
    <row r="3528" spans="1:10" ht="15" x14ac:dyDescent="0.2">
      <c r="A3528" s="25"/>
      <c r="B3528" s="18"/>
      <c r="C3528" s="19"/>
      <c r="D3528" s="143"/>
      <c r="E3528" s="7"/>
      <c r="F3528" s="21"/>
      <c r="G3528" s="22"/>
      <c r="H3528" s="273"/>
      <c r="I3528" s="23"/>
      <c r="J3528" s="24"/>
    </row>
    <row r="3529" spans="1:10" ht="15" x14ac:dyDescent="0.2">
      <c r="A3529" s="25"/>
      <c r="B3529" s="18"/>
      <c r="C3529" s="19"/>
      <c r="D3529" s="143"/>
      <c r="E3529" s="7"/>
      <c r="F3529" s="21"/>
      <c r="G3529" s="22"/>
      <c r="H3529" s="273"/>
      <c r="I3529" s="23"/>
      <c r="J3529" s="24"/>
    </row>
    <row r="3530" spans="1:10" ht="15" x14ac:dyDescent="0.2">
      <c r="A3530" s="25"/>
      <c r="B3530" s="18"/>
      <c r="C3530" s="19"/>
      <c r="D3530" s="143"/>
      <c r="E3530" s="7"/>
      <c r="F3530" s="21"/>
      <c r="G3530" s="22"/>
      <c r="H3530" s="273"/>
      <c r="I3530" s="23"/>
      <c r="J3530" s="24"/>
    </row>
    <row r="3531" spans="1:10" ht="15" x14ac:dyDescent="0.2">
      <c r="A3531" s="25"/>
      <c r="B3531" s="18"/>
      <c r="C3531" s="19"/>
      <c r="D3531" s="143"/>
      <c r="E3531" s="7"/>
      <c r="F3531" s="21"/>
      <c r="G3531" s="22"/>
      <c r="H3531" s="273"/>
      <c r="I3531" s="23"/>
      <c r="J3531" s="24"/>
    </row>
    <row r="3532" spans="1:10" ht="15" x14ac:dyDescent="0.2">
      <c r="A3532" s="25"/>
      <c r="B3532" s="18"/>
      <c r="C3532" s="19"/>
      <c r="D3532" s="143"/>
      <c r="E3532" s="7"/>
      <c r="F3532" s="21"/>
      <c r="G3532" s="22"/>
      <c r="H3532" s="273"/>
      <c r="I3532" s="23"/>
      <c r="J3532" s="24"/>
    </row>
    <row r="3533" spans="1:10" ht="15" x14ac:dyDescent="0.2">
      <c r="A3533" s="25"/>
      <c r="B3533" s="18"/>
      <c r="C3533" s="19"/>
      <c r="D3533" s="143"/>
      <c r="E3533" s="7"/>
      <c r="F3533" s="21"/>
      <c r="G3533" s="22"/>
      <c r="H3533" s="273"/>
      <c r="I3533" s="23"/>
      <c r="J3533" s="24"/>
    </row>
    <row r="3534" spans="1:10" ht="15" x14ac:dyDescent="0.2">
      <c r="A3534" s="25"/>
      <c r="B3534" s="18"/>
      <c r="C3534" s="19"/>
      <c r="D3534" s="143"/>
      <c r="E3534" s="7"/>
      <c r="F3534" s="21"/>
      <c r="G3534" s="22"/>
      <c r="H3534" s="273"/>
      <c r="I3534" s="23"/>
      <c r="J3534" s="24"/>
    </row>
    <row r="3535" spans="1:10" ht="15" x14ac:dyDescent="0.2">
      <c r="A3535" s="25"/>
      <c r="B3535" s="18"/>
      <c r="C3535" s="19"/>
      <c r="D3535" s="143"/>
      <c r="E3535" s="7"/>
      <c r="F3535" s="21"/>
      <c r="G3535" s="22"/>
      <c r="H3535" s="273"/>
      <c r="I3535" s="23"/>
      <c r="J3535" s="24"/>
    </row>
    <row r="3536" spans="1:10" ht="15" x14ac:dyDescent="0.2">
      <c r="A3536" s="25"/>
      <c r="B3536" s="18"/>
      <c r="C3536" s="19"/>
      <c r="D3536" s="143"/>
      <c r="E3536" s="7"/>
      <c r="F3536" s="21"/>
      <c r="G3536" s="22"/>
      <c r="H3536" s="273"/>
      <c r="I3536" s="23"/>
      <c r="J3536" s="24"/>
    </row>
    <row r="3537" spans="1:13" s="38" customFormat="1" ht="15" x14ac:dyDescent="0.2">
      <c r="A3537" s="25"/>
      <c r="B3537" s="18"/>
      <c r="C3537" s="19"/>
      <c r="D3537" s="143"/>
      <c r="E3537" s="7"/>
      <c r="F3537" s="21"/>
      <c r="G3537" s="22"/>
      <c r="H3537" s="273"/>
      <c r="I3537" s="23"/>
      <c r="J3537" s="24"/>
      <c r="K3537" s="35"/>
      <c r="L3537" s="246"/>
      <c r="M3537" s="37"/>
    </row>
    <row r="3538" spans="1:13" s="38" customFormat="1" ht="15" x14ac:dyDescent="0.2">
      <c r="A3538" s="25"/>
      <c r="B3538" s="18"/>
      <c r="C3538" s="19"/>
      <c r="D3538" s="143"/>
      <c r="E3538" s="7"/>
      <c r="F3538" s="21"/>
      <c r="G3538" s="22"/>
      <c r="H3538" s="273"/>
      <c r="I3538" s="23"/>
      <c r="J3538" s="24"/>
      <c r="K3538" s="35"/>
      <c r="L3538" s="246"/>
      <c r="M3538" s="37"/>
    </row>
    <row r="3539" spans="1:13" s="38" customFormat="1" ht="15" x14ac:dyDescent="0.2">
      <c r="A3539" s="25"/>
      <c r="B3539" s="18"/>
      <c r="C3539" s="19"/>
      <c r="D3539" s="143"/>
      <c r="E3539" s="7"/>
      <c r="F3539" s="21"/>
      <c r="G3539" s="22"/>
      <c r="H3539" s="273"/>
      <c r="I3539" s="23"/>
      <c r="J3539" s="24"/>
      <c r="K3539" s="35"/>
      <c r="L3539" s="246"/>
      <c r="M3539" s="37"/>
    </row>
    <row r="3540" spans="1:13" s="38" customFormat="1" ht="15" x14ac:dyDescent="0.2">
      <c r="A3540" s="25"/>
      <c r="B3540" s="18"/>
      <c r="C3540" s="19"/>
      <c r="D3540" s="143"/>
      <c r="E3540" s="7"/>
      <c r="F3540" s="21"/>
      <c r="G3540" s="22"/>
      <c r="H3540" s="273"/>
      <c r="I3540" s="23"/>
      <c r="J3540" s="24"/>
      <c r="K3540" s="35"/>
      <c r="L3540" s="246"/>
      <c r="M3540" s="37"/>
    </row>
    <row r="3541" spans="1:13" s="38" customFormat="1" ht="15" x14ac:dyDescent="0.2">
      <c r="A3541" s="25"/>
      <c r="B3541" s="18"/>
      <c r="C3541" s="19"/>
      <c r="D3541" s="143"/>
      <c r="E3541" s="7"/>
      <c r="F3541" s="21"/>
      <c r="G3541" s="22"/>
      <c r="H3541" s="273"/>
      <c r="I3541" s="23"/>
      <c r="J3541" s="24"/>
      <c r="K3541" s="35"/>
      <c r="L3541" s="246"/>
      <c r="M3541" s="37"/>
    </row>
    <row r="3542" spans="1:13" s="38" customFormat="1" ht="15" x14ac:dyDescent="0.2">
      <c r="A3542" s="25"/>
      <c r="B3542" s="18"/>
      <c r="C3542" s="19"/>
      <c r="D3542" s="143"/>
      <c r="E3542" s="7"/>
      <c r="F3542" s="21"/>
      <c r="G3542" s="22"/>
      <c r="H3542" s="273"/>
      <c r="I3542" s="23"/>
      <c r="J3542" s="24"/>
      <c r="K3542" s="35"/>
      <c r="L3542" s="246"/>
      <c r="M3542" s="37"/>
    </row>
    <row r="3543" spans="1:13" s="38" customFormat="1" ht="15" x14ac:dyDescent="0.2">
      <c r="A3543" s="25"/>
      <c r="B3543" s="18"/>
      <c r="C3543" s="19"/>
      <c r="D3543" s="143"/>
      <c r="E3543" s="7"/>
      <c r="F3543" s="21"/>
      <c r="G3543" s="22"/>
      <c r="H3543" s="273"/>
      <c r="I3543" s="23"/>
      <c r="J3543" s="24"/>
      <c r="K3543" s="35"/>
      <c r="L3543" s="246"/>
      <c r="M3543" s="37"/>
    </row>
    <row r="3544" spans="1:13" s="38" customFormat="1" ht="15" x14ac:dyDescent="0.25">
      <c r="A3544" s="17"/>
      <c r="B3544" s="18"/>
      <c r="C3544" s="19"/>
      <c r="D3544" s="143"/>
      <c r="E3544" s="7"/>
      <c r="F3544" s="21"/>
      <c r="G3544" s="22"/>
      <c r="H3544" s="273"/>
      <c r="I3544" s="23"/>
      <c r="J3544" s="24"/>
      <c r="K3544" s="35"/>
      <c r="L3544" s="246"/>
      <c r="M3544" s="199"/>
    </row>
    <row r="3545" spans="1:13" s="38" customFormat="1" ht="15" x14ac:dyDescent="0.2">
      <c r="A3545" s="25"/>
      <c r="B3545" s="18"/>
      <c r="C3545" s="19"/>
      <c r="D3545" s="143"/>
      <c r="E3545" s="7"/>
      <c r="F3545" s="21"/>
      <c r="G3545" s="22"/>
      <c r="H3545" s="273"/>
      <c r="I3545" s="23"/>
      <c r="J3545" s="24"/>
      <c r="K3545" s="35"/>
      <c r="L3545" s="246"/>
      <c r="M3545" s="37"/>
    </row>
    <row r="3546" spans="1:13" s="38" customFormat="1" ht="15" x14ac:dyDescent="0.2">
      <c r="A3546" s="25"/>
      <c r="B3546" s="18"/>
      <c r="C3546" s="19"/>
      <c r="D3546" s="143"/>
      <c r="E3546" s="7"/>
      <c r="F3546" s="21"/>
      <c r="G3546" s="22"/>
      <c r="H3546" s="273"/>
      <c r="I3546" s="23"/>
      <c r="J3546" s="24"/>
      <c r="K3546" s="35"/>
      <c r="L3546" s="246"/>
      <c r="M3546" s="37"/>
    </row>
    <row r="3547" spans="1:13" s="38" customFormat="1" ht="15" x14ac:dyDescent="0.2">
      <c r="A3547" s="25"/>
      <c r="B3547" s="18"/>
      <c r="C3547" s="19"/>
      <c r="D3547" s="143"/>
      <c r="E3547" s="7"/>
      <c r="F3547" s="21"/>
      <c r="G3547" s="22"/>
      <c r="H3547" s="273"/>
      <c r="I3547" s="23"/>
      <c r="J3547" s="24"/>
      <c r="K3547" s="35"/>
      <c r="L3547" s="246"/>
      <c r="M3547" s="37"/>
    </row>
    <row r="3548" spans="1:13" s="38" customFormat="1" ht="15" x14ac:dyDescent="0.25">
      <c r="A3548" s="25"/>
      <c r="B3548" s="229"/>
      <c r="C3548" s="19"/>
      <c r="D3548" s="143"/>
      <c r="E3548" s="7"/>
      <c r="F3548" s="21"/>
      <c r="G3548" s="22"/>
      <c r="H3548" s="273"/>
      <c r="I3548" s="23"/>
      <c r="J3548" s="24"/>
      <c r="K3548" s="35"/>
      <c r="L3548" s="246"/>
      <c r="M3548" s="37"/>
    </row>
    <row r="3549" spans="1:13" s="38" customFormat="1" ht="15" x14ac:dyDescent="0.2">
      <c r="A3549" s="25"/>
      <c r="B3549" s="18"/>
      <c r="C3549" s="19"/>
      <c r="D3549" s="143"/>
      <c r="E3549" s="7"/>
      <c r="F3549" s="21"/>
      <c r="G3549" s="22"/>
      <c r="H3549" s="273"/>
      <c r="I3549" s="23"/>
      <c r="J3549" s="24"/>
      <c r="K3549" s="35"/>
      <c r="L3549" s="246"/>
      <c r="M3549" s="37"/>
    </row>
    <row r="3550" spans="1:13" s="38" customFormat="1" ht="15" x14ac:dyDescent="0.2">
      <c r="A3550" s="25"/>
      <c r="B3550" s="18"/>
      <c r="C3550" s="19"/>
      <c r="D3550" s="143"/>
      <c r="E3550" s="7"/>
      <c r="F3550" s="21"/>
      <c r="G3550" s="22"/>
      <c r="H3550" s="273"/>
      <c r="I3550" s="23"/>
      <c r="J3550" s="24"/>
      <c r="K3550" s="35"/>
      <c r="L3550" s="246"/>
      <c r="M3550" s="37"/>
    </row>
    <row r="3551" spans="1:13" s="38" customFormat="1" ht="15" x14ac:dyDescent="0.2">
      <c r="A3551" s="25"/>
      <c r="B3551" s="18"/>
      <c r="C3551" s="19"/>
      <c r="D3551" s="143"/>
      <c r="E3551" s="7"/>
      <c r="F3551" s="21"/>
      <c r="G3551" s="22"/>
      <c r="H3551" s="273"/>
      <c r="I3551" s="23"/>
      <c r="J3551" s="24"/>
      <c r="K3551" s="35"/>
      <c r="L3551" s="246"/>
      <c r="M3551" s="37"/>
    </row>
    <row r="3552" spans="1:13" s="38" customFormat="1" ht="15" x14ac:dyDescent="0.2">
      <c r="A3552" s="25"/>
      <c r="B3552" s="18"/>
      <c r="C3552" s="19"/>
      <c r="D3552" s="143"/>
      <c r="E3552" s="7"/>
      <c r="F3552" s="21"/>
      <c r="G3552" s="22"/>
      <c r="H3552" s="273"/>
      <c r="I3552" s="23"/>
      <c r="J3552" s="24"/>
      <c r="K3552" s="35"/>
      <c r="L3552" s="246"/>
      <c r="M3552" s="37"/>
    </row>
    <row r="3553" spans="1:13" s="38" customFormat="1" ht="15" x14ac:dyDescent="0.2">
      <c r="A3553" s="25"/>
      <c r="B3553" s="18"/>
      <c r="C3553" s="19"/>
      <c r="D3553" s="143"/>
      <c r="E3553" s="7"/>
      <c r="F3553" s="21"/>
      <c r="G3553" s="22"/>
      <c r="H3553" s="273"/>
      <c r="I3553" s="23"/>
      <c r="J3553" s="24"/>
      <c r="K3553" s="35"/>
      <c r="L3553" s="246"/>
      <c r="M3553" s="37"/>
    </row>
    <row r="3554" spans="1:13" s="38" customFormat="1" ht="15" x14ac:dyDescent="0.2">
      <c r="A3554" s="25"/>
      <c r="B3554" s="18"/>
      <c r="C3554" s="19"/>
      <c r="D3554" s="143"/>
      <c r="E3554" s="7"/>
      <c r="F3554" s="21"/>
      <c r="G3554" s="22"/>
      <c r="H3554" s="273"/>
      <c r="I3554" s="23"/>
      <c r="J3554" s="24"/>
      <c r="K3554" s="35"/>
      <c r="L3554" s="246"/>
      <c r="M3554" s="37"/>
    </row>
    <row r="3555" spans="1:13" s="38" customFormat="1" ht="15" x14ac:dyDescent="0.2">
      <c r="A3555" s="25"/>
      <c r="B3555" s="18"/>
      <c r="C3555" s="19"/>
      <c r="D3555" s="143"/>
      <c r="E3555" s="7"/>
      <c r="F3555" s="21"/>
      <c r="G3555" s="22"/>
      <c r="H3555" s="273"/>
      <c r="I3555" s="23"/>
      <c r="J3555" s="24"/>
      <c r="K3555" s="35"/>
      <c r="L3555" s="246"/>
      <c r="M3555" s="37"/>
    </row>
    <row r="3556" spans="1:13" s="38" customFormat="1" ht="15" x14ac:dyDescent="0.2">
      <c r="A3556" s="25"/>
      <c r="B3556" s="18"/>
      <c r="C3556" s="19"/>
      <c r="D3556" s="143"/>
      <c r="E3556" s="7"/>
      <c r="F3556" s="21"/>
      <c r="G3556" s="22"/>
      <c r="H3556" s="273"/>
      <c r="I3556" s="23"/>
      <c r="J3556" s="24"/>
      <c r="K3556" s="35"/>
      <c r="L3556" s="246"/>
      <c r="M3556" s="37"/>
    </row>
    <row r="3557" spans="1:13" s="38" customFormat="1" ht="15" x14ac:dyDescent="0.2">
      <c r="A3557" s="25"/>
      <c r="B3557" s="18"/>
      <c r="C3557" s="19"/>
      <c r="D3557" s="143"/>
      <c r="E3557" s="7"/>
      <c r="F3557" s="21"/>
      <c r="G3557" s="22"/>
      <c r="H3557" s="273"/>
      <c r="I3557" s="23"/>
      <c r="J3557" s="24"/>
      <c r="K3557" s="35"/>
      <c r="L3557" s="246"/>
      <c r="M3557" s="37"/>
    </row>
    <row r="3558" spans="1:13" s="38" customFormat="1" ht="15" x14ac:dyDescent="0.2">
      <c r="A3558" s="25"/>
      <c r="B3558" s="18"/>
      <c r="C3558" s="19"/>
      <c r="D3558" s="143"/>
      <c r="E3558" s="7"/>
      <c r="F3558" s="21"/>
      <c r="G3558" s="22"/>
      <c r="H3558" s="273"/>
      <c r="I3558" s="23"/>
      <c r="J3558" s="24"/>
      <c r="K3558" s="35"/>
      <c r="L3558" s="246"/>
      <c r="M3558" s="37"/>
    </row>
    <row r="3559" spans="1:13" s="38" customFormat="1" ht="15" x14ac:dyDescent="0.2">
      <c r="A3559" s="25"/>
      <c r="B3559" s="18"/>
      <c r="C3559" s="19"/>
      <c r="D3559" s="143"/>
      <c r="E3559" s="7"/>
      <c r="F3559" s="21"/>
      <c r="G3559" s="22"/>
      <c r="H3559" s="273"/>
      <c r="I3559" s="23"/>
      <c r="J3559" s="24"/>
      <c r="K3559" s="35"/>
      <c r="L3559" s="246"/>
      <c r="M3559" s="37"/>
    </row>
    <row r="3560" spans="1:13" s="38" customFormat="1" ht="15" x14ac:dyDescent="0.2">
      <c r="A3560" s="25"/>
      <c r="B3560" s="18"/>
      <c r="C3560" s="19"/>
      <c r="D3560" s="143"/>
      <c r="E3560" s="7"/>
      <c r="F3560" s="21"/>
      <c r="G3560" s="22"/>
      <c r="H3560" s="273"/>
      <c r="I3560" s="23"/>
      <c r="J3560" s="24"/>
      <c r="K3560" s="35"/>
      <c r="L3560" s="246"/>
      <c r="M3560" s="37"/>
    </row>
    <row r="3561" spans="1:13" s="38" customFormat="1" ht="15" x14ac:dyDescent="0.25">
      <c r="A3561" s="25"/>
      <c r="B3561" s="18"/>
      <c r="C3561" s="19"/>
      <c r="D3561" s="143"/>
      <c r="E3561" s="7"/>
      <c r="F3561" s="21"/>
      <c r="G3561" s="22"/>
      <c r="H3561" s="273"/>
      <c r="I3561" s="23"/>
      <c r="J3561" s="24"/>
      <c r="K3561" s="35"/>
      <c r="L3561" s="246"/>
      <c r="M3561" s="199"/>
    </row>
    <row r="3562" spans="1:13" s="38" customFormat="1" ht="15" x14ac:dyDescent="0.2">
      <c r="A3562" s="25"/>
      <c r="B3562" s="18"/>
      <c r="C3562" s="19"/>
      <c r="D3562" s="143"/>
      <c r="E3562" s="7"/>
      <c r="F3562" s="21"/>
      <c r="G3562" s="22"/>
      <c r="H3562" s="273"/>
      <c r="I3562" s="23"/>
      <c r="J3562" s="24"/>
      <c r="K3562" s="35"/>
      <c r="L3562" s="246"/>
      <c r="M3562" s="37"/>
    </row>
    <row r="3563" spans="1:13" s="38" customFormat="1" ht="15" x14ac:dyDescent="0.2">
      <c r="A3563" s="25"/>
      <c r="B3563" s="18"/>
      <c r="C3563" s="19"/>
      <c r="D3563" s="143"/>
      <c r="E3563" s="7"/>
      <c r="F3563" s="21"/>
      <c r="G3563" s="22"/>
      <c r="H3563" s="273"/>
      <c r="I3563" s="23"/>
      <c r="J3563" s="24"/>
      <c r="K3563" s="35"/>
      <c r="L3563" s="246"/>
      <c r="M3563" s="37"/>
    </row>
    <row r="3564" spans="1:13" s="38" customFormat="1" ht="15" x14ac:dyDescent="0.2">
      <c r="A3564" s="25"/>
      <c r="B3564" s="18"/>
      <c r="C3564" s="19"/>
      <c r="D3564" s="143"/>
      <c r="E3564" s="7"/>
      <c r="F3564" s="21"/>
      <c r="G3564" s="22"/>
      <c r="H3564" s="273"/>
      <c r="I3564" s="23"/>
      <c r="J3564" s="24"/>
      <c r="K3564" s="35"/>
      <c r="L3564" s="246"/>
      <c r="M3564" s="37"/>
    </row>
    <row r="3565" spans="1:13" s="38" customFormat="1" ht="15" x14ac:dyDescent="0.2">
      <c r="A3565" s="25"/>
      <c r="B3565" s="18"/>
      <c r="C3565" s="19"/>
      <c r="D3565" s="143"/>
      <c r="E3565" s="7"/>
      <c r="F3565" s="21"/>
      <c r="G3565" s="22"/>
      <c r="H3565" s="273"/>
      <c r="I3565" s="23"/>
      <c r="J3565" s="24"/>
      <c r="K3565" s="35"/>
      <c r="L3565" s="246"/>
      <c r="M3565" s="37"/>
    </row>
    <row r="3566" spans="1:13" s="38" customFormat="1" ht="15" x14ac:dyDescent="0.25">
      <c r="A3566" s="25"/>
      <c r="B3566" s="18"/>
      <c r="C3566" s="19"/>
      <c r="D3566" s="143"/>
      <c r="E3566" s="7"/>
      <c r="F3566" s="21"/>
      <c r="G3566" s="22"/>
      <c r="H3566" s="273"/>
      <c r="I3566" s="23"/>
      <c r="J3566" s="24"/>
      <c r="K3566" s="35"/>
      <c r="L3566" s="246"/>
      <c r="M3566" s="199"/>
    </row>
    <row r="3567" spans="1:13" s="38" customFormat="1" ht="15" x14ac:dyDescent="0.2">
      <c r="A3567" s="25"/>
      <c r="B3567" s="18"/>
      <c r="C3567" s="19"/>
      <c r="D3567" s="143"/>
      <c r="E3567" s="7"/>
      <c r="F3567" s="21"/>
      <c r="G3567" s="22"/>
      <c r="H3567" s="273"/>
      <c r="I3567" s="23"/>
      <c r="J3567" s="24"/>
      <c r="K3567" s="35"/>
      <c r="L3567" s="246"/>
      <c r="M3567" s="37"/>
    </row>
    <row r="3568" spans="1:13" s="38" customFormat="1" ht="15" x14ac:dyDescent="0.2">
      <c r="A3568" s="25"/>
      <c r="B3568" s="18"/>
      <c r="C3568" s="19"/>
      <c r="D3568" s="143"/>
      <c r="E3568" s="7"/>
      <c r="F3568" s="21"/>
      <c r="G3568" s="22"/>
      <c r="H3568" s="273"/>
      <c r="I3568" s="23"/>
      <c r="J3568" s="24"/>
      <c r="K3568" s="35"/>
      <c r="L3568" s="246"/>
      <c r="M3568" s="37"/>
    </row>
    <row r="3569" spans="1:10" ht="15" x14ac:dyDescent="0.25">
      <c r="A3569" s="17"/>
      <c r="B3569" s="18"/>
      <c r="C3569" s="19"/>
      <c r="D3569" s="143"/>
      <c r="E3569" s="7"/>
      <c r="F3569" s="21"/>
      <c r="G3569" s="22"/>
      <c r="H3569" s="273"/>
      <c r="I3569" s="23"/>
      <c r="J3569" s="24"/>
    </row>
    <row r="3570" spans="1:10" ht="15" x14ac:dyDescent="0.2">
      <c r="A3570" s="25"/>
      <c r="B3570" s="18"/>
      <c r="C3570" s="19"/>
      <c r="D3570" s="143"/>
      <c r="E3570" s="7"/>
      <c r="F3570" s="21"/>
      <c r="G3570" s="22"/>
      <c r="H3570" s="273"/>
      <c r="I3570" s="23"/>
      <c r="J3570" s="24"/>
    </row>
    <row r="3571" spans="1:10" ht="15" x14ac:dyDescent="0.2">
      <c r="A3571" s="25"/>
      <c r="B3571" s="18"/>
      <c r="C3571" s="19"/>
      <c r="D3571" s="143"/>
      <c r="E3571" s="7"/>
      <c r="F3571" s="21"/>
      <c r="G3571" s="22"/>
      <c r="H3571" s="273"/>
      <c r="I3571" s="23"/>
      <c r="J3571" s="24"/>
    </row>
    <row r="3572" spans="1:10" ht="15" x14ac:dyDescent="0.2">
      <c r="A3572" s="25"/>
      <c r="B3572" s="18"/>
      <c r="C3572" s="19"/>
      <c r="D3572" s="143"/>
      <c r="E3572" s="7"/>
      <c r="F3572" s="21"/>
      <c r="G3572" s="22"/>
      <c r="H3572" s="273"/>
      <c r="I3572" s="23"/>
      <c r="J3572" s="24"/>
    </row>
    <row r="3573" spans="1:10" ht="15" x14ac:dyDescent="0.2">
      <c r="A3573" s="25"/>
      <c r="B3573" s="18"/>
      <c r="C3573" s="19"/>
      <c r="D3573" s="143"/>
      <c r="E3573" s="7"/>
      <c r="F3573" s="21"/>
      <c r="G3573" s="22"/>
      <c r="H3573" s="273"/>
      <c r="I3573" s="23"/>
      <c r="J3573" s="24"/>
    </row>
    <row r="3574" spans="1:10" ht="15" x14ac:dyDescent="0.2">
      <c r="A3574" s="25"/>
      <c r="B3574" s="18"/>
      <c r="C3574" s="19"/>
      <c r="D3574" s="143"/>
      <c r="E3574" s="7"/>
      <c r="F3574" s="21"/>
      <c r="G3574" s="22"/>
      <c r="H3574" s="273"/>
      <c r="I3574" s="23"/>
      <c r="J3574" s="24"/>
    </row>
    <row r="3575" spans="1:10" ht="15" x14ac:dyDescent="0.2">
      <c r="A3575" s="25"/>
      <c r="B3575" s="18"/>
      <c r="C3575" s="19"/>
      <c r="D3575" s="143"/>
      <c r="E3575" s="7"/>
      <c r="F3575" s="21"/>
      <c r="G3575" s="22"/>
      <c r="H3575" s="273"/>
      <c r="I3575" s="23"/>
      <c r="J3575" s="24"/>
    </row>
    <row r="3576" spans="1:10" ht="15" x14ac:dyDescent="0.2">
      <c r="A3576" s="25"/>
      <c r="B3576" s="18"/>
      <c r="C3576" s="19"/>
      <c r="D3576" s="143"/>
      <c r="E3576" s="7"/>
      <c r="F3576" s="21"/>
      <c r="G3576" s="22"/>
      <c r="H3576" s="273"/>
      <c r="I3576" s="23"/>
      <c r="J3576" s="24"/>
    </row>
    <row r="3577" spans="1:10" ht="15" x14ac:dyDescent="0.2">
      <c r="A3577" s="25"/>
      <c r="B3577" s="18"/>
      <c r="C3577" s="19"/>
      <c r="D3577" s="143"/>
      <c r="E3577" s="7"/>
      <c r="F3577" s="21"/>
      <c r="G3577" s="22"/>
      <c r="H3577" s="273"/>
      <c r="I3577" s="23"/>
      <c r="J3577" s="24"/>
    </row>
    <row r="3578" spans="1:10" ht="15" x14ac:dyDescent="0.25">
      <c r="A3578" s="17"/>
      <c r="B3578" s="18"/>
      <c r="C3578" s="19"/>
      <c r="D3578" s="143"/>
      <c r="E3578" s="7"/>
      <c r="F3578" s="21"/>
      <c r="G3578" s="22"/>
      <c r="H3578" s="273"/>
      <c r="I3578" s="23"/>
      <c r="J3578" s="24"/>
    </row>
    <row r="3579" spans="1:10" ht="15" x14ac:dyDescent="0.2">
      <c r="A3579" s="25"/>
      <c r="B3579" s="18"/>
      <c r="C3579" s="19"/>
      <c r="D3579" s="143"/>
      <c r="E3579" s="7"/>
      <c r="F3579" s="21"/>
      <c r="G3579" s="22"/>
      <c r="H3579" s="273"/>
      <c r="I3579" s="23"/>
      <c r="J3579" s="24"/>
    </row>
    <row r="3580" spans="1:10" ht="15" x14ac:dyDescent="0.2">
      <c r="A3580" s="25"/>
      <c r="B3580" s="18"/>
      <c r="C3580" s="19"/>
      <c r="D3580" s="143"/>
      <c r="E3580" s="7"/>
      <c r="F3580" s="21"/>
      <c r="G3580" s="22"/>
      <c r="H3580" s="273"/>
      <c r="I3580" s="23"/>
      <c r="J3580" s="24"/>
    </row>
    <row r="3581" spans="1:10" ht="15" x14ac:dyDescent="0.2">
      <c r="A3581" s="25"/>
      <c r="B3581" s="18"/>
      <c r="C3581" s="19"/>
      <c r="D3581" s="143"/>
      <c r="E3581" s="7"/>
      <c r="F3581" s="21"/>
      <c r="G3581" s="22"/>
      <c r="H3581" s="273"/>
      <c r="I3581" s="23"/>
      <c r="J3581" s="24"/>
    </row>
    <row r="3582" spans="1:10" ht="15" x14ac:dyDescent="0.2">
      <c r="A3582" s="25"/>
      <c r="B3582" s="18"/>
      <c r="C3582" s="19"/>
      <c r="D3582" s="143"/>
      <c r="E3582" s="7"/>
      <c r="F3582" s="21"/>
      <c r="G3582" s="22"/>
      <c r="H3582" s="273"/>
      <c r="I3582" s="23"/>
      <c r="J3582" s="24"/>
    </row>
    <row r="3583" spans="1:10" ht="15" x14ac:dyDescent="0.2">
      <c r="A3583" s="25"/>
      <c r="B3583" s="18"/>
      <c r="C3583" s="19"/>
      <c r="D3583" s="143"/>
      <c r="E3583" s="7"/>
      <c r="F3583" s="21"/>
      <c r="G3583" s="22"/>
      <c r="H3583" s="273"/>
      <c r="I3583" s="23"/>
      <c r="J3583" s="24"/>
    </row>
    <row r="3584" spans="1:10" ht="15" x14ac:dyDescent="0.2">
      <c r="A3584" s="25"/>
      <c r="B3584" s="18"/>
      <c r="C3584" s="19"/>
      <c r="D3584" s="143"/>
      <c r="E3584" s="7"/>
      <c r="F3584" s="21"/>
      <c r="G3584" s="22"/>
      <c r="H3584" s="273"/>
      <c r="I3584" s="23"/>
      <c r="J3584" s="24"/>
    </row>
    <row r="3585" spans="1:13" s="38" customFormat="1" ht="15" x14ac:dyDescent="0.2">
      <c r="A3585" s="25"/>
      <c r="B3585" s="18"/>
      <c r="C3585" s="19"/>
      <c r="D3585" s="143"/>
      <c r="E3585" s="7"/>
      <c r="F3585" s="21"/>
      <c r="G3585" s="22"/>
      <c r="H3585" s="273"/>
      <c r="I3585" s="23"/>
      <c r="J3585" s="24"/>
      <c r="K3585" s="35"/>
      <c r="L3585" s="246"/>
      <c r="M3585" s="37"/>
    </row>
    <row r="3586" spans="1:13" s="38" customFormat="1" ht="15" x14ac:dyDescent="0.2">
      <c r="A3586" s="25"/>
      <c r="B3586" s="18"/>
      <c r="C3586" s="19"/>
      <c r="D3586" s="143"/>
      <c r="E3586" s="7"/>
      <c r="F3586" s="21"/>
      <c r="G3586" s="22"/>
      <c r="H3586" s="273"/>
      <c r="I3586" s="23"/>
      <c r="J3586" s="24"/>
      <c r="K3586" s="35"/>
      <c r="L3586" s="246"/>
      <c r="M3586" s="37"/>
    </row>
    <row r="3587" spans="1:13" s="38" customFormat="1" ht="15" x14ac:dyDescent="0.2">
      <c r="A3587" s="25"/>
      <c r="B3587" s="18"/>
      <c r="C3587" s="19"/>
      <c r="D3587" s="143"/>
      <c r="E3587" s="7"/>
      <c r="F3587" s="21"/>
      <c r="G3587" s="22"/>
      <c r="H3587" s="273"/>
      <c r="I3587" s="23"/>
      <c r="J3587" s="24"/>
      <c r="K3587" s="35"/>
      <c r="L3587" s="246"/>
      <c r="M3587" s="37"/>
    </row>
    <row r="3588" spans="1:13" s="38" customFormat="1" ht="15" x14ac:dyDescent="0.2">
      <c r="A3588" s="25"/>
      <c r="B3588" s="18"/>
      <c r="C3588" s="19"/>
      <c r="D3588" s="143"/>
      <c r="E3588" s="7"/>
      <c r="F3588" s="21"/>
      <c r="G3588" s="22"/>
      <c r="H3588" s="273"/>
      <c r="I3588" s="23"/>
      <c r="J3588" s="24"/>
      <c r="K3588" s="35"/>
      <c r="L3588" s="246"/>
      <c r="M3588" s="37"/>
    </row>
    <row r="3589" spans="1:13" s="38" customFormat="1" ht="15" x14ac:dyDescent="0.2">
      <c r="A3589" s="25"/>
      <c r="B3589" s="18"/>
      <c r="C3589" s="19"/>
      <c r="D3589" s="143"/>
      <c r="E3589" s="7"/>
      <c r="F3589" s="21"/>
      <c r="G3589" s="22"/>
      <c r="H3589" s="273"/>
      <c r="I3589" s="23"/>
      <c r="J3589" s="24"/>
      <c r="K3589" s="35"/>
      <c r="L3589" s="246"/>
      <c r="M3589" s="37"/>
    </row>
    <row r="3590" spans="1:13" s="38" customFormat="1" ht="15" x14ac:dyDescent="0.2">
      <c r="A3590" s="25"/>
      <c r="B3590" s="18"/>
      <c r="C3590" s="19"/>
      <c r="D3590" s="143"/>
      <c r="E3590" s="7"/>
      <c r="F3590" s="21"/>
      <c r="G3590" s="22"/>
      <c r="H3590" s="273"/>
      <c r="I3590" s="23"/>
      <c r="J3590" s="24"/>
      <c r="K3590" s="35"/>
      <c r="L3590" s="246"/>
      <c r="M3590" s="37"/>
    </row>
    <row r="3591" spans="1:13" s="38" customFormat="1" ht="15" x14ac:dyDescent="0.25">
      <c r="A3591" s="17"/>
      <c r="B3591" s="18"/>
      <c r="C3591" s="19"/>
      <c r="D3591" s="143"/>
      <c r="E3591" s="7"/>
      <c r="F3591" s="21"/>
      <c r="G3591" s="22"/>
      <c r="H3591" s="273"/>
      <c r="I3591" s="23"/>
      <c r="J3591" s="24"/>
      <c r="K3591" s="35"/>
      <c r="L3591" s="246"/>
      <c r="M3591" s="37"/>
    </row>
    <row r="3592" spans="1:13" s="38" customFormat="1" ht="15" x14ac:dyDescent="0.2">
      <c r="A3592" s="25"/>
      <c r="B3592" s="18"/>
      <c r="C3592" s="19"/>
      <c r="D3592" s="143"/>
      <c r="E3592" s="7"/>
      <c r="F3592" s="21"/>
      <c r="G3592" s="22"/>
      <c r="H3592" s="273"/>
      <c r="I3592" s="23"/>
      <c r="J3592" s="24"/>
      <c r="K3592" s="35"/>
      <c r="L3592" s="246"/>
      <c r="M3592" s="37"/>
    </row>
    <row r="3593" spans="1:13" s="38" customFormat="1" ht="15" x14ac:dyDescent="0.2">
      <c r="A3593" s="25"/>
      <c r="B3593" s="18"/>
      <c r="C3593" s="19"/>
      <c r="D3593" s="143"/>
      <c r="E3593" s="7"/>
      <c r="F3593" s="21"/>
      <c r="G3593" s="22"/>
      <c r="H3593" s="273"/>
      <c r="I3593" s="23"/>
      <c r="J3593" s="24"/>
      <c r="K3593" s="35"/>
      <c r="L3593" s="246"/>
      <c r="M3593" s="37"/>
    </row>
    <row r="3594" spans="1:13" s="38" customFormat="1" ht="15" x14ac:dyDescent="0.2">
      <c r="A3594" s="25"/>
      <c r="B3594" s="18"/>
      <c r="C3594" s="19"/>
      <c r="D3594" s="143"/>
      <c r="E3594" s="7"/>
      <c r="F3594" s="21"/>
      <c r="G3594" s="22"/>
      <c r="H3594" s="273"/>
      <c r="I3594" s="23"/>
      <c r="J3594" s="24"/>
      <c r="K3594" s="35"/>
      <c r="L3594" s="246"/>
      <c r="M3594" s="37"/>
    </row>
    <row r="3595" spans="1:13" s="38" customFormat="1" ht="15" x14ac:dyDescent="0.25">
      <c r="A3595" s="25"/>
      <c r="B3595" s="18"/>
      <c r="C3595" s="19"/>
      <c r="D3595" s="143"/>
      <c r="E3595" s="7"/>
      <c r="F3595" s="21"/>
      <c r="G3595" s="22"/>
      <c r="H3595" s="273"/>
      <c r="I3595" s="23"/>
      <c r="J3595" s="24"/>
      <c r="K3595" s="35"/>
      <c r="L3595" s="246"/>
      <c r="M3595" s="199"/>
    </row>
    <row r="3596" spans="1:13" s="38" customFormat="1" ht="15" x14ac:dyDescent="0.2">
      <c r="A3596" s="25"/>
      <c r="B3596" s="18"/>
      <c r="C3596" s="19"/>
      <c r="D3596" s="143"/>
      <c r="E3596" s="7"/>
      <c r="F3596" s="21"/>
      <c r="G3596" s="22"/>
      <c r="H3596" s="273"/>
      <c r="I3596" s="23"/>
      <c r="J3596" s="24"/>
      <c r="K3596" s="35"/>
      <c r="L3596" s="246"/>
      <c r="M3596" s="37"/>
    </row>
    <row r="3597" spans="1:13" s="38" customFormat="1" ht="15" x14ac:dyDescent="0.2">
      <c r="A3597" s="25"/>
      <c r="B3597" s="18"/>
      <c r="C3597" s="19"/>
      <c r="D3597" s="143"/>
      <c r="E3597" s="7"/>
      <c r="F3597" s="21"/>
      <c r="G3597" s="22"/>
      <c r="H3597" s="273"/>
      <c r="I3597" s="23"/>
      <c r="J3597" s="24"/>
      <c r="K3597" s="35"/>
      <c r="L3597" s="246"/>
      <c r="M3597" s="37"/>
    </row>
    <row r="3598" spans="1:13" s="38" customFormat="1" ht="15" x14ac:dyDescent="0.25">
      <c r="A3598" s="17"/>
      <c r="B3598" s="18"/>
      <c r="C3598" s="19"/>
      <c r="D3598" s="143"/>
      <c r="E3598" s="7"/>
      <c r="F3598" s="21"/>
      <c r="G3598" s="22"/>
      <c r="H3598" s="273"/>
      <c r="I3598" s="23"/>
      <c r="J3598" s="24"/>
      <c r="K3598" s="35"/>
      <c r="L3598" s="246"/>
      <c r="M3598" s="37"/>
    </row>
    <row r="3599" spans="1:13" s="38" customFormat="1" ht="15" x14ac:dyDescent="0.2">
      <c r="A3599" s="25"/>
      <c r="B3599" s="18"/>
      <c r="C3599" s="19"/>
      <c r="D3599" s="143"/>
      <c r="E3599" s="7"/>
      <c r="F3599" s="21"/>
      <c r="G3599" s="22"/>
      <c r="H3599" s="273"/>
      <c r="I3599" s="23"/>
      <c r="J3599" s="24"/>
      <c r="K3599" s="35"/>
      <c r="L3599" s="246"/>
      <c r="M3599" s="37"/>
    </row>
    <row r="3600" spans="1:13" s="38" customFormat="1" ht="15" x14ac:dyDescent="0.25">
      <c r="A3600" s="25"/>
      <c r="B3600" s="18"/>
      <c r="C3600" s="19"/>
      <c r="D3600" s="143"/>
      <c r="E3600" s="7"/>
      <c r="F3600" s="21"/>
      <c r="G3600" s="22"/>
      <c r="H3600" s="273"/>
      <c r="I3600" s="23"/>
      <c r="J3600" s="24"/>
      <c r="K3600" s="35"/>
      <c r="L3600" s="246"/>
      <c r="M3600" s="199"/>
    </row>
    <row r="3601" spans="1:10" ht="15" x14ac:dyDescent="0.2">
      <c r="A3601" s="25"/>
      <c r="B3601" s="18"/>
      <c r="C3601" s="19"/>
      <c r="D3601" s="143"/>
      <c r="E3601" s="7"/>
      <c r="F3601" s="21"/>
      <c r="G3601" s="22"/>
      <c r="H3601" s="273"/>
      <c r="I3601" s="23"/>
      <c r="J3601" s="24"/>
    </row>
    <row r="3602" spans="1:10" ht="15" x14ac:dyDescent="0.2">
      <c r="A3602" s="25"/>
      <c r="B3602" s="18"/>
      <c r="C3602" s="19"/>
      <c r="D3602" s="143"/>
      <c r="E3602" s="7"/>
      <c r="F3602" s="21"/>
      <c r="G3602" s="22"/>
      <c r="H3602" s="273"/>
      <c r="I3602" s="23"/>
      <c r="J3602" s="24"/>
    </row>
    <row r="3603" spans="1:10" ht="15" x14ac:dyDescent="0.2">
      <c r="A3603" s="25"/>
      <c r="B3603" s="18"/>
      <c r="C3603" s="19"/>
      <c r="D3603" s="143"/>
      <c r="E3603" s="7"/>
      <c r="F3603" s="21"/>
      <c r="G3603" s="22"/>
      <c r="H3603" s="273"/>
      <c r="I3603" s="23"/>
      <c r="J3603" s="24"/>
    </row>
    <row r="3604" spans="1:10" ht="15" x14ac:dyDescent="0.25">
      <c r="A3604" s="17"/>
      <c r="B3604" s="18"/>
      <c r="C3604" s="19"/>
      <c r="D3604" s="143"/>
      <c r="E3604" s="7"/>
      <c r="F3604" s="21"/>
      <c r="G3604" s="22"/>
      <c r="H3604" s="273"/>
      <c r="I3604" s="23"/>
      <c r="J3604" s="24"/>
    </row>
    <row r="3605" spans="1:10" ht="15" x14ac:dyDescent="0.2">
      <c r="A3605" s="25"/>
      <c r="B3605" s="18"/>
      <c r="C3605" s="19"/>
      <c r="D3605" s="143"/>
      <c r="E3605" s="7"/>
      <c r="F3605" s="21"/>
      <c r="G3605" s="22"/>
      <c r="H3605" s="273"/>
      <c r="I3605" s="23"/>
      <c r="J3605" s="24"/>
    </row>
    <row r="3606" spans="1:10" ht="15" x14ac:dyDescent="0.2">
      <c r="A3606" s="25"/>
      <c r="B3606" s="18"/>
      <c r="C3606" s="19"/>
      <c r="D3606" s="143"/>
      <c r="E3606" s="7"/>
      <c r="F3606" s="21"/>
      <c r="G3606" s="22"/>
      <c r="H3606" s="273"/>
      <c r="I3606" s="23"/>
      <c r="J3606" s="24"/>
    </row>
    <row r="3607" spans="1:10" ht="15" x14ac:dyDescent="0.2">
      <c r="A3607" s="25"/>
      <c r="B3607" s="18"/>
      <c r="C3607" s="19"/>
      <c r="D3607" s="143"/>
      <c r="E3607" s="7"/>
      <c r="F3607" s="21"/>
      <c r="G3607" s="22"/>
      <c r="H3607" s="273"/>
      <c r="I3607" s="23"/>
      <c r="J3607" s="24"/>
    </row>
    <row r="3608" spans="1:10" ht="15" x14ac:dyDescent="0.2">
      <c r="A3608" s="25"/>
      <c r="B3608" s="18"/>
      <c r="C3608" s="19"/>
      <c r="D3608" s="143"/>
      <c r="E3608" s="7"/>
      <c r="F3608" s="21"/>
      <c r="G3608" s="22"/>
      <c r="H3608" s="273"/>
      <c r="I3608" s="23"/>
      <c r="J3608" s="24"/>
    </row>
    <row r="3609" spans="1:10" ht="15" x14ac:dyDescent="0.2">
      <c r="A3609" s="25"/>
      <c r="B3609" s="18"/>
      <c r="C3609" s="19"/>
      <c r="D3609" s="143"/>
      <c r="E3609" s="7"/>
      <c r="F3609" s="21"/>
      <c r="G3609" s="22"/>
      <c r="H3609" s="273"/>
      <c r="I3609" s="23"/>
      <c r="J3609" s="24"/>
    </row>
    <row r="3610" spans="1:10" ht="15" x14ac:dyDescent="0.2">
      <c r="A3610" s="25"/>
      <c r="B3610" s="18"/>
      <c r="C3610" s="19"/>
      <c r="D3610" s="143"/>
      <c r="E3610" s="7"/>
      <c r="F3610" s="21"/>
      <c r="G3610" s="22"/>
      <c r="H3610" s="273"/>
      <c r="I3610" s="23"/>
      <c r="J3610" s="24"/>
    </row>
    <row r="3611" spans="1:10" ht="15" x14ac:dyDescent="0.2">
      <c r="A3611" s="25"/>
      <c r="B3611" s="18"/>
      <c r="C3611" s="19"/>
      <c r="D3611" s="143"/>
      <c r="E3611" s="7"/>
      <c r="F3611" s="21"/>
      <c r="G3611" s="22"/>
      <c r="H3611" s="273"/>
      <c r="I3611" s="23"/>
      <c r="J3611" s="24"/>
    </row>
    <row r="3612" spans="1:10" ht="15" x14ac:dyDescent="0.2">
      <c r="A3612" s="25"/>
      <c r="B3612" s="18"/>
      <c r="C3612" s="19"/>
      <c r="D3612" s="143"/>
      <c r="E3612" s="7"/>
      <c r="F3612" s="21"/>
      <c r="G3612" s="22"/>
      <c r="H3612" s="273"/>
      <c r="I3612" s="23"/>
      <c r="J3612" s="24"/>
    </row>
    <row r="3613" spans="1:10" ht="15" x14ac:dyDescent="0.2">
      <c r="A3613" s="25"/>
      <c r="B3613" s="18"/>
      <c r="C3613" s="19"/>
      <c r="D3613" s="143"/>
      <c r="E3613" s="7"/>
      <c r="F3613" s="21"/>
      <c r="G3613" s="22"/>
      <c r="H3613" s="273"/>
      <c r="I3613" s="23"/>
      <c r="J3613" s="24"/>
    </row>
    <row r="3614" spans="1:10" ht="15" x14ac:dyDescent="0.2">
      <c r="A3614" s="25"/>
      <c r="B3614" s="18"/>
      <c r="C3614" s="19"/>
      <c r="D3614" s="143"/>
      <c r="E3614" s="7"/>
      <c r="F3614" s="21"/>
      <c r="G3614" s="22"/>
      <c r="H3614" s="273"/>
      <c r="I3614" s="23"/>
      <c r="J3614" s="24"/>
    </row>
    <row r="3615" spans="1:10" ht="15" x14ac:dyDescent="0.2">
      <c r="A3615" s="25"/>
      <c r="B3615" s="18"/>
      <c r="C3615" s="19"/>
      <c r="D3615" s="143"/>
      <c r="E3615" s="7"/>
      <c r="F3615" s="21"/>
      <c r="G3615" s="22"/>
      <c r="H3615" s="273"/>
      <c r="I3615" s="23"/>
      <c r="J3615" s="24"/>
    </row>
    <row r="3616" spans="1:10" ht="15" x14ac:dyDescent="0.2">
      <c r="A3616" s="25"/>
      <c r="B3616" s="18"/>
      <c r="C3616" s="19"/>
      <c r="D3616" s="143"/>
      <c r="E3616" s="7"/>
      <c r="F3616" s="21"/>
      <c r="G3616" s="22"/>
      <c r="H3616" s="273"/>
      <c r="I3616" s="23"/>
      <c r="J3616" s="24"/>
    </row>
    <row r="3617" spans="1:10" ht="15" x14ac:dyDescent="0.2">
      <c r="A3617" s="25"/>
      <c r="B3617" s="18"/>
      <c r="C3617" s="19"/>
      <c r="D3617" s="143"/>
      <c r="E3617" s="7"/>
      <c r="F3617" s="21"/>
      <c r="G3617" s="22"/>
      <c r="H3617" s="273"/>
      <c r="I3617" s="23"/>
      <c r="J3617" s="24"/>
    </row>
    <row r="3618" spans="1:10" ht="15" x14ac:dyDescent="0.2">
      <c r="A3618" s="25"/>
      <c r="B3618" s="18"/>
      <c r="C3618" s="19"/>
      <c r="D3618" s="143"/>
      <c r="E3618" s="7"/>
      <c r="F3618" s="21"/>
      <c r="G3618" s="22"/>
      <c r="H3618" s="273"/>
      <c r="I3618" s="23"/>
      <c r="J3618" s="24"/>
    </row>
    <row r="3619" spans="1:10" ht="15" x14ac:dyDescent="0.25">
      <c r="A3619" s="17"/>
      <c r="B3619" s="18"/>
      <c r="C3619" s="19"/>
      <c r="D3619" s="143"/>
      <c r="E3619" s="7"/>
      <c r="F3619" s="21"/>
      <c r="G3619" s="22"/>
      <c r="H3619" s="273"/>
      <c r="I3619" s="23"/>
      <c r="J3619" s="24"/>
    </row>
    <row r="3620" spans="1:10" ht="15" x14ac:dyDescent="0.2">
      <c r="A3620" s="25"/>
      <c r="B3620" s="18"/>
      <c r="C3620" s="19"/>
      <c r="D3620" s="143"/>
      <c r="E3620" s="7"/>
      <c r="F3620" s="21"/>
      <c r="G3620" s="22"/>
      <c r="H3620" s="273"/>
      <c r="I3620" s="23"/>
      <c r="J3620" s="24"/>
    </row>
    <row r="3621" spans="1:10" ht="15" x14ac:dyDescent="0.2">
      <c r="A3621" s="25"/>
      <c r="B3621" s="18"/>
      <c r="C3621" s="19"/>
      <c r="D3621" s="143"/>
      <c r="E3621" s="7"/>
      <c r="F3621" s="21"/>
      <c r="G3621" s="22"/>
      <c r="H3621" s="273"/>
      <c r="I3621" s="23"/>
      <c r="J3621" s="24"/>
    </row>
    <row r="3622" spans="1:10" ht="15" x14ac:dyDescent="0.2">
      <c r="A3622" s="25"/>
      <c r="B3622" s="18"/>
      <c r="C3622" s="19"/>
      <c r="D3622" s="143"/>
      <c r="E3622" s="7"/>
      <c r="F3622" s="21"/>
      <c r="G3622" s="22"/>
      <c r="H3622" s="273"/>
      <c r="I3622" s="23"/>
      <c r="J3622" s="24"/>
    </row>
    <row r="3623" spans="1:10" ht="15" x14ac:dyDescent="0.2">
      <c r="A3623" s="25"/>
      <c r="B3623" s="18"/>
      <c r="C3623" s="19"/>
      <c r="D3623" s="143"/>
      <c r="E3623" s="7"/>
      <c r="F3623" s="21"/>
      <c r="G3623" s="22"/>
      <c r="H3623" s="273"/>
      <c r="I3623" s="23"/>
      <c r="J3623" s="24"/>
    </row>
    <row r="3624" spans="1:10" ht="15" x14ac:dyDescent="0.2">
      <c r="A3624" s="25"/>
      <c r="B3624" s="18"/>
      <c r="C3624" s="19"/>
      <c r="D3624" s="143"/>
      <c r="E3624" s="7"/>
      <c r="F3624" s="21"/>
      <c r="G3624" s="22"/>
      <c r="H3624" s="273"/>
      <c r="I3624" s="23"/>
      <c r="J3624" s="24"/>
    </row>
    <row r="3625" spans="1:10" ht="15" x14ac:dyDescent="0.2">
      <c r="A3625" s="25"/>
      <c r="B3625" s="18"/>
      <c r="C3625" s="19"/>
      <c r="D3625" s="143"/>
      <c r="E3625" s="7"/>
      <c r="F3625" s="21"/>
      <c r="G3625" s="22"/>
      <c r="H3625" s="273"/>
      <c r="I3625" s="23"/>
      <c r="J3625" s="24"/>
    </row>
    <row r="3626" spans="1:10" ht="15" x14ac:dyDescent="0.2">
      <c r="A3626" s="25"/>
      <c r="B3626" s="18"/>
      <c r="C3626" s="19"/>
      <c r="D3626" s="143"/>
      <c r="E3626" s="7"/>
      <c r="F3626" s="21"/>
      <c r="G3626" s="22"/>
      <c r="H3626" s="273"/>
      <c r="I3626" s="23"/>
      <c r="J3626" s="24"/>
    </row>
    <row r="3627" spans="1:10" ht="15" x14ac:dyDescent="0.2">
      <c r="A3627" s="25"/>
      <c r="B3627" s="18"/>
      <c r="C3627" s="19"/>
      <c r="D3627" s="143"/>
      <c r="E3627" s="7"/>
      <c r="F3627" s="21"/>
      <c r="G3627" s="22"/>
      <c r="H3627" s="273"/>
      <c r="I3627" s="23"/>
      <c r="J3627" s="24"/>
    </row>
    <row r="3628" spans="1:10" ht="15" x14ac:dyDescent="0.2">
      <c r="A3628" s="25"/>
      <c r="B3628" s="18"/>
      <c r="C3628" s="19"/>
      <c r="D3628" s="143"/>
      <c r="E3628" s="7"/>
      <c r="F3628" s="21"/>
      <c r="G3628" s="22"/>
      <c r="H3628" s="273"/>
      <c r="I3628" s="23"/>
      <c r="J3628" s="24"/>
    </row>
    <row r="3629" spans="1:10" ht="15" x14ac:dyDescent="0.25">
      <c r="A3629" s="17"/>
      <c r="B3629" s="18"/>
      <c r="C3629" s="19"/>
      <c r="D3629" s="143"/>
      <c r="E3629" s="7"/>
      <c r="F3629" s="21"/>
      <c r="G3629" s="22"/>
      <c r="H3629" s="273"/>
      <c r="I3629" s="23"/>
      <c r="J3629" s="24"/>
    </row>
    <row r="3630" spans="1:10" ht="15" x14ac:dyDescent="0.25">
      <c r="A3630" s="17"/>
      <c r="B3630" s="18"/>
      <c r="C3630" s="19"/>
      <c r="D3630" s="143"/>
      <c r="E3630" s="7"/>
      <c r="F3630" s="21"/>
      <c r="G3630" s="22"/>
      <c r="H3630" s="273"/>
      <c r="I3630" s="23"/>
      <c r="J3630" s="24"/>
    </row>
    <row r="3631" spans="1:10" ht="15" x14ac:dyDescent="0.2">
      <c r="A3631" s="25"/>
      <c r="B3631" s="18"/>
      <c r="C3631" s="19"/>
      <c r="D3631" s="143"/>
      <c r="E3631" s="7"/>
      <c r="F3631" s="21"/>
      <c r="G3631" s="22"/>
      <c r="H3631" s="273"/>
      <c r="I3631" s="23"/>
      <c r="J3631" s="24"/>
    </row>
    <row r="3632" spans="1:10" ht="15" x14ac:dyDescent="0.2">
      <c r="A3632" s="25"/>
      <c r="B3632" s="18"/>
      <c r="C3632" s="19"/>
      <c r="D3632" s="143"/>
      <c r="E3632" s="7"/>
      <c r="F3632" s="21"/>
      <c r="G3632" s="22"/>
      <c r="H3632" s="273"/>
      <c r="I3632" s="23"/>
      <c r="J3632" s="24"/>
    </row>
    <row r="3633" spans="1:13" s="38" customFormat="1" ht="15" x14ac:dyDescent="0.2">
      <c r="A3633" s="25"/>
      <c r="B3633" s="18"/>
      <c r="C3633" s="19"/>
      <c r="D3633" s="143"/>
      <c r="E3633" s="7"/>
      <c r="F3633" s="21"/>
      <c r="G3633" s="22"/>
      <c r="H3633" s="273"/>
      <c r="I3633" s="23"/>
      <c r="J3633" s="24"/>
      <c r="K3633" s="35"/>
      <c r="L3633" s="246"/>
      <c r="M3633" s="37"/>
    </row>
    <row r="3634" spans="1:13" s="38" customFormat="1" ht="15" x14ac:dyDescent="0.2">
      <c r="A3634" s="25"/>
      <c r="B3634" s="18"/>
      <c r="C3634" s="19"/>
      <c r="D3634" s="143"/>
      <c r="E3634" s="7"/>
      <c r="F3634" s="21"/>
      <c r="G3634" s="22"/>
      <c r="H3634" s="273"/>
      <c r="I3634" s="23"/>
      <c r="J3634" s="24"/>
      <c r="K3634" s="35"/>
      <c r="L3634" s="246"/>
      <c r="M3634" s="37"/>
    </row>
    <row r="3635" spans="1:13" s="38" customFormat="1" ht="15" x14ac:dyDescent="0.2">
      <c r="A3635" s="25"/>
      <c r="B3635" s="18"/>
      <c r="C3635" s="19"/>
      <c r="D3635" s="143"/>
      <c r="E3635" s="7"/>
      <c r="F3635" s="21"/>
      <c r="G3635" s="22"/>
      <c r="H3635" s="273"/>
      <c r="I3635" s="23"/>
      <c r="J3635" s="24"/>
      <c r="K3635" s="35"/>
      <c r="L3635" s="246"/>
      <c r="M3635" s="37"/>
    </row>
    <row r="3636" spans="1:13" s="38" customFormat="1" ht="15" x14ac:dyDescent="0.2">
      <c r="A3636" s="25"/>
      <c r="B3636" s="18"/>
      <c r="C3636" s="19"/>
      <c r="D3636" s="143"/>
      <c r="E3636" s="7"/>
      <c r="F3636" s="21"/>
      <c r="G3636" s="22"/>
      <c r="H3636" s="273"/>
      <c r="I3636" s="23"/>
      <c r="J3636" s="24"/>
      <c r="K3636" s="35"/>
      <c r="L3636" s="246"/>
      <c r="M3636" s="37"/>
    </row>
    <row r="3637" spans="1:13" s="38" customFormat="1" ht="15" x14ac:dyDescent="0.2">
      <c r="A3637" s="25"/>
      <c r="B3637" s="18"/>
      <c r="C3637" s="19"/>
      <c r="D3637" s="143"/>
      <c r="E3637" s="7"/>
      <c r="F3637" s="21"/>
      <c r="G3637" s="22"/>
      <c r="H3637" s="273"/>
      <c r="I3637" s="23"/>
      <c r="J3637" s="24"/>
      <c r="K3637" s="35"/>
      <c r="L3637" s="246"/>
      <c r="M3637" s="37"/>
    </row>
    <row r="3638" spans="1:13" s="38" customFormat="1" ht="15" x14ac:dyDescent="0.2">
      <c r="A3638" s="25"/>
      <c r="B3638" s="18"/>
      <c r="C3638" s="19"/>
      <c r="D3638" s="143"/>
      <c r="E3638" s="7"/>
      <c r="F3638" s="21"/>
      <c r="G3638" s="22"/>
      <c r="H3638" s="273"/>
      <c r="I3638" s="23"/>
      <c r="J3638" s="24"/>
      <c r="K3638" s="35"/>
      <c r="L3638" s="246"/>
      <c r="M3638" s="37"/>
    </row>
    <row r="3639" spans="1:13" s="38" customFormat="1" ht="15" x14ac:dyDescent="0.2">
      <c r="A3639" s="25"/>
      <c r="B3639" s="18"/>
      <c r="C3639" s="19"/>
      <c r="D3639" s="143"/>
      <c r="E3639" s="7"/>
      <c r="F3639" s="21"/>
      <c r="G3639" s="22"/>
      <c r="H3639" s="273"/>
      <c r="I3639" s="23"/>
      <c r="J3639" s="24"/>
      <c r="K3639" s="35"/>
      <c r="L3639" s="246"/>
      <c r="M3639" s="37"/>
    </row>
    <row r="3640" spans="1:13" s="38" customFormat="1" ht="15" x14ac:dyDescent="0.25">
      <c r="A3640" s="17"/>
      <c r="B3640" s="18"/>
      <c r="C3640" s="19"/>
      <c r="D3640" s="143"/>
      <c r="E3640" s="7"/>
      <c r="F3640" s="21"/>
      <c r="G3640" s="22"/>
      <c r="H3640" s="273"/>
      <c r="I3640" s="23"/>
      <c r="J3640" s="24"/>
      <c r="K3640" s="35"/>
      <c r="L3640" s="246"/>
      <c r="M3640" s="37"/>
    </row>
    <row r="3641" spans="1:13" s="38" customFormat="1" ht="15" x14ac:dyDescent="0.2">
      <c r="A3641" s="25"/>
      <c r="B3641" s="18"/>
      <c r="C3641" s="19"/>
      <c r="D3641" s="143"/>
      <c r="E3641" s="7"/>
      <c r="F3641" s="21"/>
      <c r="G3641" s="22"/>
      <c r="H3641" s="273"/>
      <c r="I3641" s="23"/>
      <c r="J3641" s="24"/>
      <c r="K3641" s="35"/>
      <c r="L3641" s="246"/>
      <c r="M3641" s="37"/>
    </row>
    <row r="3642" spans="1:13" s="38" customFormat="1" ht="15" x14ac:dyDescent="0.2">
      <c r="A3642" s="25"/>
      <c r="B3642" s="18"/>
      <c r="C3642" s="19"/>
      <c r="D3642" s="143"/>
      <c r="E3642" s="7"/>
      <c r="F3642" s="21"/>
      <c r="G3642" s="22"/>
      <c r="H3642" s="273"/>
      <c r="I3642" s="23"/>
      <c r="J3642" s="24"/>
      <c r="K3642" s="35"/>
      <c r="L3642" s="246"/>
      <c r="M3642" s="37"/>
    </row>
    <row r="3643" spans="1:13" s="38" customFormat="1" ht="15" x14ac:dyDescent="0.2">
      <c r="A3643" s="25"/>
      <c r="B3643" s="18"/>
      <c r="C3643" s="19"/>
      <c r="D3643" s="143"/>
      <c r="E3643" s="7"/>
      <c r="F3643" s="21"/>
      <c r="G3643" s="22"/>
      <c r="H3643" s="273"/>
      <c r="I3643" s="23"/>
      <c r="J3643" s="24"/>
      <c r="K3643" s="35"/>
      <c r="L3643" s="246"/>
      <c r="M3643" s="37"/>
    </row>
    <row r="3644" spans="1:13" s="38" customFormat="1" ht="15" x14ac:dyDescent="0.25">
      <c r="A3644" s="25"/>
      <c r="B3644" s="18"/>
      <c r="C3644" s="19"/>
      <c r="D3644" s="143"/>
      <c r="E3644" s="7"/>
      <c r="F3644" s="21"/>
      <c r="G3644" s="22"/>
      <c r="H3644" s="273"/>
      <c r="I3644" s="23"/>
      <c r="J3644" s="24"/>
      <c r="K3644" s="35"/>
      <c r="L3644" s="246"/>
      <c r="M3644" s="199"/>
    </row>
    <row r="3645" spans="1:13" s="38" customFormat="1" ht="15" x14ac:dyDescent="0.2">
      <c r="A3645" s="25"/>
      <c r="B3645" s="18"/>
      <c r="C3645" s="19"/>
      <c r="D3645" s="143"/>
      <c r="E3645" s="7"/>
      <c r="F3645" s="21"/>
      <c r="G3645" s="22"/>
      <c r="H3645" s="273"/>
      <c r="I3645" s="23"/>
      <c r="J3645" s="24"/>
      <c r="K3645" s="35"/>
      <c r="L3645" s="246"/>
      <c r="M3645" s="37"/>
    </row>
    <row r="3646" spans="1:13" s="38" customFormat="1" ht="15" x14ac:dyDescent="0.2">
      <c r="A3646" s="25"/>
      <c r="B3646" s="18"/>
      <c r="C3646" s="19"/>
      <c r="D3646" s="143"/>
      <c r="E3646" s="7"/>
      <c r="F3646" s="21"/>
      <c r="G3646" s="22"/>
      <c r="H3646" s="273"/>
      <c r="I3646" s="23"/>
      <c r="J3646" s="24"/>
      <c r="K3646" s="35"/>
      <c r="L3646" s="246"/>
      <c r="M3646" s="37"/>
    </row>
    <row r="3647" spans="1:13" s="38" customFormat="1" ht="15" x14ac:dyDescent="0.2">
      <c r="A3647" s="25"/>
      <c r="B3647" s="18"/>
      <c r="C3647" s="19"/>
      <c r="D3647" s="143"/>
      <c r="E3647" s="7"/>
      <c r="F3647" s="21"/>
      <c r="G3647" s="22"/>
      <c r="H3647" s="273"/>
      <c r="I3647" s="23"/>
      <c r="J3647" s="24"/>
      <c r="K3647" s="35"/>
      <c r="L3647" s="246"/>
      <c r="M3647" s="37"/>
    </row>
    <row r="3648" spans="1:13" s="38" customFormat="1" ht="15" x14ac:dyDescent="0.25">
      <c r="A3648" s="25"/>
      <c r="B3648" s="18"/>
      <c r="C3648" s="19"/>
      <c r="D3648" s="143"/>
      <c r="E3648" s="7"/>
      <c r="F3648" s="21"/>
      <c r="G3648" s="22"/>
      <c r="H3648" s="273"/>
      <c r="I3648" s="23"/>
      <c r="J3648" s="24"/>
      <c r="K3648" s="35"/>
      <c r="L3648" s="246"/>
      <c r="M3648" s="199"/>
    </row>
    <row r="3649" spans="1:10" ht="15" x14ac:dyDescent="0.2">
      <c r="A3649" s="25"/>
      <c r="B3649" s="18"/>
      <c r="C3649" s="19"/>
      <c r="D3649" s="143"/>
      <c r="E3649" s="7"/>
      <c r="F3649" s="21"/>
      <c r="G3649" s="22"/>
      <c r="H3649" s="273"/>
      <c r="I3649" s="23"/>
      <c r="J3649" s="24"/>
    </row>
    <row r="3650" spans="1:10" ht="15" x14ac:dyDescent="0.2">
      <c r="A3650" s="25"/>
      <c r="B3650" s="18"/>
      <c r="C3650" s="19"/>
      <c r="D3650" s="143"/>
      <c r="E3650" s="7"/>
      <c r="F3650" s="21"/>
      <c r="G3650" s="22"/>
      <c r="H3650" s="273"/>
      <c r="I3650" s="23"/>
      <c r="J3650" s="24"/>
    </row>
    <row r="3651" spans="1:10" ht="15" x14ac:dyDescent="0.2">
      <c r="A3651" s="25"/>
      <c r="B3651" s="18"/>
      <c r="C3651" s="19"/>
      <c r="D3651" s="143"/>
      <c r="E3651" s="7"/>
      <c r="F3651" s="21"/>
      <c r="G3651" s="22"/>
      <c r="H3651" s="273"/>
      <c r="I3651" s="23"/>
      <c r="J3651" s="24"/>
    </row>
    <row r="3652" spans="1:10" ht="15" x14ac:dyDescent="0.2">
      <c r="A3652" s="25"/>
      <c r="B3652" s="18"/>
      <c r="C3652" s="19"/>
      <c r="D3652" s="143"/>
      <c r="E3652" s="7"/>
      <c r="F3652" s="21"/>
      <c r="G3652" s="22"/>
      <c r="H3652" s="273"/>
      <c r="I3652" s="23"/>
      <c r="J3652" s="24"/>
    </row>
    <row r="3653" spans="1:10" ht="15" x14ac:dyDescent="0.25">
      <c r="A3653" s="17"/>
      <c r="B3653" s="18"/>
      <c r="C3653" s="19"/>
      <c r="D3653" s="143"/>
      <c r="E3653" s="7"/>
      <c r="F3653" s="21"/>
      <c r="G3653" s="22"/>
      <c r="H3653" s="273"/>
      <c r="I3653" s="23"/>
      <c r="J3653" s="24"/>
    </row>
    <row r="3654" spans="1:10" ht="15" x14ac:dyDescent="0.2">
      <c r="A3654" s="25"/>
      <c r="B3654" s="18"/>
      <c r="C3654" s="19"/>
      <c r="D3654" s="143"/>
      <c r="E3654" s="7"/>
      <c r="F3654" s="21"/>
      <c r="G3654" s="22"/>
      <c r="H3654" s="273"/>
      <c r="I3654" s="23"/>
      <c r="J3654" s="24"/>
    </row>
    <row r="3655" spans="1:10" ht="15" x14ac:dyDescent="0.2">
      <c r="A3655" s="25"/>
      <c r="B3655" s="18"/>
      <c r="C3655" s="19"/>
      <c r="D3655" s="143"/>
      <c r="E3655" s="7"/>
      <c r="F3655" s="21"/>
      <c r="G3655" s="22"/>
      <c r="H3655" s="273"/>
      <c r="I3655" s="23"/>
      <c r="J3655" s="24"/>
    </row>
    <row r="3656" spans="1:10" ht="15" x14ac:dyDescent="0.2">
      <c r="A3656" s="25"/>
      <c r="B3656" s="18"/>
      <c r="C3656" s="19"/>
      <c r="D3656" s="143"/>
      <c r="E3656" s="7"/>
      <c r="F3656" s="21"/>
      <c r="G3656" s="22"/>
      <c r="H3656" s="273"/>
      <c r="I3656" s="23"/>
      <c r="J3656" s="24"/>
    </row>
    <row r="3657" spans="1:10" ht="15" x14ac:dyDescent="0.2">
      <c r="A3657" s="25"/>
      <c r="B3657" s="18"/>
      <c r="C3657" s="19"/>
      <c r="D3657" s="143"/>
      <c r="E3657" s="7"/>
      <c r="F3657" s="21"/>
      <c r="G3657" s="22"/>
      <c r="H3657" s="273"/>
      <c r="I3657" s="23"/>
      <c r="J3657" s="24"/>
    </row>
    <row r="3658" spans="1:10" ht="15" x14ac:dyDescent="0.2">
      <c r="A3658" s="25"/>
      <c r="B3658" s="18"/>
      <c r="C3658" s="19"/>
      <c r="D3658" s="143"/>
      <c r="E3658" s="7"/>
      <c r="F3658" s="21"/>
      <c r="G3658" s="22"/>
      <c r="H3658" s="273"/>
      <c r="I3658" s="23"/>
      <c r="J3658" s="24"/>
    </row>
    <row r="3659" spans="1:10" ht="15" x14ac:dyDescent="0.2">
      <c r="A3659" s="25"/>
      <c r="B3659" s="18"/>
      <c r="C3659" s="19"/>
      <c r="D3659" s="143"/>
      <c r="E3659" s="7"/>
      <c r="F3659" s="21"/>
      <c r="G3659" s="22"/>
      <c r="H3659" s="273"/>
      <c r="I3659" s="23"/>
      <c r="J3659" s="24"/>
    </row>
    <row r="3660" spans="1:10" ht="15" x14ac:dyDescent="0.2">
      <c r="A3660" s="25"/>
      <c r="B3660" s="18"/>
      <c r="C3660" s="19"/>
      <c r="D3660" s="143"/>
      <c r="E3660" s="7"/>
      <c r="F3660" s="21"/>
      <c r="G3660" s="22"/>
      <c r="H3660" s="273"/>
      <c r="I3660" s="23"/>
      <c r="J3660" s="24"/>
    </row>
    <row r="3661" spans="1:10" ht="15" x14ac:dyDescent="0.2">
      <c r="A3661" s="25"/>
      <c r="B3661" s="18"/>
      <c r="C3661" s="19"/>
      <c r="D3661" s="143"/>
      <c r="E3661" s="7"/>
      <c r="F3661" s="21"/>
      <c r="G3661" s="22"/>
      <c r="H3661" s="273"/>
      <c r="I3661" s="23"/>
      <c r="J3661" s="24"/>
    </row>
    <row r="3662" spans="1:10" ht="15" x14ac:dyDescent="0.2">
      <c r="A3662" s="25"/>
      <c r="B3662" s="18"/>
      <c r="C3662" s="19"/>
      <c r="D3662" s="143"/>
      <c r="E3662" s="7"/>
      <c r="F3662" s="21"/>
      <c r="G3662" s="22"/>
      <c r="H3662" s="273"/>
      <c r="I3662" s="23"/>
      <c r="J3662" s="24"/>
    </row>
    <row r="3663" spans="1:10" ht="15" x14ac:dyDescent="0.2">
      <c r="A3663" s="25"/>
      <c r="B3663" s="18"/>
      <c r="C3663" s="19"/>
      <c r="D3663" s="143"/>
      <c r="E3663" s="7"/>
      <c r="F3663" s="21"/>
      <c r="G3663" s="22"/>
      <c r="H3663" s="273"/>
      <c r="I3663" s="23"/>
      <c r="J3663" s="24"/>
    </row>
    <row r="3664" spans="1:10" ht="15" x14ac:dyDescent="0.2">
      <c r="A3664" s="25"/>
      <c r="B3664" s="18"/>
      <c r="C3664" s="19"/>
      <c r="D3664" s="143"/>
      <c r="E3664" s="7"/>
      <c r="F3664" s="21"/>
      <c r="G3664" s="22"/>
      <c r="H3664" s="273"/>
      <c r="I3664" s="23"/>
      <c r="J3664" s="24"/>
    </row>
    <row r="3665" spans="1:13" s="38" customFormat="1" ht="15" x14ac:dyDescent="0.2">
      <c r="A3665" s="25"/>
      <c r="B3665" s="18"/>
      <c r="C3665" s="19"/>
      <c r="D3665" s="143"/>
      <c r="E3665" s="7"/>
      <c r="F3665" s="21"/>
      <c r="G3665" s="22"/>
      <c r="H3665" s="273"/>
      <c r="I3665" s="23"/>
      <c r="J3665" s="24"/>
      <c r="K3665" s="35"/>
      <c r="L3665" s="246"/>
      <c r="M3665" s="37"/>
    </row>
    <row r="3666" spans="1:13" s="38" customFormat="1" ht="15" x14ac:dyDescent="0.2">
      <c r="A3666" s="25"/>
      <c r="B3666" s="18"/>
      <c r="C3666" s="19"/>
      <c r="D3666" s="143"/>
      <c r="E3666" s="7"/>
      <c r="F3666" s="21"/>
      <c r="G3666" s="22"/>
      <c r="H3666" s="273"/>
      <c r="I3666" s="23"/>
      <c r="J3666" s="24"/>
      <c r="K3666" s="35"/>
      <c r="L3666" s="246"/>
      <c r="M3666" s="37"/>
    </row>
    <row r="3667" spans="1:13" s="38" customFormat="1" ht="15" x14ac:dyDescent="0.25">
      <c r="A3667" s="25"/>
      <c r="B3667" s="18"/>
      <c r="C3667" s="19"/>
      <c r="D3667" s="143"/>
      <c r="E3667" s="7"/>
      <c r="F3667" s="21"/>
      <c r="G3667" s="22"/>
      <c r="H3667" s="273"/>
      <c r="I3667" s="23"/>
      <c r="J3667" s="24"/>
      <c r="K3667" s="35"/>
      <c r="L3667" s="246"/>
      <c r="M3667" s="199"/>
    </row>
    <row r="3668" spans="1:13" s="38" customFormat="1" ht="15" x14ac:dyDescent="0.2">
      <c r="A3668" s="25"/>
      <c r="B3668" s="18"/>
      <c r="C3668" s="19"/>
      <c r="D3668" s="143"/>
      <c r="E3668" s="7"/>
      <c r="F3668" s="21"/>
      <c r="G3668" s="22"/>
      <c r="H3668" s="273"/>
      <c r="I3668" s="23"/>
      <c r="J3668" s="24"/>
      <c r="K3668" s="35"/>
      <c r="L3668" s="246"/>
      <c r="M3668" s="37"/>
    </row>
    <row r="3669" spans="1:13" s="38" customFormat="1" ht="15" x14ac:dyDescent="0.25">
      <c r="A3669" s="17"/>
      <c r="B3669" s="18"/>
      <c r="C3669" s="19"/>
      <c r="D3669" s="143"/>
      <c r="E3669" s="7"/>
      <c r="F3669" s="21"/>
      <c r="G3669" s="22"/>
      <c r="H3669" s="273"/>
      <c r="I3669" s="23"/>
      <c r="J3669" s="24"/>
      <c r="K3669" s="35"/>
      <c r="L3669" s="246"/>
      <c r="M3669" s="37"/>
    </row>
    <row r="3670" spans="1:13" s="38" customFormat="1" ht="15" x14ac:dyDescent="0.2">
      <c r="A3670" s="25"/>
      <c r="B3670" s="18"/>
      <c r="C3670" s="19"/>
      <c r="D3670" s="143"/>
      <c r="E3670" s="7"/>
      <c r="F3670" s="21"/>
      <c r="G3670" s="22"/>
      <c r="H3670" s="273"/>
      <c r="I3670" s="23"/>
      <c r="J3670" s="24"/>
      <c r="K3670" s="35"/>
      <c r="L3670" s="246"/>
      <c r="M3670" s="37"/>
    </row>
    <row r="3671" spans="1:13" s="38" customFormat="1" ht="15" x14ac:dyDescent="0.2">
      <c r="A3671" s="25"/>
      <c r="B3671" s="18"/>
      <c r="C3671" s="19"/>
      <c r="D3671" s="143"/>
      <c r="E3671" s="7"/>
      <c r="F3671" s="21"/>
      <c r="G3671" s="22"/>
      <c r="H3671" s="273"/>
      <c r="I3671" s="23"/>
      <c r="J3671" s="24"/>
      <c r="K3671" s="35"/>
      <c r="L3671" s="246"/>
      <c r="M3671" s="37"/>
    </row>
    <row r="3672" spans="1:13" s="38" customFormat="1" ht="15" x14ac:dyDescent="0.2">
      <c r="A3672" s="25"/>
      <c r="B3672" s="18"/>
      <c r="C3672" s="19"/>
      <c r="D3672" s="143"/>
      <c r="E3672" s="7"/>
      <c r="F3672" s="21"/>
      <c r="G3672" s="22"/>
      <c r="H3672" s="273"/>
      <c r="I3672" s="23"/>
      <c r="J3672" s="24"/>
      <c r="K3672" s="35"/>
      <c r="L3672" s="246"/>
      <c r="M3672" s="37"/>
    </row>
    <row r="3673" spans="1:13" s="38" customFormat="1" ht="15" x14ac:dyDescent="0.2">
      <c r="A3673" s="25"/>
      <c r="B3673" s="18"/>
      <c r="C3673" s="19"/>
      <c r="D3673" s="143"/>
      <c r="E3673" s="7"/>
      <c r="F3673" s="21"/>
      <c r="G3673" s="22"/>
      <c r="H3673" s="273"/>
      <c r="I3673" s="23"/>
      <c r="J3673" s="24"/>
      <c r="K3673" s="35"/>
      <c r="L3673" s="246"/>
      <c r="M3673" s="37"/>
    </row>
    <row r="3674" spans="1:13" s="38" customFormat="1" ht="15" x14ac:dyDescent="0.2">
      <c r="A3674" s="25"/>
      <c r="B3674" s="18"/>
      <c r="C3674" s="19"/>
      <c r="D3674" s="143"/>
      <c r="E3674" s="7"/>
      <c r="F3674" s="21"/>
      <c r="G3674" s="22"/>
      <c r="H3674" s="273"/>
      <c r="I3674" s="23"/>
      <c r="J3674" s="24"/>
      <c r="K3674" s="35"/>
      <c r="L3674" s="246"/>
      <c r="M3674" s="37"/>
    </row>
    <row r="3675" spans="1:13" s="38" customFormat="1" ht="15" x14ac:dyDescent="0.25">
      <c r="A3675" s="25"/>
      <c r="B3675" s="18"/>
      <c r="C3675" s="19"/>
      <c r="D3675" s="143"/>
      <c r="E3675" s="7"/>
      <c r="F3675" s="21"/>
      <c r="G3675" s="22"/>
      <c r="H3675" s="273"/>
      <c r="I3675" s="23"/>
      <c r="J3675" s="24"/>
      <c r="K3675" s="35"/>
      <c r="L3675" s="246"/>
      <c r="M3675" s="199"/>
    </row>
    <row r="3676" spans="1:13" s="38" customFormat="1" ht="15" x14ac:dyDescent="0.2">
      <c r="A3676" s="25"/>
      <c r="B3676" s="18"/>
      <c r="C3676" s="19"/>
      <c r="D3676" s="143"/>
      <c r="E3676" s="7"/>
      <c r="F3676" s="21"/>
      <c r="G3676" s="22"/>
      <c r="H3676" s="273"/>
      <c r="I3676" s="23"/>
      <c r="J3676" s="24"/>
      <c r="K3676" s="35"/>
      <c r="L3676" s="246"/>
      <c r="M3676" s="37"/>
    </row>
    <row r="3677" spans="1:13" s="38" customFormat="1" ht="15" x14ac:dyDescent="0.25">
      <c r="A3677" s="17"/>
      <c r="B3677" s="18"/>
      <c r="C3677" s="19"/>
      <c r="D3677" s="143"/>
      <c r="E3677" s="7"/>
      <c r="F3677" s="21"/>
      <c r="G3677" s="22"/>
      <c r="H3677" s="273"/>
      <c r="I3677" s="23"/>
      <c r="J3677" s="24"/>
      <c r="K3677" s="35"/>
      <c r="L3677" s="246"/>
      <c r="M3677" s="37"/>
    </row>
    <row r="3678" spans="1:13" s="38" customFormat="1" ht="15" x14ac:dyDescent="0.25">
      <c r="A3678" s="25"/>
      <c r="B3678" s="18"/>
      <c r="C3678" s="19"/>
      <c r="D3678" s="143"/>
      <c r="E3678" s="7"/>
      <c r="F3678" s="21"/>
      <c r="G3678" s="22"/>
      <c r="H3678" s="273"/>
      <c r="I3678" s="23"/>
      <c r="J3678" s="24"/>
      <c r="K3678" s="35"/>
      <c r="L3678" s="246"/>
      <c r="M3678" s="199"/>
    </row>
    <row r="3679" spans="1:13" s="38" customFormat="1" ht="15" x14ac:dyDescent="0.2">
      <c r="A3679" s="25"/>
      <c r="B3679" s="18"/>
      <c r="C3679" s="19"/>
      <c r="D3679" s="143"/>
      <c r="E3679" s="7"/>
      <c r="F3679" s="21"/>
      <c r="G3679" s="22"/>
      <c r="H3679" s="273"/>
      <c r="I3679" s="23"/>
      <c r="J3679" s="24"/>
      <c r="K3679" s="35"/>
      <c r="L3679" s="246"/>
      <c r="M3679" s="37"/>
    </row>
    <row r="3680" spans="1:13" s="38" customFormat="1" ht="15" x14ac:dyDescent="0.2">
      <c r="A3680" s="25"/>
      <c r="B3680" s="18"/>
      <c r="C3680" s="19"/>
      <c r="D3680" s="143"/>
      <c r="E3680" s="7"/>
      <c r="F3680" s="21"/>
      <c r="G3680" s="22"/>
      <c r="H3680" s="273"/>
      <c r="I3680" s="23"/>
      <c r="J3680" s="24"/>
      <c r="K3680" s="35"/>
      <c r="L3680" s="246"/>
      <c r="M3680" s="37"/>
    </row>
    <row r="3681" spans="1:10" ht="15" x14ac:dyDescent="0.2">
      <c r="A3681" s="25"/>
      <c r="B3681" s="18"/>
      <c r="C3681" s="19"/>
      <c r="D3681" s="143"/>
      <c r="E3681" s="7"/>
      <c r="F3681" s="21"/>
      <c r="G3681" s="22"/>
      <c r="H3681" s="273"/>
      <c r="I3681" s="23"/>
      <c r="J3681" s="24"/>
    </row>
    <row r="3682" spans="1:10" ht="15" x14ac:dyDescent="0.2">
      <c r="A3682" s="25"/>
      <c r="B3682" s="18"/>
      <c r="C3682" s="19"/>
      <c r="D3682" s="143"/>
      <c r="E3682" s="7"/>
      <c r="F3682" s="21"/>
      <c r="G3682" s="22"/>
      <c r="H3682" s="273"/>
      <c r="I3682" s="23"/>
      <c r="J3682" s="24"/>
    </row>
    <row r="3683" spans="1:10" ht="15" x14ac:dyDescent="0.2">
      <c r="A3683" s="25"/>
      <c r="B3683" s="18"/>
      <c r="C3683" s="19"/>
      <c r="D3683" s="143"/>
      <c r="E3683" s="7"/>
      <c r="F3683" s="21"/>
      <c r="G3683" s="22"/>
      <c r="H3683" s="273"/>
      <c r="I3683" s="23"/>
      <c r="J3683" s="24"/>
    </row>
    <row r="3684" spans="1:10" ht="15" x14ac:dyDescent="0.2">
      <c r="A3684" s="25"/>
      <c r="B3684" s="18"/>
      <c r="C3684" s="19"/>
      <c r="D3684" s="143"/>
      <c r="E3684" s="7"/>
      <c r="F3684" s="21"/>
      <c r="G3684" s="22"/>
      <c r="H3684" s="273"/>
      <c r="I3684" s="23"/>
      <c r="J3684" s="24"/>
    </row>
    <row r="3685" spans="1:10" ht="15" x14ac:dyDescent="0.2">
      <c r="A3685" s="25"/>
      <c r="B3685" s="18"/>
      <c r="C3685" s="19"/>
      <c r="D3685" s="143"/>
      <c r="E3685" s="7"/>
      <c r="F3685" s="21"/>
      <c r="G3685" s="22"/>
      <c r="H3685" s="273"/>
      <c r="I3685" s="23"/>
      <c r="J3685" s="24"/>
    </row>
    <row r="3686" spans="1:10" ht="15" x14ac:dyDescent="0.2">
      <c r="A3686" s="25"/>
      <c r="B3686" s="18"/>
      <c r="C3686" s="19"/>
      <c r="D3686" s="143"/>
      <c r="E3686" s="7"/>
      <c r="F3686" s="21"/>
      <c r="G3686" s="22"/>
      <c r="H3686" s="273"/>
      <c r="I3686" s="23"/>
      <c r="J3686" s="24"/>
    </row>
    <row r="3687" spans="1:10" ht="15" x14ac:dyDescent="0.2">
      <c r="A3687" s="25"/>
      <c r="B3687" s="18"/>
      <c r="C3687" s="19"/>
      <c r="D3687" s="143"/>
      <c r="E3687" s="7"/>
      <c r="F3687" s="21"/>
      <c r="G3687" s="22"/>
      <c r="H3687" s="273"/>
      <c r="I3687" s="23"/>
      <c r="J3687" s="24"/>
    </row>
    <row r="3688" spans="1:10" ht="15" x14ac:dyDescent="0.2">
      <c r="A3688" s="25"/>
      <c r="B3688" s="18"/>
      <c r="C3688" s="19"/>
      <c r="D3688" s="143"/>
      <c r="E3688" s="7"/>
      <c r="F3688" s="21"/>
      <c r="G3688" s="22"/>
      <c r="H3688" s="273"/>
      <c r="I3688" s="23"/>
      <c r="J3688" s="24"/>
    </row>
    <row r="3689" spans="1:10" ht="15" x14ac:dyDescent="0.25">
      <c r="A3689" s="17"/>
      <c r="B3689" s="18"/>
      <c r="C3689" s="19"/>
      <c r="D3689" s="143"/>
      <c r="E3689" s="7"/>
      <c r="F3689" s="21"/>
      <c r="G3689" s="22"/>
      <c r="H3689" s="273"/>
      <c r="I3689" s="23"/>
      <c r="J3689" s="24"/>
    </row>
    <row r="3690" spans="1:10" ht="15" x14ac:dyDescent="0.2">
      <c r="A3690" s="25"/>
      <c r="B3690" s="18"/>
      <c r="C3690" s="19"/>
      <c r="D3690" s="143"/>
      <c r="E3690" s="7"/>
      <c r="F3690" s="21"/>
      <c r="G3690" s="22"/>
      <c r="H3690" s="273"/>
      <c r="I3690" s="23"/>
      <c r="J3690" s="24"/>
    </row>
    <row r="3691" spans="1:10" ht="15" x14ac:dyDescent="0.2">
      <c r="A3691" s="25"/>
      <c r="B3691" s="18"/>
      <c r="C3691" s="19"/>
      <c r="D3691" s="143"/>
      <c r="E3691" s="7"/>
      <c r="F3691" s="21"/>
      <c r="G3691" s="22"/>
      <c r="H3691" s="273"/>
      <c r="I3691" s="23"/>
      <c r="J3691" s="24"/>
    </row>
    <row r="3692" spans="1:10" ht="15" x14ac:dyDescent="0.2">
      <c r="A3692" s="25"/>
      <c r="B3692" s="18"/>
      <c r="C3692" s="19"/>
      <c r="D3692" s="143"/>
      <c r="E3692" s="7"/>
      <c r="F3692" s="21"/>
      <c r="G3692" s="22"/>
      <c r="H3692" s="273"/>
      <c r="I3692" s="23"/>
      <c r="J3692" s="24"/>
    </row>
    <row r="3693" spans="1:10" ht="15" x14ac:dyDescent="0.2">
      <c r="A3693" s="25"/>
      <c r="B3693" s="18"/>
      <c r="C3693" s="19"/>
      <c r="D3693" s="143"/>
      <c r="E3693" s="7"/>
      <c r="F3693" s="21"/>
      <c r="G3693" s="22"/>
      <c r="H3693" s="273"/>
      <c r="I3693" s="23"/>
      <c r="J3693" s="24"/>
    </row>
    <row r="3694" spans="1:10" ht="15" x14ac:dyDescent="0.2">
      <c r="A3694" s="25"/>
      <c r="B3694" s="18"/>
      <c r="C3694" s="19"/>
      <c r="D3694" s="143"/>
      <c r="E3694" s="7"/>
      <c r="F3694" s="21"/>
      <c r="G3694" s="22"/>
      <c r="H3694" s="273"/>
      <c r="I3694" s="23"/>
      <c r="J3694" s="24"/>
    </row>
    <row r="3695" spans="1:10" ht="15" x14ac:dyDescent="0.2">
      <c r="A3695" s="25"/>
      <c r="B3695" s="18"/>
      <c r="C3695" s="19"/>
      <c r="D3695" s="143"/>
      <c r="E3695" s="7"/>
      <c r="F3695" s="21"/>
      <c r="G3695" s="22"/>
      <c r="H3695" s="273"/>
      <c r="I3695" s="23"/>
      <c r="J3695" s="24"/>
    </row>
    <row r="3696" spans="1:10" ht="15" x14ac:dyDescent="0.2">
      <c r="A3696" s="25"/>
      <c r="B3696" s="18"/>
      <c r="C3696" s="19"/>
      <c r="D3696" s="143"/>
      <c r="E3696" s="7"/>
      <c r="F3696" s="21"/>
      <c r="G3696" s="22"/>
      <c r="H3696" s="273"/>
      <c r="I3696" s="23"/>
      <c r="J3696" s="24"/>
    </row>
    <row r="3697" spans="1:13" s="38" customFormat="1" ht="15" x14ac:dyDescent="0.2">
      <c r="A3697" s="25"/>
      <c r="B3697" s="18"/>
      <c r="C3697" s="19"/>
      <c r="D3697" s="143"/>
      <c r="E3697" s="7"/>
      <c r="F3697" s="21"/>
      <c r="G3697" s="22"/>
      <c r="H3697" s="273"/>
      <c r="I3697" s="23"/>
      <c r="J3697" s="24"/>
      <c r="K3697" s="35"/>
      <c r="L3697" s="246"/>
      <c r="M3697" s="37"/>
    </row>
    <row r="3698" spans="1:13" s="38" customFormat="1" ht="15" x14ac:dyDescent="0.2">
      <c r="A3698" s="25"/>
      <c r="B3698" s="18"/>
      <c r="C3698" s="19"/>
      <c r="D3698" s="143"/>
      <c r="E3698" s="7"/>
      <c r="F3698" s="21"/>
      <c r="G3698" s="22"/>
      <c r="H3698" s="273"/>
      <c r="I3698" s="23"/>
      <c r="J3698" s="24"/>
      <c r="K3698" s="35"/>
      <c r="L3698" s="246"/>
      <c r="M3698" s="37"/>
    </row>
    <row r="3699" spans="1:13" s="38" customFormat="1" ht="15" x14ac:dyDescent="0.2">
      <c r="A3699" s="25"/>
      <c r="B3699" s="18"/>
      <c r="C3699" s="19"/>
      <c r="D3699" s="143"/>
      <c r="E3699" s="7"/>
      <c r="F3699" s="21"/>
      <c r="G3699" s="22"/>
      <c r="H3699" s="273"/>
      <c r="I3699" s="23"/>
      <c r="J3699" s="24"/>
      <c r="K3699" s="35"/>
      <c r="L3699" s="246"/>
      <c r="M3699" s="37"/>
    </row>
    <row r="3700" spans="1:13" s="38" customFormat="1" ht="15" x14ac:dyDescent="0.2">
      <c r="A3700" s="25"/>
      <c r="B3700" s="18"/>
      <c r="C3700" s="19"/>
      <c r="D3700" s="143"/>
      <c r="E3700" s="7"/>
      <c r="F3700" s="21"/>
      <c r="G3700" s="22"/>
      <c r="H3700" s="273"/>
      <c r="I3700" s="23"/>
      <c r="J3700" s="24"/>
      <c r="K3700" s="35"/>
      <c r="L3700" s="246"/>
      <c r="M3700" s="37"/>
    </row>
    <row r="3701" spans="1:13" s="38" customFormat="1" ht="15" x14ac:dyDescent="0.2">
      <c r="A3701" s="25"/>
      <c r="B3701" s="18"/>
      <c r="C3701" s="19"/>
      <c r="D3701" s="143"/>
      <c r="E3701" s="7"/>
      <c r="F3701" s="21"/>
      <c r="G3701" s="22"/>
      <c r="H3701" s="273"/>
      <c r="I3701" s="23"/>
      <c r="J3701" s="24"/>
      <c r="K3701" s="35"/>
      <c r="L3701" s="246"/>
      <c r="M3701" s="37"/>
    </row>
    <row r="3702" spans="1:13" s="38" customFormat="1" ht="15" x14ac:dyDescent="0.2">
      <c r="A3702" s="25"/>
      <c r="B3702" s="18"/>
      <c r="C3702" s="19"/>
      <c r="D3702" s="143"/>
      <c r="E3702" s="7"/>
      <c r="F3702" s="21"/>
      <c r="G3702" s="22"/>
      <c r="H3702" s="273"/>
      <c r="I3702" s="23"/>
      <c r="J3702" s="24"/>
      <c r="K3702" s="35"/>
      <c r="L3702" s="246"/>
      <c r="M3702" s="37"/>
    </row>
    <row r="3703" spans="1:13" s="38" customFormat="1" ht="15" x14ac:dyDescent="0.2">
      <c r="A3703" s="25"/>
      <c r="B3703" s="18"/>
      <c r="C3703" s="19"/>
      <c r="D3703" s="143"/>
      <c r="E3703" s="7"/>
      <c r="F3703" s="21"/>
      <c r="G3703" s="22"/>
      <c r="H3703" s="273"/>
      <c r="I3703" s="23"/>
      <c r="J3703" s="24"/>
      <c r="K3703" s="35"/>
      <c r="L3703" s="246"/>
      <c r="M3703" s="37"/>
    </row>
    <row r="3704" spans="1:13" s="38" customFormat="1" ht="15" x14ac:dyDescent="0.2">
      <c r="A3704" s="25"/>
      <c r="B3704" s="18"/>
      <c r="C3704" s="19"/>
      <c r="D3704" s="143"/>
      <c r="E3704" s="7"/>
      <c r="F3704" s="21"/>
      <c r="G3704" s="22"/>
      <c r="H3704" s="273"/>
      <c r="I3704" s="23"/>
      <c r="J3704" s="24"/>
      <c r="K3704" s="35"/>
      <c r="L3704" s="246"/>
      <c r="M3704" s="37"/>
    </row>
    <row r="3705" spans="1:13" s="38" customFormat="1" ht="15" x14ac:dyDescent="0.25">
      <c r="A3705" s="25"/>
      <c r="B3705" s="18"/>
      <c r="C3705" s="19"/>
      <c r="D3705" s="143"/>
      <c r="E3705" s="7"/>
      <c r="F3705" s="21"/>
      <c r="G3705" s="22"/>
      <c r="H3705" s="273"/>
      <c r="I3705" s="23"/>
      <c r="J3705" s="24"/>
      <c r="K3705" s="35"/>
      <c r="L3705" s="246"/>
      <c r="M3705" s="199"/>
    </row>
    <row r="3706" spans="1:13" s="38" customFormat="1" ht="15" x14ac:dyDescent="0.2">
      <c r="A3706" s="25"/>
      <c r="B3706" s="18"/>
      <c r="C3706" s="19"/>
      <c r="D3706" s="143"/>
      <c r="E3706" s="7"/>
      <c r="F3706" s="21"/>
      <c r="G3706" s="22"/>
      <c r="H3706" s="273"/>
      <c r="I3706" s="23"/>
      <c r="J3706" s="24"/>
      <c r="K3706" s="35"/>
      <c r="L3706" s="246"/>
      <c r="M3706" s="37"/>
    </row>
    <row r="3707" spans="1:13" s="38" customFormat="1" ht="15" x14ac:dyDescent="0.2">
      <c r="A3707" s="25"/>
      <c r="B3707" s="18"/>
      <c r="C3707" s="19"/>
      <c r="D3707" s="143"/>
      <c r="E3707" s="7"/>
      <c r="F3707" s="21"/>
      <c r="G3707" s="22"/>
      <c r="H3707" s="273"/>
      <c r="I3707" s="23"/>
      <c r="J3707" s="24"/>
      <c r="K3707" s="35"/>
      <c r="L3707" s="246"/>
      <c r="M3707" s="37"/>
    </row>
    <row r="3708" spans="1:13" s="38" customFormat="1" ht="15" x14ac:dyDescent="0.25">
      <c r="A3708" s="17"/>
      <c r="B3708" s="18"/>
      <c r="C3708" s="19"/>
      <c r="D3708" s="143"/>
      <c r="E3708" s="7"/>
      <c r="F3708" s="21"/>
      <c r="G3708" s="22"/>
      <c r="H3708" s="273"/>
      <c r="I3708" s="23"/>
      <c r="J3708" s="24"/>
      <c r="K3708" s="35"/>
      <c r="L3708" s="246"/>
      <c r="M3708" s="37"/>
    </row>
    <row r="3709" spans="1:13" s="38" customFormat="1" ht="15" x14ac:dyDescent="0.2">
      <c r="A3709" s="25"/>
      <c r="B3709" s="18"/>
      <c r="C3709" s="19"/>
      <c r="D3709" s="143"/>
      <c r="E3709" s="7"/>
      <c r="F3709" s="21"/>
      <c r="G3709" s="22"/>
      <c r="H3709" s="273"/>
      <c r="I3709" s="23"/>
      <c r="J3709" s="24"/>
      <c r="K3709" s="35"/>
      <c r="L3709" s="246"/>
      <c r="M3709" s="37"/>
    </row>
    <row r="3710" spans="1:13" s="38" customFormat="1" ht="15" x14ac:dyDescent="0.2">
      <c r="A3710" s="25"/>
      <c r="B3710" s="18"/>
      <c r="C3710" s="19"/>
      <c r="D3710" s="143"/>
      <c r="E3710" s="7"/>
      <c r="F3710" s="21"/>
      <c r="G3710" s="22"/>
      <c r="H3710" s="273"/>
      <c r="I3710" s="23"/>
      <c r="J3710" s="24"/>
      <c r="K3710" s="35"/>
      <c r="L3710" s="246"/>
      <c r="M3710" s="37"/>
    </row>
    <row r="3711" spans="1:13" s="38" customFormat="1" ht="15" x14ac:dyDescent="0.2">
      <c r="A3711" s="25"/>
      <c r="B3711" s="18"/>
      <c r="C3711" s="19"/>
      <c r="D3711" s="143"/>
      <c r="E3711" s="7"/>
      <c r="F3711" s="21"/>
      <c r="G3711" s="22"/>
      <c r="H3711" s="273"/>
      <c r="I3711" s="23"/>
      <c r="J3711" s="24"/>
      <c r="K3711" s="35"/>
      <c r="L3711" s="246"/>
      <c r="M3711" s="37"/>
    </row>
    <row r="3712" spans="1:13" s="38" customFormat="1" ht="15" x14ac:dyDescent="0.2">
      <c r="A3712" s="25"/>
      <c r="B3712" s="18"/>
      <c r="C3712" s="19"/>
      <c r="D3712" s="143"/>
      <c r="E3712" s="7"/>
      <c r="F3712" s="21"/>
      <c r="G3712" s="22"/>
      <c r="H3712" s="273"/>
      <c r="I3712" s="23"/>
      <c r="J3712" s="24"/>
      <c r="K3712" s="35"/>
      <c r="L3712" s="246"/>
      <c r="M3712" s="37"/>
    </row>
    <row r="3713" spans="1:13" s="38" customFormat="1" ht="15" x14ac:dyDescent="0.2">
      <c r="A3713" s="25"/>
      <c r="B3713" s="18"/>
      <c r="C3713" s="19"/>
      <c r="D3713" s="143"/>
      <c r="E3713" s="7"/>
      <c r="F3713" s="21"/>
      <c r="G3713" s="22"/>
      <c r="H3713" s="273"/>
      <c r="I3713" s="23"/>
      <c r="J3713" s="24"/>
      <c r="K3713" s="35"/>
      <c r="L3713" s="246"/>
      <c r="M3713" s="37"/>
    </row>
    <row r="3714" spans="1:13" s="38" customFormat="1" ht="15" x14ac:dyDescent="0.2">
      <c r="A3714" s="25"/>
      <c r="B3714" s="18"/>
      <c r="C3714" s="19"/>
      <c r="D3714" s="143"/>
      <c r="E3714" s="7"/>
      <c r="F3714" s="21"/>
      <c r="G3714" s="22"/>
      <c r="H3714" s="273"/>
      <c r="I3714" s="23"/>
      <c r="J3714" s="24"/>
      <c r="K3714" s="35"/>
      <c r="L3714" s="246"/>
      <c r="M3714" s="37"/>
    </row>
    <row r="3715" spans="1:13" s="38" customFormat="1" ht="15" x14ac:dyDescent="0.25">
      <c r="A3715" s="17"/>
      <c r="B3715" s="18"/>
      <c r="C3715" s="19"/>
      <c r="D3715" s="143"/>
      <c r="E3715" s="7"/>
      <c r="F3715" s="21"/>
      <c r="G3715" s="22"/>
      <c r="H3715" s="273"/>
      <c r="I3715" s="23"/>
      <c r="J3715" s="24"/>
      <c r="K3715" s="35"/>
      <c r="L3715" s="246"/>
      <c r="M3715" s="37"/>
    </row>
    <row r="3716" spans="1:13" s="38" customFormat="1" ht="15" x14ac:dyDescent="0.2">
      <c r="A3716" s="25"/>
      <c r="B3716" s="18"/>
      <c r="C3716" s="19"/>
      <c r="D3716" s="143"/>
      <c r="E3716" s="7"/>
      <c r="F3716" s="21"/>
      <c r="G3716" s="22"/>
      <c r="H3716" s="273"/>
      <c r="I3716" s="23"/>
      <c r="J3716" s="24"/>
      <c r="K3716" s="35"/>
      <c r="L3716" s="246"/>
      <c r="M3716" s="37"/>
    </row>
    <row r="3717" spans="1:13" s="38" customFormat="1" ht="15" x14ac:dyDescent="0.2">
      <c r="A3717" s="25"/>
      <c r="B3717" s="18"/>
      <c r="C3717" s="19"/>
      <c r="D3717" s="143"/>
      <c r="E3717" s="7"/>
      <c r="F3717" s="21"/>
      <c r="G3717" s="22"/>
      <c r="H3717" s="273"/>
      <c r="I3717" s="23"/>
      <c r="J3717" s="24"/>
      <c r="K3717" s="35"/>
      <c r="L3717" s="246"/>
      <c r="M3717" s="37"/>
    </row>
    <row r="3718" spans="1:13" s="38" customFormat="1" ht="15" x14ac:dyDescent="0.2">
      <c r="A3718" s="25"/>
      <c r="B3718" s="18"/>
      <c r="C3718" s="19"/>
      <c r="D3718" s="143"/>
      <c r="E3718" s="7"/>
      <c r="F3718" s="21"/>
      <c r="G3718" s="22"/>
      <c r="H3718" s="273"/>
      <c r="I3718" s="23"/>
      <c r="J3718" s="24"/>
      <c r="K3718" s="35"/>
      <c r="L3718" s="246"/>
      <c r="M3718" s="37"/>
    </row>
    <row r="3719" spans="1:13" s="38" customFormat="1" ht="15" x14ac:dyDescent="0.25">
      <c r="A3719" s="25"/>
      <c r="B3719" s="18"/>
      <c r="C3719" s="19"/>
      <c r="D3719" s="143"/>
      <c r="E3719" s="7"/>
      <c r="F3719" s="21"/>
      <c r="G3719" s="22"/>
      <c r="H3719" s="273"/>
      <c r="I3719" s="23"/>
      <c r="J3719" s="24"/>
      <c r="K3719" s="35"/>
      <c r="L3719" s="246"/>
      <c r="M3719" s="199"/>
    </row>
    <row r="3720" spans="1:13" s="38" customFormat="1" ht="15" x14ac:dyDescent="0.2">
      <c r="A3720" s="25"/>
      <c r="B3720" s="18"/>
      <c r="C3720" s="19"/>
      <c r="D3720" s="143"/>
      <c r="E3720" s="7"/>
      <c r="F3720" s="21"/>
      <c r="G3720" s="22"/>
      <c r="H3720" s="273"/>
      <c r="I3720" s="23"/>
      <c r="J3720" s="24"/>
      <c r="K3720" s="35"/>
      <c r="L3720" s="246"/>
      <c r="M3720" s="37"/>
    </row>
    <row r="3721" spans="1:13" s="38" customFormat="1" ht="15" x14ac:dyDescent="0.25">
      <c r="A3721" s="25"/>
      <c r="B3721" s="18"/>
      <c r="C3721" s="19"/>
      <c r="D3721" s="143"/>
      <c r="E3721" s="7"/>
      <c r="F3721" s="21"/>
      <c r="G3721" s="22"/>
      <c r="H3721" s="273"/>
      <c r="I3721" s="23"/>
      <c r="J3721" s="24"/>
      <c r="K3721" s="35"/>
      <c r="L3721" s="246"/>
      <c r="M3721" s="199"/>
    </row>
    <row r="3722" spans="1:13" s="38" customFormat="1" ht="15" x14ac:dyDescent="0.2">
      <c r="A3722" s="25"/>
      <c r="B3722" s="18"/>
      <c r="C3722" s="19"/>
      <c r="D3722" s="143"/>
      <c r="E3722" s="7"/>
      <c r="F3722" s="21"/>
      <c r="G3722" s="22"/>
      <c r="H3722" s="273"/>
      <c r="I3722" s="23"/>
      <c r="J3722" s="24"/>
      <c r="K3722" s="35"/>
      <c r="L3722" s="246"/>
      <c r="M3722" s="37"/>
    </row>
    <row r="3723" spans="1:13" s="38" customFormat="1" ht="15" x14ac:dyDescent="0.25">
      <c r="A3723" s="25"/>
      <c r="B3723" s="18"/>
      <c r="C3723" s="19"/>
      <c r="D3723" s="143"/>
      <c r="E3723" s="7"/>
      <c r="F3723" s="21"/>
      <c r="G3723" s="22"/>
      <c r="H3723" s="273"/>
      <c r="I3723" s="23"/>
      <c r="J3723" s="24"/>
      <c r="K3723" s="35"/>
      <c r="L3723" s="246"/>
      <c r="M3723" s="199"/>
    </row>
    <row r="3724" spans="1:13" s="38" customFormat="1" ht="15" x14ac:dyDescent="0.25">
      <c r="A3724" s="25"/>
      <c r="B3724" s="18"/>
      <c r="C3724" s="19"/>
      <c r="D3724" s="143"/>
      <c r="E3724" s="7"/>
      <c r="F3724" s="21"/>
      <c r="G3724" s="22"/>
      <c r="H3724" s="273"/>
      <c r="I3724" s="23"/>
      <c r="J3724" s="24"/>
      <c r="K3724" s="35"/>
      <c r="L3724" s="246"/>
      <c r="M3724" s="199"/>
    </row>
    <row r="3725" spans="1:13" s="38" customFormat="1" ht="15" x14ac:dyDescent="0.25">
      <c r="A3725" s="17"/>
      <c r="B3725" s="18"/>
      <c r="C3725" s="19"/>
      <c r="D3725" s="143"/>
      <c r="E3725" s="7"/>
      <c r="F3725" s="21"/>
      <c r="G3725" s="22"/>
      <c r="H3725" s="273"/>
      <c r="I3725" s="23"/>
      <c r="J3725" s="24"/>
      <c r="K3725" s="35"/>
      <c r="L3725" s="246"/>
      <c r="M3725" s="37"/>
    </row>
    <row r="3726" spans="1:13" s="38" customFormat="1" ht="15" x14ac:dyDescent="0.2">
      <c r="A3726" s="25"/>
      <c r="B3726" s="18"/>
      <c r="C3726" s="19"/>
      <c r="D3726" s="143"/>
      <c r="E3726" s="7"/>
      <c r="F3726" s="21"/>
      <c r="G3726" s="22"/>
      <c r="H3726" s="273"/>
      <c r="I3726" s="23"/>
      <c r="J3726" s="24"/>
      <c r="K3726" s="35"/>
      <c r="L3726" s="246"/>
      <c r="M3726" s="37"/>
    </row>
    <row r="3727" spans="1:13" s="38" customFormat="1" ht="15" x14ac:dyDescent="0.25">
      <c r="A3727" s="25"/>
      <c r="B3727" s="18"/>
      <c r="C3727" s="19"/>
      <c r="D3727" s="143"/>
      <c r="E3727" s="7"/>
      <c r="F3727" s="21"/>
      <c r="G3727" s="22"/>
      <c r="H3727" s="273"/>
      <c r="I3727" s="23"/>
      <c r="J3727" s="24"/>
      <c r="K3727" s="35"/>
      <c r="L3727" s="246"/>
      <c r="M3727" s="199"/>
    </row>
    <row r="3728" spans="1:13" s="38" customFormat="1" ht="15" x14ac:dyDescent="0.25">
      <c r="A3728" s="25"/>
      <c r="B3728" s="18"/>
      <c r="C3728" s="19"/>
      <c r="D3728" s="143"/>
      <c r="E3728" s="7"/>
      <c r="F3728" s="21"/>
      <c r="G3728" s="22"/>
      <c r="H3728" s="273"/>
      <c r="I3728" s="23"/>
      <c r="J3728" s="24"/>
      <c r="K3728" s="35"/>
      <c r="L3728" s="246"/>
      <c r="M3728" s="199"/>
    </row>
    <row r="3729" spans="1:13" s="38" customFormat="1" ht="15" x14ac:dyDescent="0.25">
      <c r="A3729" s="25"/>
      <c r="B3729" s="18"/>
      <c r="C3729" s="19"/>
      <c r="D3729" s="143"/>
      <c r="E3729" s="7"/>
      <c r="F3729" s="21"/>
      <c r="G3729" s="22"/>
      <c r="H3729" s="273"/>
      <c r="I3729" s="23"/>
      <c r="J3729" s="24"/>
      <c r="K3729" s="35"/>
      <c r="L3729" s="246"/>
      <c r="M3729" s="199"/>
    </row>
    <row r="3730" spans="1:13" s="38" customFormat="1" ht="15" x14ac:dyDescent="0.25">
      <c r="A3730" s="25"/>
      <c r="B3730" s="18"/>
      <c r="C3730" s="19"/>
      <c r="D3730" s="143"/>
      <c r="E3730" s="7"/>
      <c r="F3730" s="21"/>
      <c r="G3730" s="22"/>
      <c r="H3730" s="273"/>
      <c r="I3730" s="23"/>
      <c r="J3730" s="24"/>
      <c r="K3730" s="35"/>
      <c r="L3730" s="246"/>
      <c r="M3730" s="199"/>
    </row>
    <row r="3731" spans="1:13" s="38" customFormat="1" ht="15" x14ac:dyDescent="0.2">
      <c r="A3731" s="25"/>
      <c r="B3731" s="18"/>
      <c r="C3731" s="19"/>
      <c r="D3731" s="143"/>
      <c r="E3731" s="7"/>
      <c r="F3731" s="21"/>
      <c r="G3731" s="22"/>
      <c r="H3731" s="273"/>
      <c r="I3731" s="23"/>
      <c r="J3731" s="24"/>
      <c r="K3731" s="35"/>
      <c r="L3731" s="246"/>
      <c r="M3731" s="37"/>
    </row>
    <row r="3732" spans="1:13" s="38" customFormat="1" ht="15" x14ac:dyDescent="0.2">
      <c r="A3732" s="25"/>
      <c r="B3732" s="18"/>
      <c r="C3732" s="19"/>
      <c r="D3732" s="143"/>
      <c r="E3732" s="7"/>
      <c r="F3732" s="21"/>
      <c r="G3732" s="22"/>
      <c r="H3732" s="273"/>
      <c r="I3732" s="23"/>
      <c r="J3732" s="24"/>
      <c r="K3732" s="35"/>
      <c r="L3732" s="246"/>
      <c r="M3732" s="37"/>
    </row>
    <row r="3733" spans="1:13" s="38" customFormat="1" ht="15" x14ac:dyDescent="0.2">
      <c r="A3733" s="25"/>
      <c r="B3733" s="18"/>
      <c r="C3733" s="19"/>
      <c r="D3733" s="143"/>
      <c r="E3733" s="7"/>
      <c r="F3733" s="21"/>
      <c r="G3733" s="22"/>
      <c r="H3733" s="273"/>
      <c r="I3733" s="23"/>
      <c r="J3733" s="24"/>
      <c r="K3733" s="35"/>
      <c r="L3733" s="246"/>
      <c r="M3733" s="37"/>
    </row>
    <row r="3734" spans="1:13" s="38" customFormat="1" ht="15" x14ac:dyDescent="0.2">
      <c r="A3734" s="25"/>
      <c r="B3734" s="18"/>
      <c r="C3734" s="19"/>
      <c r="D3734" s="143"/>
      <c r="E3734" s="7"/>
      <c r="F3734" s="21"/>
      <c r="G3734" s="22"/>
      <c r="H3734" s="273"/>
      <c r="I3734" s="23"/>
      <c r="J3734" s="24"/>
      <c r="K3734" s="35"/>
      <c r="L3734" s="246"/>
      <c r="M3734" s="37"/>
    </row>
    <row r="3735" spans="1:13" s="38" customFormat="1" ht="15" x14ac:dyDescent="0.2">
      <c r="A3735" s="25"/>
      <c r="B3735" s="18"/>
      <c r="C3735" s="19"/>
      <c r="D3735" s="143"/>
      <c r="E3735" s="7"/>
      <c r="F3735" s="21"/>
      <c r="G3735" s="22"/>
      <c r="H3735" s="273"/>
      <c r="I3735" s="23"/>
      <c r="J3735" s="24"/>
      <c r="K3735" s="35"/>
      <c r="L3735" s="246"/>
      <c r="M3735" s="37"/>
    </row>
    <row r="3736" spans="1:13" s="38" customFormat="1" ht="15" x14ac:dyDescent="0.2">
      <c r="A3736" s="25"/>
      <c r="B3736" s="18"/>
      <c r="C3736" s="19"/>
      <c r="D3736" s="143"/>
      <c r="E3736" s="7"/>
      <c r="F3736" s="21"/>
      <c r="G3736" s="22"/>
      <c r="H3736" s="273"/>
      <c r="I3736" s="23"/>
      <c r="J3736" s="24"/>
      <c r="K3736" s="35"/>
      <c r="L3736" s="246"/>
      <c r="M3736" s="37"/>
    </row>
    <row r="3737" spans="1:13" s="38" customFormat="1" ht="15" x14ac:dyDescent="0.2">
      <c r="A3737" s="25"/>
      <c r="B3737" s="18"/>
      <c r="C3737" s="19"/>
      <c r="D3737" s="143"/>
      <c r="E3737" s="7"/>
      <c r="F3737" s="21"/>
      <c r="G3737" s="22"/>
      <c r="H3737" s="273"/>
      <c r="I3737" s="23"/>
      <c r="J3737" s="24"/>
      <c r="K3737" s="35"/>
      <c r="L3737" s="246"/>
      <c r="M3737" s="37"/>
    </row>
    <row r="3738" spans="1:13" s="38" customFormat="1" ht="15" x14ac:dyDescent="0.2">
      <c r="A3738" s="25"/>
      <c r="B3738" s="18"/>
      <c r="C3738" s="19"/>
      <c r="D3738" s="143"/>
      <c r="E3738" s="7"/>
      <c r="F3738" s="21"/>
      <c r="G3738" s="22"/>
      <c r="H3738" s="273"/>
      <c r="I3738" s="23"/>
      <c r="J3738" s="24"/>
      <c r="K3738" s="35"/>
      <c r="L3738" s="246"/>
      <c r="M3738" s="37"/>
    </row>
    <row r="3739" spans="1:13" s="38" customFormat="1" ht="15" x14ac:dyDescent="0.2">
      <c r="A3739" s="25"/>
      <c r="B3739" s="18"/>
      <c r="C3739" s="19"/>
      <c r="D3739" s="143"/>
      <c r="E3739" s="7"/>
      <c r="F3739" s="21"/>
      <c r="G3739" s="22"/>
      <c r="H3739" s="273"/>
      <c r="I3739" s="23"/>
      <c r="J3739" s="24"/>
      <c r="K3739" s="35"/>
      <c r="L3739" s="246"/>
      <c r="M3739" s="37"/>
    </row>
    <row r="3740" spans="1:13" s="38" customFormat="1" ht="15" x14ac:dyDescent="0.25">
      <c r="A3740" s="17"/>
      <c r="B3740" s="18"/>
      <c r="C3740" s="19"/>
      <c r="D3740" s="143"/>
      <c r="E3740" s="7"/>
      <c r="F3740" s="21"/>
      <c r="G3740" s="22"/>
      <c r="H3740" s="273"/>
      <c r="I3740" s="23"/>
      <c r="J3740" s="24"/>
      <c r="K3740" s="35"/>
      <c r="L3740" s="246"/>
      <c r="M3740" s="199"/>
    </row>
    <row r="3741" spans="1:13" s="38" customFormat="1" ht="15" x14ac:dyDescent="0.2">
      <c r="A3741" s="25"/>
      <c r="B3741" s="18"/>
      <c r="C3741" s="19"/>
      <c r="D3741" s="143"/>
      <c r="E3741" s="7"/>
      <c r="F3741" s="21"/>
      <c r="G3741" s="22"/>
      <c r="H3741" s="273"/>
      <c r="I3741" s="23"/>
      <c r="J3741" s="24"/>
      <c r="K3741" s="35"/>
      <c r="L3741" s="246"/>
      <c r="M3741" s="37"/>
    </row>
    <row r="3742" spans="1:13" s="38" customFormat="1" ht="15" x14ac:dyDescent="0.25">
      <c r="A3742" s="25"/>
      <c r="B3742" s="18"/>
      <c r="C3742" s="19"/>
      <c r="D3742" s="143"/>
      <c r="E3742" s="7"/>
      <c r="F3742" s="21"/>
      <c r="G3742" s="22"/>
      <c r="H3742" s="273"/>
      <c r="I3742" s="23"/>
      <c r="J3742" s="24"/>
      <c r="K3742" s="35"/>
      <c r="L3742" s="246"/>
      <c r="M3742" s="199"/>
    </row>
    <row r="3743" spans="1:13" s="38" customFormat="1" ht="15" x14ac:dyDescent="0.25">
      <c r="A3743" s="25"/>
      <c r="B3743" s="18"/>
      <c r="C3743" s="19"/>
      <c r="D3743" s="143"/>
      <c r="E3743" s="7"/>
      <c r="F3743" s="21"/>
      <c r="G3743" s="22"/>
      <c r="H3743" s="273"/>
      <c r="I3743" s="23"/>
      <c r="J3743" s="24"/>
      <c r="K3743" s="35"/>
      <c r="L3743" s="246"/>
      <c r="M3743" s="199"/>
    </row>
    <row r="3744" spans="1:13" s="38" customFormat="1" ht="15" x14ac:dyDescent="0.2">
      <c r="A3744" s="25"/>
      <c r="B3744" s="18"/>
      <c r="C3744" s="19"/>
      <c r="D3744" s="143"/>
      <c r="E3744" s="7"/>
      <c r="F3744" s="21"/>
      <c r="G3744" s="22"/>
      <c r="H3744" s="273"/>
      <c r="I3744" s="23"/>
      <c r="J3744" s="24"/>
      <c r="K3744" s="35"/>
      <c r="L3744" s="246"/>
      <c r="M3744" s="37"/>
    </row>
    <row r="3745" spans="1:13" s="38" customFormat="1" ht="15" x14ac:dyDescent="0.25">
      <c r="A3745" s="25"/>
      <c r="B3745" s="18"/>
      <c r="C3745" s="19"/>
      <c r="D3745" s="143"/>
      <c r="E3745" s="7"/>
      <c r="F3745" s="21"/>
      <c r="G3745" s="22"/>
      <c r="H3745" s="273"/>
      <c r="I3745" s="23"/>
      <c r="J3745" s="24"/>
      <c r="K3745" s="35"/>
      <c r="L3745" s="246"/>
      <c r="M3745" s="230"/>
    </row>
    <row r="3746" spans="1:13" s="38" customFormat="1" ht="15" x14ac:dyDescent="0.25">
      <c r="A3746" s="17"/>
      <c r="B3746" s="18"/>
      <c r="C3746" s="19"/>
      <c r="D3746" s="143"/>
      <c r="E3746" s="7"/>
      <c r="F3746" s="21"/>
      <c r="G3746" s="22"/>
      <c r="H3746" s="273"/>
      <c r="I3746" s="23"/>
      <c r="J3746" s="24"/>
      <c r="K3746" s="35"/>
      <c r="L3746" s="246"/>
      <c r="M3746" s="37"/>
    </row>
    <row r="3747" spans="1:13" s="38" customFormat="1" ht="15" x14ac:dyDescent="0.2">
      <c r="A3747" s="25"/>
      <c r="B3747" s="18"/>
      <c r="C3747" s="19"/>
      <c r="D3747" s="143"/>
      <c r="E3747" s="7"/>
      <c r="F3747" s="21"/>
      <c r="G3747" s="22"/>
      <c r="H3747" s="273"/>
      <c r="I3747" s="23"/>
      <c r="J3747" s="24"/>
      <c r="K3747" s="35"/>
      <c r="L3747" s="246"/>
      <c r="M3747" s="37"/>
    </row>
    <row r="3748" spans="1:13" s="38" customFormat="1" ht="15" x14ac:dyDescent="0.2">
      <c r="A3748" s="25"/>
      <c r="B3748" s="18"/>
      <c r="C3748" s="19"/>
      <c r="D3748" s="143"/>
      <c r="E3748" s="7"/>
      <c r="F3748" s="21"/>
      <c r="G3748" s="22"/>
      <c r="H3748" s="273"/>
      <c r="I3748" s="23"/>
      <c r="J3748" s="24"/>
      <c r="K3748" s="35"/>
      <c r="L3748" s="246"/>
      <c r="M3748" s="37"/>
    </row>
    <row r="3749" spans="1:13" s="38" customFormat="1" ht="15" x14ac:dyDescent="0.25">
      <c r="A3749" s="25"/>
      <c r="B3749" s="18"/>
      <c r="C3749" s="19"/>
      <c r="D3749" s="143"/>
      <c r="E3749" s="7"/>
      <c r="F3749" s="21"/>
      <c r="G3749" s="22"/>
      <c r="H3749" s="273"/>
      <c r="I3749" s="23"/>
      <c r="J3749" s="24"/>
      <c r="K3749" s="35"/>
      <c r="L3749" s="246"/>
      <c r="M3749" s="199"/>
    </row>
    <row r="3750" spans="1:13" s="38" customFormat="1" ht="15" x14ac:dyDescent="0.2">
      <c r="A3750" s="25"/>
      <c r="B3750" s="18"/>
      <c r="C3750" s="19"/>
      <c r="D3750" s="143"/>
      <c r="E3750" s="7"/>
      <c r="F3750" s="21"/>
      <c r="G3750" s="22"/>
      <c r="H3750" s="273"/>
      <c r="I3750" s="23"/>
      <c r="J3750" s="24"/>
      <c r="K3750" s="35"/>
      <c r="L3750" s="246"/>
      <c r="M3750" s="37"/>
    </row>
    <row r="3751" spans="1:13" s="38" customFormat="1" ht="15" x14ac:dyDescent="0.25">
      <c r="A3751" s="25"/>
      <c r="B3751" s="18"/>
      <c r="C3751" s="19"/>
      <c r="D3751" s="143"/>
      <c r="E3751" s="7"/>
      <c r="F3751" s="21"/>
      <c r="G3751" s="22"/>
      <c r="H3751" s="273"/>
      <c r="I3751" s="23"/>
      <c r="J3751" s="24"/>
      <c r="K3751" s="35"/>
      <c r="L3751" s="246"/>
      <c r="M3751" s="199"/>
    </row>
    <row r="3752" spans="1:13" s="38" customFormat="1" ht="15" x14ac:dyDescent="0.25">
      <c r="A3752" s="25"/>
      <c r="B3752" s="18"/>
      <c r="C3752" s="19"/>
      <c r="D3752" s="143"/>
      <c r="E3752" s="7"/>
      <c r="F3752" s="21"/>
      <c r="G3752" s="22"/>
      <c r="H3752" s="273"/>
      <c r="I3752" s="23"/>
      <c r="J3752" s="24"/>
      <c r="K3752" s="35"/>
      <c r="L3752" s="246"/>
      <c r="M3752" s="199"/>
    </row>
    <row r="3753" spans="1:13" s="38" customFormat="1" ht="15" x14ac:dyDescent="0.2">
      <c r="A3753" s="25"/>
      <c r="B3753" s="18"/>
      <c r="C3753" s="19"/>
      <c r="D3753" s="143"/>
      <c r="E3753" s="7"/>
      <c r="F3753" s="21"/>
      <c r="G3753" s="22"/>
      <c r="H3753" s="273"/>
      <c r="I3753" s="23"/>
      <c r="J3753" s="24"/>
      <c r="K3753" s="35"/>
      <c r="L3753" s="246"/>
      <c r="M3753" s="37"/>
    </row>
    <row r="3754" spans="1:13" s="38" customFormat="1" ht="15" x14ac:dyDescent="0.2">
      <c r="A3754" s="25"/>
      <c r="B3754" s="18"/>
      <c r="C3754" s="19"/>
      <c r="D3754" s="143"/>
      <c r="E3754" s="7"/>
      <c r="F3754" s="21"/>
      <c r="G3754" s="22"/>
      <c r="H3754" s="273"/>
      <c r="I3754" s="23"/>
      <c r="J3754" s="24"/>
      <c r="K3754" s="35"/>
      <c r="L3754" s="246"/>
      <c r="M3754" s="37"/>
    </row>
    <row r="3755" spans="1:13" s="38" customFormat="1" ht="15" x14ac:dyDescent="0.2">
      <c r="A3755" s="25"/>
      <c r="B3755" s="18"/>
      <c r="C3755" s="19"/>
      <c r="D3755" s="143"/>
      <c r="E3755" s="7"/>
      <c r="F3755" s="21"/>
      <c r="G3755" s="22"/>
      <c r="H3755" s="273"/>
      <c r="I3755" s="23"/>
      <c r="J3755" s="24"/>
      <c r="K3755" s="35"/>
      <c r="L3755" s="246"/>
      <c r="M3755" s="37"/>
    </row>
    <row r="3756" spans="1:13" s="38" customFormat="1" ht="15" x14ac:dyDescent="0.2">
      <c r="A3756" s="25"/>
      <c r="B3756" s="18"/>
      <c r="C3756" s="19"/>
      <c r="D3756" s="143"/>
      <c r="E3756" s="7"/>
      <c r="F3756" s="21"/>
      <c r="G3756" s="22"/>
      <c r="H3756" s="273"/>
      <c r="I3756" s="23"/>
      <c r="J3756" s="24"/>
      <c r="K3756" s="35"/>
      <c r="L3756" s="246"/>
      <c r="M3756" s="37"/>
    </row>
    <row r="3757" spans="1:13" s="38" customFormat="1" ht="15" x14ac:dyDescent="0.2">
      <c r="A3757" s="25"/>
      <c r="B3757" s="18"/>
      <c r="C3757" s="19"/>
      <c r="D3757" s="143"/>
      <c r="E3757" s="7"/>
      <c r="F3757" s="21"/>
      <c r="G3757" s="22"/>
      <c r="H3757" s="273"/>
      <c r="I3757" s="23"/>
      <c r="J3757" s="24"/>
      <c r="K3757" s="35"/>
      <c r="L3757" s="246"/>
      <c r="M3757" s="37"/>
    </row>
    <row r="3758" spans="1:13" s="38" customFormat="1" ht="15" x14ac:dyDescent="0.25">
      <c r="A3758" s="17"/>
      <c r="B3758" s="18"/>
      <c r="C3758" s="19"/>
      <c r="D3758" s="143"/>
      <c r="E3758" s="7"/>
      <c r="F3758" s="21"/>
      <c r="G3758" s="22"/>
      <c r="H3758" s="273"/>
      <c r="I3758" s="23"/>
      <c r="J3758" s="24"/>
      <c r="K3758" s="35"/>
      <c r="L3758" s="246"/>
      <c r="M3758" s="37"/>
    </row>
    <row r="3759" spans="1:13" s="38" customFormat="1" ht="15" x14ac:dyDescent="0.2">
      <c r="A3759" s="25"/>
      <c r="B3759" s="18"/>
      <c r="C3759" s="19"/>
      <c r="D3759" s="143"/>
      <c r="E3759" s="7"/>
      <c r="F3759" s="21"/>
      <c r="G3759" s="22"/>
      <c r="H3759" s="273"/>
      <c r="I3759" s="23"/>
      <c r="J3759" s="24"/>
      <c r="K3759" s="35"/>
      <c r="L3759" s="246"/>
      <c r="M3759" s="37"/>
    </row>
    <row r="3760" spans="1:13" s="38" customFormat="1" ht="15" x14ac:dyDescent="0.2">
      <c r="A3760" s="25"/>
      <c r="B3760" s="18"/>
      <c r="C3760" s="19"/>
      <c r="D3760" s="143"/>
      <c r="E3760" s="7"/>
      <c r="F3760" s="21"/>
      <c r="G3760" s="22"/>
      <c r="H3760" s="273"/>
      <c r="I3760" s="23"/>
      <c r="J3760" s="24"/>
      <c r="K3760" s="35"/>
      <c r="L3760" s="246"/>
      <c r="M3760" s="37"/>
    </row>
    <row r="3761" spans="1:13" s="38" customFormat="1" ht="15" x14ac:dyDescent="0.2">
      <c r="A3761" s="25"/>
      <c r="B3761" s="18"/>
      <c r="C3761" s="19"/>
      <c r="D3761" s="143"/>
      <c r="E3761" s="7"/>
      <c r="F3761" s="21"/>
      <c r="G3761" s="22"/>
      <c r="H3761" s="273"/>
      <c r="I3761" s="23"/>
      <c r="J3761" s="24"/>
      <c r="K3761" s="35"/>
      <c r="L3761" s="246"/>
      <c r="M3761" s="37"/>
    </row>
    <row r="3762" spans="1:13" s="38" customFormat="1" ht="15" x14ac:dyDescent="0.25">
      <c r="A3762" s="17"/>
      <c r="B3762" s="18"/>
      <c r="C3762" s="19"/>
      <c r="D3762" s="143"/>
      <c r="E3762" s="7"/>
      <c r="F3762" s="21"/>
      <c r="G3762" s="22"/>
      <c r="H3762" s="273"/>
      <c r="I3762" s="23"/>
      <c r="J3762" s="24"/>
      <c r="K3762" s="35"/>
      <c r="L3762" s="246"/>
      <c r="M3762" s="37"/>
    </row>
    <row r="3763" spans="1:13" s="38" customFormat="1" ht="15" x14ac:dyDescent="0.2">
      <c r="A3763" s="25"/>
      <c r="B3763" s="18"/>
      <c r="C3763" s="19"/>
      <c r="D3763" s="143"/>
      <c r="E3763" s="7"/>
      <c r="F3763" s="21"/>
      <c r="G3763" s="22"/>
      <c r="H3763" s="273"/>
      <c r="I3763" s="23"/>
      <c r="J3763" s="24"/>
      <c r="K3763" s="35"/>
      <c r="L3763" s="246"/>
      <c r="M3763" s="37"/>
    </row>
    <row r="3764" spans="1:13" s="38" customFormat="1" ht="15" x14ac:dyDescent="0.2">
      <c r="A3764" s="25"/>
      <c r="B3764" s="18"/>
      <c r="C3764" s="19"/>
      <c r="D3764" s="143"/>
      <c r="E3764" s="7"/>
      <c r="F3764" s="21"/>
      <c r="G3764" s="22"/>
      <c r="H3764" s="273"/>
      <c r="I3764" s="23"/>
      <c r="J3764" s="24"/>
      <c r="K3764" s="35"/>
      <c r="L3764" s="246"/>
      <c r="M3764" s="37"/>
    </row>
    <row r="3765" spans="1:13" s="38" customFormat="1" ht="15" x14ac:dyDescent="0.2">
      <c r="A3765" s="25"/>
      <c r="B3765" s="18"/>
      <c r="C3765" s="19"/>
      <c r="D3765" s="143"/>
      <c r="E3765" s="7"/>
      <c r="F3765" s="21"/>
      <c r="G3765" s="22"/>
      <c r="H3765" s="273"/>
      <c r="I3765" s="23"/>
      <c r="J3765" s="24"/>
      <c r="K3765" s="35"/>
      <c r="L3765" s="246"/>
      <c r="M3765" s="37"/>
    </row>
    <row r="3766" spans="1:13" s="38" customFormat="1" ht="15" x14ac:dyDescent="0.2">
      <c r="A3766" s="25"/>
      <c r="B3766" s="18"/>
      <c r="C3766" s="19"/>
      <c r="D3766" s="143"/>
      <c r="E3766" s="7"/>
      <c r="F3766" s="21"/>
      <c r="G3766" s="22"/>
      <c r="H3766" s="273"/>
      <c r="I3766" s="23"/>
      <c r="J3766" s="24"/>
      <c r="K3766" s="35"/>
      <c r="L3766" s="246"/>
      <c r="M3766" s="37"/>
    </row>
    <row r="3767" spans="1:13" s="38" customFormat="1" ht="15" x14ac:dyDescent="0.2">
      <c r="A3767" s="25"/>
      <c r="B3767" s="18"/>
      <c r="C3767" s="19"/>
      <c r="D3767" s="143"/>
      <c r="E3767" s="7"/>
      <c r="F3767" s="21"/>
      <c r="G3767" s="22"/>
      <c r="H3767" s="273"/>
      <c r="I3767" s="23"/>
      <c r="J3767" s="24"/>
      <c r="K3767" s="35"/>
      <c r="L3767" s="246"/>
      <c r="M3767" s="37"/>
    </row>
    <row r="3768" spans="1:13" s="38" customFormat="1" ht="15" x14ac:dyDescent="0.2">
      <c r="A3768" s="25"/>
      <c r="B3768" s="18"/>
      <c r="C3768" s="19"/>
      <c r="D3768" s="143"/>
      <c r="E3768" s="7"/>
      <c r="F3768" s="21"/>
      <c r="G3768" s="22"/>
      <c r="H3768" s="273"/>
      <c r="I3768" s="23"/>
      <c r="J3768" s="24"/>
      <c r="K3768" s="35"/>
      <c r="L3768" s="246"/>
      <c r="M3768" s="37"/>
    </row>
    <row r="3769" spans="1:13" s="38" customFormat="1" ht="15" x14ac:dyDescent="0.2">
      <c r="A3769" s="25"/>
      <c r="B3769" s="18"/>
      <c r="C3769" s="19"/>
      <c r="D3769" s="143"/>
      <c r="E3769" s="7"/>
      <c r="F3769" s="21"/>
      <c r="G3769" s="22"/>
      <c r="H3769" s="273"/>
      <c r="I3769" s="23"/>
      <c r="J3769" s="24"/>
      <c r="K3769" s="35"/>
      <c r="L3769" s="246"/>
      <c r="M3769" s="37"/>
    </row>
    <row r="3770" spans="1:13" s="38" customFormat="1" ht="15" x14ac:dyDescent="0.2">
      <c r="A3770" s="25"/>
      <c r="B3770" s="18"/>
      <c r="C3770" s="19"/>
      <c r="D3770" s="143"/>
      <c r="E3770" s="7"/>
      <c r="F3770" s="21"/>
      <c r="G3770" s="22"/>
      <c r="H3770" s="273"/>
      <c r="I3770" s="23"/>
      <c r="J3770" s="24"/>
      <c r="K3770" s="35"/>
      <c r="L3770" s="246"/>
      <c r="M3770" s="37"/>
    </row>
    <row r="3771" spans="1:13" s="38" customFormat="1" ht="15" x14ac:dyDescent="0.2">
      <c r="A3771" s="25"/>
      <c r="B3771" s="18"/>
      <c r="C3771" s="19"/>
      <c r="D3771" s="143"/>
      <c r="E3771" s="7"/>
      <c r="F3771" s="21"/>
      <c r="G3771" s="22"/>
      <c r="H3771" s="273"/>
      <c r="I3771" s="23"/>
      <c r="J3771" s="24"/>
      <c r="K3771" s="35"/>
      <c r="L3771" s="246"/>
      <c r="M3771" s="37"/>
    </row>
    <row r="3772" spans="1:13" s="38" customFormat="1" ht="15" x14ac:dyDescent="0.2">
      <c r="A3772" s="25"/>
      <c r="B3772" s="18"/>
      <c r="C3772" s="19"/>
      <c r="D3772" s="143"/>
      <c r="E3772" s="7"/>
      <c r="F3772" s="21"/>
      <c r="G3772" s="22"/>
      <c r="H3772" s="273"/>
      <c r="I3772" s="23"/>
      <c r="J3772" s="24"/>
      <c r="K3772" s="35"/>
      <c r="L3772" s="246"/>
      <c r="M3772" s="37"/>
    </row>
    <row r="3773" spans="1:13" s="38" customFormat="1" ht="15" x14ac:dyDescent="0.25">
      <c r="A3773" s="17"/>
      <c r="B3773" s="18"/>
      <c r="C3773" s="19"/>
      <c r="D3773" s="143"/>
      <c r="E3773" s="7"/>
      <c r="F3773" s="21"/>
      <c r="G3773" s="22"/>
      <c r="H3773" s="273"/>
      <c r="I3773" s="23"/>
      <c r="J3773" s="24"/>
      <c r="K3773" s="35"/>
      <c r="L3773" s="246"/>
      <c r="M3773" s="37"/>
    </row>
    <row r="3774" spans="1:13" s="38" customFormat="1" ht="15" x14ac:dyDescent="0.25">
      <c r="A3774" s="25"/>
      <c r="B3774" s="18"/>
      <c r="C3774" s="19"/>
      <c r="D3774" s="143"/>
      <c r="E3774" s="7"/>
      <c r="F3774" s="21"/>
      <c r="G3774" s="22"/>
      <c r="H3774" s="273"/>
      <c r="I3774" s="23"/>
      <c r="J3774" s="24"/>
      <c r="K3774" s="35"/>
      <c r="L3774" s="246"/>
      <c r="M3774" s="199"/>
    </row>
    <row r="3775" spans="1:13" s="38" customFormat="1" ht="15" x14ac:dyDescent="0.25">
      <c r="A3775" s="25"/>
      <c r="B3775" s="18"/>
      <c r="C3775" s="19"/>
      <c r="D3775" s="143"/>
      <c r="E3775" s="7"/>
      <c r="F3775" s="21"/>
      <c r="G3775" s="22"/>
      <c r="H3775" s="273"/>
      <c r="I3775" s="23"/>
      <c r="J3775" s="24"/>
      <c r="K3775" s="35"/>
      <c r="L3775" s="246"/>
      <c r="M3775" s="199"/>
    </row>
    <row r="3776" spans="1:13" s="38" customFormat="1" ht="15" x14ac:dyDescent="0.2">
      <c r="A3776" s="25"/>
      <c r="B3776" s="18"/>
      <c r="C3776" s="19"/>
      <c r="D3776" s="143"/>
      <c r="E3776" s="7"/>
      <c r="F3776" s="21"/>
      <c r="G3776" s="22"/>
      <c r="H3776" s="273"/>
      <c r="I3776" s="23"/>
      <c r="J3776" s="24"/>
      <c r="K3776" s="35"/>
      <c r="L3776" s="246"/>
      <c r="M3776" s="37"/>
    </row>
    <row r="3777" spans="1:13" s="38" customFormat="1" ht="15" x14ac:dyDescent="0.2">
      <c r="A3777" s="25"/>
      <c r="B3777" s="18"/>
      <c r="C3777" s="19"/>
      <c r="D3777" s="143"/>
      <c r="E3777" s="7"/>
      <c r="F3777" s="21"/>
      <c r="G3777" s="22"/>
      <c r="H3777" s="273"/>
      <c r="I3777" s="23"/>
      <c r="J3777" s="24"/>
      <c r="K3777" s="35"/>
      <c r="L3777" s="246"/>
      <c r="M3777" s="37"/>
    </row>
    <row r="3778" spans="1:13" s="38" customFormat="1" ht="15" x14ac:dyDescent="0.2">
      <c r="A3778" s="25"/>
      <c r="B3778" s="18"/>
      <c r="C3778" s="19"/>
      <c r="D3778" s="143"/>
      <c r="E3778" s="7"/>
      <c r="F3778" s="21"/>
      <c r="G3778" s="22"/>
      <c r="H3778" s="273"/>
      <c r="I3778" s="23"/>
      <c r="J3778" s="24"/>
      <c r="K3778" s="35"/>
      <c r="L3778" s="246"/>
      <c r="M3778" s="37"/>
    </row>
    <row r="3779" spans="1:13" s="38" customFormat="1" ht="15" x14ac:dyDescent="0.25">
      <c r="A3779" s="25"/>
      <c r="B3779" s="18"/>
      <c r="C3779" s="19"/>
      <c r="D3779" s="143"/>
      <c r="E3779" s="7"/>
      <c r="F3779" s="21"/>
      <c r="G3779" s="22"/>
      <c r="H3779" s="273"/>
      <c r="I3779" s="23"/>
      <c r="J3779" s="24"/>
      <c r="K3779" s="35"/>
      <c r="L3779" s="246"/>
      <c r="M3779" s="199"/>
    </row>
    <row r="3780" spans="1:13" s="38" customFormat="1" ht="15" x14ac:dyDescent="0.25">
      <c r="A3780" s="25"/>
      <c r="B3780" s="18"/>
      <c r="C3780" s="19"/>
      <c r="D3780" s="143"/>
      <c r="E3780" s="7"/>
      <c r="F3780" s="21"/>
      <c r="G3780" s="22"/>
      <c r="H3780" s="273"/>
      <c r="I3780" s="23"/>
      <c r="J3780" s="24"/>
      <c r="K3780" s="35"/>
      <c r="L3780" s="246"/>
      <c r="M3780" s="199"/>
    </row>
    <row r="3781" spans="1:13" s="38" customFormat="1" ht="15" x14ac:dyDescent="0.25">
      <c r="A3781" s="25"/>
      <c r="B3781" s="18"/>
      <c r="C3781" s="19"/>
      <c r="D3781" s="143"/>
      <c r="E3781" s="7"/>
      <c r="F3781" s="21"/>
      <c r="G3781" s="22"/>
      <c r="H3781" s="273"/>
      <c r="I3781" s="23"/>
      <c r="J3781" s="24"/>
      <c r="K3781" s="35"/>
      <c r="L3781" s="246"/>
      <c r="M3781" s="199"/>
    </row>
    <row r="3782" spans="1:13" s="38" customFormat="1" ht="15" x14ac:dyDescent="0.25">
      <c r="A3782" s="25"/>
      <c r="B3782" s="18"/>
      <c r="C3782" s="19"/>
      <c r="D3782" s="143"/>
      <c r="E3782" s="7"/>
      <c r="F3782" s="21"/>
      <c r="G3782" s="22"/>
      <c r="H3782" s="273"/>
      <c r="I3782" s="23"/>
      <c r="J3782" s="24"/>
      <c r="K3782" s="35"/>
      <c r="L3782" s="246"/>
      <c r="M3782" s="199"/>
    </row>
    <row r="3783" spans="1:13" s="38" customFormat="1" ht="15" x14ac:dyDescent="0.25">
      <c r="A3783" s="25"/>
      <c r="B3783" s="18"/>
      <c r="C3783" s="19"/>
      <c r="D3783" s="143"/>
      <c r="E3783" s="7"/>
      <c r="F3783" s="21"/>
      <c r="G3783" s="22"/>
      <c r="H3783" s="273"/>
      <c r="I3783" s="23"/>
      <c r="J3783" s="24"/>
      <c r="K3783" s="35"/>
      <c r="L3783" s="246"/>
      <c r="M3783" s="199"/>
    </row>
    <row r="3784" spans="1:13" s="38" customFormat="1" ht="15" x14ac:dyDescent="0.25">
      <c r="A3784" s="25"/>
      <c r="B3784" s="18"/>
      <c r="C3784" s="19"/>
      <c r="D3784" s="143"/>
      <c r="E3784" s="7"/>
      <c r="F3784" s="21"/>
      <c r="G3784" s="22"/>
      <c r="H3784" s="273"/>
      <c r="I3784" s="23"/>
      <c r="J3784" s="24"/>
      <c r="K3784" s="35"/>
      <c r="L3784" s="246"/>
      <c r="M3784" s="199"/>
    </row>
    <row r="3785" spans="1:13" s="38" customFormat="1" ht="15" x14ac:dyDescent="0.25">
      <c r="A3785" s="25"/>
      <c r="B3785" s="18"/>
      <c r="C3785" s="19"/>
      <c r="D3785" s="143"/>
      <c r="E3785" s="7"/>
      <c r="F3785" s="21"/>
      <c r="G3785" s="22"/>
      <c r="H3785" s="273"/>
      <c r="I3785" s="23"/>
      <c r="J3785" s="24"/>
      <c r="K3785" s="35"/>
      <c r="L3785" s="246"/>
      <c r="M3785" s="199"/>
    </row>
    <row r="3786" spans="1:13" s="38" customFormat="1" ht="15" x14ac:dyDescent="0.25">
      <c r="A3786" s="25"/>
      <c r="B3786" s="18"/>
      <c r="C3786" s="19"/>
      <c r="D3786" s="143"/>
      <c r="E3786" s="7"/>
      <c r="F3786" s="21"/>
      <c r="G3786" s="22"/>
      <c r="H3786" s="273"/>
      <c r="I3786" s="23"/>
      <c r="J3786" s="24"/>
      <c r="K3786" s="35"/>
      <c r="L3786" s="246"/>
      <c r="M3786" s="199"/>
    </row>
    <row r="3787" spans="1:13" s="38" customFormat="1" ht="15" x14ac:dyDescent="0.25">
      <c r="A3787" s="17"/>
      <c r="B3787" s="18"/>
      <c r="C3787" s="19"/>
      <c r="D3787" s="143"/>
      <c r="E3787" s="7"/>
      <c r="F3787" s="21"/>
      <c r="G3787" s="22"/>
      <c r="H3787" s="273"/>
      <c r="I3787" s="23"/>
      <c r="J3787" s="24"/>
      <c r="K3787" s="35"/>
      <c r="L3787" s="246"/>
      <c r="M3787" s="199"/>
    </row>
    <row r="3788" spans="1:13" s="38" customFormat="1" ht="15" x14ac:dyDescent="0.2">
      <c r="A3788" s="25"/>
      <c r="B3788" s="18"/>
      <c r="C3788" s="19"/>
      <c r="D3788" s="143"/>
      <c r="E3788" s="7"/>
      <c r="F3788" s="21"/>
      <c r="G3788" s="22"/>
      <c r="H3788" s="273"/>
      <c r="I3788" s="23"/>
      <c r="J3788" s="24"/>
      <c r="K3788" s="35"/>
      <c r="L3788" s="246"/>
      <c r="M3788" s="37"/>
    </row>
    <row r="3789" spans="1:13" s="38" customFormat="1" ht="15" x14ac:dyDescent="0.25">
      <c r="A3789" s="25"/>
      <c r="B3789" s="18"/>
      <c r="C3789" s="19"/>
      <c r="D3789" s="143"/>
      <c r="E3789" s="7"/>
      <c r="F3789" s="21"/>
      <c r="G3789" s="22"/>
      <c r="H3789" s="273"/>
      <c r="I3789" s="23"/>
      <c r="J3789" s="24"/>
      <c r="K3789" s="35"/>
      <c r="L3789" s="246"/>
      <c r="M3789" s="199"/>
    </row>
    <row r="3790" spans="1:13" s="38" customFormat="1" ht="15" x14ac:dyDescent="0.2">
      <c r="A3790" s="25"/>
      <c r="B3790" s="18"/>
      <c r="C3790" s="19"/>
      <c r="D3790" s="143"/>
      <c r="E3790" s="7"/>
      <c r="F3790" s="21"/>
      <c r="G3790" s="22"/>
      <c r="H3790" s="273"/>
      <c r="I3790" s="23"/>
      <c r="J3790" s="24"/>
      <c r="K3790" s="35"/>
      <c r="L3790" s="246"/>
      <c r="M3790" s="37"/>
    </row>
    <row r="3791" spans="1:13" s="38" customFormat="1" ht="15" x14ac:dyDescent="0.25">
      <c r="A3791" s="17"/>
      <c r="B3791" s="18"/>
      <c r="C3791" s="19"/>
      <c r="D3791" s="143"/>
      <c r="E3791" s="7"/>
      <c r="F3791" s="21"/>
      <c r="G3791" s="22"/>
      <c r="H3791" s="273"/>
      <c r="I3791" s="23"/>
      <c r="J3791" s="24"/>
      <c r="K3791" s="35"/>
      <c r="L3791" s="246"/>
      <c r="M3791" s="37"/>
    </row>
    <row r="3792" spans="1:13" s="38" customFormat="1" ht="15" x14ac:dyDescent="0.2">
      <c r="A3792" s="25"/>
      <c r="B3792" s="18"/>
      <c r="C3792" s="19"/>
      <c r="D3792" s="143"/>
      <c r="E3792" s="7"/>
      <c r="F3792" s="21"/>
      <c r="G3792" s="22"/>
      <c r="H3792" s="273"/>
      <c r="I3792" s="23"/>
      <c r="J3792" s="24"/>
      <c r="K3792" s="35"/>
      <c r="L3792" s="246"/>
      <c r="M3792" s="37"/>
    </row>
    <row r="3793" spans="1:13" s="38" customFormat="1" ht="15" x14ac:dyDescent="0.2">
      <c r="A3793" s="25"/>
      <c r="B3793" s="18"/>
      <c r="C3793" s="19"/>
      <c r="D3793" s="143"/>
      <c r="E3793" s="7"/>
      <c r="F3793" s="21"/>
      <c r="G3793" s="22"/>
      <c r="H3793" s="273"/>
      <c r="I3793" s="23"/>
      <c r="J3793" s="24"/>
      <c r="K3793" s="35"/>
      <c r="L3793" s="246"/>
      <c r="M3793" s="37"/>
    </row>
    <row r="3794" spans="1:13" s="38" customFormat="1" ht="15" x14ac:dyDescent="0.25">
      <c r="A3794" s="25"/>
      <c r="B3794" s="18"/>
      <c r="C3794" s="19"/>
      <c r="D3794" s="143"/>
      <c r="E3794" s="7"/>
      <c r="F3794" s="21"/>
      <c r="G3794" s="22"/>
      <c r="H3794" s="273"/>
      <c r="I3794" s="23"/>
      <c r="J3794" s="24"/>
      <c r="K3794" s="35"/>
      <c r="L3794" s="246"/>
      <c r="M3794" s="199"/>
    </row>
    <row r="3795" spans="1:13" s="38" customFormat="1" ht="15" x14ac:dyDescent="0.25">
      <c r="A3795" s="25"/>
      <c r="B3795" s="18"/>
      <c r="C3795" s="19"/>
      <c r="D3795" s="143"/>
      <c r="E3795" s="7"/>
      <c r="F3795" s="21"/>
      <c r="G3795" s="22"/>
      <c r="H3795" s="273"/>
      <c r="I3795" s="23"/>
      <c r="J3795" s="24"/>
      <c r="K3795" s="35"/>
      <c r="L3795" s="246"/>
      <c r="M3795" s="199"/>
    </row>
    <row r="3796" spans="1:13" s="38" customFormat="1" ht="15" x14ac:dyDescent="0.25">
      <c r="A3796" s="25"/>
      <c r="B3796" s="18"/>
      <c r="C3796" s="19"/>
      <c r="D3796" s="143"/>
      <c r="E3796" s="7"/>
      <c r="F3796" s="21"/>
      <c r="G3796" s="22"/>
      <c r="H3796" s="273"/>
      <c r="I3796" s="23"/>
      <c r="J3796" s="24"/>
      <c r="K3796" s="35"/>
      <c r="L3796" s="246"/>
      <c r="M3796" s="199"/>
    </row>
    <row r="3797" spans="1:13" s="38" customFormat="1" ht="15" x14ac:dyDescent="0.25">
      <c r="A3797" s="25"/>
      <c r="B3797" s="18"/>
      <c r="C3797" s="19"/>
      <c r="D3797" s="143"/>
      <c r="E3797" s="7"/>
      <c r="F3797" s="21"/>
      <c r="G3797" s="22"/>
      <c r="H3797" s="273"/>
      <c r="I3797" s="23"/>
      <c r="J3797" s="24"/>
      <c r="K3797" s="35"/>
      <c r="L3797" s="246"/>
      <c r="M3797" s="199"/>
    </row>
    <row r="3798" spans="1:13" s="38" customFormat="1" ht="15" x14ac:dyDescent="0.25">
      <c r="A3798" s="17"/>
      <c r="B3798" s="18"/>
      <c r="C3798" s="19"/>
      <c r="D3798" s="143"/>
      <c r="E3798" s="7"/>
      <c r="F3798" s="21"/>
      <c r="G3798" s="22"/>
      <c r="H3798" s="273"/>
      <c r="I3798" s="23"/>
      <c r="J3798" s="24"/>
      <c r="K3798" s="35"/>
      <c r="L3798" s="246"/>
      <c r="M3798" s="199"/>
    </row>
    <row r="3799" spans="1:13" s="38" customFormat="1" ht="15" x14ac:dyDescent="0.2">
      <c r="A3799" s="25"/>
      <c r="B3799" s="18"/>
      <c r="C3799" s="19"/>
      <c r="D3799" s="143"/>
      <c r="E3799" s="7"/>
      <c r="F3799" s="21"/>
      <c r="G3799" s="22"/>
      <c r="H3799" s="273"/>
      <c r="I3799" s="23"/>
      <c r="J3799" s="24"/>
      <c r="K3799" s="35"/>
      <c r="L3799" s="246"/>
      <c r="M3799" s="37"/>
    </row>
    <row r="3800" spans="1:13" s="38" customFormat="1" ht="15" x14ac:dyDescent="0.2">
      <c r="A3800" s="25"/>
      <c r="B3800" s="18"/>
      <c r="C3800" s="19"/>
      <c r="D3800" s="143"/>
      <c r="E3800" s="7"/>
      <c r="F3800" s="21"/>
      <c r="G3800" s="22"/>
      <c r="H3800" s="273"/>
      <c r="I3800" s="23"/>
      <c r="J3800" s="24"/>
      <c r="K3800" s="35"/>
      <c r="L3800" s="246"/>
      <c r="M3800" s="37"/>
    </row>
    <row r="3801" spans="1:13" s="38" customFormat="1" ht="15" x14ac:dyDescent="0.2">
      <c r="A3801" s="25"/>
      <c r="B3801" s="18"/>
      <c r="C3801" s="19"/>
      <c r="D3801" s="143"/>
      <c r="E3801" s="7"/>
      <c r="F3801" s="21"/>
      <c r="G3801" s="22"/>
      <c r="H3801" s="273"/>
      <c r="I3801" s="23"/>
      <c r="J3801" s="24"/>
      <c r="K3801" s="35"/>
      <c r="L3801" s="246"/>
      <c r="M3801" s="37"/>
    </row>
    <row r="3802" spans="1:13" s="38" customFormat="1" ht="15" x14ac:dyDescent="0.2">
      <c r="A3802" s="25"/>
      <c r="B3802" s="18"/>
      <c r="C3802" s="19"/>
      <c r="D3802" s="143"/>
      <c r="E3802" s="7"/>
      <c r="F3802" s="21"/>
      <c r="G3802" s="22"/>
      <c r="H3802" s="273"/>
      <c r="I3802" s="23"/>
      <c r="J3802" s="24"/>
      <c r="K3802" s="35"/>
      <c r="L3802" s="246"/>
      <c r="M3802" s="37"/>
    </row>
    <row r="3803" spans="1:13" s="38" customFormat="1" ht="15" x14ac:dyDescent="0.2">
      <c r="A3803" s="25"/>
      <c r="B3803" s="18"/>
      <c r="C3803" s="19"/>
      <c r="D3803" s="143"/>
      <c r="E3803" s="7"/>
      <c r="F3803" s="21"/>
      <c r="G3803" s="22"/>
      <c r="H3803" s="273"/>
      <c r="I3803" s="23"/>
      <c r="J3803" s="24"/>
      <c r="K3803" s="35"/>
      <c r="L3803" s="246"/>
      <c r="M3803" s="37"/>
    </row>
    <row r="3804" spans="1:13" s="38" customFormat="1" ht="15" x14ac:dyDescent="0.2">
      <c r="A3804" s="25"/>
      <c r="B3804" s="18"/>
      <c r="C3804" s="19"/>
      <c r="D3804" s="143"/>
      <c r="E3804" s="7"/>
      <c r="F3804" s="21"/>
      <c r="G3804" s="22"/>
      <c r="H3804" s="273"/>
      <c r="I3804" s="23"/>
      <c r="J3804" s="24"/>
      <c r="K3804" s="35"/>
      <c r="L3804" s="246"/>
      <c r="M3804" s="37"/>
    </row>
    <row r="3805" spans="1:13" s="38" customFormat="1" ht="15" x14ac:dyDescent="0.2">
      <c r="A3805" s="25"/>
      <c r="B3805" s="18"/>
      <c r="C3805" s="19"/>
      <c r="D3805" s="143"/>
      <c r="E3805" s="7"/>
      <c r="F3805" s="21"/>
      <c r="G3805" s="22"/>
      <c r="H3805" s="273"/>
      <c r="I3805" s="23"/>
      <c r="J3805" s="24"/>
      <c r="K3805" s="35"/>
      <c r="L3805" s="246"/>
      <c r="M3805" s="37"/>
    </row>
    <row r="3806" spans="1:13" s="38" customFormat="1" ht="15" x14ac:dyDescent="0.2">
      <c r="A3806" s="25"/>
      <c r="B3806" s="18"/>
      <c r="C3806" s="19"/>
      <c r="D3806" s="143"/>
      <c r="E3806" s="7"/>
      <c r="F3806" s="21"/>
      <c r="G3806" s="22"/>
      <c r="H3806" s="273"/>
      <c r="I3806" s="23"/>
      <c r="J3806" s="24"/>
      <c r="K3806" s="35"/>
      <c r="L3806" s="246"/>
      <c r="M3806" s="37"/>
    </row>
    <row r="3807" spans="1:13" s="38" customFormat="1" ht="15" x14ac:dyDescent="0.2">
      <c r="A3807" s="25"/>
      <c r="B3807" s="18"/>
      <c r="C3807" s="19"/>
      <c r="D3807" s="143"/>
      <c r="E3807" s="7"/>
      <c r="F3807" s="21"/>
      <c r="G3807" s="22"/>
      <c r="H3807" s="273"/>
      <c r="I3807" s="23"/>
      <c r="J3807" s="24"/>
      <c r="K3807" s="35"/>
      <c r="L3807" s="246"/>
      <c r="M3807" s="37"/>
    </row>
    <row r="3808" spans="1:13" s="38" customFormat="1" ht="15" x14ac:dyDescent="0.2">
      <c r="A3808" s="25"/>
      <c r="B3808" s="18"/>
      <c r="C3808" s="19"/>
      <c r="D3808" s="143"/>
      <c r="E3808" s="7"/>
      <c r="F3808" s="21"/>
      <c r="G3808" s="22"/>
      <c r="H3808" s="273"/>
      <c r="I3808" s="23"/>
      <c r="J3808" s="24"/>
      <c r="K3808" s="35"/>
      <c r="L3808" s="246"/>
      <c r="M3808" s="37"/>
    </row>
    <row r="3809" spans="1:10" ht="15" x14ac:dyDescent="0.2">
      <c r="A3809" s="25"/>
      <c r="B3809" s="18"/>
      <c r="C3809" s="19"/>
      <c r="D3809" s="143"/>
      <c r="E3809" s="7"/>
      <c r="F3809" s="21"/>
      <c r="G3809" s="22"/>
      <c r="H3809" s="273"/>
      <c r="I3809" s="23"/>
      <c r="J3809" s="24"/>
    </row>
    <row r="3810" spans="1:10" ht="15" x14ac:dyDescent="0.2">
      <c r="A3810" s="25"/>
      <c r="B3810" s="18"/>
      <c r="C3810" s="19"/>
      <c r="D3810" s="143"/>
      <c r="E3810" s="7"/>
      <c r="F3810" s="21"/>
      <c r="G3810" s="22"/>
      <c r="H3810" s="273"/>
      <c r="I3810" s="23"/>
      <c r="J3810" s="24"/>
    </row>
    <row r="3811" spans="1:10" ht="15" x14ac:dyDescent="0.2">
      <c r="A3811" s="25"/>
      <c r="B3811" s="18"/>
      <c r="C3811" s="19"/>
      <c r="D3811" s="143"/>
      <c r="E3811" s="7"/>
      <c r="F3811" s="21"/>
      <c r="G3811" s="22"/>
      <c r="H3811" s="273"/>
      <c r="I3811" s="23"/>
      <c r="J3811" s="24"/>
    </row>
    <row r="3812" spans="1:10" ht="15" x14ac:dyDescent="0.2">
      <c r="A3812" s="25"/>
      <c r="B3812" s="18"/>
      <c r="C3812" s="19"/>
      <c r="D3812" s="143"/>
      <c r="E3812" s="7"/>
      <c r="F3812" s="21"/>
      <c r="G3812" s="22"/>
      <c r="H3812" s="273"/>
      <c r="I3812" s="23"/>
      <c r="J3812" s="24"/>
    </row>
    <row r="3813" spans="1:10" ht="15" x14ac:dyDescent="0.2">
      <c r="A3813" s="25"/>
      <c r="B3813" s="18"/>
      <c r="C3813" s="19"/>
      <c r="D3813" s="143"/>
      <c r="E3813" s="7"/>
      <c r="F3813" s="21"/>
      <c r="G3813" s="22"/>
      <c r="H3813" s="273"/>
      <c r="I3813" s="23"/>
      <c r="J3813" s="24"/>
    </row>
    <row r="3814" spans="1:10" ht="15" x14ac:dyDescent="0.2">
      <c r="A3814" s="25"/>
      <c r="B3814" s="18"/>
      <c r="C3814" s="19"/>
      <c r="D3814" s="143"/>
      <c r="E3814" s="7"/>
      <c r="F3814" s="21"/>
      <c r="G3814" s="22"/>
      <c r="H3814" s="273"/>
      <c r="I3814" s="23"/>
      <c r="J3814" s="24"/>
    </row>
    <row r="3815" spans="1:10" ht="15" x14ac:dyDescent="0.2">
      <c r="A3815" s="25"/>
      <c r="B3815" s="18"/>
      <c r="C3815" s="19"/>
      <c r="D3815" s="143"/>
      <c r="E3815" s="7"/>
      <c r="F3815" s="21"/>
      <c r="G3815" s="22"/>
      <c r="H3815" s="273"/>
      <c r="I3815" s="23"/>
      <c r="J3815" s="24"/>
    </row>
    <row r="3816" spans="1:10" ht="15" x14ac:dyDescent="0.2">
      <c r="A3816" s="25"/>
      <c r="B3816" s="18"/>
      <c r="C3816" s="19"/>
      <c r="D3816" s="143"/>
      <c r="E3816" s="7"/>
      <c r="F3816" s="21"/>
      <c r="G3816" s="22"/>
      <c r="H3816" s="273"/>
      <c r="I3816" s="23"/>
      <c r="J3816" s="24"/>
    </row>
    <row r="3817" spans="1:10" ht="15" x14ac:dyDescent="0.25">
      <c r="A3817" s="17"/>
      <c r="B3817" s="18"/>
      <c r="C3817" s="19"/>
      <c r="D3817" s="143"/>
      <c r="E3817" s="7"/>
      <c r="F3817" s="21"/>
      <c r="G3817" s="22"/>
      <c r="H3817" s="273"/>
      <c r="I3817" s="23"/>
      <c r="J3817" s="24"/>
    </row>
    <row r="3818" spans="1:10" ht="15" x14ac:dyDescent="0.2">
      <c r="A3818" s="25"/>
      <c r="B3818" s="18"/>
      <c r="C3818" s="19"/>
      <c r="D3818" s="143"/>
      <c r="E3818" s="7"/>
      <c r="F3818" s="21"/>
      <c r="G3818" s="22"/>
      <c r="H3818" s="273"/>
      <c r="I3818" s="23"/>
      <c r="J3818" s="24"/>
    </row>
    <row r="3819" spans="1:10" ht="15" x14ac:dyDescent="0.2">
      <c r="A3819" s="25"/>
      <c r="B3819" s="18"/>
      <c r="C3819" s="19"/>
      <c r="D3819" s="143"/>
      <c r="E3819" s="7"/>
      <c r="F3819" s="21"/>
      <c r="G3819" s="22"/>
      <c r="H3819" s="273"/>
      <c r="I3819" s="23"/>
      <c r="J3819" s="24"/>
    </row>
    <row r="3820" spans="1:10" ht="15" x14ac:dyDescent="0.2">
      <c r="A3820" s="25"/>
      <c r="B3820" s="18"/>
      <c r="C3820" s="19"/>
      <c r="D3820" s="143"/>
      <c r="E3820" s="7"/>
      <c r="F3820" s="21"/>
      <c r="G3820" s="22"/>
      <c r="H3820" s="273"/>
      <c r="I3820" s="23"/>
      <c r="J3820" s="24"/>
    </row>
    <row r="3821" spans="1:10" ht="15" x14ac:dyDescent="0.25">
      <c r="A3821" s="25"/>
      <c r="B3821" s="229"/>
      <c r="C3821" s="19"/>
      <c r="D3821" s="143"/>
      <c r="E3821" s="7"/>
      <c r="F3821" s="21"/>
      <c r="G3821" s="22"/>
      <c r="H3821" s="273"/>
      <c r="I3821" s="23"/>
      <c r="J3821" s="24"/>
    </row>
    <row r="3822" spans="1:10" ht="15" x14ac:dyDescent="0.2">
      <c r="A3822" s="25"/>
      <c r="B3822" s="18"/>
      <c r="C3822" s="19"/>
      <c r="D3822" s="143"/>
      <c r="E3822" s="7"/>
      <c r="F3822" s="21"/>
      <c r="G3822" s="22"/>
      <c r="H3822" s="273"/>
      <c r="I3822" s="23"/>
      <c r="J3822" s="24"/>
    </row>
    <row r="3823" spans="1:10" ht="15" x14ac:dyDescent="0.25">
      <c r="A3823" s="17"/>
      <c r="B3823" s="18"/>
      <c r="C3823" s="19"/>
      <c r="D3823" s="143"/>
      <c r="E3823" s="7"/>
      <c r="F3823" s="21"/>
      <c r="G3823" s="22"/>
      <c r="H3823" s="273"/>
      <c r="I3823" s="23"/>
      <c r="J3823" s="24"/>
    </row>
    <row r="3824" spans="1:10" ht="15" x14ac:dyDescent="0.2">
      <c r="A3824" s="25"/>
      <c r="B3824" s="18"/>
      <c r="C3824" s="19"/>
      <c r="D3824" s="143"/>
      <c r="E3824" s="7"/>
      <c r="F3824" s="21"/>
      <c r="G3824" s="22"/>
      <c r="H3824" s="273"/>
      <c r="I3824" s="23"/>
      <c r="J3824" s="24"/>
    </row>
    <row r="3825" spans="1:10" ht="15" x14ac:dyDescent="0.2">
      <c r="A3825" s="25"/>
      <c r="B3825" s="18"/>
      <c r="C3825" s="19"/>
      <c r="D3825" s="143"/>
      <c r="E3825" s="7"/>
      <c r="F3825" s="21"/>
      <c r="G3825" s="22"/>
      <c r="H3825" s="273"/>
      <c r="I3825" s="23"/>
      <c r="J3825" s="24"/>
    </row>
    <row r="3826" spans="1:10" ht="15" x14ac:dyDescent="0.2">
      <c r="A3826" s="25"/>
      <c r="B3826" s="18"/>
      <c r="C3826" s="19"/>
      <c r="D3826" s="143"/>
      <c r="E3826" s="7"/>
      <c r="F3826" s="21"/>
      <c r="G3826" s="22"/>
      <c r="H3826" s="273"/>
      <c r="I3826" s="23"/>
      <c r="J3826" s="24"/>
    </row>
    <row r="3827" spans="1:10" ht="15" x14ac:dyDescent="0.2">
      <c r="A3827" s="25"/>
      <c r="B3827" s="18"/>
      <c r="C3827" s="19"/>
      <c r="D3827" s="143"/>
      <c r="E3827" s="7"/>
      <c r="F3827" s="21"/>
      <c r="G3827" s="22"/>
      <c r="H3827" s="273"/>
      <c r="I3827" s="23"/>
      <c r="J3827" s="24"/>
    </row>
    <row r="3828" spans="1:10" ht="15" x14ac:dyDescent="0.2">
      <c r="A3828" s="25"/>
      <c r="B3828" s="18"/>
      <c r="C3828" s="19"/>
      <c r="D3828" s="143"/>
      <c r="E3828" s="7"/>
      <c r="F3828" s="21"/>
      <c r="G3828" s="22"/>
      <c r="H3828" s="273"/>
      <c r="I3828" s="23"/>
      <c r="J3828" s="24"/>
    </row>
    <row r="3829" spans="1:10" ht="15" x14ac:dyDescent="0.2">
      <c r="A3829" s="25"/>
      <c r="B3829" s="18"/>
      <c r="C3829" s="19"/>
      <c r="D3829" s="143"/>
      <c r="E3829" s="7"/>
      <c r="F3829" s="21"/>
      <c r="G3829" s="22"/>
      <c r="H3829" s="273"/>
      <c r="I3829" s="23"/>
      <c r="J3829" s="24"/>
    </row>
    <row r="3830" spans="1:10" ht="15" x14ac:dyDescent="0.2">
      <c r="A3830" s="25"/>
      <c r="B3830" s="18"/>
      <c r="C3830" s="19"/>
      <c r="D3830" s="143"/>
      <c r="E3830" s="7"/>
      <c r="F3830" s="21"/>
      <c r="G3830" s="22"/>
      <c r="H3830" s="273"/>
      <c r="I3830" s="23"/>
      <c r="J3830" s="24"/>
    </row>
    <row r="3831" spans="1:10" ht="15" x14ac:dyDescent="0.2">
      <c r="A3831" s="25"/>
      <c r="B3831" s="18"/>
      <c r="C3831" s="19"/>
      <c r="D3831" s="143"/>
      <c r="E3831" s="7"/>
      <c r="F3831" s="21"/>
      <c r="G3831" s="22"/>
      <c r="H3831" s="273"/>
      <c r="I3831" s="23"/>
      <c r="J3831" s="24"/>
    </row>
    <row r="3832" spans="1:10" ht="15" x14ac:dyDescent="0.2">
      <c r="A3832" s="25"/>
      <c r="B3832" s="18"/>
      <c r="C3832" s="19"/>
      <c r="D3832" s="143"/>
      <c r="E3832" s="7"/>
      <c r="F3832" s="21"/>
      <c r="G3832" s="22"/>
      <c r="H3832" s="273"/>
      <c r="I3832" s="23"/>
      <c r="J3832" s="24"/>
    </row>
    <row r="3833" spans="1:10" ht="15" x14ac:dyDescent="0.2">
      <c r="A3833" s="25"/>
      <c r="B3833" s="18"/>
      <c r="C3833" s="19"/>
      <c r="D3833" s="143"/>
      <c r="E3833" s="7"/>
      <c r="F3833" s="21"/>
      <c r="G3833" s="22"/>
      <c r="H3833" s="273"/>
      <c r="I3833" s="23"/>
      <c r="J3833" s="24"/>
    </row>
    <row r="3834" spans="1:10" ht="15" x14ac:dyDescent="0.2">
      <c r="A3834" s="25"/>
      <c r="B3834" s="18"/>
      <c r="C3834" s="19"/>
      <c r="D3834" s="143"/>
      <c r="E3834" s="7"/>
      <c r="F3834" s="21"/>
      <c r="G3834" s="22"/>
      <c r="H3834" s="273"/>
      <c r="I3834" s="23"/>
      <c r="J3834" s="24"/>
    </row>
    <row r="3835" spans="1:10" ht="15" x14ac:dyDescent="0.2">
      <c r="A3835" s="25"/>
      <c r="B3835" s="18"/>
      <c r="C3835" s="19"/>
      <c r="D3835" s="143"/>
      <c r="E3835" s="7"/>
      <c r="F3835" s="21"/>
      <c r="G3835" s="22"/>
      <c r="H3835" s="273"/>
      <c r="I3835" s="23"/>
      <c r="J3835" s="24"/>
    </row>
    <row r="3836" spans="1:10" ht="15" x14ac:dyDescent="0.2">
      <c r="A3836" s="25"/>
      <c r="B3836" s="18"/>
      <c r="C3836" s="19"/>
      <c r="D3836" s="143"/>
      <c r="E3836" s="7"/>
      <c r="F3836" s="21"/>
      <c r="G3836" s="22"/>
      <c r="H3836" s="273"/>
      <c r="I3836" s="23"/>
      <c r="J3836" s="24"/>
    </row>
    <row r="3837" spans="1:10" ht="15" x14ac:dyDescent="0.2">
      <c r="A3837" s="25"/>
      <c r="B3837" s="18"/>
      <c r="C3837" s="19"/>
      <c r="D3837" s="143"/>
      <c r="E3837" s="7"/>
      <c r="F3837" s="21"/>
      <c r="G3837" s="22"/>
      <c r="H3837" s="273"/>
      <c r="I3837" s="23"/>
      <c r="J3837" s="24"/>
    </row>
    <row r="3838" spans="1:10" ht="15" x14ac:dyDescent="0.2">
      <c r="A3838" s="25"/>
      <c r="B3838" s="18"/>
      <c r="C3838" s="19"/>
      <c r="D3838" s="143"/>
      <c r="E3838" s="7"/>
      <c r="F3838" s="21"/>
      <c r="G3838" s="22"/>
      <c r="H3838" s="273"/>
      <c r="I3838" s="23"/>
      <c r="J3838" s="24"/>
    </row>
    <row r="3839" spans="1:10" ht="15" x14ac:dyDescent="0.2">
      <c r="A3839" s="25"/>
      <c r="B3839" s="18"/>
      <c r="C3839" s="19"/>
      <c r="D3839" s="143"/>
      <c r="E3839" s="7"/>
      <c r="F3839" s="21"/>
      <c r="G3839" s="22"/>
      <c r="H3839" s="273"/>
      <c r="I3839" s="23"/>
      <c r="J3839" s="24"/>
    </row>
    <row r="3840" spans="1:10" ht="15" x14ac:dyDescent="0.2">
      <c r="A3840" s="25"/>
      <c r="B3840" s="18"/>
      <c r="C3840" s="19"/>
      <c r="D3840" s="143"/>
      <c r="E3840" s="7"/>
      <c r="F3840" s="21"/>
      <c r="G3840" s="22"/>
      <c r="H3840" s="273"/>
      <c r="I3840" s="23"/>
      <c r="J3840" s="24"/>
    </row>
    <row r="3841" spans="1:13" s="38" customFormat="1" x14ac:dyDescent="0.2">
      <c r="A3841" s="25"/>
      <c r="B3841" s="18"/>
      <c r="C3841" s="19"/>
      <c r="D3841" s="231"/>
      <c r="E3841" s="7"/>
      <c r="F3841" s="21"/>
      <c r="G3841" s="22"/>
      <c r="H3841" s="273"/>
      <c r="I3841" s="23"/>
      <c r="J3841" s="24"/>
      <c r="K3841" s="35"/>
      <c r="L3841" s="246"/>
      <c r="M3841" s="37"/>
    </row>
    <row r="3842" spans="1:13" s="38" customFormat="1" ht="15" x14ac:dyDescent="0.2">
      <c r="A3842" s="25"/>
      <c r="B3842" s="18"/>
      <c r="C3842" s="19"/>
      <c r="D3842" s="143"/>
      <c r="E3842" s="7"/>
      <c r="F3842" s="21"/>
      <c r="G3842" s="22"/>
      <c r="H3842" s="273"/>
      <c r="I3842" s="23"/>
      <c r="J3842" s="24"/>
      <c r="K3842" s="35"/>
      <c r="L3842" s="246"/>
      <c r="M3842" s="37"/>
    </row>
    <row r="3843" spans="1:13" s="38" customFormat="1" ht="15" x14ac:dyDescent="0.25">
      <c r="A3843" s="17"/>
      <c r="B3843" s="18"/>
      <c r="C3843" s="19"/>
      <c r="D3843" s="231"/>
      <c r="E3843" s="7"/>
      <c r="F3843" s="21"/>
      <c r="G3843" s="22"/>
      <c r="H3843" s="273"/>
      <c r="I3843" s="23"/>
      <c r="J3843" s="24"/>
      <c r="K3843" s="35"/>
      <c r="L3843" s="246"/>
      <c r="M3843" s="57"/>
    </row>
    <row r="3844" spans="1:13" s="38" customFormat="1" ht="15" x14ac:dyDescent="0.2">
      <c r="A3844" s="25"/>
      <c r="B3844" s="18"/>
      <c r="C3844" s="19"/>
      <c r="D3844" s="143"/>
      <c r="E3844" s="7"/>
      <c r="F3844" s="21"/>
      <c r="G3844" s="22"/>
      <c r="H3844" s="273"/>
      <c r="I3844" s="23"/>
      <c r="J3844" s="24"/>
      <c r="K3844" s="35"/>
      <c r="L3844" s="246"/>
      <c r="M3844" s="57"/>
    </row>
    <row r="3845" spans="1:13" s="38" customFormat="1" ht="15" x14ac:dyDescent="0.2">
      <c r="A3845" s="25"/>
      <c r="B3845" s="18"/>
      <c r="C3845" s="19"/>
      <c r="D3845" s="143"/>
      <c r="E3845" s="7"/>
      <c r="F3845" s="21"/>
      <c r="G3845" s="22"/>
      <c r="H3845" s="273"/>
      <c r="I3845" s="23"/>
      <c r="J3845" s="24"/>
      <c r="K3845" s="35"/>
      <c r="L3845" s="246"/>
      <c r="M3845" s="57"/>
    </row>
    <row r="3846" spans="1:13" s="38" customFormat="1" ht="15" x14ac:dyDescent="0.2">
      <c r="A3846" s="25"/>
      <c r="B3846" s="18"/>
      <c r="C3846" s="19"/>
      <c r="D3846" s="143"/>
      <c r="E3846" s="7"/>
      <c r="F3846" s="21"/>
      <c r="G3846" s="22"/>
      <c r="H3846" s="273"/>
      <c r="I3846" s="23"/>
      <c r="J3846" s="24"/>
      <c r="K3846" s="35"/>
      <c r="L3846" s="246"/>
      <c r="M3846" s="57"/>
    </row>
    <row r="3847" spans="1:13" s="38" customFormat="1" ht="15" x14ac:dyDescent="0.2">
      <c r="A3847" s="25"/>
      <c r="B3847" s="18"/>
      <c r="C3847" s="19"/>
      <c r="D3847" s="143"/>
      <c r="E3847" s="7"/>
      <c r="F3847" s="21"/>
      <c r="G3847" s="22"/>
      <c r="H3847" s="273"/>
      <c r="I3847" s="23"/>
      <c r="J3847" s="24"/>
      <c r="K3847" s="35"/>
      <c r="L3847" s="246"/>
      <c r="M3847" s="57"/>
    </row>
    <row r="3848" spans="1:13" s="38" customFormat="1" ht="15" x14ac:dyDescent="0.25">
      <c r="A3848" s="17"/>
      <c r="B3848" s="18"/>
      <c r="C3848" s="19"/>
      <c r="D3848" s="143"/>
      <c r="E3848" s="7"/>
      <c r="F3848" s="21"/>
      <c r="G3848" s="22"/>
      <c r="H3848" s="273"/>
      <c r="I3848" s="23"/>
      <c r="J3848" s="24"/>
      <c r="K3848" s="35"/>
      <c r="L3848" s="246"/>
      <c r="M3848" s="37"/>
    </row>
    <row r="3849" spans="1:13" s="38" customFormat="1" ht="15" x14ac:dyDescent="0.2">
      <c r="A3849" s="25"/>
      <c r="B3849" s="18"/>
      <c r="C3849" s="19"/>
      <c r="D3849" s="143"/>
      <c r="E3849" s="7"/>
      <c r="F3849" s="21"/>
      <c r="G3849" s="22"/>
      <c r="H3849" s="273"/>
      <c r="I3849" s="23"/>
      <c r="J3849" s="24"/>
      <c r="K3849" s="35"/>
      <c r="L3849" s="246"/>
      <c r="M3849" s="37"/>
    </row>
    <row r="3850" spans="1:13" s="38" customFormat="1" ht="15" x14ac:dyDescent="0.25">
      <c r="A3850" s="25"/>
      <c r="B3850" s="229"/>
      <c r="C3850" s="19"/>
      <c r="D3850" s="143"/>
      <c r="E3850" s="7"/>
      <c r="F3850" s="21"/>
      <c r="G3850" s="22"/>
      <c r="H3850" s="273"/>
      <c r="I3850" s="23"/>
      <c r="J3850" s="24"/>
      <c r="K3850" s="35"/>
      <c r="L3850" s="246"/>
      <c r="M3850" s="37"/>
    </row>
    <row r="3851" spans="1:13" s="38" customFormat="1" ht="15" x14ac:dyDescent="0.2">
      <c r="A3851" s="25"/>
      <c r="B3851" s="18"/>
      <c r="C3851" s="19"/>
      <c r="D3851" s="143"/>
      <c r="E3851" s="7"/>
      <c r="F3851" s="21"/>
      <c r="G3851" s="22"/>
      <c r="H3851" s="273"/>
      <c r="I3851" s="23"/>
      <c r="J3851" s="24"/>
      <c r="K3851" s="35"/>
      <c r="L3851" s="246"/>
      <c r="M3851" s="37"/>
    </row>
    <row r="3852" spans="1:13" s="38" customFormat="1" ht="15" x14ac:dyDescent="0.2">
      <c r="A3852" s="25"/>
      <c r="B3852" s="18"/>
      <c r="C3852" s="19"/>
      <c r="D3852" s="143"/>
      <c r="E3852" s="7"/>
      <c r="F3852" s="21"/>
      <c r="G3852" s="22"/>
      <c r="H3852" s="273"/>
      <c r="I3852" s="23"/>
      <c r="J3852" s="24"/>
      <c r="K3852" s="35"/>
      <c r="L3852" s="246"/>
      <c r="M3852" s="37"/>
    </row>
    <row r="3853" spans="1:13" s="38" customFormat="1" ht="15" x14ac:dyDescent="0.2">
      <c r="A3853" s="25"/>
      <c r="B3853" s="18"/>
      <c r="C3853" s="19"/>
      <c r="D3853" s="143"/>
      <c r="E3853" s="7"/>
      <c r="F3853" s="21"/>
      <c r="G3853" s="22"/>
      <c r="H3853" s="273"/>
      <c r="I3853" s="23"/>
      <c r="J3853" s="24"/>
      <c r="K3853" s="35"/>
      <c r="L3853" s="246"/>
      <c r="M3853" s="37"/>
    </row>
    <row r="3854" spans="1:13" s="38" customFormat="1" ht="15" x14ac:dyDescent="0.2">
      <c r="A3854" s="25"/>
      <c r="B3854" s="18"/>
      <c r="C3854" s="19"/>
      <c r="D3854" s="143"/>
      <c r="E3854" s="7"/>
      <c r="F3854" s="21"/>
      <c r="G3854" s="22"/>
      <c r="H3854" s="273"/>
      <c r="I3854" s="23"/>
      <c r="J3854" s="24"/>
      <c r="K3854" s="35"/>
      <c r="L3854" s="246"/>
      <c r="M3854" s="37"/>
    </row>
    <row r="3855" spans="1:13" s="38" customFormat="1" ht="15" x14ac:dyDescent="0.2">
      <c r="A3855" s="25"/>
      <c r="B3855" s="18"/>
      <c r="C3855" s="19"/>
      <c r="D3855" s="143"/>
      <c r="E3855" s="7"/>
      <c r="F3855" s="21"/>
      <c r="G3855" s="22"/>
      <c r="H3855" s="273"/>
      <c r="I3855" s="23"/>
      <c r="J3855" s="24"/>
      <c r="K3855" s="35"/>
      <c r="L3855" s="246"/>
      <c r="M3855" s="37"/>
    </row>
    <row r="3856" spans="1:13" s="38" customFormat="1" ht="15" x14ac:dyDescent="0.2">
      <c r="A3856" s="25"/>
      <c r="B3856" s="18"/>
      <c r="C3856" s="19"/>
      <c r="D3856" s="143"/>
      <c r="E3856" s="7"/>
      <c r="F3856" s="21"/>
      <c r="G3856" s="22"/>
      <c r="H3856" s="273"/>
      <c r="I3856" s="23"/>
      <c r="J3856" s="24"/>
      <c r="K3856" s="35"/>
      <c r="L3856" s="246"/>
      <c r="M3856" s="37"/>
    </row>
    <row r="3857" spans="1:10" ht="15" x14ac:dyDescent="0.2">
      <c r="A3857" s="25"/>
      <c r="B3857" s="18"/>
      <c r="C3857" s="19"/>
      <c r="D3857" s="143"/>
      <c r="E3857" s="7"/>
      <c r="F3857" s="21"/>
      <c r="G3857" s="22"/>
      <c r="H3857" s="273"/>
      <c r="I3857" s="23"/>
      <c r="J3857" s="24"/>
    </row>
    <row r="3858" spans="1:10" ht="15" x14ac:dyDescent="0.2">
      <c r="A3858" s="25"/>
      <c r="B3858" s="18"/>
      <c r="C3858" s="19"/>
      <c r="D3858" s="143"/>
      <c r="E3858" s="7"/>
      <c r="F3858" s="21"/>
      <c r="G3858" s="22"/>
      <c r="H3858" s="273"/>
      <c r="I3858" s="23"/>
      <c r="J3858" s="24"/>
    </row>
    <row r="3859" spans="1:10" ht="15" x14ac:dyDescent="0.2">
      <c r="A3859" s="25"/>
      <c r="B3859" s="18"/>
      <c r="C3859" s="19"/>
      <c r="D3859" s="143"/>
      <c r="E3859" s="7"/>
      <c r="F3859" s="21"/>
      <c r="G3859" s="22"/>
      <c r="H3859" s="273"/>
      <c r="I3859" s="23"/>
      <c r="J3859" s="24"/>
    </row>
    <row r="3860" spans="1:10" ht="15" x14ac:dyDescent="0.2">
      <c r="A3860" s="25"/>
      <c r="B3860" s="18"/>
      <c r="C3860" s="19"/>
      <c r="D3860" s="143"/>
      <c r="E3860" s="7"/>
      <c r="F3860" s="21"/>
      <c r="G3860" s="22"/>
      <c r="H3860" s="273"/>
      <c r="I3860" s="23"/>
      <c r="J3860" s="24"/>
    </row>
    <row r="3861" spans="1:10" ht="15" x14ac:dyDescent="0.2">
      <c r="A3861" s="25"/>
      <c r="B3861" s="18"/>
      <c r="C3861" s="19"/>
      <c r="D3861" s="143"/>
      <c r="E3861" s="7"/>
      <c r="F3861" s="21"/>
      <c r="G3861" s="22"/>
      <c r="H3861" s="273"/>
      <c r="I3861" s="23"/>
      <c r="J3861" s="24"/>
    </row>
    <row r="3862" spans="1:10" ht="15" x14ac:dyDescent="0.2">
      <c r="A3862" s="25"/>
      <c r="B3862" s="18"/>
      <c r="C3862" s="19"/>
      <c r="D3862" s="143"/>
      <c r="E3862" s="7"/>
      <c r="F3862" s="21"/>
      <c r="G3862" s="22"/>
      <c r="H3862" s="273"/>
      <c r="I3862" s="23"/>
      <c r="J3862" s="24"/>
    </row>
    <row r="3863" spans="1:10" ht="15" x14ac:dyDescent="0.2">
      <c r="A3863" s="25"/>
      <c r="B3863" s="18"/>
      <c r="C3863" s="19"/>
      <c r="D3863" s="143"/>
      <c r="E3863" s="7"/>
      <c r="F3863" s="21"/>
      <c r="G3863" s="22"/>
      <c r="H3863" s="273"/>
      <c r="I3863" s="23"/>
      <c r="J3863" s="24"/>
    </row>
    <row r="3864" spans="1:10" ht="15" x14ac:dyDescent="0.25">
      <c r="A3864" s="17"/>
      <c r="B3864" s="18"/>
      <c r="C3864" s="19"/>
      <c r="D3864" s="143"/>
      <c r="E3864" s="7"/>
      <c r="F3864" s="21"/>
      <c r="G3864" s="22"/>
      <c r="H3864" s="273"/>
      <c r="I3864" s="23"/>
      <c r="J3864" s="24"/>
    </row>
    <row r="3865" spans="1:10" ht="15" x14ac:dyDescent="0.2">
      <c r="A3865" s="25"/>
      <c r="B3865" s="18"/>
      <c r="C3865" s="19"/>
      <c r="D3865" s="143"/>
      <c r="E3865" s="7"/>
      <c r="F3865" s="21"/>
      <c r="G3865" s="22"/>
      <c r="H3865" s="273"/>
      <c r="I3865" s="23"/>
      <c r="J3865" s="24"/>
    </row>
    <row r="3866" spans="1:10" ht="15" x14ac:dyDescent="0.2">
      <c r="A3866" s="25"/>
      <c r="B3866" s="18"/>
      <c r="C3866" s="19"/>
      <c r="D3866" s="143"/>
      <c r="E3866" s="7"/>
      <c r="F3866" s="21"/>
      <c r="G3866" s="22"/>
      <c r="H3866" s="273"/>
      <c r="I3866" s="23"/>
      <c r="J3866" s="24"/>
    </row>
    <row r="3867" spans="1:10" ht="15" x14ac:dyDescent="0.2">
      <c r="A3867" s="25"/>
      <c r="B3867" s="18"/>
      <c r="C3867" s="19"/>
      <c r="D3867" s="143"/>
      <c r="E3867" s="7"/>
      <c r="F3867" s="21"/>
      <c r="G3867" s="22"/>
      <c r="H3867" s="273"/>
      <c r="I3867" s="23"/>
      <c r="J3867" s="24"/>
    </row>
    <row r="3868" spans="1:10" ht="15" x14ac:dyDescent="0.25">
      <c r="A3868" s="17"/>
      <c r="B3868" s="18"/>
      <c r="C3868" s="19"/>
      <c r="D3868" s="143"/>
      <c r="E3868" s="7"/>
      <c r="F3868" s="21"/>
      <c r="G3868" s="22"/>
      <c r="H3868" s="273"/>
      <c r="I3868" s="23"/>
      <c r="J3868" s="24"/>
    </row>
    <row r="3869" spans="1:10" ht="15" x14ac:dyDescent="0.2">
      <c r="A3869" s="25"/>
      <c r="B3869" s="18"/>
      <c r="C3869" s="19"/>
      <c r="D3869" s="143"/>
      <c r="E3869" s="7"/>
      <c r="F3869" s="21"/>
      <c r="G3869" s="22"/>
      <c r="H3869" s="273"/>
      <c r="I3869" s="23"/>
      <c r="J3869" s="24"/>
    </row>
    <row r="3870" spans="1:10" ht="15" x14ac:dyDescent="0.2">
      <c r="A3870" s="25"/>
      <c r="B3870" s="18"/>
      <c r="C3870" s="19"/>
      <c r="D3870" s="143"/>
      <c r="E3870" s="7"/>
      <c r="F3870" s="21"/>
      <c r="G3870" s="22"/>
      <c r="H3870" s="273"/>
      <c r="I3870" s="23"/>
      <c r="J3870" s="24"/>
    </row>
    <row r="3871" spans="1:10" ht="15" x14ac:dyDescent="0.2">
      <c r="A3871" s="25"/>
      <c r="B3871" s="18"/>
      <c r="C3871" s="19"/>
      <c r="D3871" s="143"/>
      <c r="E3871" s="7"/>
      <c r="F3871" s="21"/>
      <c r="G3871" s="22"/>
      <c r="H3871" s="273"/>
      <c r="I3871" s="23"/>
      <c r="J3871" s="24"/>
    </row>
    <row r="3872" spans="1:10" ht="15" x14ac:dyDescent="0.2">
      <c r="A3872" s="25"/>
      <c r="B3872" s="18"/>
      <c r="C3872" s="19"/>
      <c r="D3872" s="143"/>
      <c r="E3872" s="7"/>
      <c r="F3872" s="21"/>
      <c r="G3872" s="22"/>
      <c r="H3872" s="273"/>
      <c r="I3872" s="23"/>
      <c r="J3872" s="24"/>
    </row>
    <row r="3873" spans="1:10" ht="15" x14ac:dyDescent="0.2">
      <c r="A3873" s="25"/>
      <c r="B3873" s="18"/>
      <c r="C3873" s="19"/>
      <c r="D3873" s="143"/>
      <c r="E3873" s="7"/>
      <c r="F3873" s="21"/>
      <c r="G3873" s="22"/>
      <c r="H3873" s="273"/>
      <c r="I3873" s="23"/>
      <c r="J3873" s="24"/>
    </row>
    <row r="3874" spans="1:10" ht="15" x14ac:dyDescent="0.2">
      <c r="A3874" s="25"/>
      <c r="B3874" s="18"/>
      <c r="C3874" s="19"/>
      <c r="D3874" s="143"/>
      <c r="E3874" s="7"/>
      <c r="F3874" s="21"/>
      <c r="G3874" s="22"/>
      <c r="H3874" s="273"/>
      <c r="I3874" s="23"/>
      <c r="J3874" s="24"/>
    </row>
    <row r="3875" spans="1:10" ht="15" x14ac:dyDescent="0.2">
      <c r="A3875" s="25"/>
      <c r="B3875" s="18"/>
      <c r="C3875" s="19"/>
      <c r="D3875" s="143"/>
      <c r="E3875" s="7"/>
      <c r="F3875" s="21"/>
      <c r="G3875" s="22"/>
      <c r="H3875" s="273"/>
      <c r="I3875" s="23"/>
      <c r="J3875" s="24"/>
    </row>
    <row r="3876" spans="1:10" ht="15" x14ac:dyDescent="0.2">
      <c r="A3876" s="25"/>
      <c r="B3876" s="18"/>
      <c r="C3876" s="19"/>
      <c r="D3876" s="143"/>
      <c r="E3876" s="7"/>
      <c r="F3876" s="21"/>
      <c r="G3876" s="22"/>
      <c r="H3876" s="273"/>
      <c r="I3876" s="23"/>
      <c r="J3876" s="24"/>
    </row>
    <row r="3877" spans="1:10" ht="15" x14ac:dyDescent="0.2">
      <c r="A3877" s="25"/>
      <c r="B3877" s="18"/>
      <c r="C3877" s="19"/>
      <c r="D3877" s="143"/>
      <c r="E3877" s="7"/>
      <c r="F3877" s="21"/>
      <c r="G3877" s="22"/>
      <c r="H3877" s="273"/>
      <c r="I3877" s="23"/>
      <c r="J3877" s="24"/>
    </row>
    <row r="3878" spans="1:10" ht="15" x14ac:dyDescent="0.2">
      <c r="A3878" s="25"/>
      <c r="B3878" s="18"/>
      <c r="C3878" s="19"/>
      <c r="D3878" s="143"/>
      <c r="E3878" s="7"/>
      <c r="F3878" s="21"/>
      <c r="G3878" s="22"/>
      <c r="H3878" s="273"/>
      <c r="I3878" s="23"/>
      <c r="J3878" s="24"/>
    </row>
    <row r="3879" spans="1:10" ht="15" x14ac:dyDescent="0.2">
      <c r="A3879" s="25"/>
      <c r="B3879" s="18"/>
      <c r="C3879" s="19"/>
      <c r="D3879" s="143"/>
      <c r="E3879" s="7"/>
      <c r="F3879" s="21"/>
      <c r="G3879" s="22"/>
      <c r="H3879" s="273"/>
      <c r="I3879" s="23"/>
      <c r="J3879" s="24"/>
    </row>
    <row r="3880" spans="1:10" ht="15" x14ac:dyDescent="0.2">
      <c r="A3880" s="25"/>
      <c r="B3880" s="18"/>
      <c r="C3880" s="19"/>
      <c r="D3880" s="143"/>
      <c r="E3880" s="7"/>
      <c r="F3880" s="21"/>
      <c r="G3880" s="22"/>
      <c r="H3880" s="273"/>
      <c r="I3880" s="23"/>
      <c r="J3880" s="24"/>
    </row>
    <row r="3881" spans="1:10" ht="15" x14ac:dyDescent="0.2">
      <c r="A3881" s="25"/>
      <c r="B3881" s="18"/>
      <c r="C3881" s="19"/>
      <c r="D3881" s="143"/>
      <c r="E3881" s="7"/>
      <c r="F3881" s="21"/>
      <c r="G3881" s="22"/>
      <c r="H3881" s="273"/>
      <c r="I3881" s="23"/>
      <c r="J3881" s="24"/>
    </row>
    <row r="3882" spans="1:10" ht="15" x14ac:dyDescent="0.25">
      <c r="A3882" s="17"/>
      <c r="B3882" s="18"/>
      <c r="C3882" s="19"/>
      <c r="D3882" s="143"/>
      <c r="E3882" s="7"/>
      <c r="F3882" s="21"/>
      <c r="G3882" s="22"/>
      <c r="H3882" s="273"/>
      <c r="I3882" s="23"/>
      <c r="J3882" s="24"/>
    </row>
    <row r="3883" spans="1:10" ht="15" x14ac:dyDescent="0.2">
      <c r="A3883" s="25"/>
      <c r="B3883" s="18"/>
      <c r="C3883" s="19"/>
      <c r="D3883" s="143"/>
      <c r="E3883" s="7"/>
      <c r="F3883" s="21"/>
      <c r="G3883" s="22"/>
      <c r="H3883" s="273"/>
      <c r="I3883" s="23"/>
      <c r="J3883" s="24"/>
    </row>
    <row r="3884" spans="1:10" ht="15" x14ac:dyDescent="0.2">
      <c r="A3884" s="25"/>
      <c r="B3884" s="18"/>
      <c r="C3884" s="19"/>
      <c r="D3884" s="143"/>
      <c r="E3884" s="7"/>
      <c r="F3884" s="21"/>
      <c r="G3884" s="22"/>
      <c r="H3884" s="273"/>
      <c r="I3884" s="23"/>
      <c r="J3884" s="24"/>
    </row>
    <row r="3885" spans="1:10" ht="15" x14ac:dyDescent="0.2">
      <c r="A3885" s="25"/>
      <c r="B3885" s="18"/>
      <c r="C3885" s="19"/>
      <c r="D3885" s="143"/>
      <c r="E3885" s="7"/>
      <c r="F3885" s="21"/>
      <c r="G3885" s="22"/>
      <c r="H3885" s="273"/>
      <c r="I3885" s="23"/>
      <c r="J3885" s="24"/>
    </row>
    <row r="3886" spans="1:10" ht="15" x14ac:dyDescent="0.2">
      <c r="A3886" s="25"/>
      <c r="B3886" s="18"/>
      <c r="C3886" s="19"/>
      <c r="D3886" s="143"/>
      <c r="E3886" s="7"/>
      <c r="F3886" s="21"/>
      <c r="G3886" s="22"/>
      <c r="H3886" s="273"/>
      <c r="I3886" s="23"/>
      <c r="J3886" s="24"/>
    </row>
    <row r="3887" spans="1:10" ht="15" x14ac:dyDescent="0.2">
      <c r="A3887" s="25"/>
      <c r="B3887" s="18"/>
      <c r="C3887" s="19"/>
      <c r="D3887" s="143"/>
      <c r="E3887" s="7"/>
      <c r="F3887" s="21"/>
      <c r="G3887" s="22"/>
      <c r="H3887" s="273"/>
      <c r="I3887" s="23"/>
      <c r="J3887" s="24"/>
    </row>
    <row r="3888" spans="1:10" ht="15" x14ac:dyDescent="0.2">
      <c r="A3888" s="25"/>
      <c r="B3888" s="18"/>
      <c r="C3888" s="19"/>
      <c r="D3888" s="143"/>
      <c r="E3888" s="7"/>
      <c r="F3888" s="21"/>
      <c r="G3888" s="22"/>
      <c r="H3888" s="273"/>
      <c r="I3888" s="23"/>
      <c r="J3888" s="24"/>
    </row>
    <row r="3889" spans="1:10" ht="15" x14ac:dyDescent="0.2">
      <c r="A3889" s="25"/>
      <c r="B3889" s="18"/>
      <c r="C3889" s="19"/>
      <c r="D3889" s="143"/>
      <c r="E3889" s="7"/>
      <c r="F3889" s="21"/>
      <c r="G3889" s="22"/>
      <c r="H3889" s="273"/>
      <c r="I3889" s="23"/>
      <c r="J3889" s="24"/>
    </row>
    <row r="3890" spans="1:10" ht="15" x14ac:dyDescent="0.2">
      <c r="A3890" s="25"/>
      <c r="B3890" s="18"/>
      <c r="C3890" s="19"/>
      <c r="D3890" s="143"/>
      <c r="E3890" s="7"/>
      <c r="F3890" s="21"/>
      <c r="G3890" s="22"/>
      <c r="H3890" s="273"/>
      <c r="I3890" s="23"/>
      <c r="J3890" s="24"/>
    </row>
    <row r="3891" spans="1:10" ht="15" x14ac:dyDescent="0.2">
      <c r="A3891" s="25"/>
      <c r="B3891" s="18"/>
      <c r="C3891" s="19"/>
      <c r="D3891" s="143"/>
      <c r="E3891" s="7"/>
      <c r="F3891" s="21"/>
      <c r="G3891" s="22"/>
      <c r="H3891" s="273"/>
      <c r="I3891" s="23"/>
      <c r="J3891" s="24"/>
    </row>
    <row r="3892" spans="1:10" ht="15" x14ac:dyDescent="0.2">
      <c r="A3892" s="25"/>
      <c r="B3892" s="18"/>
      <c r="C3892" s="19"/>
      <c r="D3892" s="143"/>
      <c r="E3892" s="7"/>
      <c r="F3892" s="21"/>
      <c r="G3892" s="22"/>
      <c r="H3892" s="273"/>
      <c r="I3892" s="23"/>
      <c r="J3892" s="24"/>
    </row>
    <row r="3893" spans="1:10" ht="15" x14ac:dyDescent="0.2">
      <c r="A3893" s="25"/>
      <c r="B3893" s="18"/>
      <c r="C3893" s="19"/>
      <c r="D3893" s="143"/>
      <c r="E3893" s="7"/>
      <c r="F3893" s="21"/>
      <c r="G3893" s="22"/>
      <c r="H3893" s="273"/>
      <c r="I3893" s="23"/>
      <c r="J3893" s="24"/>
    </row>
    <row r="3894" spans="1:10" ht="15" x14ac:dyDescent="0.2">
      <c r="A3894" s="25"/>
      <c r="B3894" s="18"/>
      <c r="C3894" s="19"/>
      <c r="D3894" s="143"/>
      <c r="E3894" s="7"/>
      <c r="F3894" s="21"/>
      <c r="G3894" s="22"/>
      <c r="H3894" s="273"/>
      <c r="I3894" s="23"/>
      <c r="J3894" s="24"/>
    </row>
    <row r="3895" spans="1:10" ht="15" x14ac:dyDescent="0.2">
      <c r="A3895" s="25"/>
      <c r="B3895" s="18"/>
      <c r="C3895" s="19"/>
      <c r="D3895" s="143"/>
      <c r="E3895" s="7"/>
      <c r="F3895" s="21"/>
      <c r="G3895" s="22"/>
      <c r="H3895" s="273"/>
      <c r="I3895" s="23"/>
      <c r="J3895" s="24"/>
    </row>
    <row r="3896" spans="1:10" ht="15" x14ac:dyDescent="0.2">
      <c r="A3896" s="25"/>
      <c r="B3896" s="18"/>
      <c r="C3896" s="19"/>
      <c r="D3896" s="143"/>
      <c r="E3896" s="7"/>
      <c r="F3896" s="21"/>
      <c r="G3896" s="22"/>
      <c r="H3896" s="273"/>
      <c r="I3896" s="23"/>
      <c r="J3896" s="24"/>
    </row>
    <row r="3897" spans="1:10" ht="15" x14ac:dyDescent="0.25">
      <c r="A3897" s="17"/>
      <c r="B3897" s="18"/>
      <c r="C3897" s="19"/>
      <c r="D3897" s="143"/>
      <c r="E3897" s="7"/>
      <c r="F3897" s="21"/>
      <c r="G3897" s="22"/>
      <c r="H3897" s="273"/>
      <c r="I3897" s="23"/>
      <c r="J3897" s="24"/>
    </row>
    <row r="3898" spans="1:10" ht="15" x14ac:dyDescent="0.2">
      <c r="A3898" s="25"/>
      <c r="B3898" s="18"/>
      <c r="C3898" s="19"/>
      <c r="D3898" s="143"/>
      <c r="E3898" s="7"/>
      <c r="F3898" s="21"/>
      <c r="G3898" s="22"/>
      <c r="H3898" s="273"/>
      <c r="I3898" s="23"/>
      <c r="J3898" s="24"/>
    </row>
    <row r="3899" spans="1:10" ht="15" x14ac:dyDescent="0.2">
      <c r="A3899" s="25"/>
      <c r="B3899" s="18"/>
      <c r="C3899" s="19"/>
      <c r="D3899" s="143"/>
      <c r="E3899" s="7"/>
      <c r="F3899" s="21"/>
      <c r="G3899" s="22"/>
      <c r="H3899" s="273"/>
      <c r="I3899" s="23"/>
      <c r="J3899" s="24"/>
    </row>
    <row r="3900" spans="1:10" ht="15" x14ac:dyDescent="0.2">
      <c r="A3900" s="25"/>
      <c r="B3900" s="18"/>
      <c r="C3900" s="19"/>
      <c r="D3900" s="143"/>
      <c r="E3900" s="7"/>
      <c r="F3900" s="21"/>
      <c r="G3900" s="22"/>
      <c r="H3900" s="273"/>
      <c r="I3900" s="23"/>
      <c r="J3900" s="24"/>
    </row>
    <row r="3901" spans="1:10" ht="15" x14ac:dyDescent="0.2">
      <c r="A3901" s="25"/>
      <c r="B3901" s="18"/>
      <c r="C3901" s="19"/>
      <c r="D3901" s="143"/>
      <c r="E3901" s="7"/>
      <c r="F3901" s="21"/>
      <c r="G3901" s="22"/>
      <c r="H3901" s="273"/>
      <c r="I3901" s="23"/>
      <c r="J3901" s="24"/>
    </row>
    <row r="3902" spans="1:10" ht="15" x14ac:dyDescent="0.2">
      <c r="A3902" s="25"/>
      <c r="B3902" s="18"/>
      <c r="C3902" s="19"/>
      <c r="D3902" s="143"/>
      <c r="E3902" s="7"/>
      <c r="F3902" s="21"/>
      <c r="G3902" s="22"/>
      <c r="H3902" s="273"/>
      <c r="I3902" s="23"/>
      <c r="J3902" s="24"/>
    </row>
    <row r="3903" spans="1:10" ht="15" x14ac:dyDescent="0.2">
      <c r="A3903" s="25"/>
      <c r="B3903" s="18"/>
      <c r="C3903" s="19"/>
      <c r="D3903" s="143"/>
      <c r="E3903" s="7"/>
      <c r="F3903" s="21"/>
      <c r="G3903" s="22"/>
      <c r="H3903" s="273"/>
      <c r="I3903" s="23"/>
      <c r="J3903" s="24"/>
    </row>
    <row r="3904" spans="1:10" ht="15" x14ac:dyDescent="0.2">
      <c r="A3904" s="25"/>
      <c r="B3904" s="18"/>
      <c r="C3904" s="19"/>
      <c r="D3904" s="143"/>
      <c r="E3904" s="7"/>
      <c r="F3904" s="21"/>
      <c r="G3904" s="22"/>
      <c r="H3904" s="273"/>
      <c r="I3904" s="23"/>
      <c r="J3904" s="24"/>
    </row>
    <row r="3905" spans="1:10" ht="15" x14ac:dyDescent="0.2">
      <c r="A3905" s="25"/>
      <c r="B3905" s="18"/>
      <c r="C3905" s="19"/>
      <c r="D3905" s="143"/>
      <c r="E3905" s="7"/>
      <c r="F3905" s="21"/>
      <c r="G3905" s="22"/>
      <c r="H3905" s="273"/>
      <c r="I3905" s="23"/>
      <c r="J3905" s="24"/>
    </row>
    <row r="3906" spans="1:10" ht="15" x14ac:dyDescent="0.2">
      <c r="A3906" s="25"/>
      <c r="B3906" s="18"/>
      <c r="C3906" s="19"/>
      <c r="D3906" s="143"/>
      <c r="E3906" s="7"/>
      <c r="F3906" s="21"/>
      <c r="G3906" s="22"/>
      <c r="H3906" s="273"/>
      <c r="I3906" s="23"/>
      <c r="J3906" s="24"/>
    </row>
    <row r="3907" spans="1:10" ht="15" x14ac:dyDescent="0.2">
      <c r="A3907" s="25"/>
      <c r="B3907" s="18"/>
      <c r="C3907" s="19"/>
      <c r="D3907" s="143"/>
      <c r="E3907" s="7"/>
      <c r="F3907" s="21"/>
      <c r="G3907" s="22"/>
      <c r="H3907" s="273"/>
      <c r="I3907" s="23"/>
      <c r="J3907" s="24"/>
    </row>
    <row r="3908" spans="1:10" ht="15" x14ac:dyDescent="0.2">
      <c r="A3908" s="25"/>
      <c r="B3908" s="18"/>
      <c r="C3908" s="19"/>
      <c r="D3908" s="143"/>
      <c r="E3908" s="7"/>
      <c r="F3908" s="21"/>
      <c r="G3908" s="22"/>
      <c r="H3908" s="273"/>
      <c r="I3908" s="23"/>
      <c r="J3908" s="24"/>
    </row>
    <row r="3909" spans="1:10" ht="15" x14ac:dyDescent="0.2">
      <c r="A3909" s="25"/>
      <c r="B3909" s="18"/>
      <c r="C3909" s="19"/>
      <c r="D3909" s="143"/>
      <c r="E3909" s="7"/>
      <c r="F3909" s="21"/>
      <c r="G3909" s="22"/>
      <c r="H3909" s="273"/>
      <c r="I3909" s="23"/>
      <c r="J3909" s="24"/>
    </row>
    <row r="3910" spans="1:10" ht="15" x14ac:dyDescent="0.2">
      <c r="A3910" s="25"/>
      <c r="B3910" s="18"/>
      <c r="C3910" s="19"/>
      <c r="D3910" s="143"/>
      <c r="E3910" s="7"/>
      <c r="F3910" s="21"/>
      <c r="G3910" s="22"/>
      <c r="H3910" s="273"/>
      <c r="I3910" s="23"/>
      <c r="J3910" s="24"/>
    </row>
    <row r="3911" spans="1:10" ht="15" x14ac:dyDescent="0.2">
      <c r="A3911" s="25"/>
      <c r="B3911" s="18"/>
      <c r="C3911" s="19"/>
      <c r="D3911" s="143"/>
      <c r="E3911" s="7"/>
      <c r="F3911" s="21"/>
      <c r="G3911" s="22"/>
      <c r="H3911" s="273"/>
      <c r="I3911" s="23"/>
      <c r="J3911" s="24"/>
    </row>
    <row r="3912" spans="1:10" ht="15" x14ac:dyDescent="0.2">
      <c r="A3912" s="25"/>
      <c r="B3912" s="18"/>
      <c r="C3912" s="19"/>
      <c r="D3912" s="143"/>
      <c r="E3912" s="7"/>
      <c r="F3912" s="21"/>
      <c r="G3912" s="22"/>
      <c r="H3912" s="273"/>
      <c r="I3912" s="23"/>
      <c r="J3912" s="24"/>
    </row>
    <row r="3913" spans="1:10" ht="15" x14ac:dyDescent="0.2">
      <c r="A3913" s="25"/>
      <c r="B3913" s="18"/>
      <c r="C3913" s="19"/>
      <c r="D3913" s="143"/>
      <c r="E3913" s="7"/>
      <c r="F3913" s="21"/>
      <c r="G3913" s="22"/>
      <c r="H3913" s="273"/>
      <c r="I3913" s="23"/>
      <c r="J3913" s="24"/>
    </row>
    <row r="3914" spans="1:10" ht="15" x14ac:dyDescent="0.2">
      <c r="A3914" s="25"/>
      <c r="B3914" s="18"/>
      <c r="C3914" s="19"/>
      <c r="D3914" s="143"/>
      <c r="E3914" s="7"/>
      <c r="F3914" s="21"/>
      <c r="G3914" s="22"/>
      <c r="H3914" s="273"/>
      <c r="I3914" s="23"/>
      <c r="J3914" s="24"/>
    </row>
    <row r="3915" spans="1:10" ht="15" x14ac:dyDescent="0.2">
      <c r="A3915" s="25"/>
      <c r="B3915" s="18"/>
      <c r="C3915" s="19"/>
      <c r="D3915" s="143"/>
      <c r="E3915" s="7"/>
      <c r="F3915" s="21"/>
      <c r="G3915" s="22"/>
      <c r="H3915" s="273"/>
      <c r="I3915" s="23"/>
      <c r="J3915" s="24"/>
    </row>
    <row r="3916" spans="1:10" ht="15" x14ac:dyDescent="0.2">
      <c r="A3916" s="25"/>
      <c r="B3916" s="18"/>
      <c r="C3916" s="19"/>
      <c r="D3916" s="143"/>
      <c r="E3916" s="7"/>
      <c r="F3916" s="21"/>
      <c r="G3916" s="22"/>
      <c r="H3916" s="273"/>
      <c r="I3916" s="23"/>
      <c r="J3916" s="24"/>
    </row>
    <row r="3917" spans="1:10" ht="15" x14ac:dyDescent="0.2">
      <c r="A3917" s="25"/>
      <c r="B3917" s="18"/>
      <c r="C3917" s="19"/>
      <c r="D3917" s="143"/>
      <c r="E3917" s="7"/>
      <c r="F3917" s="21"/>
      <c r="G3917" s="22"/>
      <c r="H3917" s="273"/>
      <c r="I3917" s="23"/>
      <c r="J3917" s="24"/>
    </row>
    <row r="3918" spans="1:10" ht="15" x14ac:dyDescent="0.2">
      <c r="A3918" s="25"/>
      <c r="B3918" s="18"/>
      <c r="C3918" s="19"/>
      <c r="D3918" s="143"/>
      <c r="E3918" s="7"/>
      <c r="F3918" s="21"/>
      <c r="G3918" s="22"/>
      <c r="H3918" s="273"/>
      <c r="I3918" s="23"/>
      <c r="J3918" s="24"/>
    </row>
    <row r="3919" spans="1:10" ht="15" x14ac:dyDescent="0.2">
      <c r="A3919" s="25"/>
      <c r="B3919" s="18"/>
      <c r="C3919" s="19"/>
      <c r="D3919" s="143"/>
      <c r="E3919" s="7"/>
      <c r="F3919" s="21"/>
      <c r="G3919" s="22"/>
      <c r="H3919" s="273"/>
      <c r="I3919" s="23"/>
      <c r="J3919" s="24"/>
    </row>
    <row r="3920" spans="1:10" ht="15" x14ac:dyDescent="0.2">
      <c r="A3920" s="25"/>
      <c r="B3920" s="18"/>
      <c r="C3920" s="19"/>
      <c r="D3920" s="143"/>
      <c r="E3920" s="7"/>
      <c r="F3920" s="21"/>
      <c r="G3920" s="22"/>
      <c r="H3920" s="273"/>
      <c r="I3920" s="23"/>
      <c r="J3920" s="24"/>
    </row>
    <row r="3921" spans="1:10" ht="15" x14ac:dyDescent="0.25">
      <c r="A3921" s="25"/>
      <c r="B3921" s="229"/>
      <c r="C3921" s="19"/>
      <c r="D3921" s="143"/>
      <c r="E3921" s="7"/>
      <c r="F3921" s="21"/>
      <c r="G3921" s="22"/>
      <c r="H3921" s="273"/>
      <c r="I3921" s="23"/>
      <c r="J3921" s="24"/>
    </row>
    <row r="3922" spans="1:10" ht="15" x14ac:dyDescent="0.2">
      <c r="A3922" s="25"/>
      <c r="B3922" s="18"/>
      <c r="C3922" s="19"/>
      <c r="D3922" s="143"/>
      <c r="E3922" s="7"/>
      <c r="F3922" s="21"/>
      <c r="G3922" s="22"/>
      <c r="H3922" s="273"/>
      <c r="I3922" s="23"/>
      <c r="J3922" s="24"/>
    </row>
    <row r="3923" spans="1:10" ht="15" x14ac:dyDescent="0.2">
      <c r="A3923" s="25"/>
      <c r="B3923" s="18"/>
      <c r="C3923" s="19"/>
      <c r="D3923" s="143"/>
      <c r="E3923" s="7"/>
      <c r="F3923" s="21"/>
      <c r="G3923" s="22"/>
      <c r="H3923" s="273"/>
      <c r="I3923" s="23"/>
      <c r="J3923" s="24"/>
    </row>
    <row r="3924" spans="1:10" ht="15" x14ac:dyDescent="0.2">
      <c r="A3924" s="25"/>
      <c r="B3924" s="18"/>
      <c r="C3924" s="19"/>
      <c r="D3924" s="143"/>
      <c r="E3924" s="7"/>
      <c r="F3924" s="21"/>
      <c r="G3924" s="22"/>
      <c r="H3924" s="273"/>
      <c r="I3924" s="23"/>
      <c r="J3924" s="24"/>
    </row>
    <row r="3925" spans="1:10" ht="15" x14ac:dyDescent="0.2">
      <c r="A3925" s="25"/>
      <c r="B3925" s="18"/>
      <c r="C3925" s="19"/>
      <c r="D3925" s="143"/>
      <c r="E3925" s="7"/>
      <c r="F3925" s="21"/>
      <c r="G3925" s="22"/>
      <c r="H3925" s="273"/>
      <c r="I3925" s="23"/>
      <c r="J3925" s="24"/>
    </row>
    <row r="3926" spans="1:10" ht="15" x14ac:dyDescent="0.2">
      <c r="A3926" s="25"/>
      <c r="B3926" s="18"/>
      <c r="C3926" s="19"/>
      <c r="D3926" s="143"/>
      <c r="E3926" s="7"/>
      <c r="F3926" s="21"/>
      <c r="G3926" s="22"/>
      <c r="H3926" s="273"/>
      <c r="I3926" s="23"/>
      <c r="J3926" s="24"/>
    </row>
    <row r="3927" spans="1:10" ht="15" x14ac:dyDescent="0.2">
      <c r="A3927" s="25"/>
      <c r="B3927" s="18"/>
      <c r="C3927" s="19"/>
      <c r="D3927" s="143"/>
      <c r="E3927" s="7"/>
      <c r="F3927" s="21"/>
      <c r="G3927" s="22"/>
      <c r="H3927" s="273"/>
      <c r="I3927" s="23"/>
      <c r="J3927" s="24"/>
    </row>
    <row r="3928" spans="1:10" ht="15" x14ac:dyDescent="0.2">
      <c r="A3928" s="25"/>
      <c r="B3928" s="18"/>
      <c r="C3928" s="19"/>
      <c r="D3928" s="143"/>
      <c r="E3928" s="7"/>
      <c r="F3928" s="21"/>
      <c r="G3928" s="22"/>
      <c r="H3928" s="273"/>
      <c r="I3928" s="23"/>
      <c r="J3928" s="24"/>
    </row>
    <row r="3929" spans="1:10" ht="15" x14ac:dyDescent="0.2">
      <c r="A3929" s="25"/>
      <c r="B3929" s="18"/>
      <c r="C3929" s="19"/>
      <c r="D3929" s="143"/>
      <c r="E3929" s="7"/>
      <c r="F3929" s="21"/>
      <c r="G3929" s="22"/>
      <c r="H3929" s="273"/>
      <c r="I3929" s="23"/>
      <c r="J3929" s="24"/>
    </row>
    <row r="3930" spans="1:10" ht="15" x14ac:dyDescent="0.2">
      <c r="A3930" s="25"/>
      <c r="B3930" s="18"/>
      <c r="C3930" s="19"/>
      <c r="D3930" s="143"/>
      <c r="E3930" s="7"/>
      <c r="F3930" s="21"/>
      <c r="G3930" s="22"/>
      <c r="H3930" s="273"/>
      <c r="I3930" s="23"/>
      <c r="J3930" s="24"/>
    </row>
    <row r="3931" spans="1:10" ht="15" x14ac:dyDescent="0.25">
      <c r="A3931" s="17"/>
      <c r="B3931" s="18"/>
      <c r="C3931" s="19"/>
      <c r="D3931" s="143"/>
      <c r="E3931" s="7"/>
      <c r="F3931" s="21"/>
      <c r="G3931" s="22"/>
      <c r="H3931" s="273"/>
      <c r="I3931" s="23"/>
      <c r="J3931" s="24"/>
    </row>
    <row r="3932" spans="1:10" ht="15" x14ac:dyDescent="0.2">
      <c r="A3932" s="25"/>
      <c r="B3932" s="18"/>
      <c r="C3932" s="19"/>
      <c r="D3932" s="143"/>
      <c r="E3932" s="7"/>
      <c r="F3932" s="21"/>
      <c r="G3932" s="22"/>
      <c r="H3932" s="273"/>
      <c r="I3932" s="23"/>
      <c r="J3932" s="24"/>
    </row>
    <row r="3933" spans="1:10" ht="15" x14ac:dyDescent="0.2">
      <c r="A3933" s="25"/>
      <c r="B3933" s="18"/>
      <c r="C3933" s="19"/>
      <c r="D3933" s="143"/>
      <c r="E3933" s="7"/>
      <c r="F3933" s="21"/>
      <c r="G3933" s="22"/>
      <c r="H3933" s="273"/>
      <c r="I3933" s="23"/>
      <c r="J3933" s="24"/>
    </row>
    <row r="3934" spans="1:10" ht="15" x14ac:dyDescent="0.2">
      <c r="A3934" s="25"/>
      <c r="B3934" s="18"/>
      <c r="C3934" s="19"/>
      <c r="D3934" s="143"/>
      <c r="E3934" s="7"/>
      <c r="F3934" s="21"/>
      <c r="G3934" s="22"/>
      <c r="H3934" s="273"/>
      <c r="I3934" s="23"/>
      <c r="J3934" s="24"/>
    </row>
    <row r="3935" spans="1:10" ht="15" x14ac:dyDescent="0.2">
      <c r="A3935" s="25"/>
      <c r="B3935" s="18"/>
      <c r="C3935" s="19"/>
      <c r="D3935" s="143"/>
      <c r="E3935" s="7"/>
      <c r="F3935" s="21"/>
      <c r="G3935" s="22"/>
      <c r="H3935" s="273"/>
      <c r="I3935" s="23"/>
      <c r="J3935" s="24"/>
    </row>
    <row r="3936" spans="1:10" ht="15" x14ac:dyDescent="0.2">
      <c r="A3936" s="25"/>
      <c r="B3936" s="18"/>
      <c r="C3936" s="19"/>
      <c r="D3936" s="143"/>
      <c r="E3936" s="7"/>
      <c r="F3936" s="21"/>
      <c r="G3936" s="22"/>
      <c r="H3936" s="273"/>
      <c r="I3936" s="23"/>
      <c r="J3936" s="24"/>
    </row>
    <row r="3937" spans="1:10" ht="15" x14ac:dyDescent="0.2">
      <c r="A3937" s="25"/>
      <c r="B3937" s="18"/>
      <c r="C3937" s="19"/>
      <c r="D3937" s="143"/>
      <c r="E3937" s="7"/>
      <c r="F3937" s="21"/>
      <c r="G3937" s="22"/>
      <c r="H3937" s="273"/>
      <c r="I3937" s="23"/>
      <c r="J3937" s="24"/>
    </row>
    <row r="3938" spans="1:10" ht="15" x14ac:dyDescent="0.2">
      <c r="A3938" s="25"/>
      <c r="B3938" s="18"/>
      <c r="C3938" s="19"/>
      <c r="D3938" s="143"/>
      <c r="E3938" s="7"/>
      <c r="F3938" s="21"/>
      <c r="G3938" s="22"/>
      <c r="H3938" s="273"/>
      <c r="I3938" s="23"/>
      <c r="J3938" s="24"/>
    </row>
    <row r="3939" spans="1:10" ht="15" x14ac:dyDescent="0.25">
      <c r="A3939" s="17"/>
      <c r="B3939" s="18"/>
      <c r="C3939" s="19"/>
      <c r="D3939" s="143"/>
      <c r="E3939" s="7"/>
      <c r="F3939" s="21"/>
      <c r="G3939" s="22"/>
      <c r="H3939" s="273"/>
      <c r="I3939" s="23"/>
      <c r="J3939" s="24"/>
    </row>
    <row r="3940" spans="1:10" ht="15" x14ac:dyDescent="0.2">
      <c r="A3940" s="25"/>
      <c r="B3940" s="18"/>
      <c r="C3940" s="19"/>
      <c r="D3940" s="143"/>
      <c r="E3940" s="7"/>
      <c r="F3940" s="21"/>
      <c r="G3940" s="22"/>
      <c r="H3940" s="273"/>
      <c r="I3940" s="23"/>
      <c r="J3940" s="24"/>
    </row>
    <row r="3941" spans="1:10" ht="15" x14ac:dyDescent="0.2">
      <c r="A3941" s="25"/>
      <c r="B3941" s="18"/>
      <c r="C3941" s="19"/>
      <c r="D3941" s="143"/>
      <c r="E3941" s="7"/>
      <c r="F3941" s="21"/>
      <c r="G3941" s="22"/>
      <c r="H3941" s="273"/>
      <c r="I3941" s="23"/>
      <c r="J3941" s="24"/>
    </row>
    <row r="3942" spans="1:10" ht="15" x14ac:dyDescent="0.2">
      <c r="A3942" s="25"/>
      <c r="B3942" s="18"/>
      <c r="C3942" s="19"/>
      <c r="D3942" s="143"/>
      <c r="E3942" s="7"/>
      <c r="F3942" s="21"/>
      <c r="G3942" s="22"/>
      <c r="H3942" s="273"/>
      <c r="I3942" s="23"/>
      <c r="J3942" s="24"/>
    </row>
    <row r="3943" spans="1:10" ht="15" x14ac:dyDescent="0.2">
      <c r="A3943" s="25"/>
      <c r="B3943" s="18"/>
      <c r="C3943" s="19"/>
      <c r="D3943" s="143"/>
      <c r="E3943" s="7"/>
      <c r="F3943" s="21"/>
      <c r="G3943" s="22"/>
      <c r="H3943" s="273"/>
      <c r="I3943" s="23"/>
      <c r="J3943" s="24"/>
    </row>
    <row r="3944" spans="1:10" ht="15" x14ac:dyDescent="0.25">
      <c r="A3944" s="17"/>
      <c r="B3944" s="18"/>
      <c r="C3944" s="19"/>
      <c r="D3944" s="143"/>
      <c r="E3944" s="7"/>
      <c r="F3944" s="21"/>
      <c r="G3944" s="22"/>
      <c r="H3944" s="273"/>
      <c r="I3944" s="23"/>
      <c r="J3944" s="24"/>
    </row>
    <row r="3945" spans="1:10" ht="15" x14ac:dyDescent="0.2">
      <c r="A3945" s="25"/>
      <c r="B3945" s="18"/>
      <c r="C3945" s="19"/>
      <c r="D3945" s="143"/>
      <c r="E3945" s="7"/>
      <c r="F3945" s="21"/>
      <c r="G3945" s="22"/>
      <c r="H3945" s="273"/>
      <c r="I3945" s="23"/>
      <c r="J3945" s="24"/>
    </row>
    <row r="3946" spans="1:10" ht="15" x14ac:dyDescent="0.2">
      <c r="A3946" s="25"/>
      <c r="B3946" s="18"/>
      <c r="C3946" s="19"/>
      <c r="D3946" s="143"/>
      <c r="E3946" s="7"/>
      <c r="F3946" s="21"/>
      <c r="G3946" s="22"/>
      <c r="H3946" s="273"/>
      <c r="I3946" s="23"/>
      <c r="J3946" s="24"/>
    </row>
    <row r="3947" spans="1:10" ht="15" x14ac:dyDescent="0.2">
      <c r="A3947" s="25"/>
      <c r="B3947" s="18"/>
      <c r="C3947" s="19"/>
      <c r="D3947" s="143"/>
      <c r="E3947" s="7"/>
      <c r="F3947" s="21"/>
      <c r="G3947" s="22"/>
      <c r="H3947" s="273"/>
      <c r="I3947" s="23"/>
      <c r="J3947" s="24"/>
    </row>
    <row r="3948" spans="1:10" ht="15" x14ac:dyDescent="0.2">
      <c r="A3948" s="25"/>
      <c r="B3948" s="18"/>
      <c r="C3948" s="19"/>
      <c r="D3948" s="143"/>
      <c r="E3948" s="7"/>
      <c r="F3948" s="21"/>
      <c r="G3948" s="22"/>
      <c r="H3948" s="273"/>
      <c r="I3948" s="23"/>
      <c r="J3948" s="24"/>
    </row>
    <row r="3949" spans="1:10" ht="15" x14ac:dyDescent="0.2">
      <c r="A3949" s="25"/>
      <c r="B3949" s="18"/>
      <c r="C3949" s="19"/>
      <c r="D3949" s="143"/>
      <c r="E3949" s="7"/>
      <c r="F3949" s="21"/>
      <c r="G3949" s="22"/>
      <c r="H3949" s="273"/>
      <c r="I3949" s="23"/>
      <c r="J3949" s="24"/>
    </row>
    <row r="3950" spans="1:10" ht="15" x14ac:dyDescent="0.2">
      <c r="A3950" s="25"/>
      <c r="B3950" s="18"/>
      <c r="C3950" s="19"/>
      <c r="D3950" s="143"/>
      <c r="E3950" s="7"/>
      <c r="F3950" s="21"/>
      <c r="G3950" s="22"/>
      <c r="H3950" s="273"/>
      <c r="I3950" s="23"/>
      <c r="J3950" s="24"/>
    </row>
    <row r="3951" spans="1:10" ht="15" x14ac:dyDescent="0.2">
      <c r="A3951" s="25"/>
      <c r="B3951" s="18"/>
      <c r="C3951" s="19"/>
      <c r="D3951" s="143"/>
      <c r="E3951" s="7"/>
      <c r="F3951" s="21"/>
      <c r="G3951" s="22"/>
      <c r="H3951" s="273"/>
      <c r="I3951" s="23"/>
      <c r="J3951" s="24"/>
    </row>
    <row r="3952" spans="1:10" ht="15" x14ac:dyDescent="0.2">
      <c r="A3952" s="25"/>
      <c r="B3952" s="18"/>
      <c r="C3952" s="19"/>
      <c r="D3952" s="143"/>
      <c r="E3952" s="7"/>
      <c r="F3952" s="21"/>
      <c r="G3952" s="22"/>
      <c r="H3952" s="273"/>
      <c r="I3952" s="23"/>
      <c r="J3952" s="24"/>
    </row>
    <row r="3953" spans="1:14" ht="15" x14ac:dyDescent="0.25">
      <c r="A3953" s="25"/>
      <c r="B3953" s="18"/>
      <c r="C3953" s="19"/>
      <c r="D3953" s="143"/>
      <c r="E3953" s="7"/>
      <c r="F3953" s="21"/>
      <c r="G3953" s="22"/>
      <c r="H3953" s="273"/>
      <c r="I3953" s="23"/>
      <c r="J3953" s="24"/>
      <c r="N3953" s="232"/>
    </row>
    <row r="3954" spans="1:14" ht="15" x14ac:dyDescent="0.2">
      <c r="A3954" s="25"/>
      <c r="B3954" s="18"/>
      <c r="C3954" s="19"/>
      <c r="D3954" s="143"/>
      <c r="E3954" s="7"/>
      <c r="F3954" s="21"/>
      <c r="G3954" s="22"/>
      <c r="H3954" s="273"/>
      <c r="I3954" s="23"/>
      <c r="J3954" s="24"/>
    </row>
    <row r="3955" spans="1:14" ht="15" x14ac:dyDescent="0.2">
      <c r="A3955" s="25"/>
      <c r="B3955" s="18"/>
      <c r="C3955" s="19"/>
      <c r="D3955" s="143"/>
      <c r="E3955" s="7"/>
      <c r="F3955" s="21"/>
      <c r="G3955" s="22"/>
      <c r="H3955" s="273"/>
      <c r="I3955" s="23"/>
      <c r="J3955" s="24"/>
    </row>
    <row r="3956" spans="1:14" ht="15" x14ac:dyDescent="0.25">
      <c r="A3956" s="17"/>
      <c r="B3956" s="18"/>
      <c r="C3956" s="19"/>
      <c r="D3956" s="143"/>
      <c r="E3956" s="7"/>
      <c r="F3956" s="21"/>
      <c r="G3956" s="22"/>
      <c r="H3956" s="273"/>
      <c r="I3956" s="23"/>
      <c r="J3956" s="24"/>
    </row>
    <row r="3957" spans="1:14" ht="15" x14ac:dyDescent="0.2">
      <c r="A3957" s="25"/>
      <c r="B3957" s="18"/>
      <c r="C3957" s="19"/>
      <c r="D3957" s="143"/>
      <c r="E3957" s="7"/>
      <c r="F3957" s="21"/>
      <c r="G3957" s="22"/>
      <c r="H3957" s="273"/>
      <c r="I3957" s="23"/>
      <c r="J3957" s="24"/>
    </row>
    <row r="3958" spans="1:14" ht="15" x14ac:dyDescent="0.2">
      <c r="A3958" s="25"/>
      <c r="B3958" s="18"/>
      <c r="C3958" s="19"/>
      <c r="D3958" s="143"/>
      <c r="E3958" s="7"/>
      <c r="F3958" s="21"/>
      <c r="G3958" s="22"/>
      <c r="H3958" s="273"/>
      <c r="I3958" s="23"/>
      <c r="J3958" s="24"/>
    </row>
    <row r="3959" spans="1:14" ht="15" x14ac:dyDescent="0.2">
      <c r="A3959" s="25"/>
      <c r="B3959" s="18"/>
      <c r="C3959" s="19"/>
      <c r="D3959" s="143"/>
      <c r="E3959" s="7"/>
      <c r="F3959" s="21"/>
      <c r="G3959" s="22"/>
      <c r="H3959" s="273"/>
      <c r="I3959" s="23"/>
      <c r="J3959" s="24"/>
    </row>
    <row r="3960" spans="1:14" ht="15" x14ac:dyDescent="0.2">
      <c r="A3960" s="25"/>
      <c r="B3960" s="18"/>
      <c r="C3960" s="19"/>
      <c r="D3960" s="143"/>
      <c r="E3960" s="7"/>
      <c r="F3960" s="21"/>
      <c r="G3960" s="22"/>
      <c r="H3960" s="273"/>
      <c r="I3960" s="23"/>
      <c r="J3960" s="24"/>
    </row>
    <row r="3961" spans="1:14" ht="15" x14ac:dyDescent="0.25">
      <c r="A3961" s="17"/>
      <c r="B3961" s="18"/>
      <c r="C3961" s="19"/>
      <c r="D3961" s="143"/>
      <c r="E3961" s="7"/>
      <c r="F3961" s="21"/>
      <c r="G3961" s="22"/>
      <c r="H3961" s="273"/>
      <c r="I3961" s="23"/>
      <c r="J3961" s="24"/>
    </row>
    <row r="3962" spans="1:14" ht="15" x14ac:dyDescent="0.2">
      <c r="A3962" s="25"/>
      <c r="B3962" s="18"/>
      <c r="C3962" s="19"/>
      <c r="D3962" s="143"/>
      <c r="E3962" s="7"/>
      <c r="F3962" s="21"/>
      <c r="G3962" s="22"/>
      <c r="H3962" s="273"/>
      <c r="I3962" s="23"/>
      <c r="J3962" s="24"/>
    </row>
    <row r="3963" spans="1:14" ht="15" x14ac:dyDescent="0.2">
      <c r="A3963" s="25"/>
      <c r="B3963" s="18"/>
      <c r="C3963" s="19"/>
      <c r="D3963" s="143"/>
      <c r="E3963" s="7"/>
      <c r="F3963" s="21"/>
      <c r="G3963" s="22"/>
      <c r="H3963" s="273"/>
      <c r="I3963" s="23"/>
      <c r="J3963" s="24"/>
    </row>
    <row r="3964" spans="1:14" ht="15" x14ac:dyDescent="0.2">
      <c r="A3964" s="25"/>
      <c r="B3964" s="18"/>
      <c r="C3964" s="19"/>
      <c r="D3964" s="143"/>
      <c r="E3964" s="7"/>
      <c r="F3964" s="21"/>
      <c r="G3964" s="22"/>
      <c r="H3964" s="273"/>
      <c r="I3964" s="23"/>
      <c r="J3964" s="24"/>
    </row>
    <row r="3965" spans="1:14" ht="15" x14ac:dyDescent="0.2">
      <c r="A3965" s="25"/>
      <c r="B3965" s="18"/>
      <c r="C3965" s="19"/>
      <c r="D3965" s="143"/>
      <c r="E3965" s="7"/>
      <c r="F3965" s="21"/>
      <c r="G3965" s="22"/>
      <c r="H3965" s="273"/>
      <c r="I3965" s="23"/>
      <c r="J3965" s="24"/>
    </row>
    <row r="3966" spans="1:14" ht="15" x14ac:dyDescent="0.2">
      <c r="A3966" s="25"/>
      <c r="B3966" s="18"/>
      <c r="C3966" s="19"/>
      <c r="D3966" s="143"/>
      <c r="E3966" s="7"/>
      <c r="F3966" s="21"/>
      <c r="G3966" s="22"/>
      <c r="H3966" s="273"/>
      <c r="I3966" s="23"/>
      <c r="J3966" s="24"/>
    </row>
    <row r="3967" spans="1:14" ht="15" x14ac:dyDescent="0.2">
      <c r="A3967" s="25"/>
      <c r="B3967" s="18"/>
      <c r="C3967" s="19"/>
      <c r="D3967" s="143"/>
      <c r="E3967" s="7"/>
      <c r="F3967" s="21"/>
      <c r="G3967" s="22"/>
      <c r="H3967" s="273"/>
      <c r="I3967" s="23"/>
      <c r="J3967" s="24"/>
    </row>
    <row r="3968" spans="1:14" ht="15" x14ac:dyDescent="0.2">
      <c r="A3968" s="25"/>
      <c r="B3968" s="18"/>
      <c r="C3968" s="19"/>
      <c r="D3968" s="143"/>
      <c r="E3968" s="7"/>
      <c r="F3968" s="21"/>
      <c r="G3968" s="22"/>
      <c r="H3968" s="273"/>
      <c r="I3968" s="23"/>
      <c r="J3968" s="24"/>
    </row>
    <row r="3969" spans="1:10" ht="15" x14ac:dyDescent="0.2">
      <c r="A3969" s="25"/>
      <c r="B3969" s="18"/>
      <c r="C3969" s="19"/>
      <c r="D3969" s="143"/>
      <c r="E3969" s="7"/>
      <c r="F3969" s="21"/>
      <c r="G3969" s="22"/>
      <c r="H3969" s="273"/>
      <c r="I3969" s="23"/>
      <c r="J3969" s="24"/>
    </row>
    <row r="3970" spans="1:10" ht="15" x14ac:dyDescent="0.2">
      <c r="A3970" s="25"/>
      <c r="B3970" s="18"/>
      <c r="C3970" s="19"/>
      <c r="D3970" s="143"/>
      <c r="E3970" s="7"/>
      <c r="F3970" s="21"/>
      <c r="G3970" s="22"/>
      <c r="H3970" s="273"/>
      <c r="I3970" s="23"/>
      <c r="J3970" s="24"/>
    </row>
    <row r="3971" spans="1:10" ht="15" x14ac:dyDescent="0.25">
      <c r="A3971" s="17"/>
      <c r="B3971" s="18"/>
      <c r="C3971" s="19"/>
      <c r="D3971" s="143"/>
      <c r="E3971" s="7"/>
      <c r="F3971" s="21"/>
      <c r="G3971" s="22"/>
      <c r="H3971" s="273"/>
      <c r="I3971" s="23"/>
      <c r="J3971" s="24"/>
    </row>
    <row r="3972" spans="1:10" ht="15" x14ac:dyDescent="0.2">
      <c r="A3972" s="25"/>
      <c r="B3972" s="18"/>
      <c r="C3972" s="19"/>
      <c r="D3972" s="143"/>
      <c r="E3972" s="7"/>
      <c r="F3972" s="21"/>
      <c r="G3972" s="22"/>
      <c r="H3972" s="273"/>
      <c r="I3972" s="23"/>
      <c r="J3972" s="24"/>
    </row>
    <row r="3973" spans="1:10" ht="15" x14ac:dyDescent="0.2">
      <c r="A3973" s="25"/>
      <c r="B3973" s="18"/>
      <c r="C3973" s="19"/>
      <c r="D3973" s="143"/>
      <c r="E3973" s="7"/>
      <c r="F3973" s="21"/>
      <c r="G3973" s="22"/>
      <c r="H3973" s="273"/>
      <c r="I3973" s="23"/>
      <c r="J3973" s="24"/>
    </row>
    <row r="3974" spans="1:10" ht="15" x14ac:dyDescent="0.2">
      <c r="A3974" s="25"/>
      <c r="B3974" s="18"/>
      <c r="C3974" s="19"/>
      <c r="D3974" s="143"/>
      <c r="E3974" s="7"/>
      <c r="F3974" s="21"/>
      <c r="G3974" s="22"/>
      <c r="H3974" s="273"/>
      <c r="I3974" s="23"/>
      <c r="J3974" s="24"/>
    </row>
    <row r="3975" spans="1:10" ht="15" x14ac:dyDescent="0.2">
      <c r="A3975" s="25"/>
      <c r="B3975" s="18"/>
      <c r="C3975" s="19"/>
      <c r="D3975" s="143"/>
      <c r="E3975" s="7"/>
      <c r="F3975" s="21"/>
      <c r="G3975" s="22"/>
      <c r="H3975" s="273"/>
      <c r="I3975" s="23"/>
      <c r="J3975" s="24"/>
    </row>
    <row r="3976" spans="1:10" ht="15" x14ac:dyDescent="0.2">
      <c r="A3976" s="25"/>
      <c r="B3976" s="18"/>
      <c r="C3976" s="19"/>
      <c r="D3976" s="143"/>
      <c r="E3976" s="7"/>
      <c r="F3976" s="21"/>
      <c r="G3976" s="22"/>
      <c r="H3976" s="273"/>
      <c r="I3976" s="23"/>
      <c r="J3976" s="24"/>
    </row>
    <row r="3977" spans="1:10" ht="15" x14ac:dyDescent="0.2">
      <c r="A3977" s="25"/>
      <c r="B3977" s="18"/>
      <c r="C3977" s="19"/>
      <c r="D3977" s="143"/>
      <c r="E3977" s="7"/>
      <c r="F3977" s="21"/>
      <c r="G3977" s="22"/>
      <c r="H3977" s="273"/>
      <c r="I3977" s="23"/>
      <c r="J3977" s="24"/>
    </row>
    <row r="3978" spans="1:10" ht="15" x14ac:dyDescent="0.2">
      <c r="A3978" s="25"/>
      <c r="B3978" s="18"/>
      <c r="C3978" s="19"/>
      <c r="D3978" s="143"/>
      <c r="E3978" s="7"/>
      <c r="F3978" s="21"/>
      <c r="G3978" s="22"/>
      <c r="H3978" s="273"/>
      <c r="I3978" s="23"/>
      <c r="J3978" s="24"/>
    </row>
    <row r="3979" spans="1:10" ht="15" x14ac:dyDescent="0.2">
      <c r="A3979" s="25"/>
      <c r="B3979" s="18"/>
      <c r="C3979" s="19"/>
      <c r="D3979" s="143"/>
      <c r="E3979" s="7"/>
      <c r="F3979" s="21"/>
      <c r="G3979" s="22"/>
      <c r="H3979" s="273"/>
      <c r="I3979" s="23"/>
      <c r="J3979" s="24"/>
    </row>
    <row r="3980" spans="1:10" ht="15" x14ac:dyDescent="0.2">
      <c r="A3980" s="25"/>
      <c r="B3980" s="18"/>
      <c r="C3980" s="19"/>
      <c r="D3980" s="143"/>
      <c r="E3980" s="7"/>
      <c r="F3980" s="21"/>
      <c r="G3980" s="22"/>
      <c r="H3980" s="273"/>
      <c r="I3980" s="23"/>
      <c r="J3980" s="24"/>
    </row>
    <row r="3981" spans="1:10" ht="15" x14ac:dyDescent="0.2">
      <c r="A3981" s="25"/>
      <c r="B3981" s="18"/>
      <c r="C3981" s="19"/>
      <c r="D3981" s="143"/>
      <c r="E3981" s="7"/>
      <c r="F3981" s="21"/>
      <c r="G3981" s="22"/>
      <c r="H3981" s="273"/>
      <c r="I3981" s="23"/>
      <c r="J3981" s="24"/>
    </row>
    <row r="3982" spans="1:10" ht="15" x14ac:dyDescent="0.2">
      <c r="A3982" s="25"/>
      <c r="B3982" s="18"/>
      <c r="C3982" s="19"/>
      <c r="D3982" s="143"/>
      <c r="E3982" s="7"/>
      <c r="F3982" s="21"/>
      <c r="G3982" s="22"/>
      <c r="H3982" s="273"/>
      <c r="I3982" s="23"/>
      <c r="J3982" s="24"/>
    </row>
    <row r="3983" spans="1:10" ht="15" x14ac:dyDescent="0.2">
      <c r="A3983" s="25"/>
      <c r="B3983" s="18"/>
      <c r="C3983" s="19"/>
      <c r="D3983" s="143"/>
      <c r="E3983" s="7"/>
      <c r="F3983" s="21"/>
      <c r="G3983" s="22"/>
      <c r="H3983" s="273"/>
      <c r="I3983" s="23"/>
      <c r="J3983" s="24"/>
    </row>
    <row r="3984" spans="1:10" ht="15" x14ac:dyDescent="0.2">
      <c r="A3984" s="25"/>
      <c r="B3984" s="18"/>
      <c r="C3984" s="19"/>
      <c r="D3984" s="143"/>
      <c r="E3984" s="7"/>
      <c r="F3984" s="21"/>
      <c r="G3984" s="22"/>
      <c r="H3984" s="273"/>
      <c r="I3984" s="23"/>
      <c r="J3984" s="24"/>
    </row>
    <row r="3985" spans="1:10" ht="15" x14ac:dyDescent="0.2">
      <c r="A3985" s="25"/>
      <c r="B3985" s="18"/>
      <c r="C3985" s="19"/>
      <c r="D3985" s="143"/>
      <c r="E3985" s="7"/>
      <c r="F3985" s="21"/>
      <c r="G3985" s="22"/>
      <c r="H3985" s="273"/>
      <c r="I3985" s="23"/>
      <c r="J3985" s="24"/>
    </row>
    <row r="3986" spans="1:10" ht="15" x14ac:dyDescent="0.2">
      <c r="A3986" s="25"/>
      <c r="B3986" s="18"/>
      <c r="C3986" s="19"/>
      <c r="D3986" s="143"/>
      <c r="E3986" s="7"/>
      <c r="F3986" s="21"/>
      <c r="G3986" s="22"/>
      <c r="H3986" s="273"/>
      <c r="I3986" s="23"/>
      <c r="J3986" s="24"/>
    </row>
    <row r="3987" spans="1:10" ht="15" x14ac:dyDescent="0.2">
      <c r="A3987" s="25"/>
      <c r="B3987" s="18"/>
      <c r="C3987" s="19"/>
      <c r="D3987" s="143"/>
      <c r="E3987" s="7"/>
      <c r="F3987" s="21"/>
      <c r="G3987" s="22"/>
      <c r="H3987" s="273"/>
      <c r="I3987" s="23"/>
      <c r="J3987" s="24"/>
    </row>
    <row r="3988" spans="1:10" ht="15" x14ac:dyDescent="0.2">
      <c r="A3988" s="25"/>
      <c r="B3988" s="18"/>
      <c r="C3988" s="19"/>
      <c r="D3988" s="143"/>
      <c r="E3988" s="7"/>
      <c r="F3988" s="21"/>
      <c r="G3988" s="22"/>
      <c r="H3988" s="273"/>
      <c r="I3988" s="23"/>
      <c r="J3988" s="24"/>
    </row>
    <row r="3989" spans="1:10" ht="15" x14ac:dyDescent="0.2">
      <c r="A3989" s="25"/>
      <c r="B3989" s="18"/>
      <c r="C3989" s="19"/>
      <c r="D3989" s="143"/>
      <c r="E3989" s="7"/>
      <c r="F3989" s="21"/>
      <c r="G3989" s="22"/>
      <c r="H3989" s="273"/>
      <c r="I3989" s="23"/>
      <c r="J3989" s="24"/>
    </row>
    <row r="3990" spans="1:10" ht="15" x14ac:dyDescent="0.2">
      <c r="A3990" s="25"/>
      <c r="B3990" s="18"/>
      <c r="C3990" s="19"/>
      <c r="D3990" s="143"/>
      <c r="E3990" s="7"/>
      <c r="F3990" s="21"/>
      <c r="G3990" s="22"/>
      <c r="H3990" s="273"/>
      <c r="I3990" s="23"/>
      <c r="J3990" s="24"/>
    </row>
    <row r="3991" spans="1:10" ht="15" x14ac:dyDescent="0.2">
      <c r="A3991" s="25"/>
      <c r="B3991" s="18"/>
      <c r="C3991" s="19"/>
      <c r="D3991" s="143"/>
      <c r="E3991" s="7"/>
      <c r="F3991" s="21"/>
      <c r="G3991" s="22"/>
      <c r="H3991" s="273"/>
      <c r="I3991" s="23"/>
      <c r="J3991" s="24"/>
    </row>
    <row r="3992" spans="1:10" ht="15" x14ac:dyDescent="0.2">
      <c r="A3992" s="25"/>
      <c r="B3992" s="18"/>
      <c r="C3992" s="19"/>
      <c r="D3992" s="143"/>
      <c r="E3992" s="7"/>
      <c r="F3992" s="21"/>
      <c r="G3992" s="22"/>
      <c r="H3992" s="273"/>
      <c r="I3992" s="23"/>
      <c r="J3992" s="24"/>
    </row>
    <row r="3993" spans="1:10" ht="15" x14ac:dyDescent="0.2">
      <c r="A3993" s="25"/>
      <c r="B3993" s="18"/>
      <c r="C3993" s="19"/>
      <c r="D3993" s="143"/>
      <c r="E3993" s="7"/>
      <c r="F3993" s="21"/>
      <c r="G3993" s="22"/>
      <c r="H3993" s="273"/>
      <c r="I3993" s="23"/>
      <c r="J3993" s="24"/>
    </row>
    <row r="3994" spans="1:10" ht="15" x14ac:dyDescent="0.2">
      <c r="A3994" s="25"/>
      <c r="B3994" s="18"/>
      <c r="C3994" s="19"/>
      <c r="D3994" s="143"/>
      <c r="E3994" s="7"/>
      <c r="F3994" s="21"/>
      <c r="G3994" s="22"/>
      <c r="H3994" s="273"/>
      <c r="I3994" s="23"/>
      <c r="J3994" s="24"/>
    </row>
    <row r="3995" spans="1:10" ht="15" x14ac:dyDescent="0.2">
      <c r="A3995" s="25"/>
      <c r="B3995" s="18"/>
      <c r="C3995" s="19"/>
      <c r="D3995" s="143"/>
      <c r="E3995" s="7"/>
      <c r="F3995" s="21"/>
      <c r="G3995" s="22"/>
      <c r="H3995" s="273"/>
      <c r="I3995" s="23"/>
      <c r="J3995" s="24"/>
    </row>
    <row r="3996" spans="1:10" ht="15" x14ac:dyDescent="0.2">
      <c r="A3996" s="25"/>
      <c r="B3996" s="18"/>
      <c r="C3996" s="19"/>
      <c r="D3996" s="143"/>
      <c r="E3996" s="7"/>
      <c r="F3996" s="21"/>
      <c r="G3996" s="22"/>
      <c r="H3996" s="273"/>
      <c r="I3996" s="23"/>
      <c r="J3996" s="24"/>
    </row>
    <row r="3997" spans="1:10" ht="15" x14ac:dyDescent="0.2">
      <c r="A3997" s="25"/>
      <c r="B3997" s="18"/>
      <c r="C3997" s="19"/>
      <c r="D3997" s="143"/>
      <c r="E3997" s="7"/>
      <c r="F3997" s="21"/>
      <c r="G3997" s="22"/>
      <c r="H3997" s="273"/>
      <c r="I3997" s="23"/>
      <c r="J3997" s="24"/>
    </row>
    <row r="3998" spans="1:10" ht="15" x14ac:dyDescent="0.2">
      <c r="A3998" s="25"/>
      <c r="B3998" s="18"/>
      <c r="C3998" s="19"/>
      <c r="D3998" s="143"/>
      <c r="E3998" s="7"/>
      <c r="F3998" s="21"/>
      <c r="G3998" s="22"/>
      <c r="H3998" s="273"/>
      <c r="I3998" s="23"/>
      <c r="J3998" s="24"/>
    </row>
    <row r="3999" spans="1:10" ht="15" x14ac:dyDescent="0.2">
      <c r="A3999" s="25"/>
      <c r="B3999" s="18"/>
      <c r="C3999" s="19"/>
      <c r="D3999" s="143"/>
      <c r="E3999" s="7"/>
      <c r="F3999" s="21"/>
      <c r="G3999" s="22"/>
      <c r="H3999" s="273"/>
      <c r="I3999" s="23"/>
      <c r="J3999" s="24"/>
    </row>
    <row r="4000" spans="1:10" ht="15" x14ac:dyDescent="0.2">
      <c r="A4000" s="25"/>
      <c r="B4000" s="18"/>
      <c r="C4000" s="19"/>
      <c r="D4000" s="143"/>
      <c r="E4000" s="7"/>
      <c r="F4000" s="21"/>
      <c r="G4000" s="22"/>
      <c r="H4000" s="273"/>
      <c r="I4000" s="23"/>
      <c r="J4000" s="24"/>
    </row>
    <row r="4001" spans="1:10" ht="15" x14ac:dyDescent="0.2">
      <c r="A4001" s="25"/>
      <c r="B4001" s="18"/>
      <c r="C4001" s="19"/>
      <c r="D4001" s="143"/>
      <c r="E4001" s="7"/>
      <c r="F4001" s="21"/>
      <c r="G4001" s="22"/>
      <c r="H4001" s="273"/>
      <c r="I4001" s="23"/>
      <c r="J4001" s="24"/>
    </row>
    <row r="4002" spans="1:10" ht="15" x14ac:dyDescent="0.2">
      <c r="A4002" s="25"/>
      <c r="B4002" s="18"/>
      <c r="C4002" s="19"/>
      <c r="D4002" s="143"/>
      <c r="E4002" s="7"/>
      <c r="F4002" s="21"/>
      <c r="G4002" s="22"/>
      <c r="H4002" s="273"/>
      <c r="I4002" s="23"/>
      <c r="J4002" s="24"/>
    </row>
    <row r="4003" spans="1:10" ht="15" x14ac:dyDescent="0.25">
      <c r="A4003" s="17"/>
      <c r="B4003" s="18"/>
      <c r="C4003" s="19"/>
      <c r="D4003" s="143"/>
      <c r="E4003" s="7"/>
      <c r="F4003" s="21"/>
      <c r="G4003" s="22"/>
      <c r="H4003" s="273"/>
      <c r="I4003" s="23"/>
      <c r="J4003" s="24"/>
    </row>
    <row r="4004" spans="1:10" ht="15" x14ac:dyDescent="0.2">
      <c r="A4004" s="25"/>
      <c r="B4004" s="18"/>
      <c r="C4004" s="19"/>
      <c r="D4004" s="143"/>
      <c r="E4004" s="7"/>
      <c r="F4004" s="21"/>
      <c r="G4004" s="22"/>
      <c r="H4004" s="273"/>
      <c r="I4004" s="23"/>
      <c r="J4004" s="24"/>
    </row>
    <row r="4005" spans="1:10" ht="15" x14ac:dyDescent="0.2">
      <c r="A4005" s="25"/>
      <c r="B4005" s="18"/>
      <c r="C4005" s="19"/>
      <c r="D4005" s="143"/>
      <c r="E4005" s="7"/>
      <c r="F4005" s="21"/>
      <c r="G4005" s="22"/>
      <c r="H4005" s="273"/>
      <c r="I4005" s="23"/>
      <c r="J4005" s="24"/>
    </row>
    <row r="4006" spans="1:10" ht="15" x14ac:dyDescent="0.2">
      <c r="A4006" s="25"/>
      <c r="B4006" s="18"/>
      <c r="C4006" s="19"/>
      <c r="D4006" s="143"/>
      <c r="E4006" s="7"/>
      <c r="F4006" s="21"/>
      <c r="G4006" s="22"/>
      <c r="H4006" s="273"/>
      <c r="I4006" s="23"/>
      <c r="J4006" s="24"/>
    </row>
    <row r="4007" spans="1:10" ht="15" x14ac:dyDescent="0.2">
      <c r="A4007" s="25"/>
      <c r="B4007" s="18"/>
      <c r="C4007" s="19"/>
      <c r="D4007" s="143"/>
      <c r="E4007" s="7"/>
      <c r="F4007" s="21"/>
      <c r="G4007" s="22"/>
      <c r="H4007" s="273"/>
      <c r="I4007" s="23"/>
      <c r="J4007" s="24"/>
    </row>
    <row r="4008" spans="1:10" ht="15" x14ac:dyDescent="0.2">
      <c r="A4008" s="25"/>
      <c r="B4008" s="18"/>
      <c r="C4008" s="19"/>
      <c r="D4008" s="143"/>
      <c r="E4008" s="7"/>
      <c r="F4008" s="21"/>
      <c r="G4008" s="22"/>
      <c r="H4008" s="273"/>
      <c r="I4008" s="23"/>
      <c r="J4008" s="24"/>
    </row>
    <row r="4009" spans="1:10" ht="15" x14ac:dyDescent="0.2">
      <c r="A4009" s="25"/>
      <c r="B4009" s="18"/>
      <c r="C4009" s="19"/>
      <c r="D4009" s="143"/>
      <c r="E4009" s="7"/>
      <c r="F4009" s="21"/>
      <c r="G4009" s="22"/>
      <c r="H4009" s="273"/>
      <c r="I4009" s="23"/>
      <c r="J4009" s="24"/>
    </row>
    <row r="4010" spans="1:10" ht="15" x14ac:dyDescent="0.2">
      <c r="A4010" s="25"/>
      <c r="B4010" s="18"/>
      <c r="C4010" s="19"/>
      <c r="D4010" s="143"/>
      <c r="E4010" s="7"/>
      <c r="F4010" s="21"/>
      <c r="G4010" s="22"/>
      <c r="H4010" s="273"/>
      <c r="I4010" s="23"/>
      <c r="J4010" s="24"/>
    </row>
    <row r="4011" spans="1:10" ht="15" x14ac:dyDescent="0.2">
      <c r="A4011" s="25"/>
      <c r="B4011" s="18"/>
      <c r="C4011" s="19"/>
      <c r="D4011" s="143"/>
      <c r="E4011" s="7"/>
      <c r="F4011" s="21"/>
      <c r="G4011" s="22"/>
      <c r="H4011" s="273"/>
      <c r="I4011" s="23"/>
      <c r="J4011" s="24"/>
    </row>
    <row r="4012" spans="1:10" ht="15" x14ac:dyDescent="0.2">
      <c r="A4012" s="25"/>
      <c r="B4012" s="18"/>
      <c r="C4012" s="19"/>
      <c r="D4012" s="143"/>
      <c r="E4012" s="7"/>
      <c r="F4012" s="21"/>
      <c r="G4012" s="22"/>
      <c r="H4012" s="273"/>
      <c r="I4012" s="23"/>
      <c r="J4012" s="24"/>
    </row>
    <row r="4013" spans="1:10" ht="15" x14ac:dyDescent="0.2">
      <c r="A4013" s="25"/>
      <c r="B4013" s="18"/>
      <c r="C4013" s="19"/>
      <c r="D4013" s="143"/>
      <c r="E4013" s="7"/>
      <c r="F4013" s="21"/>
      <c r="G4013" s="22"/>
      <c r="H4013" s="273"/>
      <c r="I4013" s="23"/>
      <c r="J4013" s="24"/>
    </row>
    <row r="4014" spans="1:10" ht="15" x14ac:dyDescent="0.2">
      <c r="A4014" s="25"/>
      <c r="B4014" s="18"/>
      <c r="C4014" s="19"/>
      <c r="D4014" s="143"/>
      <c r="E4014" s="7"/>
      <c r="F4014" s="21"/>
      <c r="G4014" s="22"/>
      <c r="H4014" s="273"/>
      <c r="I4014" s="23"/>
      <c r="J4014" s="24"/>
    </row>
    <row r="4015" spans="1:10" ht="15" x14ac:dyDescent="0.2">
      <c r="A4015" s="25"/>
      <c r="B4015" s="18"/>
      <c r="C4015" s="19"/>
      <c r="D4015" s="143"/>
      <c r="E4015" s="7"/>
      <c r="F4015" s="21"/>
      <c r="G4015" s="22"/>
      <c r="H4015" s="273"/>
      <c r="I4015" s="23"/>
      <c r="J4015" s="24"/>
    </row>
    <row r="4016" spans="1:10" ht="15" x14ac:dyDescent="0.2">
      <c r="A4016" s="25"/>
      <c r="B4016" s="18"/>
      <c r="C4016" s="19"/>
      <c r="D4016" s="143"/>
      <c r="E4016" s="7"/>
      <c r="F4016" s="21"/>
      <c r="G4016" s="22"/>
      <c r="H4016" s="273"/>
      <c r="I4016" s="23"/>
      <c r="J4016" s="24"/>
    </row>
    <row r="4017" spans="1:10" ht="15" x14ac:dyDescent="0.25">
      <c r="A4017" s="17"/>
      <c r="B4017" s="18"/>
      <c r="C4017" s="19"/>
      <c r="D4017" s="143"/>
      <c r="E4017" s="7"/>
      <c r="F4017" s="21"/>
      <c r="G4017" s="22"/>
      <c r="H4017" s="273"/>
      <c r="I4017" s="23"/>
      <c r="J4017" s="24"/>
    </row>
    <row r="4018" spans="1:10" ht="15" x14ac:dyDescent="0.2">
      <c r="A4018" s="25"/>
      <c r="B4018" s="18"/>
      <c r="C4018" s="19"/>
      <c r="D4018" s="143"/>
      <c r="E4018" s="7"/>
      <c r="F4018" s="21"/>
      <c r="G4018" s="22"/>
      <c r="H4018" s="273"/>
      <c r="I4018" s="23"/>
      <c r="J4018" s="24"/>
    </row>
    <row r="4019" spans="1:10" ht="15" x14ac:dyDescent="0.2">
      <c r="A4019" s="25"/>
      <c r="B4019" s="18"/>
      <c r="C4019" s="19"/>
      <c r="D4019" s="143"/>
      <c r="E4019" s="7"/>
      <c r="F4019" s="21"/>
      <c r="G4019" s="22"/>
      <c r="H4019" s="273"/>
      <c r="I4019" s="23"/>
      <c r="J4019" s="24"/>
    </row>
    <row r="4020" spans="1:10" ht="15" x14ac:dyDescent="0.2">
      <c r="A4020" s="25"/>
      <c r="B4020" s="18"/>
      <c r="C4020" s="19"/>
      <c r="D4020" s="143"/>
      <c r="E4020" s="7"/>
      <c r="F4020" s="21"/>
      <c r="G4020" s="22"/>
      <c r="H4020" s="273"/>
      <c r="I4020" s="23"/>
      <c r="J4020" s="24"/>
    </row>
    <row r="4021" spans="1:10" ht="15" x14ac:dyDescent="0.2">
      <c r="A4021" s="25"/>
      <c r="B4021" s="18"/>
      <c r="C4021" s="19"/>
      <c r="D4021" s="143"/>
      <c r="E4021" s="7"/>
      <c r="F4021" s="21"/>
      <c r="G4021" s="22"/>
      <c r="H4021" s="273"/>
      <c r="I4021" s="23"/>
      <c r="J4021" s="24"/>
    </row>
    <row r="4022" spans="1:10" ht="15" x14ac:dyDescent="0.2">
      <c r="A4022" s="25"/>
      <c r="B4022" s="18"/>
      <c r="C4022" s="19"/>
      <c r="D4022" s="143"/>
      <c r="E4022" s="7"/>
      <c r="F4022" s="21"/>
      <c r="G4022" s="22"/>
      <c r="H4022" s="273"/>
      <c r="I4022" s="23"/>
      <c r="J4022" s="24"/>
    </row>
    <row r="4023" spans="1:10" ht="15" x14ac:dyDescent="0.2">
      <c r="A4023" s="25"/>
      <c r="B4023" s="18"/>
      <c r="C4023" s="19"/>
      <c r="D4023" s="143"/>
      <c r="E4023" s="7"/>
      <c r="F4023" s="21"/>
      <c r="G4023" s="22"/>
      <c r="H4023" s="273"/>
      <c r="I4023" s="23"/>
      <c r="J4023" s="24"/>
    </row>
    <row r="4024" spans="1:10" ht="15" x14ac:dyDescent="0.2">
      <c r="A4024" s="25"/>
      <c r="B4024" s="18"/>
      <c r="C4024" s="19"/>
      <c r="D4024" s="143"/>
      <c r="E4024" s="7"/>
      <c r="F4024" s="21"/>
      <c r="G4024" s="22"/>
      <c r="H4024" s="273"/>
      <c r="I4024" s="23"/>
      <c r="J4024" s="24"/>
    </row>
    <row r="4025" spans="1:10" ht="15" x14ac:dyDescent="0.25">
      <c r="A4025" s="17"/>
      <c r="B4025" s="18"/>
      <c r="C4025" s="19"/>
      <c r="D4025" s="143"/>
      <c r="E4025" s="7"/>
      <c r="F4025" s="21"/>
      <c r="G4025" s="22"/>
      <c r="H4025" s="273"/>
      <c r="I4025" s="23"/>
      <c r="J4025" s="24"/>
    </row>
    <row r="4026" spans="1:10" ht="15" x14ac:dyDescent="0.2">
      <c r="A4026" s="25"/>
      <c r="B4026" s="18"/>
      <c r="C4026" s="19"/>
      <c r="D4026" s="143"/>
      <c r="E4026" s="7"/>
      <c r="F4026" s="21"/>
      <c r="G4026" s="22"/>
      <c r="H4026" s="273"/>
      <c r="I4026" s="23"/>
      <c r="J4026" s="24"/>
    </row>
    <row r="4027" spans="1:10" ht="15" x14ac:dyDescent="0.2">
      <c r="A4027" s="25"/>
      <c r="B4027" s="18"/>
      <c r="C4027" s="19"/>
      <c r="D4027" s="143"/>
      <c r="E4027" s="7"/>
      <c r="F4027" s="21"/>
      <c r="G4027" s="22"/>
      <c r="H4027" s="273"/>
      <c r="I4027" s="23"/>
      <c r="J4027" s="24"/>
    </row>
    <row r="4028" spans="1:10" ht="15" x14ac:dyDescent="0.2">
      <c r="A4028" s="25"/>
      <c r="B4028" s="18"/>
      <c r="C4028" s="19"/>
      <c r="D4028" s="143"/>
      <c r="E4028" s="7"/>
      <c r="F4028" s="21"/>
      <c r="G4028" s="22"/>
      <c r="H4028" s="273"/>
      <c r="I4028" s="23"/>
      <c r="J4028" s="24"/>
    </row>
    <row r="4029" spans="1:10" ht="15" x14ac:dyDescent="0.2">
      <c r="A4029" s="25"/>
      <c r="B4029" s="18"/>
      <c r="C4029" s="19"/>
      <c r="D4029" s="143"/>
      <c r="E4029" s="7"/>
      <c r="F4029" s="21"/>
      <c r="G4029" s="22"/>
      <c r="H4029" s="273"/>
      <c r="I4029" s="23"/>
      <c r="J4029" s="24"/>
    </row>
    <row r="4030" spans="1:10" ht="15" x14ac:dyDescent="0.2">
      <c r="A4030" s="25"/>
      <c r="B4030" s="18"/>
      <c r="C4030" s="19"/>
      <c r="D4030" s="143"/>
      <c r="E4030" s="7"/>
      <c r="F4030" s="21"/>
      <c r="G4030" s="22"/>
      <c r="H4030" s="273"/>
      <c r="I4030" s="23"/>
      <c r="J4030" s="24"/>
    </row>
    <row r="4031" spans="1:10" ht="15" x14ac:dyDescent="0.2">
      <c r="A4031" s="25"/>
      <c r="B4031" s="18"/>
      <c r="C4031" s="19"/>
      <c r="D4031" s="143"/>
      <c r="E4031" s="7"/>
      <c r="F4031" s="21"/>
      <c r="G4031" s="22"/>
      <c r="H4031" s="273"/>
      <c r="I4031" s="23"/>
      <c r="J4031" s="24"/>
    </row>
    <row r="4032" spans="1:10" ht="15" x14ac:dyDescent="0.2">
      <c r="A4032" s="25"/>
      <c r="B4032" s="18"/>
      <c r="C4032" s="19"/>
      <c r="D4032" s="143"/>
      <c r="E4032" s="7"/>
      <c r="F4032" s="21"/>
      <c r="G4032" s="22"/>
      <c r="H4032" s="273"/>
      <c r="I4032" s="23"/>
      <c r="J4032" s="24"/>
    </row>
    <row r="4033" spans="1:10" ht="15" x14ac:dyDescent="0.2">
      <c r="A4033" s="25"/>
      <c r="B4033" s="18"/>
      <c r="C4033" s="19"/>
      <c r="D4033" s="143"/>
      <c r="E4033" s="7"/>
      <c r="F4033" s="21"/>
      <c r="G4033" s="22"/>
      <c r="H4033" s="273"/>
      <c r="I4033" s="23"/>
      <c r="J4033" s="24"/>
    </row>
    <row r="4034" spans="1:10" ht="15" x14ac:dyDescent="0.2">
      <c r="A4034" s="25"/>
      <c r="B4034" s="18"/>
      <c r="C4034" s="19"/>
      <c r="D4034" s="143"/>
      <c r="E4034" s="7"/>
      <c r="F4034" s="21"/>
      <c r="G4034" s="22"/>
      <c r="H4034" s="273"/>
      <c r="I4034" s="23"/>
      <c r="J4034" s="24"/>
    </row>
    <row r="4035" spans="1:10" ht="15" x14ac:dyDescent="0.25">
      <c r="A4035" s="17"/>
      <c r="B4035" s="18"/>
      <c r="C4035" s="19"/>
      <c r="D4035" s="143"/>
      <c r="E4035" s="7"/>
      <c r="F4035" s="21"/>
      <c r="G4035" s="22"/>
      <c r="H4035" s="273"/>
      <c r="I4035" s="23"/>
      <c r="J4035" s="24"/>
    </row>
    <row r="4036" spans="1:10" ht="15" x14ac:dyDescent="0.2">
      <c r="A4036" s="25"/>
      <c r="B4036" s="18"/>
      <c r="C4036" s="19"/>
      <c r="D4036" s="143"/>
      <c r="E4036" s="7"/>
      <c r="F4036" s="21"/>
      <c r="G4036" s="22"/>
      <c r="H4036" s="273"/>
      <c r="I4036" s="23"/>
      <c r="J4036" s="24"/>
    </row>
    <row r="4037" spans="1:10" ht="15" x14ac:dyDescent="0.2">
      <c r="A4037" s="25"/>
      <c r="B4037" s="18"/>
      <c r="C4037" s="19"/>
      <c r="D4037" s="143"/>
      <c r="E4037" s="7"/>
      <c r="F4037" s="21"/>
      <c r="G4037" s="22"/>
      <c r="H4037" s="273"/>
      <c r="I4037" s="23"/>
      <c r="J4037" s="24"/>
    </row>
    <row r="4038" spans="1:10" ht="15" x14ac:dyDescent="0.2">
      <c r="A4038" s="25"/>
      <c r="B4038" s="18"/>
      <c r="C4038" s="19"/>
      <c r="D4038" s="143"/>
      <c r="E4038" s="7"/>
      <c r="F4038" s="21"/>
      <c r="G4038" s="22"/>
      <c r="H4038" s="273"/>
      <c r="I4038" s="23"/>
      <c r="J4038" s="24"/>
    </row>
    <row r="4039" spans="1:10" ht="15" x14ac:dyDescent="0.2">
      <c r="A4039" s="25"/>
      <c r="B4039" s="18"/>
      <c r="C4039" s="19"/>
      <c r="D4039" s="143"/>
      <c r="E4039" s="7"/>
      <c r="F4039" s="21"/>
      <c r="G4039" s="22"/>
      <c r="H4039" s="273"/>
      <c r="I4039" s="23"/>
      <c r="J4039" s="24"/>
    </row>
    <row r="4040" spans="1:10" ht="15" x14ac:dyDescent="0.2">
      <c r="A4040" s="25"/>
      <c r="B4040" s="18"/>
      <c r="C4040" s="19"/>
      <c r="D4040" s="143"/>
      <c r="E4040" s="7"/>
      <c r="F4040" s="21"/>
      <c r="G4040" s="22"/>
      <c r="H4040" s="273"/>
      <c r="I4040" s="23"/>
      <c r="J4040" s="24"/>
    </row>
    <row r="4041" spans="1:10" ht="15" x14ac:dyDescent="0.2">
      <c r="A4041" s="25"/>
      <c r="B4041" s="18"/>
      <c r="C4041" s="19"/>
      <c r="D4041" s="143"/>
      <c r="E4041" s="7"/>
      <c r="F4041" s="21"/>
      <c r="G4041" s="22"/>
      <c r="H4041" s="273"/>
      <c r="I4041" s="23"/>
      <c r="J4041" s="24"/>
    </row>
    <row r="4042" spans="1:10" ht="15" x14ac:dyDescent="0.2">
      <c r="A4042" s="25"/>
      <c r="B4042" s="18"/>
      <c r="C4042" s="19"/>
      <c r="D4042" s="143"/>
      <c r="E4042" s="7"/>
      <c r="F4042" s="21"/>
      <c r="G4042" s="22"/>
      <c r="H4042" s="273"/>
      <c r="I4042" s="23"/>
      <c r="J4042" s="24"/>
    </row>
    <row r="4043" spans="1:10" ht="15" x14ac:dyDescent="0.25">
      <c r="A4043" s="17"/>
      <c r="B4043" s="18"/>
      <c r="C4043" s="19"/>
      <c r="D4043" s="143"/>
      <c r="E4043" s="7"/>
      <c r="F4043" s="21"/>
      <c r="G4043" s="22"/>
      <c r="H4043" s="273"/>
      <c r="I4043" s="23"/>
      <c r="J4043" s="24"/>
    </row>
    <row r="4044" spans="1:10" ht="15" x14ac:dyDescent="0.2">
      <c r="A4044" s="25"/>
      <c r="B4044" s="18"/>
      <c r="C4044" s="19"/>
      <c r="D4044" s="143"/>
      <c r="E4044" s="7"/>
      <c r="F4044" s="21"/>
      <c r="G4044" s="22"/>
      <c r="H4044" s="273"/>
      <c r="I4044" s="23"/>
      <c r="J4044" s="24"/>
    </row>
    <row r="4045" spans="1:10" ht="15" x14ac:dyDescent="0.2">
      <c r="A4045" s="25"/>
      <c r="B4045" s="18"/>
      <c r="C4045" s="19"/>
      <c r="D4045" s="143"/>
      <c r="E4045" s="7"/>
      <c r="F4045" s="21"/>
      <c r="G4045" s="22"/>
      <c r="H4045" s="273"/>
      <c r="I4045" s="23"/>
      <c r="J4045" s="24"/>
    </row>
    <row r="4046" spans="1:10" ht="15" x14ac:dyDescent="0.25">
      <c r="A4046" s="17"/>
      <c r="B4046" s="18"/>
      <c r="C4046" s="19"/>
      <c r="D4046" s="143"/>
      <c r="E4046" s="7"/>
      <c r="F4046" s="21"/>
      <c r="G4046" s="22"/>
      <c r="H4046" s="273"/>
      <c r="I4046" s="23"/>
      <c r="J4046" s="24"/>
    </row>
    <row r="4047" spans="1:10" ht="15" x14ac:dyDescent="0.2">
      <c r="A4047" s="25"/>
      <c r="B4047" s="18"/>
      <c r="C4047" s="19"/>
      <c r="D4047" s="143"/>
      <c r="E4047" s="7"/>
      <c r="F4047" s="21"/>
      <c r="G4047" s="22"/>
      <c r="H4047" s="273"/>
      <c r="I4047" s="23"/>
      <c r="J4047" s="24"/>
    </row>
    <row r="4048" spans="1:10" ht="15" x14ac:dyDescent="0.2">
      <c r="A4048" s="25"/>
      <c r="B4048" s="18"/>
      <c r="C4048" s="19"/>
      <c r="D4048" s="143"/>
      <c r="E4048" s="7"/>
      <c r="F4048" s="21"/>
      <c r="G4048" s="22"/>
      <c r="H4048" s="273"/>
      <c r="I4048" s="23"/>
      <c r="J4048" s="24"/>
    </row>
    <row r="4049" spans="1:10" ht="15" x14ac:dyDescent="0.2">
      <c r="A4049" s="25"/>
      <c r="B4049" s="18"/>
      <c r="C4049" s="19"/>
      <c r="D4049" s="143"/>
      <c r="E4049" s="7"/>
      <c r="F4049" s="21"/>
      <c r="G4049" s="22"/>
      <c r="H4049" s="273"/>
      <c r="I4049" s="23"/>
      <c r="J4049" s="24"/>
    </row>
    <row r="4050" spans="1:10" ht="15" x14ac:dyDescent="0.2">
      <c r="A4050" s="25"/>
      <c r="B4050" s="18"/>
      <c r="C4050" s="19"/>
      <c r="D4050" s="143"/>
      <c r="E4050" s="7"/>
      <c r="F4050" s="21"/>
      <c r="G4050" s="22"/>
      <c r="H4050" s="273"/>
      <c r="I4050" s="23"/>
      <c r="J4050" s="24"/>
    </row>
    <row r="4051" spans="1:10" ht="15" x14ac:dyDescent="0.2">
      <c r="A4051" s="25"/>
      <c r="B4051" s="18"/>
      <c r="C4051" s="19"/>
      <c r="D4051" s="143"/>
      <c r="E4051" s="7"/>
      <c r="F4051" s="21"/>
      <c r="G4051" s="22"/>
      <c r="H4051" s="273"/>
      <c r="I4051" s="23"/>
      <c r="J4051" s="24"/>
    </row>
    <row r="4052" spans="1:10" ht="15" x14ac:dyDescent="0.2">
      <c r="A4052" s="25"/>
      <c r="B4052" s="18"/>
      <c r="C4052" s="19"/>
      <c r="D4052" s="143"/>
      <c r="E4052" s="7"/>
      <c r="F4052" s="21"/>
      <c r="G4052" s="22"/>
      <c r="H4052" s="273"/>
      <c r="I4052" s="23"/>
      <c r="J4052" s="24"/>
    </row>
    <row r="4053" spans="1:10" ht="15" x14ac:dyDescent="0.2">
      <c r="A4053" s="25"/>
      <c r="B4053" s="18"/>
      <c r="C4053" s="19"/>
      <c r="D4053" s="143"/>
      <c r="E4053" s="7"/>
      <c r="F4053" s="21"/>
      <c r="G4053" s="22"/>
      <c r="H4053" s="273"/>
      <c r="I4053" s="23"/>
      <c r="J4053" s="24"/>
    </row>
    <row r="4054" spans="1:10" ht="15" x14ac:dyDescent="0.25">
      <c r="A4054" s="17"/>
      <c r="B4054" s="18"/>
      <c r="C4054" s="19"/>
      <c r="D4054" s="143"/>
      <c r="E4054" s="7"/>
      <c r="F4054" s="21"/>
      <c r="G4054" s="22"/>
      <c r="H4054" s="273"/>
      <c r="I4054" s="23"/>
      <c r="J4054" s="24"/>
    </row>
    <row r="4055" spans="1:10" ht="15" x14ac:dyDescent="0.2">
      <c r="A4055" s="25"/>
      <c r="B4055" s="18"/>
      <c r="C4055" s="19"/>
      <c r="D4055" s="143"/>
      <c r="E4055" s="7"/>
      <c r="F4055" s="21"/>
      <c r="G4055" s="22"/>
      <c r="H4055" s="273"/>
      <c r="I4055" s="23"/>
      <c r="J4055" s="24"/>
    </row>
    <row r="4056" spans="1:10" ht="15" x14ac:dyDescent="0.2">
      <c r="A4056" s="25"/>
      <c r="B4056" s="18"/>
      <c r="C4056" s="19"/>
      <c r="D4056" s="143"/>
      <c r="E4056" s="7"/>
      <c r="F4056" s="21"/>
      <c r="G4056" s="22"/>
      <c r="H4056" s="273"/>
      <c r="I4056" s="23"/>
      <c r="J4056" s="24"/>
    </row>
    <row r="4057" spans="1:10" ht="15" x14ac:dyDescent="0.2">
      <c r="A4057" s="25"/>
      <c r="B4057" s="18"/>
      <c r="C4057" s="19"/>
      <c r="D4057" s="143"/>
      <c r="E4057" s="7"/>
      <c r="F4057" s="21"/>
      <c r="G4057" s="22"/>
      <c r="H4057" s="273"/>
      <c r="I4057" s="23"/>
      <c r="J4057" s="24"/>
    </row>
    <row r="4058" spans="1:10" ht="15" x14ac:dyDescent="0.2">
      <c r="A4058" s="25"/>
      <c r="B4058" s="18"/>
      <c r="C4058" s="19"/>
      <c r="D4058" s="143"/>
      <c r="E4058" s="7"/>
      <c r="F4058" s="21"/>
      <c r="G4058" s="22"/>
      <c r="H4058" s="273"/>
      <c r="I4058" s="23"/>
      <c r="J4058" s="24"/>
    </row>
    <row r="4059" spans="1:10" ht="15" x14ac:dyDescent="0.2">
      <c r="A4059" s="25"/>
      <c r="B4059" s="18"/>
      <c r="C4059" s="19"/>
      <c r="D4059" s="143"/>
      <c r="E4059" s="7"/>
      <c r="F4059" s="21"/>
      <c r="G4059" s="22"/>
      <c r="H4059" s="273"/>
      <c r="I4059" s="23"/>
      <c r="J4059" s="24"/>
    </row>
    <row r="4060" spans="1:10" ht="15" x14ac:dyDescent="0.2">
      <c r="A4060" s="25"/>
      <c r="B4060" s="18"/>
      <c r="C4060" s="19"/>
      <c r="D4060" s="143"/>
      <c r="E4060" s="7"/>
      <c r="F4060" s="21"/>
      <c r="G4060" s="22"/>
      <c r="H4060" s="273"/>
      <c r="I4060" s="23"/>
      <c r="J4060" s="24"/>
    </row>
    <row r="4061" spans="1:10" ht="15" x14ac:dyDescent="0.2">
      <c r="A4061" s="25"/>
      <c r="B4061" s="18"/>
      <c r="C4061" s="19"/>
      <c r="D4061" s="143"/>
      <c r="E4061" s="7"/>
      <c r="F4061" s="21"/>
      <c r="G4061" s="22"/>
      <c r="H4061" s="273"/>
      <c r="I4061" s="23"/>
      <c r="J4061" s="24"/>
    </row>
    <row r="4062" spans="1:10" ht="15" x14ac:dyDescent="0.2">
      <c r="A4062" s="25"/>
      <c r="B4062" s="18"/>
      <c r="C4062" s="19"/>
      <c r="D4062" s="143"/>
      <c r="E4062" s="7"/>
      <c r="F4062" s="21"/>
      <c r="G4062" s="22"/>
      <c r="H4062" s="273"/>
      <c r="I4062" s="23"/>
      <c r="J4062" s="24"/>
    </row>
    <row r="4063" spans="1:10" ht="15" x14ac:dyDescent="0.2">
      <c r="A4063" s="25"/>
      <c r="B4063" s="18"/>
      <c r="C4063" s="19"/>
      <c r="D4063" s="143"/>
      <c r="E4063" s="7"/>
      <c r="F4063" s="21"/>
      <c r="G4063" s="22"/>
      <c r="H4063" s="273"/>
      <c r="I4063" s="23"/>
      <c r="J4063" s="24"/>
    </row>
    <row r="4064" spans="1:10" ht="15" x14ac:dyDescent="0.2">
      <c r="A4064" s="25"/>
      <c r="B4064" s="18"/>
      <c r="C4064" s="19"/>
      <c r="D4064" s="143"/>
      <c r="E4064" s="7"/>
      <c r="F4064" s="21"/>
      <c r="G4064" s="22"/>
      <c r="H4064" s="273"/>
      <c r="I4064" s="23"/>
      <c r="J4064" s="24"/>
    </row>
    <row r="4065" spans="1:10" ht="15" x14ac:dyDescent="0.2">
      <c r="A4065" s="25"/>
      <c r="B4065" s="18"/>
      <c r="C4065" s="19"/>
      <c r="D4065" s="143"/>
      <c r="E4065" s="7"/>
      <c r="F4065" s="21"/>
      <c r="G4065" s="22"/>
      <c r="H4065" s="273"/>
      <c r="I4065" s="23"/>
      <c r="J4065" s="24"/>
    </row>
    <row r="4066" spans="1:10" ht="15" x14ac:dyDescent="0.2">
      <c r="A4066" s="25"/>
      <c r="B4066" s="18"/>
      <c r="C4066" s="19"/>
      <c r="D4066" s="143"/>
      <c r="E4066" s="7"/>
      <c r="F4066" s="21"/>
      <c r="G4066" s="22"/>
      <c r="H4066" s="273"/>
      <c r="I4066" s="23"/>
      <c r="J4066" s="24"/>
    </row>
    <row r="4067" spans="1:10" ht="15" x14ac:dyDescent="0.2">
      <c r="A4067" s="25"/>
      <c r="B4067" s="18"/>
      <c r="C4067" s="19"/>
      <c r="D4067" s="143"/>
      <c r="E4067" s="7"/>
      <c r="F4067" s="21"/>
      <c r="G4067" s="22"/>
      <c r="H4067" s="273"/>
      <c r="I4067" s="23"/>
      <c r="J4067" s="24"/>
    </row>
    <row r="4068" spans="1:10" ht="15" x14ac:dyDescent="0.2">
      <c r="A4068" s="25"/>
      <c r="B4068" s="18"/>
      <c r="C4068" s="19"/>
      <c r="D4068" s="143"/>
      <c r="E4068" s="7"/>
      <c r="F4068" s="21"/>
      <c r="G4068" s="22"/>
      <c r="H4068" s="273"/>
      <c r="I4068" s="23"/>
      <c r="J4068" s="24"/>
    </row>
    <row r="4069" spans="1:10" ht="15" x14ac:dyDescent="0.2">
      <c r="A4069" s="25"/>
      <c r="B4069" s="18"/>
      <c r="C4069" s="19"/>
      <c r="D4069" s="143"/>
      <c r="E4069" s="7"/>
      <c r="F4069" s="21"/>
      <c r="G4069" s="22"/>
      <c r="H4069" s="273"/>
      <c r="I4069" s="23"/>
      <c r="J4069" s="24"/>
    </row>
    <row r="4070" spans="1:10" ht="15" x14ac:dyDescent="0.2">
      <c r="A4070" s="25"/>
      <c r="B4070" s="18"/>
      <c r="C4070" s="19"/>
      <c r="D4070" s="143"/>
      <c r="E4070" s="7"/>
      <c r="F4070" s="21"/>
      <c r="G4070" s="22"/>
      <c r="H4070" s="273"/>
      <c r="I4070" s="23"/>
      <c r="J4070" s="24"/>
    </row>
    <row r="4071" spans="1:10" ht="15" x14ac:dyDescent="0.2">
      <c r="A4071" s="25"/>
      <c r="B4071" s="18"/>
      <c r="C4071" s="19"/>
      <c r="D4071" s="143"/>
      <c r="E4071" s="7"/>
      <c r="F4071" s="21"/>
      <c r="G4071" s="22"/>
      <c r="H4071" s="273"/>
      <c r="I4071" s="23"/>
      <c r="J4071" s="24"/>
    </row>
    <row r="4072" spans="1:10" ht="15" x14ac:dyDescent="0.2">
      <c r="A4072" s="25"/>
      <c r="B4072" s="18"/>
      <c r="C4072" s="19"/>
      <c r="D4072" s="143"/>
      <c r="E4072" s="7"/>
      <c r="F4072" s="21"/>
      <c r="G4072" s="22"/>
      <c r="H4072" s="273"/>
      <c r="I4072" s="23"/>
      <c r="J4072" s="24"/>
    </row>
    <row r="4073" spans="1:10" ht="15" x14ac:dyDescent="0.2">
      <c r="A4073" s="25"/>
      <c r="B4073" s="18"/>
      <c r="C4073" s="19"/>
      <c r="D4073" s="143"/>
      <c r="E4073" s="7"/>
      <c r="F4073" s="21"/>
      <c r="G4073" s="22"/>
      <c r="H4073" s="273"/>
      <c r="I4073" s="23"/>
      <c r="J4073" s="24"/>
    </row>
    <row r="4074" spans="1:10" ht="15" x14ac:dyDescent="0.25">
      <c r="A4074" s="17"/>
      <c r="B4074" s="18"/>
      <c r="C4074" s="19"/>
      <c r="D4074" s="143"/>
      <c r="E4074" s="7"/>
      <c r="F4074" s="21"/>
      <c r="G4074" s="22"/>
      <c r="H4074" s="273"/>
      <c r="I4074" s="23"/>
      <c r="J4074" s="24"/>
    </row>
    <row r="4075" spans="1:10" ht="15" x14ac:dyDescent="0.2">
      <c r="A4075" s="25"/>
      <c r="B4075" s="18"/>
      <c r="C4075" s="19"/>
      <c r="D4075" s="143"/>
      <c r="E4075" s="7"/>
      <c r="F4075" s="21"/>
      <c r="G4075" s="22"/>
      <c r="H4075" s="273"/>
      <c r="I4075" s="23"/>
      <c r="J4075" s="24"/>
    </row>
    <row r="4076" spans="1:10" ht="15" x14ac:dyDescent="0.2">
      <c r="A4076" s="25"/>
      <c r="B4076" s="18"/>
      <c r="C4076" s="19"/>
      <c r="D4076" s="143"/>
      <c r="E4076" s="7"/>
      <c r="F4076" s="21"/>
      <c r="G4076" s="22"/>
      <c r="H4076" s="273"/>
      <c r="I4076" s="23"/>
      <c r="J4076" s="24"/>
    </row>
    <row r="4077" spans="1:10" ht="15" x14ac:dyDescent="0.2">
      <c r="A4077" s="25"/>
      <c r="B4077" s="18"/>
      <c r="C4077" s="19"/>
      <c r="D4077" s="143"/>
      <c r="E4077" s="7"/>
      <c r="F4077" s="21"/>
      <c r="G4077" s="22"/>
      <c r="H4077" s="273"/>
      <c r="I4077" s="23"/>
      <c r="J4077" s="24"/>
    </row>
    <row r="4078" spans="1:10" ht="15" x14ac:dyDescent="0.2">
      <c r="A4078" s="25"/>
      <c r="B4078" s="18"/>
      <c r="C4078" s="19"/>
      <c r="D4078" s="143"/>
      <c r="E4078" s="7"/>
      <c r="F4078" s="21"/>
      <c r="G4078" s="22"/>
      <c r="H4078" s="273"/>
      <c r="I4078" s="23"/>
      <c r="J4078" s="24"/>
    </row>
    <row r="4079" spans="1:10" ht="15" x14ac:dyDescent="0.2">
      <c r="A4079" s="25"/>
      <c r="B4079" s="18"/>
      <c r="C4079" s="19"/>
      <c r="D4079" s="143"/>
      <c r="E4079" s="7"/>
      <c r="F4079" s="21"/>
      <c r="G4079" s="22"/>
      <c r="H4079" s="273"/>
      <c r="I4079" s="23"/>
      <c r="J4079" s="24"/>
    </row>
    <row r="4080" spans="1:10" ht="15" x14ac:dyDescent="0.2">
      <c r="A4080" s="25"/>
      <c r="B4080" s="18"/>
      <c r="C4080" s="19"/>
      <c r="D4080" s="143"/>
      <c r="E4080" s="7"/>
      <c r="F4080" s="21"/>
      <c r="G4080" s="22"/>
      <c r="H4080" s="273"/>
      <c r="I4080" s="23"/>
      <c r="J4080" s="24"/>
    </row>
    <row r="4081" spans="1:10" ht="15" x14ac:dyDescent="0.2">
      <c r="A4081" s="25"/>
      <c r="B4081" s="18"/>
      <c r="C4081" s="19"/>
      <c r="D4081" s="143"/>
      <c r="E4081" s="7"/>
      <c r="F4081" s="21"/>
      <c r="G4081" s="22"/>
      <c r="H4081" s="273"/>
      <c r="I4081" s="23"/>
      <c r="J4081" s="24"/>
    </row>
    <row r="4082" spans="1:10" ht="15" x14ac:dyDescent="0.2">
      <c r="A4082" s="25"/>
      <c r="B4082" s="18"/>
      <c r="C4082" s="19"/>
      <c r="D4082" s="143"/>
      <c r="E4082" s="7"/>
      <c r="F4082" s="21"/>
      <c r="G4082" s="22"/>
      <c r="H4082" s="273"/>
      <c r="I4082" s="23"/>
      <c r="J4082" s="24"/>
    </row>
    <row r="4083" spans="1:10" ht="15" x14ac:dyDescent="0.2">
      <c r="A4083" s="25"/>
      <c r="B4083" s="18"/>
      <c r="C4083" s="19"/>
      <c r="D4083" s="143"/>
      <c r="E4083" s="7"/>
      <c r="F4083" s="21"/>
      <c r="G4083" s="22"/>
      <c r="H4083" s="273"/>
      <c r="I4083" s="23"/>
      <c r="J4083" s="24"/>
    </row>
    <row r="4084" spans="1:10" ht="15" x14ac:dyDescent="0.2">
      <c r="A4084" s="25"/>
      <c r="B4084" s="18"/>
      <c r="C4084" s="19"/>
      <c r="D4084" s="143"/>
      <c r="E4084" s="7"/>
      <c r="F4084" s="21"/>
      <c r="G4084" s="22"/>
      <c r="H4084" s="273"/>
      <c r="I4084" s="23"/>
      <c r="J4084" s="24"/>
    </row>
    <row r="4085" spans="1:10" ht="15" x14ac:dyDescent="0.2">
      <c r="A4085" s="25"/>
      <c r="B4085" s="18"/>
      <c r="C4085" s="19"/>
      <c r="D4085" s="143"/>
      <c r="E4085" s="7"/>
      <c r="F4085" s="21"/>
      <c r="G4085" s="22"/>
      <c r="H4085" s="273"/>
      <c r="I4085" s="23"/>
      <c r="J4085" s="24"/>
    </row>
    <row r="4086" spans="1:10" ht="15" x14ac:dyDescent="0.2">
      <c r="A4086" s="25"/>
      <c r="B4086" s="18"/>
      <c r="C4086" s="19"/>
      <c r="D4086" s="143"/>
      <c r="E4086" s="7"/>
      <c r="F4086" s="21"/>
      <c r="G4086" s="22"/>
      <c r="H4086" s="273"/>
      <c r="I4086" s="23"/>
      <c r="J4086" s="24"/>
    </row>
    <row r="4087" spans="1:10" ht="15" x14ac:dyDescent="0.2">
      <c r="A4087" s="25"/>
      <c r="B4087" s="18"/>
      <c r="C4087" s="19"/>
      <c r="D4087" s="143"/>
      <c r="E4087" s="7"/>
      <c r="F4087" s="21"/>
      <c r="G4087" s="22"/>
      <c r="H4087" s="273"/>
      <c r="I4087" s="23"/>
      <c r="J4087" s="24"/>
    </row>
    <row r="4088" spans="1:10" ht="15" x14ac:dyDescent="0.2">
      <c r="A4088" s="25"/>
      <c r="B4088" s="18"/>
      <c r="C4088" s="19"/>
      <c r="D4088" s="143"/>
      <c r="E4088" s="7"/>
      <c r="F4088" s="21"/>
      <c r="G4088" s="22"/>
      <c r="H4088" s="273"/>
      <c r="I4088" s="23"/>
      <c r="J4088" s="24"/>
    </row>
    <row r="4089" spans="1:10" ht="15" x14ac:dyDescent="0.2">
      <c r="A4089" s="25"/>
      <c r="B4089" s="18"/>
      <c r="C4089" s="19"/>
      <c r="D4089" s="143"/>
      <c r="E4089" s="7"/>
      <c r="F4089" s="21"/>
      <c r="G4089" s="22"/>
      <c r="H4089" s="273"/>
      <c r="I4089" s="23"/>
      <c r="J4089" s="24"/>
    </row>
    <row r="4090" spans="1:10" ht="15" x14ac:dyDescent="0.25">
      <c r="A4090" s="17"/>
      <c r="B4090" s="18"/>
      <c r="C4090" s="19"/>
      <c r="D4090" s="143"/>
      <c r="E4090" s="7"/>
      <c r="F4090" s="21"/>
      <c r="G4090" s="22"/>
      <c r="H4090" s="273"/>
      <c r="I4090" s="23"/>
      <c r="J4090" s="24"/>
    </row>
    <row r="4091" spans="1:10" ht="15" x14ac:dyDescent="0.2">
      <c r="A4091" s="25"/>
      <c r="B4091" s="18"/>
      <c r="C4091" s="19"/>
      <c r="D4091" s="143"/>
      <c r="E4091" s="7"/>
      <c r="F4091" s="21"/>
      <c r="G4091" s="22"/>
      <c r="H4091" s="273"/>
      <c r="I4091" s="23"/>
      <c r="J4091" s="24"/>
    </row>
    <row r="4092" spans="1:10" ht="15" x14ac:dyDescent="0.2">
      <c r="A4092" s="25"/>
      <c r="B4092" s="18"/>
      <c r="C4092" s="19"/>
      <c r="D4092" s="143"/>
      <c r="E4092" s="7"/>
      <c r="F4092" s="21"/>
      <c r="G4092" s="22"/>
      <c r="H4092" s="273"/>
      <c r="I4092" s="23"/>
      <c r="J4092" s="24"/>
    </row>
    <row r="4093" spans="1:10" ht="15" x14ac:dyDescent="0.2">
      <c r="A4093" s="25"/>
      <c r="B4093" s="18"/>
      <c r="C4093" s="19"/>
      <c r="D4093" s="143"/>
      <c r="E4093" s="7"/>
      <c r="F4093" s="21"/>
      <c r="G4093" s="22"/>
      <c r="H4093" s="273"/>
      <c r="I4093" s="23"/>
      <c r="J4093" s="24"/>
    </row>
    <row r="4094" spans="1:10" ht="15" x14ac:dyDescent="0.2">
      <c r="A4094" s="25"/>
      <c r="B4094" s="18"/>
      <c r="C4094" s="19"/>
      <c r="D4094" s="143"/>
      <c r="E4094" s="7"/>
      <c r="F4094" s="21"/>
      <c r="G4094" s="22"/>
      <c r="H4094" s="273"/>
      <c r="I4094" s="23"/>
      <c r="J4094" s="24"/>
    </row>
    <row r="4095" spans="1:10" ht="15" x14ac:dyDescent="0.2">
      <c r="A4095" s="25"/>
      <c r="B4095" s="18"/>
      <c r="C4095" s="19"/>
      <c r="D4095" s="143"/>
      <c r="E4095" s="7"/>
      <c r="F4095" s="21"/>
      <c r="G4095" s="22"/>
      <c r="H4095" s="273"/>
      <c r="I4095" s="23"/>
      <c r="J4095" s="24"/>
    </row>
    <row r="4096" spans="1:10" ht="15" x14ac:dyDescent="0.2">
      <c r="A4096" s="25"/>
      <c r="B4096" s="18"/>
      <c r="C4096" s="19"/>
      <c r="D4096" s="143"/>
      <c r="E4096" s="7"/>
      <c r="F4096" s="21"/>
      <c r="G4096" s="22"/>
      <c r="H4096" s="273"/>
      <c r="I4096" s="23"/>
      <c r="J4096" s="24"/>
    </row>
    <row r="4097" spans="1:10" ht="15" x14ac:dyDescent="0.2">
      <c r="A4097" s="25"/>
      <c r="B4097" s="18"/>
      <c r="C4097" s="19"/>
      <c r="D4097" s="143"/>
      <c r="E4097" s="7"/>
      <c r="F4097" s="21"/>
      <c r="G4097" s="22"/>
      <c r="H4097" s="273"/>
      <c r="I4097" s="23"/>
      <c r="J4097" s="24"/>
    </row>
    <row r="4098" spans="1:10" ht="15" x14ac:dyDescent="0.2">
      <c r="A4098" s="25"/>
      <c r="B4098" s="18"/>
      <c r="C4098" s="19"/>
      <c r="D4098" s="143"/>
      <c r="E4098" s="7"/>
      <c r="F4098" s="21"/>
      <c r="G4098" s="22"/>
      <c r="H4098" s="273"/>
      <c r="I4098" s="23"/>
      <c r="J4098" s="24"/>
    </row>
    <row r="4099" spans="1:10" ht="15" x14ac:dyDescent="0.2">
      <c r="A4099" s="25"/>
      <c r="B4099" s="18"/>
      <c r="C4099" s="19"/>
      <c r="D4099" s="143"/>
      <c r="E4099" s="7"/>
      <c r="F4099" s="21"/>
      <c r="G4099" s="22"/>
      <c r="H4099" s="273"/>
      <c r="I4099" s="23"/>
      <c r="J4099" s="24"/>
    </row>
    <row r="4100" spans="1:10" ht="15" x14ac:dyDescent="0.2">
      <c r="A4100" s="25"/>
      <c r="B4100" s="18"/>
      <c r="C4100" s="19"/>
      <c r="D4100" s="143"/>
      <c r="E4100" s="7"/>
      <c r="F4100" s="21"/>
      <c r="G4100" s="22"/>
      <c r="H4100" s="273"/>
      <c r="I4100" s="23"/>
      <c r="J4100" s="24"/>
    </row>
    <row r="4101" spans="1:10" ht="15" x14ac:dyDescent="0.2">
      <c r="A4101" s="25"/>
      <c r="B4101" s="18"/>
      <c r="C4101" s="19"/>
      <c r="D4101" s="143"/>
      <c r="E4101" s="7"/>
      <c r="F4101" s="21"/>
      <c r="G4101" s="22"/>
      <c r="H4101" s="273"/>
      <c r="I4101" s="23"/>
      <c r="J4101" s="24"/>
    </row>
    <row r="4102" spans="1:10" ht="15" x14ac:dyDescent="0.2">
      <c r="A4102" s="25"/>
      <c r="B4102" s="18"/>
      <c r="C4102" s="19"/>
      <c r="D4102" s="143"/>
      <c r="E4102" s="7"/>
      <c r="F4102" s="21"/>
      <c r="G4102" s="22"/>
      <c r="H4102" s="273"/>
      <c r="I4102" s="23"/>
      <c r="J4102" s="24"/>
    </row>
    <row r="4103" spans="1:10" ht="15" x14ac:dyDescent="0.2">
      <c r="A4103" s="25"/>
      <c r="B4103" s="18"/>
      <c r="C4103" s="19"/>
      <c r="D4103" s="143"/>
      <c r="E4103" s="7"/>
      <c r="F4103" s="21"/>
      <c r="G4103" s="22"/>
      <c r="H4103" s="273"/>
      <c r="I4103" s="23"/>
      <c r="J4103" s="24"/>
    </row>
    <row r="4104" spans="1:10" ht="15" x14ac:dyDescent="0.2">
      <c r="A4104" s="25"/>
      <c r="B4104" s="18"/>
      <c r="C4104" s="19"/>
      <c r="D4104" s="143"/>
      <c r="E4104" s="7"/>
      <c r="F4104" s="21"/>
      <c r="G4104" s="22"/>
      <c r="H4104" s="273"/>
      <c r="I4104" s="23"/>
      <c r="J4104" s="24"/>
    </row>
    <row r="4105" spans="1:10" ht="15" x14ac:dyDescent="0.2">
      <c r="A4105" s="25"/>
      <c r="B4105" s="18"/>
      <c r="C4105" s="19"/>
      <c r="D4105" s="143"/>
      <c r="E4105" s="7"/>
      <c r="F4105" s="21"/>
      <c r="G4105" s="22"/>
      <c r="H4105" s="273"/>
      <c r="I4105" s="23"/>
      <c r="J4105" s="24"/>
    </row>
    <row r="4106" spans="1:10" ht="15" x14ac:dyDescent="0.2">
      <c r="A4106" s="25"/>
      <c r="B4106" s="18"/>
      <c r="C4106" s="19"/>
      <c r="D4106" s="143"/>
      <c r="E4106" s="7"/>
      <c r="F4106" s="21"/>
      <c r="G4106" s="22"/>
      <c r="H4106" s="273"/>
      <c r="I4106" s="23"/>
      <c r="J4106" s="24"/>
    </row>
    <row r="4107" spans="1:10" ht="15" x14ac:dyDescent="0.2">
      <c r="A4107" s="25"/>
      <c r="B4107" s="18"/>
      <c r="C4107" s="19"/>
      <c r="D4107" s="143"/>
      <c r="E4107" s="7"/>
      <c r="F4107" s="21"/>
      <c r="G4107" s="22"/>
      <c r="H4107" s="273"/>
      <c r="I4107" s="23"/>
      <c r="J4107" s="24"/>
    </row>
    <row r="4108" spans="1:10" ht="15" x14ac:dyDescent="0.2">
      <c r="A4108" s="25"/>
      <c r="B4108" s="18"/>
      <c r="C4108" s="19"/>
      <c r="D4108" s="143"/>
      <c r="E4108" s="7"/>
      <c r="F4108" s="21"/>
      <c r="G4108" s="22"/>
      <c r="H4108" s="273"/>
      <c r="I4108" s="23"/>
      <c r="J4108" s="24"/>
    </row>
    <row r="4109" spans="1:10" ht="15" x14ac:dyDescent="0.2">
      <c r="A4109" s="25"/>
      <c r="B4109" s="18"/>
      <c r="C4109" s="19"/>
      <c r="D4109" s="143"/>
      <c r="E4109" s="7"/>
      <c r="F4109" s="21"/>
      <c r="G4109" s="22"/>
      <c r="H4109" s="273"/>
      <c r="I4109" s="23"/>
      <c r="J4109" s="24"/>
    </row>
    <row r="4110" spans="1:10" ht="15" x14ac:dyDescent="0.2">
      <c r="A4110" s="25"/>
      <c r="B4110" s="18"/>
      <c r="C4110" s="19"/>
      <c r="D4110" s="143"/>
      <c r="E4110" s="7"/>
      <c r="F4110" s="21"/>
      <c r="G4110" s="22"/>
      <c r="H4110" s="273"/>
      <c r="I4110" s="23"/>
      <c r="J4110" s="24"/>
    </row>
    <row r="4111" spans="1:10" ht="15" x14ac:dyDescent="0.25">
      <c r="A4111" s="17"/>
      <c r="B4111" s="18"/>
      <c r="C4111" s="19"/>
      <c r="D4111" s="143"/>
      <c r="E4111" s="7"/>
      <c r="F4111" s="21"/>
      <c r="G4111" s="22"/>
      <c r="H4111" s="273"/>
      <c r="I4111" s="23"/>
      <c r="J4111" s="24"/>
    </row>
    <row r="4112" spans="1:10" ht="15" x14ac:dyDescent="0.2">
      <c r="A4112" s="25"/>
      <c r="B4112" s="18"/>
      <c r="C4112" s="19"/>
      <c r="D4112" s="143"/>
      <c r="E4112" s="7"/>
      <c r="F4112" s="21"/>
      <c r="G4112" s="22"/>
      <c r="H4112" s="273"/>
      <c r="I4112" s="23"/>
      <c r="J4112" s="24"/>
    </row>
    <row r="4113" spans="1:10" ht="15" x14ac:dyDescent="0.2">
      <c r="A4113" s="25"/>
      <c r="B4113" s="18"/>
      <c r="C4113" s="19"/>
      <c r="D4113" s="143"/>
      <c r="E4113" s="7"/>
      <c r="F4113" s="21"/>
      <c r="G4113" s="22"/>
      <c r="H4113" s="273"/>
      <c r="I4113" s="23"/>
      <c r="J4113" s="24"/>
    </row>
    <row r="4114" spans="1:10" ht="15" x14ac:dyDescent="0.2">
      <c r="A4114" s="25"/>
      <c r="B4114" s="18"/>
      <c r="C4114" s="19"/>
      <c r="D4114" s="143"/>
      <c r="E4114" s="7"/>
      <c r="F4114" s="21"/>
      <c r="G4114" s="22"/>
      <c r="H4114" s="273"/>
      <c r="I4114" s="23"/>
      <c r="J4114" s="24"/>
    </row>
    <row r="4115" spans="1:10" ht="15" x14ac:dyDescent="0.2">
      <c r="A4115" s="25"/>
      <c r="B4115" s="18"/>
      <c r="C4115" s="19"/>
      <c r="D4115" s="143"/>
      <c r="E4115" s="7"/>
      <c r="F4115" s="21"/>
      <c r="G4115" s="22"/>
      <c r="H4115" s="273"/>
      <c r="I4115" s="23"/>
      <c r="J4115" s="24"/>
    </row>
    <row r="4116" spans="1:10" ht="15" x14ac:dyDescent="0.2">
      <c r="A4116" s="25"/>
      <c r="B4116" s="18"/>
      <c r="C4116" s="19"/>
      <c r="D4116" s="143"/>
      <c r="E4116" s="7"/>
      <c r="F4116" s="21"/>
      <c r="G4116" s="22"/>
      <c r="H4116" s="273"/>
      <c r="I4116" s="23"/>
      <c r="J4116" s="24"/>
    </row>
    <row r="4117" spans="1:10" ht="15" x14ac:dyDescent="0.2">
      <c r="A4117" s="25"/>
      <c r="B4117" s="18"/>
      <c r="C4117" s="19"/>
      <c r="D4117" s="143"/>
      <c r="E4117" s="7"/>
      <c r="F4117" s="21"/>
      <c r="G4117" s="22"/>
      <c r="H4117" s="273"/>
      <c r="I4117" s="23"/>
      <c r="J4117" s="24"/>
    </row>
    <row r="4118" spans="1:10" ht="15" x14ac:dyDescent="0.2">
      <c r="A4118" s="25"/>
      <c r="B4118" s="18"/>
      <c r="C4118" s="19"/>
      <c r="D4118" s="143"/>
      <c r="E4118" s="7"/>
      <c r="F4118" s="21"/>
      <c r="G4118" s="22"/>
      <c r="H4118" s="273"/>
      <c r="I4118" s="23"/>
      <c r="J4118" s="24"/>
    </row>
    <row r="4119" spans="1:10" ht="15" x14ac:dyDescent="0.2">
      <c r="A4119" s="25"/>
      <c r="B4119" s="18"/>
      <c r="C4119" s="19"/>
      <c r="D4119" s="143"/>
      <c r="E4119" s="7"/>
      <c r="F4119" s="21"/>
      <c r="G4119" s="22"/>
      <c r="H4119" s="273"/>
      <c r="I4119" s="23"/>
      <c r="J4119" s="24"/>
    </row>
    <row r="4120" spans="1:10" ht="15" x14ac:dyDescent="0.2">
      <c r="A4120" s="25"/>
      <c r="B4120" s="18"/>
      <c r="C4120" s="19"/>
      <c r="D4120" s="143"/>
      <c r="E4120" s="7"/>
      <c r="F4120" s="21"/>
      <c r="G4120" s="22"/>
      <c r="H4120" s="273"/>
      <c r="I4120" s="23"/>
      <c r="J4120" s="24"/>
    </row>
    <row r="4121" spans="1:10" ht="15" x14ac:dyDescent="0.2">
      <c r="A4121" s="25"/>
      <c r="B4121" s="18"/>
      <c r="C4121" s="19"/>
      <c r="D4121" s="143"/>
      <c r="E4121" s="7"/>
      <c r="F4121" s="21"/>
      <c r="G4121" s="22"/>
      <c r="H4121" s="273"/>
      <c r="I4121" s="23"/>
      <c r="J4121" s="24"/>
    </row>
    <row r="4122" spans="1:10" ht="15" x14ac:dyDescent="0.25">
      <c r="A4122" s="17"/>
      <c r="B4122" s="18"/>
      <c r="C4122" s="19"/>
      <c r="D4122" s="143"/>
      <c r="E4122" s="7"/>
      <c r="F4122" s="21"/>
      <c r="G4122" s="22"/>
      <c r="H4122" s="273"/>
      <c r="I4122" s="23"/>
      <c r="J4122" s="24"/>
    </row>
    <row r="4123" spans="1:10" ht="15" x14ac:dyDescent="0.2">
      <c r="A4123" s="25"/>
      <c r="B4123" s="18"/>
      <c r="C4123" s="19"/>
      <c r="D4123" s="143"/>
      <c r="E4123" s="7"/>
      <c r="F4123" s="21"/>
      <c r="G4123" s="22"/>
      <c r="H4123" s="273"/>
      <c r="I4123" s="23"/>
      <c r="J4123" s="24"/>
    </row>
    <row r="4124" spans="1:10" ht="15" x14ac:dyDescent="0.2">
      <c r="A4124" s="25"/>
      <c r="B4124" s="18"/>
      <c r="C4124" s="19"/>
      <c r="D4124" s="143"/>
      <c r="E4124" s="7"/>
      <c r="F4124" s="21"/>
      <c r="G4124" s="22"/>
      <c r="H4124" s="273"/>
      <c r="I4124" s="23"/>
      <c r="J4124" s="24"/>
    </row>
    <row r="4125" spans="1:10" ht="15" x14ac:dyDescent="0.2">
      <c r="A4125" s="25"/>
      <c r="B4125" s="18"/>
      <c r="C4125" s="19"/>
      <c r="D4125" s="143"/>
      <c r="E4125" s="7"/>
      <c r="F4125" s="21"/>
      <c r="G4125" s="22"/>
      <c r="H4125" s="273"/>
      <c r="I4125" s="23"/>
      <c r="J4125" s="24"/>
    </row>
    <row r="4126" spans="1:10" ht="15" x14ac:dyDescent="0.2">
      <c r="A4126" s="25"/>
      <c r="B4126" s="18"/>
      <c r="C4126" s="19"/>
      <c r="D4126" s="143"/>
      <c r="E4126" s="7"/>
      <c r="F4126" s="21"/>
      <c r="G4126" s="22"/>
      <c r="H4126" s="273"/>
      <c r="I4126" s="23"/>
      <c r="J4126" s="24"/>
    </row>
    <row r="4127" spans="1:10" ht="15" x14ac:dyDescent="0.2">
      <c r="A4127" s="25"/>
      <c r="B4127" s="18"/>
      <c r="C4127" s="19"/>
      <c r="D4127" s="143"/>
      <c r="E4127" s="7"/>
      <c r="F4127" s="21"/>
      <c r="G4127" s="22"/>
      <c r="H4127" s="273"/>
      <c r="I4127" s="23"/>
      <c r="J4127" s="24"/>
    </row>
    <row r="4128" spans="1:10" ht="15" x14ac:dyDescent="0.2">
      <c r="A4128" s="25"/>
      <c r="B4128" s="18"/>
      <c r="C4128" s="19"/>
      <c r="D4128" s="143"/>
      <c r="E4128" s="7"/>
      <c r="F4128" s="21"/>
      <c r="G4128" s="22"/>
      <c r="H4128" s="273"/>
      <c r="I4128" s="23"/>
      <c r="J4128" s="24"/>
    </row>
    <row r="4129" spans="1:10" ht="15" x14ac:dyDescent="0.2">
      <c r="A4129" s="25"/>
      <c r="B4129" s="18"/>
      <c r="C4129" s="19"/>
      <c r="D4129" s="143"/>
      <c r="E4129" s="7"/>
      <c r="F4129" s="21"/>
      <c r="G4129" s="22"/>
      <c r="H4129" s="273"/>
      <c r="I4129" s="23"/>
      <c r="J4129" s="24"/>
    </row>
    <row r="4130" spans="1:10" ht="15" x14ac:dyDescent="0.2">
      <c r="A4130" s="25"/>
      <c r="B4130" s="18"/>
      <c r="C4130" s="19"/>
      <c r="D4130" s="143"/>
      <c r="E4130" s="7"/>
      <c r="F4130" s="21"/>
      <c r="G4130" s="22"/>
      <c r="H4130" s="273"/>
      <c r="I4130" s="23"/>
      <c r="J4130" s="24"/>
    </row>
    <row r="4131" spans="1:10" ht="15" x14ac:dyDescent="0.2">
      <c r="A4131" s="25"/>
      <c r="B4131" s="18"/>
      <c r="C4131" s="19"/>
      <c r="D4131" s="143"/>
      <c r="E4131" s="7"/>
      <c r="F4131" s="21"/>
      <c r="G4131" s="22"/>
      <c r="H4131" s="273"/>
      <c r="I4131" s="23"/>
      <c r="J4131" s="24"/>
    </row>
    <row r="4132" spans="1:10" ht="15" x14ac:dyDescent="0.2">
      <c r="A4132" s="25"/>
      <c r="B4132" s="18"/>
      <c r="C4132" s="19"/>
      <c r="D4132" s="143"/>
      <c r="E4132" s="7"/>
      <c r="F4132" s="21"/>
      <c r="G4132" s="22"/>
      <c r="H4132" s="273"/>
      <c r="I4132" s="23"/>
      <c r="J4132" s="24"/>
    </row>
    <row r="4133" spans="1:10" ht="15" x14ac:dyDescent="0.2">
      <c r="A4133" s="25"/>
      <c r="B4133" s="18"/>
      <c r="C4133" s="19"/>
      <c r="D4133" s="143"/>
      <c r="E4133" s="7"/>
      <c r="F4133" s="21"/>
      <c r="G4133" s="22"/>
      <c r="H4133" s="273"/>
      <c r="I4133" s="23"/>
      <c r="J4133" s="24"/>
    </row>
    <row r="4134" spans="1:10" ht="15" x14ac:dyDescent="0.2">
      <c r="A4134" s="25"/>
      <c r="B4134" s="18"/>
      <c r="C4134" s="19"/>
      <c r="D4134" s="143"/>
      <c r="E4134" s="7"/>
      <c r="F4134" s="21"/>
      <c r="G4134" s="22"/>
      <c r="H4134" s="273"/>
      <c r="I4134" s="23"/>
      <c r="J4134" s="24"/>
    </row>
    <row r="4135" spans="1:10" ht="15" x14ac:dyDescent="0.2">
      <c r="A4135" s="25"/>
      <c r="B4135" s="18"/>
      <c r="C4135" s="19"/>
      <c r="D4135" s="143"/>
      <c r="E4135" s="7"/>
      <c r="F4135" s="21"/>
      <c r="G4135" s="22"/>
      <c r="H4135" s="273"/>
      <c r="I4135" s="23"/>
      <c r="J4135" s="24"/>
    </row>
    <row r="4136" spans="1:10" ht="15" x14ac:dyDescent="0.2">
      <c r="A4136" s="25"/>
      <c r="B4136" s="18"/>
      <c r="C4136" s="19"/>
      <c r="D4136" s="143"/>
      <c r="E4136" s="7"/>
      <c r="F4136" s="21"/>
      <c r="G4136" s="22"/>
      <c r="H4136" s="273"/>
      <c r="I4136" s="23"/>
      <c r="J4136" s="24"/>
    </row>
    <row r="4137" spans="1:10" ht="15" x14ac:dyDescent="0.2">
      <c r="A4137" s="25"/>
      <c r="B4137" s="18"/>
      <c r="C4137" s="19"/>
      <c r="D4137" s="143"/>
      <c r="E4137" s="7"/>
      <c r="F4137" s="21"/>
      <c r="G4137" s="22"/>
      <c r="H4137" s="273"/>
      <c r="I4137" s="23"/>
      <c r="J4137" s="24"/>
    </row>
    <row r="4138" spans="1:10" ht="15" x14ac:dyDescent="0.2">
      <c r="A4138" s="25"/>
      <c r="B4138" s="18"/>
      <c r="C4138" s="19"/>
      <c r="D4138" s="143"/>
      <c r="E4138" s="7"/>
      <c r="F4138" s="21"/>
      <c r="G4138" s="22"/>
      <c r="H4138" s="273"/>
      <c r="I4138" s="23"/>
      <c r="J4138" s="24"/>
    </row>
    <row r="4139" spans="1:10" ht="15" x14ac:dyDescent="0.2">
      <c r="A4139" s="25"/>
      <c r="B4139" s="18"/>
      <c r="C4139" s="19"/>
      <c r="D4139" s="143"/>
      <c r="E4139" s="7"/>
      <c r="F4139" s="21"/>
      <c r="G4139" s="22"/>
      <c r="H4139" s="273"/>
      <c r="I4139" s="23"/>
      <c r="J4139" s="24"/>
    </row>
    <row r="4140" spans="1:10" ht="15" x14ac:dyDescent="0.2">
      <c r="A4140" s="25"/>
      <c r="B4140" s="18"/>
      <c r="C4140" s="19"/>
      <c r="D4140" s="143"/>
      <c r="E4140" s="7"/>
      <c r="F4140" s="21"/>
      <c r="G4140" s="22"/>
      <c r="H4140" s="273"/>
      <c r="I4140" s="23"/>
      <c r="J4140" s="24"/>
    </row>
    <row r="4141" spans="1:10" ht="15" x14ac:dyDescent="0.2">
      <c r="A4141" s="25"/>
      <c r="B4141" s="18"/>
      <c r="C4141" s="19"/>
      <c r="D4141" s="143"/>
      <c r="E4141" s="7"/>
      <c r="F4141" s="21"/>
      <c r="G4141" s="22"/>
      <c r="H4141" s="273"/>
      <c r="I4141" s="23"/>
      <c r="J4141" s="24"/>
    </row>
    <row r="4142" spans="1:10" ht="15" x14ac:dyDescent="0.2">
      <c r="A4142" s="25"/>
      <c r="B4142" s="18"/>
      <c r="C4142" s="19"/>
      <c r="D4142" s="143"/>
      <c r="E4142" s="7"/>
      <c r="F4142" s="21"/>
      <c r="G4142" s="22"/>
      <c r="H4142" s="273"/>
      <c r="I4142" s="23"/>
      <c r="J4142" s="24"/>
    </row>
    <row r="4143" spans="1:10" ht="15" x14ac:dyDescent="0.2">
      <c r="A4143" s="25"/>
      <c r="B4143" s="18"/>
      <c r="C4143" s="19"/>
      <c r="D4143" s="143"/>
      <c r="E4143" s="7"/>
      <c r="F4143" s="21"/>
      <c r="G4143" s="22"/>
      <c r="H4143" s="273"/>
      <c r="I4143" s="23"/>
      <c r="J4143" s="24"/>
    </row>
    <row r="4144" spans="1:10" ht="15" x14ac:dyDescent="0.2">
      <c r="A4144" s="25"/>
      <c r="B4144" s="18"/>
      <c r="C4144" s="19"/>
      <c r="D4144" s="143"/>
      <c r="E4144" s="7"/>
      <c r="F4144" s="21"/>
      <c r="G4144" s="22"/>
      <c r="H4144" s="273"/>
      <c r="I4144" s="23"/>
      <c r="J4144" s="24"/>
    </row>
    <row r="4145" spans="1:14" ht="15" x14ac:dyDescent="0.2">
      <c r="A4145" s="25"/>
      <c r="B4145" s="18"/>
      <c r="C4145" s="19"/>
      <c r="D4145" s="143"/>
      <c r="E4145" s="7"/>
      <c r="F4145" s="21"/>
      <c r="G4145" s="22"/>
      <c r="H4145" s="273"/>
      <c r="I4145" s="23"/>
      <c r="J4145" s="24"/>
    </row>
    <row r="4146" spans="1:14" s="70" customFormat="1" x14ac:dyDescent="0.2">
      <c r="A4146" s="21"/>
      <c r="B4146" s="7"/>
      <c r="C4146" s="77"/>
      <c r="D4146" s="7"/>
      <c r="E4146" s="1"/>
      <c r="F4146" s="7"/>
      <c r="G4146" s="4"/>
      <c r="H4146" s="284"/>
      <c r="I4146" s="2"/>
      <c r="J4146" s="24"/>
      <c r="K4146" s="233"/>
      <c r="L4146" s="246"/>
      <c r="M4146" s="234"/>
      <c r="N4146" s="69"/>
    </row>
    <row r="4147" spans="1:14" s="70" customFormat="1" ht="15" x14ac:dyDescent="0.25">
      <c r="A4147" s="25"/>
      <c r="B4147" s="235"/>
      <c r="C4147" s="19"/>
      <c r="D4147" s="236"/>
      <c r="E4147" s="7"/>
      <c r="F4147" s="7"/>
      <c r="G4147" s="22"/>
      <c r="H4147" s="273"/>
      <c r="I4147" s="23"/>
      <c r="J4147" s="24"/>
      <c r="K4147" s="233"/>
      <c r="L4147" s="246"/>
      <c r="M4147" s="36"/>
      <c r="N4147" s="69"/>
    </row>
    <row r="4148" spans="1:14" s="70" customFormat="1" ht="15" x14ac:dyDescent="0.25">
      <c r="A4148" s="25"/>
      <c r="B4148" s="235"/>
      <c r="C4148" s="19"/>
      <c r="D4148" s="236"/>
      <c r="E4148" s="7"/>
      <c r="F4148" s="7"/>
      <c r="G4148" s="22"/>
      <c r="H4148" s="273"/>
      <c r="I4148" s="23"/>
      <c r="J4148" s="24"/>
      <c r="K4148" s="233"/>
      <c r="L4148" s="246"/>
      <c r="M4148" s="36"/>
      <c r="N4148" s="69"/>
    </row>
    <row r="4149" spans="1:14" s="91" customFormat="1" ht="15" x14ac:dyDescent="0.25">
      <c r="A4149" s="25"/>
      <c r="B4149" s="235"/>
      <c r="C4149" s="19"/>
      <c r="D4149" s="236"/>
      <c r="E4149" s="7"/>
      <c r="F4149" s="7"/>
      <c r="G4149" s="22"/>
      <c r="H4149" s="273"/>
      <c r="I4149" s="23"/>
      <c r="J4149" s="24"/>
      <c r="K4149" s="233"/>
      <c r="L4149" s="246"/>
      <c r="M4149" s="36"/>
      <c r="N4149" s="90"/>
    </row>
    <row r="4150" spans="1:14" s="91" customFormat="1" ht="15" x14ac:dyDescent="0.25">
      <c r="A4150" s="25"/>
      <c r="B4150" s="235"/>
      <c r="C4150" s="19"/>
      <c r="D4150" s="236"/>
      <c r="E4150" s="7"/>
      <c r="F4150" s="7"/>
      <c r="G4150" s="22"/>
      <c r="H4150" s="273"/>
      <c r="I4150" s="23"/>
      <c r="J4150" s="24"/>
      <c r="K4150" s="233"/>
      <c r="L4150" s="246"/>
      <c r="M4150" s="36"/>
      <c r="N4150" s="90"/>
    </row>
    <row r="4151" spans="1:14" s="91" customFormat="1" ht="15" x14ac:dyDescent="0.25">
      <c r="A4151" s="237"/>
      <c r="B4151" s="235"/>
      <c r="C4151" s="19"/>
      <c r="D4151" s="236"/>
      <c r="E4151" s="7"/>
      <c r="F4151" s="7"/>
      <c r="G4151" s="238"/>
      <c r="H4151" s="273"/>
      <c r="I4151" s="23"/>
      <c r="J4151" s="24"/>
      <c r="K4151" s="233"/>
      <c r="L4151" s="246"/>
      <c r="M4151" s="88"/>
      <c r="N4151" s="90"/>
    </row>
    <row r="4152" spans="1:14" s="91" customFormat="1" ht="15" x14ac:dyDescent="0.25">
      <c r="A4152" s="237"/>
      <c r="B4152" s="235"/>
      <c r="C4152" s="19"/>
      <c r="D4152" s="143"/>
      <c r="E4152" s="7"/>
      <c r="F4152" s="7"/>
      <c r="G4152" s="238"/>
      <c r="H4152" s="273"/>
      <c r="I4152" s="23"/>
      <c r="J4152" s="24"/>
      <c r="K4152" s="233"/>
      <c r="L4152" s="246"/>
      <c r="M4152" s="88"/>
      <c r="N4152" s="90"/>
    </row>
    <row r="4153" spans="1:14" s="91" customFormat="1" ht="15" x14ac:dyDescent="0.25">
      <c r="A4153" s="237"/>
      <c r="B4153" s="235"/>
      <c r="C4153" s="19"/>
      <c r="D4153" s="143"/>
      <c r="E4153" s="7"/>
      <c r="F4153" s="7"/>
      <c r="G4153" s="238"/>
      <c r="H4153" s="273"/>
      <c r="I4153" s="23"/>
      <c r="J4153" s="24"/>
      <c r="K4153" s="35"/>
      <c r="L4153" s="246"/>
      <c r="M4153" s="88"/>
      <c r="N4153" s="90"/>
    </row>
    <row r="4154" spans="1:14" s="91" customFormat="1" ht="15" x14ac:dyDescent="0.25">
      <c r="A4154" s="237"/>
      <c r="B4154" s="235"/>
      <c r="C4154" s="19"/>
      <c r="D4154" s="143"/>
      <c r="E4154" s="7"/>
      <c r="F4154" s="7"/>
      <c r="G4154" s="238"/>
      <c r="H4154" s="273"/>
      <c r="I4154" s="23"/>
      <c r="J4154" s="24"/>
      <c r="K4154" s="35"/>
      <c r="L4154" s="246"/>
      <c r="M4154" s="88"/>
      <c r="N4154" s="90"/>
    </row>
    <row r="4155" spans="1:14" s="91" customFormat="1" ht="15" x14ac:dyDescent="0.25">
      <c r="A4155" s="237"/>
      <c r="B4155" s="235"/>
      <c r="C4155" s="19"/>
      <c r="D4155" s="143"/>
      <c r="E4155" s="7"/>
      <c r="F4155" s="7"/>
      <c r="G4155" s="238"/>
      <c r="H4155" s="273"/>
      <c r="I4155" s="23"/>
      <c r="J4155" s="24"/>
      <c r="K4155" s="35"/>
      <c r="L4155" s="246"/>
      <c r="M4155" s="88"/>
      <c r="N4155" s="90"/>
    </row>
    <row r="4156" spans="1:14" s="91" customFormat="1" ht="15" x14ac:dyDescent="0.25">
      <c r="A4156" s="237"/>
      <c r="B4156" s="235"/>
      <c r="C4156" s="19"/>
      <c r="D4156" s="143"/>
      <c r="E4156" s="7"/>
      <c r="F4156" s="7"/>
      <c r="G4156" s="238"/>
      <c r="H4156" s="273"/>
      <c r="I4156" s="23"/>
      <c r="J4156" s="24"/>
      <c r="K4156" s="35"/>
      <c r="L4156" s="246"/>
      <c r="M4156" s="88"/>
      <c r="N4156" s="90"/>
    </row>
    <row r="4157" spans="1:14" s="91" customFormat="1" ht="15" x14ac:dyDescent="0.25">
      <c r="A4157" s="237"/>
      <c r="B4157" s="235"/>
      <c r="C4157" s="19"/>
      <c r="D4157" s="143"/>
      <c r="E4157" s="7"/>
      <c r="F4157" s="7"/>
      <c r="G4157" s="238"/>
      <c r="H4157" s="273"/>
      <c r="I4157" s="23"/>
      <c r="J4157" s="24"/>
      <c r="K4157" s="35"/>
      <c r="L4157" s="246"/>
      <c r="M4157" s="88"/>
      <c r="N4157" s="90"/>
    </row>
    <row r="4158" spans="1:14" s="91" customFormat="1" ht="15" x14ac:dyDescent="0.25">
      <c r="A4158" s="25"/>
      <c r="B4158" s="235"/>
      <c r="C4158" s="19"/>
      <c r="D4158" s="143"/>
      <c r="E4158" s="7"/>
      <c r="F4158" s="7"/>
      <c r="G4158" s="238"/>
      <c r="H4158" s="273"/>
      <c r="I4158" s="23"/>
      <c r="J4158" s="24"/>
      <c r="K4158" s="35"/>
      <c r="L4158" s="246"/>
      <c r="M4158" s="88"/>
      <c r="N4158" s="90"/>
    </row>
    <row r="4159" spans="1:14" s="91" customFormat="1" ht="15" x14ac:dyDescent="0.25">
      <c r="A4159" s="25"/>
      <c r="B4159" s="235"/>
      <c r="C4159" s="19"/>
      <c r="D4159" s="143"/>
      <c r="E4159" s="7"/>
      <c r="F4159" s="7"/>
      <c r="G4159" s="238"/>
      <c r="H4159" s="273"/>
      <c r="I4159" s="23"/>
      <c r="J4159" s="24"/>
      <c r="K4159" s="35"/>
      <c r="L4159" s="246"/>
      <c r="M4159" s="88"/>
      <c r="N4159" s="90"/>
    </row>
    <row r="4160" spans="1:14" ht="15" x14ac:dyDescent="0.2">
      <c r="A4160" s="25"/>
      <c r="B4160" s="18"/>
      <c r="C4160" s="19"/>
      <c r="D4160" s="143"/>
      <c r="E4160" s="7"/>
      <c r="F4160" s="7"/>
      <c r="G4160" s="22"/>
      <c r="H4160" s="273"/>
      <c r="I4160" s="23"/>
      <c r="J4160" s="24"/>
    </row>
    <row r="4161" spans="1:10" ht="15" x14ac:dyDescent="0.2">
      <c r="A4161" s="25"/>
      <c r="B4161" s="18"/>
      <c r="C4161" s="19"/>
      <c r="D4161" s="143"/>
      <c r="E4161" s="7"/>
      <c r="F4161" s="7"/>
      <c r="G4161" s="22"/>
      <c r="H4161" s="273"/>
      <c r="I4161" s="23"/>
      <c r="J4161" s="24"/>
    </row>
    <row r="4162" spans="1:10" ht="15" x14ac:dyDescent="0.2">
      <c r="A4162" s="25"/>
      <c r="B4162" s="18"/>
      <c r="C4162" s="19"/>
      <c r="D4162" s="143"/>
      <c r="E4162" s="7"/>
      <c r="F4162" s="7"/>
      <c r="G4162" s="22"/>
      <c r="H4162" s="273"/>
      <c r="I4162" s="23"/>
      <c r="J4162" s="24"/>
    </row>
    <row r="4163" spans="1:10" ht="15" x14ac:dyDescent="0.2">
      <c r="A4163" s="25"/>
      <c r="B4163" s="18"/>
      <c r="C4163" s="19"/>
      <c r="D4163" s="143"/>
      <c r="E4163" s="7"/>
      <c r="F4163" s="7"/>
      <c r="G4163" s="22"/>
      <c r="H4163" s="273"/>
      <c r="I4163" s="23"/>
      <c r="J4163" s="24"/>
    </row>
    <row r="4164" spans="1:10" ht="15" x14ac:dyDescent="0.25">
      <c r="A4164" s="17"/>
      <c r="B4164" s="18"/>
      <c r="C4164" s="19"/>
      <c r="D4164" s="143"/>
      <c r="E4164" s="7"/>
      <c r="F4164" s="7"/>
      <c r="G4164" s="22"/>
      <c r="H4164" s="273"/>
      <c r="I4164" s="23"/>
      <c r="J4164" s="24"/>
    </row>
    <row r="4165" spans="1:10" ht="15" x14ac:dyDescent="0.2">
      <c r="A4165" s="25"/>
      <c r="B4165" s="18"/>
      <c r="C4165" s="19"/>
      <c r="D4165" s="143"/>
      <c r="E4165" s="7"/>
      <c r="F4165" s="7"/>
      <c r="G4165" s="22"/>
      <c r="H4165" s="273"/>
      <c r="I4165" s="23"/>
      <c r="J4165" s="24"/>
    </row>
    <row r="4166" spans="1:10" ht="15" x14ac:dyDescent="0.2">
      <c r="A4166" s="25"/>
      <c r="B4166" s="18"/>
      <c r="C4166" s="19"/>
      <c r="D4166" s="143"/>
      <c r="E4166" s="7"/>
      <c r="F4166" s="7"/>
      <c r="G4166" s="22"/>
      <c r="H4166" s="273"/>
      <c r="I4166" s="23"/>
      <c r="J4166" s="24"/>
    </row>
    <row r="4167" spans="1:10" ht="15" x14ac:dyDescent="0.2">
      <c r="A4167" s="25"/>
      <c r="B4167" s="18"/>
      <c r="C4167" s="19"/>
      <c r="D4167" s="143"/>
      <c r="E4167" s="7"/>
      <c r="F4167" s="7"/>
      <c r="G4167" s="22"/>
      <c r="H4167" s="273"/>
      <c r="I4167" s="23"/>
      <c r="J4167" s="24"/>
    </row>
    <row r="4168" spans="1:10" ht="15" x14ac:dyDescent="0.25">
      <c r="A4168" s="17"/>
      <c r="B4168" s="18"/>
      <c r="C4168" s="19"/>
      <c r="D4168" s="143"/>
      <c r="E4168" s="7"/>
      <c r="F4168" s="7"/>
      <c r="G4168" s="22"/>
      <c r="H4168" s="273"/>
      <c r="I4168" s="23"/>
      <c r="J4168" s="24"/>
    </row>
    <row r="4169" spans="1:10" ht="15" x14ac:dyDescent="0.2">
      <c r="A4169" s="25"/>
      <c r="B4169" s="18"/>
      <c r="C4169" s="19"/>
      <c r="D4169" s="143"/>
      <c r="E4169" s="7"/>
      <c r="F4169" s="7"/>
      <c r="G4169" s="22"/>
      <c r="H4169" s="273"/>
      <c r="I4169" s="23"/>
      <c r="J4169" s="24"/>
    </row>
    <row r="4170" spans="1:10" ht="15" x14ac:dyDescent="0.2">
      <c r="A4170" s="25"/>
      <c r="B4170" s="18"/>
      <c r="C4170" s="19"/>
      <c r="D4170" s="143"/>
      <c r="E4170" s="7"/>
      <c r="F4170" s="7"/>
      <c r="G4170" s="22"/>
      <c r="H4170" s="273"/>
      <c r="I4170" s="23"/>
      <c r="J4170" s="24"/>
    </row>
    <row r="4171" spans="1:10" ht="15" x14ac:dyDescent="0.2">
      <c r="A4171" s="25"/>
      <c r="B4171" s="18"/>
      <c r="C4171" s="19"/>
      <c r="D4171" s="143"/>
      <c r="E4171" s="7"/>
      <c r="F4171" s="7"/>
      <c r="G4171" s="22"/>
      <c r="H4171" s="273"/>
      <c r="I4171" s="23"/>
      <c r="J4171" s="24"/>
    </row>
    <row r="4172" spans="1:10" ht="15" x14ac:dyDescent="0.2">
      <c r="A4172" s="25"/>
      <c r="B4172" s="18"/>
      <c r="C4172" s="19"/>
      <c r="D4172" s="143"/>
      <c r="E4172" s="7"/>
      <c r="F4172" s="7"/>
      <c r="G4172" s="22"/>
      <c r="H4172" s="273"/>
      <c r="I4172" s="23"/>
      <c r="J4172" s="24"/>
    </row>
    <row r="4173" spans="1:10" ht="15" x14ac:dyDescent="0.2">
      <c r="A4173" s="25"/>
      <c r="B4173" s="18"/>
      <c r="C4173" s="19"/>
      <c r="D4173" s="143"/>
      <c r="E4173" s="7"/>
      <c r="F4173" s="7"/>
      <c r="G4173" s="22"/>
      <c r="H4173" s="273"/>
      <c r="I4173" s="23"/>
      <c r="J4173" s="24"/>
    </row>
    <row r="4174" spans="1:10" ht="15" x14ac:dyDescent="0.2">
      <c r="A4174" s="25"/>
      <c r="B4174" s="18"/>
      <c r="C4174" s="19"/>
      <c r="D4174" s="143"/>
      <c r="E4174" s="7"/>
      <c r="F4174" s="7"/>
      <c r="G4174" s="22"/>
      <c r="H4174" s="273"/>
      <c r="I4174" s="23"/>
      <c r="J4174" s="24"/>
    </row>
    <row r="4175" spans="1:10" ht="15" x14ac:dyDescent="0.2">
      <c r="A4175" s="25"/>
      <c r="B4175" s="18"/>
      <c r="C4175" s="19"/>
      <c r="D4175" s="143"/>
      <c r="E4175" s="7"/>
      <c r="F4175" s="7"/>
      <c r="G4175" s="22"/>
      <c r="H4175" s="273"/>
      <c r="I4175" s="23"/>
      <c r="J4175" s="24"/>
    </row>
    <row r="4176" spans="1:10" ht="15" x14ac:dyDescent="0.2">
      <c r="A4176" s="25"/>
      <c r="B4176" s="18"/>
      <c r="C4176" s="19"/>
      <c r="D4176" s="143"/>
      <c r="E4176" s="7"/>
      <c r="F4176" s="7"/>
      <c r="G4176" s="22"/>
      <c r="H4176" s="273"/>
      <c r="I4176" s="23"/>
      <c r="J4176" s="24"/>
    </row>
    <row r="4177" spans="1:10" ht="15" x14ac:dyDescent="0.2">
      <c r="A4177" s="25"/>
      <c r="B4177" s="18"/>
      <c r="C4177" s="19"/>
      <c r="D4177" s="143"/>
      <c r="E4177" s="7"/>
      <c r="F4177" s="7"/>
      <c r="G4177" s="22"/>
      <c r="H4177" s="273"/>
      <c r="I4177" s="23"/>
      <c r="J4177" s="24"/>
    </row>
    <row r="4178" spans="1:10" ht="15" x14ac:dyDescent="0.2">
      <c r="A4178" s="25"/>
      <c r="B4178" s="18"/>
      <c r="C4178" s="19"/>
      <c r="D4178" s="143"/>
      <c r="E4178" s="7"/>
      <c r="F4178" s="7"/>
      <c r="G4178" s="22"/>
      <c r="H4178" s="273"/>
      <c r="I4178" s="23"/>
      <c r="J4178" s="24"/>
    </row>
    <row r="4179" spans="1:10" ht="15" x14ac:dyDescent="0.2">
      <c r="A4179" s="25"/>
      <c r="B4179" s="18"/>
      <c r="C4179" s="19"/>
      <c r="D4179" s="143"/>
      <c r="E4179" s="7"/>
      <c r="F4179" s="7"/>
      <c r="G4179" s="22"/>
      <c r="H4179" s="273"/>
      <c r="I4179" s="23"/>
      <c r="J4179" s="24"/>
    </row>
    <row r="4180" spans="1:10" ht="15" x14ac:dyDescent="0.2">
      <c r="A4180" s="25"/>
      <c r="B4180" s="18"/>
      <c r="C4180" s="19"/>
      <c r="D4180" s="143"/>
      <c r="E4180" s="7"/>
      <c r="F4180" s="7"/>
      <c r="G4180" s="22"/>
      <c r="H4180" s="273"/>
      <c r="I4180" s="23"/>
      <c r="J4180" s="24"/>
    </row>
    <row r="4181" spans="1:10" ht="15" x14ac:dyDescent="0.2">
      <c r="A4181" s="25"/>
      <c r="B4181" s="18"/>
      <c r="C4181" s="19"/>
      <c r="D4181" s="143"/>
      <c r="E4181" s="7"/>
      <c r="F4181" s="7"/>
      <c r="G4181" s="22"/>
      <c r="H4181" s="273"/>
      <c r="I4181" s="23"/>
      <c r="J4181" s="24"/>
    </row>
    <row r="4182" spans="1:10" ht="15" x14ac:dyDescent="0.2">
      <c r="A4182" s="25"/>
      <c r="B4182" s="18"/>
      <c r="C4182" s="19"/>
      <c r="D4182" s="143"/>
      <c r="E4182" s="7"/>
      <c r="F4182" s="7"/>
      <c r="G4182" s="22"/>
      <c r="H4182" s="273"/>
      <c r="I4182" s="23"/>
      <c r="J4182" s="24"/>
    </row>
    <row r="4183" spans="1:10" ht="15" x14ac:dyDescent="0.2">
      <c r="A4183" s="25"/>
      <c r="B4183" s="18"/>
      <c r="C4183" s="19"/>
      <c r="D4183" s="143"/>
      <c r="E4183" s="7"/>
      <c r="F4183" s="7"/>
      <c r="G4183" s="22"/>
      <c r="H4183" s="273"/>
      <c r="I4183" s="23"/>
      <c r="J4183" s="24"/>
    </row>
    <row r="4184" spans="1:10" ht="15" x14ac:dyDescent="0.2">
      <c r="A4184" s="25"/>
      <c r="B4184" s="18"/>
      <c r="C4184" s="19"/>
      <c r="D4184" s="143"/>
      <c r="E4184" s="7"/>
      <c r="F4184" s="7"/>
      <c r="G4184" s="22"/>
      <c r="H4184" s="273"/>
      <c r="I4184" s="23"/>
      <c r="J4184" s="24"/>
    </row>
    <row r="4185" spans="1:10" ht="15" x14ac:dyDescent="0.2">
      <c r="A4185" s="25"/>
      <c r="B4185" s="18"/>
      <c r="C4185" s="19"/>
      <c r="D4185" s="143"/>
      <c r="E4185" s="7"/>
      <c r="F4185" s="7"/>
      <c r="G4185" s="22"/>
      <c r="H4185" s="273"/>
      <c r="I4185" s="23"/>
      <c r="J4185" s="24"/>
    </row>
    <row r="4186" spans="1:10" ht="15" x14ac:dyDescent="0.2">
      <c r="A4186" s="25"/>
      <c r="B4186" s="18"/>
      <c r="C4186" s="19"/>
      <c r="D4186" s="143"/>
      <c r="E4186" s="7"/>
      <c r="F4186" s="7"/>
      <c r="G4186" s="22"/>
      <c r="H4186" s="273"/>
      <c r="I4186" s="23"/>
      <c r="J4186" s="24"/>
    </row>
    <row r="4187" spans="1:10" ht="15" x14ac:dyDescent="0.2">
      <c r="A4187" s="25"/>
      <c r="B4187" s="18"/>
      <c r="C4187" s="19"/>
      <c r="D4187" s="143"/>
      <c r="E4187" s="7"/>
      <c r="F4187" s="7"/>
      <c r="G4187" s="22"/>
      <c r="H4187" s="273"/>
      <c r="I4187" s="23"/>
      <c r="J4187" s="24"/>
    </row>
    <row r="4188" spans="1:10" ht="15" x14ac:dyDescent="0.2">
      <c r="A4188" s="25"/>
      <c r="B4188" s="18"/>
      <c r="C4188" s="19"/>
      <c r="D4188" s="143"/>
      <c r="E4188" s="7"/>
      <c r="F4188" s="7"/>
      <c r="G4188" s="22"/>
      <c r="H4188" s="273"/>
      <c r="I4188" s="23"/>
      <c r="J4188" s="24"/>
    </row>
    <row r="4189" spans="1:10" ht="15" x14ac:dyDescent="0.2">
      <c r="A4189" s="25"/>
      <c r="B4189" s="18"/>
      <c r="C4189" s="19"/>
      <c r="D4189" s="143"/>
      <c r="E4189" s="7"/>
      <c r="F4189" s="7"/>
      <c r="G4189" s="22"/>
      <c r="H4189" s="273"/>
      <c r="I4189" s="23"/>
      <c r="J4189" s="24"/>
    </row>
    <row r="4190" spans="1:10" ht="15" x14ac:dyDescent="0.2">
      <c r="A4190" s="25"/>
      <c r="B4190" s="18"/>
      <c r="C4190" s="19"/>
      <c r="D4190" s="143"/>
      <c r="E4190" s="7"/>
      <c r="F4190" s="7"/>
      <c r="G4190" s="22"/>
      <c r="H4190" s="273"/>
      <c r="I4190" s="23"/>
      <c r="J4190" s="24"/>
    </row>
    <row r="4191" spans="1:10" ht="15" x14ac:dyDescent="0.25">
      <c r="A4191" s="17"/>
      <c r="B4191" s="18"/>
      <c r="C4191" s="19"/>
      <c r="D4191" s="143"/>
      <c r="E4191" s="7"/>
      <c r="F4191" s="7"/>
      <c r="G4191" s="22"/>
      <c r="H4191" s="273"/>
      <c r="I4191" s="23"/>
      <c r="J4191" s="24"/>
    </row>
    <row r="4192" spans="1:10" ht="15" x14ac:dyDescent="0.2">
      <c r="A4192" s="25"/>
      <c r="B4192" s="18"/>
      <c r="C4192" s="19"/>
      <c r="D4192" s="143"/>
      <c r="E4192" s="7"/>
      <c r="F4192" s="7"/>
      <c r="G4192" s="22"/>
      <c r="H4192" s="273"/>
      <c r="I4192" s="23"/>
      <c r="J4192" s="24"/>
    </row>
    <row r="4193" spans="1:10" ht="15" x14ac:dyDescent="0.2">
      <c r="A4193" s="25"/>
      <c r="B4193" s="18"/>
      <c r="C4193" s="19"/>
      <c r="D4193" s="143"/>
      <c r="E4193" s="7"/>
      <c r="F4193" s="7"/>
      <c r="G4193" s="22"/>
      <c r="H4193" s="273"/>
      <c r="I4193" s="23"/>
      <c r="J4193" s="24"/>
    </row>
    <row r="4194" spans="1:10" ht="15" x14ac:dyDescent="0.2">
      <c r="A4194" s="25"/>
      <c r="B4194" s="18"/>
      <c r="C4194" s="19"/>
      <c r="D4194" s="143"/>
      <c r="E4194" s="7"/>
      <c r="F4194" s="7"/>
      <c r="G4194" s="22"/>
      <c r="H4194" s="273"/>
      <c r="I4194" s="23"/>
      <c r="J4194" s="24"/>
    </row>
    <row r="4195" spans="1:10" ht="15" x14ac:dyDescent="0.2">
      <c r="A4195" s="25"/>
      <c r="B4195" s="18"/>
      <c r="C4195" s="19"/>
      <c r="D4195" s="143"/>
      <c r="E4195" s="7"/>
      <c r="F4195" s="7"/>
      <c r="G4195" s="22"/>
      <c r="H4195" s="273"/>
      <c r="I4195" s="23"/>
      <c r="J4195" s="24"/>
    </row>
    <row r="4196" spans="1:10" ht="15" x14ac:dyDescent="0.2">
      <c r="A4196" s="25"/>
      <c r="B4196" s="18"/>
      <c r="C4196" s="19"/>
      <c r="D4196" s="143"/>
      <c r="E4196" s="7"/>
      <c r="F4196" s="7"/>
      <c r="G4196" s="22"/>
      <c r="H4196" s="273"/>
      <c r="I4196" s="23"/>
      <c r="J4196" s="24"/>
    </row>
    <row r="4197" spans="1:10" ht="15" x14ac:dyDescent="0.2">
      <c r="A4197" s="25"/>
      <c r="B4197" s="18"/>
      <c r="C4197" s="19"/>
      <c r="D4197" s="143"/>
      <c r="E4197" s="7"/>
      <c r="F4197" s="7"/>
      <c r="G4197" s="22"/>
      <c r="H4197" s="273"/>
      <c r="I4197" s="23"/>
      <c r="J4197" s="24"/>
    </row>
    <row r="4198" spans="1:10" ht="15" x14ac:dyDescent="0.2">
      <c r="A4198" s="25"/>
      <c r="B4198" s="18"/>
      <c r="C4198" s="19"/>
      <c r="D4198" s="143"/>
      <c r="E4198" s="7"/>
      <c r="F4198" s="7"/>
      <c r="G4198" s="22"/>
      <c r="H4198" s="273"/>
      <c r="I4198" s="23"/>
      <c r="J4198" s="24"/>
    </row>
    <row r="4199" spans="1:10" ht="15" x14ac:dyDescent="0.2">
      <c r="A4199" s="25"/>
      <c r="B4199" s="18"/>
      <c r="C4199" s="19"/>
      <c r="D4199" s="143"/>
      <c r="E4199" s="7"/>
      <c r="F4199" s="7"/>
      <c r="G4199" s="22"/>
      <c r="H4199" s="273"/>
      <c r="I4199" s="23"/>
      <c r="J4199" s="24"/>
    </row>
    <row r="4200" spans="1:10" ht="15" x14ac:dyDescent="0.2">
      <c r="A4200" s="25"/>
      <c r="B4200" s="18"/>
      <c r="C4200" s="19"/>
      <c r="D4200" s="143"/>
      <c r="E4200" s="7"/>
      <c r="F4200" s="7"/>
      <c r="G4200" s="22"/>
      <c r="H4200" s="273"/>
      <c r="I4200" s="23"/>
      <c r="J4200" s="24"/>
    </row>
    <row r="4201" spans="1:10" ht="15" x14ac:dyDescent="0.2">
      <c r="A4201" s="25"/>
      <c r="B4201" s="18"/>
      <c r="C4201" s="19"/>
      <c r="D4201" s="143"/>
      <c r="E4201" s="7"/>
      <c r="F4201" s="7"/>
      <c r="G4201" s="22"/>
      <c r="H4201" s="273"/>
      <c r="I4201" s="23"/>
      <c r="J4201" s="24"/>
    </row>
    <row r="4202" spans="1:10" ht="15" x14ac:dyDescent="0.2">
      <c r="A4202" s="25"/>
      <c r="B4202" s="18"/>
      <c r="C4202" s="19"/>
      <c r="D4202" s="143"/>
      <c r="E4202" s="7"/>
      <c r="F4202" s="7"/>
      <c r="G4202" s="22"/>
      <c r="H4202" s="273"/>
      <c r="I4202" s="23"/>
      <c r="J4202" s="24"/>
    </row>
    <row r="4203" spans="1:10" ht="15" x14ac:dyDescent="0.2">
      <c r="A4203" s="25"/>
      <c r="B4203" s="18"/>
      <c r="C4203" s="19"/>
      <c r="D4203" s="143"/>
      <c r="E4203" s="7"/>
      <c r="F4203" s="7"/>
      <c r="G4203" s="22"/>
      <c r="H4203" s="273"/>
      <c r="I4203" s="23"/>
      <c r="J4203" s="24"/>
    </row>
    <row r="4204" spans="1:10" ht="15" x14ac:dyDescent="0.2">
      <c r="A4204" s="25"/>
      <c r="B4204" s="18"/>
      <c r="C4204" s="19"/>
      <c r="D4204" s="143"/>
      <c r="E4204" s="7"/>
      <c r="F4204" s="7"/>
      <c r="G4204" s="22"/>
      <c r="H4204" s="273"/>
      <c r="I4204" s="23"/>
      <c r="J4204" s="24"/>
    </row>
    <row r="4205" spans="1:10" ht="15" x14ac:dyDescent="0.2">
      <c r="A4205" s="25"/>
      <c r="B4205" s="18"/>
      <c r="C4205" s="19"/>
      <c r="D4205" s="143"/>
      <c r="E4205" s="7"/>
      <c r="F4205" s="7"/>
      <c r="G4205" s="22"/>
      <c r="H4205" s="273"/>
      <c r="I4205" s="23"/>
      <c r="J4205" s="24"/>
    </row>
    <row r="4206" spans="1:10" ht="15" x14ac:dyDescent="0.2">
      <c r="A4206" s="25"/>
      <c r="B4206" s="18"/>
      <c r="C4206" s="19"/>
      <c r="D4206" s="143"/>
      <c r="E4206" s="7"/>
      <c r="F4206" s="7"/>
      <c r="G4206" s="22"/>
      <c r="H4206" s="273"/>
      <c r="I4206" s="23"/>
      <c r="J4206" s="24"/>
    </row>
    <row r="4207" spans="1:10" ht="15" x14ac:dyDescent="0.2">
      <c r="A4207" s="25"/>
      <c r="B4207" s="18"/>
      <c r="C4207" s="19"/>
      <c r="D4207" s="143"/>
      <c r="E4207" s="7"/>
      <c r="F4207" s="7"/>
      <c r="G4207" s="22"/>
      <c r="H4207" s="273"/>
      <c r="I4207" s="23"/>
      <c r="J4207" s="24"/>
    </row>
    <row r="4208" spans="1:10" ht="15" x14ac:dyDescent="0.2">
      <c r="A4208" s="25"/>
      <c r="B4208" s="18"/>
      <c r="C4208" s="19"/>
      <c r="D4208" s="143"/>
      <c r="E4208" s="7"/>
      <c r="F4208" s="7"/>
      <c r="G4208" s="22"/>
      <c r="H4208" s="273"/>
      <c r="I4208" s="23"/>
      <c r="J4208" s="24"/>
    </row>
    <row r="4209" spans="1:10" ht="15" x14ac:dyDescent="0.2">
      <c r="A4209" s="25"/>
      <c r="B4209" s="18"/>
      <c r="C4209" s="19"/>
      <c r="D4209" s="143"/>
      <c r="E4209" s="7"/>
      <c r="F4209" s="7"/>
      <c r="G4209" s="22"/>
      <c r="H4209" s="273"/>
      <c r="I4209" s="23"/>
      <c r="J4209" s="24"/>
    </row>
    <row r="4210" spans="1:10" ht="15" x14ac:dyDescent="0.2">
      <c r="A4210" s="25"/>
      <c r="B4210" s="18"/>
      <c r="C4210" s="19"/>
      <c r="D4210" s="143"/>
      <c r="E4210" s="7"/>
      <c r="F4210" s="7"/>
      <c r="G4210" s="22"/>
      <c r="H4210" s="273"/>
      <c r="I4210" s="23"/>
      <c r="J4210" s="24"/>
    </row>
    <row r="4211" spans="1:10" ht="15" x14ac:dyDescent="0.2">
      <c r="A4211" s="25"/>
      <c r="B4211" s="18"/>
      <c r="C4211" s="19"/>
      <c r="D4211" s="143"/>
      <c r="E4211" s="7"/>
      <c r="F4211" s="7"/>
      <c r="G4211" s="22"/>
      <c r="H4211" s="273"/>
      <c r="I4211" s="23"/>
      <c r="J4211" s="24"/>
    </row>
    <row r="4212" spans="1:10" ht="15" x14ac:dyDescent="0.2">
      <c r="A4212" s="25"/>
      <c r="B4212" s="18"/>
      <c r="C4212" s="19"/>
      <c r="D4212" s="143"/>
      <c r="E4212" s="7"/>
      <c r="F4212" s="7"/>
      <c r="G4212" s="22"/>
      <c r="H4212" s="273"/>
      <c r="I4212" s="23"/>
      <c r="J4212" s="24"/>
    </row>
    <row r="4213" spans="1:10" ht="15" x14ac:dyDescent="0.2">
      <c r="A4213" s="25"/>
      <c r="B4213" s="18"/>
      <c r="C4213" s="19"/>
      <c r="D4213" s="143"/>
      <c r="E4213" s="7"/>
      <c r="F4213" s="7"/>
      <c r="G4213" s="22"/>
      <c r="H4213" s="273"/>
      <c r="I4213" s="23"/>
      <c r="J4213" s="24"/>
    </row>
    <row r="4214" spans="1:10" ht="15" x14ac:dyDescent="0.2">
      <c r="A4214" s="25"/>
      <c r="B4214" s="18"/>
      <c r="C4214" s="19"/>
      <c r="D4214" s="143"/>
      <c r="E4214" s="7"/>
      <c r="F4214" s="7"/>
      <c r="G4214" s="22"/>
      <c r="H4214" s="273"/>
      <c r="I4214" s="23"/>
      <c r="J4214" s="24"/>
    </row>
    <row r="4215" spans="1:10" ht="15" x14ac:dyDescent="0.2">
      <c r="A4215" s="25"/>
      <c r="B4215" s="18"/>
      <c r="C4215" s="19"/>
      <c r="D4215" s="143"/>
      <c r="E4215" s="7"/>
      <c r="F4215" s="7"/>
      <c r="G4215" s="22"/>
      <c r="H4215" s="273"/>
      <c r="I4215" s="23"/>
      <c r="J4215" s="24"/>
    </row>
    <row r="4216" spans="1:10" ht="15" x14ac:dyDescent="0.2">
      <c r="A4216" s="25"/>
      <c r="B4216" s="18"/>
      <c r="C4216" s="19"/>
      <c r="D4216" s="143"/>
      <c r="E4216" s="7"/>
      <c r="F4216" s="7"/>
      <c r="G4216" s="22"/>
      <c r="H4216" s="273"/>
      <c r="I4216" s="23"/>
      <c r="J4216" s="24"/>
    </row>
    <row r="4217" spans="1:10" ht="15" x14ac:dyDescent="0.2">
      <c r="A4217" s="25"/>
      <c r="B4217" s="18"/>
      <c r="C4217" s="19"/>
      <c r="D4217" s="143"/>
      <c r="E4217" s="7"/>
      <c r="F4217" s="7"/>
      <c r="G4217" s="22"/>
      <c r="H4217" s="273"/>
      <c r="I4217" s="23"/>
      <c r="J4217" s="24"/>
    </row>
    <row r="4218" spans="1:10" ht="15" x14ac:dyDescent="0.25">
      <c r="A4218" s="17"/>
      <c r="B4218" s="18"/>
      <c r="C4218" s="19"/>
      <c r="D4218" s="143"/>
      <c r="E4218" s="7"/>
      <c r="F4218" s="7"/>
      <c r="G4218" s="22"/>
      <c r="H4218" s="273"/>
      <c r="I4218" s="23"/>
      <c r="J4218" s="24"/>
    </row>
    <row r="4219" spans="1:10" ht="15" x14ac:dyDescent="0.2">
      <c r="A4219" s="25"/>
      <c r="B4219" s="18"/>
      <c r="C4219" s="19"/>
      <c r="D4219" s="143"/>
      <c r="E4219" s="7"/>
      <c r="F4219" s="7"/>
      <c r="G4219" s="22"/>
      <c r="H4219" s="273"/>
      <c r="I4219" s="23"/>
      <c r="J4219" s="24"/>
    </row>
    <row r="4220" spans="1:10" ht="15" x14ac:dyDescent="0.2">
      <c r="A4220" s="25"/>
      <c r="B4220" s="18"/>
      <c r="C4220" s="19"/>
      <c r="D4220" s="143"/>
      <c r="E4220" s="7"/>
      <c r="F4220" s="7"/>
      <c r="G4220" s="22"/>
      <c r="H4220" s="273"/>
      <c r="I4220" s="23"/>
      <c r="J4220" s="24"/>
    </row>
    <row r="4221" spans="1:10" ht="15" x14ac:dyDescent="0.2">
      <c r="A4221" s="25"/>
      <c r="B4221" s="18"/>
      <c r="C4221" s="19"/>
      <c r="D4221" s="143"/>
      <c r="E4221" s="7"/>
      <c r="F4221" s="7"/>
      <c r="G4221" s="22"/>
      <c r="H4221" s="273"/>
      <c r="I4221" s="23"/>
      <c r="J4221" s="24"/>
    </row>
    <row r="4222" spans="1:10" ht="15" x14ac:dyDescent="0.2">
      <c r="A4222" s="25"/>
      <c r="B4222" s="18"/>
      <c r="C4222" s="19"/>
      <c r="D4222" s="143"/>
      <c r="E4222" s="7"/>
      <c r="F4222" s="7"/>
      <c r="G4222" s="22"/>
      <c r="H4222" s="273"/>
      <c r="I4222" s="23"/>
      <c r="J4222" s="24"/>
    </row>
    <row r="4223" spans="1:10" ht="15" x14ac:dyDescent="0.2">
      <c r="A4223" s="25"/>
      <c r="B4223" s="18"/>
      <c r="C4223" s="19"/>
      <c r="D4223" s="143"/>
      <c r="E4223" s="7"/>
      <c r="F4223" s="7"/>
      <c r="G4223" s="22"/>
      <c r="H4223" s="273"/>
      <c r="I4223" s="23"/>
      <c r="J4223" s="24"/>
    </row>
    <row r="4224" spans="1:10" ht="15" x14ac:dyDescent="0.2">
      <c r="A4224" s="25"/>
      <c r="B4224" s="18"/>
      <c r="C4224" s="19"/>
      <c r="D4224" s="143"/>
      <c r="E4224" s="7"/>
      <c r="F4224" s="7"/>
      <c r="G4224" s="22"/>
      <c r="H4224" s="273"/>
      <c r="I4224" s="23"/>
      <c r="J4224" s="24"/>
    </row>
    <row r="4225" spans="1:10" ht="15" x14ac:dyDescent="0.2">
      <c r="A4225" s="25"/>
      <c r="B4225" s="18"/>
      <c r="C4225" s="19"/>
      <c r="D4225" s="143"/>
      <c r="E4225" s="7"/>
      <c r="F4225" s="7"/>
      <c r="G4225" s="22"/>
      <c r="H4225" s="273"/>
      <c r="I4225" s="23"/>
      <c r="J4225" s="24"/>
    </row>
    <row r="4226" spans="1:10" ht="15" x14ac:dyDescent="0.2">
      <c r="A4226" s="25"/>
      <c r="B4226" s="18"/>
      <c r="C4226" s="19"/>
      <c r="D4226" s="143"/>
      <c r="E4226" s="7"/>
      <c r="F4226" s="7"/>
      <c r="G4226" s="22"/>
      <c r="H4226" s="273"/>
      <c r="I4226" s="23"/>
      <c r="J4226" s="24"/>
    </row>
    <row r="4227" spans="1:10" ht="15" x14ac:dyDescent="0.2">
      <c r="A4227" s="25"/>
      <c r="B4227" s="18"/>
      <c r="C4227" s="19"/>
      <c r="D4227" s="143"/>
      <c r="E4227" s="7"/>
      <c r="F4227" s="7"/>
      <c r="G4227" s="22"/>
      <c r="H4227" s="273"/>
      <c r="I4227" s="23"/>
      <c r="J4227" s="24"/>
    </row>
    <row r="4228" spans="1:10" ht="15" x14ac:dyDescent="0.2">
      <c r="A4228" s="25"/>
      <c r="B4228" s="18"/>
      <c r="C4228" s="19"/>
      <c r="D4228" s="143"/>
      <c r="E4228" s="7"/>
      <c r="F4228" s="7"/>
      <c r="G4228" s="22"/>
      <c r="H4228" s="273"/>
      <c r="I4228" s="23"/>
      <c r="J4228" s="24"/>
    </row>
    <row r="4229" spans="1:10" ht="15" x14ac:dyDescent="0.2">
      <c r="A4229" s="25"/>
      <c r="B4229" s="18"/>
      <c r="C4229" s="19"/>
      <c r="D4229" s="143"/>
      <c r="E4229" s="7"/>
      <c r="F4229" s="7"/>
      <c r="G4229" s="22"/>
      <c r="H4229" s="273"/>
      <c r="I4229" s="23"/>
      <c r="J4229" s="24"/>
    </row>
    <row r="4230" spans="1:10" ht="15" x14ac:dyDescent="0.2">
      <c r="A4230" s="25"/>
      <c r="B4230" s="18"/>
      <c r="C4230" s="19"/>
      <c r="D4230" s="143"/>
      <c r="E4230" s="7"/>
      <c r="F4230" s="7"/>
      <c r="G4230" s="22"/>
      <c r="H4230" s="273"/>
      <c r="I4230" s="23"/>
      <c r="J4230" s="24"/>
    </row>
    <row r="4231" spans="1:10" ht="15" x14ac:dyDescent="0.2">
      <c r="A4231" s="25"/>
      <c r="B4231" s="18"/>
      <c r="C4231" s="19"/>
      <c r="D4231" s="143"/>
      <c r="E4231" s="7"/>
      <c r="F4231" s="7"/>
      <c r="G4231" s="22"/>
      <c r="H4231" s="273"/>
      <c r="I4231" s="23"/>
      <c r="J4231" s="24"/>
    </row>
    <row r="4232" spans="1:10" ht="15" x14ac:dyDescent="0.2">
      <c r="A4232" s="25"/>
      <c r="B4232" s="18"/>
      <c r="C4232" s="19"/>
      <c r="D4232" s="143"/>
      <c r="E4232" s="7"/>
      <c r="F4232" s="7"/>
      <c r="G4232" s="22"/>
      <c r="H4232" s="273"/>
      <c r="I4232" s="23"/>
      <c r="J4232" s="24"/>
    </row>
    <row r="4233" spans="1:10" ht="15" x14ac:dyDescent="0.2">
      <c r="A4233" s="25"/>
      <c r="B4233" s="18"/>
      <c r="C4233" s="19"/>
      <c r="D4233" s="143"/>
      <c r="E4233" s="7"/>
      <c r="F4233" s="7"/>
      <c r="G4233" s="22"/>
      <c r="H4233" s="273"/>
      <c r="I4233" s="23"/>
      <c r="J4233" s="24"/>
    </row>
    <row r="4234" spans="1:10" ht="15" x14ac:dyDescent="0.2">
      <c r="A4234" s="25"/>
      <c r="B4234" s="18"/>
      <c r="C4234" s="19"/>
      <c r="D4234" s="143"/>
      <c r="E4234" s="7"/>
      <c r="F4234" s="7"/>
      <c r="G4234" s="22"/>
      <c r="H4234" s="273"/>
      <c r="I4234" s="23"/>
      <c r="J4234" s="24"/>
    </row>
    <row r="4235" spans="1:10" ht="15" x14ac:dyDescent="0.2">
      <c r="A4235" s="25"/>
      <c r="B4235" s="18"/>
      <c r="C4235" s="19"/>
      <c r="D4235" s="143"/>
      <c r="E4235" s="7"/>
      <c r="F4235" s="7"/>
      <c r="G4235" s="22"/>
      <c r="H4235" s="273"/>
      <c r="I4235" s="23"/>
      <c r="J4235" s="24"/>
    </row>
    <row r="4236" spans="1:10" ht="15" x14ac:dyDescent="0.2">
      <c r="A4236" s="25"/>
      <c r="B4236" s="18"/>
      <c r="C4236" s="19"/>
      <c r="D4236" s="143"/>
      <c r="E4236" s="7"/>
      <c r="F4236" s="7"/>
      <c r="G4236" s="22"/>
      <c r="H4236" s="273"/>
      <c r="I4236" s="23"/>
      <c r="J4236" s="24"/>
    </row>
    <row r="4237" spans="1:10" ht="15" x14ac:dyDescent="0.2">
      <c r="A4237" s="25"/>
      <c r="B4237" s="18"/>
      <c r="C4237" s="19"/>
      <c r="D4237" s="143"/>
      <c r="E4237" s="7"/>
      <c r="F4237" s="7"/>
      <c r="G4237" s="22"/>
      <c r="H4237" s="273"/>
      <c r="I4237" s="23"/>
      <c r="J4237" s="24"/>
    </row>
    <row r="4238" spans="1:10" ht="15" x14ac:dyDescent="0.25">
      <c r="A4238" s="17"/>
      <c r="B4238" s="18"/>
      <c r="C4238" s="19"/>
      <c r="D4238" s="143"/>
      <c r="E4238" s="7"/>
      <c r="F4238" s="7"/>
      <c r="G4238" s="22"/>
      <c r="H4238" s="273"/>
      <c r="I4238" s="23"/>
      <c r="J4238" s="24"/>
    </row>
    <row r="4239" spans="1:10" ht="15" x14ac:dyDescent="0.2">
      <c r="A4239" s="25"/>
      <c r="B4239" s="18"/>
      <c r="C4239" s="19"/>
      <c r="D4239" s="143"/>
      <c r="E4239" s="7"/>
      <c r="F4239" s="7"/>
      <c r="G4239" s="22"/>
      <c r="H4239" s="273"/>
      <c r="I4239" s="23"/>
      <c r="J4239" s="24"/>
    </row>
    <row r="4240" spans="1:10" ht="15" x14ac:dyDescent="0.2">
      <c r="A4240" s="25"/>
      <c r="B4240" s="18"/>
      <c r="C4240" s="19"/>
      <c r="D4240" s="143"/>
      <c r="E4240" s="7"/>
      <c r="F4240" s="7"/>
      <c r="G4240" s="22"/>
      <c r="H4240" s="273"/>
      <c r="I4240" s="23"/>
      <c r="J4240" s="24"/>
    </row>
    <row r="4241" spans="1:10" ht="15" x14ac:dyDescent="0.2">
      <c r="A4241" s="25"/>
      <c r="B4241" s="18"/>
      <c r="C4241" s="19"/>
      <c r="D4241" s="143"/>
      <c r="E4241" s="7"/>
      <c r="F4241" s="7"/>
      <c r="G4241" s="22"/>
      <c r="H4241" s="273"/>
      <c r="I4241" s="23"/>
      <c r="J4241" s="24"/>
    </row>
    <row r="4242" spans="1:10" ht="15" x14ac:dyDescent="0.2">
      <c r="A4242" s="25"/>
      <c r="B4242" s="18"/>
      <c r="C4242" s="19"/>
      <c r="D4242" s="143"/>
      <c r="E4242" s="7"/>
      <c r="F4242" s="7"/>
      <c r="G4242" s="22"/>
      <c r="H4242" s="273"/>
      <c r="I4242" s="23"/>
      <c r="J4242" s="24"/>
    </row>
    <row r="4243" spans="1:10" ht="15" x14ac:dyDescent="0.2">
      <c r="A4243" s="25"/>
      <c r="B4243" s="18"/>
      <c r="C4243" s="19"/>
      <c r="D4243" s="143"/>
      <c r="E4243" s="7"/>
      <c r="F4243" s="7"/>
      <c r="G4243" s="22"/>
      <c r="H4243" s="273"/>
      <c r="I4243" s="23"/>
      <c r="J4243" s="24"/>
    </row>
    <row r="4244" spans="1:10" ht="15" x14ac:dyDescent="0.2">
      <c r="A4244" s="25"/>
      <c r="B4244" s="18"/>
      <c r="C4244" s="19"/>
      <c r="D4244" s="143"/>
      <c r="E4244" s="7"/>
      <c r="F4244" s="7"/>
      <c r="G4244" s="22"/>
      <c r="H4244" s="273"/>
      <c r="I4244" s="23"/>
      <c r="J4244" s="24"/>
    </row>
    <row r="4245" spans="1:10" ht="15" x14ac:dyDescent="0.2">
      <c r="A4245" s="25"/>
      <c r="B4245" s="18"/>
      <c r="C4245" s="19"/>
      <c r="D4245" s="143"/>
      <c r="E4245" s="7"/>
      <c r="F4245" s="7"/>
      <c r="G4245" s="22"/>
      <c r="H4245" s="273"/>
      <c r="I4245" s="23"/>
      <c r="J4245" s="24"/>
    </row>
    <row r="4246" spans="1:10" ht="15" x14ac:dyDescent="0.2">
      <c r="A4246" s="25"/>
      <c r="B4246" s="18"/>
      <c r="C4246" s="19"/>
      <c r="D4246" s="143"/>
      <c r="E4246" s="7"/>
      <c r="F4246" s="7"/>
      <c r="G4246" s="22"/>
      <c r="H4246" s="273"/>
      <c r="I4246" s="23"/>
      <c r="J4246" s="24"/>
    </row>
    <row r="4247" spans="1:10" ht="15" x14ac:dyDescent="0.2">
      <c r="A4247" s="25"/>
      <c r="B4247" s="18"/>
      <c r="C4247" s="19"/>
      <c r="D4247" s="143"/>
      <c r="E4247" s="7"/>
      <c r="F4247" s="7"/>
      <c r="G4247" s="22"/>
      <c r="H4247" s="273"/>
      <c r="I4247" s="23"/>
      <c r="J4247" s="24"/>
    </row>
    <row r="4248" spans="1:10" ht="15" x14ac:dyDescent="0.2">
      <c r="A4248" s="25"/>
      <c r="B4248" s="18"/>
      <c r="C4248" s="19"/>
      <c r="D4248" s="143"/>
      <c r="E4248" s="7"/>
      <c r="F4248" s="7"/>
      <c r="G4248" s="22"/>
      <c r="H4248" s="273"/>
      <c r="I4248" s="23"/>
      <c r="J4248" s="24"/>
    </row>
    <row r="4249" spans="1:10" ht="15" x14ac:dyDescent="0.2">
      <c r="A4249" s="25"/>
      <c r="B4249" s="18"/>
      <c r="C4249" s="19"/>
      <c r="D4249" s="143"/>
      <c r="E4249" s="7"/>
      <c r="F4249" s="7"/>
      <c r="G4249" s="22"/>
      <c r="H4249" s="273"/>
      <c r="I4249" s="23"/>
      <c r="J4249" s="24"/>
    </row>
    <row r="4250" spans="1:10" ht="15" x14ac:dyDescent="0.2">
      <c r="A4250" s="25"/>
      <c r="B4250" s="18"/>
      <c r="C4250" s="19"/>
      <c r="D4250" s="143"/>
      <c r="E4250" s="7"/>
      <c r="F4250" s="7"/>
      <c r="G4250" s="22"/>
      <c r="H4250" s="273"/>
      <c r="I4250" s="23"/>
      <c r="J4250" s="24"/>
    </row>
    <row r="4251" spans="1:10" ht="15" x14ac:dyDescent="0.2">
      <c r="A4251" s="25"/>
      <c r="B4251" s="18"/>
      <c r="C4251" s="19"/>
      <c r="D4251" s="143"/>
      <c r="E4251" s="7"/>
      <c r="F4251" s="7"/>
      <c r="G4251" s="22"/>
      <c r="H4251" s="273"/>
      <c r="I4251" s="23"/>
      <c r="J4251" s="24"/>
    </row>
    <row r="4252" spans="1:10" ht="15" x14ac:dyDescent="0.2">
      <c r="A4252" s="25"/>
      <c r="B4252" s="18"/>
      <c r="C4252" s="19"/>
      <c r="D4252" s="143"/>
      <c r="E4252" s="7"/>
      <c r="F4252" s="7"/>
      <c r="G4252" s="22"/>
      <c r="H4252" s="273"/>
      <c r="I4252" s="23"/>
      <c r="J4252" s="24"/>
    </row>
    <row r="4253" spans="1:10" ht="15" x14ac:dyDescent="0.2">
      <c r="A4253" s="25"/>
      <c r="B4253" s="18"/>
      <c r="C4253" s="19"/>
      <c r="D4253" s="143"/>
      <c r="E4253" s="7"/>
      <c r="F4253" s="7"/>
      <c r="G4253" s="22"/>
      <c r="H4253" s="273"/>
      <c r="I4253" s="23"/>
      <c r="J4253" s="24"/>
    </row>
    <row r="4254" spans="1:10" ht="15" x14ac:dyDescent="0.2">
      <c r="A4254" s="25"/>
      <c r="B4254" s="18"/>
      <c r="C4254" s="19"/>
      <c r="D4254" s="143"/>
      <c r="E4254" s="7"/>
      <c r="F4254" s="7"/>
      <c r="G4254" s="22"/>
      <c r="H4254" s="273"/>
      <c r="I4254" s="23"/>
      <c r="J4254" s="24"/>
    </row>
    <row r="4255" spans="1:10" ht="15" x14ac:dyDescent="0.2">
      <c r="A4255" s="25"/>
      <c r="B4255" s="18"/>
      <c r="C4255" s="19"/>
      <c r="D4255" s="143"/>
      <c r="E4255" s="7"/>
      <c r="F4255" s="7"/>
      <c r="G4255" s="22"/>
      <c r="H4255" s="273"/>
      <c r="I4255" s="23"/>
      <c r="J4255" s="24"/>
    </row>
    <row r="4256" spans="1:10" ht="15" x14ac:dyDescent="0.2">
      <c r="A4256" s="25"/>
      <c r="B4256" s="18"/>
      <c r="C4256" s="19"/>
      <c r="D4256" s="143"/>
      <c r="E4256" s="7"/>
      <c r="F4256" s="7"/>
      <c r="G4256" s="22"/>
      <c r="H4256" s="273"/>
      <c r="I4256" s="23"/>
      <c r="J4256" s="24"/>
    </row>
    <row r="4257" spans="1:10" ht="15" x14ac:dyDescent="0.2">
      <c r="A4257" s="25"/>
      <c r="B4257" s="18"/>
      <c r="C4257" s="19"/>
      <c r="D4257" s="143"/>
      <c r="E4257" s="7"/>
      <c r="F4257" s="7"/>
      <c r="G4257" s="22"/>
      <c r="H4257" s="273"/>
      <c r="I4257" s="23"/>
      <c r="J4257" s="24"/>
    </row>
    <row r="4258" spans="1:10" ht="15" x14ac:dyDescent="0.2">
      <c r="A4258" s="25"/>
      <c r="B4258" s="18"/>
      <c r="C4258" s="19"/>
      <c r="D4258" s="143"/>
      <c r="E4258" s="7"/>
      <c r="F4258" s="7"/>
      <c r="G4258" s="22"/>
      <c r="H4258" s="273"/>
      <c r="I4258" s="23"/>
      <c r="J4258" s="24"/>
    </row>
    <row r="4259" spans="1:10" ht="15" x14ac:dyDescent="0.25">
      <c r="A4259" s="17"/>
      <c r="B4259" s="18"/>
      <c r="C4259" s="19"/>
      <c r="D4259" s="143"/>
      <c r="E4259" s="7"/>
      <c r="F4259" s="7"/>
      <c r="G4259" s="22"/>
      <c r="H4259" s="273"/>
      <c r="I4259" s="23"/>
      <c r="J4259" s="24"/>
    </row>
    <row r="4260" spans="1:10" ht="15" x14ac:dyDescent="0.2">
      <c r="A4260" s="25"/>
      <c r="B4260" s="18"/>
      <c r="C4260" s="19"/>
      <c r="D4260" s="143"/>
      <c r="E4260" s="7"/>
      <c r="F4260" s="7"/>
      <c r="G4260" s="22"/>
      <c r="H4260" s="273"/>
      <c r="I4260" s="23"/>
      <c r="J4260" s="24"/>
    </row>
    <row r="4261" spans="1:10" ht="15" x14ac:dyDescent="0.2">
      <c r="A4261" s="25"/>
      <c r="B4261" s="18"/>
      <c r="C4261" s="19"/>
      <c r="D4261" s="143"/>
      <c r="E4261" s="7"/>
      <c r="F4261" s="7"/>
      <c r="G4261" s="22"/>
      <c r="H4261" s="273"/>
      <c r="I4261" s="23"/>
      <c r="J4261" s="24"/>
    </row>
    <row r="4262" spans="1:10" ht="15" x14ac:dyDescent="0.2">
      <c r="A4262" s="25"/>
      <c r="B4262" s="18"/>
      <c r="C4262" s="19"/>
      <c r="D4262" s="143"/>
      <c r="E4262" s="7"/>
      <c r="F4262" s="7"/>
      <c r="G4262" s="22"/>
      <c r="H4262" s="273"/>
      <c r="I4262" s="23"/>
      <c r="J4262" s="24"/>
    </row>
    <row r="4263" spans="1:10" ht="15" x14ac:dyDescent="0.2">
      <c r="A4263" s="25"/>
      <c r="B4263" s="18"/>
      <c r="C4263" s="19"/>
      <c r="D4263" s="143"/>
      <c r="E4263" s="7"/>
      <c r="F4263" s="7"/>
      <c r="G4263" s="22"/>
      <c r="H4263" s="273"/>
      <c r="I4263" s="23"/>
      <c r="J4263" s="24"/>
    </row>
    <row r="4264" spans="1:10" ht="15" x14ac:dyDescent="0.2">
      <c r="A4264" s="25"/>
      <c r="B4264" s="18"/>
      <c r="C4264" s="19"/>
      <c r="D4264" s="143"/>
      <c r="E4264" s="7"/>
      <c r="F4264" s="7"/>
      <c r="G4264" s="22"/>
      <c r="H4264" s="273"/>
      <c r="I4264" s="23"/>
      <c r="J4264" s="24"/>
    </row>
    <row r="4265" spans="1:10" ht="15" x14ac:dyDescent="0.2">
      <c r="A4265" s="25"/>
      <c r="B4265" s="18"/>
      <c r="C4265" s="19"/>
      <c r="D4265" s="143"/>
      <c r="E4265" s="7"/>
      <c r="F4265" s="7"/>
      <c r="G4265" s="22"/>
      <c r="H4265" s="273"/>
      <c r="I4265" s="23"/>
      <c r="J4265" s="24"/>
    </row>
    <row r="4266" spans="1:10" ht="15" x14ac:dyDescent="0.2">
      <c r="A4266" s="25"/>
      <c r="B4266" s="18"/>
      <c r="C4266" s="19"/>
      <c r="D4266" s="143"/>
      <c r="E4266" s="7"/>
      <c r="F4266" s="7"/>
      <c r="G4266" s="22"/>
      <c r="H4266" s="273"/>
      <c r="I4266" s="23"/>
      <c r="J4266" s="24"/>
    </row>
    <row r="4267" spans="1:10" ht="15" x14ac:dyDescent="0.2">
      <c r="A4267" s="25"/>
      <c r="B4267" s="18"/>
      <c r="C4267" s="19"/>
      <c r="D4267" s="143"/>
      <c r="E4267" s="7"/>
      <c r="F4267" s="7"/>
      <c r="G4267" s="22"/>
      <c r="H4267" s="273"/>
      <c r="I4267" s="23"/>
      <c r="J4267" s="24"/>
    </row>
    <row r="4268" spans="1:10" ht="15" x14ac:dyDescent="0.2">
      <c r="A4268" s="25"/>
      <c r="B4268" s="18"/>
      <c r="C4268" s="19"/>
      <c r="D4268" s="143"/>
      <c r="E4268" s="7"/>
      <c r="F4268" s="7"/>
      <c r="G4268" s="22"/>
      <c r="H4268" s="273"/>
      <c r="I4268" s="23"/>
      <c r="J4268" s="24"/>
    </row>
    <row r="4269" spans="1:10" ht="15" x14ac:dyDescent="0.2">
      <c r="A4269" s="25"/>
      <c r="B4269" s="18"/>
      <c r="C4269" s="19"/>
      <c r="D4269" s="143"/>
      <c r="E4269" s="7"/>
      <c r="F4269" s="7"/>
      <c r="G4269" s="22"/>
      <c r="H4269" s="273"/>
      <c r="I4269" s="23"/>
      <c r="J4269" s="24"/>
    </row>
    <row r="4270" spans="1:10" ht="15" x14ac:dyDescent="0.2">
      <c r="A4270" s="25"/>
      <c r="B4270" s="18"/>
      <c r="C4270" s="19"/>
      <c r="D4270" s="143"/>
      <c r="E4270" s="7"/>
      <c r="F4270" s="7"/>
      <c r="G4270" s="22"/>
      <c r="H4270" s="273"/>
      <c r="I4270" s="23"/>
      <c r="J4270" s="24"/>
    </row>
    <row r="4271" spans="1:10" ht="15" x14ac:dyDescent="0.2">
      <c r="A4271" s="25"/>
      <c r="B4271" s="18"/>
      <c r="C4271" s="19"/>
      <c r="D4271" s="143"/>
      <c r="E4271" s="7"/>
      <c r="F4271" s="7"/>
      <c r="G4271" s="22"/>
      <c r="H4271" s="273"/>
      <c r="I4271" s="23"/>
      <c r="J4271" s="24"/>
    </row>
    <row r="4272" spans="1:10" ht="15" x14ac:dyDescent="0.2">
      <c r="A4272" s="25"/>
      <c r="B4272" s="18"/>
      <c r="C4272" s="19"/>
      <c r="D4272" s="143"/>
      <c r="E4272" s="7"/>
      <c r="F4272" s="7"/>
      <c r="G4272" s="22"/>
      <c r="H4272" s="273"/>
      <c r="I4272" s="23"/>
      <c r="J4272" s="24"/>
    </row>
    <row r="4273" spans="1:10" ht="15" x14ac:dyDescent="0.25">
      <c r="A4273" s="17"/>
      <c r="B4273" s="18"/>
      <c r="C4273" s="19"/>
      <c r="D4273" s="143"/>
      <c r="E4273" s="7"/>
      <c r="F4273" s="7"/>
      <c r="G4273" s="22"/>
      <c r="H4273" s="273"/>
      <c r="I4273" s="23"/>
      <c r="J4273" s="24"/>
    </row>
    <row r="4274" spans="1:10" ht="15" x14ac:dyDescent="0.2">
      <c r="A4274" s="25"/>
      <c r="B4274" s="18"/>
      <c r="C4274" s="19"/>
      <c r="D4274" s="143"/>
      <c r="E4274" s="7"/>
      <c r="F4274" s="7"/>
      <c r="G4274" s="22"/>
      <c r="H4274" s="273"/>
      <c r="I4274" s="23"/>
      <c r="J4274" s="24"/>
    </row>
    <row r="4275" spans="1:10" ht="15" x14ac:dyDescent="0.2">
      <c r="A4275" s="25"/>
      <c r="B4275" s="18"/>
      <c r="C4275" s="19"/>
      <c r="D4275" s="143"/>
      <c r="E4275" s="7"/>
      <c r="F4275" s="7"/>
      <c r="G4275" s="22"/>
      <c r="H4275" s="273"/>
      <c r="I4275" s="23"/>
      <c r="J4275" s="24"/>
    </row>
    <row r="4276" spans="1:10" ht="15" x14ac:dyDescent="0.2">
      <c r="A4276" s="25"/>
      <c r="B4276" s="18"/>
      <c r="C4276" s="19"/>
      <c r="D4276" s="143"/>
      <c r="E4276" s="7"/>
      <c r="F4276" s="7"/>
      <c r="G4276" s="22"/>
      <c r="H4276" s="273"/>
      <c r="I4276" s="23"/>
      <c r="J4276" s="24"/>
    </row>
    <row r="4277" spans="1:10" ht="15" x14ac:dyDescent="0.2">
      <c r="A4277" s="25"/>
      <c r="B4277" s="18"/>
      <c r="C4277" s="19"/>
      <c r="D4277" s="143"/>
      <c r="E4277" s="7"/>
      <c r="F4277" s="7"/>
      <c r="G4277" s="22"/>
      <c r="H4277" s="273"/>
      <c r="I4277" s="23"/>
      <c r="J4277" s="24"/>
    </row>
    <row r="4278" spans="1:10" ht="15" x14ac:dyDescent="0.2">
      <c r="A4278" s="25"/>
      <c r="B4278" s="18"/>
      <c r="C4278" s="19"/>
      <c r="D4278" s="143"/>
      <c r="E4278" s="7"/>
      <c r="F4278" s="7"/>
      <c r="G4278" s="22"/>
      <c r="H4278" s="273"/>
      <c r="I4278" s="23"/>
      <c r="J4278" s="24"/>
    </row>
    <row r="4279" spans="1:10" ht="15" x14ac:dyDescent="0.2">
      <c r="A4279" s="25"/>
      <c r="B4279" s="18"/>
      <c r="C4279" s="19"/>
      <c r="D4279" s="143"/>
      <c r="E4279" s="7"/>
      <c r="F4279" s="7"/>
      <c r="G4279" s="22"/>
      <c r="H4279" s="273"/>
      <c r="I4279" s="23"/>
      <c r="J4279" s="24"/>
    </row>
    <row r="4280" spans="1:10" ht="15" x14ac:dyDescent="0.2">
      <c r="A4280" s="25"/>
      <c r="B4280" s="18"/>
      <c r="C4280" s="19"/>
      <c r="D4280" s="143"/>
      <c r="E4280" s="7"/>
      <c r="F4280" s="7"/>
      <c r="G4280" s="22"/>
      <c r="H4280" s="273"/>
      <c r="I4280" s="23"/>
      <c r="J4280" s="24"/>
    </row>
    <row r="4281" spans="1:10" ht="15" x14ac:dyDescent="0.2">
      <c r="A4281" s="25"/>
      <c r="B4281" s="18"/>
      <c r="C4281" s="19"/>
      <c r="D4281" s="143"/>
      <c r="E4281" s="7"/>
      <c r="F4281" s="7"/>
      <c r="G4281" s="22"/>
      <c r="H4281" s="273"/>
      <c r="I4281" s="23"/>
      <c r="J4281" s="24"/>
    </row>
    <row r="4282" spans="1:10" ht="15" x14ac:dyDescent="0.2">
      <c r="A4282" s="25"/>
      <c r="B4282" s="18"/>
      <c r="C4282" s="19"/>
      <c r="D4282" s="143"/>
      <c r="E4282" s="7"/>
      <c r="F4282" s="7"/>
      <c r="G4282" s="22"/>
      <c r="H4282" s="273"/>
      <c r="I4282" s="23"/>
      <c r="J4282" s="24"/>
    </row>
    <row r="4283" spans="1:10" ht="15" x14ac:dyDescent="0.2">
      <c r="A4283" s="25"/>
      <c r="B4283" s="18"/>
      <c r="C4283" s="19"/>
      <c r="D4283" s="143"/>
      <c r="E4283" s="7"/>
      <c r="F4283" s="7"/>
      <c r="G4283" s="22"/>
      <c r="H4283" s="273"/>
      <c r="I4283" s="23"/>
      <c r="J4283" s="24"/>
    </row>
    <row r="4284" spans="1:10" ht="15" x14ac:dyDescent="0.2">
      <c r="A4284" s="25"/>
      <c r="B4284" s="18"/>
      <c r="C4284" s="19"/>
      <c r="D4284" s="143"/>
      <c r="E4284" s="7"/>
      <c r="F4284" s="7"/>
      <c r="G4284" s="22"/>
      <c r="H4284" s="273"/>
      <c r="I4284" s="23"/>
      <c r="J4284" s="24"/>
    </row>
    <row r="4285" spans="1:10" ht="15" x14ac:dyDescent="0.2">
      <c r="A4285" s="25"/>
      <c r="B4285" s="18"/>
      <c r="C4285" s="19"/>
      <c r="D4285" s="143"/>
      <c r="E4285" s="7"/>
      <c r="F4285" s="7"/>
      <c r="G4285" s="22"/>
      <c r="H4285" s="273"/>
      <c r="I4285" s="23"/>
      <c r="J4285" s="24"/>
    </row>
    <row r="4286" spans="1:10" ht="15" x14ac:dyDescent="0.2">
      <c r="A4286" s="25"/>
      <c r="B4286" s="18"/>
      <c r="C4286" s="19"/>
      <c r="D4286" s="143"/>
      <c r="E4286" s="7"/>
      <c r="F4286" s="7"/>
      <c r="G4286" s="22"/>
      <c r="H4286" s="273"/>
      <c r="I4286" s="23"/>
      <c r="J4286" s="24"/>
    </row>
    <row r="4287" spans="1:10" ht="15" x14ac:dyDescent="0.2">
      <c r="A4287" s="25"/>
      <c r="B4287" s="18"/>
      <c r="C4287" s="19"/>
      <c r="D4287" s="143"/>
      <c r="E4287" s="7"/>
      <c r="F4287" s="7"/>
      <c r="G4287" s="22"/>
      <c r="H4287" s="273"/>
      <c r="I4287" s="23"/>
      <c r="J4287" s="24"/>
    </row>
    <row r="4288" spans="1:10" ht="15" x14ac:dyDescent="0.2">
      <c r="A4288" s="25"/>
      <c r="B4288" s="18"/>
      <c r="C4288" s="19"/>
      <c r="D4288" s="143"/>
      <c r="E4288" s="7"/>
      <c r="F4288" s="7"/>
      <c r="G4288" s="22"/>
      <c r="H4288" s="273"/>
      <c r="I4288" s="23"/>
      <c r="J4288" s="24"/>
    </row>
    <row r="4289" spans="1:10" ht="15" x14ac:dyDescent="0.25">
      <c r="A4289" s="17"/>
      <c r="B4289" s="18"/>
      <c r="C4289" s="19"/>
      <c r="D4289" s="143"/>
      <c r="E4289" s="7"/>
      <c r="F4289" s="7"/>
      <c r="G4289" s="22"/>
      <c r="H4289" s="273"/>
      <c r="I4289" s="23"/>
      <c r="J4289" s="24"/>
    </row>
    <row r="4290" spans="1:10" ht="15" x14ac:dyDescent="0.2">
      <c r="A4290" s="25"/>
      <c r="B4290" s="18"/>
      <c r="C4290" s="19"/>
      <c r="D4290" s="143"/>
      <c r="E4290" s="7"/>
      <c r="F4290" s="7"/>
      <c r="G4290" s="22"/>
      <c r="H4290" s="273"/>
      <c r="I4290" s="23"/>
      <c r="J4290" s="24"/>
    </row>
    <row r="4291" spans="1:10" ht="15" x14ac:dyDescent="0.2">
      <c r="A4291" s="25"/>
      <c r="B4291" s="18"/>
      <c r="C4291" s="19"/>
      <c r="D4291" s="143"/>
      <c r="E4291" s="7"/>
      <c r="F4291" s="7"/>
      <c r="G4291" s="22"/>
      <c r="H4291" s="273"/>
      <c r="I4291" s="23"/>
      <c r="J4291" s="24"/>
    </row>
    <row r="4292" spans="1:10" ht="15" x14ac:dyDescent="0.2">
      <c r="A4292" s="25"/>
      <c r="B4292" s="18"/>
      <c r="C4292" s="19"/>
      <c r="D4292" s="143"/>
      <c r="E4292" s="7"/>
      <c r="F4292" s="7"/>
      <c r="G4292" s="22"/>
      <c r="H4292" s="273"/>
      <c r="I4292" s="23"/>
      <c r="J4292" s="24"/>
    </row>
    <row r="4293" spans="1:10" ht="15" x14ac:dyDescent="0.2">
      <c r="A4293" s="25"/>
      <c r="B4293" s="18"/>
      <c r="C4293" s="19"/>
      <c r="D4293" s="143"/>
      <c r="E4293" s="7"/>
      <c r="F4293" s="7"/>
      <c r="G4293" s="22"/>
      <c r="H4293" s="273"/>
      <c r="I4293" s="23"/>
      <c r="J4293" s="24"/>
    </row>
    <row r="4294" spans="1:10" ht="15" x14ac:dyDescent="0.2">
      <c r="A4294" s="25"/>
      <c r="B4294" s="18"/>
      <c r="C4294" s="19"/>
      <c r="D4294" s="143"/>
      <c r="E4294" s="7"/>
      <c r="F4294" s="7"/>
      <c r="G4294" s="22"/>
      <c r="H4294" s="273"/>
      <c r="I4294" s="23"/>
      <c r="J4294" s="24"/>
    </row>
    <row r="4295" spans="1:10" ht="15" x14ac:dyDescent="0.2">
      <c r="A4295" s="25"/>
      <c r="B4295" s="18"/>
      <c r="C4295" s="19"/>
      <c r="D4295" s="143"/>
      <c r="E4295" s="7"/>
      <c r="F4295" s="7"/>
      <c r="G4295" s="22"/>
      <c r="H4295" s="273"/>
      <c r="I4295" s="23"/>
      <c r="J4295" s="24"/>
    </row>
    <row r="4296" spans="1:10" ht="15" x14ac:dyDescent="0.2">
      <c r="A4296" s="25"/>
      <c r="B4296" s="18"/>
      <c r="C4296" s="19"/>
      <c r="D4296" s="143"/>
      <c r="E4296" s="7"/>
      <c r="F4296" s="7"/>
      <c r="G4296" s="22"/>
      <c r="H4296" s="273"/>
      <c r="I4296" s="23"/>
      <c r="J4296" s="24"/>
    </row>
    <row r="4297" spans="1:10" ht="15" x14ac:dyDescent="0.2">
      <c r="A4297" s="25"/>
      <c r="B4297" s="18"/>
      <c r="C4297" s="19"/>
      <c r="D4297" s="143"/>
      <c r="E4297" s="7"/>
      <c r="F4297" s="7"/>
      <c r="G4297" s="22"/>
      <c r="H4297" s="273"/>
      <c r="I4297" s="23"/>
      <c r="J4297" s="24"/>
    </row>
    <row r="4298" spans="1:10" ht="15" x14ac:dyDescent="0.2">
      <c r="A4298" s="25"/>
      <c r="B4298" s="18"/>
      <c r="C4298" s="19"/>
      <c r="D4298" s="143"/>
      <c r="E4298" s="7"/>
      <c r="F4298" s="7"/>
      <c r="G4298" s="22"/>
      <c r="H4298" s="273"/>
      <c r="I4298" s="23"/>
      <c r="J4298" s="24"/>
    </row>
    <row r="4299" spans="1:10" ht="15" x14ac:dyDescent="0.2">
      <c r="A4299" s="25"/>
      <c r="B4299" s="18"/>
      <c r="C4299" s="19"/>
      <c r="D4299" s="143"/>
      <c r="E4299" s="7"/>
      <c r="F4299" s="7"/>
      <c r="G4299" s="22"/>
      <c r="H4299" s="273"/>
      <c r="I4299" s="23"/>
      <c r="J4299" s="24"/>
    </row>
    <row r="4300" spans="1:10" ht="15" x14ac:dyDescent="0.2">
      <c r="A4300" s="25"/>
      <c r="B4300" s="18"/>
      <c r="C4300" s="19"/>
      <c r="D4300" s="143"/>
      <c r="E4300" s="7"/>
      <c r="F4300" s="7"/>
      <c r="G4300" s="22"/>
      <c r="H4300" s="273"/>
      <c r="I4300" s="23"/>
      <c r="J4300" s="24"/>
    </row>
    <row r="4301" spans="1:10" ht="15" x14ac:dyDescent="0.2">
      <c r="A4301" s="25"/>
      <c r="B4301" s="18"/>
      <c r="C4301" s="19"/>
      <c r="D4301" s="143"/>
      <c r="E4301" s="7"/>
      <c r="F4301" s="7"/>
      <c r="G4301" s="22"/>
      <c r="H4301" s="273"/>
      <c r="I4301" s="23"/>
      <c r="J4301" s="24"/>
    </row>
    <row r="4302" spans="1:10" ht="15" x14ac:dyDescent="0.2">
      <c r="A4302" s="25"/>
      <c r="B4302" s="18"/>
      <c r="C4302" s="19"/>
      <c r="D4302" s="143"/>
      <c r="E4302" s="7"/>
      <c r="F4302" s="7"/>
      <c r="G4302" s="22"/>
      <c r="H4302" s="273"/>
      <c r="I4302" s="23"/>
      <c r="J4302" s="24"/>
    </row>
    <row r="4303" spans="1:10" ht="15" x14ac:dyDescent="0.2">
      <c r="A4303" s="25"/>
      <c r="B4303" s="18"/>
      <c r="C4303" s="19"/>
      <c r="D4303" s="143"/>
      <c r="E4303" s="7"/>
      <c r="F4303" s="7"/>
      <c r="G4303" s="22"/>
      <c r="H4303" s="273"/>
      <c r="I4303" s="23"/>
      <c r="J4303" s="24"/>
    </row>
    <row r="4304" spans="1:10" ht="15" x14ac:dyDescent="0.2">
      <c r="A4304" s="25"/>
      <c r="B4304" s="18"/>
      <c r="C4304" s="19"/>
      <c r="D4304" s="143"/>
      <c r="E4304" s="7"/>
      <c r="F4304" s="7"/>
      <c r="G4304" s="22"/>
      <c r="H4304" s="273"/>
      <c r="I4304" s="23"/>
      <c r="J4304" s="24"/>
    </row>
    <row r="4305" spans="1:10" ht="15" x14ac:dyDescent="0.2">
      <c r="A4305" s="25"/>
      <c r="B4305" s="18"/>
      <c r="C4305" s="19"/>
      <c r="D4305" s="143"/>
      <c r="E4305" s="7"/>
      <c r="F4305" s="7"/>
      <c r="G4305" s="22"/>
      <c r="H4305" s="273"/>
      <c r="I4305" s="23"/>
      <c r="J4305" s="24"/>
    </row>
    <row r="4306" spans="1:10" ht="15" x14ac:dyDescent="0.2">
      <c r="A4306" s="25"/>
      <c r="B4306" s="18"/>
      <c r="C4306" s="19"/>
      <c r="D4306" s="143"/>
      <c r="E4306" s="7"/>
      <c r="F4306" s="7"/>
      <c r="G4306" s="22"/>
      <c r="H4306" s="273"/>
      <c r="I4306" s="23"/>
      <c r="J4306" s="24"/>
    </row>
    <row r="4307" spans="1:10" ht="15" x14ac:dyDescent="0.2">
      <c r="A4307" s="25"/>
      <c r="B4307" s="18"/>
      <c r="C4307" s="19"/>
      <c r="D4307" s="143"/>
      <c r="E4307" s="7"/>
      <c r="F4307" s="7"/>
      <c r="G4307" s="22"/>
      <c r="H4307" s="273"/>
      <c r="I4307" s="23"/>
      <c r="J4307" s="24"/>
    </row>
    <row r="4308" spans="1:10" ht="15" x14ac:dyDescent="0.2">
      <c r="A4308" s="25"/>
      <c r="B4308" s="18"/>
      <c r="C4308" s="19"/>
      <c r="D4308" s="143"/>
      <c r="E4308" s="7"/>
      <c r="F4308" s="7"/>
      <c r="G4308" s="22"/>
      <c r="H4308" s="273"/>
      <c r="I4308" s="23"/>
      <c r="J4308" s="24"/>
    </row>
    <row r="4309" spans="1:10" ht="15" x14ac:dyDescent="0.2">
      <c r="A4309" s="25"/>
      <c r="B4309" s="18"/>
      <c r="C4309" s="19"/>
      <c r="D4309" s="143"/>
      <c r="E4309" s="7"/>
      <c r="F4309" s="7"/>
      <c r="G4309" s="22"/>
      <c r="H4309" s="273"/>
      <c r="I4309" s="23"/>
      <c r="J4309" s="24"/>
    </row>
    <row r="4310" spans="1:10" ht="15" x14ac:dyDescent="0.2">
      <c r="A4310" s="25"/>
      <c r="B4310" s="18"/>
      <c r="C4310" s="19"/>
      <c r="D4310" s="143"/>
      <c r="E4310" s="7"/>
      <c r="F4310" s="7"/>
      <c r="G4310" s="22"/>
      <c r="H4310" s="273"/>
      <c r="I4310" s="23"/>
      <c r="J4310" s="24"/>
    </row>
    <row r="4311" spans="1:10" ht="15" x14ac:dyDescent="0.2">
      <c r="A4311" s="25"/>
      <c r="B4311" s="18"/>
      <c r="C4311" s="19"/>
      <c r="D4311" s="143"/>
      <c r="E4311" s="7"/>
      <c r="F4311" s="7"/>
      <c r="G4311" s="22"/>
      <c r="H4311" s="273"/>
      <c r="I4311" s="23"/>
      <c r="J4311" s="24"/>
    </row>
    <row r="4312" spans="1:10" ht="15" x14ac:dyDescent="0.2">
      <c r="A4312" s="25"/>
      <c r="B4312" s="18"/>
      <c r="C4312" s="19"/>
      <c r="D4312" s="143"/>
      <c r="E4312" s="7"/>
      <c r="F4312" s="7"/>
      <c r="G4312" s="22"/>
      <c r="H4312" s="273"/>
      <c r="I4312" s="23"/>
      <c r="J4312" s="24"/>
    </row>
    <row r="4313" spans="1:10" ht="15" x14ac:dyDescent="0.2">
      <c r="A4313" s="25"/>
      <c r="B4313" s="18"/>
      <c r="C4313" s="19"/>
      <c r="D4313" s="143"/>
      <c r="E4313" s="7"/>
      <c r="F4313" s="7"/>
      <c r="G4313" s="22"/>
      <c r="H4313" s="273"/>
      <c r="I4313" s="23"/>
      <c r="J4313" s="24"/>
    </row>
    <row r="4314" spans="1:10" ht="15" x14ac:dyDescent="0.2">
      <c r="A4314" s="25"/>
      <c r="B4314" s="18"/>
      <c r="C4314" s="19"/>
      <c r="D4314" s="143"/>
      <c r="E4314" s="7"/>
      <c r="F4314" s="7"/>
      <c r="G4314" s="22"/>
      <c r="H4314" s="273"/>
      <c r="I4314" s="23"/>
      <c r="J4314" s="24"/>
    </row>
    <row r="4315" spans="1:10" ht="15" x14ac:dyDescent="0.2">
      <c r="A4315" s="25"/>
      <c r="B4315" s="18"/>
      <c r="C4315" s="19"/>
      <c r="D4315" s="143"/>
      <c r="E4315" s="7"/>
      <c r="F4315" s="7"/>
      <c r="G4315" s="22"/>
      <c r="H4315" s="273"/>
      <c r="I4315" s="23"/>
      <c r="J4315" s="24"/>
    </row>
    <row r="4316" spans="1:10" ht="15" x14ac:dyDescent="0.2">
      <c r="A4316" s="25"/>
      <c r="B4316" s="18"/>
      <c r="C4316" s="19"/>
      <c r="D4316" s="143"/>
      <c r="E4316" s="7"/>
      <c r="F4316" s="7"/>
      <c r="G4316" s="22"/>
      <c r="H4316" s="273"/>
      <c r="I4316" s="23"/>
      <c r="J4316" s="24"/>
    </row>
    <row r="4317" spans="1:10" ht="15" x14ac:dyDescent="0.2">
      <c r="A4317" s="25"/>
      <c r="B4317" s="18"/>
      <c r="C4317" s="19"/>
      <c r="D4317" s="143"/>
      <c r="E4317" s="7"/>
      <c r="F4317" s="7"/>
      <c r="G4317" s="22"/>
      <c r="H4317" s="273"/>
      <c r="I4317" s="23"/>
      <c r="J4317" s="24"/>
    </row>
    <row r="4318" spans="1:10" ht="15" x14ac:dyDescent="0.2">
      <c r="A4318" s="25"/>
      <c r="B4318" s="18"/>
      <c r="C4318" s="19"/>
      <c r="D4318" s="143"/>
      <c r="E4318" s="7"/>
      <c r="F4318" s="7"/>
      <c r="G4318" s="22"/>
      <c r="H4318" s="273"/>
      <c r="I4318" s="23"/>
      <c r="J4318" s="24"/>
    </row>
    <row r="4319" spans="1:10" ht="15" x14ac:dyDescent="0.2">
      <c r="A4319" s="25"/>
      <c r="B4319" s="18"/>
      <c r="C4319" s="19"/>
      <c r="D4319" s="143"/>
      <c r="E4319" s="7"/>
      <c r="F4319" s="7"/>
      <c r="G4319" s="22"/>
      <c r="H4319" s="273"/>
      <c r="I4319" s="23"/>
      <c r="J4319" s="24"/>
    </row>
    <row r="4320" spans="1:10" ht="15" x14ac:dyDescent="0.2">
      <c r="A4320" s="25"/>
      <c r="B4320" s="18"/>
      <c r="C4320" s="19"/>
      <c r="D4320" s="143"/>
      <c r="E4320" s="7"/>
      <c r="F4320" s="7"/>
      <c r="G4320" s="22"/>
      <c r="H4320" s="273"/>
      <c r="I4320" s="23"/>
      <c r="J4320" s="24"/>
    </row>
    <row r="4321" spans="1:10" ht="15" x14ac:dyDescent="0.2">
      <c r="A4321" s="25"/>
      <c r="B4321" s="18"/>
      <c r="C4321" s="19"/>
      <c r="D4321" s="143"/>
      <c r="E4321" s="7"/>
      <c r="F4321" s="7"/>
      <c r="G4321" s="22"/>
      <c r="H4321" s="273"/>
      <c r="I4321" s="23"/>
      <c r="J4321" s="24"/>
    </row>
    <row r="4322" spans="1:10" ht="15" x14ac:dyDescent="0.2">
      <c r="A4322" s="25"/>
      <c r="B4322" s="18"/>
      <c r="C4322" s="19"/>
      <c r="D4322" s="143"/>
      <c r="E4322" s="7"/>
      <c r="F4322" s="7"/>
      <c r="G4322" s="22"/>
      <c r="H4322" s="273"/>
      <c r="I4322" s="23"/>
      <c r="J4322" s="24"/>
    </row>
    <row r="4323" spans="1:10" ht="15" x14ac:dyDescent="0.2">
      <c r="A4323" s="25"/>
      <c r="B4323" s="18"/>
      <c r="C4323" s="19"/>
      <c r="D4323" s="143"/>
      <c r="E4323" s="7"/>
      <c r="F4323" s="7"/>
      <c r="G4323" s="22"/>
      <c r="H4323" s="273"/>
      <c r="I4323" s="23"/>
      <c r="J4323" s="24"/>
    </row>
    <row r="4324" spans="1:10" ht="15" x14ac:dyDescent="0.2">
      <c r="A4324" s="25"/>
      <c r="B4324" s="18"/>
      <c r="C4324" s="19"/>
      <c r="D4324" s="143"/>
      <c r="E4324" s="7"/>
      <c r="F4324" s="7"/>
      <c r="G4324" s="22"/>
      <c r="H4324" s="273"/>
      <c r="I4324" s="23"/>
      <c r="J4324" s="24"/>
    </row>
    <row r="4325" spans="1:10" ht="15" x14ac:dyDescent="0.2">
      <c r="A4325" s="25"/>
      <c r="B4325" s="18"/>
      <c r="C4325" s="19"/>
      <c r="D4325" s="143"/>
      <c r="E4325" s="7"/>
      <c r="F4325" s="7"/>
      <c r="G4325" s="22"/>
      <c r="H4325" s="273"/>
      <c r="I4325" s="23"/>
      <c r="J4325" s="24"/>
    </row>
    <row r="4326" spans="1:10" ht="15" x14ac:dyDescent="0.2">
      <c r="A4326" s="25"/>
      <c r="B4326" s="18"/>
      <c r="C4326" s="19"/>
      <c r="D4326" s="143"/>
      <c r="E4326" s="7"/>
      <c r="F4326" s="7"/>
      <c r="G4326" s="22"/>
      <c r="H4326" s="273"/>
      <c r="I4326" s="23"/>
      <c r="J4326" s="24"/>
    </row>
    <row r="4327" spans="1:10" ht="15" x14ac:dyDescent="0.2">
      <c r="A4327" s="25"/>
      <c r="B4327" s="18"/>
      <c r="C4327" s="19"/>
      <c r="D4327" s="143"/>
      <c r="E4327" s="7"/>
      <c r="F4327" s="7"/>
      <c r="G4327" s="22"/>
      <c r="H4327" s="273"/>
      <c r="I4327" s="23"/>
      <c r="J4327" s="24"/>
    </row>
    <row r="4328" spans="1:10" ht="15" x14ac:dyDescent="0.2">
      <c r="A4328" s="25"/>
      <c r="B4328" s="18"/>
      <c r="C4328" s="19"/>
      <c r="D4328" s="143"/>
      <c r="E4328" s="7"/>
      <c r="F4328" s="7"/>
      <c r="G4328" s="22"/>
      <c r="H4328" s="273"/>
      <c r="I4328" s="23"/>
      <c r="J4328" s="24"/>
    </row>
    <row r="4329" spans="1:10" ht="15" x14ac:dyDescent="0.2">
      <c r="A4329" s="25"/>
      <c r="B4329" s="18"/>
      <c r="C4329" s="19"/>
      <c r="D4329" s="143"/>
      <c r="E4329" s="7"/>
      <c r="F4329" s="7"/>
      <c r="G4329" s="22"/>
      <c r="H4329" s="273"/>
      <c r="I4329" s="23"/>
      <c r="J4329" s="24"/>
    </row>
    <row r="4330" spans="1:10" ht="15" x14ac:dyDescent="0.2">
      <c r="A4330" s="25"/>
      <c r="B4330" s="18"/>
      <c r="C4330" s="19"/>
      <c r="D4330" s="143"/>
      <c r="E4330" s="7"/>
      <c r="F4330" s="7"/>
      <c r="G4330" s="22"/>
      <c r="H4330" s="273"/>
      <c r="I4330" s="23"/>
      <c r="J4330" s="24"/>
    </row>
    <row r="4331" spans="1:10" ht="15" x14ac:dyDescent="0.2">
      <c r="A4331" s="25"/>
      <c r="B4331" s="18"/>
      <c r="C4331" s="19"/>
      <c r="D4331" s="143"/>
      <c r="E4331" s="7"/>
      <c r="F4331" s="7"/>
      <c r="G4331" s="22"/>
      <c r="H4331" s="273"/>
      <c r="I4331" s="23"/>
      <c r="J4331" s="24"/>
    </row>
    <row r="4332" spans="1:10" ht="15" x14ac:dyDescent="0.2">
      <c r="A4332" s="25"/>
      <c r="B4332" s="18"/>
      <c r="C4332" s="19"/>
      <c r="D4332" s="143"/>
      <c r="E4332" s="7"/>
      <c r="F4332" s="7"/>
      <c r="G4332" s="22"/>
      <c r="H4332" s="273"/>
      <c r="I4332" s="23"/>
      <c r="J4332" s="24"/>
    </row>
    <row r="4333" spans="1:10" ht="15" x14ac:dyDescent="0.2">
      <c r="A4333" s="25"/>
      <c r="B4333" s="18"/>
      <c r="C4333" s="19"/>
      <c r="D4333" s="143"/>
      <c r="E4333" s="7"/>
      <c r="F4333" s="7"/>
      <c r="G4333" s="22"/>
      <c r="H4333" s="273"/>
      <c r="I4333" s="23"/>
      <c r="J4333" s="24"/>
    </row>
    <row r="4334" spans="1:10" ht="15" x14ac:dyDescent="0.2">
      <c r="A4334" s="25"/>
      <c r="B4334" s="18"/>
      <c r="C4334" s="19"/>
      <c r="D4334" s="143"/>
      <c r="E4334" s="7"/>
      <c r="F4334" s="7"/>
      <c r="G4334" s="22"/>
      <c r="H4334" s="273"/>
      <c r="I4334" s="23"/>
      <c r="J4334" s="24"/>
    </row>
    <row r="4335" spans="1:10" ht="15" x14ac:dyDescent="0.2">
      <c r="A4335" s="25"/>
      <c r="B4335" s="18"/>
      <c r="C4335" s="19"/>
      <c r="D4335" s="143"/>
      <c r="E4335" s="7"/>
      <c r="F4335" s="7"/>
      <c r="G4335" s="22"/>
      <c r="H4335" s="273"/>
      <c r="I4335" s="23"/>
      <c r="J4335" s="24"/>
    </row>
    <row r="4336" spans="1:10" ht="15" x14ac:dyDescent="0.2">
      <c r="A4336" s="25"/>
      <c r="B4336" s="18"/>
      <c r="C4336" s="19"/>
      <c r="D4336" s="143"/>
      <c r="E4336" s="7"/>
      <c r="F4336" s="7"/>
      <c r="G4336" s="22"/>
      <c r="H4336" s="273"/>
      <c r="I4336" s="23"/>
      <c r="J4336" s="24"/>
    </row>
    <row r="4337" spans="1:10" ht="15" x14ac:dyDescent="0.2">
      <c r="A4337" s="25"/>
      <c r="B4337" s="18"/>
      <c r="C4337" s="19"/>
      <c r="D4337" s="143"/>
      <c r="E4337" s="7"/>
      <c r="F4337" s="7"/>
      <c r="G4337" s="22"/>
      <c r="H4337" s="273"/>
      <c r="I4337" s="23"/>
      <c r="J4337" s="24"/>
    </row>
    <row r="4338" spans="1:10" ht="15" x14ac:dyDescent="0.2">
      <c r="A4338" s="25"/>
      <c r="B4338" s="18"/>
      <c r="C4338" s="19"/>
      <c r="D4338" s="143"/>
      <c r="E4338" s="7"/>
      <c r="F4338" s="7"/>
      <c r="G4338" s="22"/>
      <c r="H4338" s="273"/>
      <c r="I4338" s="23"/>
      <c r="J4338" s="24"/>
    </row>
    <row r="4339" spans="1:10" ht="15" x14ac:dyDescent="0.2">
      <c r="A4339" s="25"/>
      <c r="B4339" s="18"/>
      <c r="C4339" s="19"/>
      <c r="D4339" s="143"/>
      <c r="E4339" s="7"/>
      <c r="F4339" s="7"/>
      <c r="G4339" s="22"/>
      <c r="H4339" s="273"/>
      <c r="I4339" s="23"/>
      <c r="J4339" s="24"/>
    </row>
    <row r="4340" spans="1:10" ht="15" x14ac:dyDescent="0.2">
      <c r="A4340" s="25"/>
      <c r="B4340" s="18"/>
      <c r="C4340" s="19"/>
      <c r="D4340" s="143"/>
      <c r="E4340" s="7"/>
      <c r="F4340" s="7"/>
      <c r="G4340" s="22"/>
      <c r="H4340" s="273"/>
      <c r="I4340" s="23"/>
      <c r="J4340" s="24"/>
    </row>
    <row r="4341" spans="1:10" ht="15" x14ac:dyDescent="0.2">
      <c r="A4341" s="25"/>
      <c r="B4341" s="18"/>
      <c r="C4341" s="19"/>
      <c r="D4341" s="143"/>
      <c r="E4341" s="7"/>
      <c r="F4341" s="7"/>
      <c r="G4341" s="22"/>
      <c r="H4341" s="273"/>
      <c r="I4341" s="23"/>
      <c r="J4341" s="24"/>
    </row>
    <row r="4342" spans="1:10" ht="15" x14ac:dyDescent="0.2">
      <c r="A4342" s="25"/>
      <c r="B4342" s="18"/>
      <c r="C4342" s="19"/>
      <c r="D4342" s="143"/>
      <c r="E4342" s="7"/>
      <c r="F4342" s="7"/>
      <c r="G4342" s="22"/>
      <c r="H4342" s="273"/>
      <c r="I4342" s="23"/>
      <c r="J4342" s="24"/>
    </row>
    <row r="4343" spans="1:10" ht="15" x14ac:dyDescent="0.2">
      <c r="A4343" s="25"/>
      <c r="B4343" s="18"/>
      <c r="C4343" s="19"/>
      <c r="D4343" s="143"/>
      <c r="E4343" s="7"/>
      <c r="F4343" s="7"/>
      <c r="G4343" s="22"/>
      <c r="H4343" s="273"/>
      <c r="I4343" s="23"/>
      <c r="J4343" s="24"/>
    </row>
    <row r="4344" spans="1:10" ht="15" x14ac:dyDescent="0.2">
      <c r="A4344" s="25"/>
      <c r="B4344" s="18"/>
      <c r="C4344" s="19"/>
      <c r="D4344" s="143"/>
      <c r="E4344" s="7"/>
      <c r="F4344" s="7"/>
      <c r="G4344" s="22"/>
      <c r="H4344" s="273"/>
      <c r="I4344" s="23"/>
      <c r="J4344" s="24"/>
    </row>
    <row r="4345" spans="1:10" ht="15" x14ac:dyDescent="0.2">
      <c r="A4345" s="25"/>
      <c r="B4345" s="18"/>
      <c r="C4345" s="19"/>
      <c r="D4345" s="143"/>
      <c r="E4345" s="7"/>
      <c r="F4345" s="7"/>
      <c r="G4345" s="22"/>
      <c r="H4345" s="273"/>
      <c r="I4345" s="23"/>
      <c r="J4345" s="24"/>
    </row>
    <row r="4346" spans="1:10" ht="15" x14ac:dyDescent="0.2">
      <c r="A4346" s="25"/>
      <c r="B4346" s="18"/>
      <c r="C4346" s="19"/>
      <c r="D4346" s="143"/>
      <c r="E4346" s="7"/>
      <c r="F4346" s="7"/>
      <c r="G4346" s="22"/>
      <c r="H4346" s="273"/>
      <c r="I4346" s="23"/>
      <c r="J4346" s="24"/>
    </row>
    <row r="4347" spans="1:10" ht="15" x14ac:dyDescent="0.2">
      <c r="A4347" s="25"/>
      <c r="B4347" s="18"/>
      <c r="C4347" s="19"/>
      <c r="D4347" s="143"/>
      <c r="E4347" s="7"/>
      <c r="F4347" s="7"/>
      <c r="G4347" s="22"/>
      <c r="H4347" s="273"/>
      <c r="I4347" s="23"/>
      <c r="J4347" s="24"/>
    </row>
    <row r="4348" spans="1:10" ht="15" x14ac:dyDescent="0.2">
      <c r="A4348" s="25"/>
      <c r="B4348" s="18"/>
      <c r="C4348" s="19"/>
      <c r="D4348" s="143"/>
      <c r="E4348" s="7"/>
      <c r="F4348" s="7"/>
      <c r="G4348" s="22"/>
      <c r="H4348" s="273"/>
      <c r="I4348" s="23"/>
      <c r="J4348" s="24"/>
    </row>
    <row r="4349" spans="1:10" ht="15" x14ac:dyDescent="0.25">
      <c r="A4349" s="17"/>
      <c r="B4349" s="18"/>
      <c r="C4349" s="19"/>
      <c r="D4349" s="143"/>
      <c r="E4349" s="7"/>
      <c r="F4349" s="7"/>
      <c r="G4349" s="22"/>
      <c r="H4349" s="273"/>
      <c r="I4349" s="23"/>
      <c r="J4349" s="24"/>
    </row>
    <row r="4350" spans="1:10" ht="15" x14ac:dyDescent="0.2">
      <c r="A4350" s="25"/>
      <c r="B4350" s="18"/>
      <c r="C4350" s="19"/>
      <c r="D4350" s="143"/>
      <c r="E4350" s="7"/>
      <c r="F4350" s="7"/>
      <c r="G4350" s="22"/>
      <c r="H4350" s="273"/>
      <c r="I4350" s="23"/>
      <c r="J4350" s="24"/>
    </row>
    <row r="4351" spans="1:10" ht="15" x14ac:dyDescent="0.2">
      <c r="A4351" s="25"/>
      <c r="B4351" s="18"/>
      <c r="C4351" s="19"/>
      <c r="D4351" s="143"/>
      <c r="E4351" s="7"/>
      <c r="F4351" s="7"/>
      <c r="G4351" s="22"/>
      <c r="H4351" s="273"/>
      <c r="I4351" s="23"/>
      <c r="J4351" s="24"/>
    </row>
    <row r="4352" spans="1:10" ht="15" x14ac:dyDescent="0.2">
      <c r="A4352" s="25"/>
      <c r="B4352" s="18"/>
      <c r="C4352" s="19"/>
      <c r="D4352" s="143"/>
      <c r="E4352" s="7"/>
      <c r="F4352" s="7"/>
      <c r="G4352" s="22"/>
      <c r="H4352" s="273"/>
      <c r="I4352" s="23"/>
      <c r="J4352" s="24"/>
    </row>
    <row r="4353" spans="1:10" ht="15" x14ac:dyDescent="0.2">
      <c r="A4353" s="25"/>
      <c r="B4353" s="18"/>
      <c r="C4353" s="19"/>
      <c r="D4353" s="143"/>
      <c r="E4353" s="7"/>
      <c r="F4353" s="7"/>
      <c r="G4353" s="22"/>
      <c r="H4353" s="273"/>
      <c r="I4353" s="23"/>
      <c r="J4353" s="24"/>
    </row>
    <row r="4354" spans="1:10" ht="15" x14ac:dyDescent="0.2">
      <c r="A4354" s="25"/>
      <c r="B4354" s="18"/>
      <c r="C4354" s="19"/>
      <c r="D4354" s="143"/>
      <c r="E4354" s="7"/>
      <c r="F4354" s="7"/>
      <c r="G4354" s="22"/>
      <c r="H4354" s="273"/>
      <c r="I4354" s="23"/>
      <c r="J4354" s="24"/>
    </row>
    <row r="4355" spans="1:10" ht="15" x14ac:dyDescent="0.2">
      <c r="A4355" s="25"/>
      <c r="B4355" s="18"/>
      <c r="C4355" s="19"/>
      <c r="D4355" s="143"/>
      <c r="E4355" s="7"/>
      <c r="F4355" s="7"/>
      <c r="G4355" s="22"/>
      <c r="H4355" s="273"/>
      <c r="I4355" s="23"/>
      <c r="J4355" s="24"/>
    </row>
    <row r="4356" spans="1:10" ht="15" x14ac:dyDescent="0.2">
      <c r="A4356" s="25"/>
      <c r="B4356" s="18"/>
      <c r="C4356" s="19"/>
      <c r="D4356" s="143"/>
      <c r="E4356" s="7"/>
      <c r="F4356" s="7"/>
      <c r="G4356" s="22"/>
      <c r="H4356" s="273"/>
      <c r="I4356" s="23"/>
      <c r="J4356" s="24"/>
    </row>
    <row r="4357" spans="1:10" ht="15" x14ac:dyDescent="0.2">
      <c r="A4357" s="25"/>
      <c r="B4357" s="18"/>
      <c r="C4357" s="19"/>
      <c r="D4357" s="143"/>
      <c r="E4357" s="7"/>
      <c r="F4357" s="7"/>
      <c r="G4357" s="22"/>
      <c r="H4357" s="273"/>
      <c r="I4357" s="23"/>
      <c r="J4357" s="24"/>
    </row>
    <row r="4358" spans="1:10" ht="15" x14ac:dyDescent="0.2">
      <c r="A4358" s="25"/>
      <c r="B4358" s="18"/>
      <c r="C4358" s="19"/>
      <c r="D4358" s="143"/>
      <c r="E4358" s="7"/>
      <c r="F4358" s="7"/>
      <c r="G4358" s="22"/>
      <c r="H4358" s="273"/>
      <c r="I4358" s="23"/>
      <c r="J4358" s="24"/>
    </row>
    <row r="4359" spans="1:10" ht="15" x14ac:dyDescent="0.2">
      <c r="A4359" s="25"/>
      <c r="B4359" s="18"/>
      <c r="C4359" s="19"/>
      <c r="D4359" s="143"/>
      <c r="E4359" s="7"/>
      <c r="F4359" s="7"/>
      <c r="G4359" s="22"/>
      <c r="H4359" s="273"/>
      <c r="I4359" s="23"/>
      <c r="J4359" s="24"/>
    </row>
    <row r="4360" spans="1:10" ht="15" x14ac:dyDescent="0.2">
      <c r="A4360" s="25"/>
      <c r="B4360" s="18"/>
      <c r="C4360" s="19"/>
      <c r="D4360" s="143"/>
      <c r="E4360" s="7"/>
      <c r="F4360" s="7"/>
      <c r="G4360" s="22"/>
      <c r="H4360" s="273"/>
      <c r="I4360" s="23"/>
      <c r="J4360" s="24"/>
    </row>
    <row r="4361" spans="1:10" ht="15" x14ac:dyDescent="0.2">
      <c r="A4361" s="25"/>
      <c r="B4361" s="18"/>
      <c r="C4361" s="19"/>
      <c r="D4361" s="143"/>
      <c r="E4361" s="7"/>
      <c r="F4361" s="7"/>
      <c r="G4361" s="22"/>
      <c r="H4361" s="273"/>
      <c r="I4361" s="23"/>
      <c r="J4361" s="24"/>
    </row>
    <row r="4362" spans="1:10" ht="15" x14ac:dyDescent="0.2">
      <c r="A4362" s="25"/>
      <c r="B4362" s="18"/>
      <c r="C4362" s="19"/>
      <c r="D4362" s="143"/>
      <c r="E4362" s="7"/>
      <c r="F4362" s="7"/>
      <c r="G4362" s="22"/>
      <c r="H4362" s="273"/>
      <c r="I4362" s="23"/>
      <c r="J4362" s="24"/>
    </row>
    <row r="4363" spans="1:10" ht="15" x14ac:dyDescent="0.2">
      <c r="A4363" s="25"/>
      <c r="B4363" s="18"/>
      <c r="C4363" s="19"/>
      <c r="D4363" s="143"/>
      <c r="E4363" s="7"/>
      <c r="F4363" s="7"/>
      <c r="G4363" s="22"/>
      <c r="H4363" s="273"/>
      <c r="I4363" s="23"/>
      <c r="J4363" s="24"/>
    </row>
    <row r="4364" spans="1:10" ht="15" x14ac:dyDescent="0.2">
      <c r="A4364" s="25"/>
      <c r="B4364" s="18"/>
      <c r="C4364" s="19"/>
      <c r="D4364" s="143"/>
      <c r="E4364" s="7"/>
      <c r="F4364" s="7"/>
      <c r="G4364" s="22"/>
      <c r="H4364" s="273"/>
      <c r="I4364" s="23"/>
      <c r="J4364" s="24"/>
    </row>
    <row r="4365" spans="1:10" ht="15" x14ac:dyDescent="0.2">
      <c r="A4365" s="25"/>
      <c r="B4365" s="18"/>
      <c r="C4365" s="19"/>
      <c r="D4365" s="143"/>
      <c r="E4365" s="7"/>
      <c r="F4365" s="7"/>
      <c r="G4365" s="22"/>
      <c r="H4365" s="273"/>
      <c r="I4365" s="23"/>
      <c r="J4365" s="24"/>
    </row>
    <row r="4366" spans="1:10" ht="15" x14ac:dyDescent="0.2">
      <c r="A4366" s="25"/>
      <c r="B4366" s="18"/>
      <c r="C4366" s="19"/>
      <c r="D4366" s="143"/>
      <c r="E4366" s="7"/>
      <c r="F4366" s="7"/>
      <c r="G4366" s="22"/>
      <c r="H4366" s="273"/>
      <c r="I4366" s="23"/>
      <c r="J4366" s="24"/>
    </row>
    <row r="4367" spans="1:10" ht="15" x14ac:dyDescent="0.2">
      <c r="A4367" s="25"/>
      <c r="B4367" s="18"/>
      <c r="C4367" s="19"/>
      <c r="D4367" s="143"/>
      <c r="E4367" s="7"/>
      <c r="F4367" s="7"/>
      <c r="G4367" s="22"/>
      <c r="H4367" s="273"/>
      <c r="I4367" s="23"/>
      <c r="J4367" s="24"/>
    </row>
    <row r="4368" spans="1:10" ht="15" x14ac:dyDescent="0.2">
      <c r="A4368" s="25"/>
      <c r="B4368" s="18"/>
      <c r="C4368" s="19"/>
      <c r="D4368" s="143"/>
      <c r="E4368" s="7"/>
      <c r="F4368" s="7"/>
      <c r="G4368" s="22"/>
      <c r="H4368" s="273"/>
      <c r="I4368" s="23"/>
      <c r="J4368" s="24"/>
    </row>
    <row r="4369" spans="1:10" ht="15" x14ac:dyDescent="0.2">
      <c r="A4369" s="25"/>
      <c r="B4369" s="18"/>
      <c r="C4369" s="19"/>
      <c r="D4369" s="143"/>
      <c r="E4369" s="7"/>
      <c r="F4369" s="7"/>
      <c r="G4369" s="22"/>
      <c r="H4369" s="273"/>
      <c r="I4369" s="23"/>
      <c r="J4369" s="24"/>
    </row>
    <row r="4370" spans="1:10" ht="15" x14ac:dyDescent="0.2">
      <c r="A4370" s="25"/>
      <c r="B4370" s="18"/>
      <c r="C4370" s="19"/>
      <c r="D4370" s="143"/>
      <c r="E4370" s="7"/>
      <c r="F4370" s="7"/>
      <c r="G4370" s="22"/>
      <c r="H4370" s="273"/>
      <c r="I4370" s="23"/>
      <c r="J4370" s="24"/>
    </row>
    <row r="4371" spans="1:10" ht="15" x14ac:dyDescent="0.2">
      <c r="A4371" s="25"/>
      <c r="B4371" s="18"/>
      <c r="C4371" s="19"/>
      <c r="D4371" s="143"/>
      <c r="E4371" s="7"/>
      <c r="F4371" s="7"/>
      <c r="G4371" s="22"/>
      <c r="H4371" s="273"/>
      <c r="I4371" s="23"/>
      <c r="J4371" s="24"/>
    </row>
    <row r="4372" spans="1:10" ht="15" x14ac:dyDescent="0.2">
      <c r="A4372" s="25"/>
      <c r="B4372" s="18"/>
      <c r="C4372" s="19"/>
      <c r="D4372" s="143"/>
      <c r="E4372" s="7"/>
      <c r="F4372" s="7"/>
      <c r="G4372" s="22"/>
      <c r="H4372" s="273"/>
      <c r="I4372" s="23"/>
      <c r="J4372" s="24"/>
    </row>
    <row r="4373" spans="1:10" ht="15" x14ac:dyDescent="0.2">
      <c r="A4373" s="25"/>
      <c r="B4373" s="18"/>
      <c r="C4373" s="19"/>
      <c r="D4373" s="143"/>
      <c r="E4373" s="7"/>
      <c r="F4373" s="7"/>
      <c r="G4373" s="22"/>
      <c r="H4373" s="273"/>
      <c r="I4373" s="23"/>
      <c r="J4373" s="24"/>
    </row>
    <row r="4374" spans="1:10" ht="15" x14ac:dyDescent="0.2">
      <c r="A4374" s="25"/>
      <c r="B4374" s="18"/>
      <c r="C4374" s="19"/>
      <c r="D4374" s="143"/>
      <c r="E4374" s="7"/>
      <c r="F4374" s="7"/>
      <c r="G4374" s="22"/>
      <c r="H4374" s="273"/>
      <c r="I4374" s="23"/>
      <c r="J4374" s="24"/>
    </row>
    <row r="4375" spans="1:10" ht="15" x14ac:dyDescent="0.2">
      <c r="A4375" s="25"/>
      <c r="B4375" s="18"/>
      <c r="C4375" s="19"/>
      <c r="D4375" s="143"/>
      <c r="E4375" s="7"/>
      <c r="F4375" s="7"/>
      <c r="G4375" s="22"/>
      <c r="H4375" s="273"/>
      <c r="I4375" s="23"/>
      <c r="J4375" s="24"/>
    </row>
    <row r="4376" spans="1:10" ht="15" x14ac:dyDescent="0.2">
      <c r="A4376" s="25"/>
      <c r="B4376" s="18"/>
      <c r="C4376" s="19"/>
      <c r="D4376" s="143"/>
      <c r="E4376" s="7"/>
      <c r="F4376" s="7"/>
      <c r="G4376" s="22"/>
      <c r="H4376" s="273"/>
      <c r="I4376" s="23"/>
      <c r="J4376" s="24"/>
    </row>
    <row r="4377" spans="1:10" ht="15" x14ac:dyDescent="0.2">
      <c r="A4377" s="25"/>
      <c r="B4377" s="18"/>
      <c r="C4377" s="19"/>
      <c r="D4377" s="143"/>
      <c r="E4377" s="7"/>
      <c r="F4377" s="7"/>
      <c r="G4377" s="22"/>
      <c r="H4377" s="273"/>
      <c r="I4377" s="23"/>
      <c r="J4377" s="24"/>
    </row>
    <row r="4378" spans="1:10" ht="15" x14ac:dyDescent="0.2">
      <c r="A4378" s="25"/>
      <c r="B4378" s="18"/>
      <c r="C4378" s="19"/>
      <c r="D4378" s="143"/>
      <c r="E4378" s="7"/>
      <c r="F4378" s="7"/>
      <c r="G4378" s="22"/>
      <c r="H4378" s="273"/>
      <c r="I4378" s="23"/>
      <c r="J4378" s="24"/>
    </row>
    <row r="4379" spans="1:10" ht="15" x14ac:dyDescent="0.2">
      <c r="A4379" s="25"/>
      <c r="B4379" s="18"/>
      <c r="C4379" s="19"/>
      <c r="D4379" s="143"/>
      <c r="E4379" s="7"/>
      <c r="F4379" s="7"/>
      <c r="G4379" s="22"/>
      <c r="H4379" s="273"/>
      <c r="I4379" s="23"/>
      <c r="J4379" s="24"/>
    </row>
    <row r="4380" spans="1:10" ht="15" x14ac:dyDescent="0.2">
      <c r="A4380" s="25"/>
      <c r="B4380" s="18"/>
      <c r="C4380" s="19"/>
      <c r="D4380" s="143"/>
      <c r="E4380" s="7"/>
      <c r="F4380" s="7"/>
      <c r="G4380" s="22"/>
      <c r="H4380" s="273"/>
      <c r="I4380" s="23"/>
      <c r="J4380" s="24"/>
    </row>
    <row r="4381" spans="1:10" ht="15" x14ac:dyDescent="0.2">
      <c r="A4381" s="25"/>
      <c r="B4381" s="18"/>
      <c r="C4381" s="19"/>
      <c r="D4381" s="143"/>
      <c r="E4381" s="7"/>
      <c r="F4381" s="7"/>
      <c r="G4381" s="22"/>
      <c r="H4381" s="273"/>
      <c r="I4381" s="23"/>
      <c r="J4381" s="24"/>
    </row>
    <row r="4382" spans="1:10" ht="15" x14ac:dyDescent="0.2">
      <c r="A4382" s="25"/>
      <c r="B4382" s="18"/>
      <c r="C4382" s="19"/>
      <c r="D4382" s="143"/>
      <c r="E4382" s="7"/>
      <c r="F4382" s="7"/>
      <c r="G4382" s="22"/>
      <c r="H4382" s="273"/>
      <c r="I4382" s="23"/>
      <c r="J4382" s="24"/>
    </row>
    <row r="4383" spans="1:10" ht="15" x14ac:dyDescent="0.2">
      <c r="A4383" s="25"/>
      <c r="B4383" s="18"/>
      <c r="C4383" s="19"/>
      <c r="D4383" s="143"/>
      <c r="E4383" s="7"/>
      <c r="F4383" s="7"/>
      <c r="G4383" s="22"/>
      <c r="H4383" s="273"/>
      <c r="I4383" s="23"/>
      <c r="J4383" s="24"/>
    </row>
    <row r="4384" spans="1:10" ht="15" x14ac:dyDescent="0.25">
      <c r="A4384" s="17"/>
      <c r="B4384" s="18"/>
      <c r="C4384" s="19"/>
      <c r="D4384" s="143"/>
      <c r="E4384" s="7"/>
      <c r="F4384" s="7"/>
      <c r="G4384" s="22"/>
      <c r="H4384" s="273"/>
      <c r="I4384" s="23"/>
      <c r="J4384" s="24"/>
    </row>
    <row r="4385" spans="1:10" ht="15" x14ac:dyDescent="0.2">
      <c r="A4385" s="25"/>
      <c r="B4385" s="18"/>
      <c r="C4385" s="19"/>
      <c r="D4385" s="143"/>
      <c r="E4385" s="7"/>
      <c r="F4385" s="7"/>
      <c r="G4385" s="22"/>
      <c r="H4385" s="273"/>
      <c r="I4385" s="23"/>
      <c r="J4385" s="24"/>
    </row>
    <row r="4386" spans="1:10" ht="15" x14ac:dyDescent="0.2">
      <c r="A4386" s="25"/>
      <c r="B4386" s="18"/>
      <c r="C4386" s="19"/>
      <c r="D4386" s="143"/>
      <c r="E4386" s="7"/>
      <c r="F4386" s="7"/>
      <c r="G4386" s="22"/>
      <c r="H4386" s="273"/>
      <c r="I4386" s="23"/>
      <c r="J4386" s="24"/>
    </row>
    <row r="4387" spans="1:10" ht="15" x14ac:dyDescent="0.2">
      <c r="A4387" s="25"/>
      <c r="B4387" s="18"/>
      <c r="C4387" s="19"/>
      <c r="D4387" s="143"/>
      <c r="E4387" s="7"/>
      <c r="F4387" s="7"/>
      <c r="G4387" s="22"/>
      <c r="H4387" s="273"/>
      <c r="I4387" s="23"/>
      <c r="J4387" s="24"/>
    </row>
    <row r="4388" spans="1:10" ht="15" x14ac:dyDescent="0.2">
      <c r="A4388" s="25"/>
      <c r="B4388" s="18"/>
      <c r="C4388" s="19"/>
      <c r="D4388" s="143"/>
      <c r="E4388" s="7"/>
      <c r="F4388" s="7"/>
      <c r="G4388" s="22"/>
      <c r="H4388" s="273"/>
      <c r="I4388" s="23"/>
      <c r="J4388" s="24"/>
    </row>
    <row r="4389" spans="1:10" ht="15" x14ac:dyDescent="0.2">
      <c r="A4389" s="25"/>
      <c r="B4389" s="18"/>
      <c r="C4389" s="19"/>
      <c r="D4389" s="143"/>
      <c r="E4389" s="7"/>
      <c r="F4389" s="7"/>
      <c r="G4389" s="22"/>
      <c r="H4389" s="273"/>
      <c r="I4389" s="23"/>
      <c r="J4389" s="24"/>
    </row>
    <row r="4390" spans="1:10" ht="15" x14ac:dyDescent="0.2">
      <c r="A4390" s="25"/>
      <c r="B4390" s="18"/>
      <c r="C4390" s="19"/>
      <c r="D4390" s="143"/>
      <c r="E4390" s="7"/>
      <c r="F4390" s="7"/>
      <c r="G4390" s="22"/>
      <c r="H4390" s="273"/>
      <c r="I4390" s="23"/>
      <c r="J4390" s="24"/>
    </row>
    <row r="4391" spans="1:10" ht="15" x14ac:dyDescent="0.2">
      <c r="A4391" s="25"/>
      <c r="B4391" s="18"/>
      <c r="C4391" s="19"/>
      <c r="D4391" s="143"/>
      <c r="E4391" s="7"/>
      <c r="F4391" s="7"/>
      <c r="G4391" s="22"/>
      <c r="H4391" s="273"/>
      <c r="I4391" s="23"/>
      <c r="J4391" s="24"/>
    </row>
    <row r="4392" spans="1:10" ht="15" x14ac:dyDescent="0.2">
      <c r="A4392" s="25"/>
      <c r="B4392" s="18"/>
      <c r="C4392" s="19"/>
      <c r="D4392" s="143"/>
      <c r="E4392" s="7"/>
      <c r="F4392" s="7"/>
      <c r="G4392" s="22"/>
      <c r="H4392" s="273"/>
      <c r="I4392" s="23"/>
      <c r="J4392" s="24"/>
    </row>
    <row r="4393" spans="1:10" ht="15" x14ac:dyDescent="0.2">
      <c r="A4393" s="25"/>
      <c r="B4393" s="18"/>
      <c r="C4393" s="19"/>
      <c r="D4393" s="143"/>
      <c r="E4393" s="7"/>
      <c r="F4393" s="7"/>
      <c r="G4393" s="22"/>
      <c r="H4393" s="273"/>
      <c r="I4393" s="23"/>
      <c r="J4393" s="24"/>
    </row>
    <row r="4394" spans="1:10" ht="15" x14ac:dyDescent="0.2">
      <c r="A4394" s="25"/>
      <c r="B4394" s="18"/>
      <c r="C4394" s="19"/>
      <c r="D4394" s="143"/>
      <c r="E4394" s="7"/>
      <c r="F4394" s="7"/>
      <c r="G4394" s="22"/>
      <c r="H4394" s="273"/>
      <c r="I4394" s="23"/>
      <c r="J4394" s="24"/>
    </row>
    <row r="4395" spans="1:10" ht="15" x14ac:dyDescent="0.2">
      <c r="A4395" s="25"/>
      <c r="B4395" s="18"/>
      <c r="C4395" s="19"/>
      <c r="D4395" s="143"/>
      <c r="E4395" s="7"/>
      <c r="F4395" s="7"/>
      <c r="G4395" s="22"/>
      <c r="H4395" s="273"/>
      <c r="I4395" s="23"/>
      <c r="J4395" s="24"/>
    </row>
    <row r="4396" spans="1:10" ht="15" x14ac:dyDescent="0.2">
      <c r="A4396" s="25"/>
      <c r="B4396" s="18"/>
      <c r="C4396" s="19"/>
      <c r="D4396" s="143"/>
      <c r="E4396" s="7"/>
      <c r="F4396" s="7"/>
      <c r="G4396" s="22"/>
      <c r="H4396" s="273"/>
      <c r="I4396" s="23"/>
      <c r="J4396" s="24"/>
    </row>
    <row r="4397" spans="1:10" ht="15" x14ac:dyDescent="0.2">
      <c r="A4397" s="25"/>
      <c r="B4397" s="18"/>
      <c r="C4397" s="19"/>
      <c r="D4397" s="143"/>
      <c r="E4397" s="7"/>
      <c r="F4397" s="7"/>
      <c r="G4397" s="22"/>
      <c r="H4397" s="273"/>
      <c r="I4397" s="23"/>
      <c r="J4397" s="24"/>
    </row>
    <row r="4398" spans="1:10" ht="15" x14ac:dyDescent="0.2">
      <c r="A4398" s="25"/>
      <c r="B4398" s="18"/>
      <c r="C4398" s="19"/>
      <c r="D4398" s="143"/>
      <c r="E4398" s="7"/>
      <c r="F4398" s="7"/>
      <c r="G4398" s="22"/>
      <c r="H4398" s="273"/>
      <c r="I4398" s="23"/>
      <c r="J4398" s="24"/>
    </row>
    <row r="4399" spans="1:10" ht="15" x14ac:dyDescent="0.2">
      <c r="A4399" s="25"/>
      <c r="B4399" s="18"/>
      <c r="C4399" s="19"/>
      <c r="D4399" s="143"/>
      <c r="E4399" s="7"/>
      <c r="F4399" s="7"/>
      <c r="G4399" s="22"/>
      <c r="H4399" s="273"/>
      <c r="I4399" s="23"/>
      <c r="J4399" s="24"/>
    </row>
    <row r="4400" spans="1:10" ht="15" x14ac:dyDescent="0.2">
      <c r="A4400" s="25"/>
      <c r="B4400" s="18"/>
      <c r="C4400" s="19"/>
      <c r="D4400" s="143"/>
      <c r="E4400" s="7"/>
      <c r="F4400" s="7"/>
      <c r="G4400" s="22"/>
      <c r="H4400" s="273"/>
      <c r="I4400" s="23"/>
      <c r="J4400" s="24"/>
    </row>
    <row r="4401" spans="1:10" ht="15" x14ac:dyDescent="0.2">
      <c r="A4401" s="25"/>
      <c r="B4401" s="18"/>
      <c r="C4401" s="19"/>
      <c r="D4401" s="143"/>
      <c r="E4401" s="7"/>
      <c r="F4401" s="7"/>
      <c r="G4401" s="22"/>
      <c r="H4401" s="273"/>
      <c r="I4401" s="23"/>
      <c r="J4401" s="24"/>
    </row>
    <row r="4402" spans="1:10" ht="15" x14ac:dyDescent="0.25">
      <c r="A4402" s="17"/>
      <c r="B4402" s="18"/>
      <c r="C4402" s="19"/>
      <c r="D4402" s="143"/>
      <c r="E4402" s="7"/>
      <c r="F4402" s="7"/>
      <c r="G4402" s="22"/>
      <c r="H4402" s="273"/>
      <c r="I4402" s="23"/>
      <c r="J4402" s="24"/>
    </row>
    <row r="4403" spans="1:10" ht="15" x14ac:dyDescent="0.2">
      <c r="A4403" s="25"/>
      <c r="B4403" s="18"/>
      <c r="C4403" s="19"/>
      <c r="D4403" s="143"/>
      <c r="E4403" s="7"/>
      <c r="F4403" s="7"/>
      <c r="G4403" s="22"/>
      <c r="H4403" s="273"/>
      <c r="I4403" s="23"/>
      <c r="J4403" s="24"/>
    </row>
    <row r="4404" spans="1:10" ht="15" x14ac:dyDescent="0.2">
      <c r="A4404" s="25"/>
      <c r="B4404" s="18"/>
      <c r="C4404" s="19"/>
      <c r="D4404" s="143"/>
      <c r="E4404" s="7"/>
      <c r="F4404" s="7"/>
      <c r="G4404" s="22"/>
      <c r="H4404" s="273"/>
      <c r="I4404" s="23"/>
      <c r="J4404" s="24"/>
    </row>
    <row r="4405" spans="1:10" ht="15" x14ac:dyDescent="0.2">
      <c r="A4405" s="25"/>
      <c r="B4405" s="18"/>
      <c r="C4405" s="19"/>
      <c r="D4405" s="143"/>
      <c r="E4405" s="7"/>
      <c r="F4405" s="7"/>
      <c r="G4405" s="22"/>
      <c r="H4405" s="273"/>
      <c r="I4405" s="23"/>
      <c r="J4405" s="24"/>
    </row>
    <row r="4406" spans="1:10" ht="15" x14ac:dyDescent="0.2">
      <c r="A4406" s="25"/>
      <c r="B4406" s="18"/>
      <c r="C4406" s="19"/>
      <c r="D4406" s="143"/>
      <c r="E4406" s="7"/>
      <c r="F4406" s="7"/>
      <c r="G4406" s="22"/>
      <c r="H4406" s="273"/>
      <c r="I4406" s="23"/>
      <c r="J4406" s="24"/>
    </row>
    <row r="4407" spans="1:10" ht="15" x14ac:dyDescent="0.2">
      <c r="A4407" s="25"/>
      <c r="B4407" s="18"/>
      <c r="C4407" s="19"/>
      <c r="D4407" s="143"/>
      <c r="E4407" s="7"/>
      <c r="F4407" s="7"/>
      <c r="G4407" s="22"/>
      <c r="H4407" s="273"/>
      <c r="I4407" s="23"/>
      <c r="J4407" s="24"/>
    </row>
    <row r="4408" spans="1:10" ht="15" x14ac:dyDescent="0.2">
      <c r="A4408" s="25"/>
      <c r="B4408" s="18"/>
      <c r="C4408" s="19"/>
      <c r="D4408" s="143"/>
      <c r="E4408" s="7"/>
      <c r="F4408" s="7"/>
      <c r="G4408" s="22"/>
      <c r="H4408" s="273"/>
      <c r="I4408" s="23"/>
      <c r="J4408" s="24"/>
    </row>
    <row r="4409" spans="1:10" ht="15" x14ac:dyDescent="0.2">
      <c r="A4409" s="25"/>
      <c r="B4409" s="18"/>
      <c r="C4409" s="19"/>
      <c r="D4409" s="143"/>
      <c r="E4409" s="7"/>
      <c r="F4409" s="7"/>
      <c r="G4409" s="22"/>
      <c r="H4409" s="273"/>
      <c r="I4409" s="23"/>
      <c r="J4409" s="24"/>
    </row>
    <row r="4410" spans="1:10" ht="15" x14ac:dyDescent="0.2">
      <c r="A4410" s="25"/>
      <c r="B4410" s="18"/>
      <c r="C4410" s="19"/>
      <c r="D4410" s="143"/>
      <c r="E4410" s="7"/>
      <c r="F4410" s="7"/>
      <c r="G4410" s="22"/>
      <c r="H4410" s="273"/>
      <c r="I4410" s="23"/>
      <c r="J4410" s="24"/>
    </row>
    <row r="4411" spans="1:10" ht="15" x14ac:dyDescent="0.2">
      <c r="A4411" s="25"/>
      <c r="B4411" s="18"/>
      <c r="C4411" s="19"/>
      <c r="D4411" s="143"/>
      <c r="E4411" s="7"/>
      <c r="F4411" s="7"/>
      <c r="G4411" s="22"/>
      <c r="H4411" s="273"/>
      <c r="I4411" s="23"/>
      <c r="J4411" s="24"/>
    </row>
    <row r="4412" spans="1:10" ht="15" x14ac:dyDescent="0.2">
      <c r="A4412" s="25"/>
      <c r="B4412" s="18"/>
      <c r="C4412" s="19"/>
      <c r="D4412" s="143"/>
      <c r="E4412" s="7"/>
      <c r="F4412" s="7"/>
      <c r="G4412" s="22"/>
      <c r="H4412" s="273"/>
      <c r="I4412" s="23"/>
      <c r="J4412" s="24"/>
    </row>
    <row r="4413" spans="1:10" ht="15" x14ac:dyDescent="0.2">
      <c r="A4413" s="25"/>
      <c r="B4413" s="18"/>
      <c r="C4413" s="19"/>
      <c r="D4413" s="143"/>
      <c r="E4413" s="7"/>
      <c r="F4413" s="7"/>
      <c r="G4413" s="22"/>
      <c r="H4413" s="273"/>
      <c r="I4413" s="23"/>
      <c r="J4413" s="24"/>
    </row>
    <row r="4414" spans="1:10" ht="15" x14ac:dyDescent="0.2">
      <c r="A4414" s="25"/>
      <c r="B4414" s="18"/>
      <c r="C4414" s="19"/>
      <c r="D4414" s="143"/>
      <c r="E4414" s="7"/>
      <c r="F4414" s="7"/>
      <c r="G4414" s="22"/>
      <c r="H4414" s="273"/>
      <c r="I4414" s="23"/>
      <c r="J4414" s="24"/>
    </row>
    <row r="4415" spans="1:10" ht="15" x14ac:dyDescent="0.2">
      <c r="A4415" s="25"/>
      <c r="B4415" s="18"/>
      <c r="C4415" s="19"/>
      <c r="D4415" s="143"/>
      <c r="E4415" s="7"/>
      <c r="F4415" s="7"/>
      <c r="G4415" s="22"/>
      <c r="H4415" s="273"/>
      <c r="I4415" s="23"/>
      <c r="J4415" s="24"/>
    </row>
    <row r="4416" spans="1:10" ht="15" x14ac:dyDescent="0.2">
      <c r="A4416" s="25"/>
      <c r="B4416" s="18"/>
      <c r="C4416" s="19"/>
      <c r="D4416" s="143"/>
      <c r="E4416" s="7"/>
      <c r="F4416" s="7"/>
      <c r="G4416" s="22"/>
      <c r="H4416" s="273"/>
      <c r="I4416" s="23"/>
      <c r="J4416" s="24"/>
    </row>
    <row r="4417" spans="1:10" ht="15" x14ac:dyDescent="0.2">
      <c r="A4417" s="25"/>
      <c r="B4417" s="18"/>
      <c r="C4417" s="19"/>
      <c r="D4417" s="143"/>
      <c r="E4417" s="7"/>
      <c r="F4417" s="7"/>
      <c r="G4417" s="22"/>
      <c r="H4417" s="273"/>
      <c r="I4417" s="23"/>
      <c r="J4417" s="24"/>
    </row>
    <row r="4418" spans="1:10" ht="15" x14ac:dyDescent="0.2">
      <c r="A4418" s="25"/>
      <c r="B4418" s="18"/>
      <c r="C4418" s="19"/>
      <c r="D4418" s="143"/>
      <c r="E4418" s="7"/>
      <c r="F4418" s="7"/>
      <c r="G4418" s="22"/>
      <c r="H4418" s="273"/>
      <c r="I4418" s="23"/>
      <c r="J4418" s="24"/>
    </row>
    <row r="4419" spans="1:10" ht="15" x14ac:dyDescent="0.2">
      <c r="A4419" s="25"/>
      <c r="B4419" s="18"/>
      <c r="C4419" s="19"/>
      <c r="D4419" s="143"/>
      <c r="E4419" s="7"/>
      <c r="F4419" s="7"/>
      <c r="G4419" s="22"/>
      <c r="H4419" s="273"/>
      <c r="I4419" s="23"/>
      <c r="J4419" s="24"/>
    </row>
    <row r="4420" spans="1:10" ht="15" x14ac:dyDescent="0.2">
      <c r="A4420" s="25"/>
      <c r="B4420" s="18"/>
      <c r="C4420" s="19"/>
      <c r="D4420" s="143"/>
      <c r="E4420" s="7"/>
      <c r="F4420" s="7"/>
      <c r="G4420" s="22"/>
      <c r="H4420" s="273"/>
      <c r="I4420" s="23"/>
      <c r="J4420" s="24"/>
    </row>
    <row r="4421" spans="1:10" ht="15" x14ac:dyDescent="0.2">
      <c r="A4421" s="25"/>
      <c r="B4421" s="18"/>
      <c r="C4421" s="19"/>
      <c r="D4421" s="143"/>
      <c r="E4421" s="7"/>
      <c r="F4421" s="7"/>
      <c r="G4421" s="22"/>
      <c r="H4421" s="273"/>
      <c r="I4421" s="23"/>
      <c r="J4421" s="24"/>
    </row>
    <row r="4422" spans="1:10" ht="15" x14ac:dyDescent="0.2">
      <c r="A4422" s="25"/>
      <c r="B4422" s="18"/>
      <c r="C4422" s="19"/>
      <c r="D4422" s="143"/>
      <c r="E4422" s="7"/>
      <c r="F4422" s="7"/>
      <c r="G4422" s="22"/>
      <c r="H4422" s="273"/>
      <c r="I4422" s="23"/>
      <c r="J4422" s="24"/>
    </row>
    <row r="4423" spans="1:10" ht="15" x14ac:dyDescent="0.2">
      <c r="A4423" s="25"/>
      <c r="B4423" s="18"/>
      <c r="C4423" s="19"/>
      <c r="D4423" s="143"/>
      <c r="E4423" s="7"/>
      <c r="F4423" s="7"/>
      <c r="G4423" s="22"/>
      <c r="H4423" s="273"/>
      <c r="I4423" s="23"/>
      <c r="J4423" s="24"/>
    </row>
    <row r="4424" spans="1:10" ht="15" x14ac:dyDescent="0.2">
      <c r="A4424" s="25"/>
      <c r="B4424" s="18"/>
      <c r="C4424" s="19"/>
      <c r="D4424" s="143"/>
      <c r="E4424" s="7"/>
      <c r="F4424" s="7"/>
      <c r="G4424" s="22"/>
      <c r="H4424" s="273"/>
      <c r="I4424" s="23"/>
      <c r="J4424" s="24"/>
    </row>
    <row r="4425" spans="1:10" ht="15" x14ac:dyDescent="0.2">
      <c r="A4425" s="25"/>
      <c r="B4425" s="18"/>
      <c r="C4425" s="19"/>
      <c r="D4425" s="143"/>
      <c r="E4425" s="7"/>
      <c r="F4425" s="7"/>
      <c r="G4425" s="22"/>
      <c r="H4425" s="273"/>
      <c r="I4425" s="23"/>
      <c r="J4425" s="24"/>
    </row>
    <row r="4426" spans="1:10" ht="15" x14ac:dyDescent="0.2">
      <c r="A4426" s="25"/>
      <c r="B4426" s="18"/>
      <c r="C4426" s="19"/>
      <c r="D4426" s="143"/>
      <c r="E4426" s="7"/>
      <c r="F4426" s="7"/>
      <c r="G4426" s="22"/>
      <c r="H4426" s="273"/>
      <c r="I4426" s="23"/>
      <c r="J4426" s="24"/>
    </row>
    <row r="4427" spans="1:10" ht="15" x14ac:dyDescent="0.2">
      <c r="A4427" s="25"/>
      <c r="B4427" s="18"/>
      <c r="C4427" s="19"/>
      <c r="D4427" s="143"/>
      <c r="E4427" s="7"/>
      <c r="F4427" s="7"/>
      <c r="G4427" s="22"/>
      <c r="H4427" s="273"/>
      <c r="I4427" s="23"/>
      <c r="J4427" s="24"/>
    </row>
    <row r="4428" spans="1:10" ht="15" x14ac:dyDescent="0.2">
      <c r="A4428" s="25"/>
      <c r="B4428" s="18"/>
      <c r="C4428" s="19"/>
      <c r="D4428" s="143"/>
      <c r="E4428" s="7"/>
      <c r="F4428" s="7"/>
      <c r="G4428" s="22"/>
      <c r="H4428" s="273"/>
      <c r="I4428" s="23"/>
      <c r="J4428" s="24"/>
    </row>
    <row r="4429" spans="1:10" ht="15" x14ac:dyDescent="0.2">
      <c r="A4429" s="25"/>
      <c r="B4429" s="18"/>
      <c r="C4429" s="19"/>
      <c r="D4429" s="143"/>
      <c r="E4429" s="7"/>
      <c r="F4429" s="7"/>
      <c r="G4429" s="22"/>
      <c r="H4429" s="273"/>
      <c r="I4429" s="23"/>
      <c r="J4429" s="24"/>
    </row>
    <row r="4430" spans="1:10" ht="15" x14ac:dyDescent="0.2">
      <c r="A4430" s="25"/>
      <c r="B4430" s="18"/>
      <c r="C4430" s="19"/>
      <c r="D4430" s="143"/>
      <c r="E4430" s="7"/>
      <c r="F4430" s="7"/>
      <c r="G4430" s="22"/>
      <c r="H4430" s="273"/>
      <c r="I4430" s="23"/>
      <c r="J4430" s="24"/>
    </row>
    <row r="4431" spans="1:10" ht="15" x14ac:dyDescent="0.2">
      <c r="A4431" s="25"/>
      <c r="B4431" s="18"/>
      <c r="C4431" s="19"/>
      <c r="D4431" s="143"/>
      <c r="E4431" s="7"/>
      <c r="F4431" s="7"/>
      <c r="G4431" s="22"/>
      <c r="H4431" s="273"/>
      <c r="I4431" s="23"/>
      <c r="J4431" s="24"/>
    </row>
    <row r="4432" spans="1:10" ht="15" x14ac:dyDescent="0.2">
      <c r="A4432" s="25"/>
      <c r="B4432" s="18"/>
      <c r="C4432" s="19"/>
      <c r="D4432" s="143"/>
      <c r="E4432" s="7"/>
      <c r="F4432" s="7"/>
      <c r="G4432" s="22"/>
      <c r="H4432" s="273"/>
      <c r="I4432" s="23"/>
      <c r="J4432" s="24"/>
    </row>
    <row r="4433" spans="1:10" ht="15" x14ac:dyDescent="0.25">
      <c r="A4433" s="17"/>
      <c r="B4433" s="18"/>
      <c r="C4433" s="19"/>
      <c r="D4433" s="143"/>
      <c r="E4433" s="7"/>
      <c r="F4433" s="7"/>
      <c r="G4433" s="22"/>
      <c r="H4433" s="273"/>
      <c r="I4433" s="23"/>
      <c r="J4433" s="24"/>
    </row>
    <row r="4434" spans="1:10" ht="15" x14ac:dyDescent="0.2">
      <c r="A4434" s="25"/>
      <c r="B4434" s="18"/>
      <c r="C4434" s="19"/>
      <c r="D4434" s="143"/>
      <c r="E4434" s="7"/>
      <c r="F4434" s="7"/>
      <c r="G4434" s="22"/>
      <c r="H4434" s="273"/>
      <c r="I4434" s="23"/>
      <c r="J4434" s="24"/>
    </row>
    <row r="4435" spans="1:10" ht="15" x14ac:dyDescent="0.2">
      <c r="A4435" s="25"/>
      <c r="B4435" s="18"/>
      <c r="C4435" s="19"/>
      <c r="D4435" s="143"/>
      <c r="E4435" s="7"/>
      <c r="F4435" s="7"/>
      <c r="G4435" s="22"/>
      <c r="H4435" s="273"/>
      <c r="I4435" s="23"/>
      <c r="J4435" s="24"/>
    </row>
    <row r="4436" spans="1:10" ht="15" x14ac:dyDescent="0.2">
      <c r="A4436" s="25"/>
      <c r="B4436" s="18"/>
      <c r="C4436" s="19"/>
      <c r="D4436" s="143"/>
      <c r="E4436" s="7"/>
      <c r="F4436" s="7"/>
      <c r="G4436" s="22"/>
      <c r="H4436" s="273"/>
      <c r="I4436" s="23"/>
      <c r="J4436" s="24"/>
    </row>
    <row r="4437" spans="1:10" ht="15" x14ac:dyDescent="0.2">
      <c r="A4437" s="25"/>
      <c r="B4437" s="18"/>
      <c r="C4437" s="19"/>
      <c r="D4437" s="143"/>
      <c r="E4437" s="7"/>
      <c r="F4437" s="7"/>
      <c r="G4437" s="22"/>
      <c r="H4437" s="273"/>
      <c r="I4437" s="23"/>
      <c r="J4437" s="24"/>
    </row>
    <row r="4438" spans="1:10" ht="15" x14ac:dyDescent="0.25">
      <c r="A4438" s="17"/>
      <c r="B4438" s="18"/>
      <c r="C4438" s="19"/>
      <c r="D4438" s="143"/>
      <c r="E4438" s="7"/>
      <c r="F4438" s="7"/>
      <c r="G4438" s="22"/>
      <c r="H4438" s="273"/>
      <c r="I4438" s="23"/>
      <c r="J4438" s="24"/>
    </row>
    <row r="4439" spans="1:10" ht="15" x14ac:dyDescent="0.25">
      <c r="A4439" s="17"/>
      <c r="B4439" s="18"/>
      <c r="C4439" s="19"/>
      <c r="D4439" s="143"/>
      <c r="E4439" s="7"/>
      <c r="F4439" s="7"/>
      <c r="G4439" s="22"/>
      <c r="H4439" s="273"/>
      <c r="I4439" s="23"/>
      <c r="J4439" s="24"/>
    </row>
    <row r="4440" spans="1:10" ht="15" x14ac:dyDescent="0.2">
      <c r="A4440" s="25"/>
      <c r="B4440" s="18"/>
      <c r="C4440" s="19"/>
      <c r="D4440" s="143"/>
      <c r="E4440" s="7"/>
      <c r="F4440" s="7"/>
      <c r="G4440" s="22"/>
      <c r="H4440" s="273"/>
      <c r="I4440" s="23"/>
      <c r="J4440" s="24"/>
    </row>
    <row r="4441" spans="1:10" ht="15" x14ac:dyDescent="0.2">
      <c r="A4441" s="25"/>
      <c r="B4441" s="18"/>
      <c r="C4441" s="19"/>
      <c r="D4441" s="143"/>
      <c r="E4441" s="7"/>
      <c r="F4441" s="7"/>
      <c r="G4441" s="22"/>
      <c r="H4441" s="273"/>
      <c r="I4441" s="23"/>
      <c r="J4441" s="24"/>
    </row>
    <row r="4442" spans="1:10" ht="15" x14ac:dyDescent="0.2">
      <c r="A4442" s="25"/>
      <c r="B4442" s="18"/>
      <c r="C4442" s="19"/>
      <c r="D4442" s="143"/>
      <c r="E4442" s="7"/>
      <c r="F4442" s="7"/>
      <c r="G4442" s="22"/>
      <c r="H4442" s="273"/>
      <c r="I4442" s="23"/>
      <c r="J4442" s="24"/>
    </row>
    <row r="4443" spans="1:10" ht="15" x14ac:dyDescent="0.2">
      <c r="A4443" s="25"/>
      <c r="B4443" s="18"/>
      <c r="C4443" s="19"/>
      <c r="D4443" s="143"/>
      <c r="E4443" s="7"/>
      <c r="F4443" s="7"/>
      <c r="G4443" s="22"/>
      <c r="H4443" s="273"/>
      <c r="I4443" s="23"/>
      <c r="J4443" s="24"/>
    </row>
    <row r="4444" spans="1:10" ht="15" x14ac:dyDescent="0.2">
      <c r="A4444" s="25"/>
      <c r="B4444" s="18"/>
      <c r="C4444" s="19"/>
      <c r="D4444" s="143"/>
      <c r="E4444" s="7"/>
      <c r="F4444" s="7"/>
      <c r="G4444" s="22"/>
      <c r="H4444" s="273"/>
      <c r="I4444" s="23"/>
      <c r="J4444" s="24"/>
    </row>
    <row r="4445" spans="1:10" ht="15" x14ac:dyDescent="0.25">
      <c r="A4445" s="17"/>
      <c r="B4445" s="18"/>
      <c r="C4445" s="19"/>
      <c r="D4445" s="143"/>
      <c r="E4445" s="7"/>
      <c r="F4445" s="7"/>
      <c r="G4445" s="22"/>
      <c r="H4445" s="273"/>
      <c r="I4445" s="23"/>
      <c r="J4445" s="24"/>
    </row>
    <row r="4446" spans="1:10" ht="15" x14ac:dyDescent="0.2">
      <c r="A4446" s="25"/>
      <c r="B4446" s="18"/>
      <c r="C4446" s="19"/>
      <c r="D4446" s="143"/>
      <c r="E4446" s="7"/>
      <c r="F4446" s="7"/>
      <c r="G4446" s="22"/>
      <c r="H4446" s="273"/>
      <c r="I4446" s="23"/>
      <c r="J4446" s="24"/>
    </row>
    <row r="4447" spans="1:10" ht="15" x14ac:dyDescent="0.2">
      <c r="A4447" s="25"/>
      <c r="B4447" s="18"/>
      <c r="C4447" s="19"/>
      <c r="D4447" s="143"/>
      <c r="E4447" s="7"/>
      <c r="F4447" s="7"/>
      <c r="G4447" s="22"/>
      <c r="H4447" s="273"/>
      <c r="I4447" s="23"/>
      <c r="J4447" s="24"/>
    </row>
    <row r="4448" spans="1:10" ht="15" x14ac:dyDescent="0.2">
      <c r="A4448" s="25"/>
      <c r="B4448" s="18"/>
      <c r="C4448" s="19"/>
      <c r="D4448" s="143"/>
      <c r="E4448" s="7"/>
      <c r="F4448" s="7"/>
      <c r="G4448" s="22"/>
      <c r="H4448" s="273"/>
      <c r="I4448" s="23"/>
      <c r="J4448" s="24"/>
    </row>
    <row r="4449" spans="1:10" ht="15" x14ac:dyDescent="0.25">
      <c r="A4449" s="17"/>
      <c r="B4449" s="18"/>
      <c r="C4449" s="19"/>
      <c r="D4449" s="143"/>
      <c r="E4449" s="7"/>
      <c r="F4449" s="7"/>
      <c r="G4449" s="22"/>
      <c r="H4449" s="273"/>
      <c r="I4449" s="23"/>
      <c r="J4449" s="24"/>
    </row>
    <row r="4450" spans="1:10" ht="15" x14ac:dyDescent="0.2">
      <c r="A4450" s="25"/>
      <c r="B4450" s="18"/>
      <c r="C4450" s="19"/>
      <c r="D4450" s="143"/>
      <c r="E4450" s="7"/>
      <c r="F4450" s="7"/>
      <c r="G4450" s="22"/>
      <c r="H4450" s="273"/>
      <c r="I4450" s="23"/>
      <c r="J4450" s="24"/>
    </row>
    <row r="4451" spans="1:10" ht="15" x14ac:dyDescent="0.2">
      <c r="A4451" s="25"/>
      <c r="B4451" s="18"/>
      <c r="C4451" s="19"/>
      <c r="D4451" s="143"/>
      <c r="E4451" s="7"/>
      <c r="F4451" s="7"/>
      <c r="G4451" s="22"/>
      <c r="H4451" s="273"/>
      <c r="I4451" s="23"/>
      <c r="J4451" s="24"/>
    </row>
    <row r="4452" spans="1:10" ht="15" x14ac:dyDescent="0.2">
      <c r="A4452" s="25"/>
      <c r="B4452" s="18"/>
      <c r="C4452" s="19"/>
      <c r="D4452" s="143"/>
      <c r="E4452" s="7"/>
      <c r="F4452" s="7"/>
      <c r="G4452" s="22"/>
      <c r="H4452" s="273"/>
      <c r="I4452" s="23"/>
      <c r="J4452" s="24"/>
    </row>
    <row r="4453" spans="1:10" ht="15" x14ac:dyDescent="0.2">
      <c r="A4453" s="25"/>
      <c r="B4453" s="18"/>
      <c r="C4453" s="19"/>
      <c r="D4453" s="143"/>
      <c r="E4453" s="7"/>
      <c r="F4453" s="7"/>
      <c r="G4453" s="22"/>
      <c r="H4453" s="273"/>
      <c r="I4453" s="23"/>
      <c r="J4453" s="24"/>
    </row>
    <row r="4454" spans="1:10" ht="15" x14ac:dyDescent="0.2">
      <c r="A4454" s="25"/>
      <c r="B4454" s="18"/>
      <c r="C4454" s="19"/>
      <c r="D4454" s="143"/>
      <c r="E4454" s="7"/>
      <c r="F4454" s="7"/>
      <c r="G4454" s="22"/>
      <c r="H4454" s="273"/>
      <c r="I4454" s="23"/>
      <c r="J4454" s="24"/>
    </row>
    <row r="4455" spans="1:10" ht="15" x14ac:dyDescent="0.2">
      <c r="A4455" s="25"/>
      <c r="B4455" s="18"/>
      <c r="C4455" s="19"/>
      <c r="D4455" s="143"/>
      <c r="E4455" s="7"/>
      <c r="F4455" s="7"/>
      <c r="G4455" s="22"/>
      <c r="H4455" s="273"/>
      <c r="I4455" s="23"/>
      <c r="J4455" s="24"/>
    </row>
    <row r="4456" spans="1:10" ht="15" x14ac:dyDescent="0.2">
      <c r="A4456" s="25"/>
      <c r="B4456" s="18"/>
      <c r="C4456" s="19"/>
      <c r="D4456" s="143"/>
      <c r="E4456" s="7"/>
      <c r="F4456" s="7"/>
      <c r="G4456" s="22"/>
      <c r="H4456" s="273"/>
      <c r="I4456" s="23"/>
      <c r="J4456" s="24"/>
    </row>
    <row r="4457" spans="1:10" ht="15" x14ac:dyDescent="0.2">
      <c r="A4457" s="25"/>
      <c r="B4457" s="18"/>
      <c r="C4457" s="19"/>
      <c r="D4457" s="143"/>
      <c r="E4457" s="7"/>
      <c r="F4457" s="7"/>
      <c r="G4457" s="22"/>
      <c r="H4457" s="273"/>
      <c r="I4457" s="23"/>
      <c r="J4457" s="24"/>
    </row>
    <row r="4458" spans="1:10" ht="15" x14ac:dyDescent="0.25">
      <c r="A4458" s="17"/>
      <c r="B4458" s="18"/>
      <c r="C4458" s="19"/>
      <c r="D4458" s="143"/>
      <c r="E4458" s="7"/>
      <c r="F4458" s="7"/>
      <c r="G4458" s="22"/>
      <c r="H4458" s="273"/>
      <c r="I4458" s="23"/>
      <c r="J4458" s="24"/>
    </row>
    <row r="4459" spans="1:10" ht="15" x14ac:dyDescent="0.2">
      <c r="A4459" s="25"/>
      <c r="B4459" s="18"/>
      <c r="C4459" s="19"/>
      <c r="D4459" s="143"/>
      <c r="E4459" s="7"/>
      <c r="F4459" s="7"/>
      <c r="G4459" s="22"/>
      <c r="H4459" s="273"/>
      <c r="I4459" s="23"/>
      <c r="J4459" s="24"/>
    </row>
    <row r="4460" spans="1:10" ht="15" x14ac:dyDescent="0.2">
      <c r="A4460" s="25"/>
      <c r="B4460" s="18"/>
      <c r="C4460" s="19"/>
      <c r="D4460" s="143"/>
      <c r="E4460" s="7"/>
      <c r="F4460" s="7"/>
      <c r="G4460" s="22"/>
      <c r="H4460" s="273"/>
      <c r="I4460" s="23"/>
      <c r="J4460" s="24"/>
    </row>
    <row r="4461" spans="1:10" ht="15" x14ac:dyDescent="0.25">
      <c r="A4461" s="17"/>
      <c r="B4461" s="18"/>
      <c r="C4461" s="19"/>
      <c r="D4461" s="143"/>
      <c r="E4461" s="7"/>
      <c r="F4461" s="7"/>
      <c r="G4461" s="22"/>
      <c r="H4461" s="273"/>
      <c r="I4461" s="23"/>
      <c r="J4461" s="24"/>
    </row>
    <row r="4462" spans="1:10" ht="15" x14ac:dyDescent="0.2">
      <c r="A4462" s="25"/>
      <c r="B4462" s="18"/>
      <c r="C4462" s="19"/>
      <c r="D4462" s="143"/>
      <c r="E4462" s="7"/>
      <c r="F4462" s="7"/>
      <c r="G4462" s="22"/>
      <c r="H4462" s="273"/>
      <c r="I4462" s="23"/>
      <c r="J4462" s="24"/>
    </row>
    <row r="4463" spans="1:10" ht="15" x14ac:dyDescent="0.25">
      <c r="A4463" s="17"/>
      <c r="B4463" s="18"/>
      <c r="C4463" s="19"/>
      <c r="D4463" s="143"/>
      <c r="E4463" s="7"/>
      <c r="F4463" s="7"/>
      <c r="G4463" s="22"/>
      <c r="H4463" s="273"/>
      <c r="I4463" s="23"/>
      <c r="J4463" s="24"/>
    </row>
    <row r="4464" spans="1:10" ht="15" x14ac:dyDescent="0.25">
      <c r="A4464" s="17"/>
      <c r="B4464" s="18"/>
      <c r="C4464" s="19"/>
      <c r="D4464" s="143"/>
      <c r="E4464" s="7"/>
      <c r="F4464" s="7"/>
      <c r="G4464" s="22"/>
      <c r="H4464" s="273"/>
      <c r="I4464" s="23"/>
      <c r="J4464" s="24"/>
    </row>
    <row r="4465" spans="1:10" ht="15" x14ac:dyDescent="0.2">
      <c r="A4465" s="25"/>
      <c r="B4465" s="18"/>
      <c r="C4465" s="19"/>
      <c r="D4465" s="143"/>
      <c r="E4465" s="7"/>
      <c r="F4465" s="7"/>
      <c r="G4465" s="22"/>
      <c r="H4465" s="273"/>
      <c r="I4465" s="23"/>
      <c r="J4465" s="24"/>
    </row>
    <row r="4466" spans="1:10" ht="15" x14ac:dyDescent="0.2">
      <c r="A4466" s="25"/>
      <c r="B4466" s="18"/>
      <c r="C4466" s="19"/>
      <c r="D4466" s="143"/>
      <c r="E4466" s="7"/>
      <c r="F4466" s="7"/>
      <c r="G4466" s="22"/>
      <c r="H4466" s="273"/>
      <c r="I4466" s="23"/>
      <c r="J4466" s="24"/>
    </row>
    <row r="4467" spans="1:10" ht="15" x14ac:dyDescent="0.2">
      <c r="A4467" s="25"/>
      <c r="B4467" s="18"/>
      <c r="C4467" s="19"/>
      <c r="D4467" s="143"/>
      <c r="E4467" s="7"/>
      <c r="F4467" s="7"/>
      <c r="G4467" s="22"/>
      <c r="H4467" s="273"/>
      <c r="I4467" s="23"/>
      <c r="J4467" s="24"/>
    </row>
    <row r="4468" spans="1:10" ht="15" x14ac:dyDescent="0.2">
      <c r="A4468" s="25"/>
      <c r="B4468" s="18"/>
      <c r="C4468" s="19"/>
      <c r="D4468" s="143"/>
      <c r="E4468" s="7"/>
      <c r="F4468" s="7"/>
      <c r="G4468" s="22"/>
      <c r="H4468" s="273"/>
      <c r="I4468" s="23"/>
      <c r="J4468" s="24"/>
    </row>
    <row r="4469" spans="1:10" ht="15" x14ac:dyDescent="0.2">
      <c r="A4469" s="25"/>
      <c r="B4469" s="18"/>
      <c r="C4469" s="19"/>
      <c r="D4469" s="143"/>
      <c r="E4469" s="7"/>
      <c r="F4469" s="7"/>
      <c r="G4469" s="22"/>
      <c r="H4469" s="273"/>
      <c r="I4469" s="23"/>
      <c r="J4469" s="24"/>
    </row>
    <row r="4470" spans="1:10" ht="15" x14ac:dyDescent="0.2">
      <c r="A4470" s="25"/>
      <c r="B4470" s="18"/>
      <c r="C4470" s="19"/>
      <c r="D4470" s="143"/>
      <c r="E4470" s="7"/>
      <c r="F4470" s="7"/>
      <c r="G4470" s="22"/>
      <c r="H4470" s="273"/>
      <c r="I4470" s="23"/>
      <c r="J4470" s="24"/>
    </row>
    <row r="4471" spans="1:10" ht="15" x14ac:dyDescent="0.2">
      <c r="A4471" s="25"/>
      <c r="B4471" s="18"/>
      <c r="C4471" s="19"/>
      <c r="D4471" s="143"/>
      <c r="E4471" s="7"/>
      <c r="F4471" s="7"/>
      <c r="G4471" s="22"/>
      <c r="H4471" s="273"/>
      <c r="I4471" s="23"/>
      <c r="J4471" s="24"/>
    </row>
    <row r="4472" spans="1:10" ht="15" x14ac:dyDescent="0.2">
      <c r="A4472" s="25"/>
      <c r="B4472" s="18"/>
      <c r="C4472" s="19"/>
      <c r="D4472" s="143"/>
      <c r="E4472" s="7"/>
      <c r="F4472" s="7"/>
      <c r="G4472" s="22"/>
      <c r="H4472" s="273"/>
      <c r="I4472" s="23"/>
      <c r="J4472" s="24"/>
    </row>
    <row r="4473" spans="1:10" ht="15" x14ac:dyDescent="0.2">
      <c r="A4473" s="25"/>
      <c r="B4473" s="18"/>
      <c r="C4473" s="19"/>
      <c r="D4473" s="143"/>
      <c r="E4473" s="7"/>
      <c r="F4473" s="7"/>
      <c r="G4473" s="22"/>
      <c r="H4473" s="273"/>
      <c r="I4473" s="23"/>
      <c r="J4473" s="24"/>
    </row>
    <row r="4474" spans="1:10" ht="15" x14ac:dyDescent="0.2">
      <c r="A4474" s="25"/>
      <c r="B4474" s="18"/>
      <c r="C4474" s="19"/>
      <c r="D4474" s="143"/>
      <c r="E4474" s="7"/>
      <c r="F4474" s="7"/>
      <c r="G4474" s="22"/>
      <c r="H4474" s="273"/>
      <c r="I4474" s="23"/>
      <c r="J4474" s="24"/>
    </row>
    <row r="4475" spans="1:10" ht="15" x14ac:dyDescent="0.25">
      <c r="A4475" s="17"/>
      <c r="B4475" s="18"/>
      <c r="C4475" s="19"/>
      <c r="D4475" s="143"/>
      <c r="E4475" s="7"/>
      <c r="F4475" s="7"/>
      <c r="G4475" s="22"/>
      <c r="H4475" s="273"/>
      <c r="I4475" s="23"/>
      <c r="J4475" s="24"/>
    </row>
    <row r="4476" spans="1:10" ht="15" x14ac:dyDescent="0.2">
      <c r="A4476" s="25"/>
      <c r="B4476" s="18"/>
      <c r="C4476" s="19"/>
      <c r="D4476" s="143"/>
      <c r="E4476" s="7"/>
      <c r="F4476" s="7"/>
      <c r="G4476" s="22"/>
      <c r="H4476" s="273"/>
      <c r="I4476" s="23"/>
      <c r="J4476" s="24"/>
    </row>
    <row r="4477" spans="1:10" ht="15" x14ac:dyDescent="0.2">
      <c r="A4477" s="25"/>
      <c r="B4477" s="18"/>
      <c r="C4477" s="19"/>
      <c r="D4477" s="143"/>
      <c r="E4477" s="7"/>
      <c r="F4477" s="7"/>
      <c r="G4477" s="22"/>
      <c r="H4477" s="273"/>
      <c r="I4477" s="23"/>
      <c r="J4477" s="24"/>
    </row>
    <row r="4478" spans="1:10" ht="15" x14ac:dyDescent="0.25">
      <c r="A4478" s="17"/>
      <c r="B4478" s="18"/>
      <c r="C4478" s="19"/>
      <c r="D4478" s="143"/>
      <c r="E4478" s="7"/>
      <c r="F4478" s="7"/>
      <c r="G4478" s="22"/>
      <c r="H4478" s="273"/>
      <c r="I4478" s="23"/>
      <c r="J4478" s="24"/>
    </row>
    <row r="4479" spans="1:10" ht="15" x14ac:dyDescent="0.2">
      <c r="A4479" s="25"/>
      <c r="B4479" s="18"/>
      <c r="C4479" s="19"/>
      <c r="D4479" s="143"/>
      <c r="E4479" s="7"/>
      <c r="F4479" s="7"/>
      <c r="G4479" s="22"/>
      <c r="H4479" s="273"/>
      <c r="I4479" s="23"/>
      <c r="J4479" s="24"/>
    </row>
    <row r="4480" spans="1:10" ht="15" x14ac:dyDescent="0.2">
      <c r="A4480" s="25"/>
      <c r="B4480" s="18"/>
      <c r="C4480" s="19"/>
      <c r="D4480" s="143"/>
      <c r="E4480" s="7"/>
      <c r="F4480" s="7"/>
      <c r="G4480" s="22"/>
      <c r="H4480" s="273"/>
      <c r="I4480" s="23"/>
      <c r="J4480" s="24"/>
    </row>
    <row r="4481" spans="1:10" ht="15" x14ac:dyDescent="0.2">
      <c r="A4481" s="25"/>
      <c r="B4481" s="18"/>
      <c r="C4481" s="19"/>
      <c r="D4481" s="143"/>
      <c r="E4481" s="7"/>
      <c r="F4481" s="7"/>
      <c r="G4481" s="22"/>
      <c r="H4481" s="273"/>
      <c r="I4481" s="23"/>
      <c r="J4481" s="24"/>
    </row>
    <row r="4482" spans="1:10" ht="15" x14ac:dyDescent="0.2">
      <c r="A4482" s="25"/>
      <c r="B4482" s="18"/>
      <c r="C4482" s="19"/>
      <c r="D4482" s="143"/>
      <c r="E4482" s="7"/>
      <c r="F4482" s="7"/>
      <c r="G4482" s="22"/>
      <c r="H4482" s="273"/>
      <c r="I4482" s="23"/>
      <c r="J4482" s="24"/>
    </row>
    <row r="4483" spans="1:10" ht="15" x14ac:dyDescent="0.2">
      <c r="A4483" s="25"/>
      <c r="B4483" s="18"/>
      <c r="C4483" s="19"/>
      <c r="D4483" s="143"/>
      <c r="E4483" s="7"/>
      <c r="F4483" s="7"/>
      <c r="G4483" s="22"/>
      <c r="H4483" s="273"/>
      <c r="I4483" s="23"/>
      <c r="J4483" s="24"/>
    </row>
    <row r="4484" spans="1:10" ht="15" x14ac:dyDescent="0.2">
      <c r="A4484" s="25"/>
      <c r="B4484" s="18"/>
      <c r="C4484" s="19"/>
      <c r="D4484" s="143"/>
      <c r="E4484" s="7"/>
      <c r="F4484" s="7"/>
      <c r="G4484" s="22"/>
      <c r="H4484" s="273"/>
      <c r="I4484" s="23"/>
      <c r="J4484" s="24"/>
    </row>
    <row r="4485" spans="1:10" ht="15" x14ac:dyDescent="0.2">
      <c r="A4485" s="25"/>
      <c r="B4485" s="18"/>
      <c r="C4485" s="19"/>
      <c r="D4485" s="143"/>
      <c r="E4485" s="7"/>
      <c r="F4485" s="7"/>
      <c r="G4485" s="22"/>
      <c r="H4485" s="273"/>
      <c r="I4485" s="23"/>
      <c r="J4485" s="24"/>
    </row>
    <row r="4486" spans="1:10" ht="15" x14ac:dyDescent="0.2">
      <c r="A4486" s="25"/>
      <c r="B4486" s="18"/>
      <c r="C4486" s="19"/>
      <c r="D4486" s="143"/>
      <c r="E4486" s="7"/>
      <c r="F4486" s="7"/>
      <c r="G4486" s="22"/>
      <c r="H4486" s="273"/>
      <c r="I4486" s="23"/>
      <c r="J4486" s="24"/>
    </row>
    <row r="4487" spans="1:10" ht="15" x14ac:dyDescent="0.2">
      <c r="A4487" s="25"/>
      <c r="B4487" s="18"/>
      <c r="C4487" s="19"/>
      <c r="D4487" s="143"/>
      <c r="E4487" s="7"/>
      <c r="F4487" s="7"/>
      <c r="G4487" s="22"/>
      <c r="H4487" s="273"/>
      <c r="I4487" s="23"/>
      <c r="J4487" s="24"/>
    </row>
    <row r="4488" spans="1:10" ht="15" x14ac:dyDescent="0.2">
      <c r="A4488" s="25"/>
      <c r="B4488" s="18"/>
      <c r="C4488" s="19"/>
      <c r="D4488" s="143"/>
      <c r="E4488" s="7"/>
      <c r="F4488" s="7"/>
      <c r="G4488" s="22"/>
      <c r="H4488" s="273"/>
      <c r="I4488" s="23"/>
      <c r="J4488" s="24"/>
    </row>
    <row r="4489" spans="1:10" ht="15" x14ac:dyDescent="0.2">
      <c r="A4489" s="25"/>
      <c r="B4489" s="18"/>
      <c r="C4489" s="19"/>
      <c r="D4489" s="143"/>
      <c r="E4489" s="7"/>
      <c r="F4489" s="7"/>
      <c r="G4489" s="22"/>
      <c r="H4489" s="273"/>
      <c r="I4489" s="23"/>
      <c r="J4489" s="24"/>
    </row>
    <row r="4490" spans="1:10" ht="15" x14ac:dyDescent="0.2">
      <c r="A4490" s="25"/>
      <c r="B4490" s="18"/>
      <c r="C4490" s="19"/>
      <c r="D4490" s="143"/>
      <c r="E4490" s="7"/>
      <c r="F4490" s="7"/>
      <c r="G4490" s="22"/>
      <c r="H4490" s="273"/>
      <c r="I4490" s="23"/>
      <c r="J4490" s="24"/>
    </row>
    <row r="4491" spans="1:10" ht="15" x14ac:dyDescent="0.2">
      <c r="A4491" s="25"/>
      <c r="B4491" s="18"/>
      <c r="C4491" s="19"/>
      <c r="D4491" s="143"/>
      <c r="E4491" s="7"/>
      <c r="F4491" s="7"/>
      <c r="G4491" s="22"/>
      <c r="H4491" s="273"/>
      <c r="I4491" s="23"/>
      <c r="J4491" s="24"/>
    </row>
    <row r="4492" spans="1:10" ht="15" x14ac:dyDescent="0.2">
      <c r="A4492" s="25"/>
      <c r="B4492" s="18"/>
      <c r="C4492" s="19"/>
      <c r="D4492" s="143"/>
      <c r="E4492" s="7"/>
      <c r="F4492" s="7"/>
      <c r="G4492" s="22"/>
      <c r="H4492" s="273"/>
      <c r="I4492" s="23"/>
      <c r="J4492" s="24"/>
    </row>
    <row r="4493" spans="1:10" ht="15" x14ac:dyDescent="0.2">
      <c r="A4493" s="25"/>
      <c r="B4493" s="18"/>
      <c r="C4493" s="19"/>
      <c r="D4493" s="143"/>
      <c r="E4493" s="7"/>
      <c r="F4493" s="7"/>
      <c r="G4493" s="22"/>
      <c r="H4493" s="273"/>
      <c r="I4493" s="23"/>
      <c r="J4493" s="24"/>
    </row>
    <row r="4494" spans="1:10" ht="15" x14ac:dyDescent="0.2">
      <c r="A4494" s="25"/>
      <c r="B4494" s="18"/>
      <c r="C4494" s="19"/>
      <c r="D4494" s="143"/>
      <c r="E4494" s="7"/>
      <c r="F4494" s="7"/>
      <c r="G4494" s="22"/>
      <c r="H4494" s="273"/>
      <c r="I4494" s="23"/>
      <c r="J4494" s="24"/>
    </row>
    <row r="4495" spans="1:10" ht="15" x14ac:dyDescent="0.2">
      <c r="A4495" s="25"/>
      <c r="B4495" s="18"/>
      <c r="C4495" s="19"/>
      <c r="D4495" s="143"/>
      <c r="E4495" s="7"/>
      <c r="F4495" s="7"/>
      <c r="G4495" s="22"/>
      <c r="H4495" s="273"/>
      <c r="I4495" s="23"/>
      <c r="J4495" s="24"/>
    </row>
    <row r="4496" spans="1:10" ht="15" x14ac:dyDescent="0.25">
      <c r="A4496" s="17"/>
      <c r="B4496" s="18"/>
      <c r="C4496" s="19"/>
      <c r="D4496" s="143"/>
      <c r="E4496" s="7"/>
      <c r="F4496" s="7"/>
      <c r="G4496" s="22"/>
      <c r="H4496" s="273"/>
      <c r="I4496" s="23"/>
      <c r="J4496" s="24"/>
    </row>
    <row r="4497" spans="1:10" ht="15" x14ac:dyDescent="0.2">
      <c r="A4497" s="25"/>
      <c r="B4497" s="18"/>
      <c r="C4497" s="19"/>
      <c r="D4497" s="143"/>
      <c r="E4497" s="7"/>
      <c r="F4497" s="7"/>
      <c r="G4497" s="22"/>
      <c r="H4497" s="273"/>
      <c r="I4497" s="23"/>
      <c r="J4497" s="24"/>
    </row>
    <row r="4498" spans="1:10" ht="15" x14ac:dyDescent="0.2">
      <c r="A4498" s="25"/>
      <c r="B4498" s="18"/>
      <c r="C4498" s="19"/>
      <c r="D4498" s="143"/>
      <c r="E4498" s="7"/>
      <c r="F4498" s="7"/>
      <c r="G4498" s="22"/>
      <c r="H4498" s="273"/>
      <c r="I4498" s="23"/>
      <c r="J4498" s="24"/>
    </row>
    <row r="4499" spans="1:10" ht="15" x14ac:dyDescent="0.2">
      <c r="A4499" s="25"/>
      <c r="B4499" s="18"/>
      <c r="C4499" s="19"/>
      <c r="D4499" s="143"/>
      <c r="E4499" s="7"/>
      <c r="F4499" s="7"/>
      <c r="G4499" s="22"/>
      <c r="H4499" s="273"/>
      <c r="I4499" s="23"/>
      <c r="J4499" s="24"/>
    </row>
    <row r="4500" spans="1:10" ht="15" x14ac:dyDescent="0.2">
      <c r="A4500" s="25"/>
      <c r="B4500" s="18"/>
      <c r="C4500" s="19"/>
      <c r="D4500" s="143"/>
      <c r="E4500" s="7"/>
      <c r="F4500" s="7"/>
      <c r="G4500" s="22"/>
      <c r="H4500" s="273"/>
      <c r="I4500" s="23"/>
      <c r="J4500" s="24"/>
    </row>
    <row r="4501" spans="1:10" ht="15" x14ac:dyDescent="0.2">
      <c r="A4501" s="25"/>
      <c r="B4501" s="18"/>
      <c r="C4501" s="19"/>
      <c r="D4501" s="143"/>
      <c r="E4501" s="7"/>
      <c r="F4501" s="7"/>
      <c r="G4501" s="22"/>
      <c r="H4501" s="273"/>
      <c r="I4501" s="23"/>
      <c r="J4501" s="24"/>
    </row>
    <row r="4502" spans="1:10" ht="15" x14ac:dyDescent="0.2">
      <c r="A4502" s="25"/>
      <c r="B4502" s="18"/>
      <c r="C4502" s="19"/>
      <c r="D4502" s="143"/>
      <c r="E4502" s="7"/>
      <c r="F4502" s="7"/>
      <c r="G4502" s="22"/>
      <c r="H4502" s="273"/>
      <c r="I4502" s="23"/>
      <c r="J4502" s="24"/>
    </row>
    <row r="4503" spans="1:10" ht="15" x14ac:dyDescent="0.2">
      <c r="A4503" s="25"/>
      <c r="B4503" s="18"/>
      <c r="C4503" s="19"/>
      <c r="D4503" s="143"/>
      <c r="E4503" s="7"/>
      <c r="F4503" s="7"/>
      <c r="G4503" s="22"/>
      <c r="H4503" s="273"/>
      <c r="I4503" s="23"/>
      <c r="J4503" s="24"/>
    </row>
    <row r="4504" spans="1:10" ht="15" x14ac:dyDescent="0.2">
      <c r="A4504" s="25"/>
      <c r="B4504" s="18"/>
      <c r="C4504" s="19"/>
      <c r="D4504" s="143"/>
      <c r="E4504" s="7"/>
      <c r="F4504" s="7"/>
      <c r="G4504" s="22"/>
      <c r="H4504" s="273"/>
      <c r="I4504" s="23"/>
      <c r="J4504" s="24"/>
    </row>
    <row r="4505" spans="1:10" ht="15" x14ac:dyDescent="0.2">
      <c r="A4505" s="25"/>
      <c r="B4505" s="18"/>
      <c r="C4505" s="19"/>
      <c r="D4505" s="143"/>
      <c r="E4505" s="7"/>
      <c r="F4505" s="7"/>
      <c r="G4505" s="22"/>
      <c r="H4505" s="273"/>
      <c r="I4505" s="23"/>
      <c r="J4505" s="24"/>
    </row>
    <row r="4506" spans="1:10" ht="15" x14ac:dyDescent="0.2">
      <c r="A4506" s="25"/>
      <c r="B4506" s="18"/>
      <c r="C4506" s="19"/>
      <c r="D4506" s="143"/>
      <c r="E4506" s="7"/>
      <c r="F4506" s="7"/>
      <c r="G4506" s="22"/>
      <c r="H4506" s="273"/>
      <c r="I4506" s="23"/>
      <c r="J4506" s="24"/>
    </row>
    <row r="4507" spans="1:10" ht="15" x14ac:dyDescent="0.2">
      <c r="A4507" s="25"/>
      <c r="B4507" s="18"/>
      <c r="C4507" s="19"/>
      <c r="D4507" s="143"/>
      <c r="E4507" s="7"/>
      <c r="F4507" s="7"/>
      <c r="G4507" s="22"/>
      <c r="H4507" s="273"/>
      <c r="I4507" s="23"/>
      <c r="J4507" s="24"/>
    </row>
    <row r="4508" spans="1:10" ht="15" x14ac:dyDescent="0.2">
      <c r="A4508" s="25"/>
      <c r="B4508" s="18"/>
      <c r="C4508" s="19"/>
      <c r="D4508" s="143"/>
      <c r="E4508" s="7"/>
      <c r="F4508" s="7"/>
      <c r="G4508" s="22"/>
      <c r="H4508" s="273"/>
      <c r="I4508" s="23"/>
      <c r="J4508" s="24"/>
    </row>
    <row r="4509" spans="1:10" ht="15" x14ac:dyDescent="0.2">
      <c r="A4509" s="25"/>
      <c r="B4509" s="18"/>
      <c r="C4509" s="19"/>
      <c r="D4509" s="143"/>
      <c r="E4509" s="7"/>
      <c r="F4509" s="7"/>
      <c r="G4509" s="22"/>
      <c r="H4509" s="273"/>
      <c r="I4509" s="23"/>
      <c r="J4509" s="24"/>
    </row>
    <row r="4510" spans="1:10" ht="15" x14ac:dyDescent="0.2">
      <c r="A4510" s="25"/>
      <c r="B4510" s="18"/>
      <c r="C4510" s="19"/>
      <c r="D4510" s="143"/>
      <c r="E4510" s="7"/>
      <c r="F4510" s="7"/>
      <c r="G4510" s="22"/>
      <c r="H4510" s="273"/>
      <c r="I4510" s="23"/>
      <c r="J4510" s="24"/>
    </row>
    <row r="4511" spans="1:10" ht="15" x14ac:dyDescent="0.2">
      <c r="A4511" s="25"/>
      <c r="B4511" s="18"/>
      <c r="C4511" s="19"/>
      <c r="D4511" s="143"/>
      <c r="E4511" s="7"/>
      <c r="F4511" s="7"/>
      <c r="G4511" s="22"/>
      <c r="H4511" s="273"/>
      <c r="I4511" s="23"/>
      <c r="J4511" s="24"/>
    </row>
    <row r="4512" spans="1:10" ht="15" x14ac:dyDescent="0.2">
      <c r="A4512" s="25"/>
      <c r="B4512" s="18"/>
      <c r="C4512" s="19"/>
      <c r="D4512" s="143"/>
      <c r="E4512" s="7"/>
      <c r="F4512" s="7"/>
      <c r="G4512" s="22"/>
      <c r="H4512" s="273"/>
      <c r="I4512" s="23"/>
      <c r="J4512" s="24"/>
    </row>
    <row r="4513" spans="1:10" ht="15" x14ac:dyDescent="0.2">
      <c r="A4513" s="25"/>
      <c r="B4513" s="18"/>
      <c r="C4513" s="19"/>
      <c r="D4513" s="143"/>
      <c r="E4513" s="7"/>
      <c r="F4513" s="7"/>
      <c r="G4513" s="22"/>
      <c r="H4513" s="273"/>
      <c r="I4513" s="23"/>
      <c r="J4513" s="24"/>
    </row>
    <row r="4514" spans="1:10" ht="15" x14ac:dyDescent="0.2">
      <c r="A4514" s="25"/>
      <c r="B4514" s="18"/>
      <c r="C4514" s="19"/>
      <c r="D4514" s="143"/>
      <c r="E4514" s="7"/>
      <c r="F4514" s="7"/>
      <c r="G4514" s="22"/>
      <c r="H4514" s="273"/>
      <c r="I4514" s="23"/>
      <c r="J4514" s="24"/>
    </row>
    <row r="4515" spans="1:10" ht="15" x14ac:dyDescent="0.2">
      <c r="A4515" s="25"/>
      <c r="B4515" s="18"/>
      <c r="C4515" s="19"/>
      <c r="D4515" s="143"/>
      <c r="E4515" s="7"/>
      <c r="F4515" s="7"/>
      <c r="G4515" s="22"/>
      <c r="H4515" s="273"/>
      <c r="I4515" s="23"/>
      <c r="J4515" s="24"/>
    </row>
    <row r="4516" spans="1:10" ht="15" x14ac:dyDescent="0.2">
      <c r="A4516" s="25"/>
      <c r="B4516" s="18"/>
      <c r="C4516" s="19"/>
      <c r="D4516" s="143"/>
      <c r="E4516" s="7"/>
      <c r="F4516" s="7"/>
      <c r="G4516" s="22"/>
      <c r="H4516" s="273"/>
      <c r="I4516" s="23"/>
      <c r="J4516" s="24"/>
    </row>
    <row r="4517" spans="1:10" ht="15" x14ac:dyDescent="0.25">
      <c r="A4517" s="17"/>
      <c r="B4517" s="18"/>
      <c r="C4517" s="19"/>
      <c r="D4517" s="143"/>
      <c r="E4517" s="7"/>
      <c r="F4517" s="7"/>
      <c r="G4517" s="22"/>
      <c r="H4517" s="273"/>
      <c r="I4517" s="23"/>
      <c r="J4517" s="24"/>
    </row>
    <row r="4518" spans="1:10" ht="15" x14ac:dyDescent="0.2">
      <c r="A4518" s="25"/>
      <c r="B4518" s="18"/>
      <c r="C4518" s="19"/>
      <c r="D4518" s="143"/>
      <c r="E4518" s="7"/>
      <c r="F4518" s="7"/>
      <c r="G4518" s="22"/>
      <c r="H4518" s="273"/>
      <c r="I4518" s="23"/>
      <c r="J4518" s="24"/>
    </row>
    <row r="4519" spans="1:10" ht="15" x14ac:dyDescent="0.2">
      <c r="A4519" s="25"/>
      <c r="B4519" s="18"/>
      <c r="C4519" s="19"/>
      <c r="D4519" s="143"/>
      <c r="E4519" s="7"/>
      <c r="F4519" s="7"/>
      <c r="G4519" s="22"/>
      <c r="H4519" s="273"/>
      <c r="I4519" s="23"/>
      <c r="J4519" s="24"/>
    </row>
    <row r="4520" spans="1:10" ht="15" x14ac:dyDescent="0.25">
      <c r="A4520" s="17"/>
      <c r="B4520" s="18"/>
      <c r="C4520" s="19"/>
      <c r="D4520" s="143"/>
      <c r="E4520" s="7"/>
      <c r="F4520" s="7"/>
      <c r="G4520" s="22"/>
      <c r="H4520" s="273"/>
      <c r="I4520" s="23"/>
      <c r="J4520" s="24"/>
    </row>
    <row r="4521" spans="1:10" ht="15" x14ac:dyDescent="0.2">
      <c r="A4521" s="25"/>
      <c r="B4521" s="18"/>
      <c r="C4521" s="19"/>
      <c r="D4521" s="143"/>
      <c r="E4521" s="7"/>
      <c r="F4521" s="7"/>
      <c r="G4521" s="22"/>
      <c r="H4521" s="273"/>
      <c r="I4521" s="23"/>
      <c r="J4521" s="24"/>
    </row>
    <row r="4522" spans="1:10" ht="15" x14ac:dyDescent="0.2">
      <c r="A4522" s="25"/>
      <c r="B4522" s="18"/>
      <c r="C4522" s="19"/>
      <c r="D4522" s="143"/>
      <c r="E4522" s="7"/>
      <c r="F4522" s="7"/>
      <c r="G4522" s="22"/>
      <c r="H4522" s="273"/>
      <c r="I4522" s="23"/>
      <c r="J4522" s="24"/>
    </row>
    <row r="4523" spans="1:10" ht="15" x14ac:dyDescent="0.2">
      <c r="A4523" s="25"/>
      <c r="B4523" s="18"/>
      <c r="C4523" s="19"/>
      <c r="D4523" s="143"/>
      <c r="E4523" s="7"/>
      <c r="F4523" s="7"/>
      <c r="G4523" s="22"/>
      <c r="H4523" s="273"/>
      <c r="I4523" s="23"/>
      <c r="J4523" s="24"/>
    </row>
    <row r="4524" spans="1:10" ht="15" x14ac:dyDescent="0.25">
      <c r="A4524" s="17"/>
      <c r="B4524" s="18"/>
      <c r="C4524" s="19"/>
      <c r="D4524" s="143"/>
      <c r="E4524" s="7"/>
      <c r="F4524" s="7"/>
      <c r="G4524" s="22"/>
      <c r="H4524" s="273"/>
      <c r="I4524" s="23"/>
      <c r="J4524" s="24"/>
    </row>
    <row r="4525" spans="1:10" ht="15" x14ac:dyDescent="0.25">
      <c r="A4525" s="17"/>
      <c r="B4525" s="18"/>
      <c r="C4525" s="19"/>
      <c r="D4525" s="143"/>
      <c r="E4525" s="7"/>
      <c r="F4525" s="7"/>
      <c r="G4525" s="22"/>
      <c r="H4525" s="273"/>
      <c r="I4525" s="23"/>
      <c r="J4525" s="24"/>
    </row>
    <row r="4526" spans="1:10" ht="15" x14ac:dyDescent="0.2">
      <c r="A4526" s="25"/>
      <c r="B4526" s="18"/>
      <c r="C4526" s="19"/>
      <c r="D4526" s="143"/>
      <c r="E4526" s="7"/>
      <c r="F4526" s="7"/>
      <c r="G4526" s="22"/>
      <c r="H4526" s="273"/>
      <c r="I4526" s="23"/>
      <c r="J4526" s="24"/>
    </row>
    <row r="4527" spans="1:10" ht="15" x14ac:dyDescent="0.2">
      <c r="A4527" s="25"/>
      <c r="B4527" s="18"/>
      <c r="C4527" s="19"/>
      <c r="D4527" s="143"/>
      <c r="E4527" s="7"/>
      <c r="F4527" s="7"/>
      <c r="G4527" s="22"/>
      <c r="H4527" s="273"/>
      <c r="I4527" s="23"/>
      <c r="J4527" s="24"/>
    </row>
    <row r="4528" spans="1:10" ht="15" x14ac:dyDescent="0.2">
      <c r="A4528" s="25"/>
      <c r="B4528" s="18"/>
      <c r="C4528" s="19"/>
      <c r="D4528" s="143"/>
      <c r="E4528" s="7"/>
      <c r="F4528" s="7"/>
      <c r="G4528" s="22"/>
      <c r="H4528" s="273"/>
      <c r="I4528" s="23"/>
      <c r="J4528" s="24"/>
    </row>
    <row r="4529" spans="1:10" ht="15" x14ac:dyDescent="0.2">
      <c r="A4529" s="25"/>
      <c r="B4529" s="18"/>
      <c r="C4529" s="19"/>
      <c r="D4529" s="143"/>
      <c r="E4529" s="7"/>
      <c r="F4529" s="7"/>
      <c r="G4529" s="22"/>
      <c r="H4529" s="273"/>
      <c r="I4529" s="23"/>
      <c r="J4529" s="24"/>
    </row>
    <row r="4530" spans="1:10" ht="15" x14ac:dyDescent="0.2">
      <c r="A4530" s="25"/>
      <c r="B4530" s="18"/>
      <c r="C4530" s="19"/>
      <c r="D4530" s="143"/>
      <c r="E4530" s="7"/>
      <c r="F4530" s="7"/>
      <c r="G4530" s="22"/>
      <c r="H4530" s="273"/>
      <c r="I4530" s="23"/>
      <c r="J4530" s="24"/>
    </row>
    <row r="4531" spans="1:10" ht="15" x14ac:dyDescent="0.2">
      <c r="A4531" s="25"/>
      <c r="B4531" s="18"/>
      <c r="C4531" s="19"/>
      <c r="D4531" s="143"/>
      <c r="E4531" s="7"/>
      <c r="F4531" s="7"/>
      <c r="G4531" s="22"/>
      <c r="H4531" s="273"/>
      <c r="I4531" s="23"/>
      <c r="J4531" s="24"/>
    </row>
    <row r="4532" spans="1:10" ht="15" x14ac:dyDescent="0.2">
      <c r="A4532" s="25"/>
      <c r="B4532" s="18"/>
      <c r="C4532" s="19"/>
      <c r="D4532" s="143"/>
      <c r="E4532" s="7"/>
      <c r="F4532" s="7"/>
      <c r="G4532" s="22"/>
      <c r="H4532" s="273"/>
      <c r="I4532" s="23"/>
      <c r="J4532" s="24"/>
    </row>
    <row r="4533" spans="1:10" ht="15" x14ac:dyDescent="0.25">
      <c r="A4533" s="17"/>
      <c r="B4533" s="18"/>
      <c r="C4533" s="19"/>
      <c r="D4533" s="143"/>
      <c r="E4533" s="7"/>
      <c r="F4533" s="7"/>
      <c r="G4533" s="22"/>
      <c r="H4533" s="273"/>
      <c r="I4533" s="23"/>
      <c r="J4533" s="24"/>
    </row>
    <row r="4534" spans="1:10" ht="15" x14ac:dyDescent="0.25">
      <c r="A4534" s="17"/>
      <c r="B4534" s="18"/>
      <c r="C4534" s="19"/>
      <c r="D4534" s="143"/>
      <c r="E4534" s="7"/>
      <c r="F4534" s="7"/>
      <c r="G4534" s="22"/>
      <c r="H4534" s="273"/>
      <c r="I4534" s="23"/>
      <c r="J4534" s="24"/>
    </row>
    <row r="4535" spans="1:10" ht="15" x14ac:dyDescent="0.2">
      <c r="A4535" s="25"/>
      <c r="B4535" s="18"/>
      <c r="C4535" s="19"/>
      <c r="D4535" s="143"/>
      <c r="E4535" s="7"/>
      <c r="F4535" s="7"/>
      <c r="G4535" s="22"/>
      <c r="H4535" s="273"/>
      <c r="I4535" s="23"/>
      <c r="J4535" s="24"/>
    </row>
    <row r="4536" spans="1:10" ht="15" x14ac:dyDescent="0.2">
      <c r="A4536" s="25"/>
      <c r="B4536" s="18"/>
      <c r="C4536" s="19"/>
      <c r="D4536" s="143"/>
      <c r="E4536" s="7"/>
      <c r="F4536" s="7"/>
      <c r="G4536" s="22"/>
      <c r="H4536" s="273"/>
      <c r="I4536" s="23"/>
      <c r="J4536" s="24"/>
    </row>
    <row r="4537" spans="1:10" ht="15" x14ac:dyDescent="0.2">
      <c r="A4537" s="25"/>
      <c r="B4537" s="18"/>
      <c r="C4537" s="19"/>
      <c r="D4537" s="143"/>
      <c r="E4537" s="7"/>
      <c r="F4537" s="7"/>
      <c r="G4537" s="22"/>
      <c r="H4537" s="273"/>
      <c r="I4537" s="23"/>
      <c r="J4537" s="24"/>
    </row>
    <row r="4538" spans="1:10" ht="15" x14ac:dyDescent="0.25">
      <c r="A4538" s="17"/>
      <c r="B4538" s="18"/>
      <c r="C4538" s="19"/>
      <c r="D4538" s="143"/>
      <c r="E4538" s="7"/>
      <c r="F4538" s="7"/>
      <c r="G4538" s="22"/>
      <c r="H4538" s="273"/>
      <c r="I4538" s="23"/>
      <c r="J4538" s="24"/>
    </row>
    <row r="4539" spans="1:10" ht="15" x14ac:dyDescent="0.2">
      <c r="A4539" s="25"/>
      <c r="B4539" s="18"/>
      <c r="C4539" s="19"/>
      <c r="D4539" s="143"/>
      <c r="E4539" s="7"/>
      <c r="F4539" s="7"/>
      <c r="G4539" s="22"/>
      <c r="H4539" s="273"/>
      <c r="I4539" s="23"/>
      <c r="J4539" s="24"/>
    </row>
    <row r="4540" spans="1:10" ht="15" x14ac:dyDescent="0.2">
      <c r="A4540" s="25"/>
      <c r="B4540" s="18"/>
      <c r="C4540" s="19"/>
      <c r="D4540" s="143"/>
      <c r="E4540" s="7"/>
      <c r="F4540" s="7"/>
      <c r="G4540" s="22"/>
      <c r="H4540" s="273"/>
      <c r="I4540" s="23"/>
      <c r="J4540" s="24"/>
    </row>
    <row r="4541" spans="1:10" ht="15" x14ac:dyDescent="0.2">
      <c r="A4541" s="25"/>
      <c r="B4541" s="18"/>
      <c r="C4541" s="19"/>
      <c r="D4541" s="143"/>
      <c r="E4541" s="7"/>
      <c r="F4541" s="7"/>
      <c r="G4541" s="22"/>
      <c r="H4541" s="273"/>
      <c r="I4541" s="23"/>
      <c r="J4541" s="24"/>
    </row>
    <row r="4542" spans="1:10" ht="15" x14ac:dyDescent="0.2">
      <c r="A4542" s="25"/>
      <c r="B4542" s="18"/>
      <c r="C4542" s="19"/>
      <c r="D4542" s="143"/>
      <c r="E4542" s="7"/>
      <c r="F4542" s="7"/>
      <c r="G4542" s="22"/>
      <c r="H4542" s="273"/>
      <c r="I4542" s="23"/>
      <c r="J4542" s="24"/>
    </row>
    <row r="4543" spans="1:10" ht="15" x14ac:dyDescent="0.2">
      <c r="A4543" s="25"/>
      <c r="B4543" s="18"/>
      <c r="C4543" s="19"/>
      <c r="D4543" s="143"/>
      <c r="E4543" s="7"/>
      <c r="F4543" s="7"/>
      <c r="G4543" s="22"/>
      <c r="H4543" s="273"/>
      <c r="I4543" s="23"/>
      <c r="J4543" s="24"/>
    </row>
    <row r="4544" spans="1:10" ht="15" x14ac:dyDescent="0.2">
      <c r="A4544" s="25"/>
      <c r="B4544" s="18"/>
      <c r="C4544" s="19"/>
      <c r="D4544" s="143"/>
      <c r="E4544" s="7"/>
      <c r="F4544" s="7"/>
      <c r="G4544" s="22"/>
      <c r="H4544" s="273"/>
      <c r="I4544" s="23"/>
      <c r="J4544" s="24"/>
    </row>
    <row r="4545" spans="1:10" ht="15" x14ac:dyDescent="0.2">
      <c r="A4545" s="25"/>
      <c r="B4545" s="18"/>
      <c r="C4545" s="19"/>
      <c r="D4545" s="143"/>
      <c r="E4545" s="7"/>
      <c r="F4545" s="7"/>
      <c r="G4545" s="22"/>
      <c r="H4545" s="273"/>
      <c r="I4545" s="23"/>
      <c r="J4545" s="24"/>
    </row>
    <row r="4546" spans="1:10" ht="15" x14ac:dyDescent="0.2">
      <c r="A4546" s="25"/>
      <c r="B4546" s="18"/>
      <c r="C4546" s="19"/>
      <c r="D4546" s="143"/>
      <c r="E4546" s="7"/>
      <c r="F4546" s="7"/>
      <c r="G4546" s="22"/>
      <c r="H4546" s="273"/>
      <c r="I4546" s="23"/>
      <c r="J4546" s="24"/>
    </row>
    <row r="4547" spans="1:10" ht="15" x14ac:dyDescent="0.2">
      <c r="A4547" s="25"/>
      <c r="B4547" s="18"/>
      <c r="C4547" s="19"/>
      <c r="D4547" s="143"/>
      <c r="E4547" s="7"/>
      <c r="F4547" s="7"/>
      <c r="G4547" s="22"/>
      <c r="H4547" s="273"/>
      <c r="I4547" s="23"/>
      <c r="J4547" s="24"/>
    </row>
    <row r="4548" spans="1:10" ht="15" x14ac:dyDescent="0.2">
      <c r="A4548" s="25"/>
      <c r="B4548" s="18"/>
      <c r="C4548" s="19"/>
      <c r="D4548" s="143"/>
      <c r="E4548" s="7"/>
      <c r="F4548" s="7"/>
      <c r="G4548" s="22"/>
      <c r="H4548" s="273"/>
      <c r="I4548" s="23"/>
      <c r="J4548" s="24"/>
    </row>
    <row r="4549" spans="1:10" ht="15" x14ac:dyDescent="0.25">
      <c r="A4549" s="17"/>
      <c r="B4549" s="18"/>
      <c r="C4549" s="19"/>
      <c r="D4549" s="143"/>
      <c r="E4549" s="7"/>
      <c r="F4549" s="7"/>
      <c r="G4549" s="22"/>
      <c r="H4549" s="273"/>
      <c r="I4549" s="23"/>
      <c r="J4549" s="24"/>
    </row>
    <row r="4550" spans="1:10" ht="15" x14ac:dyDescent="0.2">
      <c r="A4550" s="25"/>
      <c r="B4550" s="18"/>
      <c r="C4550" s="19"/>
      <c r="D4550" s="143"/>
      <c r="E4550" s="7"/>
      <c r="F4550" s="7"/>
      <c r="G4550" s="22"/>
      <c r="H4550" s="273"/>
      <c r="I4550" s="23"/>
      <c r="J4550" s="24"/>
    </row>
    <row r="4551" spans="1:10" ht="15" x14ac:dyDescent="0.2">
      <c r="A4551" s="25"/>
      <c r="B4551" s="18"/>
      <c r="C4551" s="19"/>
      <c r="D4551" s="143"/>
      <c r="E4551" s="7"/>
      <c r="F4551" s="7"/>
      <c r="G4551" s="22"/>
      <c r="H4551" s="273"/>
      <c r="I4551" s="23"/>
      <c r="J4551" s="24"/>
    </row>
    <row r="4552" spans="1:10" ht="15" x14ac:dyDescent="0.2">
      <c r="A4552" s="25"/>
      <c r="B4552" s="18"/>
      <c r="C4552" s="19"/>
      <c r="D4552" s="143"/>
      <c r="E4552" s="7"/>
      <c r="F4552" s="7"/>
      <c r="G4552" s="22"/>
      <c r="H4552" s="273"/>
      <c r="I4552" s="23"/>
      <c r="J4552" s="24"/>
    </row>
    <row r="4553" spans="1:10" ht="15" x14ac:dyDescent="0.2">
      <c r="A4553" s="25"/>
      <c r="B4553" s="18"/>
      <c r="C4553" s="19"/>
      <c r="D4553" s="143"/>
      <c r="E4553" s="7"/>
      <c r="F4553" s="7"/>
      <c r="G4553" s="22"/>
      <c r="H4553" s="273"/>
      <c r="I4553" s="23"/>
      <c r="J4553" s="24"/>
    </row>
    <row r="4554" spans="1:10" ht="15" x14ac:dyDescent="0.2">
      <c r="A4554" s="25"/>
      <c r="B4554" s="18"/>
      <c r="C4554" s="19"/>
      <c r="D4554" s="143"/>
      <c r="E4554" s="7"/>
      <c r="F4554" s="7"/>
      <c r="G4554" s="22"/>
      <c r="H4554" s="273"/>
      <c r="I4554" s="23"/>
      <c r="J4554" s="24"/>
    </row>
    <row r="4555" spans="1:10" ht="15" x14ac:dyDescent="0.25">
      <c r="A4555" s="17"/>
      <c r="B4555" s="18"/>
      <c r="C4555" s="19"/>
      <c r="D4555" s="143"/>
      <c r="E4555" s="7"/>
      <c r="F4555" s="7"/>
      <c r="G4555" s="22"/>
      <c r="H4555" s="273"/>
      <c r="I4555" s="23"/>
      <c r="J4555" s="24"/>
    </row>
    <row r="4556" spans="1:10" ht="15" x14ac:dyDescent="0.2">
      <c r="A4556" s="25"/>
      <c r="B4556" s="18"/>
      <c r="C4556" s="19"/>
      <c r="D4556" s="143"/>
      <c r="E4556" s="7"/>
      <c r="F4556" s="7"/>
      <c r="G4556" s="22"/>
      <c r="H4556" s="273"/>
      <c r="I4556" s="23"/>
      <c r="J4556" s="24"/>
    </row>
    <row r="4557" spans="1:10" ht="15" x14ac:dyDescent="0.2">
      <c r="A4557" s="25"/>
      <c r="B4557" s="18"/>
      <c r="C4557" s="19"/>
      <c r="D4557" s="143"/>
      <c r="E4557" s="7"/>
      <c r="F4557" s="7"/>
      <c r="G4557" s="22"/>
      <c r="H4557" s="273"/>
      <c r="I4557" s="23"/>
      <c r="J4557" s="24"/>
    </row>
    <row r="4558" spans="1:10" ht="15" x14ac:dyDescent="0.2">
      <c r="A4558" s="25"/>
      <c r="B4558" s="18"/>
      <c r="C4558" s="19"/>
      <c r="D4558" s="143"/>
      <c r="E4558" s="7"/>
      <c r="F4558" s="7"/>
      <c r="G4558" s="22"/>
      <c r="H4558" s="273"/>
      <c r="I4558" s="23"/>
      <c r="J4558" s="24"/>
    </row>
    <row r="4559" spans="1:10" ht="15" x14ac:dyDescent="0.2">
      <c r="A4559" s="25"/>
      <c r="B4559" s="18"/>
      <c r="C4559" s="19"/>
      <c r="D4559" s="143"/>
      <c r="E4559" s="7"/>
      <c r="F4559" s="7"/>
      <c r="G4559" s="22"/>
      <c r="H4559" s="273"/>
      <c r="I4559" s="23"/>
      <c r="J4559" s="24"/>
    </row>
    <row r="4560" spans="1:10" ht="15" x14ac:dyDescent="0.2">
      <c r="A4560" s="25"/>
      <c r="B4560" s="18"/>
      <c r="C4560" s="19"/>
      <c r="D4560" s="143"/>
      <c r="E4560" s="7"/>
      <c r="F4560" s="7"/>
      <c r="G4560" s="22"/>
      <c r="H4560" s="273"/>
      <c r="I4560" s="23"/>
      <c r="J4560" s="24"/>
    </row>
    <row r="4561" spans="1:10" ht="15" x14ac:dyDescent="0.2">
      <c r="A4561" s="25"/>
      <c r="B4561" s="18"/>
      <c r="C4561" s="19"/>
      <c r="D4561" s="143"/>
      <c r="E4561" s="7"/>
      <c r="F4561" s="7"/>
      <c r="G4561" s="22"/>
      <c r="H4561" s="273"/>
      <c r="I4561" s="23"/>
      <c r="J4561" s="24"/>
    </row>
    <row r="4562" spans="1:10" ht="15" x14ac:dyDescent="0.2">
      <c r="A4562" s="25"/>
      <c r="B4562" s="18"/>
      <c r="C4562" s="19"/>
      <c r="D4562" s="143"/>
      <c r="E4562" s="7"/>
      <c r="F4562" s="7"/>
      <c r="G4562" s="22"/>
      <c r="H4562" s="273"/>
      <c r="I4562" s="23"/>
      <c r="J4562" s="24"/>
    </row>
    <row r="4563" spans="1:10" ht="15" x14ac:dyDescent="0.2">
      <c r="A4563" s="25"/>
      <c r="B4563" s="18"/>
      <c r="C4563" s="19"/>
      <c r="D4563" s="143"/>
      <c r="E4563" s="7"/>
      <c r="F4563" s="7"/>
      <c r="G4563" s="22"/>
      <c r="H4563" s="273"/>
      <c r="I4563" s="23"/>
      <c r="J4563" s="24"/>
    </row>
    <row r="4564" spans="1:10" ht="15" x14ac:dyDescent="0.2">
      <c r="A4564" s="25"/>
      <c r="B4564" s="18"/>
      <c r="C4564" s="19"/>
      <c r="D4564" s="143"/>
      <c r="E4564" s="7"/>
      <c r="F4564" s="7"/>
      <c r="G4564" s="22"/>
      <c r="H4564" s="273"/>
      <c r="I4564" s="23"/>
      <c r="J4564" s="24"/>
    </row>
    <row r="4565" spans="1:10" ht="15" x14ac:dyDescent="0.2">
      <c r="A4565" s="25"/>
      <c r="B4565" s="18"/>
      <c r="C4565" s="19"/>
      <c r="D4565" s="143"/>
      <c r="E4565" s="7"/>
      <c r="F4565" s="7"/>
      <c r="G4565" s="22"/>
      <c r="H4565" s="273"/>
      <c r="I4565" s="23"/>
      <c r="J4565" s="24"/>
    </row>
    <row r="4566" spans="1:10" ht="15" x14ac:dyDescent="0.2">
      <c r="A4566" s="25"/>
      <c r="B4566" s="18"/>
      <c r="C4566" s="19"/>
      <c r="D4566" s="143"/>
      <c r="E4566" s="7"/>
      <c r="F4566" s="7"/>
      <c r="G4566" s="22"/>
      <c r="H4566" s="273"/>
      <c r="I4566" s="23"/>
      <c r="J4566" s="24"/>
    </row>
    <row r="4567" spans="1:10" ht="15" x14ac:dyDescent="0.2">
      <c r="A4567" s="25"/>
      <c r="B4567" s="18"/>
      <c r="C4567" s="19"/>
      <c r="D4567" s="143"/>
      <c r="E4567" s="7"/>
      <c r="F4567" s="7"/>
      <c r="G4567" s="22"/>
      <c r="H4567" s="273"/>
      <c r="I4567" s="23"/>
      <c r="J4567" s="24"/>
    </row>
    <row r="4568" spans="1:10" ht="15" x14ac:dyDescent="0.2">
      <c r="A4568" s="25"/>
      <c r="B4568" s="18"/>
      <c r="C4568" s="19"/>
      <c r="D4568" s="143"/>
      <c r="E4568" s="7"/>
      <c r="F4568" s="7"/>
      <c r="G4568" s="22"/>
      <c r="H4568" s="273"/>
      <c r="I4568" s="23"/>
      <c r="J4568" s="24"/>
    </row>
    <row r="4569" spans="1:10" ht="15" x14ac:dyDescent="0.2">
      <c r="A4569" s="25"/>
      <c r="B4569" s="18"/>
      <c r="C4569" s="19"/>
      <c r="D4569" s="143"/>
      <c r="E4569" s="7"/>
      <c r="F4569" s="7"/>
      <c r="G4569" s="22"/>
      <c r="H4569" s="273"/>
      <c r="I4569" s="23"/>
      <c r="J4569" s="24"/>
    </row>
    <row r="4570" spans="1:10" ht="15" x14ac:dyDescent="0.2">
      <c r="A4570" s="25"/>
      <c r="B4570" s="18"/>
      <c r="C4570" s="19"/>
      <c r="D4570" s="143"/>
      <c r="E4570" s="7"/>
      <c r="F4570" s="7"/>
      <c r="G4570" s="22"/>
      <c r="H4570" s="273"/>
      <c r="I4570" s="23"/>
      <c r="J4570" s="24"/>
    </row>
    <row r="4571" spans="1:10" ht="15" x14ac:dyDescent="0.2">
      <c r="A4571" s="25"/>
      <c r="B4571" s="18"/>
      <c r="C4571" s="19"/>
      <c r="D4571" s="143"/>
      <c r="E4571" s="7"/>
      <c r="F4571" s="7"/>
      <c r="G4571" s="22"/>
      <c r="H4571" s="273"/>
      <c r="I4571" s="23"/>
      <c r="J4571" s="24"/>
    </row>
    <row r="4572" spans="1:10" ht="15" x14ac:dyDescent="0.2">
      <c r="A4572" s="25"/>
      <c r="B4572" s="18"/>
      <c r="C4572" s="19"/>
      <c r="D4572" s="143"/>
      <c r="E4572" s="7"/>
      <c r="F4572" s="7"/>
      <c r="G4572" s="22"/>
      <c r="H4572" s="273"/>
      <c r="I4572" s="23"/>
      <c r="J4572" s="24"/>
    </row>
    <row r="4573" spans="1:10" ht="15" x14ac:dyDescent="0.2">
      <c r="A4573" s="25"/>
      <c r="B4573" s="18"/>
      <c r="C4573" s="19"/>
      <c r="D4573" s="143"/>
      <c r="E4573" s="7"/>
      <c r="F4573" s="7"/>
      <c r="G4573" s="22"/>
      <c r="H4573" s="273"/>
      <c r="I4573" s="23"/>
      <c r="J4573" s="24"/>
    </row>
    <row r="4574" spans="1:10" ht="15" x14ac:dyDescent="0.2">
      <c r="A4574" s="25"/>
      <c r="B4574" s="18"/>
      <c r="C4574" s="19"/>
      <c r="D4574" s="143"/>
      <c r="E4574" s="7"/>
      <c r="F4574" s="7"/>
      <c r="G4574" s="22"/>
      <c r="H4574" s="273"/>
      <c r="I4574" s="23"/>
      <c r="J4574" s="24"/>
    </row>
    <row r="4575" spans="1:10" ht="15" x14ac:dyDescent="0.2">
      <c r="A4575" s="25"/>
      <c r="B4575" s="18"/>
      <c r="C4575" s="19"/>
      <c r="D4575" s="143"/>
      <c r="E4575" s="7"/>
      <c r="F4575" s="7"/>
      <c r="G4575" s="22"/>
      <c r="H4575" s="273"/>
      <c r="I4575" s="23"/>
      <c r="J4575" s="24"/>
    </row>
    <row r="4576" spans="1:10" ht="15" x14ac:dyDescent="0.2">
      <c r="A4576" s="25"/>
      <c r="B4576" s="18"/>
      <c r="C4576" s="19"/>
      <c r="D4576" s="143"/>
      <c r="E4576" s="7"/>
      <c r="F4576" s="7"/>
      <c r="G4576" s="22"/>
      <c r="H4576" s="273"/>
      <c r="I4576" s="23"/>
      <c r="J4576" s="24"/>
    </row>
    <row r="4577" spans="1:10" ht="15" x14ac:dyDescent="0.2">
      <c r="A4577" s="25"/>
      <c r="B4577" s="18"/>
      <c r="C4577" s="19"/>
      <c r="D4577" s="143"/>
      <c r="E4577" s="7"/>
      <c r="F4577" s="7"/>
      <c r="G4577" s="22"/>
      <c r="H4577" s="273"/>
      <c r="I4577" s="23"/>
      <c r="J4577" s="24"/>
    </row>
    <row r="4578" spans="1:10" ht="15" x14ac:dyDescent="0.25">
      <c r="A4578" s="17"/>
      <c r="B4578" s="18"/>
      <c r="C4578" s="19"/>
      <c r="D4578" s="143"/>
      <c r="E4578" s="7"/>
      <c r="F4578" s="7"/>
      <c r="G4578" s="22"/>
      <c r="H4578" s="273"/>
      <c r="I4578" s="23"/>
      <c r="J4578" s="24"/>
    </row>
    <row r="4579" spans="1:10" ht="15" x14ac:dyDescent="0.2">
      <c r="A4579" s="25"/>
      <c r="B4579" s="18"/>
      <c r="C4579" s="19"/>
      <c r="D4579" s="143"/>
      <c r="E4579" s="7"/>
      <c r="F4579" s="7"/>
      <c r="G4579" s="22"/>
      <c r="H4579" s="273"/>
      <c r="I4579" s="23"/>
      <c r="J4579" s="24"/>
    </row>
    <row r="4580" spans="1:10" ht="15" x14ac:dyDescent="0.25">
      <c r="A4580" s="17"/>
      <c r="B4580" s="18"/>
      <c r="C4580" s="19"/>
      <c r="D4580" s="143"/>
      <c r="E4580" s="7"/>
      <c r="F4580" s="7"/>
      <c r="G4580" s="22"/>
      <c r="H4580" s="273"/>
      <c r="I4580" s="23"/>
      <c r="J4580" s="24"/>
    </row>
    <row r="4581" spans="1:10" ht="15" x14ac:dyDescent="0.2">
      <c r="A4581" s="25"/>
      <c r="B4581" s="18"/>
      <c r="C4581" s="19"/>
      <c r="D4581" s="143"/>
      <c r="E4581" s="7"/>
      <c r="F4581" s="7"/>
      <c r="G4581" s="22"/>
      <c r="H4581" s="273"/>
      <c r="I4581" s="23"/>
      <c r="J4581" s="24"/>
    </row>
    <row r="4582" spans="1:10" ht="15" x14ac:dyDescent="0.2">
      <c r="A4582" s="25"/>
      <c r="B4582" s="18"/>
      <c r="C4582" s="19"/>
      <c r="D4582" s="143"/>
      <c r="E4582" s="7"/>
      <c r="F4582" s="7"/>
      <c r="G4582" s="22"/>
      <c r="H4582" s="273"/>
      <c r="I4582" s="23"/>
      <c r="J4582" s="24"/>
    </row>
    <row r="4583" spans="1:10" ht="15" x14ac:dyDescent="0.2">
      <c r="A4583" s="25"/>
      <c r="B4583" s="18"/>
      <c r="C4583" s="19"/>
      <c r="D4583" s="143"/>
      <c r="E4583" s="7"/>
      <c r="F4583" s="7"/>
      <c r="G4583" s="22"/>
      <c r="H4583" s="273"/>
      <c r="I4583" s="23"/>
      <c r="J4583" s="24"/>
    </row>
    <row r="4584" spans="1:10" ht="15" x14ac:dyDescent="0.2">
      <c r="A4584" s="25"/>
      <c r="B4584" s="18"/>
      <c r="C4584" s="19"/>
      <c r="D4584" s="143"/>
      <c r="E4584" s="7"/>
      <c r="F4584" s="7"/>
      <c r="G4584" s="22"/>
      <c r="H4584" s="273"/>
      <c r="I4584" s="23"/>
      <c r="J4584" s="24"/>
    </row>
    <row r="4585" spans="1:10" ht="15" x14ac:dyDescent="0.2">
      <c r="A4585" s="25"/>
      <c r="B4585" s="18"/>
      <c r="C4585" s="19"/>
      <c r="D4585" s="143"/>
      <c r="E4585" s="7"/>
      <c r="F4585" s="7"/>
      <c r="G4585" s="22"/>
      <c r="H4585" s="273"/>
      <c r="I4585" s="23"/>
      <c r="J4585" s="24"/>
    </row>
    <row r="4586" spans="1:10" ht="15" x14ac:dyDescent="0.2">
      <c r="A4586" s="25"/>
      <c r="B4586" s="18"/>
      <c r="C4586" s="19"/>
      <c r="D4586" s="143"/>
      <c r="E4586" s="7"/>
      <c r="F4586" s="7"/>
      <c r="G4586" s="22"/>
      <c r="H4586" s="273"/>
      <c r="I4586" s="23"/>
      <c r="J4586" s="24"/>
    </row>
    <row r="4587" spans="1:10" ht="15" x14ac:dyDescent="0.2">
      <c r="A4587" s="25"/>
      <c r="B4587" s="18"/>
      <c r="C4587" s="19"/>
      <c r="D4587" s="143"/>
      <c r="E4587" s="7"/>
      <c r="F4587" s="7"/>
      <c r="G4587" s="22"/>
      <c r="H4587" s="273"/>
      <c r="I4587" s="23"/>
      <c r="J4587" s="24"/>
    </row>
    <row r="4588" spans="1:10" ht="15" x14ac:dyDescent="0.2">
      <c r="A4588" s="25"/>
      <c r="B4588" s="18"/>
      <c r="C4588" s="19"/>
      <c r="D4588" s="143"/>
      <c r="E4588" s="7"/>
      <c r="F4588" s="7"/>
      <c r="G4588" s="22"/>
      <c r="H4588" s="273"/>
      <c r="I4588" s="23"/>
      <c r="J4588" s="24"/>
    </row>
    <row r="4589" spans="1:10" ht="15" x14ac:dyDescent="0.2">
      <c r="A4589" s="25"/>
      <c r="B4589" s="18"/>
      <c r="C4589" s="19"/>
      <c r="D4589" s="143"/>
      <c r="E4589" s="7"/>
      <c r="F4589" s="7"/>
      <c r="G4589" s="22"/>
      <c r="H4589" s="273"/>
      <c r="I4589" s="23"/>
      <c r="J4589" s="24"/>
    </row>
    <row r="4590" spans="1:10" ht="15" x14ac:dyDescent="0.25">
      <c r="A4590" s="17"/>
      <c r="B4590" s="18"/>
      <c r="C4590" s="19"/>
      <c r="D4590" s="143"/>
      <c r="E4590" s="7"/>
      <c r="F4590" s="7"/>
      <c r="G4590" s="22"/>
      <c r="H4590" s="273"/>
      <c r="I4590" s="23"/>
      <c r="J4590" s="24"/>
    </row>
    <row r="4591" spans="1:10" ht="15" x14ac:dyDescent="0.2">
      <c r="A4591" s="25"/>
      <c r="B4591" s="18"/>
      <c r="C4591" s="19"/>
      <c r="D4591" s="143"/>
      <c r="E4591" s="7"/>
      <c r="F4591" s="7"/>
      <c r="G4591" s="22"/>
      <c r="H4591" s="273"/>
      <c r="I4591" s="23"/>
      <c r="J4591" s="24"/>
    </row>
    <row r="4592" spans="1:10" ht="15" x14ac:dyDescent="0.2">
      <c r="A4592" s="25"/>
      <c r="B4592" s="18"/>
      <c r="C4592" s="19"/>
      <c r="D4592" s="143"/>
      <c r="E4592" s="7"/>
      <c r="F4592" s="7"/>
      <c r="G4592" s="22"/>
      <c r="H4592" s="273"/>
      <c r="I4592" s="23"/>
      <c r="J4592" s="24"/>
    </row>
    <row r="4593" spans="1:10" ht="15" x14ac:dyDescent="0.25">
      <c r="A4593" s="17"/>
      <c r="B4593" s="18"/>
      <c r="C4593" s="19"/>
      <c r="D4593" s="143"/>
      <c r="E4593" s="7"/>
      <c r="F4593" s="7"/>
      <c r="G4593" s="22"/>
      <c r="H4593" s="273"/>
      <c r="I4593" s="23"/>
      <c r="J4593" s="24"/>
    </row>
    <row r="4594" spans="1:10" ht="15" x14ac:dyDescent="0.2">
      <c r="A4594" s="25"/>
      <c r="B4594" s="18"/>
      <c r="C4594" s="19"/>
      <c r="D4594" s="143"/>
      <c r="E4594" s="7"/>
      <c r="F4594" s="7"/>
      <c r="G4594" s="22"/>
      <c r="H4594" s="273"/>
      <c r="I4594" s="23"/>
      <c r="J4594" s="24"/>
    </row>
    <row r="4595" spans="1:10" ht="15" x14ac:dyDescent="0.2">
      <c r="A4595" s="25"/>
      <c r="B4595" s="18"/>
      <c r="C4595" s="19"/>
      <c r="D4595" s="143"/>
      <c r="E4595" s="7"/>
      <c r="F4595" s="7"/>
      <c r="G4595" s="22"/>
      <c r="H4595" s="273"/>
      <c r="I4595" s="23"/>
      <c r="J4595" s="24"/>
    </row>
    <row r="4596" spans="1:10" ht="15" x14ac:dyDescent="0.2">
      <c r="A4596" s="25"/>
      <c r="B4596" s="18"/>
      <c r="C4596" s="19"/>
      <c r="D4596" s="143"/>
      <c r="E4596" s="7"/>
      <c r="F4596" s="7"/>
      <c r="G4596" s="22"/>
      <c r="H4596" s="273"/>
      <c r="I4596" s="23"/>
      <c r="J4596" s="24"/>
    </row>
    <row r="4597" spans="1:10" ht="15" x14ac:dyDescent="0.2">
      <c r="A4597" s="25"/>
      <c r="B4597" s="18"/>
      <c r="C4597" s="19"/>
      <c r="D4597" s="143"/>
      <c r="E4597" s="7"/>
      <c r="F4597" s="7"/>
      <c r="G4597" s="22"/>
      <c r="H4597" s="273"/>
      <c r="I4597" s="23"/>
      <c r="J4597" s="24"/>
    </row>
    <row r="4598" spans="1:10" ht="15" x14ac:dyDescent="0.2">
      <c r="A4598" s="25"/>
      <c r="B4598" s="18"/>
      <c r="C4598" s="19"/>
      <c r="D4598" s="143"/>
      <c r="E4598" s="7"/>
      <c r="F4598" s="7"/>
      <c r="G4598" s="22"/>
      <c r="H4598" s="273"/>
      <c r="I4598" s="23"/>
      <c r="J4598" s="24"/>
    </row>
    <row r="4599" spans="1:10" ht="15" x14ac:dyDescent="0.25">
      <c r="A4599" s="17"/>
      <c r="B4599" s="18"/>
      <c r="C4599" s="19"/>
      <c r="D4599" s="143"/>
      <c r="E4599" s="7"/>
      <c r="F4599" s="7"/>
      <c r="G4599" s="22"/>
      <c r="H4599" s="273"/>
      <c r="I4599" s="23"/>
      <c r="J4599" s="24"/>
    </row>
    <row r="4600" spans="1:10" ht="15" x14ac:dyDescent="0.2">
      <c r="A4600" s="25"/>
      <c r="B4600" s="18"/>
      <c r="C4600" s="19"/>
      <c r="D4600" s="143"/>
      <c r="E4600" s="7"/>
      <c r="F4600" s="7"/>
      <c r="G4600" s="22"/>
      <c r="H4600" s="273"/>
      <c r="I4600" s="23"/>
      <c r="J4600" s="24"/>
    </row>
    <row r="4601" spans="1:10" ht="15" x14ac:dyDescent="0.2">
      <c r="A4601" s="25"/>
      <c r="B4601" s="18"/>
      <c r="C4601" s="19"/>
      <c r="D4601" s="143"/>
      <c r="E4601" s="7"/>
      <c r="F4601" s="7"/>
      <c r="G4601" s="22"/>
      <c r="H4601" s="273"/>
      <c r="I4601" s="23"/>
      <c r="J4601" s="24"/>
    </row>
    <row r="4602" spans="1:10" ht="15" x14ac:dyDescent="0.2">
      <c r="A4602" s="25"/>
      <c r="B4602" s="18"/>
      <c r="C4602" s="19"/>
      <c r="D4602" s="143"/>
      <c r="E4602" s="7"/>
      <c r="F4602" s="7"/>
      <c r="G4602" s="22"/>
      <c r="H4602" s="273"/>
      <c r="I4602" s="23"/>
      <c r="J4602" s="24"/>
    </row>
    <row r="4603" spans="1:10" ht="15" x14ac:dyDescent="0.2">
      <c r="A4603" s="25"/>
      <c r="B4603" s="18"/>
      <c r="C4603" s="19"/>
      <c r="D4603" s="143"/>
      <c r="E4603" s="7"/>
      <c r="F4603" s="7"/>
      <c r="G4603" s="22"/>
      <c r="H4603" s="273"/>
      <c r="I4603" s="23"/>
      <c r="J4603" s="24"/>
    </row>
    <row r="4604" spans="1:10" ht="15" x14ac:dyDescent="0.2">
      <c r="A4604" s="25"/>
      <c r="B4604" s="18"/>
      <c r="C4604" s="19"/>
      <c r="D4604" s="143"/>
      <c r="E4604" s="7"/>
      <c r="F4604" s="7"/>
      <c r="G4604" s="22"/>
      <c r="H4604" s="273"/>
      <c r="I4604" s="23"/>
      <c r="J4604" s="24"/>
    </row>
    <row r="4605" spans="1:10" ht="15" x14ac:dyDescent="0.25">
      <c r="A4605" s="17"/>
      <c r="B4605" s="18"/>
      <c r="C4605" s="19"/>
      <c r="D4605" s="143"/>
      <c r="E4605" s="7"/>
      <c r="F4605" s="7"/>
      <c r="G4605" s="22"/>
      <c r="H4605" s="273"/>
      <c r="I4605" s="23"/>
      <c r="J4605" s="24"/>
    </row>
    <row r="4606" spans="1:10" ht="15" x14ac:dyDescent="0.2">
      <c r="A4606" s="25"/>
      <c r="B4606" s="18"/>
      <c r="C4606" s="19"/>
      <c r="D4606" s="143"/>
      <c r="E4606" s="7"/>
      <c r="F4606" s="7"/>
      <c r="G4606" s="22"/>
      <c r="H4606" s="273"/>
      <c r="I4606" s="23"/>
      <c r="J4606" s="24"/>
    </row>
    <row r="4607" spans="1:10" ht="15" x14ac:dyDescent="0.2">
      <c r="A4607" s="25"/>
      <c r="B4607" s="18"/>
      <c r="C4607" s="19"/>
      <c r="D4607" s="143"/>
      <c r="E4607" s="7"/>
      <c r="F4607" s="7"/>
      <c r="G4607" s="22"/>
      <c r="H4607" s="273"/>
      <c r="I4607" s="23"/>
      <c r="J4607" s="24"/>
    </row>
    <row r="4608" spans="1:10" ht="15" x14ac:dyDescent="0.2">
      <c r="A4608" s="25"/>
      <c r="B4608" s="18"/>
      <c r="C4608" s="19"/>
      <c r="D4608" s="143"/>
      <c r="E4608" s="7"/>
      <c r="F4608" s="7"/>
      <c r="G4608" s="22"/>
      <c r="H4608" s="273"/>
      <c r="I4608" s="23"/>
      <c r="J4608" s="24"/>
    </row>
    <row r="4609" spans="1:10" ht="15" x14ac:dyDescent="0.2">
      <c r="A4609" s="25"/>
      <c r="B4609" s="18"/>
      <c r="C4609" s="19"/>
      <c r="D4609" s="143"/>
      <c r="E4609" s="7"/>
      <c r="F4609" s="7"/>
      <c r="G4609" s="22"/>
      <c r="H4609" s="273"/>
      <c r="I4609" s="23"/>
      <c r="J4609" s="24"/>
    </row>
    <row r="4610" spans="1:10" ht="15" x14ac:dyDescent="0.2">
      <c r="A4610" s="25"/>
      <c r="B4610" s="18"/>
      <c r="C4610" s="19"/>
      <c r="D4610" s="143"/>
      <c r="E4610" s="7"/>
      <c r="F4610" s="7"/>
      <c r="G4610" s="22"/>
      <c r="H4610" s="273"/>
      <c r="I4610" s="23"/>
      <c r="J4610" s="24"/>
    </row>
    <row r="4611" spans="1:10" ht="15" x14ac:dyDescent="0.2">
      <c r="A4611" s="25"/>
      <c r="B4611" s="18"/>
      <c r="C4611" s="19"/>
      <c r="D4611" s="143"/>
      <c r="E4611" s="7"/>
      <c r="F4611" s="7"/>
      <c r="G4611" s="22"/>
      <c r="H4611" s="273"/>
      <c r="I4611" s="23"/>
      <c r="J4611" s="24"/>
    </row>
    <row r="4612" spans="1:10" ht="15" x14ac:dyDescent="0.2">
      <c r="A4612" s="25"/>
      <c r="B4612" s="18"/>
      <c r="C4612" s="19"/>
      <c r="D4612" s="143"/>
      <c r="E4612" s="7"/>
      <c r="F4612" s="7"/>
      <c r="G4612" s="22"/>
      <c r="H4612" s="273"/>
      <c r="I4612" s="23"/>
      <c r="J4612" s="24"/>
    </row>
    <row r="4613" spans="1:10" ht="15" x14ac:dyDescent="0.2">
      <c r="A4613" s="25"/>
      <c r="B4613" s="18"/>
      <c r="C4613" s="19"/>
      <c r="D4613" s="143"/>
      <c r="E4613" s="7"/>
      <c r="F4613" s="7"/>
      <c r="G4613" s="22"/>
      <c r="H4613" s="273"/>
      <c r="I4613" s="23"/>
      <c r="J4613" s="24"/>
    </row>
    <row r="4614" spans="1:10" ht="15" x14ac:dyDescent="0.2">
      <c r="A4614" s="25"/>
      <c r="B4614" s="18"/>
      <c r="C4614" s="19"/>
      <c r="D4614" s="143"/>
      <c r="E4614" s="7"/>
      <c r="F4614" s="7"/>
      <c r="G4614" s="22"/>
      <c r="H4614" s="273"/>
      <c r="I4614" s="23"/>
      <c r="J4614" s="24"/>
    </row>
    <row r="4615" spans="1:10" ht="15" x14ac:dyDescent="0.2">
      <c r="A4615" s="25"/>
      <c r="B4615" s="18"/>
      <c r="C4615" s="19"/>
      <c r="D4615" s="143"/>
      <c r="E4615" s="7"/>
      <c r="F4615" s="7"/>
      <c r="G4615" s="22"/>
      <c r="H4615" s="273"/>
      <c r="I4615" s="23"/>
      <c r="J4615" s="24"/>
    </row>
    <row r="4616" spans="1:10" ht="15" x14ac:dyDescent="0.25">
      <c r="A4616" s="17"/>
      <c r="B4616" s="18"/>
      <c r="C4616" s="19"/>
      <c r="D4616" s="143"/>
      <c r="E4616" s="7"/>
      <c r="F4616" s="7"/>
      <c r="G4616" s="22"/>
      <c r="H4616" s="273"/>
      <c r="I4616" s="23"/>
      <c r="J4616" s="24"/>
    </row>
    <row r="4617" spans="1:10" ht="15" x14ac:dyDescent="0.2">
      <c r="A4617" s="25"/>
      <c r="B4617" s="18"/>
      <c r="C4617" s="19"/>
      <c r="D4617" s="143"/>
      <c r="E4617" s="7"/>
      <c r="F4617" s="7"/>
      <c r="G4617" s="22"/>
      <c r="H4617" s="273"/>
      <c r="I4617" s="23"/>
      <c r="J4617" s="24"/>
    </row>
    <row r="4618" spans="1:10" ht="15" x14ac:dyDescent="0.25">
      <c r="A4618" s="17"/>
      <c r="B4618" s="18"/>
      <c r="C4618" s="19"/>
      <c r="D4618" s="143"/>
      <c r="E4618" s="7"/>
      <c r="F4618" s="7"/>
      <c r="G4618" s="22"/>
      <c r="H4618" s="273"/>
      <c r="I4618" s="23"/>
      <c r="J4618" s="24"/>
    </row>
    <row r="4619" spans="1:10" ht="15" x14ac:dyDescent="0.2">
      <c r="A4619" s="25"/>
      <c r="B4619" s="18"/>
      <c r="C4619" s="19"/>
      <c r="D4619" s="143"/>
      <c r="E4619" s="7"/>
      <c r="F4619" s="7"/>
      <c r="G4619" s="22"/>
      <c r="H4619" s="273"/>
      <c r="I4619" s="23"/>
      <c r="J4619" s="24"/>
    </row>
    <row r="4620" spans="1:10" ht="15" x14ac:dyDescent="0.2">
      <c r="A4620" s="25"/>
      <c r="B4620" s="18"/>
      <c r="C4620" s="19"/>
      <c r="D4620" s="143"/>
      <c r="E4620" s="7"/>
      <c r="F4620" s="7"/>
      <c r="G4620" s="22"/>
      <c r="H4620" s="273"/>
      <c r="I4620" s="23"/>
      <c r="J4620" s="24"/>
    </row>
    <row r="4621" spans="1:10" ht="15" x14ac:dyDescent="0.2">
      <c r="A4621" s="25"/>
      <c r="B4621" s="18"/>
      <c r="C4621" s="19"/>
      <c r="D4621" s="143"/>
      <c r="E4621" s="7"/>
      <c r="F4621" s="7"/>
      <c r="G4621" s="22"/>
      <c r="H4621" s="273"/>
      <c r="I4621" s="23"/>
      <c r="J4621" s="24"/>
    </row>
    <row r="4622" spans="1:10" ht="15" x14ac:dyDescent="0.2">
      <c r="A4622" s="25"/>
      <c r="B4622" s="18"/>
      <c r="C4622" s="19"/>
      <c r="D4622" s="143"/>
      <c r="E4622" s="7"/>
      <c r="F4622" s="7"/>
      <c r="G4622" s="22"/>
      <c r="H4622" s="273"/>
      <c r="I4622" s="23"/>
      <c r="J4622" s="24"/>
    </row>
    <row r="4623" spans="1:10" ht="15" x14ac:dyDescent="0.2">
      <c r="A4623" s="25"/>
      <c r="B4623" s="18"/>
      <c r="C4623" s="19"/>
      <c r="D4623" s="143"/>
      <c r="E4623" s="7"/>
      <c r="F4623" s="7"/>
      <c r="G4623" s="22"/>
      <c r="H4623" s="273"/>
      <c r="I4623" s="23"/>
      <c r="J4623" s="24"/>
    </row>
    <row r="4624" spans="1:10" ht="15" x14ac:dyDescent="0.2">
      <c r="A4624" s="25"/>
      <c r="B4624" s="18"/>
      <c r="C4624" s="19"/>
      <c r="D4624" s="143"/>
      <c r="E4624" s="7"/>
      <c r="F4624" s="7"/>
      <c r="G4624" s="22"/>
      <c r="H4624" s="273"/>
      <c r="I4624" s="23"/>
      <c r="J4624" s="24"/>
    </row>
    <row r="4625" spans="1:10" ht="15" x14ac:dyDescent="0.2">
      <c r="A4625" s="25"/>
      <c r="B4625" s="18"/>
      <c r="C4625" s="19"/>
      <c r="D4625" s="143"/>
      <c r="E4625" s="7"/>
      <c r="F4625" s="7"/>
      <c r="G4625" s="22"/>
      <c r="H4625" s="273"/>
      <c r="I4625" s="23"/>
      <c r="J4625" s="24"/>
    </row>
    <row r="4626" spans="1:10" ht="15" x14ac:dyDescent="0.2">
      <c r="A4626" s="25"/>
      <c r="B4626" s="18"/>
      <c r="C4626" s="19"/>
      <c r="D4626" s="143"/>
      <c r="E4626" s="7"/>
      <c r="F4626" s="7"/>
      <c r="G4626" s="22"/>
      <c r="H4626" s="273"/>
      <c r="I4626" s="23"/>
      <c r="J4626" s="24"/>
    </row>
    <row r="4627" spans="1:10" ht="15" x14ac:dyDescent="0.2">
      <c r="A4627" s="25"/>
      <c r="B4627" s="18"/>
      <c r="C4627" s="19"/>
      <c r="D4627" s="143"/>
      <c r="E4627" s="7"/>
      <c r="F4627" s="7"/>
      <c r="G4627" s="22"/>
      <c r="H4627" s="273"/>
      <c r="I4627" s="23"/>
      <c r="J4627" s="24"/>
    </row>
    <row r="4628" spans="1:10" ht="15" x14ac:dyDescent="0.2">
      <c r="A4628" s="25"/>
      <c r="B4628" s="18"/>
      <c r="C4628" s="19"/>
      <c r="D4628" s="143"/>
      <c r="E4628" s="7"/>
      <c r="F4628" s="7"/>
      <c r="G4628" s="22"/>
      <c r="H4628" s="273"/>
      <c r="I4628" s="23"/>
      <c r="J4628" s="24"/>
    </row>
    <row r="4629" spans="1:10" ht="15" x14ac:dyDescent="0.2">
      <c r="A4629" s="25"/>
      <c r="B4629" s="18"/>
      <c r="C4629" s="19"/>
      <c r="D4629" s="143"/>
      <c r="E4629" s="7"/>
      <c r="F4629" s="7"/>
      <c r="G4629" s="22"/>
      <c r="H4629" s="273"/>
      <c r="I4629" s="23"/>
      <c r="J4629" s="24"/>
    </row>
    <row r="4630" spans="1:10" ht="15" x14ac:dyDescent="0.2">
      <c r="A4630" s="25"/>
      <c r="B4630" s="18"/>
      <c r="C4630" s="19"/>
      <c r="D4630" s="143"/>
      <c r="E4630" s="7"/>
      <c r="F4630" s="7"/>
      <c r="G4630" s="22"/>
      <c r="H4630" s="273"/>
      <c r="I4630" s="23"/>
      <c r="J4630" s="24"/>
    </row>
    <row r="4631" spans="1:10" ht="15" x14ac:dyDescent="0.25">
      <c r="A4631" s="17"/>
      <c r="B4631" s="18"/>
      <c r="C4631" s="19"/>
      <c r="D4631" s="143"/>
      <c r="E4631" s="7"/>
      <c r="F4631" s="7"/>
      <c r="G4631" s="22"/>
      <c r="H4631" s="273"/>
      <c r="I4631" s="23"/>
      <c r="J4631" s="24"/>
    </row>
    <row r="4632" spans="1:10" ht="15" x14ac:dyDescent="0.2">
      <c r="A4632" s="25"/>
      <c r="B4632" s="18"/>
      <c r="C4632" s="19"/>
      <c r="D4632" s="143"/>
      <c r="E4632" s="7"/>
      <c r="F4632" s="7"/>
      <c r="G4632" s="22"/>
      <c r="H4632" s="273"/>
      <c r="I4632" s="23"/>
      <c r="J4632" s="24"/>
    </row>
    <row r="4633" spans="1:10" ht="15" x14ac:dyDescent="0.2">
      <c r="A4633" s="25"/>
      <c r="B4633" s="18"/>
      <c r="C4633" s="19"/>
      <c r="D4633" s="143"/>
      <c r="E4633" s="7"/>
      <c r="F4633" s="7"/>
      <c r="G4633" s="22"/>
      <c r="H4633" s="273"/>
      <c r="I4633" s="23"/>
      <c r="J4633" s="24"/>
    </row>
    <row r="4634" spans="1:10" ht="15" x14ac:dyDescent="0.2">
      <c r="A4634" s="25"/>
      <c r="B4634" s="18"/>
      <c r="C4634" s="19"/>
      <c r="D4634" s="143"/>
      <c r="E4634" s="7"/>
      <c r="F4634" s="7"/>
      <c r="G4634" s="22"/>
      <c r="H4634" s="273"/>
      <c r="I4634" s="23"/>
      <c r="J4634" s="24"/>
    </row>
    <row r="4635" spans="1:10" ht="15" x14ac:dyDescent="0.2">
      <c r="A4635" s="25"/>
      <c r="B4635" s="18"/>
      <c r="C4635" s="19"/>
      <c r="D4635" s="143"/>
      <c r="E4635" s="7"/>
      <c r="F4635" s="7"/>
      <c r="G4635" s="22"/>
      <c r="H4635" s="273"/>
      <c r="I4635" s="23"/>
      <c r="J4635" s="24"/>
    </row>
    <row r="4636" spans="1:10" ht="15" x14ac:dyDescent="0.25">
      <c r="A4636" s="17"/>
      <c r="B4636" s="18"/>
      <c r="C4636" s="19"/>
      <c r="D4636" s="143"/>
      <c r="E4636" s="7"/>
      <c r="F4636" s="7"/>
      <c r="G4636" s="22"/>
      <c r="H4636" s="273"/>
      <c r="I4636" s="23"/>
      <c r="J4636" s="24"/>
    </row>
    <row r="4637" spans="1:10" ht="15" x14ac:dyDescent="0.25">
      <c r="A4637" s="17"/>
      <c r="B4637" s="18"/>
      <c r="C4637" s="19"/>
      <c r="D4637" s="143"/>
      <c r="E4637" s="7"/>
      <c r="F4637" s="7"/>
      <c r="G4637" s="22"/>
      <c r="H4637" s="273"/>
      <c r="I4637" s="23"/>
      <c r="J4637" s="24"/>
    </row>
    <row r="4638" spans="1:10" ht="15" x14ac:dyDescent="0.2">
      <c r="A4638" s="25"/>
      <c r="B4638" s="18"/>
      <c r="C4638" s="19"/>
      <c r="D4638" s="143"/>
      <c r="E4638" s="7"/>
      <c r="F4638" s="7"/>
      <c r="G4638" s="22"/>
      <c r="H4638" s="273"/>
      <c r="I4638" s="23"/>
      <c r="J4638" s="24"/>
    </row>
    <row r="4639" spans="1:10" ht="15" x14ac:dyDescent="0.2">
      <c r="A4639" s="25"/>
      <c r="B4639" s="18"/>
      <c r="C4639" s="19"/>
      <c r="D4639" s="143"/>
      <c r="E4639" s="7"/>
      <c r="F4639" s="7"/>
      <c r="G4639" s="22"/>
      <c r="H4639" s="273"/>
      <c r="I4639" s="23"/>
      <c r="J4639" s="24"/>
    </row>
    <row r="4640" spans="1:10" ht="15" x14ac:dyDescent="0.2">
      <c r="A4640" s="25"/>
      <c r="B4640" s="18"/>
      <c r="C4640" s="19"/>
      <c r="D4640" s="143"/>
      <c r="E4640" s="7"/>
      <c r="F4640" s="7"/>
      <c r="G4640" s="22"/>
      <c r="H4640" s="273"/>
      <c r="I4640" s="23"/>
      <c r="J4640" s="24"/>
    </row>
    <row r="4641" spans="1:10" ht="15" x14ac:dyDescent="0.2">
      <c r="A4641" s="25"/>
      <c r="B4641" s="18"/>
      <c r="C4641" s="19"/>
      <c r="D4641" s="143"/>
      <c r="E4641" s="7"/>
      <c r="F4641" s="7"/>
      <c r="G4641" s="22"/>
      <c r="H4641" s="273"/>
      <c r="I4641" s="23"/>
      <c r="J4641" s="24"/>
    </row>
    <row r="4642" spans="1:10" ht="15" x14ac:dyDescent="0.2">
      <c r="A4642" s="25"/>
      <c r="B4642" s="18"/>
      <c r="C4642" s="19"/>
      <c r="D4642" s="143"/>
      <c r="E4642" s="7"/>
      <c r="F4642" s="7"/>
      <c r="G4642" s="22"/>
      <c r="H4642" s="273"/>
      <c r="I4642" s="23"/>
      <c r="J4642" s="24"/>
    </row>
    <row r="4643" spans="1:10" ht="15" x14ac:dyDescent="0.2">
      <c r="A4643" s="25"/>
      <c r="B4643" s="18"/>
      <c r="C4643" s="19"/>
      <c r="D4643" s="143"/>
      <c r="E4643" s="7"/>
      <c r="F4643" s="7"/>
      <c r="G4643" s="22"/>
      <c r="H4643" s="273"/>
      <c r="I4643" s="23"/>
      <c r="J4643" s="24"/>
    </row>
    <row r="4644" spans="1:10" ht="15" x14ac:dyDescent="0.2">
      <c r="A4644" s="25"/>
      <c r="B4644" s="18"/>
      <c r="C4644" s="19"/>
      <c r="D4644" s="143"/>
      <c r="E4644" s="7"/>
      <c r="F4644" s="7"/>
      <c r="G4644" s="22"/>
      <c r="H4644" s="273"/>
      <c r="I4644" s="23"/>
      <c r="J4644" s="24"/>
    </row>
    <row r="4645" spans="1:10" ht="15" x14ac:dyDescent="0.2">
      <c r="A4645" s="25"/>
      <c r="B4645" s="18"/>
      <c r="C4645" s="19"/>
      <c r="D4645" s="143"/>
      <c r="E4645" s="7"/>
      <c r="F4645" s="7"/>
      <c r="G4645" s="22"/>
      <c r="H4645" s="273"/>
      <c r="I4645" s="23"/>
      <c r="J4645" s="24"/>
    </row>
    <row r="4646" spans="1:10" ht="15" x14ac:dyDescent="0.2">
      <c r="A4646" s="25"/>
      <c r="B4646" s="18"/>
      <c r="C4646" s="19"/>
      <c r="D4646" s="143"/>
      <c r="E4646" s="7"/>
      <c r="F4646" s="7"/>
      <c r="G4646" s="22"/>
      <c r="H4646" s="273"/>
      <c r="I4646" s="23"/>
      <c r="J4646" s="24"/>
    </row>
    <row r="4647" spans="1:10" ht="15" x14ac:dyDescent="0.2">
      <c r="A4647" s="25"/>
      <c r="B4647" s="18"/>
      <c r="C4647" s="19"/>
      <c r="D4647" s="143"/>
      <c r="E4647" s="7"/>
      <c r="F4647" s="7"/>
      <c r="G4647" s="22"/>
      <c r="H4647" s="273"/>
      <c r="I4647" s="23"/>
      <c r="J4647" s="24"/>
    </row>
    <row r="4648" spans="1:10" ht="15" x14ac:dyDescent="0.2">
      <c r="A4648" s="25"/>
      <c r="B4648" s="18"/>
      <c r="C4648" s="19"/>
      <c r="D4648" s="143"/>
      <c r="E4648" s="7"/>
      <c r="F4648" s="7"/>
      <c r="G4648" s="22"/>
      <c r="H4648" s="273"/>
      <c r="I4648" s="23"/>
      <c r="J4648" s="24"/>
    </row>
    <row r="4649" spans="1:10" ht="15" x14ac:dyDescent="0.25">
      <c r="A4649" s="17"/>
      <c r="B4649" s="18"/>
      <c r="C4649" s="19"/>
      <c r="D4649" s="143"/>
      <c r="E4649" s="7"/>
      <c r="F4649" s="7"/>
      <c r="G4649" s="22"/>
      <c r="H4649" s="273"/>
      <c r="I4649" s="23"/>
      <c r="J4649" s="24"/>
    </row>
    <row r="4650" spans="1:10" ht="15" x14ac:dyDescent="0.25">
      <c r="A4650" s="17"/>
      <c r="B4650" s="18"/>
      <c r="C4650" s="19"/>
      <c r="D4650" s="143"/>
      <c r="E4650" s="7"/>
      <c r="F4650" s="7"/>
      <c r="G4650" s="22"/>
      <c r="H4650" s="273"/>
      <c r="I4650" s="23"/>
      <c r="J4650" s="24"/>
    </row>
    <row r="4651" spans="1:10" ht="15" x14ac:dyDescent="0.2">
      <c r="A4651" s="25"/>
      <c r="B4651" s="18"/>
      <c r="C4651" s="19"/>
      <c r="D4651" s="143"/>
      <c r="E4651" s="7"/>
      <c r="F4651" s="7"/>
      <c r="G4651" s="22"/>
      <c r="H4651" s="273"/>
      <c r="I4651" s="23"/>
      <c r="J4651" s="24"/>
    </row>
    <row r="4652" spans="1:10" ht="15" x14ac:dyDescent="0.2">
      <c r="A4652" s="25"/>
      <c r="B4652" s="18"/>
      <c r="C4652" s="19"/>
      <c r="D4652" s="143"/>
      <c r="E4652" s="7"/>
      <c r="F4652" s="7"/>
      <c r="G4652" s="22"/>
      <c r="H4652" s="273"/>
      <c r="I4652" s="23"/>
      <c r="J4652" s="24"/>
    </row>
    <row r="4653" spans="1:10" ht="15" x14ac:dyDescent="0.2">
      <c r="A4653" s="25"/>
      <c r="B4653" s="18"/>
      <c r="C4653" s="19"/>
      <c r="D4653" s="143"/>
      <c r="E4653" s="7"/>
      <c r="F4653" s="7"/>
      <c r="G4653" s="22"/>
      <c r="H4653" s="273"/>
      <c r="I4653" s="23"/>
      <c r="J4653" s="24"/>
    </row>
    <row r="4654" spans="1:10" ht="15" x14ac:dyDescent="0.2">
      <c r="A4654" s="25"/>
      <c r="B4654" s="18"/>
      <c r="C4654" s="19"/>
      <c r="D4654" s="143"/>
      <c r="E4654" s="7"/>
      <c r="F4654" s="7"/>
      <c r="G4654" s="22"/>
      <c r="H4654" s="273"/>
      <c r="I4654" s="23"/>
      <c r="J4654" s="24"/>
    </row>
    <row r="4655" spans="1:10" ht="15" x14ac:dyDescent="0.25">
      <c r="A4655" s="17"/>
      <c r="B4655" s="18"/>
      <c r="C4655" s="19"/>
      <c r="D4655" s="143"/>
      <c r="E4655" s="7"/>
      <c r="F4655" s="7"/>
      <c r="G4655" s="22"/>
      <c r="H4655" s="273"/>
      <c r="I4655" s="23"/>
      <c r="J4655" s="24"/>
    </row>
    <row r="4656" spans="1:10" ht="15" x14ac:dyDescent="0.2">
      <c r="A4656" s="25"/>
      <c r="B4656" s="18"/>
      <c r="C4656" s="19"/>
      <c r="D4656" s="143"/>
      <c r="E4656" s="7"/>
      <c r="F4656" s="7"/>
      <c r="G4656" s="22"/>
      <c r="H4656" s="273"/>
      <c r="I4656" s="23"/>
      <c r="J4656" s="24"/>
    </row>
    <row r="4657" spans="1:10" ht="15" x14ac:dyDescent="0.2">
      <c r="A4657" s="25"/>
      <c r="B4657" s="18"/>
      <c r="C4657" s="19"/>
      <c r="D4657" s="143"/>
      <c r="E4657" s="7"/>
      <c r="F4657" s="7"/>
      <c r="G4657" s="22"/>
      <c r="H4657" s="273"/>
      <c r="I4657" s="23"/>
      <c r="J4657" s="24"/>
    </row>
    <row r="4658" spans="1:10" ht="15" x14ac:dyDescent="0.2">
      <c r="A4658" s="25"/>
      <c r="B4658" s="18"/>
      <c r="C4658" s="19"/>
      <c r="D4658" s="143"/>
      <c r="E4658" s="7"/>
      <c r="F4658" s="7"/>
      <c r="G4658" s="22"/>
      <c r="H4658" s="273"/>
      <c r="I4658" s="23"/>
      <c r="J4658" s="24"/>
    </row>
    <row r="4659" spans="1:10" ht="15" x14ac:dyDescent="0.2">
      <c r="A4659" s="25"/>
      <c r="B4659" s="18"/>
      <c r="C4659" s="19"/>
      <c r="D4659" s="143"/>
      <c r="E4659" s="7"/>
      <c r="F4659" s="7"/>
      <c r="G4659" s="22"/>
      <c r="H4659" s="273"/>
      <c r="I4659" s="23"/>
      <c r="J4659" s="24"/>
    </row>
    <row r="4660" spans="1:10" ht="15" x14ac:dyDescent="0.2">
      <c r="A4660" s="25"/>
      <c r="B4660" s="18"/>
      <c r="C4660" s="19"/>
      <c r="D4660" s="143"/>
      <c r="E4660" s="7"/>
      <c r="F4660" s="7"/>
      <c r="G4660" s="22"/>
      <c r="H4660" s="273"/>
      <c r="I4660" s="23"/>
      <c r="J4660" s="24"/>
    </row>
    <row r="4661" spans="1:10" ht="15" x14ac:dyDescent="0.2">
      <c r="A4661" s="25"/>
      <c r="B4661" s="18"/>
      <c r="C4661" s="19"/>
      <c r="D4661" s="143"/>
      <c r="E4661" s="7"/>
      <c r="F4661" s="7"/>
      <c r="G4661" s="22"/>
      <c r="H4661" s="273"/>
      <c r="I4661" s="23"/>
      <c r="J4661" s="24"/>
    </row>
    <row r="4662" spans="1:10" ht="15" x14ac:dyDescent="0.2">
      <c r="A4662" s="25"/>
      <c r="B4662" s="18"/>
      <c r="C4662" s="19"/>
      <c r="D4662" s="143"/>
      <c r="E4662" s="7"/>
      <c r="F4662" s="7"/>
      <c r="G4662" s="22"/>
      <c r="H4662" s="273"/>
      <c r="I4662" s="23"/>
      <c r="J4662" s="24"/>
    </row>
    <row r="4663" spans="1:10" ht="15" x14ac:dyDescent="0.25">
      <c r="A4663" s="17"/>
      <c r="B4663" s="18"/>
      <c r="C4663" s="19"/>
      <c r="D4663" s="143"/>
      <c r="E4663" s="7"/>
      <c r="F4663" s="7"/>
      <c r="G4663" s="22"/>
      <c r="H4663" s="273"/>
      <c r="I4663" s="23"/>
      <c r="J4663" s="24"/>
    </row>
    <row r="4664" spans="1:10" ht="15" x14ac:dyDescent="0.2">
      <c r="A4664" s="25"/>
      <c r="B4664" s="18"/>
      <c r="C4664" s="19"/>
      <c r="D4664" s="143"/>
      <c r="E4664" s="7"/>
      <c r="F4664" s="7"/>
      <c r="G4664" s="22"/>
      <c r="H4664" s="273"/>
      <c r="I4664" s="23"/>
      <c r="J4664" s="24"/>
    </row>
    <row r="4665" spans="1:10" ht="15" x14ac:dyDescent="0.2">
      <c r="A4665" s="25"/>
      <c r="B4665" s="18"/>
      <c r="C4665" s="19"/>
      <c r="D4665" s="143"/>
      <c r="E4665" s="7"/>
      <c r="F4665" s="7"/>
      <c r="G4665" s="22"/>
      <c r="H4665" s="273"/>
      <c r="I4665" s="23"/>
      <c r="J4665" s="24"/>
    </row>
    <row r="4666" spans="1:10" ht="15" x14ac:dyDescent="0.2">
      <c r="A4666" s="25"/>
      <c r="B4666" s="18"/>
      <c r="C4666" s="19"/>
      <c r="D4666" s="143"/>
      <c r="E4666" s="7"/>
      <c r="F4666" s="7"/>
      <c r="G4666" s="22"/>
      <c r="H4666" s="273"/>
      <c r="I4666" s="23"/>
      <c r="J4666" s="24"/>
    </row>
    <row r="4667" spans="1:10" ht="15" x14ac:dyDescent="0.25">
      <c r="A4667" s="17"/>
      <c r="B4667" s="18"/>
      <c r="C4667" s="19"/>
      <c r="D4667" s="143"/>
      <c r="E4667" s="7"/>
      <c r="F4667" s="7"/>
      <c r="G4667" s="22"/>
      <c r="H4667" s="273"/>
      <c r="I4667" s="23"/>
      <c r="J4667" s="24"/>
    </row>
    <row r="4668" spans="1:10" ht="15" x14ac:dyDescent="0.2">
      <c r="A4668" s="25"/>
      <c r="B4668" s="18"/>
      <c r="C4668" s="19"/>
      <c r="D4668" s="143"/>
      <c r="E4668" s="7"/>
      <c r="F4668" s="7"/>
      <c r="G4668" s="22"/>
      <c r="H4668" s="273"/>
      <c r="I4668" s="23"/>
      <c r="J4668" s="24"/>
    </row>
    <row r="4669" spans="1:10" ht="15" x14ac:dyDescent="0.2">
      <c r="A4669" s="25"/>
      <c r="B4669" s="18"/>
      <c r="C4669" s="19"/>
      <c r="D4669" s="143"/>
      <c r="E4669" s="7"/>
      <c r="F4669" s="7"/>
      <c r="G4669" s="22"/>
      <c r="H4669" s="273"/>
      <c r="I4669" s="23"/>
      <c r="J4669" s="24"/>
    </row>
    <row r="4670" spans="1:10" ht="15" x14ac:dyDescent="0.2">
      <c r="A4670" s="25"/>
      <c r="B4670" s="18"/>
      <c r="C4670" s="19"/>
      <c r="D4670" s="143"/>
      <c r="E4670" s="7"/>
      <c r="F4670" s="7"/>
      <c r="G4670" s="22"/>
      <c r="H4670" s="273"/>
      <c r="I4670" s="23"/>
      <c r="J4670" s="24"/>
    </row>
    <row r="4671" spans="1:10" ht="15" x14ac:dyDescent="0.2">
      <c r="A4671" s="25"/>
      <c r="B4671" s="18"/>
      <c r="C4671" s="19"/>
      <c r="D4671" s="143"/>
      <c r="E4671" s="7"/>
      <c r="F4671" s="7"/>
      <c r="G4671" s="22"/>
      <c r="H4671" s="273"/>
      <c r="I4671" s="23"/>
      <c r="J4671" s="24"/>
    </row>
    <row r="4672" spans="1:10" ht="15" x14ac:dyDescent="0.2">
      <c r="A4672" s="25"/>
      <c r="B4672" s="18"/>
      <c r="C4672" s="19"/>
      <c r="D4672" s="143"/>
      <c r="E4672" s="7"/>
      <c r="F4672" s="7"/>
      <c r="G4672" s="22"/>
      <c r="H4672" s="273"/>
      <c r="I4672" s="23"/>
      <c r="J4672" s="24"/>
    </row>
    <row r="4673" spans="1:10" ht="15" x14ac:dyDescent="0.25">
      <c r="A4673" s="17"/>
      <c r="B4673" s="18"/>
      <c r="C4673" s="19"/>
      <c r="D4673" s="143"/>
      <c r="E4673" s="7"/>
      <c r="F4673" s="7"/>
      <c r="G4673" s="22"/>
      <c r="H4673" s="273"/>
      <c r="I4673" s="23"/>
      <c r="J4673" s="24"/>
    </row>
    <row r="4674" spans="1:10" ht="15" x14ac:dyDescent="0.2">
      <c r="A4674" s="25"/>
      <c r="B4674" s="18"/>
      <c r="C4674" s="19"/>
      <c r="D4674" s="143"/>
      <c r="E4674" s="7"/>
      <c r="F4674" s="7"/>
      <c r="G4674" s="22"/>
      <c r="H4674" s="273"/>
      <c r="I4674" s="23"/>
      <c r="J4674" s="24"/>
    </row>
    <row r="4675" spans="1:10" ht="15" x14ac:dyDescent="0.2">
      <c r="A4675" s="25"/>
      <c r="B4675" s="18"/>
      <c r="C4675" s="19"/>
      <c r="D4675" s="143"/>
      <c r="E4675" s="7"/>
      <c r="F4675" s="7"/>
      <c r="G4675" s="22"/>
      <c r="H4675" s="273"/>
      <c r="I4675" s="23"/>
      <c r="J4675" s="24"/>
    </row>
    <row r="4676" spans="1:10" ht="15" x14ac:dyDescent="0.2">
      <c r="A4676" s="25"/>
      <c r="B4676" s="18"/>
      <c r="C4676" s="19"/>
      <c r="D4676" s="143"/>
      <c r="E4676" s="7"/>
      <c r="F4676" s="7"/>
      <c r="G4676" s="22"/>
      <c r="H4676" s="273"/>
      <c r="I4676" s="23"/>
      <c r="J4676" s="24"/>
    </row>
    <row r="4677" spans="1:10" ht="15" x14ac:dyDescent="0.2">
      <c r="A4677" s="25"/>
      <c r="B4677" s="18"/>
      <c r="C4677" s="19"/>
      <c r="D4677" s="143"/>
      <c r="E4677" s="7"/>
      <c r="F4677" s="7"/>
      <c r="G4677" s="22"/>
      <c r="H4677" s="273"/>
      <c r="I4677" s="23"/>
      <c r="J4677" s="24"/>
    </row>
    <row r="4678" spans="1:10" ht="15" x14ac:dyDescent="0.2">
      <c r="A4678" s="25"/>
      <c r="B4678" s="18"/>
      <c r="C4678" s="19"/>
      <c r="D4678" s="143"/>
      <c r="E4678" s="7"/>
      <c r="F4678" s="7"/>
      <c r="G4678" s="22"/>
      <c r="H4678" s="273"/>
      <c r="I4678" s="23"/>
      <c r="J4678" s="24"/>
    </row>
    <row r="4679" spans="1:10" ht="15" x14ac:dyDescent="0.2">
      <c r="A4679" s="25"/>
      <c r="B4679" s="18"/>
      <c r="C4679" s="19"/>
      <c r="D4679" s="143"/>
      <c r="E4679" s="7"/>
      <c r="F4679" s="7"/>
      <c r="G4679" s="22"/>
      <c r="H4679" s="273"/>
      <c r="I4679" s="23"/>
      <c r="J4679" s="24"/>
    </row>
    <row r="4680" spans="1:10" ht="15" x14ac:dyDescent="0.2">
      <c r="A4680" s="25"/>
      <c r="B4680" s="18"/>
      <c r="C4680" s="19"/>
      <c r="D4680" s="143"/>
      <c r="E4680" s="7"/>
      <c r="F4680" s="7"/>
      <c r="G4680" s="22"/>
      <c r="H4680" s="273"/>
      <c r="I4680" s="23"/>
      <c r="J4680" s="24"/>
    </row>
    <row r="4681" spans="1:10" ht="15" x14ac:dyDescent="0.2">
      <c r="A4681" s="25"/>
      <c r="B4681" s="18"/>
      <c r="C4681" s="19"/>
      <c r="D4681" s="143"/>
      <c r="E4681" s="7"/>
      <c r="F4681" s="7"/>
      <c r="G4681" s="22"/>
      <c r="H4681" s="273"/>
      <c r="I4681" s="23"/>
      <c r="J4681" s="24"/>
    </row>
    <row r="4682" spans="1:10" ht="15" x14ac:dyDescent="0.2">
      <c r="A4682" s="25"/>
      <c r="B4682" s="18"/>
      <c r="C4682" s="19"/>
      <c r="D4682" s="143"/>
      <c r="E4682" s="7"/>
      <c r="F4682" s="7"/>
      <c r="G4682" s="22"/>
      <c r="H4682" s="273"/>
      <c r="I4682" s="23"/>
      <c r="J4682" s="24"/>
    </row>
    <row r="4683" spans="1:10" ht="15" x14ac:dyDescent="0.2">
      <c r="A4683" s="25"/>
      <c r="B4683" s="18"/>
      <c r="C4683" s="19"/>
      <c r="D4683" s="143"/>
      <c r="E4683" s="7"/>
      <c r="F4683" s="7"/>
      <c r="G4683" s="22"/>
      <c r="H4683" s="273"/>
      <c r="I4683" s="23"/>
      <c r="J4683" s="24"/>
    </row>
    <row r="4684" spans="1:10" ht="15" x14ac:dyDescent="0.2">
      <c r="A4684" s="25"/>
      <c r="B4684" s="18"/>
      <c r="C4684" s="19"/>
      <c r="D4684" s="143"/>
      <c r="E4684" s="7"/>
      <c r="F4684" s="7"/>
      <c r="G4684" s="22"/>
      <c r="H4684" s="273"/>
      <c r="I4684" s="23"/>
      <c r="J4684" s="24"/>
    </row>
    <row r="4685" spans="1:10" ht="15" x14ac:dyDescent="0.2">
      <c r="A4685" s="25"/>
      <c r="B4685" s="18"/>
      <c r="C4685" s="19"/>
      <c r="D4685" s="143"/>
      <c r="E4685" s="7"/>
      <c r="F4685" s="7"/>
      <c r="G4685" s="22"/>
      <c r="H4685" s="273"/>
      <c r="I4685" s="23"/>
      <c r="J4685" s="24"/>
    </row>
    <row r="4686" spans="1:10" ht="15" x14ac:dyDescent="0.2">
      <c r="A4686" s="25"/>
      <c r="B4686" s="18"/>
      <c r="C4686" s="19"/>
      <c r="D4686" s="143"/>
      <c r="E4686" s="7"/>
      <c r="F4686" s="7"/>
      <c r="G4686" s="22"/>
      <c r="H4686" s="273"/>
      <c r="I4686" s="23"/>
      <c r="J4686" s="24"/>
    </row>
    <row r="4687" spans="1:10" ht="15" x14ac:dyDescent="0.2">
      <c r="A4687" s="25"/>
      <c r="B4687" s="18"/>
      <c r="C4687" s="19"/>
      <c r="D4687" s="143"/>
      <c r="E4687" s="7"/>
      <c r="F4687" s="7"/>
      <c r="G4687" s="22"/>
      <c r="H4687" s="273"/>
      <c r="I4687" s="23"/>
      <c r="J4687" s="24"/>
    </row>
    <row r="4688" spans="1:10" ht="15" x14ac:dyDescent="0.2">
      <c r="A4688" s="25"/>
      <c r="B4688" s="18"/>
      <c r="C4688" s="19"/>
      <c r="D4688" s="143"/>
      <c r="E4688" s="7"/>
      <c r="F4688" s="7"/>
      <c r="G4688" s="22"/>
      <c r="H4688" s="273"/>
      <c r="I4688" s="23"/>
      <c r="J4688" s="24"/>
    </row>
    <row r="4689" spans="1:10" ht="15" x14ac:dyDescent="0.2">
      <c r="A4689" s="25"/>
      <c r="B4689" s="18"/>
      <c r="C4689" s="19"/>
      <c r="D4689" s="143"/>
      <c r="E4689" s="7"/>
      <c r="F4689" s="7"/>
      <c r="G4689" s="22"/>
      <c r="H4689" s="273"/>
      <c r="I4689" s="23"/>
      <c r="J4689" s="24"/>
    </row>
    <row r="4690" spans="1:10" ht="15" x14ac:dyDescent="0.2">
      <c r="A4690" s="25"/>
      <c r="B4690" s="18"/>
      <c r="C4690" s="19"/>
      <c r="D4690" s="143"/>
      <c r="E4690" s="7"/>
      <c r="F4690" s="7"/>
      <c r="G4690" s="22"/>
      <c r="H4690" s="273"/>
      <c r="I4690" s="23"/>
      <c r="J4690" s="24"/>
    </row>
    <row r="4691" spans="1:10" ht="15" x14ac:dyDescent="0.2">
      <c r="A4691" s="25"/>
      <c r="B4691" s="18"/>
      <c r="C4691" s="19"/>
      <c r="D4691" s="143"/>
      <c r="E4691" s="7"/>
      <c r="F4691" s="7"/>
      <c r="G4691" s="22"/>
      <c r="H4691" s="273"/>
      <c r="I4691" s="23"/>
      <c r="J4691" s="24"/>
    </row>
    <row r="4692" spans="1:10" ht="15" x14ac:dyDescent="0.2">
      <c r="A4692" s="25"/>
      <c r="B4692" s="18"/>
      <c r="C4692" s="19"/>
      <c r="D4692" s="143"/>
      <c r="E4692" s="7"/>
      <c r="F4692" s="7"/>
      <c r="G4692" s="22"/>
      <c r="H4692" s="273"/>
      <c r="I4692" s="23"/>
      <c r="J4692" s="24"/>
    </row>
    <row r="4693" spans="1:10" ht="15" x14ac:dyDescent="0.2">
      <c r="A4693" s="25"/>
      <c r="B4693" s="18"/>
      <c r="C4693" s="19"/>
      <c r="D4693" s="143"/>
      <c r="E4693" s="7"/>
      <c r="F4693" s="7"/>
      <c r="G4693" s="22"/>
      <c r="H4693" s="273"/>
      <c r="I4693" s="23"/>
      <c r="J4693" s="24"/>
    </row>
    <row r="4694" spans="1:10" x14ac:dyDescent="0.2">
      <c r="A4694" s="25"/>
      <c r="B4694" s="18"/>
      <c r="C4694" s="19"/>
      <c r="D4694" s="231"/>
      <c r="E4694" s="7"/>
      <c r="F4694" s="7"/>
      <c r="G4694" s="22"/>
      <c r="H4694" s="273"/>
      <c r="I4694" s="23"/>
      <c r="J4694" s="24"/>
    </row>
    <row r="4695" spans="1:10" x14ac:dyDescent="0.2">
      <c r="A4695" s="25"/>
      <c r="B4695" s="18"/>
      <c r="C4695" s="19"/>
      <c r="D4695" s="231"/>
      <c r="E4695" s="7"/>
      <c r="F4695" s="7"/>
      <c r="G4695" s="22"/>
      <c r="H4695" s="273"/>
      <c r="I4695" s="23"/>
      <c r="J4695" s="24"/>
    </row>
    <row r="4696" spans="1:10" x14ac:dyDescent="0.2">
      <c r="A4696" s="25"/>
      <c r="B4696" s="18"/>
      <c r="C4696" s="19"/>
      <c r="D4696" s="231"/>
      <c r="E4696" s="7"/>
      <c r="F4696" s="7"/>
      <c r="G4696" s="22"/>
      <c r="H4696" s="273"/>
      <c r="I4696" s="23"/>
      <c r="J4696" s="24"/>
    </row>
    <row r="4697" spans="1:10" x14ac:dyDescent="0.2">
      <c r="A4697" s="25"/>
      <c r="B4697" s="18"/>
      <c r="C4697" s="19"/>
      <c r="D4697" s="231"/>
      <c r="E4697" s="7"/>
      <c r="F4697" s="7"/>
      <c r="G4697" s="22"/>
      <c r="H4697" s="273"/>
      <c r="I4697" s="23"/>
      <c r="J4697" s="24"/>
    </row>
    <row r="4698" spans="1:10" x14ac:dyDescent="0.2">
      <c r="A4698" s="25"/>
      <c r="B4698" s="18"/>
      <c r="C4698" s="19"/>
      <c r="D4698" s="231"/>
      <c r="E4698" s="7"/>
      <c r="F4698" s="7"/>
      <c r="G4698" s="22"/>
      <c r="H4698" s="273"/>
      <c r="I4698" s="23"/>
      <c r="J4698" s="24"/>
    </row>
    <row r="4699" spans="1:10" x14ac:dyDescent="0.2">
      <c r="A4699" s="25"/>
      <c r="B4699" s="18"/>
      <c r="C4699" s="19"/>
      <c r="D4699" s="231"/>
      <c r="E4699" s="7"/>
      <c r="F4699" s="7"/>
      <c r="G4699" s="22"/>
      <c r="H4699" s="273"/>
      <c r="I4699" s="23"/>
      <c r="J4699" s="24"/>
    </row>
    <row r="4700" spans="1:10" x14ac:dyDescent="0.2">
      <c r="A4700" s="25"/>
      <c r="B4700" s="18"/>
      <c r="C4700" s="19"/>
      <c r="D4700" s="231"/>
      <c r="E4700" s="7"/>
      <c r="F4700" s="7"/>
      <c r="G4700" s="22"/>
      <c r="H4700" s="273"/>
      <c r="I4700" s="23"/>
      <c r="J4700" s="24"/>
    </row>
    <row r="4701" spans="1:10" x14ac:dyDescent="0.2">
      <c r="A4701" s="25"/>
      <c r="B4701" s="18"/>
      <c r="C4701" s="19"/>
      <c r="D4701" s="231"/>
      <c r="E4701" s="7"/>
      <c r="F4701" s="7"/>
      <c r="G4701" s="22"/>
      <c r="H4701" s="273"/>
      <c r="I4701" s="23"/>
      <c r="J4701" s="24"/>
    </row>
    <row r="4702" spans="1:10" x14ac:dyDescent="0.2">
      <c r="A4702" s="25"/>
      <c r="B4702" s="18"/>
      <c r="C4702" s="19"/>
      <c r="D4702" s="231"/>
      <c r="E4702" s="7"/>
      <c r="F4702" s="7"/>
      <c r="G4702" s="22"/>
      <c r="H4702" s="273"/>
      <c r="I4702" s="23"/>
      <c r="J4702" s="24"/>
    </row>
    <row r="4703" spans="1:10" x14ac:dyDescent="0.2">
      <c r="A4703" s="25"/>
      <c r="B4703" s="18"/>
      <c r="C4703" s="19"/>
      <c r="D4703" s="231"/>
      <c r="E4703" s="7"/>
      <c r="F4703" s="7"/>
      <c r="G4703" s="22"/>
      <c r="H4703" s="273"/>
      <c r="I4703" s="23"/>
      <c r="J4703" s="24"/>
    </row>
    <row r="4704" spans="1:10" x14ac:dyDescent="0.2">
      <c r="A4704" s="25"/>
      <c r="B4704" s="18"/>
      <c r="C4704" s="19"/>
      <c r="D4704" s="231"/>
      <c r="E4704" s="7"/>
      <c r="F4704" s="7"/>
      <c r="G4704" s="22"/>
      <c r="H4704" s="273"/>
      <c r="I4704" s="23"/>
      <c r="J4704" s="24"/>
    </row>
    <row r="4705" spans="1:14" s="35" customFormat="1" x14ac:dyDescent="0.2">
      <c r="A4705" s="25"/>
      <c r="B4705" s="18"/>
      <c r="C4705" s="19"/>
      <c r="D4705" s="231"/>
      <c r="E4705" s="7"/>
      <c r="F4705" s="7"/>
      <c r="G4705" s="22"/>
      <c r="H4705" s="273"/>
      <c r="I4705" s="23"/>
      <c r="J4705" s="24"/>
      <c r="L4705" s="246"/>
      <c r="M4705" s="37"/>
      <c r="N4705" s="38"/>
    </row>
    <row r="4706" spans="1:14" s="35" customFormat="1" x14ac:dyDescent="0.2">
      <c r="A4706" s="25"/>
      <c r="B4706" s="18"/>
      <c r="C4706" s="19"/>
      <c r="D4706" s="231"/>
      <c r="E4706" s="7"/>
      <c r="F4706" s="7"/>
      <c r="G4706" s="22"/>
      <c r="H4706" s="273"/>
      <c r="I4706" s="23"/>
      <c r="J4706" s="24"/>
      <c r="L4706" s="246"/>
      <c r="M4706" s="37"/>
      <c r="N4706" s="38"/>
    </row>
    <row r="4707" spans="1:14" s="35" customFormat="1" x14ac:dyDescent="0.2">
      <c r="A4707" s="25"/>
      <c r="B4707" s="18"/>
      <c r="C4707" s="19"/>
      <c r="D4707" s="231"/>
      <c r="E4707" s="7"/>
      <c r="F4707" s="7"/>
      <c r="G4707" s="22"/>
      <c r="H4707" s="273"/>
      <c r="I4707" s="23"/>
      <c r="J4707" s="24"/>
      <c r="L4707" s="246"/>
      <c r="M4707" s="37"/>
      <c r="N4707" s="38"/>
    </row>
    <row r="4708" spans="1:14" s="35" customFormat="1" x14ac:dyDescent="0.2">
      <c r="A4708" s="25"/>
      <c r="B4708" s="18"/>
      <c r="C4708" s="19"/>
      <c r="D4708" s="231"/>
      <c r="E4708" s="7"/>
      <c r="F4708" s="239"/>
      <c r="G4708" s="22"/>
      <c r="H4708" s="273"/>
      <c r="I4708" s="23"/>
      <c r="J4708" s="24"/>
      <c r="L4708" s="246"/>
      <c r="M4708" s="37"/>
      <c r="N4708" s="38"/>
    </row>
    <row r="4709" spans="1:14" s="35" customFormat="1" x14ac:dyDescent="0.2">
      <c r="A4709" s="25"/>
      <c r="B4709" s="18"/>
      <c r="C4709" s="19"/>
      <c r="D4709" s="231"/>
      <c r="E4709" s="7"/>
      <c r="F4709" s="239"/>
      <c r="G4709" s="22"/>
      <c r="H4709" s="273"/>
      <c r="I4709" s="23"/>
      <c r="J4709" s="24"/>
      <c r="L4709" s="246"/>
      <c r="M4709" s="37"/>
      <c r="N4709" s="38"/>
    </row>
    <row r="4710" spans="1:14" s="35" customFormat="1" x14ac:dyDescent="0.2">
      <c r="A4710" s="25"/>
      <c r="B4710" s="18"/>
      <c r="C4710" s="19"/>
      <c r="D4710" s="231"/>
      <c r="E4710" s="7"/>
      <c r="F4710" s="239"/>
      <c r="G4710" s="22"/>
      <c r="H4710" s="273"/>
      <c r="I4710" s="23"/>
      <c r="J4710" s="24"/>
      <c r="L4710" s="246"/>
      <c r="M4710" s="37"/>
      <c r="N4710" s="38"/>
    </row>
    <row r="4711" spans="1:14" s="35" customFormat="1" x14ac:dyDescent="0.2">
      <c r="A4711" s="25"/>
      <c r="B4711" s="18"/>
      <c r="C4711" s="19"/>
      <c r="D4711" s="231"/>
      <c r="E4711" s="7"/>
      <c r="F4711" s="239"/>
      <c r="G4711" s="22"/>
      <c r="H4711" s="273"/>
      <c r="I4711" s="23"/>
      <c r="J4711" s="24"/>
      <c r="L4711" s="246"/>
      <c r="M4711" s="37"/>
      <c r="N4711" s="38"/>
    </row>
    <row r="4712" spans="1:14" s="35" customFormat="1" x14ac:dyDescent="0.2">
      <c r="A4712" s="25"/>
      <c r="B4712" s="18"/>
      <c r="C4712" s="19"/>
      <c r="D4712" s="231"/>
      <c r="E4712" s="7"/>
      <c r="F4712" s="239"/>
      <c r="G4712" s="22"/>
      <c r="H4712" s="273"/>
      <c r="I4712" s="23"/>
      <c r="J4712" s="24"/>
      <c r="L4712" s="246"/>
      <c r="M4712" s="37"/>
      <c r="N4712" s="38"/>
    </row>
    <row r="4713" spans="1:14" s="35" customFormat="1" x14ac:dyDescent="0.2">
      <c r="A4713" s="25"/>
      <c r="B4713" s="18"/>
      <c r="C4713" s="19"/>
      <c r="D4713" s="231"/>
      <c r="E4713" s="7"/>
      <c r="F4713" s="239"/>
      <c r="G4713" s="22"/>
      <c r="H4713" s="273"/>
      <c r="I4713" s="23"/>
      <c r="J4713" s="24"/>
      <c r="L4713" s="246"/>
      <c r="M4713" s="37"/>
      <c r="N4713" s="38"/>
    </row>
    <row r="4714" spans="1:14" s="35" customFormat="1" x14ac:dyDescent="0.2">
      <c r="A4714" s="25"/>
      <c r="B4714" s="18"/>
      <c r="C4714" s="19"/>
      <c r="D4714" s="231"/>
      <c r="E4714" s="7"/>
      <c r="F4714" s="239"/>
      <c r="G4714" s="22"/>
      <c r="H4714" s="273"/>
      <c r="I4714" s="23"/>
      <c r="J4714" s="24"/>
      <c r="L4714" s="246"/>
      <c r="M4714" s="37"/>
      <c r="N4714" s="38"/>
    </row>
    <row r="4715" spans="1:14" s="35" customFormat="1" x14ac:dyDescent="0.2">
      <c r="A4715" s="25"/>
      <c r="B4715" s="18"/>
      <c r="C4715" s="19"/>
      <c r="D4715" s="231"/>
      <c r="E4715" s="7"/>
      <c r="F4715" s="239"/>
      <c r="G4715" s="22"/>
      <c r="H4715" s="273"/>
      <c r="I4715" s="23"/>
      <c r="J4715" s="24"/>
      <c r="L4715" s="246"/>
      <c r="M4715" s="37"/>
      <c r="N4715" s="38"/>
    </row>
    <row r="4716" spans="1:14" s="35" customFormat="1" x14ac:dyDescent="0.2">
      <c r="A4716" s="25"/>
      <c r="B4716" s="18"/>
      <c r="C4716" s="19"/>
      <c r="D4716" s="231"/>
      <c r="E4716" s="7"/>
      <c r="F4716" s="239"/>
      <c r="G4716" s="22"/>
      <c r="H4716" s="273"/>
      <c r="I4716" s="23"/>
      <c r="J4716" s="24"/>
      <c r="L4716" s="246"/>
      <c r="M4716" s="37"/>
      <c r="N4716" s="38"/>
    </row>
    <row r="4717" spans="1:14" s="35" customFormat="1" x14ac:dyDescent="0.2">
      <c r="A4717" s="25"/>
      <c r="B4717" s="18"/>
      <c r="C4717" s="19"/>
      <c r="D4717" s="231"/>
      <c r="E4717" s="7"/>
      <c r="F4717" s="239"/>
      <c r="G4717" s="22"/>
      <c r="H4717" s="273"/>
      <c r="I4717" s="23"/>
      <c r="J4717" s="24"/>
      <c r="L4717" s="246"/>
      <c r="M4717" s="37"/>
      <c r="N4717" s="38"/>
    </row>
    <row r="4718" spans="1:14" s="35" customFormat="1" x14ac:dyDescent="0.2">
      <c r="A4718" s="25"/>
      <c r="B4718" s="18"/>
      <c r="C4718" s="19"/>
      <c r="D4718" s="231"/>
      <c r="E4718" s="7"/>
      <c r="F4718" s="239"/>
      <c r="G4718" s="22"/>
      <c r="H4718" s="273"/>
      <c r="I4718" s="23"/>
      <c r="J4718" s="24"/>
      <c r="L4718" s="246"/>
      <c r="M4718" s="37"/>
      <c r="N4718" s="38"/>
    </row>
    <row r="4719" spans="1:14" s="35" customFormat="1" x14ac:dyDescent="0.2">
      <c r="A4719" s="25"/>
      <c r="B4719" s="18"/>
      <c r="C4719" s="19"/>
      <c r="D4719" s="231"/>
      <c r="E4719" s="7"/>
      <c r="F4719" s="239"/>
      <c r="G4719" s="22"/>
      <c r="H4719" s="273"/>
      <c r="I4719" s="23"/>
      <c r="J4719" s="24"/>
      <c r="L4719" s="246"/>
      <c r="M4719" s="37"/>
      <c r="N4719" s="38"/>
    </row>
    <row r="4720" spans="1:14" s="35" customFormat="1" x14ac:dyDescent="0.2">
      <c r="A4720" s="25"/>
      <c r="B4720" s="18"/>
      <c r="C4720" s="19"/>
      <c r="D4720" s="231"/>
      <c r="E4720" s="7"/>
      <c r="F4720" s="239"/>
      <c r="G4720" s="22"/>
      <c r="H4720" s="273"/>
      <c r="I4720" s="23"/>
      <c r="J4720" s="24"/>
      <c r="L4720" s="246"/>
      <c r="M4720" s="37"/>
      <c r="N4720" s="38"/>
    </row>
    <row r="4721" spans="1:14" s="35" customFormat="1" x14ac:dyDescent="0.2">
      <c r="A4721" s="25"/>
      <c r="B4721" s="18"/>
      <c r="C4721" s="19"/>
      <c r="D4721" s="231"/>
      <c r="E4721" s="7"/>
      <c r="F4721" s="239"/>
      <c r="G4721" s="22"/>
      <c r="H4721" s="273"/>
      <c r="I4721" s="23"/>
      <c r="J4721" s="24"/>
      <c r="L4721" s="246"/>
      <c r="M4721" s="37"/>
      <c r="N4721" s="38"/>
    </row>
    <row r="4722" spans="1:14" s="35" customFormat="1" x14ac:dyDescent="0.2">
      <c r="A4722" s="25"/>
      <c r="B4722" s="18"/>
      <c r="C4722" s="19"/>
      <c r="D4722" s="231"/>
      <c r="E4722" s="7"/>
      <c r="F4722" s="239"/>
      <c r="G4722" s="22"/>
      <c r="H4722" s="273"/>
      <c r="I4722" s="23"/>
      <c r="J4722" s="24"/>
      <c r="L4722" s="246"/>
      <c r="M4722" s="37"/>
      <c r="N4722" s="38"/>
    </row>
    <row r="4723" spans="1:14" s="35" customFormat="1" x14ac:dyDescent="0.2">
      <c r="A4723" s="25"/>
      <c r="B4723" s="18"/>
      <c r="C4723" s="19"/>
      <c r="D4723" s="231"/>
      <c r="E4723" s="7"/>
      <c r="F4723" s="239"/>
      <c r="G4723" s="22"/>
      <c r="H4723" s="273"/>
      <c r="I4723" s="23"/>
      <c r="J4723" s="24"/>
      <c r="L4723" s="246"/>
      <c r="M4723" s="37"/>
      <c r="N4723" s="38"/>
    </row>
    <row r="4724" spans="1:14" s="35" customFormat="1" x14ac:dyDescent="0.2">
      <c r="A4724" s="25"/>
      <c r="B4724" s="18"/>
      <c r="C4724" s="19"/>
      <c r="D4724" s="231"/>
      <c r="E4724" s="7"/>
      <c r="F4724" s="239"/>
      <c r="G4724" s="22"/>
      <c r="H4724" s="273"/>
      <c r="I4724" s="23"/>
      <c r="J4724" s="24"/>
      <c r="L4724" s="246"/>
      <c r="M4724" s="37"/>
      <c r="N4724" s="38"/>
    </row>
    <row r="4725" spans="1:14" s="35" customFormat="1" x14ac:dyDescent="0.2">
      <c r="A4725" s="25"/>
      <c r="B4725" s="18"/>
      <c r="C4725" s="19"/>
      <c r="D4725" s="231"/>
      <c r="E4725" s="7"/>
      <c r="F4725" s="239"/>
      <c r="G4725" s="22"/>
      <c r="H4725" s="273"/>
      <c r="I4725" s="23"/>
      <c r="J4725" s="24"/>
      <c r="L4725" s="246"/>
      <c r="M4725" s="37"/>
      <c r="N4725" s="38"/>
    </row>
    <row r="4726" spans="1:14" s="35" customFormat="1" x14ac:dyDescent="0.2">
      <c r="A4726" s="25"/>
      <c r="B4726" s="18"/>
      <c r="C4726" s="19"/>
      <c r="D4726" s="231"/>
      <c r="E4726" s="7"/>
      <c r="F4726" s="239"/>
      <c r="G4726" s="22"/>
      <c r="H4726" s="273"/>
      <c r="I4726" s="23"/>
      <c r="J4726" s="24"/>
      <c r="L4726" s="246"/>
      <c r="M4726" s="37"/>
      <c r="N4726" s="38"/>
    </row>
    <row r="4727" spans="1:14" s="35" customFormat="1" x14ac:dyDescent="0.2">
      <c r="A4727" s="25"/>
      <c r="B4727" s="18"/>
      <c r="C4727" s="19"/>
      <c r="D4727" s="231"/>
      <c r="E4727" s="7"/>
      <c r="F4727" s="239"/>
      <c r="G4727" s="22"/>
      <c r="H4727" s="273"/>
      <c r="I4727" s="23"/>
      <c r="J4727" s="24"/>
      <c r="L4727" s="246"/>
      <c r="M4727" s="37"/>
      <c r="N4727" s="38"/>
    </row>
    <row r="4728" spans="1:14" s="35" customFormat="1" x14ac:dyDescent="0.2">
      <c r="A4728" s="25"/>
      <c r="B4728" s="18"/>
      <c r="C4728" s="19"/>
      <c r="D4728" s="231"/>
      <c r="E4728" s="7"/>
      <c r="F4728" s="239"/>
      <c r="G4728" s="22"/>
      <c r="H4728" s="273"/>
      <c r="I4728" s="23"/>
      <c r="J4728" s="24"/>
      <c r="L4728" s="246"/>
      <c r="M4728" s="37"/>
      <c r="N4728" s="38"/>
    </row>
    <row r="4729" spans="1:14" s="35" customFormat="1" x14ac:dyDescent="0.2">
      <c r="A4729" s="25"/>
      <c r="B4729" s="18"/>
      <c r="C4729" s="19"/>
      <c r="D4729" s="231"/>
      <c r="E4729" s="7"/>
      <c r="F4729" s="239"/>
      <c r="G4729" s="22"/>
      <c r="H4729" s="273"/>
      <c r="I4729" s="23"/>
      <c r="J4729" s="24"/>
      <c r="L4729" s="246"/>
      <c r="M4729" s="37"/>
      <c r="N4729" s="38"/>
    </row>
    <row r="4730" spans="1:14" s="35" customFormat="1" x14ac:dyDescent="0.2">
      <c r="A4730" s="25"/>
      <c r="B4730" s="18"/>
      <c r="C4730" s="19"/>
      <c r="D4730" s="231"/>
      <c r="E4730" s="7"/>
      <c r="F4730" s="239"/>
      <c r="G4730" s="22"/>
      <c r="H4730" s="273"/>
      <c r="I4730" s="23"/>
      <c r="J4730" s="24"/>
      <c r="L4730" s="246"/>
      <c r="M4730" s="37"/>
      <c r="N4730" s="38"/>
    </row>
    <row r="4731" spans="1:14" s="35" customFormat="1" x14ac:dyDescent="0.2">
      <c r="A4731" s="25"/>
      <c r="B4731" s="18"/>
      <c r="C4731" s="19"/>
      <c r="D4731" s="231"/>
      <c r="E4731" s="7"/>
      <c r="F4731" s="239"/>
      <c r="G4731" s="22"/>
      <c r="H4731" s="273"/>
      <c r="I4731" s="23"/>
      <c r="J4731" s="24"/>
      <c r="L4731" s="246"/>
      <c r="M4731" s="37"/>
      <c r="N4731" s="38"/>
    </row>
    <row r="4732" spans="1:14" s="35" customFormat="1" x14ac:dyDescent="0.2">
      <c r="A4732" s="25"/>
      <c r="B4732" s="18"/>
      <c r="C4732" s="19"/>
      <c r="D4732" s="231"/>
      <c r="E4732" s="7"/>
      <c r="F4732" s="239"/>
      <c r="G4732" s="22"/>
      <c r="H4732" s="273"/>
      <c r="I4732" s="23"/>
      <c r="J4732" s="196"/>
      <c r="L4732" s="246"/>
      <c r="M4732" s="37"/>
      <c r="N4732" s="38"/>
    </row>
    <row r="4733" spans="1:14" s="35" customFormat="1" x14ac:dyDescent="0.2">
      <c r="A4733" s="25"/>
      <c r="B4733" s="18"/>
      <c r="C4733" s="19"/>
      <c r="D4733" s="231"/>
      <c r="E4733" s="7"/>
      <c r="F4733" s="239"/>
      <c r="G4733" s="22"/>
      <c r="H4733" s="273"/>
      <c r="I4733" s="23"/>
      <c r="J4733" s="196"/>
      <c r="L4733" s="246"/>
      <c r="M4733" s="37"/>
      <c r="N4733" s="38"/>
    </row>
    <row r="4734" spans="1:14" s="35" customFormat="1" x14ac:dyDescent="0.2">
      <c r="A4734" s="25"/>
      <c r="B4734" s="18"/>
      <c r="C4734" s="19"/>
      <c r="D4734" s="231"/>
      <c r="E4734" s="7"/>
      <c r="F4734" s="239"/>
      <c r="G4734" s="22"/>
      <c r="H4734" s="273"/>
      <c r="I4734" s="23"/>
      <c r="J4734" s="196"/>
      <c r="L4734" s="246"/>
      <c r="M4734" s="37"/>
      <c r="N4734" s="38"/>
    </row>
    <row r="4735" spans="1:14" s="35" customFormat="1" x14ac:dyDescent="0.2">
      <c r="A4735" s="25"/>
      <c r="B4735" s="18"/>
      <c r="C4735" s="19"/>
      <c r="D4735" s="231"/>
      <c r="E4735" s="7"/>
      <c r="F4735" s="239"/>
      <c r="G4735" s="22"/>
      <c r="H4735" s="273"/>
      <c r="I4735" s="23"/>
      <c r="J4735" s="196"/>
      <c r="L4735" s="246"/>
      <c r="M4735" s="37"/>
      <c r="N4735" s="38"/>
    </row>
    <row r="4736" spans="1:14" s="35" customFormat="1" x14ac:dyDescent="0.2">
      <c r="A4736" s="25"/>
      <c r="B4736" s="18"/>
      <c r="C4736" s="19"/>
      <c r="D4736" s="231"/>
      <c r="E4736" s="7"/>
      <c r="F4736" s="239"/>
      <c r="G4736" s="22"/>
      <c r="H4736" s="273"/>
      <c r="I4736" s="23"/>
      <c r="J4736" s="196"/>
      <c r="L4736" s="246"/>
      <c r="M4736" s="37"/>
      <c r="N4736" s="38"/>
    </row>
    <row r="4737" spans="1:14" s="35" customFormat="1" x14ac:dyDescent="0.2">
      <c r="A4737" s="25"/>
      <c r="B4737" s="18"/>
      <c r="C4737" s="19"/>
      <c r="D4737" s="231"/>
      <c r="E4737" s="7"/>
      <c r="F4737" s="239"/>
      <c r="G4737" s="22"/>
      <c r="H4737" s="273"/>
      <c r="I4737" s="23"/>
      <c r="J4737" s="196"/>
      <c r="L4737" s="246"/>
      <c r="M4737" s="37"/>
      <c r="N4737" s="38"/>
    </row>
    <row r="4738" spans="1:14" s="35" customFormat="1" x14ac:dyDescent="0.2">
      <c r="A4738" s="25"/>
      <c r="B4738" s="18"/>
      <c r="C4738" s="19"/>
      <c r="D4738" s="231"/>
      <c r="E4738" s="7"/>
      <c r="F4738" s="239"/>
      <c r="G4738" s="22"/>
      <c r="H4738" s="273"/>
      <c r="I4738" s="23"/>
      <c r="J4738" s="196"/>
      <c r="L4738" s="246"/>
      <c r="M4738" s="37"/>
      <c r="N4738" s="38"/>
    </row>
    <row r="4739" spans="1:14" s="35" customFormat="1" x14ac:dyDescent="0.2">
      <c r="A4739" s="25"/>
      <c r="B4739" s="18"/>
      <c r="C4739" s="19"/>
      <c r="D4739" s="231"/>
      <c r="E4739" s="7"/>
      <c r="F4739" s="239"/>
      <c r="G4739" s="22"/>
      <c r="H4739" s="273"/>
      <c r="I4739" s="23"/>
      <c r="J4739" s="196"/>
      <c r="L4739" s="246"/>
      <c r="M4739" s="37"/>
      <c r="N4739" s="38"/>
    </row>
    <row r="4740" spans="1:14" s="35" customFormat="1" x14ac:dyDescent="0.2">
      <c r="A4740" s="25"/>
      <c r="B4740" s="18"/>
      <c r="C4740" s="19"/>
      <c r="D4740" s="231"/>
      <c r="E4740" s="7"/>
      <c r="F4740" s="239"/>
      <c r="G4740" s="22"/>
      <c r="H4740" s="273"/>
      <c r="I4740" s="23"/>
      <c r="J4740" s="196"/>
      <c r="L4740" s="246"/>
      <c r="M4740" s="37"/>
      <c r="N4740" s="38"/>
    </row>
    <row r="4741" spans="1:14" s="35" customFormat="1" x14ac:dyDescent="0.2">
      <c r="A4741" s="25"/>
      <c r="B4741" s="18"/>
      <c r="C4741" s="19"/>
      <c r="D4741" s="231"/>
      <c r="E4741" s="7"/>
      <c r="F4741" s="239"/>
      <c r="G4741" s="22"/>
      <c r="H4741" s="273"/>
      <c r="I4741" s="23"/>
      <c r="J4741" s="196"/>
      <c r="L4741" s="246"/>
      <c r="M4741" s="37"/>
      <c r="N4741" s="38"/>
    </row>
    <row r="4742" spans="1:14" s="35" customFormat="1" x14ac:dyDescent="0.2">
      <c r="A4742" s="25"/>
      <c r="B4742" s="18"/>
      <c r="C4742" s="19"/>
      <c r="D4742" s="231"/>
      <c r="E4742" s="7"/>
      <c r="F4742" s="239"/>
      <c r="G4742" s="22"/>
      <c r="H4742" s="273"/>
      <c r="I4742" s="23"/>
      <c r="J4742" s="196"/>
      <c r="L4742" s="246"/>
      <c r="M4742" s="37"/>
      <c r="N4742" s="38"/>
    </row>
    <row r="4743" spans="1:14" s="35" customFormat="1" x14ac:dyDescent="0.2">
      <c r="A4743" s="25"/>
      <c r="B4743" s="18"/>
      <c r="C4743" s="19"/>
      <c r="D4743" s="231"/>
      <c r="E4743" s="7"/>
      <c r="F4743" s="239"/>
      <c r="G4743" s="22"/>
      <c r="H4743" s="273"/>
      <c r="I4743" s="23"/>
      <c r="J4743" s="196"/>
      <c r="L4743" s="246"/>
      <c r="M4743" s="37"/>
      <c r="N4743" s="38"/>
    </row>
    <row r="4744" spans="1:14" s="35" customFormat="1" x14ac:dyDescent="0.2">
      <c r="A4744" s="25"/>
      <c r="B4744" s="18"/>
      <c r="C4744" s="19"/>
      <c r="D4744" s="231"/>
      <c r="E4744" s="7"/>
      <c r="F4744" s="239"/>
      <c r="G4744" s="22"/>
      <c r="H4744" s="273"/>
      <c r="I4744" s="23"/>
      <c r="J4744" s="196"/>
      <c r="L4744" s="246"/>
      <c r="M4744" s="37"/>
      <c r="N4744" s="38"/>
    </row>
    <row r="4745" spans="1:14" s="35" customFormat="1" x14ac:dyDescent="0.2">
      <c r="A4745" s="25"/>
      <c r="B4745" s="18"/>
      <c r="C4745" s="19"/>
      <c r="D4745" s="231"/>
      <c r="E4745" s="7"/>
      <c r="F4745" s="239"/>
      <c r="G4745" s="22"/>
      <c r="H4745" s="273"/>
      <c r="I4745" s="23"/>
      <c r="J4745" s="196"/>
      <c r="L4745" s="246"/>
      <c r="M4745" s="37"/>
      <c r="N4745" s="38"/>
    </row>
    <row r="4746" spans="1:14" x14ac:dyDescent="0.2">
      <c r="A4746" s="25"/>
      <c r="B4746" s="18"/>
      <c r="C4746" s="19"/>
      <c r="D4746" s="231"/>
      <c r="E4746" s="7"/>
      <c r="F4746" s="239"/>
      <c r="G4746" s="22"/>
      <c r="H4746" s="273"/>
      <c r="I4746" s="23"/>
      <c r="J4746" s="196"/>
    </row>
    <row r="4747" spans="1:14" x14ac:dyDescent="0.2">
      <c r="A4747" s="25"/>
      <c r="B4747" s="18"/>
      <c r="C4747" s="19"/>
      <c r="D4747" s="231"/>
      <c r="E4747" s="7"/>
      <c r="F4747" s="239"/>
      <c r="G4747" s="22"/>
      <c r="H4747" s="273"/>
      <c r="I4747" s="23"/>
      <c r="J4747" s="196"/>
    </row>
    <row r="4748" spans="1:14" x14ac:dyDescent="0.2">
      <c r="A4748" s="25"/>
      <c r="B4748" s="18"/>
      <c r="C4748" s="19"/>
      <c r="D4748" s="231"/>
      <c r="E4748" s="7"/>
      <c r="F4748" s="239"/>
      <c r="G4748" s="22"/>
      <c r="H4748" s="273"/>
      <c r="I4748" s="23"/>
      <c r="J4748" s="196"/>
    </row>
    <row r="4749" spans="1:14" x14ac:dyDescent="0.2">
      <c r="A4749" s="25"/>
      <c r="B4749" s="18"/>
      <c r="C4749" s="19"/>
      <c r="D4749" s="231"/>
      <c r="E4749" s="7"/>
      <c r="F4749" s="239"/>
      <c r="G4749" s="22"/>
      <c r="H4749" s="273"/>
      <c r="I4749" s="23"/>
      <c r="J4749" s="196"/>
    </row>
    <row r="4750" spans="1:14" x14ac:dyDescent="0.2">
      <c r="A4750" s="25"/>
      <c r="B4750" s="18"/>
      <c r="C4750" s="19"/>
      <c r="D4750" s="231"/>
      <c r="E4750" s="7"/>
      <c r="F4750" s="239"/>
      <c r="G4750" s="22"/>
      <c r="H4750" s="273"/>
      <c r="I4750" s="23"/>
      <c r="J4750" s="196"/>
    </row>
    <row r="4751" spans="1:14" x14ac:dyDescent="0.2">
      <c r="A4751" s="25"/>
      <c r="B4751" s="18"/>
      <c r="C4751" s="19"/>
      <c r="D4751" s="231"/>
      <c r="E4751" s="7"/>
      <c r="F4751" s="239"/>
      <c r="G4751" s="22"/>
      <c r="H4751" s="273"/>
      <c r="I4751" s="23"/>
      <c r="J4751" s="196"/>
    </row>
    <row r="4752" spans="1:14" x14ac:dyDescent="0.2">
      <c r="A4752" s="25"/>
      <c r="B4752" s="18"/>
      <c r="C4752" s="19"/>
      <c r="D4752" s="231"/>
      <c r="E4752" s="7"/>
      <c r="F4752" s="239"/>
      <c r="G4752" s="22"/>
      <c r="H4752" s="273"/>
      <c r="I4752" s="23"/>
      <c r="J4752" s="196"/>
    </row>
    <row r="4753" spans="1:10" x14ac:dyDescent="0.2">
      <c r="A4753" s="25"/>
      <c r="B4753" s="18"/>
      <c r="C4753" s="19"/>
      <c r="D4753" s="231"/>
      <c r="E4753" s="7"/>
      <c r="F4753" s="239"/>
      <c r="G4753" s="22"/>
      <c r="H4753" s="273"/>
      <c r="I4753" s="23"/>
      <c r="J4753" s="196"/>
    </row>
    <row r="4754" spans="1:10" x14ac:dyDescent="0.2">
      <c r="A4754" s="25"/>
      <c r="B4754" s="18"/>
      <c r="C4754" s="19"/>
      <c r="D4754" s="231"/>
      <c r="E4754" s="7"/>
      <c r="F4754" s="239"/>
      <c r="G4754" s="22"/>
      <c r="H4754" s="273"/>
      <c r="I4754" s="23"/>
      <c r="J4754" s="196"/>
    </row>
    <row r="4755" spans="1:10" x14ac:dyDescent="0.2">
      <c r="A4755" s="25"/>
      <c r="B4755" s="18"/>
      <c r="C4755" s="19"/>
      <c r="D4755" s="231"/>
      <c r="E4755" s="7"/>
      <c r="F4755" s="239"/>
      <c r="G4755" s="22"/>
      <c r="H4755" s="273"/>
      <c r="I4755" s="23"/>
      <c r="J4755" s="196"/>
    </row>
    <row r="4756" spans="1:10" x14ac:dyDescent="0.2">
      <c r="A4756" s="25"/>
      <c r="B4756" s="18"/>
      <c r="C4756" s="19"/>
      <c r="D4756" s="231"/>
      <c r="E4756" s="7"/>
      <c r="F4756" s="239"/>
      <c r="G4756" s="22"/>
      <c r="H4756" s="273"/>
      <c r="I4756" s="23"/>
      <c r="J4756" s="196"/>
    </row>
    <row r="4757" spans="1:10" x14ac:dyDescent="0.2">
      <c r="A4757" s="25"/>
      <c r="B4757" s="18"/>
      <c r="C4757" s="19"/>
      <c r="D4757" s="231"/>
      <c r="E4757" s="7"/>
      <c r="F4757" s="239"/>
      <c r="G4757" s="22"/>
      <c r="H4757" s="273"/>
      <c r="I4757" s="23"/>
      <c r="J4757" s="196"/>
    </row>
    <row r="4758" spans="1:10" x14ac:dyDescent="0.2">
      <c r="A4758" s="25"/>
      <c r="B4758" s="18"/>
      <c r="C4758" s="19"/>
      <c r="D4758" s="231"/>
      <c r="E4758" s="7"/>
      <c r="F4758" s="239"/>
      <c r="G4758" s="22"/>
      <c r="H4758" s="273"/>
      <c r="I4758" s="23"/>
      <c r="J4758" s="196"/>
    </row>
    <row r="4759" spans="1:10" x14ac:dyDescent="0.2">
      <c r="A4759" s="25"/>
      <c r="B4759" s="18"/>
      <c r="C4759" s="19"/>
      <c r="D4759" s="231"/>
      <c r="E4759" s="7"/>
      <c r="F4759" s="239"/>
      <c r="G4759" s="22"/>
      <c r="H4759" s="273"/>
      <c r="I4759" s="23"/>
      <c r="J4759" s="196"/>
    </row>
    <row r="4760" spans="1:10" x14ac:dyDescent="0.2">
      <c r="A4760" s="25"/>
      <c r="B4760" s="18"/>
      <c r="C4760" s="19"/>
      <c r="D4760" s="231"/>
      <c r="E4760" s="7"/>
      <c r="F4760" s="239"/>
      <c r="G4760" s="22"/>
      <c r="H4760" s="273"/>
      <c r="I4760" s="23"/>
      <c r="J4760" s="196"/>
    </row>
    <row r="4761" spans="1:10" x14ac:dyDescent="0.2">
      <c r="A4761" s="25"/>
      <c r="B4761" s="18"/>
      <c r="C4761" s="19"/>
      <c r="D4761" s="231"/>
      <c r="E4761" s="7"/>
      <c r="F4761" s="239"/>
      <c r="G4761" s="22"/>
      <c r="H4761" s="273"/>
      <c r="I4761" s="23"/>
      <c r="J4761" s="196"/>
    </row>
    <row r="4762" spans="1:10" x14ac:dyDescent="0.2">
      <c r="A4762" s="25"/>
      <c r="B4762" s="18"/>
      <c r="C4762" s="19"/>
      <c r="D4762" s="231"/>
      <c r="E4762" s="7"/>
      <c r="F4762" s="239"/>
      <c r="G4762" s="22"/>
      <c r="H4762" s="273"/>
      <c r="I4762" s="23"/>
      <c r="J4762" s="196"/>
    </row>
    <row r="4763" spans="1:10" x14ac:dyDescent="0.2">
      <c r="A4763" s="25"/>
      <c r="B4763" s="18"/>
      <c r="C4763" s="19"/>
      <c r="D4763" s="231"/>
      <c r="E4763" s="7"/>
      <c r="F4763" s="239"/>
      <c r="G4763" s="22"/>
      <c r="H4763" s="273"/>
      <c r="I4763" s="23"/>
      <c r="J4763" s="196"/>
    </row>
    <row r="4764" spans="1:10" x14ac:dyDescent="0.2">
      <c r="A4764" s="25"/>
      <c r="B4764" s="18"/>
      <c r="C4764" s="19"/>
      <c r="D4764" s="231"/>
      <c r="E4764" s="7"/>
      <c r="F4764" s="239"/>
      <c r="G4764" s="22"/>
      <c r="H4764" s="273"/>
      <c r="I4764" s="23"/>
      <c r="J4764" s="196"/>
    </row>
    <row r="4765" spans="1:10" x14ac:dyDescent="0.2">
      <c r="A4765" s="25"/>
      <c r="B4765" s="18"/>
      <c r="C4765" s="19"/>
      <c r="D4765" s="231"/>
      <c r="E4765" s="7"/>
      <c r="F4765" s="239"/>
      <c r="G4765" s="22"/>
      <c r="H4765" s="273"/>
      <c r="I4765" s="23"/>
      <c r="J4765" s="196"/>
    </row>
    <row r="4766" spans="1:10" x14ac:dyDescent="0.2">
      <c r="A4766" s="25"/>
      <c r="B4766" s="18"/>
      <c r="C4766" s="19"/>
      <c r="D4766" s="231"/>
      <c r="E4766" s="7"/>
      <c r="F4766" s="239"/>
      <c r="G4766" s="22"/>
      <c r="H4766" s="273"/>
      <c r="I4766" s="23"/>
      <c r="J4766" s="196"/>
    </row>
    <row r="4767" spans="1:10" x14ac:dyDescent="0.2">
      <c r="A4767" s="25"/>
      <c r="B4767" s="18"/>
      <c r="C4767" s="19"/>
      <c r="D4767" s="231"/>
      <c r="E4767" s="7"/>
      <c r="F4767" s="239"/>
      <c r="G4767" s="22"/>
      <c r="H4767" s="273"/>
      <c r="I4767" s="23"/>
      <c r="J4767" s="196"/>
    </row>
    <row r="4768" spans="1:10" x14ac:dyDescent="0.2">
      <c r="A4768" s="25"/>
      <c r="B4768" s="18"/>
      <c r="C4768" s="19"/>
      <c r="D4768" s="231"/>
      <c r="E4768" s="7"/>
      <c r="F4768" s="239"/>
      <c r="G4768" s="22"/>
      <c r="H4768" s="273"/>
      <c r="I4768" s="23"/>
      <c r="J4768" s="196"/>
    </row>
    <row r="4769" spans="1:10" x14ac:dyDescent="0.2">
      <c r="A4769" s="25"/>
      <c r="B4769" s="18"/>
      <c r="C4769" s="19"/>
      <c r="D4769" s="231"/>
      <c r="E4769" s="7"/>
      <c r="F4769" s="239"/>
      <c r="G4769" s="22"/>
      <c r="H4769" s="273"/>
      <c r="I4769" s="23"/>
      <c r="J4769" s="196"/>
    </row>
    <row r="4770" spans="1:10" x14ac:dyDescent="0.2">
      <c r="A4770" s="25"/>
      <c r="B4770" s="18"/>
      <c r="C4770" s="19"/>
      <c r="D4770" s="231"/>
      <c r="E4770" s="7"/>
      <c r="F4770" s="239"/>
      <c r="G4770" s="22"/>
      <c r="H4770" s="273"/>
      <c r="I4770" s="23"/>
      <c r="J4770" s="196"/>
    </row>
    <row r="4771" spans="1:10" x14ac:dyDescent="0.2">
      <c r="A4771" s="25"/>
      <c r="B4771" s="18"/>
      <c r="C4771" s="19"/>
      <c r="D4771" s="231"/>
      <c r="E4771" s="7"/>
      <c r="F4771" s="239"/>
      <c r="G4771" s="22"/>
      <c r="H4771" s="273"/>
      <c r="I4771" s="23"/>
      <c r="J4771" s="196"/>
    </row>
    <row r="4772" spans="1:10" x14ac:dyDescent="0.2">
      <c r="A4772" s="25"/>
      <c r="B4772" s="18"/>
      <c r="C4772" s="19"/>
      <c r="D4772" s="231"/>
      <c r="E4772" s="7"/>
      <c r="F4772" s="239"/>
      <c r="G4772" s="22"/>
      <c r="H4772" s="273"/>
      <c r="I4772" s="23"/>
      <c r="J4772" s="196"/>
    </row>
    <row r="4773" spans="1:10" x14ac:dyDescent="0.2">
      <c r="A4773" s="25"/>
      <c r="B4773" s="18"/>
      <c r="C4773" s="19"/>
      <c r="D4773" s="231"/>
      <c r="E4773" s="7"/>
      <c r="F4773" s="239"/>
      <c r="G4773" s="22"/>
      <c r="H4773" s="273"/>
      <c r="I4773" s="23"/>
      <c r="J4773" s="196"/>
    </row>
    <row r="4774" spans="1:10" x14ac:dyDescent="0.2">
      <c r="A4774" s="25"/>
      <c r="B4774" s="18"/>
      <c r="C4774" s="19"/>
      <c r="D4774" s="231"/>
      <c r="E4774" s="7"/>
      <c r="F4774" s="239"/>
      <c r="G4774" s="22"/>
      <c r="H4774" s="273"/>
      <c r="I4774" s="23"/>
      <c r="J4774" s="196"/>
    </row>
    <row r="4775" spans="1:10" x14ac:dyDescent="0.2">
      <c r="A4775" s="25"/>
      <c r="B4775" s="18"/>
      <c r="C4775" s="19"/>
      <c r="D4775" s="231"/>
      <c r="E4775" s="7"/>
      <c r="F4775" s="239"/>
      <c r="G4775" s="22"/>
      <c r="H4775" s="273"/>
      <c r="I4775" s="23"/>
      <c r="J4775" s="196"/>
    </row>
    <row r="4776" spans="1:10" x14ac:dyDescent="0.2">
      <c r="A4776" s="25"/>
      <c r="B4776" s="18"/>
      <c r="C4776" s="19"/>
      <c r="D4776" s="231"/>
      <c r="E4776" s="7"/>
      <c r="F4776" s="239"/>
      <c r="G4776" s="22"/>
      <c r="H4776" s="273"/>
      <c r="I4776" s="23"/>
      <c r="J4776" s="196"/>
    </row>
    <row r="4777" spans="1:10" x14ac:dyDescent="0.2">
      <c r="A4777" s="25"/>
      <c r="B4777" s="18"/>
      <c r="C4777" s="19"/>
      <c r="D4777" s="231"/>
      <c r="E4777" s="7"/>
      <c r="F4777" s="239"/>
      <c r="G4777" s="22"/>
      <c r="H4777" s="273"/>
      <c r="I4777" s="23"/>
      <c r="J4777" s="196"/>
    </row>
    <row r="4778" spans="1:10" x14ac:dyDescent="0.2">
      <c r="A4778" s="25"/>
      <c r="B4778" s="18"/>
      <c r="C4778" s="19"/>
      <c r="D4778" s="231"/>
      <c r="E4778" s="7"/>
      <c r="F4778" s="239"/>
      <c r="G4778" s="22"/>
      <c r="H4778" s="273"/>
      <c r="I4778" s="23"/>
      <c r="J4778" s="196"/>
    </row>
    <row r="4779" spans="1:10" x14ac:dyDescent="0.2">
      <c r="A4779" s="25"/>
      <c r="B4779" s="18"/>
      <c r="C4779" s="19"/>
      <c r="D4779" s="231"/>
      <c r="E4779" s="7"/>
      <c r="F4779" s="239"/>
      <c r="G4779" s="22"/>
      <c r="H4779" s="273"/>
      <c r="I4779" s="23"/>
      <c r="J4779" s="196"/>
    </row>
    <row r="4780" spans="1:10" x14ac:dyDescent="0.2">
      <c r="A4780" s="25"/>
      <c r="B4780" s="18"/>
      <c r="C4780" s="19"/>
      <c r="D4780" s="231"/>
      <c r="E4780" s="7"/>
      <c r="F4780" s="239"/>
      <c r="G4780" s="22"/>
      <c r="H4780" s="273"/>
      <c r="I4780" s="23"/>
      <c r="J4780" s="196"/>
    </row>
    <row r="4781" spans="1:10" x14ac:dyDescent="0.2">
      <c r="A4781" s="25"/>
      <c r="B4781" s="18"/>
      <c r="C4781" s="19"/>
      <c r="D4781" s="231"/>
      <c r="E4781" s="7"/>
      <c r="F4781" s="239"/>
      <c r="G4781" s="22"/>
      <c r="H4781" s="273"/>
      <c r="I4781" s="23"/>
      <c r="J4781" s="196"/>
    </row>
    <row r="4782" spans="1:10" x14ac:dyDescent="0.2">
      <c r="A4782" s="25"/>
      <c r="B4782" s="18"/>
      <c r="C4782" s="19"/>
      <c r="D4782" s="231"/>
      <c r="E4782" s="7"/>
      <c r="F4782" s="239"/>
      <c r="G4782" s="22"/>
      <c r="H4782" s="273"/>
      <c r="I4782" s="23"/>
      <c r="J4782" s="196"/>
    </row>
    <row r="4783" spans="1:10" x14ac:dyDescent="0.2">
      <c r="A4783" s="25"/>
      <c r="B4783" s="18"/>
      <c r="C4783" s="19"/>
      <c r="D4783" s="231"/>
      <c r="E4783" s="7"/>
      <c r="F4783" s="239"/>
      <c r="G4783" s="22"/>
      <c r="H4783" s="273"/>
      <c r="I4783" s="23"/>
      <c r="J4783" s="196"/>
    </row>
    <row r="4784" spans="1:10" x14ac:dyDescent="0.2">
      <c r="A4784" s="25"/>
      <c r="B4784" s="18"/>
      <c r="C4784" s="19"/>
      <c r="D4784" s="231"/>
      <c r="E4784" s="7"/>
      <c r="F4784" s="239"/>
      <c r="G4784" s="22"/>
      <c r="H4784" s="273"/>
      <c r="I4784" s="23"/>
      <c r="J4784" s="196"/>
    </row>
    <row r="4785" spans="1:10" x14ac:dyDescent="0.2">
      <c r="A4785" s="25"/>
      <c r="B4785" s="18"/>
      <c r="C4785" s="19"/>
      <c r="D4785" s="231"/>
      <c r="E4785" s="7"/>
      <c r="F4785" s="239"/>
      <c r="G4785" s="22"/>
      <c r="H4785" s="273"/>
      <c r="I4785" s="23"/>
      <c r="J4785" s="196"/>
    </row>
    <row r="4786" spans="1:10" x14ac:dyDescent="0.2">
      <c r="A4786" s="25"/>
      <c r="B4786" s="18"/>
      <c r="C4786" s="19"/>
      <c r="D4786" s="231"/>
      <c r="E4786" s="7"/>
      <c r="F4786" s="239"/>
      <c r="G4786" s="22"/>
      <c r="H4786" s="273"/>
      <c r="I4786" s="23"/>
      <c r="J4786" s="196"/>
    </row>
    <row r="4787" spans="1:10" x14ac:dyDescent="0.2">
      <c r="A4787" s="25"/>
      <c r="B4787" s="18"/>
      <c r="C4787" s="19"/>
      <c r="D4787" s="231"/>
      <c r="E4787" s="7"/>
      <c r="F4787" s="239"/>
      <c r="G4787" s="22"/>
      <c r="H4787" s="273"/>
      <c r="I4787" s="23"/>
      <c r="J4787" s="196"/>
    </row>
    <row r="4788" spans="1:10" x14ac:dyDescent="0.2">
      <c r="A4788" s="25"/>
      <c r="B4788" s="18"/>
      <c r="C4788" s="19"/>
      <c r="D4788" s="231"/>
      <c r="E4788" s="7"/>
      <c r="F4788" s="239"/>
      <c r="G4788" s="22"/>
      <c r="H4788" s="273"/>
      <c r="I4788" s="23"/>
      <c r="J4788" s="196"/>
    </row>
    <row r="4789" spans="1:10" x14ac:dyDescent="0.2">
      <c r="A4789" s="25"/>
      <c r="B4789" s="18"/>
      <c r="C4789" s="19"/>
      <c r="D4789" s="231"/>
      <c r="E4789" s="7"/>
      <c r="F4789" s="239"/>
      <c r="G4789" s="22"/>
      <c r="H4789" s="273"/>
      <c r="I4789" s="23"/>
      <c r="J4789" s="196"/>
    </row>
    <row r="4790" spans="1:10" x14ac:dyDescent="0.2">
      <c r="A4790" s="25"/>
      <c r="B4790" s="18"/>
      <c r="C4790" s="19"/>
      <c r="D4790" s="231"/>
      <c r="E4790" s="7"/>
      <c r="F4790" s="239"/>
      <c r="G4790" s="22"/>
      <c r="H4790" s="273"/>
      <c r="I4790" s="23"/>
      <c r="J4790" s="196"/>
    </row>
    <row r="4791" spans="1:10" x14ac:dyDescent="0.2">
      <c r="A4791" s="25"/>
      <c r="B4791" s="18"/>
      <c r="C4791" s="19"/>
      <c r="D4791" s="231"/>
      <c r="E4791" s="7"/>
      <c r="F4791" s="239"/>
      <c r="G4791" s="22"/>
      <c r="H4791" s="273"/>
      <c r="I4791" s="23"/>
      <c r="J4791" s="196"/>
    </row>
    <row r="4792" spans="1:10" x14ac:dyDescent="0.2">
      <c r="A4792" s="25"/>
      <c r="B4792" s="18"/>
      <c r="C4792" s="19"/>
      <c r="D4792" s="231"/>
      <c r="E4792" s="7"/>
      <c r="F4792" s="239"/>
      <c r="G4792" s="22"/>
      <c r="H4792" s="273"/>
      <c r="I4792" s="23"/>
      <c r="J4792" s="196"/>
    </row>
    <row r="4793" spans="1:10" x14ac:dyDescent="0.2">
      <c r="A4793" s="25"/>
      <c r="B4793" s="18"/>
      <c r="C4793" s="19"/>
      <c r="D4793" s="231"/>
      <c r="E4793" s="7"/>
      <c r="F4793" s="239"/>
      <c r="G4793" s="22"/>
      <c r="H4793" s="273"/>
      <c r="I4793" s="23"/>
      <c r="J4793" s="196"/>
    </row>
    <row r="4794" spans="1:10" x14ac:dyDescent="0.2">
      <c r="A4794" s="25"/>
      <c r="B4794" s="18"/>
      <c r="C4794" s="19"/>
      <c r="D4794" s="231"/>
      <c r="E4794" s="7"/>
      <c r="F4794" s="239"/>
      <c r="G4794" s="22"/>
      <c r="H4794" s="273"/>
      <c r="I4794" s="23"/>
      <c r="J4794" s="196"/>
    </row>
    <row r="4795" spans="1:10" x14ac:dyDescent="0.2">
      <c r="A4795" s="25"/>
      <c r="B4795" s="18"/>
      <c r="C4795" s="19"/>
      <c r="D4795" s="231"/>
      <c r="E4795" s="7"/>
      <c r="F4795" s="239"/>
      <c r="G4795" s="22"/>
      <c r="H4795" s="273"/>
      <c r="I4795" s="23"/>
      <c r="J4795" s="196"/>
    </row>
    <row r="4796" spans="1:10" x14ac:dyDescent="0.2">
      <c r="A4796" s="25"/>
      <c r="B4796" s="18"/>
      <c r="C4796" s="19"/>
      <c r="D4796" s="231"/>
      <c r="E4796" s="7"/>
      <c r="F4796" s="239"/>
      <c r="G4796" s="22"/>
      <c r="H4796" s="273"/>
      <c r="I4796" s="23"/>
      <c r="J4796" s="196"/>
    </row>
    <row r="4797" spans="1:10" x14ac:dyDescent="0.2">
      <c r="A4797" s="25"/>
      <c r="B4797" s="18"/>
      <c r="C4797" s="19"/>
      <c r="D4797" s="231"/>
      <c r="E4797" s="7"/>
      <c r="F4797" s="239"/>
      <c r="G4797" s="22"/>
      <c r="H4797" s="273"/>
      <c r="I4797" s="23"/>
      <c r="J4797" s="196"/>
    </row>
    <row r="4798" spans="1:10" x14ac:dyDescent="0.2">
      <c r="A4798" s="25"/>
      <c r="B4798" s="18"/>
      <c r="C4798" s="19"/>
      <c r="D4798" s="231"/>
      <c r="E4798" s="7"/>
      <c r="F4798" s="239"/>
      <c r="G4798" s="22"/>
      <c r="H4798" s="273"/>
      <c r="I4798" s="23"/>
      <c r="J4798" s="196"/>
    </row>
    <row r="4799" spans="1:10" x14ac:dyDescent="0.2">
      <c r="A4799" s="25"/>
      <c r="B4799" s="18"/>
      <c r="C4799" s="19"/>
      <c r="D4799" s="231"/>
      <c r="E4799" s="7"/>
      <c r="F4799" s="239"/>
      <c r="G4799" s="22"/>
      <c r="H4799" s="273"/>
      <c r="I4799" s="23"/>
      <c r="J4799" s="196"/>
    </row>
    <row r="4800" spans="1:10" x14ac:dyDescent="0.2">
      <c r="A4800" s="25"/>
      <c r="B4800" s="18"/>
      <c r="C4800" s="19"/>
      <c r="D4800" s="231"/>
      <c r="E4800" s="7"/>
      <c r="F4800" s="239"/>
      <c r="G4800" s="22"/>
      <c r="H4800" s="273"/>
      <c r="I4800" s="23"/>
      <c r="J4800" s="196"/>
    </row>
    <row r="4801" spans="1:10" x14ac:dyDescent="0.2">
      <c r="A4801" s="25"/>
      <c r="B4801" s="18"/>
      <c r="C4801" s="19"/>
      <c r="D4801" s="231"/>
      <c r="E4801" s="7"/>
      <c r="F4801" s="239"/>
      <c r="G4801" s="22"/>
      <c r="H4801" s="273"/>
      <c r="I4801" s="23"/>
      <c r="J4801" s="196"/>
    </row>
    <row r="4802" spans="1:10" x14ac:dyDescent="0.2">
      <c r="A4802" s="25"/>
      <c r="B4802" s="18"/>
      <c r="C4802" s="19"/>
      <c r="D4802" s="231"/>
      <c r="E4802" s="7"/>
      <c r="F4802" s="239"/>
      <c r="G4802" s="22"/>
      <c r="H4802" s="273"/>
      <c r="I4802" s="23"/>
      <c r="J4802" s="196"/>
    </row>
    <row r="4803" spans="1:10" x14ac:dyDescent="0.2">
      <c r="A4803" s="25"/>
      <c r="B4803" s="18"/>
      <c r="C4803" s="19"/>
      <c r="D4803" s="231"/>
      <c r="E4803" s="7"/>
      <c r="F4803" s="239"/>
      <c r="G4803" s="22"/>
      <c r="H4803" s="273"/>
      <c r="I4803" s="23"/>
      <c r="J4803" s="196"/>
    </row>
    <row r="4804" spans="1:10" x14ac:dyDescent="0.2">
      <c r="A4804" s="25"/>
      <c r="B4804" s="18"/>
      <c r="C4804" s="19"/>
      <c r="D4804" s="231"/>
      <c r="E4804" s="7"/>
      <c r="F4804" s="239"/>
      <c r="G4804" s="22"/>
      <c r="H4804" s="273"/>
      <c r="I4804" s="23"/>
      <c r="J4804" s="196"/>
    </row>
    <row r="4805" spans="1:10" x14ac:dyDescent="0.2">
      <c r="A4805" s="25"/>
      <c r="B4805" s="18"/>
      <c r="C4805" s="19"/>
      <c r="D4805" s="231"/>
      <c r="E4805" s="7"/>
      <c r="F4805" s="239"/>
      <c r="G4805" s="22"/>
      <c r="H4805" s="273"/>
      <c r="I4805" s="23"/>
      <c r="J4805" s="196"/>
    </row>
    <row r="4806" spans="1:10" x14ac:dyDescent="0.2">
      <c r="A4806" s="25"/>
      <c r="B4806" s="18"/>
      <c r="C4806" s="19"/>
      <c r="D4806" s="231"/>
      <c r="E4806" s="7"/>
      <c r="F4806" s="239"/>
      <c r="G4806" s="22"/>
      <c r="H4806" s="273"/>
      <c r="I4806" s="23"/>
      <c r="J4806" s="196"/>
    </row>
    <row r="4807" spans="1:10" x14ac:dyDescent="0.2">
      <c r="A4807" s="25"/>
      <c r="B4807" s="18"/>
      <c r="C4807" s="19"/>
      <c r="D4807" s="231"/>
      <c r="E4807" s="7"/>
      <c r="F4807" s="239"/>
      <c r="G4807" s="22"/>
      <c r="H4807" s="273"/>
      <c r="I4807" s="23"/>
      <c r="J4807" s="196"/>
    </row>
    <row r="4808" spans="1:10" x14ac:dyDescent="0.2">
      <c r="A4808" s="25"/>
      <c r="B4808" s="18"/>
      <c r="C4808" s="19"/>
      <c r="D4808" s="231"/>
      <c r="E4808" s="7"/>
      <c r="F4808" s="239"/>
      <c r="G4808" s="22"/>
      <c r="H4808" s="273"/>
      <c r="I4808" s="23"/>
      <c r="J4808" s="196"/>
    </row>
    <row r="4809" spans="1:10" x14ac:dyDescent="0.2">
      <c r="A4809" s="25"/>
      <c r="B4809" s="18"/>
      <c r="C4809" s="19"/>
      <c r="D4809" s="231"/>
      <c r="E4809" s="7"/>
      <c r="F4809" s="239"/>
      <c r="G4809" s="22"/>
      <c r="H4809" s="273"/>
      <c r="I4809" s="23"/>
      <c r="J4809" s="196"/>
    </row>
    <row r="4810" spans="1:10" x14ac:dyDescent="0.2">
      <c r="A4810" s="25"/>
      <c r="B4810" s="18"/>
      <c r="C4810" s="19"/>
      <c r="D4810" s="231"/>
      <c r="E4810" s="7"/>
      <c r="F4810" s="239"/>
      <c r="G4810" s="22"/>
      <c r="H4810" s="273"/>
      <c r="I4810" s="23"/>
      <c r="J4810" s="196"/>
    </row>
    <row r="4811" spans="1:10" x14ac:dyDescent="0.2">
      <c r="A4811" s="25"/>
      <c r="B4811" s="18"/>
      <c r="C4811" s="19"/>
      <c r="D4811" s="231"/>
      <c r="E4811" s="7"/>
      <c r="F4811" s="239"/>
      <c r="G4811" s="22"/>
      <c r="H4811" s="273"/>
      <c r="I4811" s="23"/>
      <c r="J4811" s="196"/>
    </row>
    <row r="4812" spans="1:10" x14ac:dyDescent="0.2">
      <c r="A4812" s="25"/>
      <c r="B4812" s="18"/>
      <c r="C4812" s="19"/>
      <c r="D4812" s="231"/>
      <c r="E4812" s="7"/>
      <c r="F4812" s="239"/>
      <c r="G4812" s="22"/>
      <c r="H4812" s="273"/>
      <c r="I4812" s="23"/>
      <c r="J4812" s="196"/>
    </row>
    <row r="4813" spans="1:10" x14ac:dyDescent="0.2">
      <c r="A4813" s="25"/>
      <c r="B4813" s="18"/>
      <c r="C4813" s="19"/>
      <c r="D4813" s="231"/>
      <c r="E4813" s="7"/>
      <c r="F4813" s="239"/>
      <c r="G4813" s="22"/>
      <c r="H4813" s="273"/>
      <c r="I4813" s="23"/>
      <c r="J4813" s="196"/>
    </row>
    <row r="4814" spans="1:10" x14ac:dyDescent="0.2">
      <c r="A4814" s="25"/>
      <c r="B4814" s="18"/>
      <c r="C4814" s="19"/>
      <c r="D4814" s="231"/>
      <c r="E4814" s="7"/>
      <c r="F4814" s="239"/>
      <c r="G4814" s="22"/>
      <c r="H4814" s="273"/>
      <c r="I4814" s="23"/>
      <c r="J4814" s="196"/>
    </row>
    <row r="4815" spans="1:10" x14ac:dyDescent="0.2">
      <c r="A4815" s="25"/>
      <c r="B4815" s="18"/>
      <c r="C4815" s="19"/>
      <c r="D4815" s="231"/>
      <c r="E4815" s="7"/>
      <c r="F4815" s="239"/>
      <c r="G4815" s="22"/>
      <c r="H4815" s="273"/>
      <c r="I4815" s="23"/>
      <c r="J4815" s="196"/>
    </row>
    <row r="4816" spans="1:10" x14ac:dyDescent="0.2">
      <c r="A4816" s="25"/>
      <c r="B4816" s="18"/>
      <c r="C4816" s="19"/>
      <c r="D4816" s="231"/>
      <c r="E4816" s="7"/>
      <c r="F4816" s="239"/>
      <c r="G4816" s="22"/>
      <c r="H4816" s="273"/>
      <c r="I4816" s="23"/>
      <c r="J4816" s="196"/>
    </row>
    <row r="4817" spans="1:10" x14ac:dyDescent="0.2">
      <c r="A4817" s="25"/>
      <c r="B4817" s="18"/>
      <c r="C4817" s="19"/>
      <c r="D4817" s="231"/>
      <c r="E4817" s="7"/>
      <c r="F4817" s="239"/>
      <c r="G4817" s="22"/>
      <c r="H4817" s="273"/>
      <c r="I4817" s="23"/>
      <c r="J4817" s="196"/>
    </row>
    <row r="4818" spans="1:10" x14ac:dyDescent="0.2">
      <c r="A4818" s="25"/>
      <c r="B4818" s="18"/>
      <c r="C4818" s="19"/>
      <c r="D4818" s="231"/>
      <c r="E4818" s="7"/>
      <c r="F4818" s="239"/>
      <c r="G4818" s="22"/>
      <c r="H4818" s="273"/>
      <c r="I4818" s="23"/>
      <c r="J4818" s="196"/>
    </row>
    <row r="4819" spans="1:10" x14ac:dyDescent="0.2">
      <c r="A4819" s="25"/>
      <c r="B4819" s="18"/>
      <c r="C4819" s="19"/>
      <c r="D4819" s="231"/>
      <c r="E4819" s="7"/>
      <c r="F4819" s="239"/>
      <c r="G4819" s="22"/>
      <c r="H4819" s="273"/>
      <c r="I4819" s="23"/>
      <c r="J4819" s="196"/>
    </row>
    <row r="4820" spans="1:10" x14ac:dyDescent="0.2">
      <c r="A4820" s="25"/>
      <c r="B4820" s="18"/>
      <c r="C4820" s="19"/>
      <c r="D4820" s="231"/>
      <c r="E4820" s="7"/>
      <c r="F4820" s="239"/>
      <c r="G4820" s="22"/>
      <c r="H4820" s="273"/>
      <c r="I4820" s="23"/>
      <c r="J4820" s="196"/>
    </row>
    <row r="4821" spans="1:10" x14ac:dyDescent="0.2">
      <c r="A4821" s="25"/>
      <c r="B4821" s="18"/>
      <c r="C4821" s="19"/>
      <c r="D4821" s="231"/>
      <c r="E4821" s="7"/>
      <c r="F4821" s="239"/>
      <c r="G4821" s="22"/>
      <c r="H4821" s="273"/>
      <c r="I4821" s="23"/>
      <c r="J4821" s="196"/>
    </row>
    <row r="4822" spans="1:10" x14ac:dyDescent="0.2">
      <c r="A4822" s="25"/>
      <c r="B4822" s="18"/>
      <c r="C4822" s="19"/>
      <c r="D4822" s="231"/>
      <c r="E4822" s="7"/>
      <c r="F4822" s="239"/>
      <c r="G4822" s="22"/>
      <c r="H4822" s="273"/>
      <c r="I4822" s="23"/>
      <c r="J4822" s="196"/>
    </row>
    <row r="4823" spans="1:10" x14ac:dyDescent="0.2">
      <c r="A4823" s="25"/>
      <c r="B4823" s="18"/>
      <c r="C4823" s="19"/>
      <c r="D4823" s="231"/>
      <c r="E4823" s="7"/>
      <c r="F4823" s="239"/>
      <c r="G4823" s="22"/>
      <c r="H4823" s="273"/>
      <c r="I4823" s="23"/>
      <c r="J4823" s="196"/>
    </row>
    <row r="4824" spans="1:10" x14ac:dyDescent="0.2">
      <c r="A4824" s="25"/>
      <c r="B4824" s="18"/>
      <c r="C4824" s="19"/>
      <c r="D4824" s="231"/>
      <c r="E4824" s="7"/>
      <c r="F4824" s="239"/>
      <c r="G4824" s="22"/>
      <c r="H4824" s="273"/>
      <c r="I4824" s="23"/>
      <c r="J4824" s="196"/>
    </row>
    <row r="4825" spans="1:10" x14ac:dyDescent="0.2">
      <c r="A4825" s="25"/>
      <c r="B4825" s="18"/>
      <c r="C4825" s="19"/>
      <c r="D4825" s="231"/>
      <c r="E4825" s="7"/>
      <c r="F4825" s="239"/>
      <c r="G4825" s="22"/>
      <c r="H4825" s="273"/>
      <c r="I4825" s="23"/>
      <c r="J4825" s="196"/>
    </row>
    <row r="4826" spans="1:10" x14ac:dyDescent="0.2">
      <c r="A4826" s="25"/>
      <c r="B4826" s="18"/>
      <c r="C4826" s="19"/>
      <c r="D4826" s="231"/>
      <c r="E4826" s="7"/>
      <c r="F4826" s="239"/>
      <c r="G4826" s="22"/>
      <c r="H4826" s="273"/>
      <c r="I4826" s="23"/>
      <c r="J4826" s="196"/>
    </row>
    <row r="4827" spans="1:10" x14ac:dyDescent="0.2">
      <c r="A4827" s="25"/>
      <c r="B4827" s="18"/>
      <c r="C4827" s="19"/>
      <c r="D4827" s="231"/>
      <c r="E4827" s="7"/>
      <c r="F4827" s="239"/>
      <c r="G4827" s="22"/>
      <c r="H4827" s="273"/>
      <c r="I4827" s="23"/>
      <c r="J4827" s="196"/>
    </row>
    <row r="4828" spans="1:10" x14ac:dyDescent="0.2">
      <c r="A4828" s="25"/>
      <c r="B4828" s="18"/>
      <c r="C4828" s="19"/>
      <c r="D4828" s="231"/>
      <c r="E4828" s="7"/>
      <c r="F4828" s="239"/>
      <c r="G4828" s="22"/>
      <c r="H4828" s="273"/>
      <c r="I4828" s="23"/>
      <c r="J4828" s="196"/>
    </row>
    <row r="4829" spans="1:10" x14ac:dyDescent="0.2">
      <c r="A4829" s="25"/>
      <c r="B4829" s="18"/>
      <c r="C4829" s="19"/>
      <c r="D4829" s="231"/>
      <c r="E4829" s="7"/>
      <c r="F4829" s="239"/>
      <c r="G4829" s="22"/>
      <c r="H4829" s="273"/>
      <c r="I4829" s="23"/>
      <c r="J4829" s="196"/>
    </row>
    <row r="4830" spans="1:10" x14ac:dyDescent="0.2">
      <c r="A4830" s="25"/>
      <c r="B4830" s="18"/>
      <c r="C4830" s="19"/>
      <c r="D4830" s="231"/>
      <c r="E4830" s="7"/>
      <c r="F4830" s="239"/>
      <c r="G4830" s="22"/>
      <c r="H4830" s="273"/>
      <c r="I4830" s="23"/>
      <c r="J4830" s="196"/>
    </row>
    <row r="4831" spans="1:10" x14ac:dyDescent="0.2">
      <c r="A4831" s="25"/>
      <c r="B4831" s="18"/>
      <c r="C4831" s="19"/>
      <c r="D4831" s="231"/>
      <c r="E4831" s="7"/>
      <c r="F4831" s="239"/>
      <c r="G4831" s="22"/>
      <c r="H4831" s="273"/>
      <c r="I4831" s="23"/>
      <c r="J4831" s="196"/>
    </row>
    <row r="4832" spans="1:10" x14ac:dyDescent="0.2">
      <c r="A4832" s="25"/>
      <c r="B4832" s="18"/>
      <c r="C4832" s="19"/>
      <c r="D4832" s="231"/>
      <c r="E4832" s="7"/>
      <c r="F4832" s="239"/>
      <c r="G4832" s="22"/>
      <c r="H4832" s="273"/>
      <c r="I4832" s="23"/>
      <c r="J4832" s="196"/>
    </row>
    <row r="4833" spans="1:10" x14ac:dyDescent="0.2">
      <c r="A4833" s="25"/>
      <c r="B4833" s="18"/>
      <c r="C4833" s="19"/>
      <c r="D4833" s="231"/>
      <c r="E4833" s="7"/>
      <c r="F4833" s="239"/>
      <c r="G4833" s="22"/>
      <c r="H4833" s="273"/>
      <c r="I4833" s="23"/>
      <c r="J4833" s="196"/>
    </row>
    <row r="4834" spans="1:10" x14ac:dyDescent="0.2">
      <c r="A4834" s="25"/>
      <c r="B4834" s="18"/>
      <c r="C4834" s="19"/>
      <c r="D4834" s="231"/>
      <c r="E4834" s="7"/>
      <c r="F4834" s="239"/>
      <c r="G4834" s="22"/>
      <c r="H4834" s="273"/>
      <c r="I4834" s="23"/>
      <c r="J4834" s="196"/>
    </row>
    <row r="4835" spans="1:10" x14ac:dyDescent="0.2">
      <c r="A4835" s="25"/>
      <c r="B4835" s="18"/>
      <c r="C4835" s="19"/>
      <c r="D4835" s="231"/>
      <c r="E4835" s="7"/>
      <c r="F4835" s="239"/>
      <c r="G4835" s="22"/>
      <c r="H4835" s="273"/>
      <c r="I4835" s="23"/>
      <c r="J4835" s="196"/>
    </row>
    <row r="4836" spans="1:10" x14ac:dyDescent="0.2">
      <c r="A4836" s="25"/>
      <c r="B4836" s="18"/>
      <c r="C4836" s="19"/>
      <c r="D4836" s="231"/>
      <c r="E4836" s="7"/>
      <c r="F4836" s="239"/>
      <c r="G4836" s="22"/>
      <c r="H4836" s="273"/>
      <c r="I4836" s="23"/>
      <c r="J4836" s="196"/>
    </row>
    <row r="4837" spans="1:10" x14ac:dyDescent="0.2">
      <c r="A4837" s="25"/>
      <c r="B4837" s="18"/>
      <c r="C4837" s="19"/>
      <c r="D4837" s="231"/>
      <c r="E4837" s="7"/>
      <c r="F4837" s="239"/>
      <c r="G4837" s="22"/>
      <c r="H4837" s="273"/>
      <c r="I4837" s="23"/>
      <c r="J4837" s="196"/>
    </row>
    <row r="4838" spans="1:10" x14ac:dyDescent="0.2">
      <c r="A4838" s="25"/>
      <c r="B4838" s="18"/>
      <c r="C4838" s="19"/>
      <c r="D4838" s="231"/>
      <c r="E4838" s="7"/>
      <c r="F4838" s="239"/>
      <c r="G4838" s="22"/>
      <c r="H4838" s="273"/>
      <c r="I4838" s="23"/>
      <c r="J4838" s="196"/>
    </row>
    <row r="4839" spans="1:10" x14ac:dyDescent="0.2">
      <c r="A4839" s="25"/>
      <c r="B4839" s="18"/>
      <c r="C4839" s="19"/>
      <c r="D4839" s="231"/>
      <c r="E4839" s="7"/>
      <c r="F4839" s="239"/>
      <c r="G4839" s="22"/>
      <c r="H4839" s="273"/>
      <c r="I4839" s="23"/>
      <c r="J4839" s="196"/>
    </row>
    <row r="4840" spans="1:10" x14ac:dyDescent="0.2">
      <c r="A4840" s="25"/>
      <c r="B4840" s="18"/>
      <c r="C4840" s="19"/>
      <c r="D4840" s="231"/>
      <c r="E4840" s="7"/>
      <c r="F4840" s="239"/>
      <c r="G4840" s="22"/>
      <c r="H4840" s="273"/>
      <c r="I4840" s="23"/>
      <c r="J4840" s="196"/>
    </row>
    <row r="4841" spans="1:10" x14ac:dyDescent="0.2">
      <c r="A4841" s="25"/>
      <c r="B4841" s="18"/>
      <c r="C4841" s="19"/>
      <c r="D4841" s="231"/>
      <c r="E4841" s="7"/>
      <c r="F4841" s="239"/>
      <c r="G4841" s="22"/>
      <c r="H4841" s="273"/>
      <c r="I4841" s="23"/>
      <c r="J4841" s="196"/>
    </row>
    <row r="4842" spans="1:10" x14ac:dyDescent="0.2">
      <c r="A4842" s="25"/>
      <c r="B4842" s="18"/>
      <c r="C4842" s="19"/>
      <c r="D4842" s="231"/>
      <c r="E4842" s="7"/>
      <c r="F4842" s="239"/>
      <c r="G4842" s="22"/>
      <c r="H4842" s="273"/>
      <c r="I4842" s="23"/>
      <c r="J4842" s="196"/>
    </row>
    <row r="4843" spans="1:10" x14ac:dyDescent="0.2">
      <c r="A4843" s="25"/>
      <c r="B4843" s="18"/>
      <c r="C4843" s="19"/>
      <c r="D4843" s="231"/>
      <c r="E4843" s="7"/>
      <c r="F4843" s="239"/>
      <c r="G4843" s="22"/>
      <c r="H4843" s="273"/>
      <c r="I4843" s="23"/>
      <c r="J4843" s="196"/>
    </row>
    <row r="4844" spans="1:10" x14ac:dyDescent="0.2">
      <c r="A4844" s="25"/>
      <c r="B4844" s="18"/>
      <c r="C4844" s="19"/>
      <c r="D4844" s="231"/>
      <c r="E4844" s="7"/>
      <c r="F4844" s="239"/>
      <c r="G4844" s="22"/>
      <c r="H4844" s="273"/>
      <c r="I4844" s="23"/>
      <c r="J4844" s="196"/>
    </row>
    <row r="4845" spans="1:10" x14ac:dyDescent="0.2">
      <c r="A4845" s="25"/>
      <c r="B4845" s="18"/>
      <c r="C4845" s="19"/>
      <c r="D4845" s="231"/>
      <c r="E4845" s="7"/>
      <c r="F4845" s="239"/>
      <c r="G4845" s="22"/>
      <c r="H4845" s="273"/>
      <c r="I4845" s="23"/>
      <c r="J4845" s="196"/>
    </row>
    <row r="4846" spans="1:10" x14ac:dyDescent="0.2">
      <c r="A4846" s="25"/>
      <c r="B4846" s="18"/>
      <c r="C4846" s="19"/>
      <c r="D4846" s="231"/>
      <c r="E4846" s="7"/>
      <c r="F4846" s="239"/>
      <c r="G4846" s="22"/>
      <c r="H4846" s="273"/>
      <c r="I4846" s="23"/>
      <c r="J4846" s="196"/>
    </row>
    <row r="4847" spans="1:10" x14ac:dyDescent="0.2">
      <c r="A4847" s="25"/>
      <c r="B4847" s="18"/>
      <c r="C4847" s="19"/>
      <c r="D4847" s="231"/>
      <c r="E4847" s="7"/>
      <c r="F4847" s="239"/>
      <c r="G4847" s="22"/>
      <c r="H4847" s="273"/>
      <c r="I4847" s="23"/>
      <c r="J4847" s="196"/>
    </row>
    <row r="4848" spans="1:10" x14ac:dyDescent="0.2">
      <c r="A4848" s="25"/>
      <c r="B4848" s="18"/>
      <c r="C4848" s="19"/>
      <c r="D4848" s="231"/>
      <c r="E4848" s="7"/>
      <c r="F4848" s="239"/>
      <c r="G4848" s="22"/>
      <c r="H4848" s="273"/>
      <c r="I4848" s="23"/>
      <c r="J4848" s="196"/>
    </row>
    <row r="4849" spans="1:10" x14ac:dyDescent="0.2">
      <c r="A4849" s="25"/>
      <c r="B4849" s="18"/>
      <c r="C4849" s="19"/>
      <c r="D4849" s="231"/>
      <c r="E4849" s="7"/>
      <c r="F4849" s="239"/>
      <c r="G4849" s="22"/>
      <c r="H4849" s="273"/>
      <c r="I4849" s="23"/>
      <c r="J4849" s="196"/>
    </row>
    <row r="4850" spans="1:10" x14ac:dyDescent="0.2">
      <c r="A4850" s="25"/>
      <c r="B4850" s="18"/>
      <c r="C4850" s="19"/>
      <c r="D4850" s="231"/>
      <c r="E4850" s="7"/>
      <c r="F4850" s="239"/>
      <c r="G4850" s="22"/>
      <c r="H4850" s="273"/>
      <c r="I4850" s="23"/>
      <c r="J4850" s="196"/>
    </row>
    <row r="4851" spans="1:10" x14ac:dyDescent="0.2">
      <c r="A4851" s="25"/>
      <c r="B4851" s="18"/>
      <c r="C4851" s="19"/>
      <c r="D4851" s="231"/>
      <c r="E4851" s="7"/>
      <c r="F4851" s="239"/>
      <c r="G4851" s="22"/>
      <c r="H4851" s="273"/>
      <c r="I4851" s="23"/>
      <c r="J4851" s="196"/>
    </row>
    <row r="4852" spans="1:10" x14ac:dyDescent="0.2">
      <c r="A4852" s="25"/>
      <c r="B4852" s="18"/>
      <c r="C4852" s="19"/>
      <c r="D4852" s="231"/>
      <c r="E4852" s="7"/>
      <c r="F4852" s="239"/>
      <c r="G4852" s="22"/>
      <c r="H4852" s="273"/>
      <c r="I4852" s="23"/>
      <c r="J4852" s="196"/>
    </row>
    <row r="4853" spans="1:10" x14ac:dyDescent="0.2">
      <c r="A4853" s="25"/>
      <c r="B4853" s="18"/>
      <c r="C4853" s="19"/>
      <c r="D4853" s="231"/>
      <c r="E4853" s="7"/>
      <c r="F4853" s="239"/>
      <c r="G4853" s="22"/>
      <c r="H4853" s="273"/>
      <c r="I4853" s="23"/>
      <c r="J4853" s="196"/>
    </row>
    <row r="4854" spans="1:10" x14ac:dyDescent="0.2">
      <c r="A4854" s="25"/>
      <c r="B4854" s="18"/>
      <c r="C4854" s="19"/>
      <c r="D4854" s="231"/>
      <c r="E4854" s="7"/>
      <c r="F4854" s="239"/>
      <c r="G4854" s="22"/>
      <c r="H4854" s="273"/>
      <c r="I4854" s="23"/>
      <c r="J4854" s="196"/>
    </row>
    <row r="4855" spans="1:10" x14ac:dyDescent="0.2">
      <c r="A4855" s="25"/>
      <c r="B4855" s="18"/>
      <c r="C4855" s="19"/>
      <c r="D4855" s="231"/>
      <c r="E4855" s="7"/>
      <c r="F4855" s="239"/>
      <c r="G4855" s="22"/>
      <c r="H4855" s="273"/>
      <c r="I4855" s="23"/>
      <c r="J4855" s="196"/>
    </row>
    <row r="4856" spans="1:10" x14ac:dyDescent="0.2">
      <c r="A4856" s="25"/>
      <c r="B4856" s="18"/>
      <c r="C4856" s="19"/>
      <c r="D4856" s="231"/>
      <c r="E4856" s="7"/>
      <c r="F4856" s="239"/>
      <c r="G4856" s="22"/>
      <c r="H4856" s="273"/>
      <c r="I4856" s="23"/>
      <c r="J4856" s="196"/>
    </row>
    <row r="4857" spans="1:10" x14ac:dyDescent="0.2">
      <c r="A4857" s="25"/>
      <c r="B4857" s="18"/>
      <c r="C4857" s="19"/>
      <c r="D4857" s="231"/>
      <c r="E4857" s="7"/>
      <c r="F4857" s="239"/>
      <c r="G4857" s="22"/>
      <c r="H4857" s="273"/>
      <c r="I4857" s="23"/>
      <c r="J4857" s="196"/>
    </row>
    <row r="4858" spans="1:10" x14ac:dyDescent="0.2">
      <c r="A4858" s="25"/>
      <c r="B4858" s="18"/>
      <c r="C4858" s="19"/>
      <c r="D4858" s="231"/>
      <c r="E4858" s="7"/>
      <c r="F4858" s="239"/>
      <c r="G4858" s="22"/>
      <c r="H4858" s="273"/>
      <c r="I4858" s="23"/>
      <c r="J4858" s="196"/>
    </row>
    <row r="4859" spans="1:10" x14ac:dyDescent="0.2">
      <c r="A4859" s="25"/>
      <c r="B4859" s="18"/>
      <c r="C4859" s="19"/>
      <c r="D4859" s="231"/>
      <c r="E4859" s="7"/>
      <c r="F4859" s="239"/>
      <c r="G4859" s="22"/>
      <c r="H4859" s="273"/>
      <c r="I4859" s="23"/>
      <c r="J4859" s="196"/>
    </row>
    <row r="4860" spans="1:10" x14ac:dyDescent="0.2">
      <c r="A4860" s="25"/>
      <c r="B4860" s="18"/>
      <c r="C4860" s="19"/>
      <c r="D4860" s="231"/>
      <c r="E4860" s="7"/>
      <c r="F4860" s="239"/>
      <c r="G4860" s="22"/>
      <c r="H4860" s="273"/>
      <c r="I4860" s="23"/>
      <c r="J4860" s="196"/>
    </row>
    <row r="4861" spans="1:10" x14ac:dyDescent="0.2">
      <c r="A4861" s="25"/>
      <c r="B4861" s="18"/>
      <c r="C4861" s="19"/>
      <c r="D4861" s="231"/>
      <c r="E4861" s="7"/>
      <c r="F4861" s="239"/>
      <c r="G4861" s="22"/>
      <c r="H4861" s="273"/>
      <c r="I4861" s="23"/>
      <c r="J4861" s="196"/>
    </row>
    <row r="4862" spans="1:10" x14ac:dyDescent="0.2">
      <c r="A4862" s="25"/>
      <c r="B4862" s="18"/>
      <c r="C4862" s="19"/>
      <c r="D4862" s="231"/>
      <c r="E4862" s="7"/>
      <c r="F4862" s="239"/>
      <c r="G4862" s="22"/>
      <c r="H4862" s="273"/>
      <c r="I4862" s="23"/>
      <c r="J4862" s="196"/>
    </row>
    <row r="4863" spans="1:10" x14ac:dyDescent="0.2">
      <c r="A4863" s="25"/>
      <c r="B4863" s="18"/>
      <c r="C4863" s="19"/>
      <c r="D4863" s="231"/>
      <c r="E4863" s="7"/>
      <c r="F4863" s="239"/>
      <c r="G4863" s="22"/>
      <c r="H4863" s="273"/>
      <c r="I4863" s="23"/>
      <c r="J4863" s="196"/>
    </row>
    <row r="4864" spans="1:10" x14ac:dyDescent="0.2">
      <c r="A4864" s="25"/>
      <c r="B4864" s="18"/>
      <c r="C4864" s="19"/>
      <c r="D4864" s="231"/>
      <c r="E4864" s="7"/>
      <c r="F4864" s="239"/>
      <c r="G4864" s="22"/>
      <c r="H4864" s="273"/>
      <c r="I4864" s="23"/>
      <c r="J4864" s="196"/>
    </row>
    <row r="4865" spans="1:10" x14ac:dyDescent="0.2">
      <c r="A4865" s="25"/>
      <c r="B4865" s="18"/>
      <c r="C4865" s="19"/>
      <c r="D4865" s="231"/>
      <c r="E4865" s="7"/>
      <c r="F4865" s="239"/>
      <c r="G4865" s="22"/>
      <c r="H4865" s="273"/>
      <c r="I4865" s="23"/>
      <c r="J4865" s="196"/>
    </row>
    <row r="4866" spans="1:10" x14ac:dyDescent="0.2">
      <c r="A4866" s="25"/>
      <c r="B4866" s="18"/>
      <c r="C4866" s="19"/>
      <c r="D4866" s="231"/>
      <c r="E4866" s="7"/>
      <c r="F4866" s="239"/>
      <c r="G4866" s="22"/>
      <c r="H4866" s="273"/>
      <c r="I4866" s="23"/>
      <c r="J4866" s="196"/>
    </row>
    <row r="4867" spans="1:10" x14ac:dyDescent="0.2">
      <c r="A4867" s="25"/>
      <c r="B4867" s="18"/>
      <c r="C4867" s="19"/>
      <c r="D4867" s="231"/>
      <c r="E4867" s="7"/>
      <c r="F4867" s="239"/>
      <c r="G4867" s="22"/>
      <c r="H4867" s="273"/>
      <c r="I4867" s="23"/>
      <c r="J4867" s="196"/>
    </row>
    <row r="4868" spans="1:10" x14ac:dyDescent="0.2">
      <c r="A4868" s="25"/>
      <c r="B4868" s="18"/>
      <c r="C4868" s="19"/>
      <c r="D4868" s="231"/>
      <c r="E4868" s="7"/>
      <c r="F4868" s="239"/>
      <c r="G4868" s="22"/>
      <c r="H4868" s="273"/>
      <c r="I4868" s="23"/>
      <c r="J4868" s="196"/>
    </row>
    <row r="4869" spans="1:10" x14ac:dyDescent="0.2">
      <c r="A4869" s="25"/>
      <c r="B4869" s="18"/>
      <c r="C4869" s="19"/>
      <c r="D4869" s="231"/>
      <c r="E4869" s="7"/>
      <c r="F4869" s="239"/>
      <c r="G4869" s="22"/>
      <c r="H4869" s="273"/>
      <c r="I4869" s="23"/>
      <c r="J4869" s="196"/>
    </row>
    <row r="4870" spans="1:10" x14ac:dyDescent="0.2">
      <c r="A4870" s="25"/>
      <c r="B4870" s="18"/>
      <c r="C4870" s="19"/>
      <c r="D4870" s="231"/>
      <c r="E4870" s="7"/>
      <c r="F4870" s="239"/>
      <c r="G4870" s="22"/>
      <c r="H4870" s="273"/>
      <c r="I4870" s="23"/>
      <c r="J4870" s="196"/>
    </row>
    <row r="4871" spans="1:10" x14ac:dyDescent="0.2">
      <c r="A4871" s="25"/>
      <c r="B4871" s="18"/>
      <c r="C4871" s="19"/>
      <c r="D4871" s="231"/>
      <c r="E4871" s="7"/>
      <c r="F4871" s="239"/>
      <c r="G4871" s="22"/>
      <c r="H4871" s="273"/>
      <c r="I4871" s="23"/>
      <c r="J4871" s="196"/>
    </row>
    <row r="4872" spans="1:10" x14ac:dyDescent="0.2">
      <c r="A4872" s="25"/>
      <c r="B4872" s="18"/>
      <c r="C4872" s="19"/>
      <c r="D4872" s="231"/>
      <c r="E4872" s="7"/>
      <c r="F4872" s="239"/>
      <c r="G4872" s="22"/>
      <c r="H4872" s="273"/>
      <c r="I4872" s="23"/>
      <c r="J4872" s="196"/>
    </row>
    <row r="4873" spans="1:10" x14ac:dyDescent="0.2">
      <c r="A4873" s="25"/>
      <c r="B4873" s="18"/>
      <c r="C4873" s="19"/>
      <c r="D4873" s="231"/>
      <c r="E4873" s="7"/>
      <c r="F4873" s="239"/>
      <c r="G4873" s="22"/>
      <c r="H4873" s="273"/>
      <c r="I4873" s="23"/>
      <c r="J4873" s="196"/>
    </row>
    <row r="4874" spans="1:10" x14ac:dyDescent="0.2">
      <c r="A4874" s="25"/>
      <c r="B4874" s="18"/>
      <c r="C4874" s="19"/>
      <c r="D4874" s="231"/>
      <c r="E4874" s="7"/>
      <c r="F4874" s="239"/>
      <c r="G4874" s="22"/>
      <c r="H4874" s="273"/>
      <c r="I4874" s="23"/>
      <c r="J4874" s="196"/>
    </row>
    <row r="4875" spans="1:10" x14ac:dyDescent="0.2">
      <c r="A4875" s="25"/>
      <c r="B4875" s="18"/>
      <c r="C4875" s="19"/>
      <c r="D4875" s="231"/>
      <c r="E4875" s="7"/>
      <c r="F4875" s="239"/>
      <c r="G4875" s="22"/>
      <c r="H4875" s="273"/>
      <c r="I4875" s="23"/>
      <c r="J4875" s="196"/>
    </row>
    <row r="4876" spans="1:10" x14ac:dyDescent="0.2">
      <c r="A4876" s="25"/>
      <c r="B4876" s="18"/>
      <c r="C4876" s="19"/>
      <c r="D4876" s="231"/>
      <c r="E4876" s="7"/>
      <c r="F4876" s="239"/>
      <c r="G4876" s="22"/>
      <c r="H4876" s="273"/>
      <c r="I4876" s="23"/>
      <c r="J4876" s="196"/>
    </row>
    <row r="4877" spans="1:10" x14ac:dyDescent="0.2">
      <c r="A4877" s="25"/>
      <c r="B4877" s="18"/>
      <c r="C4877" s="19"/>
      <c r="D4877" s="231"/>
      <c r="E4877" s="7"/>
      <c r="F4877" s="239"/>
      <c r="G4877" s="22"/>
      <c r="H4877" s="273"/>
      <c r="I4877" s="23"/>
      <c r="J4877" s="196"/>
    </row>
    <row r="4878" spans="1:10" x14ac:dyDescent="0.2">
      <c r="A4878" s="25"/>
      <c r="B4878" s="18"/>
      <c r="C4878" s="19"/>
      <c r="D4878" s="231"/>
      <c r="E4878" s="7"/>
      <c r="F4878" s="239"/>
      <c r="G4878" s="22"/>
      <c r="H4878" s="273"/>
      <c r="I4878" s="23"/>
      <c r="J4878" s="196"/>
    </row>
    <row r="4879" spans="1:10" x14ac:dyDescent="0.2">
      <c r="A4879" s="25"/>
      <c r="B4879" s="18"/>
      <c r="C4879" s="19"/>
      <c r="D4879" s="231"/>
      <c r="E4879" s="7"/>
      <c r="F4879" s="239"/>
      <c r="G4879" s="22"/>
      <c r="H4879" s="273"/>
      <c r="I4879" s="23"/>
      <c r="J4879" s="196"/>
    </row>
    <row r="4880" spans="1:10" x14ac:dyDescent="0.2">
      <c r="A4880" s="25"/>
      <c r="B4880" s="18"/>
      <c r="C4880" s="19"/>
      <c r="D4880" s="231"/>
      <c r="E4880" s="7"/>
      <c r="F4880" s="239"/>
      <c r="G4880" s="22"/>
      <c r="H4880" s="273"/>
      <c r="I4880" s="23"/>
      <c r="J4880" s="196"/>
    </row>
    <row r="4881" spans="1:10" x14ac:dyDescent="0.2">
      <c r="A4881" s="25"/>
      <c r="B4881" s="18"/>
      <c r="C4881" s="19"/>
      <c r="D4881" s="231"/>
      <c r="E4881" s="7"/>
      <c r="F4881" s="239"/>
      <c r="G4881" s="22"/>
      <c r="H4881" s="273"/>
      <c r="I4881" s="23"/>
      <c r="J4881" s="196"/>
    </row>
    <row r="4882" spans="1:10" x14ac:dyDescent="0.2">
      <c r="A4882" s="25"/>
      <c r="B4882" s="18"/>
      <c r="C4882" s="19"/>
      <c r="D4882" s="231"/>
      <c r="E4882" s="7"/>
      <c r="F4882" s="239"/>
      <c r="G4882" s="22"/>
      <c r="H4882" s="273"/>
      <c r="I4882" s="23"/>
      <c r="J4882" s="196"/>
    </row>
    <row r="4883" spans="1:10" x14ac:dyDescent="0.2">
      <c r="A4883" s="25"/>
      <c r="B4883" s="18"/>
      <c r="C4883" s="19"/>
      <c r="D4883" s="231"/>
      <c r="E4883" s="7"/>
      <c r="F4883" s="239"/>
      <c r="G4883" s="22"/>
      <c r="H4883" s="273"/>
      <c r="I4883" s="23"/>
      <c r="J4883" s="196"/>
    </row>
    <row r="4884" spans="1:10" x14ac:dyDescent="0.2">
      <c r="A4884" s="25"/>
      <c r="B4884" s="18"/>
      <c r="C4884" s="19"/>
      <c r="D4884" s="231"/>
      <c r="E4884" s="7"/>
      <c r="F4884" s="239"/>
      <c r="G4884" s="22"/>
      <c r="H4884" s="273"/>
      <c r="I4884" s="23"/>
      <c r="J4884" s="196"/>
    </row>
    <row r="4885" spans="1:10" x14ac:dyDescent="0.2">
      <c r="A4885" s="25"/>
      <c r="B4885" s="18"/>
      <c r="C4885" s="19"/>
      <c r="D4885" s="231"/>
      <c r="E4885" s="7"/>
      <c r="F4885" s="239"/>
      <c r="G4885" s="22"/>
      <c r="H4885" s="273"/>
      <c r="I4885" s="23"/>
      <c r="J4885" s="196"/>
    </row>
    <row r="4886" spans="1:10" x14ac:dyDescent="0.2">
      <c r="A4886" s="25"/>
      <c r="B4886" s="18"/>
      <c r="C4886" s="19"/>
      <c r="D4886" s="231"/>
      <c r="E4886" s="7"/>
      <c r="F4886" s="239"/>
      <c r="G4886" s="22"/>
      <c r="H4886" s="273"/>
      <c r="I4886" s="23"/>
      <c r="J4886" s="196"/>
    </row>
    <row r="4887" spans="1:10" x14ac:dyDescent="0.2">
      <c r="A4887" s="25"/>
      <c r="B4887" s="18"/>
      <c r="C4887" s="19"/>
      <c r="D4887" s="231"/>
      <c r="E4887" s="7"/>
      <c r="F4887" s="239"/>
      <c r="G4887" s="22"/>
      <c r="H4887" s="273"/>
      <c r="I4887" s="23"/>
      <c r="J4887" s="196"/>
    </row>
    <row r="4888" spans="1:10" x14ac:dyDescent="0.2">
      <c r="A4888" s="25"/>
      <c r="B4888" s="18"/>
      <c r="C4888" s="19"/>
      <c r="D4888" s="231"/>
      <c r="E4888" s="7"/>
      <c r="F4888" s="239"/>
      <c r="G4888" s="22"/>
      <c r="H4888" s="273"/>
      <c r="I4888" s="23"/>
      <c r="J4888" s="196"/>
    </row>
    <row r="4889" spans="1:10" x14ac:dyDescent="0.2">
      <c r="A4889" s="25"/>
      <c r="B4889" s="18"/>
      <c r="C4889" s="19"/>
      <c r="D4889" s="231"/>
      <c r="E4889" s="7"/>
      <c r="F4889" s="239"/>
      <c r="G4889" s="22"/>
      <c r="H4889" s="273"/>
      <c r="I4889" s="23"/>
      <c r="J4889" s="196"/>
    </row>
    <row r="4890" spans="1:10" x14ac:dyDescent="0.2">
      <c r="A4890" s="25"/>
      <c r="B4890" s="18"/>
      <c r="C4890" s="19"/>
      <c r="D4890" s="231"/>
      <c r="E4890" s="7"/>
      <c r="F4890" s="239"/>
      <c r="G4890" s="22"/>
      <c r="H4890" s="273"/>
      <c r="I4890" s="23"/>
      <c r="J4890" s="196"/>
    </row>
    <row r="4891" spans="1:10" x14ac:dyDescent="0.2">
      <c r="A4891" s="25"/>
      <c r="B4891" s="18"/>
      <c r="C4891" s="19"/>
      <c r="D4891" s="231"/>
      <c r="E4891" s="7"/>
      <c r="F4891" s="239"/>
      <c r="G4891" s="22"/>
      <c r="H4891" s="273"/>
      <c r="I4891" s="23"/>
      <c r="J4891" s="196"/>
    </row>
    <row r="4892" spans="1:10" x14ac:dyDescent="0.2">
      <c r="A4892" s="25"/>
      <c r="B4892" s="18"/>
      <c r="C4892" s="19"/>
      <c r="D4892" s="231"/>
      <c r="E4892" s="7"/>
      <c r="F4892" s="239"/>
      <c r="G4892" s="22"/>
      <c r="H4892" s="273"/>
      <c r="I4892" s="23"/>
      <c r="J4892" s="196"/>
    </row>
    <row r="4893" spans="1:10" x14ac:dyDescent="0.2">
      <c r="A4893" s="25"/>
      <c r="B4893" s="18"/>
      <c r="C4893" s="19"/>
      <c r="D4893" s="231"/>
      <c r="E4893" s="7"/>
      <c r="F4893" s="239"/>
      <c r="G4893" s="22"/>
      <c r="H4893" s="273"/>
      <c r="I4893" s="23"/>
      <c r="J4893" s="196"/>
    </row>
    <row r="4894" spans="1:10" x14ac:dyDescent="0.2">
      <c r="A4894" s="25"/>
      <c r="B4894" s="18"/>
      <c r="C4894" s="19"/>
      <c r="D4894" s="231"/>
      <c r="E4894" s="7"/>
      <c r="F4894" s="239"/>
      <c r="G4894" s="22"/>
      <c r="H4894" s="273"/>
      <c r="I4894" s="23"/>
      <c r="J4894" s="196"/>
    </row>
    <row r="4895" spans="1:10" x14ac:dyDescent="0.2">
      <c r="A4895" s="25"/>
      <c r="B4895" s="18"/>
      <c r="C4895" s="19"/>
      <c r="D4895" s="231"/>
      <c r="E4895" s="7"/>
      <c r="F4895" s="239"/>
      <c r="G4895" s="22"/>
      <c r="H4895" s="273"/>
      <c r="I4895" s="23"/>
      <c r="J4895" s="196"/>
    </row>
    <row r="4896" spans="1:10" x14ac:dyDescent="0.2">
      <c r="A4896" s="25"/>
      <c r="B4896" s="18"/>
      <c r="C4896" s="19"/>
      <c r="D4896" s="231"/>
      <c r="E4896" s="7"/>
      <c r="F4896" s="239"/>
      <c r="G4896" s="22"/>
      <c r="H4896" s="273"/>
      <c r="I4896" s="23"/>
      <c r="J4896" s="196"/>
    </row>
    <row r="4897" spans="1:10" x14ac:dyDescent="0.2">
      <c r="A4897" s="25"/>
      <c r="B4897" s="18"/>
      <c r="C4897" s="19"/>
      <c r="D4897" s="231"/>
      <c r="E4897" s="7"/>
      <c r="F4897" s="239"/>
      <c r="G4897" s="22"/>
      <c r="H4897" s="273"/>
      <c r="I4897" s="23"/>
      <c r="J4897" s="196"/>
    </row>
    <row r="4898" spans="1:10" x14ac:dyDescent="0.2">
      <c r="A4898" s="25"/>
      <c r="B4898" s="18"/>
      <c r="C4898" s="19"/>
      <c r="D4898" s="231"/>
      <c r="E4898" s="7"/>
      <c r="F4898" s="239"/>
      <c r="G4898" s="22"/>
      <c r="H4898" s="273"/>
      <c r="I4898" s="23"/>
      <c r="J4898" s="196"/>
    </row>
    <row r="4899" spans="1:10" x14ac:dyDescent="0.2">
      <c r="A4899" s="25"/>
      <c r="B4899" s="18"/>
      <c r="C4899" s="19"/>
      <c r="D4899" s="231"/>
      <c r="E4899" s="7"/>
      <c r="F4899" s="239"/>
      <c r="G4899" s="22"/>
      <c r="H4899" s="273"/>
      <c r="I4899" s="23"/>
      <c r="J4899" s="196"/>
    </row>
    <row r="4900" spans="1:10" x14ac:dyDescent="0.2">
      <c r="A4900" s="25"/>
      <c r="B4900" s="18"/>
      <c r="C4900" s="19"/>
      <c r="D4900" s="231"/>
      <c r="E4900" s="7"/>
      <c r="F4900" s="239"/>
      <c r="G4900" s="22"/>
      <c r="H4900" s="273"/>
      <c r="I4900" s="23"/>
      <c r="J4900" s="196"/>
    </row>
    <row r="4901" spans="1:10" x14ac:dyDescent="0.2">
      <c r="A4901" s="25"/>
      <c r="B4901" s="18"/>
      <c r="C4901" s="19"/>
      <c r="D4901" s="231"/>
      <c r="E4901" s="7"/>
      <c r="F4901" s="239"/>
      <c r="G4901" s="22"/>
      <c r="H4901" s="273"/>
      <c r="I4901" s="23"/>
      <c r="J4901" s="196"/>
    </row>
    <row r="4902" spans="1:10" x14ac:dyDescent="0.2">
      <c r="A4902" s="25"/>
      <c r="B4902" s="18"/>
      <c r="C4902" s="19"/>
      <c r="D4902" s="231"/>
      <c r="E4902" s="7"/>
      <c r="F4902" s="239"/>
      <c r="G4902" s="22"/>
      <c r="H4902" s="273"/>
      <c r="I4902" s="23"/>
      <c r="J4902" s="196"/>
    </row>
    <row r="4903" spans="1:10" x14ac:dyDescent="0.2">
      <c r="A4903" s="25"/>
      <c r="B4903" s="18"/>
      <c r="C4903" s="19"/>
      <c r="D4903" s="231"/>
      <c r="E4903" s="7"/>
      <c r="F4903" s="239"/>
      <c r="G4903" s="22"/>
      <c r="H4903" s="273"/>
      <c r="I4903" s="23"/>
      <c r="J4903" s="196"/>
    </row>
    <row r="4904" spans="1:10" x14ac:dyDescent="0.2">
      <c r="A4904" s="25"/>
      <c r="B4904" s="18"/>
      <c r="C4904" s="19"/>
      <c r="D4904" s="231"/>
      <c r="E4904" s="7"/>
      <c r="F4904" s="239"/>
      <c r="G4904" s="22"/>
      <c r="H4904" s="273"/>
      <c r="I4904" s="23"/>
      <c r="J4904" s="196"/>
    </row>
    <row r="4905" spans="1:10" x14ac:dyDescent="0.2">
      <c r="A4905" s="25"/>
      <c r="B4905" s="18"/>
      <c r="C4905" s="19"/>
      <c r="D4905" s="231"/>
      <c r="E4905" s="7"/>
      <c r="F4905" s="239"/>
      <c r="G4905" s="22"/>
      <c r="H4905" s="273"/>
      <c r="I4905" s="23"/>
      <c r="J4905" s="196"/>
    </row>
    <row r="4906" spans="1:10" x14ac:dyDescent="0.2">
      <c r="A4906" s="25"/>
      <c r="B4906" s="18"/>
      <c r="C4906" s="19"/>
      <c r="D4906" s="231"/>
      <c r="E4906" s="7"/>
      <c r="F4906" s="239"/>
      <c r="G4906" s="22"/>
      <c r="H4906" s="273"/>
      <c r="I4906" s="23"/>
      <c r="J4906" s="196"/>
    </row>
    <row r="4907" spans="1:10" x14ac:dyDescent="0.2">
      <c r="A4907" s="25"/>
      <c r="B4907" s="18"/>
      <c r="C4907" s="19"/>
      <c r="D4907" s="231"/>
      <c r="E4907" s="7"/>
      <c r="F4907" s="239"/>
      <c r="G4907" s="22"/>
      <c r="H4907" s="273"/>
      <c r="I4907" s="23"/>
      <c r="J4907" s="196"/>
    </row>
    <row r="4908" spans="1:10" x14ac:dyDescent="0.2">
      <c r="A4908" s="25"/>
      <c r="B4908" s="18"/>
      <c r="C4908" s="19"/>
      <c r="D4908" s="231"/>
      <c r="E4908" s="7"/>
      <c r="F4908" s="239"/>
      <c r="G4908" s="22"/>
      <c r="H4908" s="273"/>
      <c r="I4908" s="23"/>
      <c r="J4908" s="196"/>
    </row>
    <row r="4909" spans="1:10" x14ac:dyDescent="0.2">
      <c r="A4909" s="25"/>
      <c r="B4909" s="18"/>
      <c r="C4909" s="19"/>
      <c r="D4909" s="231"/>
      <c r="E4909" s="7"/>
      <c r="F4909" s="239"/>
      <c r="G4909" s="22"/>
      <c r="H4909" s="273"/>
      <c r="I4909" s="23"/>
      <c r="J4909" s="196"/>
    </row>
    <row r="4910" spans="1:10" x14ac:dyDescent="0.2">
      <c r="A4910" s="25"/>
      <c r="B4910" s="18"/>
      <c r="C4910" s="19"/>
      <c r="D4910" s="231"/>
      <c r="E4910" s="7"/>
      <c r="F4910" s="239"/>
      <c r="G4910" s="22"/>
      <c r="H4910" s="273"/>
      <c r="I4910" s="23"/>
      <c r="J4910" s="196"/>
    </row>
    <row r="4911" spans="1:10" x14ac:dyDescent="0.2">
      <c r="A4911" s="25"/>
      <c r="B4911" s="18"/>
      <c r="C4911" s="19"/>
      <c r="D4911" s="231"/>
      <c r="E4911" s="7"/>
      <c r="F4911" s="239"/>
      <c r="G4911" s="22"/>
      <c r="H4911" s="273"/>
      <c r="I4911" s="23"/>
      <c r="J4911" s="196"/>
    </row>
    <row r="4912" spans="1:10" x14ac:dyDescent="0.2">
      <c r="A4912" s="25"/>
      <c r="B4912" s="18"/>
      <c r="C4912" s="19"/>
      <c r="D4912" s="231"/>
      <c r="E4912" s="7"/>
      <c r="F4912" s="239"/>
      <c r="G4912" s="22"/>
      <c r="H4912" s="273"/>
      <c r="I4912" s="23"/>
      <c r="J4912" s="196"/>
    </row>
    <row r="4913" spans="1:10" x14ac:dyDescent="0.2">
      <c r="A4913" s="25"/>
      <c r="B4913" s="18"/>
      <c r="C4913" s="19"/>
      <c r="D4913" s="231"/>
      <c r="E4913" s="7"/>
      <c r="F4913" s="239"/>
      <c r="G4913" s="22"/>
      <c r="H4913" s="273"/>
      <c r="I4913" s="23"/>
      <c r="J4913" s="196"/>
    </row>
    <row r="4914" spans="1:10" x14ac:dyDescent="0.2">
      <c r="A4914" s="25"/>
      <c r="B4914" s="18"/>
      <c r="C4914" s="19"/>
      <c r="D4914" s="231"/>
      <c r="E4914" s="7"/>
      <c r="F4914" s="239"/>
      <c r="G4914" s="22"/>
      <c r="H4914" s="273"/>
      <c r="I4914" s="23"/>
      <c r="J4914" s="196"/>
    </row>
    <row r="4915" spans="1:10" x14ac:dyDescent="0.2">
      <c r="A4915" s="25"/>
      <c r="B4915" s="18"/>
      <c r="C4915" s="19"/>
      <c r="D4915" s="231"/>
      <c r="E4915" s="7"/>
      <c r="F4915" s="239"/>
      <c r="G4915" s="22"/>
      <c r="H4915" s="273"/>
      <c r="I4915" s="23"/>
      <c r="J4915" s="196"/>
    </row>
    <row r="4916" spans="1:10" x14ac:dyDescent="0.2">
      <c r="A4916" s="25"/>
      <c r="B4916" s="18"/>
      <c r="C4916" s="19"/>
      <c r="D4916" s="231"/>
      <c r="E4916" s="7"/>
      <c r="F4916" s="239"/>
      <c r="G4916" s="22"/>
      <c r="H4916" s="273"/>
      <c r="I4916" s="23"/>
      <c r="J4916" s="196"/>
    </row>
    <row r="4917" spans="1:10" x14ac:dyDescent="0.2">
      <c r="A4917" s="25"/>
      <c r="B4917" s="18"/>
      <c r="C4917" s="19"/>
      <c r="D4917" s="231"/>
      <c r="E4917" s="7"/>
      <c r="F4917" s="239"/>
      <c r="G4917" s="22"/>
      <c r="H4917" s="273"/>
      <c r="I4917" s="23"/>
      <c r="J4917" s="196"/>
    </row>
    <row r="4918" spans="1:10" x14ac:dyDescent="0.2">
      <c r="A4918" s="25"/>
      <c r="B4918" s="18"/>
      <c r="C4918" s="19"/>
      <c r="D4918" s="231"/>
      <c r="E4918" s="7"/>
      <c r="F4918" s="239"/>
      <c r="G4918" s="22"/>
      <c r="H4918" s="273"/>
      <c r="I4918" s="23"/>
      <c r="J4918" s="196"/>
    </row>
    <row r="4919" spans="1:10" x14ac:dyDescent="0.2">
      <c r="A4919" s="25"/>
      <c r="B4919" s="18"/>
      <c r="C4919" s="19"/>
      <c r="D4919" s="231"/>
      <c r="E4919" s="7"/>
      <c r="F4919" s="239"/>
      <c r="G4919" s="22"/>
      <c r="H4919" s="273"/>
      <c r="I4919" s="23"/>
      <c r="J4919" s="196"/>
    </row>
    <row r="4920" spans="1:10" x14ac:dyDescent="0.2">
      <c r="A4920" s="25"/>
      <c r="B4920" s="18"/>
      <c r="C4920" s="19"/>
      <c r="D4920" s="231"/>
      <c r="E4920" s="7"/>
      <c r="F4920" s="239"/>
      <c r="G4920" s="22"/>
      <c r="H4920" s="273"/>
      <c r="I4920" s="23"/>
      <c r="J4920" s="196"/>
    </row>
    <row r="4921" spans="1:10" x14ac:dyDescent="0.2">
      <c r="A4921" s="25"/>
      <c r="B4921" s="18"/>
      <c r="C4921" s="19"/>
      <c r="D4921" s="231"/>
      <c r="E4921" s="7"/>
      <c r="F4921" s="239"/>
      <c r="G4921" s="22"/>
      <c r="H4921" s="273"/>
      <c r="I4921" s="23"/>
      <c r="J4921" s="196"/>
    </row>
    <row r="4922" spans="1:10" x14ac:dyDescent="0.2">
      <c r="A4922" s="25"/>
      <c r="B4922" s="18"/>
      <c r="C4922" s="19"/>
      <c r="D4922" s="231"/>
      <c r="E4922" s="7"/>
      <c r="F4922" s="239"/>
      <c r="G4922" s="22"/>
      <c r="H4922" s="273"/>
      <c r="I4922" s="23"/>
      <c r="J4922" s="196"/>
    </row>
    <row r="4923" spans="1:10" x14ac:dyDescent="0.2">
      <c r="A4923" s="25"/>
      <c r="B4923" s="18"/>
      <c r="C4923" s="19"/>
      <c r="D4923" s="231"/>
      <c r="E4923" s="7"/>
      <c r="F4923" s="239"/>
      <c r="G4923" s="22"/>
      <c r="H4923" s="273"/>
      <c r="I4923" s="23"/>
      <c r="J4923" s="196"/>
    </row>
    <row r="4924" spans="1:10" x14ac:dyDescent="0.2">
      <c r="A4924" s="25"/>
      <c r="B4924" s="18"/>
      <c r="C4924" s="19"/>
      <c r="D4924" s="231"/>
      <c r="E4924" s="7"/>
      <c r="F4924" s="239"/>
      <c r="G4924" s="22"/>
      <c r="H4924" s="273"/>
      <c r="I4924" s="23"/>
      <c r="J4924" s="196"/>
    </row>
    <row r="4925" spans="1:10" x14ac:dyDescent="0.2">
      <c r="A4925" s="25"/>
      <c r="B4925" s="18"/>
      <c r="C4925" s="19"/>
      <c r="D4925" s="231"/>
      <c r="E4925" s="7"/>
      <c r="F4925" s="239"/>
      <c r="G4925" s="22"/>
      <c r="H4925" s="273"/>
      <c r="I4925" s="23"/>
      <c r="J4925" s="196"/>
    </row>
    <row r="4926" spans="1:10" x14ac:dyDescent="0.2">
      <c r="A4926" s="25"/>
      <c r="B4926" s="18"/>
      <c r="C4926" s="19"/>
      <c r="D4926" s="231"/>
      <c r="E4926" s="7"/>
      <c r="F4926" s="239"/>
      <c r="G4926" s="22"/>
      <c r="H4926" s="273"/>
      <c r="I4926" s="23"/>
      <c r="J4926" s="196"/>
    </row>
    <row r="4927" spans="1:10" x14ac:dyDescent="0.2">
      <c r="A4927" s="25"/>
      <c r="B4927" s="18"/>
      <c r="C4927" s="19"/>
      <c r="D4927" s="231"/>
      <c r="E4927" s="7"/>
      <c r="F4927" s="239"/>
      <c r="G4927" s="22"/>
      <c r="H4927" s="273"/>
      <c r="I4927" s="23"/>
      <c r="J4927" s="196"/>
    </row>
    <row r="4928" spans="1:10" x14ac:dyDescent="0.2">
      <c r="A4928" s="25"/>
      <c r="B4928" s="18"/>
      <c r="C4928" s="19"/>
      <c r="D4928" s="231"/>
      <c r="E4928" s="7"/>
      <c r="F4928" s="239"/>
      <c r="G4928" s="22"/>
      <c r="H4928" s="273"/>
      <c r="I4928" s="23"/>
      <c r="J4928" s="196"/>
    </row>
    <row r="4929" spans="1:10" x14ac:dyDescent="0.2">
      <c r="A4929" s="25"/>
      <c r="B4929" s="18"/>
      <c r="C4929" s="19"/>
      <c r="D4929" s="231"/>
      <c r="E4929" s="7"/>
      <c r="F4929" s="239"/>
      <c r="G4929" s="22"/>
      <c r="H4929" s="273"/>
      <c r="I4929" s="23"/>
      <c r="J4929" s="196"/>
    </row>
    <row r="4930" spans="1:10" x14ac:dyDescent="0.2">
      <c r="A4930" s="25"/>
      <c r="B4930" s="18"/>
      <c r="C4930" s="19"/>
      <c r="D4930" s="231"/>
      <c r="E4930" s="7"/>
      <c r="F4930" s="239"/>
      <c r="G4930" s="22"/>
      <c r="H4930" s="273"/>
      <c r="I4930" s="23"/>
      <c r="J4930" s="196"/>
    </row>
    <row r="4931" spans="1:10" x14ac:dyDescent="0.2">
      <c r="A4931" s="25"/>
      <c r="B4931" s="18"/>
      <c r="C4931" s="19"/>
      <c r="D4931" s="231"/>
      <c r="E4931" s="7"/>
      <c r="F4931" s="239"/>
      <c r="G4931" s="22"/>
      <c r="H4931" s="273"/>
      <c r="I4931" s="23"/>
      <c r="J4931" s="196"/>
    </row>
    <row r="4932" spans="1:10" x14ac:dyDescent="0.2">
      <c r="A4932" s="25"/>
      <c r="B4932" s="18"/>
      <c r="C4932" s="19"/>
      <c r="D4932" s="231"/>
      <c r="E4932" s="7"/>
      <c r="F4932" s="239"/>
      <c r="G4932" s="22"/>
      <c r="H4932" s="273"/>
      <c r="I4932" s="23"/>
      <c r="J4932" s="196"/>
    </row>
    <row r="4933" spans="1:10" x14ac:dyDescent="0.2">
      <c r="A4933" s="25"/>
      <c r="B4933" s="18"/>
      <c r="C4933" s="19"/>
      <c r="D4933" s="231"/>
      <c r="E4933" s="7"/>
      <c r="F4933" s="239"/>
      <c r="G4933" s="22"/>
      <c r="H4933" s="273"/>
      <c r="I4933" s="23"/>
      <c r="J4933" s="196"/>
    </row>
    <row r="4934" spans="1:10" x14ac:dyDescent="0.2">
      <c r="A4934" s="25"/>
      <c r="B4934" s="18"/>
      <c r="C4934" s="19"/>
      <c r="D4934" s="231"/>
      <c r="E4934" s="7"/>
      <c r="F4934" s="239"/>
      <c r="G4934" s="22"/>
      <c r="H4934" s="273"/>
      <c r="I4934" s="23"/>
      <c r="J4934" s="196"/>
    </row>
    <row r="4935" spans="1:10" x14ac:dyDescent="0.2">
      <c r="A4935" s="25"/>
      <c r="B4935" s="18"/>
      <c r="C4935" s="19"/>
      <c r="D4935" s="231"/>
      <c r="E4935" s="7"/>
      <c r="F4935" s="239"/>
      <c r="G4935" s="22"/>
      <c r="H4935" s="273"/>
      <c r="I4935" s="23"/>
      <c r="J4935" s="196"/>
    </row>
    <row r="4936" spans="1:10" x14ac:dyDescent="0.2">
      <c r="A4936" s="25"/>
      <c r="B4936" s="18"/>
      <c r="C4936" s="19"/>
      <c r="D4936" s="231"/>
      <c r="E4936" s="7"/>
      <c r="F4936" s="239"/>
      <c r="G4936" s="22"/>
      <c r="H4936" s="273"/>
      <c r="I4936" s="23"/>
      <c r="J4936" s="196"/>
    </row>
    <row r="4937" spans="1:10" x14ac:dyDescent="0.2">
      <c r="A4937" s="25"/>
      <c r="B4937" s="18"/>
      <c r="C4937" s="19"/>
      <c r="D4937" s="231"/>
      <c r="E4937" s="7"/>
      <c r="F4937" s="239"/>
      <c r="G4937" s="22"/>
      <c r="H4937" s="273"/>
      <c r="I4937" s="23"/>
      <c r="J4937" s="196"/>
    </row>
    <row r="4938" spans="1:10" x14ac:dyDescent="0.2">
      <c r="A4938" s="25"/>
      <c r="B4938" s="18"/>
      <c r="C4938" s="19"/>
      <c r="D4938" s="231"/>
      <c r="E4938" s="7"/>
      <c r="F4938" s="239"/>
      <c r="G4938" s="22"/>
      <c r="H4938" s="273"/>
      <c r="I4938" s="23"/>
      <c r="J4938" s="196"/>
    </row>
    <row r="4939" spans="1:10" x14ac:dyDescent="0.2">
      <c r="A4939" s="25"/>
      <c r="B4939" s="18"/>
      <c r="C4939" s="19"/>
      <c r="D4939" s="231"/>
      <c r="E4939" s="7"/>
      <c r="F4939" s="239"/>
      <c r="G4939" s="22"/>
      <c r="H4939" s="273"/>
      <c r="I4939" s="23"/>
      <c r="J4939" s="196"/>
    </row>
    <row r="4940" spans="1:10" x14ac:dyDescent="0.2">
      <c r="A4940" s="25"/>
      <c r="B4940" s="18"/>
      <c r="C4940" s="19"/>
      <c r="D4940" s="231"/>
      <c r="E4940" s="7"/>
      <c r="F4940" s="239"/>
      <c r="G4940" s="22"/>
      <c r="H4940" s="273"/>
      <c r="I4940" s="23"/>
      <c r="J4940" s="196"/>
    </row>
    <row r="4941" spans="1:10" x14ac:dyDescent="0.2">
      <c r="A4941" s="25"/>
      <c r="B4941" s="18"/>
      <c r="C4941" s="19"/>
      <c r="D4941" s="231"/>
      <c r="E4941" s="7"/>
      <c r="F4941" s="239"/>
      <c r="G4941" s="22"/>
      <c r="H4941" s="273"/>
      <c r="I4941" s="23"/>
      <c r="J4941" s="196"/>
    </row>
    <row r="4942" spans="1:10" x14ac:dyDescent="0.2">
      <c r="A4942" s="25"/>
      <c r="B4942" s="18"/>
      <c r="C4942" s="19"/>
      <c r="D4942" s="231"/>
      <c r="E4942" s="7"/>
      <c r="F4942" s="239"/>
      <c r="G4942" s="22"/>
      <c r="H4942" s="273"/>
      <c r="I4942" s="23"/>
      <c r="J4942" s="196"/>
    </row>
    <row r="4943" spans="1:10" x14ac:dyDescent="0.2">
      <c r="A4943" s="25"/>
      <c r="B4943" s="18"/>
      <c r="C4943" s="19"/>
      <c r="D4943" s="231"/>
      <c r="E4943" s="7"/>
      <c r="F4943" s="239"/>
      <c r="G4943" s="22"/>
      <c r="H4943" s="273"/>
      <c r="I4943" s="23"/>
      <c r="J4943" s="196"/>
    </row>
    <row r="4944" spans="1:10" x14ac:dyDescent="0.2">
      <c r="A4944" s="25"/>
      <c r="B4944" s="18"/>
      <c r="C4944" s="19"/>
      <c r="D4944" s="231"/>
      <c r="E4944" s="7"/>
      <c r="F4944" s="239"/>
      <c r="G4944" s="22"/>
      <c r="H4944" s="273"/>
      <c r="I4944" s="23"/>
      <c r="J4944" s="196"/>
    </row>
    <row r="4945" spans="1:10" x14ac:dyDescent="0.2">
      <c r="A4945" s="25"/>
      <c r="B4945" s="18"/>
      <c r="C4945" s="19"/>
      <c r="D4945" s="231"/>
      <c r="E4945" s="7"/>
      <c r="F4945" s="239"/>
      <c r="G4945" s="22"/>
      <c r="H4945" s="273"/>
      <c r="I4945" s="23"/>
      <c r="J4945" s="196"/>
    </row>
    <row r="4946" spans="1:10" x14ac:dyDescent="0.2">
      <c r="A4946" s="25"/>
      <c r="B4946" s="18"/>
      <c r="C4946" s="19"/>
      <c r="D4946" s="231"/>
      <c r="E4946" s="7"/>
      <c r="F4946" s="239"/>
      <c r="G4946" s="22"/>
      <c r="H4946" s="273"/>
      <c r="I4946" s="23"/>
      <c r="J4946" s="196"/>
    </row>
    <row r="4947" spans="1:10" x14ac:dyDescent="0.2">
      <c r="A4947" s="25"/>
      <c r="B4947" s="18"/>
      <c r="C4947" s="19"/>
      <c r="D4947" s="231"/>
      <c r="E4947" s="7"/>
      <c r="F4947" s="239"/>
      <c r="G4947" s="22"/>
      <c r="H4947" s="273"/>
      <c r="I4947" s="23"/>
      <c r="J4947" s="196"/>
    </row>
    <row r="4948" spans="1:10" x14ac:dyDescent="0.2">
      <c r="A4948" s="25"/>
      <c r="B4948" s="18"/>
      <c r="C4948" s="19"/>
      <c r="D4948" s="231"/>
      <c r="E4948" s="7"/>
      <c r="F4948" s="239"/>
      <c r="G4948" s="22"/>
      <c r="H4948" s="273"/>
      <c r="I4948" s="23"/>
      <c r="J4948" s="196"/>
    </row>
    <row r="4949" spans="1:10" x14ac:dyDescent="0.2">
      <c r="A4949" s="25"/>
      <c r="B4949" s="18"/>
      <c r="C4949" s="19"/>
      <c r="D4949" s="231"/>
      <c r="E4949" s="7"/>
      <c r="F4949" s="239"/>
      <c r="G4949" s="22"/>
      <c r="H4949" s="273"/>
      <c r="I4949" s="23"/>
      <c r="J4949" s="196"/>
    </row>
    <row r="4950" spans="1:10" x14ac:dyDescent="0.2">
      <c r="A4950" s="25"/>
      <c r="B4950" s="18"/>
      <c r="C4950" s="19"/>
      <c r="D4950" s="231"/>
      <c r="E4950" s="7"/>
      <c r="F4950" s="239"/>
      <c r="G4950" s="22"/>
      <c r="H4950" s="273"/>
      <c r="I4950" s="23"/>
      <c r="J4950" s="196"/>
    </row>
    <row r="4951" spans="1:10" x14ac:dyDescent="0.2">
      <c r="A4951" s="25"/>
      <c r="B4951" s="18"/>
      <c r="C4951" s="19"/>
      <c r="D4951" s="231"/>
      <c r="E4951" s="7"/>
      <c r="F4951" s="239"/>
      <c r="G4951" s="22"/>
      <c r="H4951" s="273"/>
      <c r="I4951" s="23"/>
      <c r="J4951" s="196"/>
    </row>
    <row r="4952" spans="1:10" x14ac:dyDescent="0.2">
      <c r="A4952" s="25"/>
      <c r="B4952" s="18"/>
      <c r="C4952" s="19"/>
      <c r="D4952" s="231"/>
      <c r="E4952" s="7"/>
      <c r="F4952" s="239"/>
      <c r="G4952" s="22"/>
      <c r="H4952" s="273"/>
      <c r="I4952" s="23"/>
      <c r="J4952" s="196"/>
    </row>
    <row r="4953" spans="1:10" x14ac:dyDescent="0.2">
      <c r="A4953" s="25"/>
      <c r="B4953" s="18"/>
      <c r="C4953" s="19"/>
      <c r="D4953" s="231"/>
      <c r="E4953" s="7"/>
      <c r="F4953" s="239"/>
      <c r="G4953" s="22"/>
      <c r="H4953" s="273"/>
      <c r="I4953" s="23"/>
      <c r="J4953" s="196"/>
    </row>
    <row r="4954" spans="1:10" x14ac:dyDescent="0.2">
      <c r="A4954" s="25"/>
      <c r="B4954" s="18"/>
      <c r="C4954" s="19"/>
      <c r="D4954" s="231"/>
      <c r="E4954" s="7"/>
      <c r="F4954" s="239"/>
      <c r="G4954" s="22"/>
      <c r="H4954" s="273"/>
      <c r="I4954" s="23"/>
      <c r="J4954" s="196"/>
    </row>
    <row r="4955" spans="1:10" x14ac:dyDescent="0.2">
      <c r="A4955" s="25"/>
      <c r="B4955" s="18"/>
      <c r="C4955" s="19"/>
      <c r="D4955" s="231"/>
      <c r="E4955" s="7"/>
      <c r="F4955" s="239"/>
      <c r="G4955" s="22"/>
      <c r="H4955" s="273"/>
      <c r="I4955" s="23"/>
      <c r="J4955" s="196"/>
    </row>
    <row r="4956" spans="1:10" x14ac:dyDescent="0.2">
      <c r="A4956" s="25"/>
      <c r="B4956" s="18"/>
      <c r="C4956" s="19"/>
      <c r="D4956" s="231"/>
      <c r="E4956" s="7"/>
      <c r="F4956" s="239"/>
      <c r="G4956" s="22"/>
      <c r="H4956" s="273"/>
      <c r="I4956" s="23"/>
      <c r="J4956" s="196"/>
    </row>
    <row r="4957" spans="1:10" x14ac:dyDescent="0.2">
      <c r="A4957" s="25"/>
      <c r="B4957" s="18"/>
      <c r="C4957" s="19"/>
      <c r="D4957" s="231"/>
      <c r="E4957" s="7"/>
      <c r="F4957" s="239"/>
      <c r="G4957" s="22"/>
      <c r="H4957" s="273"/>
      <c r="I4957" s="23"/>
      <c r="J4957" s="196"/>
    </row>
    <row r="4958" spans="1:10" x14ac:dyDescent="0.2">
      <c r="A4958" s="25"/>
      <c r="B4958" s="18"/>
      <c r="C4958" s="19"/>
      <c r="D4958" s="231"/>
      <c r="E4958" s="7"/>
      <c r="F4958" s="239"/>
      <c r="G4958" s="22"/>
      <c r="H4958" s="273"/>
      <c r="I4958" s="23"/>
      <c r="J4958" s="196"/>
    </row>
    <row r="4959" spans="1:10" x14ac:dyDescent="0.2">
      <c r="A4959" s="25"/>
      <c r="B4959" s="18"/>
      <c r="C4959" s="19"/>
      <c r="D4959" s="231"/>
      <c r="E4959" s="7"/>
      <c r="F4959" s="239"/>
      <c r="G4959" s="22"/>
      <c r="H4959" s="273"/>
      <c r="I4959" s="23"/>
      <c r="J4959" s="196"/>
    </row>
    <row r="4960" spans="1:10" x14ac:dyDescent="0.2">
      <c r="A4960" s="25"/>
      <c r="B4960" s="18"/>
      <c r="C4960" s="19"/>
      <c r="D4960" s="231"/>
      <c r="E4960" s="7"/>
      <c r="F4960" s="239"/>
      <c r="G4960" s="22"/>
      <c r="H4960" s="273"/>
      <c r="I4960" s="23"/>
      <c r="J4960" s="196"/>
    </row>
    <row r="4961" spans="1:10" x14ac:dyDescent="0.2">
      <c r="A4961" s="25"/>
      <c r="B4961" s="18"/>
      <c r="C4961" s="19"/>
      <c r="D4961" s="231"/>
      <c r="E4961" s="7"/>
      <c r="F4961" s="239"/>
      <c r="G4961" s="22"/>
      <c r="H4961" s="273"/>
      <c r="I4961" s="23"/>
      <c r="J4961" s="196"/>
    </row>
    <row r="4962" spans="1:10" x14ac:dyDescent="0.2">
      <c r="A4962" s="25"/>
      <c r="B4962" s="18"/>
      <c r="C4962" s="19"/>
      <c r="D4962" s="231"/>
      <c r="E4962" s="7"/>
      <c r="F4962" s="239"/>
      <c r="G4962" s="22"/>
      <c r="H4962" s="273"/>
      <c r="I4962" s="23"/>
      <c r="J4962" s="196"/>
    </row>
    <row r="4963" spans="1:10" x14ac:dyDescent="0.2">
      <c r="A4963" s="25"/>
      <c r="B4963" s="18"/>
      <c r="C4963" s="19"/>
      <c r="D4963" s="231"/>
      <c r="E4963" s="7"/>
      <c r="F4963" s="239"/>
      <c r="G4963" s="22"/>
      <c r="H4963" s="273"/>
      <c r="I4963" s="23"/>
      <c r="J4963" s="196"/>
    </row>
    <row r="4964" spans="1:10" x14ac:dyDescent="0.2">
      <c r="A4964" s="25"/>
      <c r="B4964" s="18"/>
      <c r="C4964" s="19"/>
      <c r="D4964" s="231"/>
      <c r="E4964" s="7"/>
      <c r="F4964" s="239"/>
      <c r="G4964" s="22"/>
      <c r="H4964" s="273"/>
      <c r="I4964" s="23"/>
      <c r="J4964" s="196"/>
    </row>
    <row r="4965" spans="1:10" x14ac:dyDescent="0.2">
      <c r="A4965" s="25"/>
      <c r="B4965" s="18"/>
      <c r="C4965" s="19"/>
      <c r="D4965" s="231"/>
      <c r="E4965" s="7"/>
      <c r="F4965" s="239"/>
      <c r="G4965" s="22"/>
      <c r="H4965" s="273"/>
      <c r="I4965" s="23"/>
      <c r="J4965" s="196"/>
    </row>
    <row r="4966" spans="1:10" x14ac:dyDescent="0.2">
      <c r="A4966" s="25"/>
      <c r="B4966" s="18"/>
      <c r="C4966" s="19"/>
      <c r="D4966" s="231"/>
      <c r="E4966" s="7"/>
      <c r="F4966" s="239"/>
      <c r="G4966" s="22"/>
      <c r="H4966" s="273"/>
      <c r="I4966" s="23"/>
      <c r="J4966" s="196"/>
    </row>
    <row r="4967" spans="1:10" x14ac:dyDescent="0.2">
      <c r="A4967" s="25"/>
      <c r="B4967" s="18"/>
      <c r="C4967" s="19"/>
      <c r="D4967" s="231"/>
      <c r="E4967" s="7"/>
      <c r="F4967" s="239"/>
      <c r="G4967" s="22"/>
      <c r="H4967" s="273"/>
      <c r="I4967" s="23"/>
      <c r="J4967" s="196"/>
    </row>
    <row r="4968" spans="1:10" x14ac:dyDescent="0.2">
      <c r="A4968" s="25"/>
      <c r="B4968" s="18"/>
      <c r="C4968" s="19"/>
      <c r="D4968" s="231"/>
      <c r="E4968" s="7"/>
      <c r="F4968" s="239"/>
      <c r="G4968" s="22"/>
      <c r="H4968" s="273"/>
      <c r="I4968" s="23"/>
      <c r="J4968" s="196"/>
    </row>
    <row r="4969" spans="1:10" x14ac:dyDescent="0.2">
      <c r="A4969" s="25"/>
      <c r="B4969" s="18"/>
      <c r="C4969" s="19"/>
      <c r="D4969" s="231"/>
      <c r="E4969" s="7"/>
      <c r="F4969" s="239"/>
      <c r="G4969" s="22"/>
      <c r="H4969" s="273"/>
      <c r="I4969" s="23"/>
      <c r="J4969" s="196"/>
    </row>
    <row r="4970" spans="1:10" x14ac:dyDescent="0.2">
      <c r="A4970" s="25"/>
      <c r="B4970" s="18"/>
      <c r="C4970" s="19"/>
      <c r="D4970" s="231"/>
      <c r="E4970" s="7"/>
      <c r="F4970" s="239"/>
      <c r="G4970" s="22"/>
      <c r="H4970" s="273"/>
      <c r="I4970" s="23"/>
      <c r="J4970" s="196"/>
    </row>
    <row r="4971" spans="1:10" x14ac:dyDescent="0.2">
      <c r="A4971" s="25"/>
      <c r="B4971" s="18"/>
      <c r="C4971" s="19"/>
      <c r="D4971" s="231"/>
      <c r="E4971" s="7"/>
      <c r="F4971" s="239"/>
      <c r="G4971" s="22"/>
      <c r="H4971" s="273"/>
      <c r="I4971" s="23"/>
      <c r="J4971" s="196"/>
    </row>
    <row r="4972" spans="1:10" x14ac:dyDescent="0.2">
      <c r="A4972" s="25"/>
      <c r="B4972" s="18"/>
      <c r="C4972" s="19"/>
      <c r="D4972" s="231"/>
      <c r="E4972" s="7"/>
      <c r="F4972" s="239"/>
      <c r="G4972" s="22"/>
      <c r="H4972" s="273"/>
      <c r="I4972" s="23"/>
      <c r="J4972" s="196"/>
    </row>
    <row r="4973" spans="1:10" x14ac:dyDescent="0.2">
      <c r="A4973" s="25"/>
      <c r="B4973" s="18"/>
      <c r="C4973" s="19"/>
      <c r="D4973" s="231"/>
      <c r="E4973" s="7"/>
      <c r="F4973" s="239"/>
      <c r="G4973" s="22"/>
      <c r="H4973" s="273"/>
      <c r="I4973" s="23"/>
      <c r="J4973" s="196"/>
    </row>
    <row r="4974" spans="1:10" x14ac:dyDescent="0.2">
      <c r="A4974" s="25"/>
      <c r="B4974" s="18"/>
      <c r="C4974" s="19"/>
      <c r="D4974" s="231"/>
      <c r="E4974" s="7"/>
      <c r="F4974" s="239"/>
      <c r="G4974" s="22"/>
      <c r="H4974" s="273"/>
      <c r="I4974" s="23"/>
      <c r="J4974" s="196"/>
    </row>
    <row r="4975" spans="1:10" x14ac:dyDescent="0.2">
      <c r="A4975" s="25"/>
      <c r="B4975" s="18"/>
      <c r="C4975" s="19"/>
      <c r="D4975" s="231"/>
      <c r="E4975" s="7"/>
      <c r="F4975" s="239"/>
      <c r="G4975" s="22"/>
      <c r="H4975" s="273"/>
      <c r="I4975" s="23"/>
      <c r="J4975" s="196"/>
    </row>
    <row r="4976" spans="1:10" x14ac:dyDescent="0.2">
      <c r="A4976" s="25"/>
      <c r="B4976" s="18"/>
      <c r="C4976" s="19"/>
      <c r="D4976" s="231"/>
      <c r="E4976" s="7"/>
      <c r="F4976" s="239"/>
      <c r="G4976" s="22"/>
      <c r="H4976" s="273"/>
      <c r="I4976" s="23"/>
      <c r="J4976" s="196"/>
    </row>
    <row r="4977" spans="1:10" x14ac:dyDescent="0.2">
      <c r="A4977" s="25"/>
      <c r="B4977" s="18"/>
      <c r="C4977" s="19"/>
      <c r="D4977" s="231"/>
      <c r="E4977" s="7"/>
      <c r="F4977" s="239"/>
      <c r="G4977" s="22"/>
      <c r="H4977" s="273"/>
      <c r="I4977" s="23"/>
      <c r="J4977" s="196"/>
    </row>
    <row r="4978" spans="1:10" x14ac:dyDescent="0.2">
      <c r="A4978" s="25"/>
      <c r="B4978" s="18"/>
      <c r="C4978" s="19"/>
      <c r="D4978" s="231"/>
      <c r="E4978" s="7"/>
      <c r="F4978" s="239"/>
      <c r="G4978" s="22"/>
      <c r="H4978" s="273"/>
      <c r="I4978" s="23"/>
      <c r="J4978" s="196"/>
    </row>
    <row r="4979" spans="1:10" x14ac:dyDescent="0.2">
      <c r="A4979" s="25"/>
      <c r="B4979" s="18"/>
      <c r="C4979" s="19"/>
      <c r="D4979" s="231"/>
      <c r="E4979" s="7"/>
      <c r="F4979" s="239"/>
      <c r="G4979" s="22"/>
      <c r="H4979" s="273"/>
      <c r="I4979" s="23"/>
      <c r="J4979" s="196"/>
    </row>
    <row r="4980" spans="1:10" x14ac:dyDescent="0.2">
      <c r="A4980" s="25"/>
      <c r="B4980" s="18"/>
      <c r="C4980" s="19"/>
      <c r="D4980" s="231"/>
      <c r="E4980" s="7"/>
      <c r="F4980" s="239"/>
      <c r="G4980" s="22"/>
      <c r="H4980" s="273"/>
      <c r="I4980" s="23"/>
      <c r="J4980" s="196"/>
    </row>
    <row r="4981" spans="1:10" x14ac:dyDescent="0.2">
      <c r="A4981" s="25"/>
      <c r="B4981" s="18"/>
      <c r="C4981" s="19"/>
      <c r="D4981" s="231"/>
      <c r="E4981" s="7"/>
      <c r="F4981" s="239"/>
      <c r="G4981" s="22"/>
      <c r="H4981" s="273"/>
      <c r="I4981" s="23"/>
      <c r="J4981" s="196"/>
    </row>
    <row r="4982" spans="1:10" x14ac:dyDescent="0.2">
      <c r="A4982" s="25"/>
      <c r="B4982" s="18"/>
      <c r="C4982" s="19"/>
      <c r="D4982" s="231"/>
      <c r="E4982" s="7"/>
      <c r="F4982" s="239"/>
      <c r="G4982" s="22"/>
      <c r="H4982" s="273"/>
      <c r="I4982" s="23"/>
      <c r="J4982" s="196"/>
    </row>
    <row r="4983" spans="1:10" x14ac:dyDescent="0.2">
      <c r="A4983" s="25"/>
      <c r="B4983" s="18"/>
      <c r="C4983" s="19"/>
      <c r="D4983" s="231"/>
      <c r="E4983" s="7"/>
      <c r="F4983" s="239"/>
      <c r="G4983" s="22"/>
      <c r="H4983" s="273"/>
      <c r="I4983" s="23"/>
      <c r="J4983" s="196"/>
    </row>
    <row r="4984" spans="1:10" x14ac:dyDescent="0.2">
      <c r="A4984" s="25"/>
      <c r="B4984" s="18"/>
      <c r="C4984" s="19"/>
      <c r="D4984" s="231"/>
      <c r="E4984" s="7"/>
      <c r="F4984" s="239"/>
      <c r="G4984" s="22"/>
      <c r="H4984" s="273"/>
      <c r="I4984" s="23"/>
      <c r="J4984" s="196"/>
    </row>
    <row r="4985" spans="1:10" x14ac:dyDescent="0.2">
      <c r="A4985" s="25"/>
      <c r="B4985" s="18"/>
      <c r="C4985" s="19"/>
      <c r="D4985" s="231"/>
      <c r="E4985" s="7"/>
      <c r="F4985" s="239"/>
      <c r="G4985" s="22"/>
      <c r="H4985" s="273"/>
      <c r="I4985" s="23"/>
      <c r="J4985" s="196"/>
    </row>
    <row r="4986" spans="1:10" x14ac:dyDescent="0.2">
      <c r="A4986" s="25"/>
      <c r="B4986" s="18"/>
      <c r="C4986" s="19"/>
      <c r="D4986" s="231"/>
      <c r="E4986" s="7"/>
      <c r="F4986" s="239"/>
      <c r="G4986" s="22"/>
      <c r="H4986" s="273"/>
      <c r="I4986" s="23"/>
      <c r="J4986" s="196"/>
    </row>
    <row r="4987" spans="1:10" x14ac:dyDescent="0.2">
      <c r="A4987" s="25"/>
      <c r="B4987" s="18"/>
      <c r="C4987" s="19"/>
      <c r="D4987" s="231"/>
      <c r="E4987" s="7"/>
      <c r="F4987" s="239"/>
      <c r="G4987" s="22"/>
      <c r="H4987" s="273"/>
      <c r="I4987" s="23"/>
      <c r="J4987" s="196"/>
    </row>
    <row r="4988" spans="1:10" x14ac:dyDescent="0.2">
      <c r="A4988" s="25"/>
      <c r="B4988" s="18"/>
      <c r="C4988" s="19"/>
      <c r="D4988" s="231"/>
      <c r="E4988" s="7"/>
      <c r="F4988" s="239"/>
      <c r="G4988" s="22"/>
      <c r="H4988" s="273"/>
      <c r="I4988" s="23"/>
      <c r="J4988" s="196"/>
    </row>
    <row r="4989" spans="1:10" x14ac:dyDescent="0.2">
      <c r="A4989" s="25"/>
      <c r="B4989" s="18"/>
      <c r="C4989" s="19"/>
      <c r="D4989" s="231"/>
      <c r="E4989" s="7"/>
      <c r="F4989" s="239"/>
      <c r="G4989" s="22"/>
      <c r="H4989" s="273"/>
      <c r="I4989" s="23"/>
      <c r="J4989" s="196"/>
    </row>
    <row r="4990" spans="1:10" x14ac:dyDescent="0.2">
      <c r="A4990" s="25"/>
      <c r="B4990" s="18"/>
      <c r="C4990" s="19"/>
      <c r="D4990" s="231"/>
      <c r="E4990" s="7"/>
      <c r="F4990" s="239"/>
      <c r="G4990" s="22"/>
      <c r="H4990" s="273"/>
      <c r="I4990" s="23"/>
      <c r="J4990" s="196"/>
    </row>
    <row r="4991" spans="1:10" x14ac:dyDescent="0.2">
      <c r="A4991" s="25"/>
      <c r="B4991" s="18"/>
      <c r="C4991" s="19"/>
      <c r="D4991" s="231"/>
      <c r="E4991" s="7"/>
      <c r="F4991" s="239"/>
      <c r="G4991" s="22"/>
      <c r="H4991" s="273"/>
      <c r="I4991" s="23"/>
      <c r="J4991" s="196"/>
    </row>
    <row r="4992" spans="1:10" x14ac:dyDescent="0.2">
      <c r="A4992" s="25"/>
      <c r="B4992" s="18"/>
      <c r="C4992" s="19"/>
      <c r="D4992" s="231"/>
      <c r="E4992" s="7"/>
      <c r="F4992" s="239"/>
      <c r="G4992" s="22"/>
      <c r="H4992" s="273"/>
      <c r="I4992" s="23"/>
      <c r="J4992" s="196"/>
    </row>
    <row r="4993" spans="1:10" x14ac:dyDescent="0.2">
      <c r="A4993" s="25"/>
      <c r="B4993" s="18"/>
      <c r="C4993" s="19"/>
      <c r="D4993" s="231"/>
      <c r="E4993" s="7"/>
      <c r="F4993" s="239"/>
      <c r="G4993" s="22"/>
      <c r="H4993" s="273"/>
      <c r="I4993" s="23"/>
      <c r="J4993" s="196"/>
    </row>
    <row r="4994" spans="1:10" x14ac:dyDescent="0.2">
      <c r="A4994" s="25"/>
      <c r="B4994" s="18"/>
      <c r="C4994" s="19"/>
      <c r="D4994" s="231"/>
      <c r="E4994" s="7"/>
      <c r="F4994" s="239"/>
      <c r="G4994" s="22"/>
      <c r="H4994" s="273"/>
      <c r="I4994" s="23"/>
      <c r="J4994" s="196"/>
    </row>
    <row r="4995" spans="1:10" x14ac:dyDescent="0.2">
      <c r="A4995" s="25"/>
      <c r="B4995" s="18"/>
      <c r="C4995" s="19"/>
      <c r="D4995" s="231"/>
      <c r="E4995" s="7"/>
      <c r="F4995" s="239"/>
      <c r="G4995" s="22"/>
      <c r="H4995" s="273"/>
      <c r="I4995" s="23"/>
      <c r="J4995" s="196"/>
    </row>
    <row r="4996" spans="1:10" x14ac:dyDescent="0.2">
      <c r="A4996" s="25"/>
      <c r="B4996" s="18"/>
      <c r="C4996" s="19"/>
      <c r="D4996" s="231"/>
      <c r="E4996" s="7"/>
      <c r="F4996" s="239"/>
      <c r="G4996" s="22"/>
      <c r="H4996" s="273"/>
      <c r="I4996" s="23"/>
      <c r="J4996" s="196"/>
    </row>
    <row r="4997" spans="1:10" x14ac:dyDescent="0.2">
      <c r="A4997" s="25"/>
      <c r="B4997" s="18"/>
      <c r="C4997" s="19"/>
      <c r="D4997" s="231"/>
      <c r="E4997" s="7"/>
      <c r="F4997" s="239"/>
      <c r="G4997" s="22"/>
      <c r="H4997" s="273"/>
      <c r="I4997" s="23"/>
      <c r="J4997" s="196"/>
    </row>
    <row r="4998" spans="1:10" x14ac:dyDescent="0.2">
      <c r="A4998" s="25"/>
      <c r="B4998" s="18"/>
      <c r="C4998" s="19"/>
      <c r="D4998" s="231"/>
      <c r="E4998" s="7"/>
      <c r="F4998" s="239"/>
      <c r="G4998" s="22"/>
      <c r="H4998" s="273"/>
      <c r="I4998" s="23"/>
      <c r="J4998" s="196"/>
    </row>
    <row r="4999" spans="1:10" x14ac:dyDescent="0.2">
      <c r="A4999" s="25"/>
      <c r="B4999" s="18"/>
      <c r="C4999" s="19"/>
      <c r="D4999" s="231"/>
      <c r="E4999" s="7"/>
      <c r="F4999" s="239"/>
      <c r="G4999" s="22"/>
      <c r="H4999" s="273"/>
      <c r="I4999" s="23"/>
      <c r="J4999" s="196"/>
    </row>
    <row r="5000" spans="1:10" x14ac:dyDescent="0.2">
      <c r="A5000" s="25"/>
      <c r="B5000" s="18"/>
      <c r="C5000" s="19"/>
      <c r="D5000" s="231"/>
      <c r="E5000" s="7"/>
      <c r="F5000" s="239"/>
      <c r="G5000" s="22"/>
      <c r="H5000" s="273"/>
      <c r="I5000" s="23"/>
      <c r="J5000" s="196"/>
    </row>
    <row r="5001" spans="1:10" x14ac:dyDescent="0.2">
      <c r="A5001" s="25"/>
      <c r="B5001" s="18"/>
      <c r="C5001" s="19"/>
      <c r="D5001" s="231"/>
      <c r="E5001" s="7"/>
      <c r="F5001" s="239"/>
      <c r="G5001" s="22"/>
      <c r="H5001" s="273"/>
      <c r="I5001" s="23"/>
      <c r="J5001" s="196"/>
    </row>
    <row r="5002" spans="1:10" x14ac:dyDescent="0.2">
      <c r="A5002" s="25"/>
      <c r="B5002" s="18"/>
      <c r="C5002" s="19"/>
      <c r="D5002" s="231"/>
      <c r="E5002" s="7"/>
      <c r="F5002" s="239"/>
      <c r="G5002" s="22"/>
      <c r="H5002" s="273"/>
      <c r="I5002" s="23"/>
      <c r="J5002" s="196"/>
    </row>
    <row r="5003" spans="1:10" x14ac:dyDescent="0.2">
      <c r="A5003" s="25"/>
      <c r="B5003" s="18"/>
      <c r="C5003" s="19"/>
      <c r="D5003" s="231"/>
      <c r="E5003" s="7"/>
      <c r="F5003" s="239"/>
      <c r="G5003" s="22"/>
      <c r="H5003" s="273"/>
      <c r="I5003" s="23"/>
      <c r="J5003" s="196"/>
    </row>
    <row r="5004" spans="1:10" x14ac:dyDescent="0.2">
      <c r="A5004" s="25"/>
      <c r="B5004" s="18"/>
      <c r="C5004" s="19"/>
      <c r="D5004" s="231"/>
      <c r="E5004" s="7"/>
      <c r="F5004" s="239"/>
      <c r="G5004" s="22"/>
      <c r="H5004" s="273"/>
      <c r="I5004" s="23"/>
      <c r="J5004" s="196"/>
    </row>
    <row r="5005" spans="1:10" x14ac:dyDescent="0.2">
      <c r="A5005" s="25"/>
      <c r="B5005" s="18"/>
      <c r="C5005" s="19"/>
      <c r="D5005" s="231"/>
      <c r="E5005" s="7"/>
      <c r="F5005" s="239"/>
      <c r="G5005" s="22"/>
      <c r="H5005" s="273"/>
      <c r="I5005" s="23"/>
      <c r="J5005" s="196"/>
    </row>
    <row r="5006" spans="1:10" x14ac:dyDescent="0.2">
      <c r="A5006" s="25"/>
      <c r="B5006" s="18"/>
      <c r="C5006" s="19"/>
      <c r="D5006" s="231"/>
      <c r="E5006" s="7"/>
      <c r="F5006" s="239"/>
      <c r="G5006" s="22"/>
      <c r="H5006" s="273"/>
      <c r="I5006" s="23"/>
      <c r="J5006" s="196"/>
    </row>
    <row r="5007" spans="1:10" x14ac:dyDescent="0.2">
      <c r="A5007" s="25"/>
      <c r="B5007" s="18"/>
      <c r="C5007" s="19"/>
      <c r="D5007" s="231"/>
      <c r="E5007" s="7"/>
      <c r="F5007" s="239"/>
      <c r="G5007" s="22"/>
      <c r="H5007" s="273"/>
      <c r="I5007" s="23"/>
      <c r="J5007" s="196"/>
    </row>
    <row r="5008" spans="1:10" x14ac:dyDescent="0.2">
      <c r="A5008" s="25"/>
      <c r="B5008" s="18"/>
      <c r="C5008" s="19"/>
      <c r="D5008" s="231"/>
      <c r="E5008" s="7"/>
      <c r="F5008" s="239"/>
      <c r="G5008" s="22"/>
      <c r="H5008" s="273"/>
      <c r="I5008" s="23"/>
      <c r="J5008" s="196"/>
    </row>
    <row r="5009" spans="1:10" x14ac:dyDescent="0.2">
      <c r="A5009" s="25"/>
      <c r="B5009" s="18"/>
      <c r="C5009" s="19"/>
      <c r="D5009" s="231"/>
      <c r="E5009" s="7"/>
      <c r="F5009" s="239"/>
      <c r="G5009" s="22"/>
      <c r="H5009" s="273"/>
      <c r="I5009" s="23"/>
      <c r="J5009" s="196"/>
    </row>
    <row r="5010" spans="1:10" x14ac:dyDescent="0.2">
      <c r="A5010" s="25"/>
      <c r="B5010" s="18"/>
      <c r="C5010" s="19"/>
      <c r="D5010" s="231"/>
      <c r="E5010" s="7"/>
      <c r="F5010" s="239"/>
      <c r="G5010" s="22"/>
      <c r="H5010" s="273"/>
      <c r="I5010" s="23"/>
      <c r="J5010" s="196"/>
    </row>
    <row r="5011" spans="1:10" x14ac:dyDescent="0.2">
      <c r="A5011" s="25"/>
      <c r="B5011" s="18"/>
      <c r="C5011" s="19"/>
      <c r="D5011" s="231"/>
      <c r="E5011" s="7"/>
      <c r="F5011" s="239"/>
      <c r="G5011" s="22"/>
      <c r="H5011" s="273"/>
      <c r="I5011" s="23"/>
      <c r="J5011" s="196"/>
    </row>
    <row r="5012" spans="1:10" x14ac:dyDescent="0.2">
      <c r="A5012" s="25"/>
      <c r="B5012" s="18"/>
      <c r="C5012" s="19"/>
      <c r="D5012" s="231"/>
      <c r="E5012" s="7"/>
      <c r="F5012" s="239"/>
      <c r="G5012" s="22"/>
      <c r="H5012" s="273"/>
      <c r="I5012" s="23"/>
      <c r="J5012" s="196"/>
    </row>
    <row r="5013" spans="1:10" x14ac:dyDescent="0.2">
      <c r="A5013" s="25"/>
      <c r="B5013" s="18"/>
      <c r="C5013" s="19"/>
      <c r="D5013" s="231"/>
      <c r="E5013" s="7"/>
      <c r="F5013" s="239"/>
      <c r="G5013" s="22"/>
      <c r="H5013" s="273"/>
      <c r="I5013" s="23"/>
      <c r="J5013" s="196"/>
    </row>
    <row r="5014" spans="1:10" x14ac:dyDescent="0.2">
      <c r="A5014" s="25"/>
      <c r="B5014" s="18"/>
      <c r="C5014" s="19"/>
      <c r="D5014" s="231"/>
      <c r="E5014" s="7"/>
      <c r="F5014" s="239"/>
      <c r="G5014" s="22"/>
      <c r="H5014" s="273"/>
      <c r="I5014" s="23"/>
      <c r="J5014" s="196"/>
    </row>
    <row r="5015" spans="1:10" x14ac:dyDescent="0.2">
      <c r="A5015" s="25"/>
      <c r="B5015" s="18"/>
      <c r="C5015" s="19"/>
      <c r="D5015" s="231"/>
      <c r="E5015" s="7"/>
      <c r="F5015" s="239"/>
      <c r="G5015" s="22"/>
      <c r="H5015" s="273"/>
      <c r="I5015" s="23"/>
      <c r="J5015" s="196"/>
    </row>
    <row r="5016" spans="1:10" x14ac:dyDescent="0.2">
      <c r="A5016" s="25"/>
      <c r="B5016" s="18"/>
      <c r="C5016" s="19"/>
      <c r="D5016" s="231"/>
      <c r="E5016" s="7"/>
      <c r="F5016" s="239"/>
      <c r="G5016" s="22"/>
      <c r="H5016" s="273"/>
      <c r="I5016" s="23"/>
      <c r="J5016" s="196"/>
    </row>
    <row r="5017" spans="1:10" x14ac:dyDescent="0.2">
      <c r="A5017" s="25"/>
      <c r="B5017" s="18"/>
      <c r="C5017" s="19"/>
      <c r="D5017" s="231"/>
      <c r="E5017" s="7"/>
      <c r="F5017" s="239"/>
      <c r="G5017" s="22"/>
      <c r="H5017" s="273"/>
      <c r="I5017" s="23"/>
      <c r="J5017" s="196"/>
    </row>
    <row r="5018" spans="1:10" x14ac:dyDescent="0.2">
      <c r="A5018" s="25"/>
      <c r="B5018" s="18"/>
      <c r="C5018" s="19"/>
      <c r="D5018" s="231"/>
      <c r="E5018" s="7"/>
      <c r="F5018" s="239"/>
      <c r="G5018" s="22"/>
      <c r="H5018" s="273"/>
      <c r="I5018" s="23"/>
      <c r="J5018" s="196"/>
    </row>
    <row r="5019" spans="1:10" x14ac:dyDescent="0.2">
      <c r="A5019" s="25"/>
      <c r="B5019" s="18"/>
      <c r="C5019" s="19"/>
      <c r="D5019" s="231"/>
      <c r="E5019" s="7"/>
      <c r="F5019" s="239"/>
      <c r="G5019" s="22"/>
      <c r="H5019" s="273"/>
      <c r="I5019" s="23"/>
      <c r="J5019" s="196"/>
    </row>
    <row r="5020" spans="1:10" x14ac:dyDescent="0.2">
      <c r="A5020" s="25"/>
      <c r="B5020" s="18"/>
      <c r="C5020" s="19"/>
      <c r="D5020" s="231"/>
      <c r="E5020" s="7"/>
      <c r="F5020" s="239"/>
      <c r="G5020" s="22"/>
      <c r="H5020" s="273"/>
      <c r="I5020" s="23"/>
      <c r="J5020" s="196"/>
    </row>
    <row r="5021" spans="1:10" x14ac:dyDescent="0.2">
      <c r="A5021" s="25"/>
      <c r="B5021" s="18"/>
      <c r="C5021" s="19"/>
      <c r="D5021" s="231"/>
      <c r="E5021" s="7"/>
      <c r="F5021" s="239"/>
      <c r="G5021" s="22"/>
      <c r="H5021" s="273"/>
      <c r="I5021" s="23"/>
      <c r="J5021" s="196"/>
    </row>
    <row r="5022" spans="1:10" x14ac:dyDescent="0.2">
      <c r="A5022" s="25"/>
      <c r="B5022" s="18"/>
      <c r="C5022" s="19"/>
      <c r="D5022" s="231"/>
      <c r="E5022" s="7"/>
      <c r="F5022" s="239"/>
      <c r="G5022" s="22"/>
      <c r="H5022" s="273"/>
      <c r="I5022" s="23"/>
      <c r="J5022" s="196"/>
    </row>
    <row r="5023" spans="1:10" x14ac:dyDescent="0.2">
      <c r="A5023" s="25"/>
      <c r="B5023" s="18"/>
      <c r="C5023" s="19"/>
      <c r="D5023" s="231"/>
      <c r="E5023" s="7"/>
      <c r="F5023" s="239"/>
      <c r="G5023" s="22"/>
      <c r="H5023" s="273"/>
      <c r="I5023" s="23"/>
      <c r="J5023" s="196"/>
    </row>
    <row r="5024" spans="1:10" x14ac:dyDescent="0.2">
      <c r="A5024" s="25"/>
      <c r="B5024" s="18"/>
      <c r="C5024" s="19"/>
      <c r="D5024" s="231"/>
      <c r="E5024" s="7"/>
      <c r="F5024" s="239"/>
      <c r="G5024" s="22"/>
      <c r="H5024" s="273"/>
      <c r="I5024" s="23"/>
      <c r="J5024" s="196"/>
    </row>
    <row r="5025" spans="1:10" x14ac:dyDescent="0.2">
      <c r="A5025" s="25"/>
      <c r="B5025" s="18"/>
      <c r="C5025" s="19"/>
      <c r="D5025" s="231"/>
      <c r="E5025" s="7"/>
      <c r="F5025" s="239"/>
      <c r="G5025" s="22"/>
      <c r="H5025" s="273"/>
      <c r="I5025" s="23"/>
      <c r="J5025" s="196"/>
    </row>
    <row r="5026" spans="1:10" x14ac:dyDescent="0.2">
      <c r="A5026" s="25"/>
      <c r="B5026" s="18"/>
      <c r="C5026" s="19"/>
      <c r="D5026" s="231"/>
      <c r="E5026" s="7"/>
      <c r="F5026" s="239"/>
      <c r="G5026" s="22"/>
      <c r="H5026" s="273"/>
      <c r="I5026" s="23"/>
      <c r="J5026" s="196"/>
    </row>
    <row r="5027" spans="1:10" x14ac:dyDescent="0.2">
      <c r="A5027" s="25"/>
      <c r="B5027" s="18"/>
      <c r="C5027" s="19"/>
      <c r="D5027" s="231"/>
      <c r="E5027" s="7"/>
      <c r="F5027" s="239"/>
      <c r="G5027" s="22"/>
      <c r="H5027" s="273"/>
      <c r="I5027" s="23"/>
      <c r="J5027" s="196"/>
    </row>
    <row r="5028" spans="1:10" x14ac:dyDescent="0.2">
      <c r="A5028" s="25"/>
      <c r="B5028" s="18"/>
      <c r="C5028" s="19"/>
      <c r="D5028" s="231"/>
      <c r="E5028" s="7"/>
      <c r="F5028" s="239"/>
      <c r="G5028" s="22"/>
      <c r="H5028" s="273"/>
      <c r="I5028" s="23"/>
      <c r="J5028" s="196"/>
    </row>
    <row r="5029" spans="1:10" x14ac:dyDescent="0.2">
      <c r="A5029" s="25"/>
      <c r="B5029" s="18"/>
      <c r="C5029" s="19"/>
      <c r="D5029" s="231"/>
      <c r="E5029" s="7"/>
      <c r="F5029" s="239"/>
      <c r="G5029" s="22"/>
      <c r="H5029" s="273"/>
      <c r="I5029" s="23"/>
      <c r="J5029" s="196"/>
    </row>
    <row r="5030" spans="1:10" x14ac:dyDescent="0.2">
      <c r="A5030" s="25"/>
      <c r="B5030" s="18"/>
      <c r="C5030" s="19"/>
      <c r="D5030" s="231"/>
      <c r="E5030" s="7"/>
      <c r="F5030" s="239"/>
      <c r="G5030" s="22"/>
      <c r="H5030" s="273"/>
      <c r="I5030" s="23"/>
      <c r="J5030" s="196"/>
    </row>
    <row r="5031" spans="1:10" x14ac:dyDescent="0.2">
      <c r="A5031" s="25"/>
      <c r="B5031" s="18"/>
      <c r="C5031" s="19"/>
      <c r="D5031" s="231"/>
      <c r="E5031" s="7"/>
      <c r="F5031" s="239"/>
      <c r="G5031" s="22"/>
      <c r="H5031" s="273"/>
      <c r="I5031" s="23"/>
      <c r="J5031" s="196"/>
    </row>
    <row r="5032" spans="1:10" x14ac:dyDescent="0.2">
      <c r="A5032" s="25"/>
      <c r="B5032" s="18"/>
      <c r="C5032" s="19"/>
      <c r="D5032" s="231"/>
      <c r="E5032" s="7"/>
      <c r="F5032" s="239"/>
      <c r="G5032" s="22"/>
      <c r="H5032" s="273"/>
      <c r="I5032" s="23"/>
      <c r="J5032" s="196"/>
    </row>
    <row r="5033" spans="1:10" x14ac:dyDescent="0.2">
      <c r="A5033" s="25"/>
      <c r="B5033" s="18"/>
      <c r="C5033" s="19"/>
      <c r="D5033" s="231"/>
      <c r="E5033" s="7"/>
      <c r="F5033" s="239"/>
      <c r="G5033" s="22"/>
      <c r="H5033" s="273"/>
      <c r="I5033" s="23"/>
      <c r="J5033" s="196"/>
    </row>
    <row r="5034" spans="1:10" x14ac:dyDescent="0.2">
      <c r="A5034" s="25"/>
      <c r="B5034" s="18"/>
      <c r="C5034" s="19"/>
      <c r="D5034" s="231"/>
      <c r="E5034" s="7"/>
      <c r="F5034" s="239"/>
      <c r="G5034" s="22"/>
      <c r="H5034" s="273"/>
      <c r="I5034" s="23"/>
      <c r="J5034" s="196"/>
    </row>
    <row r="5035" spans="1:10" x14ac:dyDescent="0.2">
      <c r="A5035" s="25"/>
      <c r="B5035" s="18"/>
      <c r="C5035" s="19"/>
      <c r="D5035" s="231"/>
      <c r="E5035" s="7"/>
      <c r="F5035" s="239"/>
      <c r="G5035" s="22"/>
      <c r="H5035" s="273"/>
      <c r="I5035" s="23"/>
      <c r="J5035" s="196"/>
    </row>
    <row r="5036" spans="1:10" x14ac:dyDescent="0.2">
      <c r="A5036" s="25"/>
      <c r="B5036" s="18"/>
      <c r="C5036" s="19"/>
      <c r="D5036" s="231"/>
      <c r="E5036" s="7"/>
      <c r="F5036" s="239"/>
      <c r="G5036" s="22"/>
      <c r="H5036" s="273"/>
      <c r="I5036" s="23"/>
      <c r="J5036" s="196"/>
    </row>
    <row r="5037" spans="1:10" x14ac:dyDescent="0.2">
      <c r="A5037" s="25"/>
      <c r="B5037" s="18"/>
      <c r="C5037" s="19"/>
      <c r="D5037" s="231"/>
      <c r="E5037" s="7"/>
      <c r="F5037" s="239"/>
      <c r="G5037" s="22"/>
      <c r="H5037" s="273"/>
      <c r="I5037" s="23"/>
      <c r="J5037" s="196"/>
    </row>
    <row r="5038" spans="1:10" x14ac:dyDescent="0.2">
      <c r="A5038" s="25"/>
      <c r="B5038" s="18"/>
      <c r="C5038" s="19"/>
      <c r="D5038" s="231"/>
      <c r="E5038" s="7"/>
      <c r="F5038" s="239"/>
      <c r="G5038" s="22"/>
      <c r="H5038" s="273"/>
      <c r="I5038" s="23"/>
      <c r="J5038" s="196"/>
    </row>
    <row r="5039" spans="1:10" x14ac:dyDescent="0.2">
      <c r="A5039" s="25"/>
      <c r="B5039" s="18"/>
      <c r="C5039" s="19"/>
      <c r="D5039" s="231"/>
      <c r="E5039" s="7"/>
      <c r="F5039" s="239"/>
      <c r="G5039" s="22"/>
      <c r="H5039" s="273"/>
      <c r="I5039" s="23"/>
      <c r="J5039" s="196"/>
    </row>
    <row r="5040" spans="1:10" x14ac:dyDescent="0.2">
      <c r="A5040" s="25"/>
      <c r="B5040" s="18"/>
      <c r="C5040" s="19"/>
      <c r="D5040" s="231"/>
      <c r="E5040" s="7"/>
      <c r="F5040" s="239"/>
      <c r="G5040" s="22"/>
      <c r="H5040" s="273"/>
      <c r="I5040" s="23"/>
      <c r="J5040" s="196"/>
    </row>
    <row r="5041" spans="1:10" x14ac:dyDescent="0.2">
      <c r="A5041" s="25"/>
      <c r="B5041" s="18"/>
      <c r="C5041" s="19"/>
      <c r="D5041" s="231"/>
      <c r="E5041" s="7"/>
      <c r="F5041" s="239"/>
      <c r="G5041" s="22"/>
      <c r="H5041" s="273"/>
      <c r="I5041" s="23"/>
      <c r="J5041" s="196"/>
    </row>
    <row r="5042" spans="1:10" x14ac:dyDescent="0.2">
      <c r="A5042" s="25"/>
      <c r="B5042" s="18"/>
      <c r="C5042" s="19"/>
      <c r="D5042" s="231"/>
      <c r="E5042" s="7"/>
      <c r="F5042" s="239"/>
      <c r="G5042" s="22"/>
      <c r="H5042" s="273"/>
      <c r="I5042" s="23"/>
      <c r="J5042" s="196"/>
    </row>
    <row r="5043" spans="1:10" x14ac:dyDescent="0.2">
      <c r="A5043" s="25"/>
      <c r="B5043" s="18"/>
      <c r="C5043" s="19"/>
      <c r="D5043" s="231"/>
      <c r="E5043" s="7"/>
      <c r="F5043" s="239"/>
      <c r="G5043" s="22"/>
      <c r="H5043" s="273"/>
      <c r="I5043" s="23"/>
      <c r="J5043" s="196"/>
    </row>
    <row r="5044" spans="1:10" x14ac:dyDescent="0.2">
      <c r="A5044" s="25"/>
      <c r="B5044" s="18"/>
      <c r="C5044" s="19"/>
      <c r="D5044" s="231"/>
      <c r="E5044" s="7"/>
      <c r="F5044" s="239"/>
      <c r="G5044" s="22"/>
      <c r="H5044" s="273"/>
      <c r="I5044" s="23"/>
      <c r="J5044" s="196"/>
    </row>
    <row r="5045" spans="1:10" x14ac:dyDescent="0.2">
      <c r="A5045" s="25"/>
      <c r="B5045" s="18"/>
      <c r="C5045" s="19"/>
      <c r="D5045" s="231"/>
      <c r="E5045" s="7"/>
      <c r="F5045" s="239"/>
      <c r="G5045" s="22"/>
      <c r="H5045" s="273"/>
      <c r="I5045" s="23"/>
      <c r="J5045" s="196"/>
    </row>
    <row r="5046" spans="1:10" x14ac:dyDescent="0.2">
      <c r="A5046" s="25"/>
      <c r="B5046" s="18"/>
      <c r="C5046" s="19"/>
      <c r="D5046" s="231"/>
      <c r="E5046" s="7"/>
      <c r="F5046" s="239"/>
      <c r="G5046" s="22"/>
      <c r="H5046" s="273"/>
      <c r="I5046" s="23"/>
      <c r="J5046" s="196"/>
    </row>
    <row r="5047" spans="1:10" x14ac:dyDescent="0.2">
      <c r="A5047" s="25"/>
      <c r="B5047" s="18"/>
      <c r="C5047" s="19"/>
      <c r="D5047" s="231"/>
      <c r="E5047" s="7"/>
      <c r="F5047" s="239"/>
      <c r="G5047" s="22"/>
      <c r="H5047" s="273"/>
      <c r="I5047" s="23"/>
      <c r="J5047" s="196"/>
    </row>
    <row r="5048" spans="1:10" x14ac:dyDescent="0.2">
      <c r="A5048" s="25"/>
      <c r="B5048" s="18"/>
      <c r="C5048" s="19"/>
      <c r="D5048" s="231"/>
      <c r="E5048" s="7"/>
      <c r="F5048" s="239"/>
      <c r="G5048" s="22"/>
      <c r="H5048" s="273"/>
      <c r="I5048" s="23"/>
      <c r="J5048" s="196"/>
    </row>
    <row r="5049" spans="1:10" x14ac:dyDescent="0.2">
      <c r="A5049" s="25"/>
      <c r="B5049" s="18"/>
      <c r="C5049" s="19"/>
      <c r="D5049" s="231"/>
      <c r="E5049" s="7"/>
      <c r="F5049" s="239"/>
      <c r="G5049" s="22"/>
      <c r="H5049" s="273"/>
      <c r="I5049" s="23"/>
      <c r="J5049" s="196"/>
    </row>
    <row r="5050" spans="1:10" x14ac:dyDescent="0.2">
      <c r="A5050" s="25"/>
      <c r="B5050" s="18"/>
      <c r="C5050" s="19"/>
      <c r="D5050" s="231"/>
      <c r="E5050" s="7"/>
      <c r="F5050" s="239"/>
      <c r="G5050" s="22"/>
      <c r="H5050" s="273"/>
      <c r="I5050" s="23"/>
      <c r="J5050" s="196"/>
    </row>
    <row r="5051" spans="1:10" x14ac:dyDescent="0.2">
      <c r="A5051" s="25"/>
      <c r="B5051" s="18"/>
      <c r="C5051" s="19"/>
      <c r="D5051" s="231"/>
      <c r="E5051" s="7"/>
      <c r="F5051" s="239"/>
      <c r="G5051" s="22"/>
      <c r="H5051" s="273"/>
      <c r="I5051" s="23"/>
      <c r="J5051" s="196"/>
    </row>
    <row r="5052" spans="1:10" x14ac:dyDescent="0.2">
      <c r="A5052" s="25"/>
      <c r="B5052" s="18"/>
      <c r="C5052" s="19"/>
      <c r="D5052" s="231"/>
      <c r="E5052" s="7"/>
      <c r="F5052" s="239"/>
      <c r="G5052" s="22"/>
      <c r="H5052" s="273"/>
      <c r="I5052" s="23"/>
      <c r="J5052" s="196"/>
    </row>
    <row r="5053" spans="1:10" x14ac:dyDescent="0.2">
      <c r="A5053" s="25"/>
      <c r="B5053" s="18"/>
      <c r="C5053" s="19"/>
      <c r="D5053" s="231"/>
      <c r="E5053" s="7"/>
      <c r="F5053" s="239"/>
      <c r="G5053" s="22"/>
      <c r="H5053" s="273"/>
      <c r="I5053" s="23"/>
      <c r="J5053" s="196"/>
    </row>
    <row r="5054" spans="1:10" x14ac:dyDescent="0.2">
      <c r="A5054" s="25"/>
      <c r="B5054" s="18"/>
      <c r="C5054" s="19"/>
      <c r="D5054" s="231"/>
      <c r="E5054" s="7"/>
      <c r="F5054" s="239"/>
      <c r="G5054" s="22"/>
      <c r="H5054" s="273"/>
      <c r="I5054" s="23"/>
      <c r="J5054" s="196"/>
    </row>
    <row r="5055" spans="1:10" x14ac:dyDescent="0.2">
      <c r="A5055" s="25"/>
      <c r="B5055" s="18"/>
      <c r="C5055" s="19"/>
      <c r="D5055" s="231"/>
      <c r="E5055" s="7"/>
      <c r="F5055" s="239"/>
      <c r="G5055" s="22"/>
      <c r="H5055" s="273"/>
      <c r="I5055" s="23"/>
      <c r="J5055" s="196"/>
    </row>
    <row r="5056" spans="1:10" x14ac:dyDescent="0.2">
      <c r="A5056" s="25"/>
      <c r="B5056" s="18"/>
      <c r="C5056" s="19"/>
      <c r="D5056" s="231"/>
      <c r="E5056" s="7"/>
      <c r="F5056" s="239"/>
      <c r="G5056" s="22"/>
      <c r="H5056" s="273"/>
      <c r="I5056" s="23"/>
      <c r="J5056" s="196"/>
    </row>
    <row r="5057" spans="1:10" x14ac:dyDescent="0.2">
      <c r="A5057" s="25"/>
      <c r="B5057" s="18"/>
      <c r="C5057" s="19"/>
      <c r="D5057" s="231"/>
      <c r="E5057" s="7"/>
      <c r="F5057" s="239"/>
      <c r="G5057" s="22"/>
      <c r="H5057" s="273"/>
      <c r="I5057" s="23"/>
      <c r="J5057" s="196"/>
    </row>
    <row r="5058" spans="1:10" x14ac:dyDescent="0.2">
      <c r="A5058" s="25"/>
      <c r="B5058" s="18"/>
      <c r="C5058" s="19"/>
      <c r="D5058" s="231"/>
      <c r="E5058" s="7"/>
      <c r="F5058" s="239"/>
      <c r="G5058" s="22"/>
      <c r="H5058" s="273"/>
      <c r="I5058" s="23"/>
      <c r="J5058" s="196"/>
    </row>
    <row r="5059" spans="1:10" x14ac:dyDescent="0.2">
      <c r="A5059" s="25"/>
      <c r="B5059" s="18"/>
      <c r="C5059" s="19"/>
      <c r="D5059" s="231"/>
      <c r="E5059" s="7"/>
      <c r="F5059" s="239"/>
      <c r="G5059" s="22"/>
      <c r="H5059" s="273"/>
      <c r="I5059" s="23"/>
      <c r="J5059" s="196"/>
    </row>
    <row r="5060" spans="1:10" x14ac:dyDescent="0.2">
      <c r="A5060" s="25"/>
      <c r="B5060" s="18"/>
      <c r="C5060" s="19"/>
      <c r="D5060" s="231"/>
      <c r="E5060" s="7"/>
      <c r="F5060" s="239"/>
      <c r="G5060" s="22"/>
      <c r="H5060" s="273"/>
      <c r="I5060" s="23"/>
      <c r="J5060" s="196"/>
    </row>
    <row r="5061" spans="1:10" x14ac:dyDescent="0.2">
      <c r="A5061" s="25"/>
      <c r="B5061" s="18"/>
      <c r="C5061" s="19"/>
      <c r="D5061" s="231"/>
      <c r="E5061" s="7"/>
      <c r="F5061" s="239"/>
      <c r="G5061" s="22"/>
      <c r="H5061" s="273"/>
      <c r="I5061" s="23"/>
      <c r="J5061" s="196"/>
    </row>
    <row r="5062" spans="1:10" x14ac:dyDescent="0.2">
      <c r="A5062" s="25"/>
      <c r="B5062" s="18"/>
      <c r="C5062" s="19"/>
      <c r="D5062" s="231"/>
      <c r="E5062" s="7"/>
      <c r="F5062" s="239"/>
      <c r="G5062" s="22"/>
      <c r="H5062" s="273"/>
      <c r="I5062" s="23"/>
      <c r="J5062" s="196"/>
    </row>
    <row r="5063" spans="1:10" x14ac:dyDescent="0.2">
      <c r="A5063" s="25"/>
      <c r="B5063" s="18"/>
      <c r="C5063" s="19"/>
      <c r="D5063" s="231"/>
      <c r="E5063" s="7"/>
      <c r="F5063" s="239"/>
      <c r="G5063" s="22"/>
      <c r="H5063" s="273"/>
      <c r="I5063" s="23"/>
      <c r="J5063" s="196"/>
    </row>
    <row r="5064" spans="1:10" x14ac:dyDescent="0.2">
      <c r="A5064" s="25"/>
      <c r="B5064" s="18"/>
      <c r="C5064" s="19"/>
      <c r="D5064" s="231"/>
      <c r="E5064" s="7"/>
      <c r="F5064" s="239"/>
      <c r="G5064" s="22"/>
      <c r="H5064" s="273"/>
      <c r="I5064" s="23"/>
      <c r="J5064" s="196"/>
    </row>
    <row r="5065" spans="1:10" x14ac:dyDescent="0.2">
      <c r="A5065" s="25"/>
      <c r="B5065" s="18"/>
      <c r="C5065" s="19"/>
      <c r="D5065" s="231"/>
      <c r="E5065" s="7"/>
      <c r="F5065" s="239"/>
      <c r="G5065" s="22"/>
      <c r="H5065" s="273"/>
      <c r="I5065" s="23"/>
      <c r="J5065" s="196"/>
    </row>
    <row r="5066" spans="1:10" x14ac:dyDescent="0.2">
      <c r="A5066" s="25"/>
      <c r="B5066" s="18"/>
      <c r="C5066" s="19"/>
      <c r="D5066" s="231"/>
      <c r="E5066" s="7"/>
      <c r="F5066" s="239"/>
      <c r="G5066" s="22"/>
      <c r="H5066" s="273"/>
      <c r="I5066" s="23"/>
      <c r="J5066" s="196"/>
    </row>
    <row r="5067" spans="1:10" x14ac:dyDescent="0.2">
      <c r="A5067" s="25"/>
      <c r="B5067" s="18"/>
      <c r="C5067" s="19"/>
      <c r="D5067" s="231"/>
      <c r="E5067" s="7"/>
      <c r="F5067" s="239"/>
      <c r="G5067" s="22"/>
      <c r="H5067" s="273"/>
      <c r="I5067" s="23"/>
      <c r="J5067" s="196"/>
    </row>
    <row r="5068" spans="1:10" x14ac:dyDescent="0.2">
      <c r="A5068" s="25"/>
      <c r="B5068" s="18"/>
      <c r="C5068" s="19"/>
      <c r="D5068" s="231"/>
      <c r="E5068" s="7"/>
      <c r="F5068" s="239"/>
      <c r="G5068" s="22"/>
      <c r="H5068" s="273"/>
      <c r="I5068" s="23"/>
      <c r="J5068" s="196"/>
    </row>
    <row r="5069" spans="1:10" x14ac:dyDescent="0.2">
      <c r="A5069" s="25"/>
      <c r="B5069" s="18"/>
      <c r="C5069" s="19"/>
      <c r="D5069" s="231"/>
      <c r="E5069" s="7"/>
      <c r="F5069" s="239"/>
      <c r="G5069" s="22"/>
      <c r="H5069" s="273"/>
      <c r="I5069" s="23"/>
      <c r="J5069" s="196"/>
    </row>
    <row r="5070" spans="1:10" x14ac:dyDescent="0.2">
      <c r="A5070" s="25"/>
      <c r="B5070" s="18"/>
      <c r="C5070" s="19"/>
      <c r="D5070" s="231"/>
      <c r="E5070" s="7"/>
      <c r="F5070" s="239"/>
      <c r="G5070" s="22"/>
      <c r="H5070" s="273"/>
      <c r="I5070" s="23"/>
      <c r="J5070" s="196"/>
    </row>
    <row r="5071" spans="1:10" x14ac:dyDescent="0.2">
      <c r="A5071" s="25"/>
      <c r="B5071" s="18"/>
      <c r="C5071" s="19"/>
      <c r="D5071" s="231"/>
      <c r="E5071" s="7"/>
      <c r="F5071" s="239"/>
      <c r="G5071" s="22"/>
      <c r="H5071" s="273"/>
      <c r="I5071" s="23"/>
      <c r="J5071" s="196"/>
    </row>
    <row r="5072" spans="1:10" x14ac:dyDescent="0.2">
      <c r="A5072" s="25"/>
      <c r="B5072" s="18"/>
      <c r="C5072" s="19"/>
      <c r="D5072" s="231"/>
      <c r="E5072" s="7"/>
      <c r="F5072" s="239"/>
      <c r="G5072" s="22"/>
      <c r="H5072" s="273"/>
      <c r="I5072" s="23"/>
      <c r="J5072" s="196"/>
    </row>
    <row r="5073" spans="1:10" x14ac:dyDescent="0.2">
      <c r="A5073" s="25"/>
      <c r="B5073" s="18"/>
      <c r="C5073" s="19"/>
      <c r="D5073" s="231"/>
      <c r="E5073" s="7"/>
      <c r="F5073" s="239"/>
      <c r="G5073" s="22"/>
      <c r="H5073" s="273"/>
      <c r="I5073" s="23"/>
      <c r="J5073" s="196"/>
    </row>
    <row r="5074" spans="1:10" x14ac:dyDescent="0.2">
      <c r="A5074" s="25"/>
      <c r="B5074" s="18"/>
      <c r="C5074" s="19"/>
      <c r="D5074" s="231"/>
      <c r="E5074" s="7"/>
      <c r="F5074" s="239"/>
      <c r="G5074" s="22"/>
      <c r="H5074" s="273"/>
      <c r="I5074" s="23"/>
      <c r="J5074" s="196"/>
    </row>
    <row r="5075" spans="1:10" x14ac:dyDescent="0.2">
      <c r="A5075" s="25"/>
      <c r="B5075" s="18"/>
      <c r="C5075" s="19"/>
      <c r="D5075" s="231"/>
      <c r="E5075" s="7"/>
      <c r="F5075" s="239"/>
      <c r="G5075" s="22"/>
      <c r="H5075" s="273"/>
      <c r="I5075" s="23"/>
      <c r="J5075" s="196"/>
    </row>
    <row r="5076" spans="1:10" x14ac:dyDescent="0.2">
      <c r="A5076" s="25"/>
      <c r="B5076" s="18"/>
      <c r="C5076" s="19"/>
      <c r="D5076" s="231"/>
      <c r="E5076" s="7"/>
      <c r="F5076" s="239"/>
      <c r="G5076" s="22"/>
      <c r="H5076" s="273"/>
      <c r="I5076" s="23"/>
      <c r="J5076" s="196"/>
    </row>
    <row r="5077" spans="1:10" x14ac:dyDescent="0.2">
      <c r="A5077" s="25"/>
      <c r="B5077" s="18"/>
      <c r="C5077" s="19"/>
      <c r="D5077" s="231"/>
      <c r="E5077" s="7"/>
      <c r="F5077" s="239"/>
      <c r="G5077" s="22"/>
      <c r="H5077" s="273"/>
      <c r="I5077" s="23"/>
      <c r="J5077" s="196"/>
    </row>
    <row r="5078" spans="1:10" x14ac:dyDescent="0.2">
      <c r="A5078" s="25"/>
      <c r="B5078" s="18"/>
      <c r="C5078" s="19"/>
      <c r="D5078" s="231"/>
      <c r="E5078" s="7"/>
      <c r="F5078" s="239"/>
      <c r="G5078" s="22"/>
      <c r="H5078" s="273"/>
      <c r="I5078" s="23"/>
      <c r="J5078" s="196"/>
    </row>
    <row r="5079" spans="1:10" x14ac:dyDescent="0.2">
      <c r="A5079" s="25"/>
      <c r="B5079" s="18"/>
      <c r="C5079" s="19"/>
      <c r="D5079" s="231"/>
      <c r="E5079" s="7"/>
      <c r="F5079" s="239"/>
      <c r="G5079" s="22"/>
      <c r="H5079" s="273"/>
      <c r="I5079" s="23"/>
      <c r="J5079" s="196"/>
    </row>
    <row r="5080" spans="1:10" x14ac:dyDescent="0.2">
      <c r="A5080" s="25"/>
      <c r="B5080" s="18"/>
      <c r="C5080" s="19"/>
      <c r="D5080" s="231"/>
      <c r="E5080" s="7"/>
      <c r="F5080" s="239"/>
      <c r="G5080" s="22"/>
      <c r="H5080" s="273"/>
      <c r="I5080" s="23"/>
      <c r="J5080" s="196"/>
    </row>
    <row r="5081" spans="1:10" x14ac:dyDescent="0.2">
      <c r="A5081" s="25"/>
      <c r="B5081" s="18"/>
      <c r="C5081" s="19"/>
      <c r="D5081" s="231"/>
      <c r="E5081" s="7"/>
      <c r="F5081" s="239"/>
      <c r="G5081" s="22"/>
      <c r="H5081" s="273"/>
      <c r="I5081" s="23"/>
      <c r="J5081" s="196"/>
    </row>
    <row r="5082" spans="1:10" x14ac:dyDescent="0.2">
      <c r="A5082" s="25"/>
      <c r="B5082" s="18"/>
      <c r="C5082" s="19"/>
      <c r="D5082" s="231"/>
      <c r="E5082" s="7"/>
      <c r="F5082" s="239"/>
      <c r="G5082" s="22"/>
      <c r="H5082" s="273"/>
      <c r="I5082" s="23"/>
      <c r="J5082" s="196"/>
    </row>
    <row r="5083" spans="1:10" x14ac:dyDescent="0.2">
      <c r="A5083" s="25"/>
      <c r="B5083" s="18"/>
      <c r="C5083" s="19"/>
      <c r="D5083" s="231"/>
      <c r="E5083" s="7"/>
      <c r="F5083" s="239"/>
      <c r="G5083" s="22"/>
      <c r="H5083" s="273"/>
      <c r="I5083" s="23"/>
      <c r="J5083" s="196"/>
    </row>
    <row r="5084" spans="1:10" x14ac:dyDescent="0.2">
      <c r="A5084" s="25"/>
      <c r="B5084" s="18"/>
      <c r="C5084" s="19"/>
      <c r="D5084" s="231"/>
      <c r="E5084" s="7"/>
      <c r="F5084" s="239"/>
      <c r="G5084" s="22"/>
      <c r="H5084" s="273"/>
      <c r="I5084" s="23"/>
      <c r="J5084" s="196"/>
    </row>
    <row r="5085" spans="1:10" x14ac:dyDescent="0.2">
      <c r="A5085" s="25"/>
      <c r="B5085" s="18"/>
      <c r="C5085" s="19"/>
      <c r="D5085" s="231"/>
      <c r="E5085" s="7"/>
      <c r="F5085" s="239"/>
      <c r="G5085" s="22"/>
      <c r="H5085" s="273"/>
      <c r="I5085" s="23"/>
      <c r="J5085" s="196"/>
    </row>
    <row r="5086" spans="1:10" x14ac:dyDescent="0.2">
      <c r="A5086" s="25"/>
      <c r="B5086" s="18"/>
      <c r="C5086" s="19"/>
      <c r="D5086" s="231"/>
      <c r="E5086" s="7"/>
      <c r="F5086" s="239"/>
      <c r="G5086" s="22"/>
      <c r="H5086" s="273"/>
      <c r="I5086" s="23"/>
      <c r="J5086" s="196"/>
    </row>
    <row r="5087" spans="1:10" x14ac:dyDescent="0.2">
      <c r="A5087" s="25"/>
      <c r="B5087" s="18"/>
      <c r="C5087" s="19"/>
      <c r="D5087" s="231"/>
      <c r="E5087" s="7"/>
      <c r="F5087" s="239"/>
      <c r="G5087" s="22"/>
      <c r="H5087" s="273"/>
      <c r="I5087" s="23"/>
      <c r="J5087" s="196"/>
    </row>
    <row r="5088" spans="1:10" x14ac:dyDescent="0.2">
      <c r="A5088" s="25"/>
      <c r="B5088" s="18"/>
      <c r="C5088" s="19"/>
      <c r="D5088" s="231"/>
      <c r="E5088" s="7"/>
      <c r="F5088" s="239"/>
      <c r="G5088" s="22"/>
      <c r="H5088" s="273"/>
      <c r="I5088" s="23"/>
      <c r="J5088" s="196"/>
    </row>
    <row r="5089" spans="1:10" x14ac:dyDescent="0.2">
      <c r="A5089" s="25"/>
      <c r="B5089" s="18"/>
      <c r="C5089" s="19"/>
      <c r="D5089" s="231"/>
      <c r="E5089" s="7"/>
      <c r="F5089" s="239"/>
      <c r="G5089" s="22"/>
      <c r="H5089" s="273"/>
      <c r="I5089" s="23"/>
      <c r="J5089" s="196"/>
    </row>
    <row r="5090" spans="1:10" x14ac:dyDescent="0.2">
      <c r="A5090" s="25"/>
      <c r="B5090" s="18"/>
      <c r="C5090" s="19"/>
      <c r="D5090" s="231"/>
      <c r="E5090" s="7"/>
      <c r="F5090" s="239"/>
      <c r="G5090" s="22"/>
      <c r="H5090" s="273"/>
      <c r="I5090" s="23"/>
      <c r="J5090" s="196"/>
    </row>
    <row r="5091" spans="1:10" x14ac:dyDescent="0.2">
      <c r="A5091" s="25"/>
      <c r="B5091" s="18"/>
      <c r="C5091" s="19"/>
      <c r="D5091" s="231"/>
      <c r="E5091" s="7"/>
      <c r="F5091" s="239"/>
      <c r="G5091" s="22"/>
      <c r="H5091" s="273"/>
      <c r="I5091" s="23"/>
      <c r="J5091" s="196"/>
    </row>
    <row r="5092" spans="1:10" x14ac:dyDescent="0.2">
      <c r="A5092" s="25"/>
      <c r="B5092" s="18"/>
      <c r="C5092" s="19"/>
      <c r="D5092" s="231"/>
      <c r="E5092" s="7"/>
      <c r="F5092" s="239"/>
      <c r="G5092" s="22"/>
      <c r="H5092" s="273"/>
      <c r="I5092" s="23"/>
      <c r="J5092" s="196"/>
    </row>
    <row r="5093" spans="1:10" x14ac:dyDescent="0.2">
      <c r="A5093" s="25"/>
      <c r="B5093" s="18"/>
      <c r="C5093" s="19"/>
      <c r="D5093" s="231"/>
      <c r="E5093" s="7"/>
      <c r="F5093" s="239"/>
      <c r="G5093" s="22"/>
      <c r="H5093" s="273"/>
      <c r="I5093" s="23"/>
      <c r="J5093" s="196"/>
    </row>
    <row r="5094" spans="1:10" x14ac:dyDescent="0.2">
      <c r="A5094" s="25"/>
      <c r="B5094" s="18"/>
      <c r="C5094" s="19"/>
      <c r="D5094" s="231"/>
      <c r="E5094" s="7"/>
      <c r="F5094" s="239"/>
      <c r="G5094" s="22"/>
      <c r="H5094" s="273"/>
      <c r="I5094" s="23"/>
      <c r="J5094" s="196"/>
    </row>
    <row r="5095" spans="1:10" x14ac:dyDescent="0.2">
      <c r="A5095" s="25"/>
      <c r="B5095" s="18"/>
      <c r="C5095" s="19"/>
      <c r="D5095" s="231"/>
      <c r="E5095" s="7"/>
      <c r="F5095" s="239"/>
      <c r="G5095" s="22"/>
      <c r="H5095" s="273"/>
      <c r="I5095" s="23"/>
      <c r="J5095" s="196"/>
    </row>
    <row r="5096" spans="1:10" x14ac:dyDescent="0.2">
      <c r="A5096" s="25"/>
      <c r="B5096" s="18"/>
      <c r="C5096" s="19"/>
      <c r="D5096" s="231"/>
      <c r="E5096" s="7"/>
      <c r="F5096" s="239"/>
      <c r="G5096" s="22"/>
      <c r="H5096" s="273"/>
      <c r="I5096" s="23"/>
      <c r="J5096" s="196"/>
    </row>
    <row r="5097" spans="1:10" x14ac:dyDescent="0.2">
      <c r="A5097" s="25"/>
      <c r="B5097" s="18"/>
      <c r="C5097" s="19"/>
      <c r="D5097" s="231"/>
      <c r="E5097" s="7"/>
      <c r="F5097" s="239"/>
      <c r="G5097" s="22"/>
      <c r="H5097" s="273"/>
      <c r="I5097" s="23"/>
      <c r="J5097" s="196"/>
    </row>
    <row r="5098" spans="1:10" x14ac:dyDescent="0.2">
      <c r="A5098" s="25"/>
      <c r="B5098" s="18"/>
      <c r="C5098" s="19"/>
      <c r="D5098" s="231"/>
      <c r="E5098" s="7"/>
      <c r="F5098" s="239"/>
      <c r="G5098" s="22"/>
      <c r="H5098" s="273"/>
      <c r="I5098" s="23"/>
      <c r="J5098" s="196"/>
    </row>
    <row r="5099" spans="1:10" x14ac:dyDescent="0.2">
      <c r="A5099" s="25"/>
      <c r="B5099" s="18"/>
      <c r="C5099" s="19"/>
      <c r="D5099" s="231"/>
      <c r="E5099" s="7"/>
      <c r="F5099" s="239"/>
      <c r="G5099" s="22"/>
      <c r="H5099" s="273"/>
      <c r="I5099" s="23"/>
      <c r="J5099" s="196"/>
    </row>
    <row r="5100" spans="1:10" x14ac:dyDescent="0.2">
      <c r="A5100" s="25"/>
      <c r="B5100" s="18"/>
      <c r="C5100" s="19"/>
      <c r="D5100" s="231"/>
      <c r="E5100" s="7"/>
      <c r="F5100" s="239"/>
      <c r="G5100" s="22"/>
      <c r="H5100" s="273"/>
      <c r="I5100" s="23"/>
      <c r="J5100" s="196"/>
    </row>
    <row r="5101" spans="1:10" x14ac:dyDescent="0.2">
      <c r="A5101" s="25"/>
      <c r="B5101" s="18"/>
      <c r="C5101" s="19"/>
      <c r="D5101" s="231"/>
      <c r="E5101" s="7"/>
      <c r="F5101" s="239"/>
      <c r="G5101" s="22"/>
      <c r="H5101" s="273"/>
      <c r="I5101" s="23"/>
      <c r="J5101" s="196"/>
    </row>
    <row r="5102" spans="1:10" x14ac:dyDescent="0.2">
      <c r="A5102" s="25"/>
      <c r="B5102" s="18"/>
      <c r="C5102" s="19"/>
      <c r="D5102" s="231"/>
      <c r="E5102" s="7"/>
      <c r="F5102" s="239"/>
      <c r="G5102" s="22"/>
      <c r="H5102" s="273"/>
      <c r="I5102" s="23"/>
      <c r="J5102" s="196"/>
    </row>
    <row r="5103" spans="1:10" x14ac:dyDescent="0.2">
      <c r="A5103" s="25"/>
      <c r="B5103" s="18"/>
      <c r="C5103" s="19"/>
      <c r="D5103" s="231"/>
      <c r="E5103" s="7"/>
      <c r="F5103" s="239"/>
      <c r="G5103" s="22"/>
      <c r="H5103" s="273"/>
      <c r="I5103" s="23"/>
      <c r="J5103" s="196"/>
    </row>
    <row r="5104" spans="1:10" x14ac:dyDescent="0.2">
      <c r="A5104" s="25"/>
      <c r="B5104" s="18"/>
      <c r="C5104" s="19"/>
      <c r="D5104" s="231"/>
      <c r="E5104" s="7"/>
      <c r="F5104" s="239"/>
      <c r="G5104" s="22"/>
      <c r="H5104" s="273"/>
      <c r="I5104" s="23"/>
      <c r="J5104" s="196"/>
    </row>
    <row r="5105" spans="1:10" x14ac:dyDescent="0.2">
      <c r="A5105" s="25"/>
      <c r="B5105" s="18"/>
      <c r="C5105" s="19"/>
      <c r="D5105" s="231"/>
      <c r="E5105" s="7"/>
      <c r="F5105" s="239"/>
      <c r="G5105" s="22"/>
      <c r="H5105" s="273"/>
      <c r="I5105" s="23"/>
      <c r="J5105" s="196"/>
    </row>
    <row r="5106" spans="1:10" x14ac:dyDescent="0.2">
      <c r="A5106" s="25"/>
      <c r="B5106" s="18"/>
      <c r="C5106" s="19"/>
      <c r="D5106" s="231"/>
      <c r="E5106" s="7"/>
      <c r="F5106" s="239"/>
      <c r="G5106" s="22"/>
      <c r="H5106" s="273"/>
      <c r="I5106" s="23"/>
      <c r="J5106" s="196"/>
    </row>
    <row r="5107" spans="1:10" x14ac:dyDescent="0.2">
      <c r="A5107" s="25"/>
      <c r="B5107" s="18"/>
      <c r="C5107" s="19"/>
      <c r="D5107" s="231"/>
      <c r="E5107" s="7"/>
      <c r="F5107" s="239"/>
      <c r="G5107" s="22"/>
      <c r="H5107" s="273"/>
      <c r="I5107" s="23"/>
      <c r="J5107" s="196"/>
    </row>
    <row r="5108" spans="1:10" x14ac:dyDescent="0.2">
      <c r="A5108" s="25"/>
      <c r="B5108" s="18"/>
      <c r="C5108" s="19"/>
      <c r="D5108" s="231"/>
      <c r="E5108" s="7"/>
      <c r="F5108" s="239"/>
      <c r="G5108" s="22"/>
      <c r="H5108" s="273"/>
      <c r="I5108" s="23"/>
      <c r="J5108" s="196"/>
    </row>
    <row r="5109" spans="1:10" x14ac:dyDescent="0.2">
      <c r="A5109" s="25"/>
      <c r="B5109" s="18"/>
      <c r="C5109" s="19"/>
      <c r="D5109" s="231"/>
      <c r="E5109" s="7"/>
      <c r="F5109" s="239"/>
      <c r="G5109" s="22"/>
      <c r="H5109" s="273"/>
      <c r="I5109" s="23"/>
      <c r="J5109" s="196"/>
    </row>
    <row r="5110" spans="1:10" x14ac:dyDescent="0.2">
      <c r="A5110" s="25"/>
      <c r="B5110" s="18"/>
      <c r="C5110" s="19"/>
      <c r="D5110" s="231"/>
      <c r="E5110" s="7"/>
      <c r="F5110" s="239"/>
      <c r="G5110" s="22"/>
      <c r="H5110" s="273"/>
      <c r="I5110" s="23"/>
      <c r="J5110" s="196"/>
    </row>
    <row r="5111" spans="1:10" x14ac:dyDescent="0.2">
      <c r="A5111" s="25"/>
      <c r="B5111" s="18"/>
      <c r="C5111" s="19"/>
      <c r="D5111" s="231"/>
      <c r="E5111" s="7"/>
      <c r="F5111" s="239"/>
      <c r="G5111" s="22"/>
      <c r="H5111" s="273"/>
      <c r="I5111" s="23"/>
      <c r="J5111" s="196"/>
    </row>
    <row r="5112" spans="1:10" x14ac:dyDescent="0.2">
      <c r="A5112" s="25"/>
      <c r="B5112" s="18"/>
      <c r="C5112" s="19"/>
      <c r="D5112" s="231"/>
      <c r="E5112" s="7"/>
      <c r="F5112" s="239"/>
      <c r="G5112" s="22"/>
      <c r="H5112" s="273"/>
      <c r="I5112" s="23"/>
      <c r="J5112" s="196"/>
    </row>
    <row r="5113" spans="1:10" x14ac:dyDescent="0.2">
      <c r="A5113" s="25"/>
      <c r="B5113" s="18"/>
      <c r="C5113" s="19"/>
      <c r="D5113" s="231"/>
      <c r="E5113" s="7"/>
      <c r="F5113" s="239"/>
      <c r="G5113" s="22"/>
      <c r="H5113" s="273"/>
      <c r="I5113" s="23"/>
      <c r="J5113" s="196"/>
    </row>
    <row r="5114" spans="1:10" x14ac:dyDescent="0.2">
      <c r="A5114" s="25"/>
      <c r="B5114" s="18"/>
      <c r="C5114" s="19"/>
      <c r="D5114" s="231"/>
      <c r="E5114" s="7"/>
      <c r="F5114" s="239"/>
      <c r="G5114" s="22"/>
      <c r="H5114" s="273"/>
      <c r="I5114" s="23"/>
      <c r="J5114" s="196"/>
    </row>
    <row r="5115" spans="1:10" x14ac:dyDescent="0.2">
      <c r="A5115" s="25"/>
      <c r="B5115" s="18"/>
      <c r="C5115" s="19"/>
      <c r="D5115" s="231"/>
      <c r="E5115" s="7"/>
      <c r="F5115" s="239"/>
      <c r="G5115" s="22"/>
      <c r="H5115" s="273"/>
      <c r="I5115" s="23"/>
      <c r="J5115" s="196"/>
    </row>
    <row r="5116" spans="1:10" x14ac:dyDescent="0.2">
      <c r="A5116" s="25"/>
      <c r="B5116" s="18"/>
      <c r="C5116" s="19"/>
      <c r="D5116" s="231"/>
      <c r="E5116" s="7"/>
      <c r="F5116" s="239"/>
      <c r="G5116" s="22"/>
      <c r="H5116" s="273"/>
      <c r="I5116" s="23"/>
      <c r="J5116" s="196"/>
    </row>
    <row r="5117" spans="1:10" x14ac:dyDescent="0.2">
      <c r="A5117" s="25"/>
      <c r="B5117" s="18"/>
      <c r="C5117" s="19"/>
      <c r="D5117" s="231"/>
      <c r="E5117" s="7"/>
      <c r="F5117" s="239"/>
      <c r="G5117" s="22"/>
      <c r="H5117" s="273"/>
      <c r="I5117" s="23"/>
      <c r="J5117" s="196"/>
    </row>
    <row r="5118" spans="1:10" x14ac:dyDescent="0.2">
      <c r="A5118" s="25"/>
      <c r="B5118" s="18"/>
      <c r="C5118" s="19"/>
      <c r="D5118" s="231"/>
      <c r="E5118" s="7"/>
      <c r="F5118" s="239"/>
      <c r="G5118" s="22"/>
      <c r="H5118" s="273"/>
      <c r="I5118" s="23"/>
      <c r="J5118" s="196"/>
    </row>
    <row r="5119" spans="1:10" x14ac:dyDescent="0.2">
      <c r="A5119" s="25"/>
      <c r="B5119" s="18"/>
      <c r="C5119" s="19"/>
      <c r="D5119" s="231"/>
      <c r="E5119" s="7"/>
      <c r="F5119" s="239"/>
      <c r="G5119" s="22"/>
      <c r="H5119" s="273"/>
      <c r="I5119" s="23"/>
      <c r="J5119" s="196"/>
    </row>
    <row r="5120" spans="1:10" x14ac:dyDescent="0.2">
      <c r="A5120" s="25"/>
      <c r="B5120" s="18"/>
      <c r="C5120" s="19"/>
      <c r="D5120" s="231"/>
      <c r="E5120" s="7"/>
      <c r="F5120" s="239"/>
      <c r="G5120" s="22"/>
      <c r="H5120" s="273"/>
      <c r="I5120" s="23"/>
      <c r="J5120" s="196"/>
    </row>
    <row r="5121" spans="1:10" x14ac:dyDescent="0.2">
      <c r="A5121" s="25"/>
      <c r="B5121" s="18"/>
      <c r="C5121" s="19"/>
      <c r="D5121" s="231"/>
      <c r="E5121" s="7"/>
      <c r="F5121" s="239"/>
      <c r="G5121" s="22"/>
      <c r="H5121" s="273"/>
      <c r="I5121" s="23"/>
      <c r="J5121" s="196"/>
    </row>
    <row r="5122" spans="1:10" x14ac:dyDescent="0.2">
      <c r="A5122" s="25"/>
      <c r="B5122" s="18"/>
      <c r="C5122" s="19"/>
      <c r="D5122" s="231"/>
      <c r="E5122" s="7"/>
      <c r="F5122" s="239"/>
      <c r="G5122" s="22"/>
      <c r="H5122" s="273"/>
      <c r="I5122" s="23"/>
      <c r="J5122" s="196"/>
    </row>
    <row r="5123" spans="1:10" x14ac:dyDescent="0.2">
      <c r="A5123" s="25"/>
      <c r="B5123" s="18"/>
      <c r="C5123" s="19"/>
      <c r="D5123" s="231"/>
      <c r="E5123" s="7"/>
      <c r="F5123" s="239"/>
      <c r="G5123" s="22"/>
      <c r="H5123" s="273"/>
      <c r="I5123" s="23"/>
      <c r="J5123" s="196"/>
    </row>
    <row r="5124" spans="1:10" x14ac:dyDescent="0.2">
      <c r="A5124" s="25"/>
      <c r="B5124" s="18"/>
      <c r="C5124" s="19"/>
      <c r="D5124" s="231"/>
      <c r="E5124" s="7"/>
      <c r="F5124" s="239"/>
      <c r="G5124" s="22"/>
      <c r="H5124" s="273"/>
      <c r="I5124" s="23"/>
      <c r="J5124" s="196"/>
    </row>
    <row r="5125" spans="1:10" x14ac:dyDescent="0.2">
      <c r="A5125" s="25"/>
      <c r="B5125" s="18"/>
      <c r="C5125" s="19"/>
      <c r="D5125" s="231"/>
      <c r="E5125" s="7"/>
      <c r="F5125" s="239"/>
      <c r="G5125" s="22"/>
      <c r="H5125" s="273"/>
      <c r="I5125" s="23"/>
      <c r="J5125" s="196"/>
    </row>
    <row r="5126" spans="1:10" x14ac:dyDescent="0.2">
      <c r="A5126" s="25"/>
      <c r="B5126" s="18"/>
      <c r="C5126" s="19"/>
      <c r="D5126" s="231"/>
      <c r="E5126" s="7"/>
      <c r="F5126" s="239"/>
      <c r="G5126" s="22"/>
      <c r="H5126" s="273"/>
      <c r="I5126" s="23"/>
      <c r="J5126" s="196"/>
    </row>
    <row r="5127" spans="1:10" x14ac:dyDescent="0.2">
      <c r="A5127" s="25"/>
      <c r="B5127" s="18"/>
      <c r="C5127" s="19"/>
      <c r="D5127" s="231"/>
      <c r="E5127" s="7"/>
      <c r="F5127" s="239"/>
      <c r="G5127" s="22"/>
      <c r="H5127" s="273"/>
      <c r="I5127" s="23"/>
      <c r="J5127" s="196"/>
    </row>
    <row r="5128" spans="1:10" x14ac:dyDescent="0.2">
      <c r="A5128" s="25"/>
      <c r="B5128" s="18"/>
      <c r="C5128" s="19"/>
      <c r="D5128" s="231"/>
      <c r="E5128" s="7"/>
      <c r="F5128" s="239"/>
      <c r="G5128" s="22"/>
      <c r="H5128" s="273"/>
      <c r="I5128" s="23"/>
      <c r="J5128" s="196"/>
    </row>
    <row r="5129" spans="1:10" x14ac:dyDescent="0.2">
      <c r="A5129" s="25"/>
      <c r="B5129" s="18"/>
      <c r="C5129" s="19"/>
      <c r="D5129" s="231"/>
      <c r="E5129" s="7"/>
      <c r="F5129" s="239"/>
      <c r="G5129" s="22"/>
      <c r="H5129" s="273"/>
      <c r="I5129" s="23"/>
      <c r="J5129" s="196"/>
    </row>
    <row r="5130" spans="1:10" x14ac:dyDescent="0.2">
      <c r="A5130" s="25"/>
      <c r="B5130" s="18"/>
      <c r="C5130" s="19"/>
      <c r="D5130" s="231"/>
      <c r="E5130" s="7"/>
      <c r="F5130" s="239"/>
      <c r="G5130" s="22"/>
      <c r="H5130" s="273"/>
      <c r="I5130" s="23"/>
      <c r="J5130" s="196"/>
    </row>
    <row r="5131" spans="1:10" x14ac:dyDescent="0.2">
      <c r="A5131" s="25"/>
      <c r="B5131" s="18"/>
      <c r="C5131" s="19"/>
      <c r="D5131" s="231"/>
      <c r="E5131" s="7"/>
      <c r="F5131" s="239"/>
      <c r="G5131" s="22"/>
      <c r="H5131" s="273"/>
      <c r="I5131" s="23"/>
      <c r="J5131" s="196"/>
    </row>
    <row r="5132" spans="1:10" x14ac:dyDescent="0.2">
      <c r="A5132" s="25"/>
      <c r="B5132" s="18"/>
      <c r="C5132" s="19"/>
      <c r="D5132" s="231"/>
      <c r="E5132" s="7"/>
      <c r="F5132" s="239"/>
      <c r="G5132" s="22"/>
      <c r="H5132" s="273"/>
      <c r="I5132" s="23"/>
      <c r="J5132" s="196"/>
    </row>
    <row r="5133" spans="1:10" x14ac:dyDescent="0.2">
      <c r="A5133" s="25"/>
      <c r="B5133" s="18"/>
      <c r="C5133" s="19"/>
      <c r="D5133" s="231"/>
      <c r="E5133" s="7"/>
      <c r="F5133" s="239"/>
      <c r="G5133" s="22"/>
      <c r="H5133" s="273"/>
      <c r="I5133" s="23"/>
      <c r="J5133" s="196"/>
    </row>
    <row r="5134" spans="1:10" x14ac:dyDescent="0.2">
      <c r="A5134" s="25"/>
      <c r="B5134" s="18"/>
      <c r="C5134" s="19"/>
      <c r="D5134" s="231"/>
      <c r="E5134" s="7"/>
      <c r="F5134" s="239"/>
      <c r="G5134" s="22"/>
      <c r="H5134" s="273"/>
      <c r="I5134" s="23"/>
      <c r="J5134" s="196"/>
    </row>
    <row r="5135" spans="1:10" x14ac:dyDescent="0.2">
      <c r="A5135" s="25"/>
      <c r="B5135" s="18"/>
      <c r="C5135" s="19"/>
      <c r="D5135" s="231"/>
      <c r="E5135" s="7"/>
      <c r="F5135" s="239"/>
      <c r="G5135" s="22"/>
      <c r="H5135" s="273"/>
      <c r="I5135" s="23"/>
      <c r="J5135" s="196"/>
    </row>
    <row r="5136" spans="1:10" x14ac:dyDescent="0.2">
      <c r="A5136" s="25"/>
      <c r="B5136" s="18"/>
      <c r="C5136" s="19"/>
      <c r="D5136" s="231"/>
      <c r="E5136" s="7"/>
      <c r="F5136" s="239"/>
      <c r="G5136" s="22"/>
      <c r="H5136" s="273"/>
      <c r="I5136" s="23"/>
      <c r="J5136" s="196"/>
    </row>
    <row r="5137" spans="1:10" x14ac:dyDescent="0.2">
      <c r="A5137" s="25"/>
      <c r="B5137" s="18"/>
      <c r="C5137" s="19"/>
      <c r="D5137" s="231"/>
      <c r="E5137" s="7"/>
      <c r="F5137" s="239"/>
      <c r="G5137" s="22"/>
      <c r="H5137" s="273"/>
      <c r="I5137" s="23"/>
      <c r="J5137" s="196"/>
    </row>
    <row r="5138" spans="1:10" x14ac:dyDescent="0.2">
      <c r="A5138" s="25"/>
      <c r="B5138" s="18"/>
      <c r="C5138" s="19"/>
      <c r="D5138" s="231"/>
      <c r="E5138" s="7"/>
      <c r="F5138" s="239"/>
      <c r="G5138" s="22"/>
      <c r="H5138" s="273"/>
      <c r="I5138" s="23"/>
      <c r="J5138" s="196"/>
    </row>
    <row r="5139" spans="1:10" x14ac:dyDescent="0.2">
      <c r="A5139" s="25"/>
      <c r="B5139" s="18"/>
      <c r="C5139" s="19"/>
      <c r="D5139" s="231"/>
      <c r="E5139" s="7"/>
      <c r="F5139" s="239"/>
      <c r="G5139" s="22"/>
      <c r="H5139" s="273"/>
      <c r="I5139" s="23"/>
      <c r="J5139" s="196"/>
    </row>
    <row r="5140" spans="1:10" x14ac:dyDescent="0.2">
      <c r="A5140" s="25"/>
      <c r="B5140" s="18"/>
      <c r="C5140" s="19"/>
      <c r="D5140" s="231"/>
      <c r="E5140" s="7"/>
      <c r="F5140" s="239"/>
      <c r="G5140" s="22"/>
      <c r="H5140" s="273"/>
      <c r="I5140" s="23"/>
      <c r="J5140" s="196"/>
    </row>
    <row r="5141" spans="1:10" x14ac:dyDescent="0.2">
      <c r="A5141" s="25"/>
      <c r="B5141" s="18"/>
      <c r="C5141" s="19"/>
      <c r="D5141" s="231"/>
      <c r="E5141" s="7"/>
      <c r="F5141" s="239"/>
      <c r="G5141" s="22"/>
      <c r="H5141" s="273"/>
      <c r="I5141" s="23"/>
      <c r="J5141" s="196"/>
    </row>
    <row r="5142" spans="1:10" x14ac:dyDescent="0.2">
      <c r="A5142" s="25"/>
      <c r="B5142" s="18"/>
      <c r="C5142" s="19"/>
      <c r="D5142" s="231"/>
      <c r="E5142" s="7"/>
      <c r="F5142" s="239"/>
      <c r="G5142" s="22"/>
      <c r="H5142" s="273"/>
      <c r="I5142" s="23"/>
      <c r="J5142" s="196"/>
    </row>
    <row r="5143" spans="1:10" x14ac:dyDescent="0.2">
      <c r="A5143" s="25"/>
      <c r="B5143" s="18"/>
      <c r="C5143" s="19"/>
      <c r="D5143" s="231"/>
      <c r="E5143" s="7"/>
      <c r="F5143" s="239"/>
      <c r="G5143" s="22"/>
      <c r="H5143" s="273"/>
      <c r="I5143" s="23"/>
      <c r="J5143" s="196"/>
    </row>
    <row r="5144" spans="1:10" x14ac:dyDescent="0.2">
      <c r="A5144" s="25"/>
      <c r="B5144" s="18"/>
      <c r="C5144" s="19"/>
      <c r="D5144" s="231"/>
      <c r="E5144" s="7"/>
      <c r="F5144" s="239"/>
      <c r="G5144" s="22"/>
      <c r="H5144" s="273"/>
      <c r="I5144" s="23"/>
      <c r="J5144" s="196"/>
    </row>
    <row r="5145" spans="1:10" x14ac:dyDescent="0.2">
      <c r="A5145" s="25"/>
      <c r="B5145" s="18"/>
      <c r="C5145" s="19"/>
      <c r="D5145" s="231"/>
      <c r="E5145" s="7"/>
      <c r="F5145" s="239"/>
      <c r="G5145" s="22"/>
      <c r="H5145" s="273"/>
      <c r="I5145" s="23"/>
      <c r="J5145" s="196"/>
    </row>
    <row r="5146" spans="1:10" x14ac:dyDescent="0.2">
      <c r="A5146" s="25"/>
      <c r="B5146" s="18"/>
      <c r="C5146" s="19"/>
      <c r="D5146" s="231"/>
      <c r="E5146" s="7"/>
      <c r="F5146" s="239"/>
      <c r="G5146" s="22"/>
      <c r="H5146" s="273"/>
      <c r="I5146" s="23"/>
      <c r="J5146" s="196"/>
    </row>
    <row r="5147" spans="1:10" x14ac:dyDescent="0.2">
      <c r="A5147" s="25"/>
      <c r="B5147" s="18"/>
      <c r="C5147" s="19"/>
      <c r="D5147" s="231"/>
      <c r="E5147" s="7"/>
      <c r="F5147" s="239"/>
      <c r="G5147" s="22"/>
      <c r="H5147" s="273"/>
      <c r="I5147" s="23"/>
      <c r="J5147" s="196"/>
    </row>
    <row r="5148" spans="1:10" x14ac:dyDescent="0.2">
      <c r="A5148" s="25"/>
      <c r="B5148" s="18"/>
      <c r="C5148" s="19"/>
      <c r="D5148" s="231"/>
      <c r="E5148" s="7"/>
      <c r="F5148" s="239"/>
      <c r="G5148" s="22"/>
      <c r="H5148" s="273"/>
      <c r="I5148" s="23"/>
      <c r="J5148" s="196"/>
    </row>
    <row r="5149" spans="1:10" x14ac:dyDescent="0.2">
      <c r="A5149" s="25"/>
      <c r="B5149" s="18"/>
      <c r="C5149" s="19"/>
      <c r="D5149" s="231"/>
      <c r="E5149" s="7"/>
      <c r="F5149" s="239"/>
      <c r="G5149" s="22"/>
      <c r="H5149" s="273"/>
      <c r="I5149" s="23"/>
      <c r="J5149" s="196"/>
    </row>
    <row r="5150" spans="1:10" x14ac:dyDescent="0.2">
      <c r="A5150" s="25"/>
      <c r="B5150" s="18"/>
      <c r="C5150" s="19"/>
      <c r="D5150" s="231"/>
      <c r="E5150" s="7"/>
      <c r="F5150" s="239"/>
      <c r="G5150" s="22"/>
      <c r="H5150" s="273"/>
      <c r="I5150" s="23"/>
      <c r="J5150" s="196"/>
    </row>
    <row r="5151" spans="1:10" x14ac:dyDescent="0.2">
      <c r="A5151" s="25"/>
      <c r="B5151" s="18"/>
      <c r="C5151" s="19"/>
      <c r="D5151" s="231"/>
      <c r="E5151" s="7"/>
      <c r="F5151" s="239"/>
      <c r="G5151" s="22"/>
      <c r="H5151" s="273"/>
      <c r="I5151" s="23"/>
      <c r="J5151" s="196"/>
    </row>
    <row r="5152" spans="1:10" x14ac:dyDescent="0.2">
      <c r="A5152" s="25"/>
      <c r="B5152" s="18"/>
      <c r="C5152" s="19"/>
      <c r="D5152" s="231"/>
      <c r="E5152" s="7"/>
      <c r="F5152" s="239"/>
      <c r="G5152" s="22"/>
      <c r="H5152" s="273"/>
      <c r="I5152" s="23"/>
      <c r="J5152" s="196"/>
    </row>
    <row r="5153" spans="1:10" x14ac:dyDescent="0.2">
      <c r="A5153" s="25"/>
      <c r="B5153" s="18"/>
      <c r="C5153" s="19"/>
      <c r="D5153" s="231"/>
      <c r="E5153" s="7"/>
      <c r="F5153" s="239"/>
      <c r="G5153" s="22"/>
      <c r="H5153" s="273"/>
      <c r="I5153" s="23"/>
      <c r="J5153" s="196"/>
    </row>
    <row r="5154" spans="1:10" x14ac:dyDescent="0.2">
      <c r="A5154" s="25"/>
      <c r="B5154" s="18"/>
      <c r="C5154" s="19"/>
      <c r="D5154" s="231"/>
      <c r="E5154" s="7"/>
      <c r="F5154" s="239"/>
      <c r="G5154" s="22"/>
      <c r="H5154" s="273"/>
      <c r="I5154" s="23"/>
      <c r="J5154" s="196"/>
    </row>
    <row r="5155" spans="1:10" x14ac:dyDescent="0.2">
      <c r="A5155" s="25"/>
      <c r="B5155" s="18"/>
      <c r="C5155" s="19"/>
      <c r="D5155" s="231"/>
      <c r="E5155" s="7"/>
      <c r="F5155" s="239"/>
      <c r="G5155" s="22"/>
      <c r="H5155" s="273"/>
      <c r="I5155" s="23"/>
      <c r="J5155" s="196"/>
    </row>
    <row r="5156" spans="1:10" x14ac:dyDescent="0.2">
      <c r="A5156" s="25"/>
      <c r="B5156" s="18"/>
      <c r="C5156" s="19"/>
      <c r="D5156" s="231"/>
      <c r="E5156" s="7"/>
      <c r="F5156" s="239"/>
      <c r="G5156" s="22"/>
      <c r="H5156" s="273"/>
      <c r="I5156" s="23"/>
      <c r="J5156" s="196"/>
    </row>
    <row r="5157" spans="1:10" x14ac:dyDescent="0.2">
      <c r="A5157" s="25"/>
      <c r="B5157" s="18"/>
      <c r="C5157" s="19"/>
      <c r="D5157" s="231"/>
      <c r="E5157" s="7"/>
      <c r="F5157" s="239"/>
      <c r="G5157" s="22"/>
      <c r="H5157" s="273"/>
      <c r="I5157" s="23"/>
      <c r="J5157" s="196"/>
    </row>
    <row r="5158" spans="1:10" x14ac:dyDescent="0.2">
      <c r="A5158" s="25"/>
      <c r="B5158" s="18"/>
      <c r="C5158" s="19"/>
      <c r="D5158" s="231"/>
      <c r="E5158" s="7"/>
      <c r="F5158" s="239"/>
      <c r="G5158" s="22"/>
      <c r="H5158" s="273"/>
      <c r="I5158" s="23"/>
      <c r="J5158" s="196"/>
    </row>
    <row r="5159" spans="1:10" x14ac:dyDescent="0.2">
      <c r="A5159" s="25"/>
      <c r="B5159" s="18"/>
      <c r="C5159" s="19"/>
      <c r="D5159" s="231"/>
      <c r="E5159" s="7"/>
      <c r="F5159" s="239"/>
      <c r="G5159" s="22"/>
      <c r="H5159" s="273"/>
      <c r="I5159" s="23"/>
      <c r="J5159" s="196"/>
    </row>
    <row r="5160" spans="1:10" x14ac:dyDescent="0.2">
      <c r="A5160" s="25"/>
      <c r="B5160" s="18"/>
      <c r="C5160" s="19"/>
      <c r="D5160" s="231"/>
      <c r="E5160" s="7"/>
      <c r="F5160" s="239"/>
      <c r="G5160" s="22"/>
      <c r="H5160" s="273"/>
      <c r="I5160" s="23"/>
      <c r="J5160" s="196"/>
    </row>
    <row r="5161" spans="1:10" x14ac:dyDescent="0.2">
      <c r="A5161" s="25"/>
      <c r="B5161" s="18"/>
      <c r="C5161" s="19"/>
      <c r="D5161" s="231"/>
      <c r="E5161" s="7"/>
      <c r="F5161" s="239"/>
      <c r="G5161" s="22"/>
      <c r="H5161" s="273"/>
      <c r="I5161" s="23"/>
      <c r="J5161" s="196"/>
    </row>
    <row r="5162" spans="1:10" x14ac:dyDescent="0.2">
      <c r="A5162" s="25"/>
      <c r="B5162" s="18"/>
      <c r="C5162" s="19"/>
      <c r="D5162" s="231"/>
      <c r="E5162" s="7"/>
      <c r="F5162" s="239"/>
      <c r="G5162" s="22"/>
      <c r="H5162" s="273"/>
      <c r="I5162" s="23"/>
      <c r="J5162" s="196"/>
    </row>
    <row r="5163" spans="1:10" x14ac:dyDescent="0.2">
      <c r="A5163" s="25"/>
      <c r="B5163" s="18"/>
      <c r="C5163" s="19"/>
      <c r="D5163" s="231"/>
      <c r="E5163" s="7"/>
      <c r="F5163" s="239"/>
      <c r="G5163" s="22"/>
      <c r="H5163" s="273"/>
      <c r="I5163" s="23"/>
      <c r="J5163" s="196"/>
    </row>
    <row r="5164" spans="1:10" x14ac:dyDescent="0.2">
      <c r="A5164" s="25"/>
      <c r="B5164" s="18"/>
      <c r="C5164" s="19"/>
      <c r="D5164" s="231"/>
      <c r="E5164" s="7"/>
      <c r="F5164" s="239"/>
      <c r="G5164" s="22"/>
      <c r="H5164" s="273"/>
      <c r="I5164" s="23"/>
      <c r="J5164" s="196"/>
    </row>
    <row r="5165" spans="1:10" x14ac:dyDescent="0.2">
      <c r="A5165" s="25"/>
      <c r="B5165" s="18"/>
      <c r="C5165" s="19"/>
      <c r="D5165" s="231"/>
      <c r="E5165" s="7"/>
      <c r="F5165" s="239"/>
      <c r="G5165" s="22"/>
      <c r="H5165" s="273"/>
      <c r="I5165" s="23"/>
      <c r="J5165" s="196"/>
    </row>
    <row r="5166" spans="1:10" x14ac:dyDescent="0.2">
      <c r="A5166" s="25"/>
      <c r="B5166" s="18"/>
      <c r="C5166" s="19"/>
      <c r="D5166" s="231"/>
      <c r="E5166" s="7"/>
      <c r="F5166" s="239"/>
      <c r="G5166" s="22"/>
      <c r="H5166" s="273"/>
      <c r="I5166" s="23"/>
      <c r="J5166" s="196"/>
    </row>
    <row r="5167" spans="1:10" x14ac:dyDescent="0.2">
      <c r="A5167" s="25"/>
      <c r="B5167" s="18"/>
      <c r="C5167" s="19"/>
      <c r="D5167" s="231"/>
      <c r="E5167" s="7"/>
      <c r="F5167" s="239"/>
      <c r="G5167" s="22"/>
      <c r="H5167" s="273"/>
      <c r="I5167" s="23"/>
      <c r="J5167" s="196"/>
    </row>
    <row r="5168" spans="1:10" x14ac:dyDescent="0.2">
      <c r="A5168" s="25"/>
      <c r="B5168" s="18"/>
      <c r="C5168" s="19"/>
      <c r="D5168" s="231"/>
      <c r="E5168" s="7"/>
      <c r="F5168" s="239"/>
      <c r="G5168" s="22"/>
      <c r="H5168" s="273"/>
      <c r="I5168" s="23"/>
      <c r="J5168" s="196"/>
    </row>
    <row r="5169" spans="1:10" x14ac:dyDescent="0.2">
      <c r="A5169" s="25"/>
      <c r="B5169" s="18"/>
      <c r="C5169" s="19"/>
      <c r="D5169" s="231"/>
      <c r="E5169" s="7"/>
      <c r="F5169" s="239"/>
      <c r="G5169" s="22"/>
      <c r="H5169" s="273"/>
      <c r="I5169" s="23"/>
      <c r="J5169" s="196"/>
    </row>
    <row r="5170" spans="1:10" x14ac:dyDescent="0.2">
      <c r="A5170" s="25"/>
      <c r="B5170" s="18"/>
      <c r="C5170" s="19"/>
      <c r="D5170" s="231"/>
      <c r="E5170" s="7"/>
      <c r="F5170" s="239"/>
      <c r="G5170" s="22"/>
      <c r="H5170" s="273"/>
      <c r="I5170" s="23"/>
      <c r="J5170" s="196"/>
    </row>
    <row r="5171" spans="1:10" x14ac:dyDescent="0.2">
      <c r="A5171" s="25"/>
      <c r="B5171" s="18"/>
      <c r="C5171" s="19"/>
      <c r="D5171" s="231"/>
      <c r="E5171" s="7"/>
      <c r="F5171" s="239"/>
      <c r="G5171" s="22"/>
      <c r="H5171" s="273"/>
      <c r="I5171" s="23"/>
      <c r="J5171" s="196"/>
    </row>
    <row r="5172" spans="1:10" x14ac:dyDescent="0.2">
      <c r="A5172" s="25"/>
      <c r="B5172" s="18"/>
      <c r="C5172" s="19"/>
      <c r="D5172" s="231"/>
      <c r="E5172" s="7"/>
      <c r="F5172" s="239"/>
      <c r="G5172" s="22"/>
      <c r="H5172" s="273"/>
      <c r="I5172" s="23"/>
      <c r="J5172" s="196"/>
    </row>
    <row r="5173" spans="1:10" x14ac:dyDescent="0.2">
      <c r="A5173" s="25"/>
      <c r="B5173" s="18"/>
      <c r="C5173" s="19"/>
      <c r="D5173" s="231"/>
      <c r="E5173" s="7"/>
      <c r="F5173" s="239"/>
      <c r="G5173" s="22"/>
      <c r="H5173" s="273"/>
      <c r="I5173" s="23"/>
      <c r="J5173" s="196"/>
    </row>
    <row r="5174" spans="1:10" x14ac:dyDescent="0.2">
      <c r="A5174" s="25"/>
      <c r="B5174" s="18"/>
      <c r="C5174" s="19"/>
      <c r="D5174" s="231"/>
      <c r="E5174" s="7"/>
      <c r="F5174" s="239"/>
      <c r="G5174" s="22"/>
      <c r="H5174" s="273"/>
      <c r="I5174" s="23"/>
      <c r="J5174" s="196"/>
    </row>
    <row r="5175" spans="1:10" x14ac:dyDescent="0.2">
      <c r="A5175" s="25"/>
      <c r="B5175" s="18"/>
      <c r="C5175" s="19"/>
      <c r="D5175" s="231"/>
      <c r="E5175" s="7"/>
      <c r="F5175" s="239"/>
      <c r="G5175" s="22"/>
      <c r="H5175" s="273"/>
      <c r="I5175" s="23"/>
      <c r="J5175" s="196"/>
    </row>
    <row r="5176" spans="1:10" x14ac:dyDescent="0.2">
      <c r="A5176" s="25"/>
      <c r="B5176" s="18"/>
      <c r="C5176" s="19"/>
      <c r="D5176" s="231"/>
      <c r="E5176" s="7"/>
      <c r="F5176" s="239"/>
      <c r="G5176" s="22"/>
      <c r="H5176" s="273"/>
      <c r="I5176" s="23"/>
      <c r="J5176" s="196"/>
    </row>
    <row r="5177" spans="1:10" x14ac:dyDescent="0.2">
      <c r="A5177" s="25"/>
      <c r="B5177" s="18"/>
      <c r="C5177" s="19"/>
      <c r="D5177" s="231"/>
      <c r="E5177" s="7"/>
      <c r="F5177" s="239"/>
      <c r="G5177" s="22"/>
      <c r="H5177" s="273"/>
      <c r="I5177" s="23"/>
      <c r="J5177" s="196"/>
    </row>
    <row r="5178" spans="1:10" x14ac:dyDescent="0.2">
      <c r="A5178" s="25"/>
      <c r="B5178" s="18"/>
      <c r="C5178" s="19"/>
      <c r="D5178" s="231"/>
      <c r="E5178" s="7"/>
      <c r="F5178" s="239"/>
      <c r="G5178" s="22"/>
      <c r="H5178" s="273"/>
      <c r="I5178" s="23"/>
      <c r="J5178" s="196"/>
    </row>
    <row r="5179" spans="1:10" x14ac:dyDescent="0.2">
      <c r="A5179" s="25"/>
      <c r="B5179" s="18"/>
      <c r="C5179" s="19"/>
      <c r="D5179" s="231"/>
      <c r="E5179" s="7"/>
      <c r="F5179" s="239"/>
      <c r="G5179" s="22"/>
      <c r="H5179" s="273"/>
      <c r="I5179" s="23"/>
      <c r="J5179" s="196"/>
    </row>
    <row r="5180" spans="1:10" x14ac:dyDescent="0.2">
      <c r="A5180" s="25"/>
      <c r="B5180" s="18"/>
      <c r="C5180" s="19"/>
      <c r="D5180" s="231"/>
      <c r="E5180" s="7"/>
      <c r="F5180" s="239"/>
      <c r="G5180" s="22"/>
      <c r="H5180" s="273"/>
      <c r="I5180" s="23"/>
      <c r="J5180" s="196"/>
    </row>
    <row r="5181" spans="1:10" x14ac:dyDescent="0.2">
      <c r="A5181" s="25"/>
      <c r="B5181" s="18"/>
      <c r="C5181" s="19"/>
      <c r="D5181" s="231"/>
      <c r="E5181" s="7"/>
      <c r="F5181" s="239"/>
      <c r="G5181" s="22"/>
      <c r="H5181" s="273"/>
      <c r="I5181" s="23"/>
      <c r="J5181" s="196"/>
    </row>
    <row r="5182" spans="1:10" x14ac:dyDescent="0.2">
      <c r="A5182" s="25"/>
      <c r="B5182" s="18"/>
      <c r="C5182" s="19"/>
      <c r="D5182" s="231"/>
      <c r="E5182" s="7"/>
      <c r="F5182" s="239"/>
      <c r="G5182" s="22"/>
      <c r="H5182" s="273"/>
      <c r="I5182" s="23"/>
      <c r="J5182" s="196"/>
    </row>
    <row r="5183" spans="1:10" x14ac:dyDescent="0.2">
      <c r="A5183" s="25"/>
      <c r="B5183" s="18"/>
      <c r="C5183" s="19"/>
      <c r="D5183" s="231"/>
      <c r="E5183" s="7"/>
      <c r="F5183" s="239"/>
      <c r="G5183" s="22"/>
      <c r="H5183" s="273"/>
      <c r="I5183" s="23"/>
      <c r="J5183" s="196"/>
    </row>
    <row r="5184" spans="1:10" x14ac:dyDescent="0.2">
      <c r="A5184" s="25"/>
      <c r="B5184" s="18"/>
      <c r="C5184" s="19"/>
      <c r="D5184" s="231"/>
      <c r="E5184" s="7"/>
      <c r="F5184" s="239"/>
      <c r="G5184" s="22"/>
      <c r="H5184" s="273"/>
      <c r="I5184" s="23"/>
      <c r="J5184" s="196"/>
    </row>
    <row r="5185" spans="1:10" x14ac:dyDescent="0.2">
      <c r="A5185" s="25"/>
      <c r="B5185" s="18"/>
      <c r="C5185" s="19"/>
      <c r="D5185" s="231"/>
      <c r="E5185" s="7"/>
      <c r="F5185" s="239"/>
      <c r="G5185" s="22"/>
      <c r="H5185" s="273"/>
      <c r="I5185" s="23"/>
      <c r="J5185" s="196"/>
    </row>
    <row r="5186" spans="1:10" x14ac:dyDescent="0.2">
      <c r="A5186" s="25"/>
      <c r="B5186" s="18"/>
      <c r="C5186" s="19"/>
      <c r="D5186" s="231"/>
      <c r="E5186" s="7"/>
      <c r="F5186" s="239"/>
      <c r="G5186" s="22"/>
      <c r="H5186" s="273"/>
      <c r="I5186" s="23"/>
      <c r="J5186" s="196"/>
    </row>
    <row r="5187" spans="1:10" x14ac:dyDescent="0.2">
      <c r="A5187" s="25"/>
      <c r="B5187" s="18"/>
      <c r="C5187" s="19"/>
      <c r="D5187" s="231"/>
      <c r="E5187" s="7"/>
      <c r="F5187" s="239"/>
      <c r="G5187" s="22"/>
      <c r="H5187" s="273"/>
      <c r="I5187" s="23"/>
      <c r="J5187" s="196"/>
    </row>
    <row r="5188" spans="1:10" x14ac:dyDescent="0.2">
      <c r="A5188" s="25"/>
      <c r="B5188" s="18"/>
      <c r="C5188" s="19"/>
      <c r="D5188" s="231"/>
      <c r="E5188" s="7"/>
      <c r="F5188" s="239"/>
      <c r="G5188" s="22"/>
      <c r="H5188" s="273"/>
      <c r="I5188" s="23"/>
      <c r="J5188" s="196"/>
    </row>
    <row r="5189" spans="1:10" x14ac:dyDescent="0.2">
      <c r="A5189" s="25"/>
      <c r="B5189" s="18"/>
      <c r="C5189" s="19"/>
      <c r="D5189" s="231"/>
      <c r="E5189" s="7"/>
      <c r="F5189" s="239"/>
      <c r="G5189" s="22"/>
      <c r="H5189" s="273"/>
      <c r="I5189" s="23"/>
      <c r="J5189" s="196"/>
    </row>
    <row r="5190" spans="1:10" x14ac:dyDescent="0.2">
      <c r="A5190" s="25"/>
      <c r="B5190" s="18"/>
      <c r="C5190" s="19"/>
      <c r="D5190" s="231"/>
      <c r="E5190" s="7"/>
      <c r="F5190" s="239"/>
      <c r="G5190" s="22"/>
      <c r="H5190" s="273"/>
      <c r="I5190" s="23"/>
      <c r="J5190" s="196"/>
    </row>
    <row r="5191" spans="1:10" x14ac:dyDescent="0.2">
      <c r="A5191" s="25"/>
      <c r="B5191" s="18"/>
      <c r="C5191" s="19"/>
      <c r="D5191" s="231"/>
      <c r="E5191" s="7"/>
      <c r="F5191" s="239"/>
      <c r="G5191" s="22"/>
      <c r="H5191" s="273"/>
      <c r="I5191" s="23"/>
      <c r="J5191" s="196"/>
    </row>
    <row r="5192" spans="1:10" x14ac:dyDescent="0.2">
      <c r="A5192" s="25"/>
      <c r="B5192" s="18"/>
      <c r="C5192" s="19"/>
      <c r="D5192" s="231"/>
      <c r="E5192" s="7"/>
      <c r="F5192" s="239"/>
      <c r="G5192" s="22"/>
      <c r="H5192" s="273"/>
      <c r="I5192" s="23"/>
      <c r="J5192" s="196"/>
    </row>
    <row r="5193" spans="1:10" x14ac:dyDescent="0.2">
      <c r="A5193" s="25"/>
      <c r="B5193" s="18"/>
      <c r="C5193" s="19"/>
      <c r="D5193" s="231"/>
      <c r="E5193" s="7"/>
      <c r="F5193" s="239"/>
      <c r="G5193" s="22"/>
      <c r="H5193" s="273"/>
      <c r="I5193" s="23"/>
      <c r="J5193" s="196"/>
    </row>
    <row r="5194" spans="1:10" x14ac:dyDescent="0.2">
      <c r="A5194" s="25"/>
      <c r="B5194" s="18"/>
      <c r="C5194" s="19"/>
      <c r="D5194" s="231"/>
      <c r="E5194" s="7"/>
      <c r="F5194" s="239"/>
      <c r="G5194" s="22"/>
      <c r="H5194" s="273"/>
      <c r="I5194" s="23"/>
      <c r="J5194" s="196"/>
    </row>
    <row r="5195" spans="1:10" x14ac:dyDescent="0.2">
      <c r="A5195" s="25"/>
      <c r="B5195" s="18"/>
      <c r="C5195" s="19"/>
      <c r="D5195" s="231"/>
      <c r="E5195" s="7"/>
      <c r="F5195" s="239"/>
      <c r="G5195" s="22"/>
      <c r="H5195" s="273"/>
      <c r="I5195" s="23"/>
      <c r="J5195" s="196"/>
    </row>
    <row r="5196" spans="1:10" x14ac:dyDescent="0.2">
      <c r="A5196" s="25"/>
      <c r="B5196" s="18"/>
      <c r="C5196" s="19"/>
      <c r="D5196" s="231"/>
      <c r="E5196" s="7"/>
      <c r="F5196" s="239"/>
      <c r="G5196" s="22"/>
      <c r="H5196" s="273"/>
      <c r="I5196" s="23"/>
      <c r="J5196" s="196"/>
    </row>
    <row r="5197" spans="1:10" x14ac:dyDescent="0.2">
      <c r="A5197" s="25"/>
      <c r="B5197" s="18"/>
      <c r="C5197" s="19"/>
      <c r="D5197" s="231"/>
      <c r="E5197" s="7"/>
      <c r="F5197" s="239"/>
      <c r="G5197" s="22"/>
      <c r="H5197" s="273"/>
      <c r="I5197" s="23"/>
      <c r="J5197" s="196"/>
    </row>
    <row r="5198" spans="1:10" x14ac:dyDescent="0.2">
      <c r="A5198" s="25"/>
      <c r="B5198" s="18"/>
      <c r="C5198" s="19"/>
      <c r="D5198" s="231"/>
      <c r="E5198" s="7"/>
      <c r="F5198" s="239"/>
      <c r="G5198" s="22"/>
      <c r="H5198" s="273"/>
      <c r="I5198" s="23"/>
      <c r="J5198" s="196"/>
    </row>
    <row r="5199" spans="1:10" x14ac:dyDescent="0.2">
      <c r="A5199" s="25"/>
      <c r="B5199" s="18"/>
      <c r="C5199" s="19"/>
      <c r="D5199" s="231"/>
      <c r="E5199" s="7"/>
      <c r="F5199" s="239"/>
      <c r="G5199" s="22"/>
      <c r="H5199" s="273"/>
      <c r="I5199" s="23"/>
      <c r="J5199" s="196"/>
    </row>
    <row r="5200" spans="1:10" x14ac:dyDescent="0.2">
      <c r="A5200" s="25"/>
      <c r="B5200" s="18"/>
      <c r="C5200" s="19"/>
      <c r="D5200" s="231"/>
      <c r="E5200" s="7"/>
      <c r="F5200" s="239"/>
      <c r="G5200" s="22"/>
      <c r="H5200" s="273"/>
      <c r="I5200" s="23"/>
      <c r="J5200" s="196"/>
    </row>
    <row r="5201" spans="1:10" x14ac:dyDescent="0.2">
      <c r="A5201" s="25"/>
      <c r="B5201" s="18"/>
      <c r="C5201" s="19"/>
      <c r="D5201" s="231"/>
      <c r="E5201" s="7"/>
      <c r="F5201" s="239"/>
      <c r="G5201" s="22"/>
      <c r="H5201" s="273"/>
      <c r="I5201" s="23"/>
      <c r="J5201" s="196"/>
    </row>
    <row r="5202" spans="1:10" x14ac:dyDescent="0.2">
      <c r="A5202" s="25"/>
      <c r="B5202" s="18"/>
      <c r="C5202" s="19"/>
      <c r="D5202" s="231"/>
      <c r="E5202" s="7"/>
      <c r="F5202" s="239"/>
      <c r="G5202" s="22"/>
      <c r="H5202" s="273"/>
      <c r="I5202" s="23"/>
      <c r="J5202" s="196"/>
    </row>
    <row r="5203" spans="1:10" x14ac:dyDescent="0.2">
      <c r="A5203" s="25"/>
      <c r="B5203" s="18"/>
      <c r="C5203" s="19"/>
      <c r="D5203" s="231"/>
      <c r="E5203" s="7"/>
      <c r="F5203" s="239"/>
      <c r="G5203" s="22"/>
      <c r="H5203" s="273"/>
      <c r="I5203" s="23"/>
      <c r="J5203" s="196"/>
    </row>
    <row r="5204" spans="1:10" x14ac:dyDescent="0.2">
      <c r="A5204" s="25"/>
      <c r="B5204" s="18"/>
      <c r="C5204" s="19"/>
      <c r="D5204" s="231"/>
      <c r="E5204" s="7"/>
      <c r="F5204" s="239"/>
      <c r="G5204" s="22"/>
      <c r="H5204" s="273"/>
      <c r="I5204" s="23"/>
      <c r="J5204" s="196"/>
    </row>
    <row r="5205" spans="1:10" x14ac:dyDescent="0.2">
      <c r="A5205" s="25"/>
      <c r="B5205" s="18"/>
      <c r="C5205" s="19"/>
      <c r="D5205" s="231"/>
      <c r="E5205" s="7"/>
      <c r="F5205" s="239"/>
      <c r="G5205" s="22"/>
      <c r="H5205" s="273"/>
      <c r="I5205" s="23"/>
      <c r="J5205" s="196"/>
    </row>
    <row r="5206" spans="1:10" x14ac:dyDescent="0.2">
      <c r="A5206" s="25"/>
      <c r="B5206" s="18"/>
      <c r="C5206" s="19"/>
      <c r="D5206" s="231"/>
      <c r="E5206" s="7"/>
      <c r="F5206" s="239"/>
      <c r="G5206" s="22"/>
      <c r="H5206" s="273"/>
      <c r="I5206" s="23"/>
      <c r="J5206" s="196"/>
    </row>
    <row r="5207" spans="1:10" x14ac:dyDescent="0.2">
      <c r="A5207" s="25"/>
      <c r="B5207" s="18"/>
      <c r="C5207" s="19"/>
      <c r="D5207" s="231"/>
      <c r="E5207" s="7"/>
      <c r="F5207" s="239"/>
      <c r="G5207" s="22"/>
      <c r="H5207" s="273"/>
      <c r="I5207" s="23"/>
      <c r="J5207" s="196"/>
    </row>
    <row r="5208" spans="1:10" x14ac:dyDescent="0.2">
      <c r="A5208" s="25"/>
      <c r="B5208" s="18"/>
      <c r="C5208" s="19"/>
      <c r="D5208" s="231"/>
      <c r="E5208" s="7"/>
      <c r="F5208" s="239"/>
      <c r="G5208" s="22"/>
      <c r="H5208" s="273"/>
      <c r="I5208" s="23"/>
      <c r="J5208" s="196"/>
    </row>
    <row r="5209" spans="1:10" x14ac:dyDescent="0.2">
      <c r="A5209" s="25"/>
      <c r="B5209" s="18"/>
      <c r="C5209" s="19"/>
      <c r="D5209" s="231"/>
      <c r="E5209" s="7"/>
      <c r="F5209" s="239"/>
      <c r="G5209" s="22"/>
      <c r="H5209" s="273"/>
      <c r="I5209" s="23"/>
      <c r="J5209" s="196"/>
    </row>
    <row r="5210" spans="1:10" x14ac:dyDescent="0.2">
      <c r="A5210" s="25"/>
      <c r="B5210" s="18"/>
      <c r="C5210" s="19"/>
      <c r="D5210" s="231"/>
      <c r="E5210" s="7"/>
      <c r="F5210" s="239"/>
      <c r="G5210" s="22"/>
      <c r="H5210" s="273"/>
      <c r="I5210" s="23"/>
      <c r="J5210" s="196"/>
    </row>
    <row r="5211" spans="1:10" x14ac:dyDescent="0.2">
      <c r="A5211" s="25"/>
      <c r="B5211" s="18"/>
      <c r="C5211" s="19"/>
      <c r="D5211" s="231"/>
      <c r="E5211" s="7"/>
      <c r="F5211" s="239"/>
      <c r="G5211" s="22"/>
      <c r="H5211" s="273"/>
      <c r="I5211" s="23"/>
      <c r="J5211" s="196"/>
    </row>
    <row r="5212" spans="1:10" x14ac:dyDescent="0.2">
      <c r="A5212" s="25"/>
      <c r="B5212" s="18"/>
      <c r="C5212" s="19"/>
      <c r="D5212" s="231"/>
      <c r="E5212" s="7"/>
      <c r="F5212" s="239"/>
      <c r="G5212" s="22"/>
      <c r="H5212" s="273"/>
      <c r="I5212" s="23"/>
      <c r="J5212" s="196"/>
    </row>
    <row r="5213" spans="1:10" x14ac:dyDescent="0.2">
      <c r="A5213" s="25"/>
      <c r="B5213" s="18"/>
      <c r="C5213" s="19"/>
      <c r="D5213" s="231"/>
      <c r="E5213" s="7"/>
      <c r="F5213" s="239"/>
      <c r="G5213" s="22"/>
      <c r="H5213" s="273"/>
      <c r="I5213" s="23"/>
      <c r="J5213" s="196"/>
    </row>
    <row r="5214" spans="1:10" x14ac:dyDescent="0.2">
      <c r="A5214" s="25"/>
      <c r="B5214" s="18"/>
      <c r="C5214" s="19"/>
      <c r="D5214" s="231"/>
      <c r="E5214" s="7"/>
      <c r="F5214" s="239"/>
      <c r="G5214" s="22"/>
      <c r="H5214" s="273"/>
      <c r="I5214" s="23"/>
      <c r="J5214" s="196"/>
    </row>
    <row r="5215" spans="1:10" x14ac:dyDescent="0.2">
      <c r="A5215" s="25"/>
      <c r="B5215" s="18"/>
      <c r="C5215" s="19"/>
      <c r="D5215" s="231"/>
      <c r="E5215" s="7"/>
      <c r="F5215" s="239"/>
      <c r="G5215" s="22"/>
      <c r="H5215" s="273"/>
      <c r="I5215" s="23"/>
      <c r="J5215" s="196"/>
    </row>
  </sheetData>
  <autoFilter ref="A9:J434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paperSize="9" scale="73" orientation="portrait" r:id="rId1"/>
  <colBreaks count="1" manualBreakCount="1">
    <brk id="11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550"/>
  <sheetViews>
    <sheetView view="pageBreakPreview" zoomScale="85" zoomScaleSheetLayoutView="85" workbookViewId="0">
      <pane ySplit="10" topLeftCell="A463" activePane="bottomLeft" state="frozen"/>
      <selection pane="bottomLeft" activeCell="H510" sqref="H510:H514"/>
    </sheetView>
  </sheetViews>
  <sheetFormatPr defaultRowHeight="12.75" x14ac:dyDescent="0.25"/>
  <cols>
    <col min="1" max="1" width="7.28515625" style="642" customWidth="1"/>
    <col min="2" max="2" width="4.140625" style="44" customWidth="1"/>
    <col min="3" max="3" width="27.28515625" style="512" customWidth="1"/>
    <col min="4" max="4" width="7.85546875" style="619" customWidth="1"/>
    <col min="5" max="5" width="7.85546875" style="44" customWidth="1"/>
    <col min="6" max="6" width="7.140625" style="44" customWidth="1"/>
    <col min="7" max="7" width="8.7109375" style="44" customWidth="1"/>
    <col min="8" max="8" width="17.42578125" style="589" customWidth="1"/>
    <col min="9" max="9" width="13.85546875" style="539" bestFit="1" customWidth="1"/>
    <col min="10" max="10" width="18.28515625" style="540" customWidth="1"/>
    <col min="11" max="11" width="15.42578125" style="515" customWidth="1"/>
    <col min="12" max="12" width="21.28515625" style="254" customWidth="1"/>
    <col min="13" max="13" width="16" style="552" customWidth="1"/>
    <col min="14" max="14" width="19" style="540" customWidth="1"/>
    <col min="15" max="15" width="17.5703125" style="512" customWidth="1"/>
    <col min="16" max="16" width="19" style="512" customWidth="1"/>
    <col min="17" max="16384" width="9.140625" style="512"/>
  </cols>
  <sheetData>
    <row r="1" spans="1:14" s="627" customFormat="1" ht="14.25" x14ac:dyDescent="0.25">
      <c r="A1" s="503"/>
      <c r="B1" s="29"/>
      <c r="C1" s="625" t="s">
        <v>5725</v>
      </c>
      <c r="D1" s="616"/>
      <c r="E1" s="29"/>
      <c r="F1" s="61"/>
      <c r="G1" s="61"/>
      <c r="H1" s="595"/>
      <c r="I1" s="496"/>
      <c r="J1" s="34"/>
      <c r="K1" s="210"/>
      <c r="L1" s="262"/>
      <c r="M1" s="626"/>
      <c r="N1" s="34"/>
    </row>
    <row r="2" spans="1:14" s="627" customFormat="1" ht="14.25" x14ac:dyDescent="0.25">
      <c r="A2" s="506"/>
      <c r="B2" s="29"/>
      <c r="C2" s="625" t="s">
        <v>5726</v>
      </c>
      <c r="D2" s="617"/>
      <c r="E2" s="42"/>
      <c r="F2" s="61"/>
      <c r="G2" s="61"/>
      <c r="H2" s="595"/>
      <c r="I2" s="496"/>
      <c r="J2" s="34"/>
      <c r="K2" s="210"/>
      <c r="L2" s="262"/>
      <c r="M2" s="626"/>
      <c r="N2" s="34"/>
    </row>
    <row r="3" spans="1:14" s="627" customFormat="1" ht="14.25" x14ac:dyDescent="0.25">
      <c r="A3" s="506"/>
      <c r="B3" s="29"/>
      <c r="C3" s="625" t="s">
        <v>5727</v>
      </c>
      <c r="D3" s="617"/>
      <c r="E3" s="42"/>
      <c r="F3" s="61"/>
      <c r="G3" s="61"/>
      <c r="H3" s="595"/>
      <c r="I3" s="496"/>
      <c r="J3" s="34"/>
      <c r="K3" s="210"/>
      <c r="L3" s="262"/>
      <c r="M3" s="626"/>
      <c r="N3" s="34"/>
    </row>
    <row r="4" spans="1:14" s="630" customFormat="1" ht="15.75" x14ac:dyDescent="0.25">
      <c r="A4" s="506"/>
      <c r="B4" s="29"/>
      <c r="C4" s="586"/>
      <c r="D4" s="617"/>
      <c r="E4" s="42"/>
      <c r="F4" s="61"/>
      <c r="G4" s="535"/>
      <c r="H4" s="596"/>
      <c r="I4" s="497"/>
      <c r="J4" s="47"/>
      <c r="K4" s="508"/>
      <c r="L4" s="509"/>
      <c r="M4" s="628"/>
      <c r="N4" s="629"/>
    </row>
    <row r="5" spans="1:14" s="511" customFormat="1" ht="15.75" x14ac:dyDescent="0.25">
      <c r="A5" s="55"/>
      <c r="B5" s="55"/>
      <c r="D5" s="618"/>
      <c r="E5" s="55"/>
      <c r="F5" s="44"/>
      <c r="G5" s="623"/>
      <c r="H5" s="588"/>
      <c r="I5" s="544"/>
      <c r="J5" s="545"/>
      <c r="K5" s="546"/>
      <c r="L5" s="547"/>
      <c r="M5" s="631"/>
      <c r="N5" s="632"/>
    </row>
    <row r="6" spans="1:14" ht="15.75" x14ac:dyDescent="0.25">
      <c r="A6" s="663" t="str">
        <f>+'[1]Okt 07'!A6:H6</f>
        <v xml:space="preserve">BUKU KAS </v>
      </c>
      <c r="B6" s="663"/>
      <c r="C6" s="663"/>
      <c r="D6" s="663"/>
      <c r="E6" s="663"/>
      <c r="F6" s="663"/>
      <c r="G6" s="663"/>
      <c r="H6" s="663"/>
      <c r="I6" s="663"/>
      <c r="J6" s="663"/>
      <c r="K6" s="551"/>
    </row>
    <row r="7" spans="1:14" ht="15.75" x14ac:dyDescent="0.25">
      <c r="A7" s="663" t="s">
        <v>11002</v>
      </c>
      <c r="B7" s="663"/>
      <c r="C7" s="663"/>
      <c r="D7" s="663"/>
      <c r="E7" s="663"/>
      <c r="F7" s="663"/>
      <c r="G7" s="663"/>
      <c r="H7" s="663"/>
      <c r="I7" s="663"/>
      <c r="J7" s="663"/>
      <c r="K7" s="551"/>
      <c r="M7" s="130"/>
    </row>
    <row r="8" spans="1:14" x14ac:dyDescent="0.25">
      <c r="A8" s="44"/>
      <c r="J8" s="553"/>
      <c r="K8" s="368"/>
    </row>
    <row r="9" spans="1:14" ht="25.5" x14ac:dyDescent="0.25">
      <c r="A9" s="664" t="s">
        <v>0</v>
      </c>
      <c r="B9" s="664"/>
      <c r="C9" s="1" t="s">
        <v>1</v>
      </c>
      <c r="D9" s="620" t="s">
        <v>2</v>
      </c>
      <c r="E9" s="1" t="s">
        <v>3</v>
      </c>
      <c r="F9" s="1" t="s">
        <v>4</v>
      </c>
      <c r="G9" s="1" t="s">
        <v>5</v>
      </c>
      <c r="H9" s="393" t="s">
        <v>6</v>
      </c>
      <c r="I9" s="218" t="s">
        <v>7</v>
      </c>
      <c r="J9" s="3" t="s">
        <v>8</v>
      </c>
      <c r="K9" s="462" t="s">
        <v>8341</v>
      </c>
    </row>
    <row r="10" spans="1:14" ht="25.5" hidden="1" x14ac:dyDescent="0.25">
      <c r="A10" s="624" t="s">
        <v>10888</v>
      </c>
      <c r="B10" s="624">
        <v>2</v>
      </c>
      <c r="C10" s="1" t="s">
        <v>9</v>
      </c>
      <c r="D10" s="620"/>
      <c r="E10" s="1"/>
      <c r="F10" s="7" t="s">
        <v>10702</v>
      </c>
      <c r="G10" s="1"/>
      <c r="H10" s="393">
        <f>+'September 17'!J631</f>
        <v>414488800</v>
      </c>
      <c r="I10" s="218"/>
      <c r="J10" s="3">
        <f>+H10</f>
        <v>414488800</v>
      </c>
      <c r="K10" s="3">
        <f>+'Juli 17 '!K410</f>
        <v>0</v>
      </c>
      <c r="L10" s="254">
        <f>+H10</f>
        <v>414488800</v>
      </c>
    </row>
    <row r="11" spans="1:14" ht="45" hidden="1" x14ac:dyDescent="0.25">
      <c r="A11" s="1"/>
      <c r="B11" s="7">
        <v>2</v>
      </c>
      <c r="C11" s="502" t="s">
        <v>10789</v>
      </c>
      <c r="D11" s="610" t="s">
        <v>9287</v>
      </c>
      <c r="E11" s="7"/>
      <c r="F11" s="7" t="s">
        <v>10702</v>
      </c>
      <c r="G11" s="1"/>
      <c r="H11" s="614">
        <v>1100000</v>
      </c>
      <c r="I11" s="498"/>
      <c r="J11" s="24">
        <f>J10+H11-I11</f>
        <v>415588800</v>
      </c>
      <c r="K11" s="513"/>
      <c r="L11" s="254">
        <f>+H11</f>
        <v>1100000</v>
      </c>
    </row>
    <row r="12" spans="1:14" ht="45" hidden="1" x14ac:dyDescent="0.25">
      <c r="A12" s="1"/>
      <c r="B12" s="7">
        <v>2</v>
      </c>
      <c r="C12" s="502" t="s">
        <v>10790</v>
      </c>
      <c r="D12" s="622" t="s">
        <v>6084</v>
      </c>
      <c r="E12" s="7"/>
      <c r="F12" s="7" t="s">
        <v>10703</v>
      </c>
      <c r="G12" s="1"/>
      <c r="H12" s="614">
        <v>1100000</v>
      </c>
      <c r="I12" s="554"/>
      <c r="J12" s="24">
        <f t="shared" ref="J12:J75" si="0">J11+H12-I12</f>
        <v>416688800</v>
      </c>
      <c r="K12" s="513"/>
      <c r="L12" s="254">
        <f t="shared" ref="L12:L75" si="1">+H12</f>
        <v>1100000</v>
      </c>
      <c r="M12" s="368"/>
    </row>
    <row r="13" spans="1:14" s="637" customFormat="1" ht="45" hidden="1" x14ac:dyDescent="0.25">
      <c r="A13" s="633"/>
      <c r="B13" s="7">
        <v>2</v>
      </c>
      <c r="C13" s="502" t="s">
        <v>10791</v>
      </c>
      <c r="D13" s="610" t="s">
        <v>9287</v>
      </c>
      <c r="E13" s="7"/>
      <c r="F13" s="7" t="s">
        <v>10704</v>
      </c>
      <c r="G13" s="12"/>
      <c r="H13" s="614">
        <v>500000</v>
      </c>
      <c r="I13" s="634"/>
      <c r="J13" s="24">
        <f t="shared" si="0"/>
        <v>417188800</v>
      </c>
      <c r="K13" s="513"/>
      <c r="L13" s="254">
        <f t="shared" si="1"/>
        <v>500000</v>
      </c>
      <c r="M13" s="635"/>
      <c r="N13" s="636"/>
    </row>
    <row r="14" spans="1:14" s="637" customFormat="1" ht="30" hidden="1" x14ac:dyDescent="0.25">
      <c r="A14" s="633"/>
      <c r="B14" s="7">
        <v>2</v>
      </c>
      <c r="C14" s="502" t="s">
        <v>10792</v>
      </c>
      <c r="D14" s="610" t="s">
        <v>9287</v>
      </c>
      <c r="E14" s="7"/>
      <c r="F14" s="7" t="s">
        <v>10705</v>
      </c>
      <c r="G14" s="12"/>
      <c r="H14" s="614">
        <v>625000</v>
      </c>
      <c r="I14" s="634"/>
      <c r="J14" s="24">
        <f t="shared" si="0"/>
        <v>417813800</v>
      </c>
      <c r="K14" s="519"/>
      <c r="L14" s="254">
        <f t="shared" si="1"/>
        <v>625000</v>
      </c>
      <c r="M14" s="635"/>
      <c r="N14" s="636"/>
    </row>
    <row r="15" spans="1:14" s="637" customFormat="1" ht="45" hidden="1" x14ac:dyDescent="0.25">
      <c r="A15" s="633"/>
      <c r="B15" s="7">
        <v>2</v>
      </c>
      <c r="C15" s="502" t="s">
        <v>10793</v>
      </c>
      <c r="D15" s="610" t="s">
        <v>9287</v>
      </c>
      <c r="E15" s="7"/>
      <c r="F15" s="7" t="s">
        <v>10706</v>
      </c>
      <c r="G15" s="12"/>
      <c r="H15" s="614">
        <v>650000</v>
      </c>
      <c r="I15" s="634"/>
      <c r="J15" s="24">
        <f t="shared" si="0"/>
        <v>418463800</v>
      </c>
      <c r="K15" s="519"/>
      <c r="L15" s="254">
        <f t="shared" si="1"/>
        <v>650000</v>
      </c>
      <c r="M15" s="635"/>
      <c r="N15" s="636"/>
    </row>
    <row r="16" spans="1:14" s="637" customFormat="1" ht="60" hidden="1" x14ac:dyDescent="0.25">
      <c r="A16" s="633"/>
      <c r="B16" s="7">
        <v>2</v>
      </c>
      <c r="C16" s="502" t="s">
        <v>10794</v>
      </c>
      <c r="D16" s="610" t="s">
        <v>9287</v>
      </c>
      <c r="E16" s="7"/>
      <c r="F16" s="7" t="s">
        <v>10707</v>
      </c>
      <c r="G16" s="12"/>
      <c r="H16" s="614">
        <v>1000000</v>
      </c>
      <c r="I16" s="634"/>
      <c r="J16" s="24">
        <f t="shared" si="0"/>
        <v>419463800</v>
      </c>
      <c r="K16" s="519"/>
      <c r="L16" s="254">
        <f t="shared" si="1"/>
        <v>1000000</v>
      </c>
      <c r="M16" s="635"/>
      <c r="N16" s="636"/>
    </row>
    <row r="17" spans="1:14" s="637" customFormat="1" ht="45" hidden="1" x14ac:dyDescent="0.25">
      <c r="A17" s="633"/>
      <c r="B17" s="7">
        <v>2</v>
      </c>
      <c r="C17" s="502" t="s">
        <v>10795</v>
      </c>
      <c r="D17" s="610" t="s">
        <v>9287</v>
      </c>
      <c r="E17" s="7"/>
      <c r="F17" s="7" t="s">
        <v>10708</v>
      </c>
      <c r="G17" s="12"/>
      <c r="H17" s="614">
        <v>1000000</v>
      </c>
      <c r="I17" s="634"/>
      <c r="J17" s="24">
        <f t="shared" si="0"/>
        <v>420463800</v>
      </c>
      <c r="K17" s="519"/>
      <c r="L17" s="254">
        <f t="shared" si="1"/>
        <v>1000000</v>
      </c>
      <c r="M17" s="635"/>
      <c r="N17" s="636"/>
    </row>
    <row r="18" spans="1:14" s="637" customFormat="1" ht="36" hidden="1" customHeight="1" x14ac:dyDescent="0.25">
      <c r="A18" s="633"/>
      <c r="B18" s="7">
        <v>2</v>
      </c>
      <c r="C18" s="502" t="s">
        <v>10796</v>
      </c>
      <c r="D18" s="610" t="s">
        <v>9287</v>
      </c>
      <c r="E18" s="7"/>
      <c r="F18" s="7" t="s">
        <v>10709</v>
      </c>
      <c r="G18" s="12"/>
      <c r="H18" s="614">
        <v>2000000</v>
      </c>
      <c r="I18" s="634"/>
      <c r="J18" s="24">
        <f t="shared" si="0"/>
        <v>422463800</v>
      </c>
      <c r="K18" s="519"/>
      <c r="L18" s="254">
        <f t="shared" si="1"/>
        <v>2000000</v>
      </c>
      <c r="M18" s="635"/>
      <c r="N18" s="636"/>
    </row>
    <row r="19" spans="1:14" s="637" customFormat="1" ht="60" hidden="1" x14ac:dyDescent="0.25">
      <c r="A19" s="633"/>
      <c r="B19" s="7">
        <v>2</v>
      </c>
      <c r="C19" s="502" t="s">
        <v>10797</v>
      </c>
      <c r="D19" s="622" t="s">
        <v>6082</v>
      </c>
      <c r="E19" s="7"/>
      <c r="F19" s="7" t="s">
        <v>10710</v>
      </c>
      <c r="G19" s="12"/>
      <c r="H19" s="614">
        <v>1000000</v>
      </c>
      <c r="I19" s="634"/>
      <c r="J19" s="24">
        <f t="shared" si="0"/>
        <v>423463800</v>
      </c>
      <c r="K19" s="519"/>
      <c r="L19" s="254">
        <f t="shared" si="1"/>
        <v>1000000</v>
      </c>
      <c r="M19" s="635"/>
      <c r="N19" s="636"/>
    </row>
    <row r="20" spans="1:14" s="637" customFormat="1" ht="45" hidden="1" x14ac:dyDescent="0.25">
      <c r="A20" s="633"/>
      <c r="B20" s="7">
        <v>2</v>
      </c>
      <c r="C20" s="502" t="s">
        <v>10798</v>
      </c>
      <c r="D20" s="622" t="s">
        <v>5931</v>
      </c>
      <c r="E20" s="7"/>
      <c r="F20" s="7" t="s">
        <v>10711</v>
      </c>
      <c r="G20" s="12"/>
      <c r="H20" s="614">
        <v>2000000</v>
      </c>
      <c r="I20" s="634"/>
      <c r="J20" s="24">
        <f t="shared" si="0"/>
        <v>425463800</v>
      </c>
      <c r="K20" s="519"/>
      <c r="L20" s="254">
        <f t="shared" si="1"/>
        <v>2000000</v>
      </c>
      <c r="M20" s="635"/>
      <c r="N20" s="636"/>
    </row>
    <row r="21" spans="1:14" s="637" customFormat="1" ht="60" hidden="1" x14ac:dyDescent="0.25">
      <c r="A21" s="633"/>
      <c r="B21" s="7">
        <v>2</v>
      </c>
      <c r="C21" s="502" t="s">
        <v>10799</v>
      </c>
      <c r="D21" s="622" t="s">
        <v>6084</v>
      </c>
      <c r="E21" s="7"/>
      <c r="F21" s="7" t="s">
        <v>10712</v>
      </c>
      <c r="G21" s="12"/>
      <c r="H21" s="614">
        <v>3600000</v>
      </c>
      <c r="I21" s="634"/>
      <c r="J21" s="24">
        <f t="shared" si="0"/>
        <v>429063800</v>
      </c>
      <c r="K21" s="519"/>
      <c r="L21" s="254">
        <f t="shared" si="1"/>
        <v>3600000</v>
      </c>
      <c r="M21" s="635"/>
      <c r="N21" s="636"/>
    </row>
    <row r="22" spans="1:14" s="637" customFormat="1" ht="45" hidden="1" x14ac:dyDescent="0.25">
      <c r="A22" s="633"/>
      <c r="B22" s="7">
        <v>2</v>
      </c>
      <c r="C22" s="502" t="s">
        <v>10800</v>
      </c>
      <c r="D22" s="610" t="s">
        <v>9287</v>
      </c>
      <c r="E22" s="7"/>
      <c r="F22" s="7" t="s">
        <v>10713</v>
      </c>
      <c r="G22" s="12"/>
      <c r="H22" s="614">
        <v>600000</v>
      </c>
      <c r="I22" s="634"/>
      <c r="J22" s="24">
        <f t="shared" si="0"/>
        <v>429663800</v>
      </c>
      <c r="K22" s="519"/>
      <c r="L22" s="254">
        <f t="shared" si="1"/>
        <v>600000</v>
      </c>
      <c r="M22" s="635"/>
      <c r="N22" s="638"/>
    </row>
    <row r="23" spans="1:14" s="642" customFormat="1" ht="45" hidden="1" x14ac:dyDescent="0.25">
      <c r="A23" s="639"/>
      <c r="B23" s="7">
        <v>2</v>
      </c>
      <c r="C23" s="502" t="s">
        <v>10801</v>
      </c>
      <c r="D23" s="610" t="s">
        <v>9287</v>
      </c>
      <c r="E23" s="7"/>
      <c r="F23" s="7" t="s">
        <v>10714</v>
      </c>
      <c r="G23" s="95"/>
      <c r="H23" s="614">
        <v>1800000</v>
      </c>
      <c r="I23" s="128"/>
      <c r="J23" s="24">
        <f t="shared" si="0"/>
        <v>431463800</v>
      </c>
      <c r="K23" s="515"/>
      <c r="L23" s="254">
        <f t="shared" si="1"/>
        <v>1800000</v>
      </c>
      <c r="M23" s="640"/>
      <c r="N23" s="641"/>
    </row>
    <row r="24" spans="1:14" s="642" customFormat="1" ht="45" x14ac:dyDescent="0.25">
      <c r="A24" s="639"/>
      <c r="B24" s="7">
        <v>2</v>
      </c>
      <c r="C24" s="502" t="s">
        <v>10802</v>
      </c>
      <c r="D24" s="622" t="s">
        <v>1385</v>
      </c>
      <c r="E24" s="7"/>
      <c r="F24" s="7" t="s">
        <v>10715</v>
      </c>
      <c r="G24" s="95"/>
      <c r="H24" s="614">
        <v>400000</v>
      </c>
      <c r="I24" s="128"/>
      <c r="J24" s="24">
        <f t="shared" si="0"/>
        <v>431863800</v>
      </c>
      <c r="K24" s="515"/>
      <c r="L24" s="254">
        <f t="shared" si="1"/>
        <v>400000</v>
      </c>
      <c r="M24" s="640"/>
      <c r="N24" s="641"/>
    </row>
    <row r="25" spans="1:14" s="642" customFormat="1" ht="30" hidden="1" x14ac:dyDescent="0.25">
      <c r="A25" s="639"/>
      <c r="B25" s="7">
        <v>2</v>
      </c>
      <c r="C25" s="502" t="s">
        <v>10803</v>
      </c>
      <c r="D25" s="610" t="s">
        <v>9287</v>
      </c>
      <c r="E25" s="7"/>
      <c r="F25" s="7" t="s">
        <v>10716</v>
      </c>
      <c r="G25" s="95"/>
      <c r="H25" s="614">
        <v>525000</v>
      </c>
      <c r="I25" s="128"/>
      <c r="J25" s="24">
        <f t="shared" si="0"/>
        <v>432388800</v>
      </c>
      <c r="K25" s="515"/>
      <c r="L25" s="254">
        <f t="shared" si="1"/>
        <v>525000</v>
      </c>
      <c r="M25" s="640"/>
      <c r="N25" s="641"/>
    </row>
    <row r="26" spans="1:14" s="642" customFormat="1" ht="45" hidden="1" x14ac:dyDescent="0.25">
      <c r="A26" s="639"/>
      <c r="B26" s="7">
        <v>2</v>
      </c>
      <c r="C26" s="502" t="s">
        <v>10804</v>
      </c>
      <c r="D26" s="610" t="s">
        <v>9287</v>
      </c>
      <c r="E26" s="7"/>
      <c r="F26" s="7" t="s">
        <v>10717</v>
      </c>
      <c r="G26" s="95"/>
      <c r="H26" s="614">
        <v>25000</v>
      </c>
      <c r="I26" s="128"/>
      <c r="J26" s="24">
        <f t="shared" si="0"/>
        <v>432413800</v>
      </c>
      <c r="K26" s="515"/>
      <c r="L26" s="254">
        <f t="shared" si="1"/>
        <v>25000</v>
      </c>
      <c r="M26" s="640"/>
      <c r="N26" s="641"/>
    </row>
    <row r="27" spans="1:14" s="642" customFormat="1" ht="45" x14ac:dyDescent="0.25">
      <c r="A27" s="639"/>
      <c r="B27" s="7">
        <v>2</v>
      </c>
      <c r="C27" s="502" t="s">
        <v>10805</v>
      </c>
      <c r="D27" s="622" t="s">
        <v>1385</v>
      </c>
      <c r="E27" s="7"/>
      <c r="F27" s="7" t="s">
        <v>10718</v>
      </c>
      <c r="G27" s="95"/>
      <c r="H27" s="614">
        <v>2850000</v>
      </c>
      <c r="I27" s="128"/>
      <c r="J27" s="24">
        <f t="shared" si="0"/>
        <v>435263800</v>
      </c>
      <c r="K27" s="515"/>
      <c r="L27" s="254">
        <f t="shared" si="1"/>
        <v>2850000</v>
      </c>
      <c r="M27" s="640"/>
      <c r="N27" s="641"/>
    </row>
    <row r="28" spans="1:14" s="642" customFormat="1" ht="45" hidden="1" x14ac:dyDescent="0.25">
      <c r="A28" s="639"/>
      <c r="B28" s="7">
        <v>2</v>
      </c>
      <c r="C28" s="502" t="s">
        <v>10806</v>
      </c>
      <c r="D28" s="622" t="s">
        <v>6082</v>
      </c>
      <c r="E28" s="7"/>
      <c r="F28" s="7" t="s">
        <v>10719</v>
      </c>
      <c r="G28" s="95"/>
      <c r="H28" s="614">
        <v>1000000</v>
      </c>
      <c r="I28" s="128"/>
      <c r="J28" s="24">
        <f t="shared" si="0"/>
        <v>436263800</v>
      </c>
      <c r="K28" s="515"/>
      <c r="L28" s="254">
        <f t="shared" si="1"/>
        <v>1000000</v>
      </c>
      <c r="M28" s="640"/>
      <c r="N28" s="641"/>
    </row>
    <row r="29" spans="1:14" s="637" customFormat="1" ht="30" hidden="1" x14ac:dyDescent="0.25">
      <c r="A29" s="633"/>
      <c r="B29" s="7">
        <v>2</v>
      </c>
      <c r="C29" s="502" t="s">
        <v>10807</v>
      </c>
      <c r="D29" s="622" t="s">
        <v>6084</v>
      </c>
      <c r="E29" s="7"/>
      <c r="F29" s="7" t="s">
        <v>10720</v>
      </c>
      <c r="G29" s="12"/>
      <c r="H29" s="614">
        <v>900000</v>
      </c>
      <c r="I29" s="634"/>
      <c r="J29" s="24">
        <f t="shared" si="0"/>
        <v>437163800</v>
      </c>
      <c r="K29" s="519"/>
      <c r="L29" s="254">
        <f t="shared" si="1"/>
        <v>900000</v>
      </c>
      <c r="M29" s="635"/>
      <c r="N29" s="636"/>
    </row>
    <row r="30" spans="1:14" s="637" customFormat="1" ht="45" hidden="1" x14ac:dyDescent="0.25">
      <c r="A30" s="633"/>
      <c r="B30" s="7">
        <v>2</v>
      </c>
      <c r="C30" s="502" t="s">
        <v>10808</v>
      </c>
      <c r="D30" s="610" t="s">
        <v>9287</v>
      </c>
      <c r="E30" s="95"/>
      <c r="F30" s="7" t="s">
        <v>10721</v>
      </c>
      <c r="G30" s="95"/>
      <c r="H30" s="614">
        <v>1000000</v>
      </c>
      <c r="I30" s="643"/>
      <c r="J30" s="24">
        <f t="shared" si="0"/>
        <v>438163800</v>
      </c>
      <c r="K30" s="519" t="s">
        <v>5876</v>
      </c>
      <c r="L30" s="254">
        <f t="shared" si="1"/>
        <v>1000000</v>
      </c>
      <c r="M30" s="635"/>
      <c r="N30" s="636"/>
    </row>
    <row r="31" spans="1:14" s="637" customFormat="1" ht="45" hidden="1" x14ac:dyDescent="0.25">
      <c r="A31" s="633"/>
      <c r="B31" s="7">
        <v>2</v>
      </c>
      <c r="C31" s="502" t="s">
        <v>10809</v>
      </c>
      <c r="D31" s="610" t="s">
        <v>9385</v>
      </c>
      <c r="E31" s="95"/>
      <c r="F31" s="7" t="s">
        <v>10722</v>
      </c>
      <c r="G31" s="95"/>
      <c r="H31" s="614">
        <v>660000</v>
      </c>
      <c r="I31" s="643"/>
      <c r="J31" s="24">
        <f t="shared" si="0"/>
        <v>438823800</v>
      </c>
      <c r="K31" s="519" t="s">
        <v>5332</v>
      </c>
      <c r="L31" s="254">
        <f t="shared" si="1"/>
        <v>660000</v>
      </c>
      <c r="M31" s="635"/>
      <c r="N31" s="636"/>
    </row>
    <row r="32" spans="1:14" s="637" customFormat="1" ht="60" x14ac:dyDescent="0.25">
      <c r="A32" s="633"/>
      <c r="B32" s="7">
        <v>2</v>
      </c>
      <c r="C32" s="502" t="s">
        <v>10810</v>
      </c>
      <c r="D32" s="622" t="s">
        <v>1251</v>
      </c>
      <c r="E32" s="95"/>
      <c r="F32" s="7" t="s">
        <v>10723</v>
      </c>
      <c r="G32" s="95"/>
      <c r="H32" s="614">
        <v>800000</v>
      </c>
      <c r="I32" s="643"/>
      <c r="J32" s="24">
        <f t="shared" si="0"/>
        <v>439623800</v>
      </c>
      <c r="K32" s="519" t="s">
        <v>5332</v>
      </c>
      <c r="L32" s="254">
        <f t="shared" si="1"/>
        <v>800000</v>
      </c>
      <c r="M32" s="635"/>
      <c r="N32" s="636"/>
    </row>
    <row r="33" spans="1:14" s="637" customFormat="1" ht="60" hidden="1" x14ac:dyDescent="0.25">
      <c r="A33" s="633"/>
      <c r="B33" s="7">
        <v>2</v>
      </c>
      <c r="C33" s="502" t="s">
        <v>10811</v>
      </c>
      <c r="D33" s="622" t="s">
        <v>6084</v>
      </c>
      <c r="E33" s="95"/>
      <c r="F33" s="7" t="s">
        <v>10724</v>
      </c>
      <c r="G33" s="95"/>
      <c r="H33" s="614">
        <v>2050000</v>
      </c>
      <c r="I33" s="643"/>
      <c r="J33" s="24">
        <f t="shared" si="0"/>
        <v>441673800</v>
      </c>
      <c r="K33" s="519" t="s">
        <v>5870</v>
      </c>
      <c r="L33" s="254">
        <f t="shared" si="1"/>
        <v>2050000</v>
      </c>
      <c r="M33" s="635"/>
      <c r="N33" s="636"/>
    </row>
    <row r="34" spans="1:14" s="637" customFormat="1" ht="45" hidden="1" x14ac:dyDescent="0.25">
      <c r="A34" s="633"/>
      <c r="B34" s="7">
        <v>2</v>
      </c>
      <c r="C34" s="502" t="s">
        <v>10812</v>
      </c>
      <c r="D34" s="622" t="s">
        <v>5931</v>
      </c>
      <c r="E34" s="95"/>
      <c r="F34" s="7" t="s">
        <v>10725</v>
      </c>
      <c r="G34" s="95"/>
      <c r="H34" s="614">
        <v>900000</v>
      </c>
      <c r="I34" s="643"/>
      <c r="J34" s="24">
        <f t="shared" si="0"/>
        <v>442573800</v>
      </c>
      <c r="K34" s="519" t="s">
        <v>5870</v>
      </c>
      <c r="L34" s="254">
        <f t="shared" si="1"/>
        <v>900000</v>
      </c>
      <c r="M34" s="635"/>
      <c r="N34" s="636"/>
    </row>
    <row r="35" spans="1:14" s="637" customFormat="1" ht="45" hidden="1" x14ac:dyDescent="0.25">
      <c r="A35" s="633"/>
      <c r="B35" s="7">
        <v>2</v>
      </c>
      <c r="C35" s="502" t="s">
        <v>10813</v>
      </c>
      <c r="D35" s="610" t="s">
        <v>9385</v>
      </c>
      <c r="E35" s="95"/>
      <c r="F35" s="7" t="s">
        <v>10726</v>
      </c>
      <c r="G35" s="95"/>
      <c r="H35" s="614">
        <v>650000</v>
      </c>
      <c r="I35" s="643"/>
      <c r="J35" s="24">
        <f t="shared" si="0"/>
        <v>443223800</v>
      </c>
      <c r="K35" s="519" t="s">
        <v>5489</v>
      </c>
      <c r="L35" s="254">
        <f t="shared" si="1"/>
        <v>650000</v>
      </c>
      <c r="M35" s="635"/>
      <c r="N35" s="636"/>
    </row>
    <row r="36" spans="1:14" s="637" customFormat="1" ht="60" x14ac:dyDescent="0.25">
      <c r="A36" s="633"/>
      <c r="B36" s="7">
        <v>2</v>
      </c>
      <c r="C36" s="502" t="s">
        <v>10814</v>
      </c>
      <c r="D36" s="622" t="s">
        <v>1433</v>
      </c>
      <c r="E36" s="95"/>
      <c r="F36" s="7" t="s">
        <v>10727</v>
      </c>
      <c r="G36" s="95"/>
      <c r="H36" s="614">
        <v>2400000</v>
      </c>
      <c r="I36" s="643"/>
      <c r="J36" s="24">
        <f t="shared" si="0"/>
        <v>445623800</v>
      </c>
      <c r="K36" s="519" t="s">
        <v>5876</v>
      </c>
      <c r="L36" s="254">
        <f t="shared" si="1"/>
        <v>2400000</v>
      </c>
      <c r="M36" s="635"/>
      <c r="N36" s="636"/>
    </row>
    <row r="37" spans="1:14" s="642" customFormat="1" ht="45" hidden="1" x14ac:dyDescent="0.25">
      <c r="A37" s="128"/>
      <c r="B37" s="7">
        <v>2</v>
      </c>
      <c r="C37" s="502" t="s">
        <v>10815</v>
      </c>
      <c r="D37" s="644" t="s">
        <v>9385</v>
      </c>
      <c r="E37" s="95"/>
      <c r="F37" s="7" t="s">
        <v>10728</v>
      </c>
      <c r="G37" s="95"/>
      <c r="H37" s="614">
        <v>25000</v>
      </c>
      <c r="I37" s="124"/>
      <c r="J37" s="24">
        <f t="shared" si="0"/>
        <v>445648800</v>
      </c>
      <c r="K37" s="515" t="s">
        <v>5870</v>
      </c>
      <c r="L37" s="254">
        <f t="shared" si="1"/>
        <v>25000</v>
      </c>
      <c r="M37" s="640"/>
      <c r="N37" s="641"/>
    </row>
    <row r="38" spans="1:14" s="642" customFormat="1" ht="45" x14ac:dyDescent="0.25">
      <c r="A38" s="128"/>
      <c r="B38" s="7">
        <v>2</v>
      </c>
      <c r="C38" s="502" t="s">
        <v>10816</v>
      </c>
      <c r="D38" s="645" t="s">
        <v>1433</v>
      </c>
      <c r="E38" s="95"/>
      <c r="F38" s="7" t="s">
        <v>10729</v>
      </c>
      <c r="G38" s="95"/>
      <c r="H38" s="614">
        <v>1900000</v>
      </c>
      <c r="I38" s="124"/>
      <c r="J38" s="24">
        <f t="shared" si="0"/>
        <v>447548800</v>
      </c>
      <c r="K38" s="515"/>
      <c r="L38" s="254">
        <f t="shared" si="1"/>
        <v>1900000</v>
      </c>
      <c r="M38" s="640"/>
      <c r="N38" s="641"/>
    </row>
    <row r="39" spans="1:14" s="642" customFormat="1" ht="30" hidden="1" x14ac:dyDescent="0.25">
      <c r="A39" s="128"/>
      <c r="B39" s="7">
        <v>2</v>
      </c>
      <c r="C39" s="502" t="s">
        <v>10817</v>
      </c>
      <c r="D39" s="644" t="s">
        <v>1227</v>
      </c>
      <c r="E39" s="7"/>
      <c r="F39" s="7" t="s">
        <v>10730</v>
      </c>
      <c r="G39" s="7"/>
      <c r="H39" s="614">
        <v>600000</v>
      </c>
      <c r="I39" s="128"/>
      <c r="J39" s="24">
        <f t="shared" si="0"/>
        <v>448148800</v>
      </c>
      <c r="K39" s="515"/>
      <c r="L39" s="254">
        <f t="shared" si="1"/>
        <v>600000</v>
      </c>
      <c r="M39" s="640"/>
      <c r="N39" s="641"/>
    </row>
    <row r="40" spans="1:14" s="642" customFormat="1" ht="45" hidden="1" x14ac:dyDescent="0.25">
      <c r="A40" s="128"/>
      <c r="B40" s="7">
        <v>2</v>
      </c>
      <c r="C40" s="502" t="s">
        <v>10818</v>
      </c>
      <c r="D40" s="644" t="s">
        <v>1227</v>
      </c>
      <c r="E40" s="7"/>
      <c r="F40" s="7" t="s">
        <v>10731</v>
      </c>
      <c r="G40" s="7"/>
      <c r="H40" s="614">
        <v>550000</v>
      </c>
      <c r="I40" s="128"/>
      <c r="J40" s="24">
        <f t="shared" si="0"/>
        <v>448698800</v>
      </c>
      <c r="K40" s="515"/>
      <c r="L40" s="254">
        <f t="shared" si="1"/>
        <v>550000</v>
      </c>
      <c r="M40" s="640"/>
      <c r="N40" s="641"/>
    </row>
    <row r="41" spans="1:14" s="642" customFormat="1" ht="60" hidden="1" x14ac:dyDescent="0.25">
      <c r="A41" s="128"/>
      <c r="B41" s="7">
        <v>2</v>
      </c>
      <c r="C41" s="502" t="s">
        <v>10819</v>
      </c>
      <c r="D41" s="644" t="s">
        <v>1227</v>
      </c>
      <c r="E41" s="7"/>
      <c r="F41" s="7" t="s">
        <v>10732</v>
      </c>
      <c r="G41" s="7"/>
      <c r="H41" s="614">
        <v>700000</v>
      </c>
      <c r="I41" s="128"/>
      <c r="J41" s="24">
        <f t="shared" si="0"/>
        <v>449398800</v>
      </c>
      <c r="K41" s="515"/>
      <c r="L41" s="254">
        <f t="shared" si="1"/>
        <v>700000</v>
      </c>
      <c r="M41" s="640"/>
      <c r="N41" s="641"/>
    </row>
    <row r="42" spans="1:14" s="642" customFormat="1" ht="45" hidden="1" x14ac:dyDescent="0.25">
      <c r="A42" s="128"/>
      <c r="B42" s="7">
        <v>2</v>
      </c>
      <c r="C42" s="502" t="s">
        <v>10820</v>
      </c>
      <c r="D42" s="644" t="s">
        <v>1227</v>
      </c>
      <c r="E42" s="7"/>
      <c r="F42" s="7" t="s">
        <v>10733</v>
      </c>
      <c r="G42" s="7"/>
      <c r="H42" s="614">
        <v>660000</v>
      </c>
      <c r="I42" s="128"/>
      <c r="J42" s="24">
        <f t="shared" si="0"/>
        <v>450058800</v>
      </c>
      <c r="K42" s="515"/>
      <c r="L42" s="254">
        <f t="shared" si="1"/>
        <v>660000</v>
      </c>
      <c r="M42" s="640"/>
      <c r="N42" s="641"/>
    </row>
    <row r="43" spans="1:14" s="642" customFormat="1" ht="45" hidden="1" x14ac:dyDescent="0.25">
      <c r="A43" s="128"/>
      <c r="B43" s="7">
        <v>2</v>
      </c>
      <c r="C43" s="502" t="s">
        <v>10821</v>
      </c>
      <c r="D43" s="644" t="s">
        <v>9287</v>
      </c>
      <c r="E43" s="7"/>
      <c r="F43" s="7" t="s">
        <v>10734</v>
      </c>
      <c r="G43" s="7"/>
      <c r="H43" s="614">
        <v>500000</v>
      </c>
      <c r="I43" s="128"/>
      <c r="J43" s="24">
        <f t="shared" si="0"/>
        <v>450558800</v>
      </c>
      <c r="K43" s="515"/>
      <c r="L43" s="254">
        <f t="shared" si="1"/>
        <v>500000</v>
      </c>
      <c r="M43" s="640"/>
      <c r="N43" s="641"/>
    </row>
    <row r="44" spans="1:14" s="642" customFormat="1" ht="45" hidden="1" x14ac:dyDescent="0.25">
      <c r="A44" s="128"/>
      <c r="B44" s="7">
        <v>2</v>
      </c>
      <c r="C44" s="502" t="s">
        <v>10822</v>
      </c>
      <c r="D44" s="645" t="s">
        <v>7000</v>
      </c>
      <c r="E44" s="7"/>
      <c r="F44" s="7" t="s">
        <v>10735</v>
      </c>
      <c r="G44" s="7"/>
      <c r="H44" s="614">
        <v>1475000</v>
      </c>
      <c r="I44" s="128"/>
      <c r="J44" s="24">
        <f t="shared" si="0"/>
        <v>452033800</v>
      </c>
      <c r="K44" s="515"/>
      <c r="L44" s="254">
        <f t="shared" si="1"/>
        <v>1475000</v>
      </c>
      <c r="M44" s="640"/>
      <c r="N44" s="641"/>
    </row>
    <row r="45" spans="1:14" s="642" customFormat="1" ht="45" x14ac:dyDescent="0.25">
      <c r="A45" s="128"/>
      <c r="B45" s="7">
        <v>2</v>
      </c>
      <c r="C45" s="502" t="s">
        <v>10823</v>
      </c>
      <c r="D45" s="645" t="s">
        <v>1594</v>
      </c>
      <c r="E45" s="7"/>
      <c r="F45" s="7" t="s">
        <v>10736</v>
      </c>
      <c r="G45" s="7"/>
      <c r="H45" s="614">
        <v>2000000</v>
      </c>
      <c r="I45" s="128"/>
      <c r="J45" s="24">
        <f t="shared" si="0"/>
        <v>454033800</v>
      </c>
      <c r="K45" s="515"/>
      <c r="L45" s="254">
        <f t="shared" si="1"/>
        <v>2000000</v>
      </c>
      <c r="M45" s="640"/>
      <c r="N45" s="641"/>
    </row>
    <row r="46" spans="1:14" s="642" customFormat="1" ht="45" hidden="1" x14ac:dyDescent="0.25">
      <c r="A46" s="128"/>
      <c r="B46" s="7">
        <v>2</v>
      </c>
      <c r="C46" s="502" t="s">
        <v>10824</v>
      </c>
      <c r="D46" s="645" t="s">
        <v>4490</v>
      </c>
      <c r="E46" s="7"/>
      <c r="F46" s="7" t="s">
        <v>10737</v>
      </c>
      <c r="G46" s="7"/>
      <c r="H46" s="614">
        <v>1020000</v>
      </c>
      <c r="I46" s="128"/>
      <c r="J46" s="24">
        <f t="shared" si="0"/>
        <v>455053800</v>
      </c>
      <c r="K46" s="515"/>
      <c r="L46" s="254">
        <f t="shared" si="1"/>
        <v>1020000</v>
      </c>
      <c r="M46" s="640"/>
      <c r="N46" s="641"/>
    </row>
    <row r="47" spans="1:14" s="642" customFormat="1" ht="60" x14ac:dyDescent="0.25">
      <c r="A47" s="128"/>
      <c r="B47" s="7">
        <v>2</v>
      </c>
      <c r="C47" s="502" t="s">
        <v>10825</v>
      </c>
      <c r="D47" s="645" t="s">
        <v>1594</v>
      </c>
      <c r="E47" s="7"/>
      <c r="F47" s="7" t="s">
        <v>10738</v>
      </c>
      <c r="G47" s="7"/>
      <c r="H47" s="614">
        <v>1000000</v>
      </c>
      <c r="I47" s="128"/>
      <c r="J47" s="24">
        <f t="shared" si="0"/>
        <v>456053800</v>
      </c>
      <c r="K47" s="515"/>
      <c r="L47" s="254">
        <f t="shared" si="1"/>
        <v>1000000</v>
      </c>
      <c r="M47" s="640"/>
      <c r="N47" s="641"/>
    </row>
    <row r="48" spans="1:14" s="642" customFormat="1" ht="60" x14ac:dyDescent="0.25">
      <c r="A48" s="128"/>
      <c r="B48" s="7">
        <v>2</v>
      </c>
      <c r="C48" s="502" t="s">
        <v>10826</v>
      </c>
      <c r="D48" s="645" t="s">
        <v>1594</v>
      </c>
      <c r="E48" s="7"/>
      <c r="F48" s="7" t="s">
        <v>10739</v>
      </c>
      <c r="G48" s="7"/>
      <c r="H48" s="614">
        <v>300000</v>
      </c>
      <c r="I48" s="128"/>
      <c r="J48" s="24">
        <f t="shared" si="0"/>
        <v>456353800</v>
      </c>
      <c r="K48" s="515"/>
      <c r="L48" s="254">
        <f t="shared" si="1"/>
        <v>300000</v>
      </c>
      <c r="M48" s="640"/>
      <c r="N48" s="641"/>
    </row>
    <row r="49" spans="1:14" s="642" customFormat="1" ht="60" hidden="1" x14ac:dyDescent="0.25">
      <c r="A49" s="128"/>
      <c r="B49" s="7">
        <v>2</v>
      </c>
      <c r="C49" s="502" t="s">
        <v>10827</v>
      </c>
      <c r="D49" s="645" t="s">
        <v>5931</v>
      </c>
      <c r="E49" s="7"/>
      <c r="F49" s="7" t="s">
        <v>10740</v>
      </c>
      <c r="G49" s="7"/>
      <c r="H49" s="614">
        <v>900000</v>
      </c>
      <c r="I49" s="128"/>
      <c r="J49" s="24">
        <f t="shared" si="0"/>
        <v>457253800</v>
      </c>
      <c r="K49" s="515"/>
      <c r="L49" s="254">
        <f t="shared" si="1"/>
        <v>900000</v>
      </c>
      <c r="M49" s="640"/>
      <c r="N49" s="641"/>
    </row>
    <row r="50" spans="1:14" s="642" customFormat="1" ht="60" x14ac:dyDescent="0.25">
      <c r="A50" s="128"/>
      <c r="B50" s="7">
        <v>2</v>
      </c>
      <c r="C50" s="502" t="s">
        <v>10828</v>
      </c>
      <c r="D50" s="644" t="s">
        <v>1385</v>
      </c>
      <c r="E50" s="95"/>
      <c r="F50" s="7" t="s">
        <v>10741</v>
      </c>
      <c r="G50" s="95"/>
      <c r="H50" s="614">
        <v>2000000</v>
      </c>
      <c r="I50" s="124"/>
      <c r="J50" s="24">
        <f t="shared" si="0"/>
        <v>459253800</v>
      </c>
      <c r="K50" s="515"/>
      <c r="L50" s="254">
        <f t="shared" si="1"/>
        <v>2000000</v>
      </c>
      <c r="M50" s="640"/>
      <c r="N50" s="641"/>
    </row>
    <row r="51" spans="1:14" s="642" customFormat="1" ht="45" x14ac:dyDescent="0.25">
      <c r="A51" s="128"/>
      <c r="B51" s="7">
        <v>2</v>
      </c>
      <c r="C51" s="502" t="s">
        <v>10829</v>
      </c>
      <c r="D51" s="645" t="s">
        <v>1385</v>
      </c>
      <c r="E51" s="7"/>
      <c r="F51" s="7" t="s">
        <v>10742</v>
      </c>
      <c r="G51" s="7"/>
      <c r="H51" s="614">
        <v>2100000</v>
      </c>
      <c r="I51" s="128"/>
      <c r="J51" s="24">
        <f t="shared" si="0"/>
        <v>461353800</v>
      </c>
      <c r="K51" s="515"/>
      <c r="L51" s="254">
        <f t="shared" si="1"/>
        <v>2100000</v>
      </c>
      <c r="M51" s="640"/>
      <c r="N51" s="641"/>
    </row>
    <row r="52" spans="1:14" s="642" customFormat="1" ht="60" x14ac:dyDescent="0.25">
      <c r="A52" s="128"/>
      <c r="B52" s="7">
        <v>2</v>
      </c>
      <c r="C52" s="502" t="s">
        <v>10830</v>
      </c>
      <c r="D52" s="645" t="s">
        <v>1385</v>
      </c>
      <c r="E52" s="7"/>
      <c r="F52" s="7" t="s">
        <v>10743</v>
      </c>
      <c r="G52" s="7"/>
      <c r="H52" s="614">
        <v>2000000</v>
      </c>
      <c r="I52" s="128"/>
      <c r="J52" s="24">
        <f t="shared" si="0"/>
        <v>463353800</v>
      </c>
      <c r="K52" s="515"/>
      <c r="L52" s="254">
        <f t="shared" si="1"/>
        <v>2000000</v>
      </c>
      <c r="M52" s="640"/>
      <c r="N52" s="641"/>
    </row>
    <row r="53" spans="1:14" s="642" customFormat="1" ht="45" x14ac:dyDescent="0.25">
      <c r="A53" s="128"/>
      <c r="B53" s="7">
        <v>2</v>
      </c>
      <c r="C53" s="502" t="s">
        <v>10831</v>
      </c>
      <c r="D53" s="645" t="s">
        <v>1594</v>
      </c>
      <c r="E53" s="7"/>
      <c r="F53" s="7" t="s">
        <v>10744</v>
      </c>
      <c r="G53" s="7"/>
      <c r="H53" s="614">
        <v>2700000</v>
      </c>
      <c r="I53" s="128"/>
      <c r="J53" s="24">
        <f t="shared" si="0"/>
        <v>466053800</v>
      </c>
      <c r="K53" s="515"/>
      <c r="L53" s="254">
        <f t="shared" si="1"/>
        <v>2700000</v>
      </c>
      <c r="M53" s="640"/>
      <c r="N53" s="641"/>
    </row>
    <row r="54" spans="1:14" s="642" customFormat="1" ht="45" x14ac:dyDescent="0.25">
      <c r="A54" s="128"/>
      <c r="B54" s="7">
        <v>2</v>
      </c>
      <c r="C54" s="502" t="s">
        <v>10832</v>
      </c>
      <c r="D54" s="645" t="s">
        <v>1594</v>
      </c>
      <c r="E54" s="7"/>
      <c r="F54" s="7" t="s">
        <v>10745</v>
      </c>
      <c r="G54" s="7"/>
      <c r="H54" s="614">
        <v>2000000</v>
      </c>
      <c r="I54" s="128"/>
      <c r="J54" s="24">
        <f t="shared" si="0"/>
        <v>468053800</v>
      </c>
      <c r="K54" s="515"/>
      <c r="L54" s="254">
        <f t="shared" si="1"/>
        <v>2000000</v>
      </c>
      <c r="M54" s="640"/>
      <c r="N54" s="641"/>
    </row>
    <row r="55" spans="1:14" s="642" customFormat="1" ht="45" x14ac:dyDescent="0.25">
      <c r="A55" s="128"/>
      <c r="B55" s="7">
        <v>2</v>
      </c>
      <c r="C55" s="502" t="s">
        <v>10833</v>
      </c>
      <c r="D55" s="645" t="s">
        <v>1385</v>
      </c>
      <c r="E55" s="7"/>
      <c r="F55" s="7" t="s">
        <v>10746</v>
      </c>
      <c r="G55" s="7"/>
      <c r="H55" s="614">
        <v>700000</v>
      </c>
      <c r="I55" s="128"/>
      <c r="J55" s="24">
        <f t="shared" si="0"/>
        <v>468753800</v>
      </c>
      <c r="K55" s="515"/>
      <c r="L55" s="254">
        <f t="shared" si="1"/>
        <v>700000</v>
      </c>
      <c r="M55" s="640"/>
      <c r="N55" s="641"/>
    </row>
    <row r="56" spans="1:14" s="642" customFormat="1" ht="30" hidden="1" x14ac:dyDescent="0.25">
      <c r="A56" s="128"/>
      <c r="B56" s="7">
        <v>2</v>
      </c>
      <c r="C56" s="502" t="s">
        <v>10834</v>
      </c>
      <c r="D56" s="645" t="s">
        <v>7000</v>
      </c>
      <c r="E56" s="7"/>
      <c r="F56" s="7" t="s">
        <v>10747</v>
      </c>
      <c r="G56" s="7"/>
      <c r="H56" s="614">
        <v>1000000</v>
      </c>
      <c r="I56" s="128"/>
      <c r="J56" s="24">
        <f t="shared" si="0"/>
        <v>469753800</v>
      </c>
      <c r="K56" s="515"/>
      <c r="L56" s="254">
        <f t="shared" si="1"/>
        <v>1000000</v>
      </c>
      <c r="M56" s="640"/>
      <c r="N56" s="641"/>
    </row>
    <row r="57" spans="1:14" s="642" customFormat="1" ht="60" x14ac:dyDescent="0.25">
      <c r="A57" s="128"/>
      <c r="B57" s="7">
        <v>2</v>
      </c>
      <c r="C57" s="502" t="s">
        <v>10835</v>
      </c>
      <c r="D57" s="645" t="s">
        <v>1244</v>
      </c>
      <c r="E57" s="95"/>
      <c r="F57" s="7" t="s">
        <v>10748</v>
      </c>
      <c r="G57" s="95"/>
      <c r="H57" s="614">
        <v>2850000</v>
      </c>
      <c r="I57" s="124"/>
      <c r="J57" s="24">
        <f t="shared" si="0"/>
        <v>472603800</v>
      </c>
      <c r="K57" s="515"/>
      <c r="L57" s="254">
        <f t="shared" si="1"/>
        <v>2850000</v>
      </c>
      <c r="M57" s="640"/>
      <c r="N57" s="641"/>
    </row>
    <row r="58" spans="1:14" s="642" customFormat="1" ht="45" x14ac:dyDescent="0.25">
      <c r="A58" s="128"/>
      <c r="B58" s="7">
        <v>2</v>
      </c>
      <c r="C58" s="502" t="s">
        <v>10836</v>
      </c>
      <c r="D58" s="645" t="s">
        <v>1385</v>
      </c>
      <c r="E58" s="7"/>
      <c r="F58" s="7" t="s">
        <v>10749</v>
      </c>
      <c r="G58" s="7"/>
      <c r="H58" s="614">
        <v>950000</v>
      </c>
      <c r="I58" s="128"/>
      <c r="J58" s="24">
        <f t="shared" si="0"/>
        <v>473553800</v>
      </c>
      <c r="K58" s="515"/>
      <c r="L58" s="254">
        <f t="shared" si="1"/>
        <v>950000</v>
      </c>
      <c r="M58" s="640"/>
      <c r="N58" s="641"/>
    </row>
    <row r="59" spans="1:14" s="642" customFormat="1" ht="45" hidden="1" x14ac:dyDescent="0.25">
      <c r="A59" s="128"/>
      <c r="B59" s="7">
        <v>2</v>
      </c>
      <c r="C59" s="502" t="s">
        <v>10837</v>
      </c>
      <c r="D59" s="644" t="s">
        <v>1099</v>
      </c>
      <c r="E59" s="7"/>
      <c r="F59" s="7" t="s">
        <v>10750</v>
      </c>
      <c r="G59" s="7"/>
      <c r="H59" s="614">
        <v>2250000</v>
      </c>
      <c r="I59" s="128"/>
      <c r="J59" s="24">
        <f t="shared" si="0"/>
        <v>475803800</v>
      </c>
      <c r="K59" s="515"/>
      <c r="L59" s="254">
        <f t="shared" si="1"/>
        <v>2250000</v>
      </c>
      <c r="M59" s="640"/>
      <c r="N59" s="641"/>
    </row>
    <row r="60" spans="1:14" s="642" customFormat="1" ht="75" hidden="1" x14ac:dyDescent="0.25">
      <c r="A60" s="128"/>
      <c r="B60" s="7">
        <v>2</v>
      </c>
      <c r="C60" s="502" t="s">
        <v>10838</v>
      </c>
      <c r="D60" s="645" t="s">
        <v>4490</v>
      </c>
      <c r="E60" s="7"/>
      <c r="F60" s="7" t="s">
        <v>10751</v>
      </c>
      <c r="G60" s="7"/>
      <c r="H60" s="614">
        <v>3850000</v>
      </c>
      <c r="I60" s="128"/>
      <c r="J60" s="24">
        <f t="shared" si="0"/>
        <v>479653800</v>
      </c>
      <c r="K60" s="515"/>
      <c r="L60" s="254">
        <f t="shared" si="1"/>
        <v>3850000</v>
      </c>
      <c r="M60" s="640"/>
      <c r="N60" s="641"/>
    </row>
    <row r="61" spans="1:14" s="642" customFormat="1" ht="45" x14ac:dyDescent="0.25">
      <c r="A61" s="128"/>
      <c r="B61" s="7">
        <v>2</v>
      </c>
      <c r="C61" s="502" t="s">
        <v>10839</v>
      </c>
      <c r="D61" s="645" t="s">
        <v>1385</v>
      </c>
      <c r="E61" s="7"/>
      <c r="F61" s="7" t="s">
        <v>10752</v>
      </c>
      <c r="G61" s="7"/>
      <c r="H61" s="614">
        <v>850000</v>
      </c>
      <c r="I61" s="128"/>
      <c r="J61" s="24">
        <f t="shared" si="0"/>
        <v>480503800</v>
      </c>
      <c r="K61" s="515"/>
      <c r="L61" s="254">
        <f t="shared" si="1"/>
        <v>850000</v>
      </c>
      <c r="M61" s="640"/>
      <c r="N61" s="641"/>
    </row>
    <row r="62" spans="1:14" s="642" customFormat="1" ht="30" x14ac:dyDescent="0.25">
      <c r="A62" s="128"/>
      <c r="B62" s="7">
        <v>2</v>
      </c>
      <c r="C62" s="502" t="s">
        <v>10840</v>
      </c>
      <c r="D62" s="645" t="s">
        <v>1594</v>
      </c>
      <c r="E62" s="7"/>
      <c r="F62" s="7" t="s">
        <v>10753</v>
      </c>
      <c r="G62" s="7"/>
      <c r="H62" s="614">
        <v>950000</v>
      </c>
      <c r="I62" s="128"/>
      <c r="J62" s="24">
        <f t="shared" si="0"/>
        <v>481453800</v>
      </c>
      <c r="K62" s="515"/>
      <c r="L62" s="254">
        <f t="shared" si="1"/>
        <v>950000</v>
      </c>
      <c r="M62" s="640"/>
      <c r="N62" s="641"/>
    </row>
    <row r="63" spans="1:14" s="642" customFormat="1" ht="45" hidden="1" x14ac:dyDescent="0.25">
      <c r="A63" s="128"/>
      <c r="B63" s="7">
        <v>2</v>
      </c>
      <c r="C63" s="502" t="s">
        <v>10841</v>
      </c>
      <c r="D63" s="645" t="s">
        <v>5931</v>
      </c>
      <c r="E63" s="7"/>
      <c r="F63" s="7" t="s">
        <v>10754</v>
      </c>
      <c r="G63" s="7"/>
      <c r="H63" s="614">
        <v>250000</v>
      </c>
      <c r="I63" s="128"/>
      <c r="J63" s="24">
        <f t="shared" si="0"/>
        <v>481703800</v>
      </c>
      <c r="K63" s="515"/>
      <c r="L63" s="254">
        <f t="shared" si="1"/>
        <v>250000</v>
      </c>
      <c r="M63" s="640"/>
      <c r="N63" s="641"/>
    </row>
    <row r="64" spans="1:14" s="642" customFormat="1" ht="60" x14ac:dyDescent="0.25">
      <c r="A64" s="128"/>
      <c r="B64" s="7">
        <v>2</v>
      </c>
      <c r="C64" s="502" t="s">
        <v>10842</v>
      </c>
      <c r="D64" s="644" t="s">
        <v>1385</v>
      </c>
      <c r="E64" s="7"/>
      <c r="F64" s="7" t="s">
        <v>10755</v>
      </c>
      <c r="G64" s="7"/>
      <c r="H64" s="614">
        <v>3000000</v>
      </c>
      <c r="I64" s="128"/>
      <c r="J64" s="24">
        <f t="shared" si="0"/>
        <v>484703800</v>
      </c>
      <c r="K64" s="515"/>
      <c r="L64" s="254">
        <f t="shared" si="1"/>
        <v>3000000</v>
      </c>
      <c r="M64" s="640"/>
      <c r="N64" s="641"/>
    </row>
    <row r="65" spans="1:14" s="642" customFormat="1" ht="45" x14ac:dyDescent="0.25">
      <c r="A65" s="128"/>
      <c r="B65" s="7">
        <v>2</v>
      </c>
      <c r="C65" s="502" t="s">
        <v>10843</v>
      </c>
      <c r="D65" s="645" t="s">
        <v>1385</v>
      </c>
      <c r="E65" s="7"/>
      <c r="F65" s="7" t="s">
        <v>10756</v>
      </c>
      <c r="G65" s="7"/>
      <c r="H65" s="614">
        <v>550000</v>
      </c>
      <c r="I65" s="128"/>
      <c r="J65" s="24">
        <f t="shared" si="0"/>
        <v>485253800</v>
      </c>
      <c r="K65" s="515"/>
      <c r="L65" s="254">
        <f t="shared" si="1"/>
        <v>550000</v>
      </c>
      <c r="M65" s="640"/>
      <c r="N65" s="641"/>
    </row>
    <row r="66" spans="1:14" s="642" customFormat="1" ht="45" x14ac:dyDescent="0.25">
      <c r="A66" s="128"/>
      <c r="B66" s="7">
        <v>2</v>
      </c>
      <c r="C66" s="502" t="s">
        <v>10844</v>
      </c>
      <c r="D66" s="645" t="s">
        <v>1385</v>
      </c>
      <c r="E66" s="7"/>
      <c r="F66" s="7" t="s">
        <v>10757</v>
      </c>
      <c r="G66" s="7"/>
      <c r="H66" s="614">
        <v>1900000</v>
      </c>
      <c r="I66" s="128"/>
      <c r="J66" s="24">
        <f t="shared" si="0"/>
        <v>487153800</v>
      </c>
      <c r="K66" s="515"/>
      <c r="L66" s="254">
        <f t="shared" si="1"/>
        <v>1900000</v>
      </c>
      <c r="M66" s="640"/>
      <c r="N66" s="641"/>
    </row>
    <row r="67" spans="1:14" s="642" customFormat="1" ht="45" x14ac:dyDescent="0.25">
      <c r="A67" s="128"/>
      <c r="B67" s="7">
        <v>2</v>
      </c>
      <c r="C67" s="502" t="s">
        <v>10845</v>
      </c>
      <c r="D67" s="645" t="s">
        <v>1385</v>
      </c>
      <c r="E67" s="7"/>
      <c r="F67" s="7" t="s">
        <v>10758</v>
      </c>
      <c r="G67" s="7"/>
      <c r="H67" s="614">
        <v>2000000</v>
      </c>
      <c r="I67" s="128"/>
      <c r="J67" s="24">
        <f t="shared" si="0"/>
        <v>489153800</v>
      </c>
      <c r="K67" s="515"/>
      <c r="L67" s="254">
        <f t="shared" si="1"/>
        <v>2000000</v>
      </c>
      <c r="M67" s="640"/>
      <c r="N67" s="641"/>
    </row>
    <row r="68" spans="1:14" s="642" customFormat="1" ht="60" x14ac:dyDescent="0.25">
      <c r="A68" s="128"/>
      <c r="B68" s="7">
        <v>2</v>
      </c>
      <c r="C68" s="502" t="s">
        <v>10846</v>
      </c>
      <c r="D68" s="645" t="s">
        <v>1385</v>
      </c>
      <c r="E68" s="7"/>
      <c r="F68" s="7" t="s">
        <v>10759</v>
      </c>
      <c r="G68" s="7"/>
      <c r="H68" s="614">
        <v>1900000</v>
      </c>
      <c r="I68" s="128"/>
      <c r="J68" s="24">
        <f t="shared" si="0"/>
        <v>491053800</v>
      </c>
      <c r="K68" s="515"/>
      <c r="L68" s="254">
        <f t="shared" si="1"/>
        <v>1900000</v>
      </c>
      <c r="M68" s="640"/>
      <c r="N68" s="641"/>
    </row>
    <row r="69" spans="1:14" s="642" customFormat="1" ht="45" x14ac:dyDescent="0.25">
      <c r="A69" s="128"/>
      <c r="B69" s="7">
        <v>2</v>
      </c>
      <c r="C69" s="502" t="s">
        <v>10847</v>
      </c>
      <c r="D69" s="645" t="s">
        <v>1385</v>
      </c>
      <c r="E69" s="7"/>
      <c r="F69" s="7" t="s">
        <v>10760</v>
      </c>
      <c r="G69" s="7"/>
      <c r="H69" s="614">
        <v>1200000</v>
      </c>
      <c r="I69" s="128"/>
      <c r="J69" s="24">
        <f t="shared" si="0"/>
        <v>492253800</v>
      </c>
      <c r="K69" s="515"/>
      <c r="L69" s="254">
        <f t="shared" si="1"/>
        <v>1200000</v>
      </c>
      <c r="M69" s="640"/>
      <c r="N69" s="641"/>
    </row>
    <row r="70" spans="1:14" s="642" customFormat="1" ht="45" x14ac:dyDescent="0.25">
      <c r="A70" s="128"/>
      <c r="B70" s="7">
        <v>2</v>
      </c>
      <c r="C70" s="502" t="s">
        <v>10848</v>
      </c>
      <c r="D70" s="645" t="s">
        <v>1385</v>
      </c>
      <c r="E70" s="7"/>
      <c r="F70" s="7" t="s">
        <v>10761</v>
      </c>
      <c r="G70" s="7"/>
      <c r="H70" s="614">
        <v>950000</v>
      </c>
      <c r="I70" s="128"/>
      <c r="J70" s="24">
        <f t="shared" si="0"/>
        <v>493203800</v>
      </c>
      <c r="K70" s="515"/>
      <c r="L70" s="254">
        <f t="shared" si="1"/>
        <v>950000</v>
      </c>
      <c r="M70" s="640"/>
      <c r="N70" s="641"/>
    </row>
    <row r="71" spans="1:14" s="642" customFormat="1" ht="45" hidden="1" x14ac:dyDescent="0.25">
      <c r="A71" s="128"/>
      <c r="B71" s="7">
        <v>2</v>
      </c>
      <c r="C71" s="502" t="s">
        <v>10849</v>
      </c>
      <c r="D71" s="644" t="s">
        <v>9385</v>
      </c>
      <c r="E71" s="7"/>
      <c r="F71" s="7" t="s">
        <v>10762</v>
      </c>
      <c r="G71" s="7"/>
      <c r="H71" s="614">
        <v>500000</v>
      </c>
      <c r="I71" s="128"/>
      <c r="J71" s="24">
        <f t="shared" si="0"/>
        <v>493703800</v>
      </c>
      <c r="K71" s="515"/>
      <c r="L71" s="254">
        <f t="shared" si="1"/>
        <v>500000</v>
      </c>
      <c r="M71" s="640"/>
      <c r="N71" s="641"/>
    </row>
    <row r="72" spans="1:14" s="642" customFormat="1" ht="45" hidden="1" x14ac:dyDescent="0.25">
      <c r="A72" s="128"/>
      <c r="B72" s="7">
        <v>2</v>
      </c>
      <c r="C72" s="502" t="s">
        <v>10850</v>
      </c>
      <c r="D72" s="645" t="s">
        <v>5931</v>
      </c>
      <c r="E72" s="7"/>
      <c r="F72" s="7" t="s">
        <v>10763</v>
      </c>
      <c r="G72" s="7"/>
      <c r="H72" s="614">
        <v>1700000</v>
      </c>
      <c r="I72" s="128"/>
      <c r="J72" s="24">
        <f t="shared" si="0"/>
        <v>495403800</v>
      </c>
      <c r="K72" s="515"/>
      <c r="L72" s="254">
        <f t="shared" si="1"/>
        <v>1700000</v>
      </c>
      <c r="M72" s="640"/>
      <c r="N72" s="641"/>
    </row>
    <row r="73" spans="1:14" s="642" customFormat="1" ht="60" x14ac:dyDescent="0.25">
      <c r="A73" s="128"/>
      <c r="B73" s="7">
        <v>2</v>
      </c>
      <c r="C73" s="502" t="s">
        <v>10851</v>
      </c>
      <c r="D73" s="645" t="s">
        <v>1251</v>
      </c>
      <c r="E73" s="7"/>
      <c r="F73" s="7" t="s">
        <v>10764</v>
      </c>
      <c r="G73" s="7"/>
      <c r="H73" s="614">
        <v>3000000</v>
      </c>
      <c r="I73" s="128"/>
      <c r="J73" s="24">
        <f t="shared" si="0"/>
        <v>498403800</v>
      </c>
      <c r="K73" s="515"/>
      <c r="L73" s="254">
        <f t="shared" si="1"/>
        <v>3000000</v>
      </c>
      <c r="M73" s="640"/>
      <c r="N73" s="641"/>
    </row>
    <row r="74" spans="1:14" s="642" customFormat="1" ht="45" x14ac:dyDescent="0.25">
      <c r="A74" s="128"/>
      <c r="B74" s="7">
        <v>2</v>
      </c>
      <c r="C74" s="502" t="s">
        <v>10852</v>
      </c>
      <c r="D74" s="645" t="s">
        <v>1251</v>
      </c>
      <c r="E74" s="7"/>
      <c r="F74" s="7" t="s">
        <v>10765</v>
      </c>
      <c r="G74" s="7"/>
      <c r="H74" s="614">
        <v>650000</v>
      </c>
      <c r="I74" s="128"/>
      <c r="J74" s="24">
        <f t="shared" si="0"/>
        <v>499053800</v>
      </c>
      <c r="K74" s="515"/>
      <c r="L74" s="254">
        <f t="shared" si="1"/>
        <v>650000</v>
      </c>
      <c r="M74" s="640"/>
      <c r="N74" s="641"/>
    </row>
    <row r="75" spans="1:14" s="642" customFormat="1" ht="45" hidden="1" x14ac:dyDescent="0.25">
      <c r="A75" s="128"/>
      <c r="B75" s="7">
        <v>2</v>
      </c>
      <c r="C75" s="502" t="s">
        <v>10853</v>
      </c>
      <c r="D75" s="645" t="s">
        <v>4490</v>
      </c>
      <c r="E75" s="7"/>
      <c r="F75" s="7" t="s">
        <v>10766</v>
      </c>
      <c r="G75" s="7"/>
      <c r="H75" s="614">
        <v>950000</v>
      </c>
      <c r="I75" s="128"/>
      <c r="J75" s="24">
        <f t="shared" si="0"/>
        <v>500003800</v>
      </c>
      <c r="K75" s="515"/>
      <c r="L75" s="254">
        <f t="shared" si="1"/>
        <v>950000</v>
      </c>
      <c r="M75" s="640"/>
      <c r="N75" s="641"/>
    </row>
    <row r="76" spans="1:14" s="642" customFormat="1" ht="45" hidden="1" x14ac:dyDescent="0.25">
      <c r="A76" s="128"/>
      <c r="B76" s="7">
        <v>2</v>
      </c>
      <c r="C76" s="502" t="s">
        <v>10854</v>
      </c>
      <c r="D76" s="645" t="s">
        <v>5931</v>
      </c>
      <c r="E76" s="7"/>
      <c r="F76" s="7" t="s">
        <v>10767</v>
      </c>
      <c r="G76" s="7"/>
      <c r="H76" s="614">
        <v>1755000</v>
      </c>
      <c r="I76" s="128"/>
      <c r="J76" s="24">
        <f t="shared" ref="J76:J139" si="2">J75+H76-I76</f>
        <v>501758800</v>
      </c>
      <c r="K76" s="515"/>
      <c r="L76" s="254">
        <f t="shared" ref="L76:L115" si="3">+H76</f>
        <v>1755000</v>
      </c>
      <c r="M76" s="640"/>
      <c r="N76" s="641"/>
    </row>
    <row r="77" spans="1:14" s="642" customFormat="1" ht="60" x14ac:dyDescent="0.25">
      <c r="A77" s="128"/>
      <c r="B77" s="7">
        <v>2</v>
      </c>
      <c r="C77" s="502" t="s">
        <v>10855</v>
      </c>
      <c r="D77" s="645" t="s">
        <v>1244</v>
      </c>
      <c r="E77" s="95"/>
      <c r="F77" s="7" t="s">
        <v>10768</v>
      </c>
      <c r="G77" s="95"/>
      <c r="H77" s="614">
        <v>476000</v>
      </c>
      <c r="I77" s="124"/>
      <c r="J77" s="24">
        <f t="shared" si="2"/>
        <v>502234800</v>
      </c>
      <c r="K77" s="515"/>
      <c r="L77" s="254">
        <f t="shared" si="3"/>
        <v>476000</v>
      </c>
      <c r="M77" s="640"/>
      <c r="N77" s="641"/>
    </row>
    <row r="78" spans="1:14" s="642" customFormat="1" ht="60" x14ac:dyDescent="0.25">
      <c r="A78" s="128"/>
      <c r="B78" s="7">
        <v>2</v>
      </c>
      <c r="C78" s="502" t="s">
        <v>10856</v>
      </c>
      <c r="D78" s="645" t="s">
        <v>1244</v>
      </c>
      <c r="E78" s="7"/>
      <c r="F78" s="7" t="s">
        <v>10769</v>
      </c>
      <c r="G78" s="7"/>
      <c r="H78" s="614">
        <v>1000</v>
      </c>
      <c r="I78" s="128"/>
      <c r="J78" s="24">
        <f t="shared" si="2"/>
        <v>502235800</v>
      </c>
      <c r="K78" s="515"/>
      <c r="L78" s="254">
        <f t="shared" si="3"/>
        <v>1000</v>
      </c>
      <c r="M78" s="640"/>
      <c r="N78" s="641"/>
    </row>
    <row r="79" spans="1:14" s="642" customFormat="1" ht="45" x14ac:dyDescent="0.25">
      <c r="A79" s="128"/>
      <c r="B79" s="7">
        <v>2</v>
      </c>
      <c r="C79" s="502" t="s">
        <v>10857</v>
      </c>
      <c r="D79" s="645" t="s">
        <v>1251</v>
      </c>
      <c r="E79" s="7"/>
      <c r="F79" s="7" t="s">
        <v>10770</v>
      </c>
      <c r="G79" s="7"/>
      <c r="H79" s="614">
        <v>550000</v>
      </c>
      <c r="I79" s="128"/>
      <c r="J79" s="24">
        <f t="shared" si="2"/>
        <v>502785800</v>
      </c>
      <c r="K79" s="515"/>
      <c r="L79" s="254">
        <f t="shared" si="3"/>
        <v>550000</v>
      </c>
      <c r="M79" s="640"/>
      <c r="N79" s="641"/>
    </row>
    <row r="80" spans="1:14" s="642" customFormat="1" ht="60" hidden="1" x14ac:dyDescent="0.25">
      <c r="A80" s="128"/>
      <c r="B80" s="7">
        <v>2</v>
      </c>
      <c r="C80" s="502" t="s">
        <v>10858</v>
      </c>
      <c r="D80" s="645" t="s">
        <v>6084</v>
      </c>
      <c r="E80" s="7"/>
      <c r="F80" s="7" t="s">
        <v>10771</v>
      </c>
      <c r="G80" s="7"/>
      <c r="H80" s="614">
        <v>1000000</v>
      </c>
      <c r="I80" s="128"/>
      <c r="J80" s="24">
        <f t="shared" si="2"/>
        <v>503785800</v>
      </c>
      <c r="K80" s="515"/>
      <c r="L80" s="254">
        <f t="shared" si="3"/>
        <v>1000000</v>
      </c>
      <c r="M80" s="640"/>
      <c r="N80" s="641"/>
    </row>
    <row r="81" spans="1:14" s="642" customFormat="1" ht="45" hidden="1" x14ac:dyDescent="0.25">
      <c r="A81" s="128"/>
      <c r="B81" s="7">
        <v>2</v>
      </c>
      <c r="C81" s="502" t="s">
        <v>10859</v>
      </c>
      <c r="D81" s="645" t="s">
        <v>6084</v>
      </c>
      <c r="E81" s="7"/>
      <c r="F81" s="7" t="s">
        <v>10772</v>
      </c>
      <c r="G81" s="7"/>
      <c r="H81" s="614">
        <v>700000</v>
      </c>
      <c r="I81" s="128"/>
      <c r="J81" s="24">
        <f t="shared" si="2"/>
        <v>504485800</v>
      </c>
      <c r="K81" s="515"/>
      <c r="L81" s="254">
        <f t="shared" si="3"/>
        <v>700000</v>
      </c>
      <c r="M81" s="640"/>
      <c r="N81" s="641"/>
    </row>
    <row r="82" spans="1:14" s="642" customFormat="1" ht="45" x14ac:dyDescent="0.25">
      <c r="A82" s="128"/>
      <c r="B82" s="7">
        <v>2</v>
      </c>
      <c r="C82" s="502" t="s">
        <v>10860</v>
      </c>
      <c r="D82" s="645" t="s">
        <v>1433</v>
      </c>
      <c r="E82" s="7"/>
      <c r="F82" s="7" t="s">
        <v>10773</v>
      </c>
      <c r="G82" s="7"/>
      <c r="H82" s="614">
        <v>500000</v>
      </c>
      <c r="I82" s="128"/>
      <c r="J82" s="24">
        <f t="shared" si="2"/>
        <v>504985800</v>
      </c>
      <c r="K82" s="515"/>
      <c r="L82" s="254">
        <f t="shared" si="3"/>
        <v>500000</v>
      </c>
      <c r="M82" s="640"/>
      <c r="N82" s="641"/>
    </row>
    <row r="83" spans="1:14" s="642" customFormat="1" ht="45" hidden="1" x14ac:dyDescent="0.25">
      <c r="A83" s="128"/>
      <c r="B83" s="7">
        <v>2</v>
      </c>
      <c r="C83" s="502" t="s">
        <v>10861</v>
      </c>
      <c r="D83" s="645" t="s">
        <v>6084</v>
      </c>
      <c r="E83" s="7"/>
      <c r="F83" s="7" t="s">
        <v>10774</v>
      </c>
      <c r="G83" s="7"/>
      <c r="H83" s="614">
        <v>500000</v>
      </c>
      <c r="I83" s="128"/>
      <c r="J83" s="24">
        <f t="shared" si="2"/>
        <v>505485800</v>
      </c>
      <c r="K83" s="515"/>
      <c r="L83" s="254">
        <f t="shared" si="3"/>
        <v>500000</v>
      </c>
      <c r="M83" s="640"/>
      <c r="N83" s="641"/>
    </row>
    <row r="84" spans="1:14" s="642" customFormat="1" ht="45" hidden="1" x14ac:dyDescent="0.25">
      <c r="A84" s="128"/>
      <c r="B84" s="7">
        <v>2</v>
      </c>
      <c r="C84" s="502" t="s">
        <v>10862</v>
      </c>
      <c r="D84" s="644" t="s">
        <v>1227</v>
      </c>
      <c r="E84" s="7"/>
      <c r="F84" s="7" t="s">
        <v>10775</v>
      </c>
      <c r="G84" s="7"/>
      <c r="H84" s="614">
        <v>500000</v>
      </c>
      <c r="I84" s="128"/>
      <c r="J84" s="24">
        <f t="shared" si="2"/>
        <v>505985800</v>
      </c>
      <c r="K84" s="515"/>
      <c r="L84" s="254">
        <f t="shared" si="3"/>
        <v>500000</v>
      </c>
      <c r="M84" s="640"/>
      <c r="N84" s="641"/>
    </row>
    <row r="85" spans="1:14" s="642" customFormat="1" ht="45" hidden="1" x14ac:dyDescent="0.25">
      <c r="A85" s="128"/>
      <c r="B85" s="7">
        <v>2</v>
      </c>
      <c r="C85" s="502" t="s">
        <v>10863</v>
      </c>
      <c r="D85" s="644" t="s">
        <v>11000</v>
      </c>
      <c r="E85" s="7"/>
      <c r="F85" s="7" t="s">
        <v>10776</v>
      </c>
      <c r="G85" s="7"/>
      <c r="H85" s="614">
        <v>250000</v>
      </c>
      <c r="I85" s="128"/>
      <c r="J85" s="24">
        <f t="shared" si="2"/>
        <v>506235800</v>
      </c>
      <c r="K85" s="515"/>
      <c r="L85" s="254">
        <f t="shared" si="3"/>
        <v>250000</v>
      </c>
      <c r="M85" s="640"/>
      <c r="N85" s="641"/>
    </row>
    <row r="86" spans="1:14" s="642" customFormat="1" ht="30" hidden="1" x14ac:dyDescent="0.25">
      <c r="A86" s="128"/>
      <c r="B86" s="7">
        <v>2</v>
      </c>
      <c r="C86" s="502" t="s">
        <v>10864</v>
      </c>
      <c r="D86" s="645" t="s">
        <v>6084</v>
      </c>
      <c r="E86" s="7"/>
      <c r="F86" s="7" t="s">
        <v>10777</v>
      </c>
      <c r="G86" s="7"/>
      <c r="H86" s="614">
        <v>1200000</v>
      </c>
      <c r="I86" s="128"/>
      <c r="J86" s="24">
        <f t="shared" si="2"/>
        <v>507435800</v>
      </c>
      <c r="K86" s="515"/>
      <c r="L86" s="254">
        <f t="shared" si="3"/>
        <v>1200000</v>
      </c>
      <c r="M86" s="640"/>
      <c r="N86" s="641"/>
    </row>
    <row r="87" spans="1:14" s="642" customFormat="1" ht="45" hidden="1" x14ac:dyDescent="0.25">
      <c r="A87" s="128"/>
      <c r="B87" s="7">
        <v>2</v>
      </c>
      <c r="C87" s="502" t="s">
        <v>10865</v>
      </c>
      <c r="D87" s="644" t="s">
        <v>11001</v>
      </c>
      <c r="E87" s="95"/>
      <c r="F87" s="7" t="s">
        <v>10778</v>
      </c>
      <c r="G87" s="95"/>
      <c r="H87" s="614">
        <v>2000000</v>
      </c>
      <c r="I87" s="124"/>
      <c r="J87" s="24">
        <f t="shared" si="2"/>
        <v>509435800</v>
      </c>
      <c r="K87" s="515"/>
      <c r="L87" s="254">
        <f t="shared" si="3"/>
        <v>2000000</v>
      </c>
      <c r="M87" s="640"/>
      <c r="N87" s="641"/>
    </row>
    <row r="88" spans="1:14" s="642" customFormat="1" ht="45" hidden="1" x14ac:dyDescent="0.25">
      <c r="A88" s="128"/>
      <c r="B88" s="7">
        <v>2</v>
      </c>
      <c r="C88" s="502" t="s">
        <v>10866</v>
      </c>
      <c r="D88" s="645" t="s">
        <v>6084</v>
      </c>
      <c r="E88" s="95"/>
      <c r="F88" s="7" t="s">
        <v>10779</v>
      </c>
      <c r="G88" s="95"/>
      <c r="H88" s="614">
        <v>950000</v>
      </c>
      <c r="I88" s="124"/>
      <c r="J88" s="24">
        <f t="shared" si="2"/>
        <v>510385800</v>
      </c>
      <c r="K88" s="515"/>
      <c r="L88" s="254">
        <f t="shared" si="3"/>
        <v>950000</v>
      </c>
      <c r="M88" s="640"/>
      <c r="N88" s="641"/>
    </row>
    <row r="89" spans="1:14" s="642" customFormat="1" ht="45" hidden="1" x14ac:dyDescent="0.25">
      <c r="A89" s="128"/>
      <c r="B89" s="7">
        <v>2</v>
      </c>
      <c r="C89" s="502" t="s">
        <v>10867</v>
      </c>
      <c r="D89" s="645" t="s">
        <v>6084</v>
      </c>
      <c r="E89" s="95"/>
      <c r="F89" s="7" t="s">
        <v>10780</v>
      </c>
      <c r="G89" s="95"/>
      <c r="H89" s="614">
        <v>1500000</v>
      </c>
      <c r="I89" s="124"/>
      <c r="J89" s="24">
        <f t="shared" si="2"/>
        <v>511885800</v>
      </c>
      <c r="K89" s="515"/>
      <c r="L89" s="254">
        <f t="shared" si="3"/>
        <v>1500000</v>
      </c>
      <c r="M89" s="640"/>
      <c r="N89" s="641"/>
    </row>
    <row r="90" spans="1:14" s="642" customFormat="1" ht="30" x14ac:dyDescent="0.25">
      <c r="A90" s="128"/>
      <c r="B90" s="7">
        <v>2</v>
      </c>
      <c r="C90" s="502" t="s">
        <v>10868</v>
      </c>
      <c r="D90" s="645" t="s">
        <v>1251</v>
      </c>
      <c r="E90" s="95"/>
      <c r="F90" s="7" t="s">
        <v>10781</v>
      </c>
      <c r="G90" s="95"/>
      <c r="H90" s="614">
        <v>800000</v>
      </c>
      <c r="I90" s="124"/>
      <c r="J90" s="24">
        <f t="shared" si="2"/>
        <v>512685800</v>
      </c>
      <c r="K90" s="515"/>
      <c r="L90" s="254">
        <f t="shared" si="3"/>
        <v>800000</v>
      </c>
      <c r="M90" s="640"/>
      <c r="N90" s="641"/>
    </row>
    <row r="91" spans="1:14" s="642" customFormat="1" ht="45" hidden="1" x14ac:dyDescent="0.25">
      <c r="A91" s="128"/>
      <c r="B91" s="7">
        <v>2</v>
      </c>
      <c r="C91" s="502" t="s">
        <v>10869</v>
      </c>
      <c r="D91" s="645" t="s">
        <v>6084</v>
      </c>
      <c r="E91" s="7"/>
      <c r="F91" s="7" t="s">
        <v>10782</v>
      </c>
      <c r="G91" s="7"/>
      <c r="H91" s="614">
        <v>1000000</v>
      </c>
      <c r="I91" s="128"/>
      <c r="J91" s="24">
        <f t="shared" si="2"/>
        <v>513685800</v>
      </c>
      <c r="K91" s="515"/>
      <c r="L91" s="254">
        <f t="shared" si="3"/>
        <v>1000000</v>
      </c>
      <c r="M91" s="640"/>
      <c r="N91" s="641"/>
    </row>
    <row r="92" spans="1:14" s="642" customFormat="1" ht="30" hidden="1" x14ac:dyDescent="0.25">
      <c r="A92" s="128"/>
      <c r="B92" s="7">
        <v>2</v>
      </c>
      <c r="C92" s="502" t="s">
        <v>10870</v>
      </c>
      <c r="D92" s="645" t="s">
        <v>6084</v>
      </c>
      <c r="E92" s="7"/>
      <c r="F92" s="7" t="s">
        <v>10783</v>
      </c>
      <c r="G92" s="7"/>
      <c r="H92" s="614">
        <v>1000000</v>
      </c>
      <c r="I92" s="128"/>
      <c r="J92" s="24">
        <f t="shared" si="2"/>
        <v>514685800</v>
      </c>
      <c r="K92" s="515"/>
      <c r="L92" s="254">
        <f t="shared" si="3"/>
        <v>1000000</v>
      </c>
      <c r="M92" s="640"/>
      <c r="N92" s="641"/>
    </row>
    <row r="93" spans="1:14" s="642" customFormat="1" ht="45" hidden="1" x14ac:dyDescent="0.25">
      <c r="A93" s="128" t="s">
        <v>10888</v>
      </c>
      <c r="B93" s="12">
        <v>3</v>
      </c>
      <c r="C93" s="502" t="s">
        <v>10879</v>
      </c>
      <c r="D93" s="645" t="s">
        <v>6082</v>
      </c>
      <c r="E93" s="7"/>
      <c r="F93" s="7" t="s">
        <v>10784</v>
      </c>
      <c r="G93" s="7"/>
      <c r="H93" s="597">
        <v>900000</v>
      </c>
      <c r="I93" s="128"/>
      <c r="J93" s="24">
        <f t="shared" si="2"/>
        <v>515585800</v>
      </c>
      <c r="K93" s="515"/>
      <c r="L93" s="254">
        <f t="shared" si="3"/>
        <v>900000</v>
      </c>
      <c r="M93" s="640"/>
      <c r="N93" s="641"/>
    </row>
    <row r="94" spans="1:14" s="642" customFormat="1" ht="45" x14ac:dyDescent="0.25">
      <c r="A94" s="128"/>
      <c r="B94" s="12">
        <v>3</v>
      </c>
      <c r="C94" s="502" t="s">
        <v>10880</v>
      </c>
      <c r="D94" s="645" t="s">
        <v>1244</v>
      </c>
      <c r="E94" s="7"/>
      <c r="F94" s="7" t="s">
        <v>10785</v>
      </c>
      <c r="G94" s="7"/>
      <c r="H94" s="597">
        <v>350000</v>
      </c>
      <c r="I94" s="128"/>
      <c r="J94" s="24">
        <f t="shared" si="2"/>
        <v>515935800</v>
      </c>
      <c r="K94" s="515"/>
      <c r="L94" s="254">
        <f t="shared" si="3"/>
        <v>350000</v>
      </c>
      <c r="M94" s="640"/>
      <c r="N94" s="641"/>
    </row>
    <row r="95" spans="1:14" s="642" customFormat="1" ht="45" hidden="1" x14ac:dyDescent="0.25">
      <c r="A95" s="128"/>
      <c r="B95" s="12">
        <v>3</v>
      </c>
      <c r="C95" s="502" t="s">
        <v>10881</v>
      </c>
      <c r="D95" s="645" t="s">
        <v>6082</v>
      </c>
      <c r="E95" s="7"/>
      <c r="F95" s="7" t="s">
        <v>10786</v>
      </c>
      <c r="G95" s="7"/>
      <c r="H95" s="597">
        <v>700000</v>
      </c>
      <c r="I95" s="128"/>
      <c r="J95" s="24">
        <f t="shared" si="2"/>
        <v>516635800</v>
      </c>
      <c r="K95" s="515"/>
      <c r="L95" s="254">
        <f t="shared" si="3"/>
        <v>700000</v>
      </c>
      <c r="M95" s="640"/>
      <c r="N95" s="641"/>
    </row>
    <row r="96" spans="1:14" s="642" customFormat="1" ht="45" x14ac:dyDescent="0.25">
      <c r="A96" s="128"/>
      <c r="B96" s="12">
        <v>3</v>
      </c>
      <c r="C96" s="502" t="s">
        <v>10882</v>
      </c>
      <c r="D96" s="645" t="s">
        <v>1244</v>
      </c>
      <c r="E96" s="7"/>
      <c r="F96" s="7" t="s">
        <v>10787</v>
      </c>
      <c r="G96" s="7"/>
      <c r="H96" s="597">
        <v>1000000</v>
      </c>
      <c r="I96" s="128"/>
      <c r="J96" s="24">
        <f t="shared" si="2"/>
        <v>517635800</v>
      </c>
      <c r="K96" s="515"/>
      <c r="L96" s="254">
        <f t="shared" si="3"/>
        <v>1000000</v>
      </c>
      <c r="M96" s="640"/>
      <c r="N96" s="641"/>
    </row>
    <row r="97" spans="1:14" s="642" customFormat="1" ht="60" hidden="1" x14ac:dyDescent="0.25">
      <c r="A97" s="128"/>
      <c r="B97" s="12">
        <v>3</v>
      </c>
      <c r="C97" s="502" t="s">
        <v>10883</v>
      </c>
      <c r="D97" s="645" t="s">
        <v>5931</v>
      </c>
      <c r="E97" s="95"/>
      <c r="F97" s="7" t="s">
        <v>10788</v>
      </c>
      <c r="G97" s="95"/>
      <c r="H97" s="597">
        <v>1020000</v>
      </c>
      <c r="I97" s="124"/>
      <c r="J97" s="24">
        <f t="shared" si="2"/>
        <v>518655800</v>
      </c>
      <c r="K97" s="515"/>
      <c r="L97" s="254">
        <f t="shared" si="3"/>
        <v>1020000</v>
      </c>
      <c r="M97" s="640"/>
      <c r="N97" s="641"/>
    </row>
    <row r="98" spans="1:14" s="642" customFormat="1" ht="30" hidden="1" x14ac:dyDescent="0.25">
      <c r="A98" s="128"/>
      <c r="B98" s="12">
        <v>3</v>
      </c>
      <c r="C98" s="502" t="s">
        <v>10884</v>
      </c>
      <c r="D98" s="645" t="s">
        <v>4490</v>
      </c>
      <c r="E98" s="95"/>
      <c r="F98" s="7" t="s">
        <v>10889</v>
      </c>
      <c r="G98" s="95"/>
      <c r="H98" s="597">
        <v>950000</v>
      </c>
      <c r="I98" s="124"/>
      <c r="J98" s="24">
        <f t="shared" si="2"/>
        <v>519605800</v>
      </c>
      <c r="K98" s="515"/>
      <c r="L98" s="254">
        <f t="shared" si="3"/>
        <v>950000</v>
      </c>
      <c r="M98" s="640"/>
      <c r="N98" s="641"/>
    </row>
    <row r="99" spans="1:14" s="642" customFormat="1" ht="45" x14ac:dyDescent="0.25">
      <c r="A99" s="128"/>
      <c r="B99" s="12">
        <v>3</v>
      </c>
      <c r="C99" s="502" t="s">
        <v>10885</v>
      </c>
      <c r="D99" s="645" t="s">
        <v>1244</v>
      </c>
      <c r="E99" s="95"/>
      <c r="F99" s="7" t="s">
        <v>10890</v>
      </c>
      <c r="G99" s="95"/>
      <c r="H99" s="597">
        <v>1000000</v>
      </c>
      <c r="I99" s="124"/>
      <c r="J99" s="24">
        <f t="shared" si="2"/>
        <v>520605800</v>
      </c>
      <c r="K99" s="515"/>
      <c r="L99" s="254">
        <f t="shared" si="3"/>
        <v>1000000</v>
      </c>
      <c r="M99" s="640"/>
      <c r="N99" s="641"/>
    </row>
    <row r="100" spans="1:14" s="642" customFormat="1" ht="45" hidden="1" x14ac:dyDescent="0.25">
      <c r="A100" s="128"/>
      <c r="B100" s="12">
        <v>3</v>
      </c>
      <c r="C100" s="502" t="s">
        <v>10886</v>
      </c>
      <c r="D100" s="645" t="s">
        <v>5931</v>
      </c>
      <c r="E100" s="95"/>
      <c r="F100" s="7" t="s">
        <v>10891</v>
      </c>
      <c r="G100" s="95"/>
      <c r="H100" s="597">
        <v>1000000</v>
      </c>
      <c r="I100" s="124"/>
      <c r="J100" s="24">
        <f t="shared" si="2"/>
        <v>521605800</v>
      </c>
      <c r="K100" s="515"/>
      <c r="L100" s="254">
        <f t="shared" si="3"/>
        <v>1000000</v>
      </c>
      <c r="M100" s="640"/>
      <c r="N100" s="641"/>
    </row>
    <row r="101" spans="1:14" s="642" customFormat="1" ht="45" hidden="1" x14ac:dyDescent="0.25">
      <c r="A101" s="128"/>
      <c r="B101" s="12">
        <v>3</v>
      </c>
      <c r="C101" s="502" t="s">
        <v>10887</v>
      </c>
      <c r="D101" s="645" t="s">
        <v>4490</v>
      </c>
      <c r="E101" s="95"/>
      <c r="F101" s="7" t="s">
        <v>10892</v>
      </c>
      <c r="G101" s="95"/>
      <c r="H101" s="597">
        <v>1000000</v>
      </c>
      <c r="I101" s="124"/>
      <c r="J101" s="24">
        <f t="shared" si="2"/>
        <v>522605800</v>
      </c>
      <c r="K101" s="515"/>
      <c r="L101" s="254">
        <f t="shared" si="3"/>
        <v>1000000</v>
      </c>
      <c r="M101" s="640"/>
      <c r="N101" s="641"/>
    </row>
    <row r="102" spans="1:14" s="642" customFormat="1" ht="25.5" x14ac:dyDescent="0.25">
      <c r="A102" s="128"/>
      <c r="B102" s="7"/>
      <c r="C102" s="517" t="s">
        <v>11003</v>
      </c>
      <c r="D102" s="645" t="s">
        <v>1244</v>
      </c>
      <c r="E102" s="7"/>
      <c r="F102" s="7" t="s">
        <v>10893</v>
      </c>
      <c r="G102" s="7"/>
      <c r="H102" s="614">
        <v>5400000</v>
      </c>
      <c r="I102" s="128"/>
      <c r="J102" s="24">
        <f t="shared" si="2"/>
        <v>528005800</v>
      </c>
      <c r="K102" s="515"/>
      <c r="L102" s="254">
        <f t="shared" si="3"/>
        <v>5400000</v>
      </c>
      <c r="M102" s="640"/>
      <c r="N102" s="641"/>
    </row>
    <row r="103" spans="1:14" s="642" customFormat="1" ht="25.5" x14ac:dyDescent="0.25">
      <c r="A103" s="128"/>
      <c r="B103" s="7"/>
      <c r="C103" s="517" t="s">
        <v>11004</v>
      </c>
      <c r="D103" s="645" t="s">
        <v>1433</v>
      </c>
      <c r="E103" s="95"/>
      <c r="F103" s="7" t="s">
        <v>10894</v>
      </c>
      <c r="G103" s="95"/>
      <c r="H103" s="614">
        <v>540000</v>
      </c>
      <c r="I103" s="124"/>
      <c r="J103" s="24">
        <f t="shared" si="2"/>
        <v>528545800</v>
      </c>
      <c r="K103" s="515"/>
      <c r="L103" s="254">
        <f t="shared" si="3"/>
        <v>540000</v>
      </c>
      <c r="M103" s="640"/>
      <c r="N103" s="641"/>
    </row>
    <row r="104" spans="1:14" s="642" customFormat="1" ht="25.5" hidden="1" x14ac:dyDescent="0.25">
      <c r="A104" s="128"/>
      <c r="B104" s="7"/>
      <c r="C104" s="514" t="s">
        <v>11005</v>
      </c>
      <c r="D104" s="644" t="s">
        <v>1227</v>
      </c>
      <c r="E104" s="95"/>
      <c r="F104" s="7" t="s">
        <v>10895</v>
      </c>
      <c r="G104" s="95"/>
      <c r="H104" s="614">
        <v>300000</v>
      </c>
      <c r="I104" s="124"/>
      <c r="J104" s="24">
        <f t="shared" si="2"/>
        <v>528845800</v>
      </c>
      <c r="K104" s="515"/>
      <c r="L104" s="254">
        <f t="shared" si="3"/>
        <v>300000</v>
      </c>
      <c r="M104" s="640"/>
      <c r="N104" s="641"/>
    </row>
    <row r="105" spans="1:14" s="642" customFormat="1" ht="25.5" hidden="1" x14ac:dyDescent="0.25">
      <c r="A105" s="128"/>
      <c r="B105" s="7"/>
      <c r="C105" s="514" t="s">
        <v>11006</v>
      </c>
      <c r="D105" s="645" t="s">
        <v>6084</v>
      </c>
      <c r="E105" s="95"/>
      <c r="F105" s="7" t="s">
        <v>10896</v>
      </c>
      <c r="G105" s="95"/>
      <c r="H105" s="614">
        <v>1000000</v>
      </c>
      <c r="I105" s="124"/>
      <c r="J105" s="24">
        <f t="shared" si="2"/>
        <v>529845800</v>
      </c>
      <c r="K105" s="515"/>
      <c r="L105" s="254">
        <f t="shared" si="3"/>
        <v>1000000</v>
      </c>
      <c r="M105" s="640"/>
      <c r="N105" s="641"/>
    </row>
    <row r="106" spans="1:14" s="642" customFormat="1" ht="25.5" x14ac:dyDescent="0.25">
      <c r="A106" s="128"/>
      <c r="B106" s="7"/>
      <c r="C106" s="514" t="s">
        <v>11007</v>
      </c>
      <c r="D106" s="645" t="s">
        <v>1433</v>
      </c>
      <c r="E106" s="95"/>
      <c r="F106" s="7" t="s">
        <v>10897</v>
      </c>
      <c r="G106" s="95"/>
      <c r="H106" s="614">
        <v>2850000</v>
      </c>
      <c r="I106" s="124"/>
      <c r="J106" s="24">
        <f t="shared" si="2"/>
        <v>532695800</v>
      </c>
      <c r="K106" s="515"/>
      <c r="L106" s="254">
        <f t="shared" si="3"/>
        <v>2850000</v>
      </c>
      <c r="M106" s="640"/>
      <c r="N106" s="641"/>
    </row>
    <row r="107" spans="1:14" s="642" customFormat="1" ht="25.5" x14ac:dyDescent="0.25">
      <c r="A107" s="128"/>
      <c r="B107" s="7"/>
      <c r="C107" s="514" t="s">
        <v>11008</v>
      </c>
      <c r="D107" s="645" t="s">
        <v>1433</v>
      </c>
      <c r="E107" s="7"/>
      <c r="F107" s="7" t="s">
        <v>10898</v>
      </c>
      <c r="G107" s="7"/>
      <c r="H107" s="614">
        <v>550000</v>
      </c>
      <c r="I107" s="128"/>
      <c r="J107" s="24">
        <f t="shared" si="2"/>
        <v>533245800</v>
      </c>
      <c r="K107" s="515"/>
      <c r="L107" s="254">
        <f t="shared" si="3"/>
        <v>550000</v>
      </c>
      <c r="M107" s="640"/>
      <c r="N107" s="641"/>
    </row>
    <row r="108" spans="1:14" s="642" customFormat="1" ht="25.5" x14ac:dyDescent="0.25">
      <c r="A108" s="128"/>
      <c r="B108" s="7"/>
      <c r="C108" s="514" t="s">
        <v>11009</v>
      </c>
      <c r="D108" s="645" t="s">
        <v>1433</v>
      </c>
      <c r="E108" s="7"/>
      <c r="F108" s="7" t="s">
        <v>10899</v>
      </c>
      <c r="G108" s="7"/>
      <c r="H108" s="614">
        <v>950000</v>
      </c>
      <c r="I108" s="128"/>
      <c r="J108" s="24">
        <f t="shared" si="2"/>
        <v>534195800</v>
      </c>
      <c r="K108" s="515"/>
      <c r="L108" s="254">
        <f t="shared" si="3"/>
        <v>950000</v>
      </c>
      <c r="M108" s="368"/>
      <c r="N108" s="641"/>
    </row>
    <row r="109" spans="1:14" s="642" customFormat="1" ht="25.5" x14ac:dyDescent="0.25">
      <c r="A109" s="128"/>
      <c r="B109" s="7"/>
      <c r="C109" s="514" t="s">
        <v>11010</v>
      </c>
      <c r="D109" s="645" t="s">
        <v>1251</v>
      </c>
      <c r="E109" s="7"/>
      <c r="F109" s="7" t="s">
        <v>10900</v>
      </c>
      <c r="G109" s="7"/>
      <c r="H109" s="614">
        <v>250000</v>
      </c>
      <c r="I109" s="128"/>
      <c r="J109" s="24">
        <f t="shared" si="2"/>
        <v>534445800</v>
      </c>
      <c r="K109" s="515"/>
      <c r="L109" s="254">
        <f t="shared" si="3"/>
        <v>250000</v>
      </c>
      <c r="M109" s="368"/>
      <c r="N109" s="641"/>
    </row>
    <row r="110" spans="1:14" s="642" customFormat="1" ht="25.5" hidden="1" x14ac:dyDescent="0.25">
      <c r="A110" s="128"/>
      <c r="B110" s="7"/>
      <c r="C110" s="514" t="s">
        <v>11011</v>
      </c>
      <c r="D110" s="644" t="s">
        <v>9287</v>
      </c>
      <c r="E110" s="7"/>
      <c r="F110" s="7" t="s">
        <v>10901</v>
      </c>
      <c r="G110" s="7"/>
      <c r="H110" s="614">
        <v>585000</v>
      </c>
      <c r="I110" s="128"/>
      <c r="J110" s="24">
        <f t="shared" si="2"/>
        <v>535030800</v>
      </c>
      <c r="K110" s="515"/>
      <c r="L110" s="254">
        <f t="shared" si="3"/>
        <v>585000</v>
      </c>
      <c r="M110" s="368"/>
      <c r="N110" s="641"/>
    </row>
    <row r="111" spans="1:14" s="642" customFormat="1" ht="25.5" x14ac:dyDescent="0.25">
      <c r="A111" s="128"/>
      <c r="B111" s="7"/>
      <c r="C111" s="514" t="s">
        <v>11012</v>
      </c>
      <c r="D111" s="645" t="s">
        <v>1251</v>
      </c>
      <c r="E111" s="7"/>
      <c r="F111" s="7" t="s">
        <v>10902</v>
      </c>
      <c r="G111" s="7"/>
      <c r="H111" s="614">
        <v>850000</v>
      </c>
      <c r="I111" s="128"/>
      <c r="J111" s="24">
        <f t="shared" si="2"/>
        <v>535880800</v>
      </c>
      <c r="K111" s="515"/>
      <c r="L111" s="254">
        <f t="shared" si="3"/>
        <v>850000</v>
      </c>
      <c r="M111" s="368"/>
      <c r="N111" s="641"/>
    </row>
    <row r="112" spans="1:14" s="642" customFormat="1" ht="25.5" x14ac:dyDescent="0.25">
      <c r="A112" s="128"/>
      <c r="B112" s="7"/>
      <c r="C112" s="514" t="s">
        <v>11013</v>
      </c>
      <c r="D112" s="645" t="s">
        <v>1251</v>
      </c>
      <c r="E112" s="7"/>
      <c r="F112" s="7" t="s">
        <v>10912</v>
      </c>
      <c r="G112" s="7"/>
      <c r="H112" s="614">
        <v>700000</v>
      </c>
      <c r="I112" s="128"/>
      <c r="J112" s="24">
        <f t="shared" si="2"/>
        <v>536580800</v>
      </c>
      <c r="K112" s="515"/>
      <c r="L112" s="254">
        <f t="shared" si="3"/>
        <v>700000</v>
      </c>
      <c r="M112" s="368"/>
      <c r="N112" s="641"/>
    </row>
    <row r="113" spans="1:14" s="642" customFormat="1" ht="25.5" hidden="1" x14ac:dyDescent="0.25">
      <c r="A113" s="128"/>
      <c r="B113" s="7"/>
      <c r="C113" s="514" t="s">
        <v>11014</v>
      </c>
      <c r="D113" s="645" t="s">
        <v>6082</v>
      </c>
      <c r="E113" s="7"/>
      <c r="F113" s="7" t="s">
        <v>10913</v>
      </c>
      <c r="G113" s="7"/>
      <c r="H113" s="614">
        <v>1000000</v>
      </c>
      <c r="I113" s="128"/>
      <c r="J113" s="24">
        <f t="shared" si="2"/>
        <v>537580800</v>
      </c>
      <c r="K113" s="515"/>
      <c r="L113" s="254">
        <f t="shared" si="3"/>
        <v>1000000</v>
      </c>
      <c r="M113" s="368"/>
      <c r="N113" s="641"/>
    </row>
    <row r="114" spans="1:14" s="642" customFormat="1" ht="25.5" hidden="1" x14ac:dyDescent="0.25">
      <c r="A114" s="128"/>
      <c r="B114" s="7"/>
      <c r="C114" s="514" t="s">
        <v>11015</v>
      </c>
      <c r="D114" s="645" t="s">
        <v>6082</v>
      </c>
      <c r="E114" s="7"/>
      <c r="F114" s="7" t="s">
        <v>10914</v>
      </c>
      <c r="G114" s="7"/>
      <c r="H114" s="614">
        <v>3000000</v>
      </c>
      <c r="I114" s="128"/>
      <c r="J114" s="24">
        <f t="shared" si="2"/>
        <v>540580800</v>
      </c>
      <c r="K114" s="515"/>
      <c r="L114" s="254">
        <f t="shared" si="3"/>
        <v>3000000</v>
      </c>
      <c r="M114" s="368"/>
      <c r="N114" s="641"/>
    </row>
    <row r="115" spans="1:14" s="642" customFormat="1" ht="25.5" hidden="1" x14ac:dyDescent="0.25">
      <c r="A115" s="128"/>
      <c r="B115" s="7"/>
      <c r="C115" s="514" t="s">
        <v>11016</v>
      </c>
      <c r="D115" s="645" t="s">
        <v>6082</v>
      </c>
      <c r="E115" s="7"/>
      <c r="F115" s="7" t="s">
        <v>10915</v>
      </c>
      <c r="G115" s="7"/>
      <c r="H115" s="614">
        <v>1000000</v>
      </c>
      <c r="I115" s="128"/>
      <c r="J115" s="24">
        <f t="shared" si="2"/>
        <v>541580800</v>
      </c>
      <c r="K115" s="515"/>
      <c r="L115" s="254">
        <f t="shared" si="3"/>
        <v>1000000</v>
      </c>
      <c r="M115" s="368"/>
      <c r="N115" s="641"/>
    </row>
    <row r="116" spans="1:14" s="642" customFormat="1" ht="38.25" hidden="1" x14ac:dyDescent="0.25">
      <c r="A116" s="128"/>
      <c r="B116" s="95">
        <v>3</v>
      </c>
      <c r="C116" s="516" t="s">
        <v>10907</v>
      </c>
      <c r="D116" s="644"/>
      <c r="E116" s="95"/>
      <c r="F116" s="95" t="s">
        <v>10905</v>
      </c>
      <c r="G116" s="95"/>
      <c r="H116" s="124"/>
      <c r="I116" s="124">
        <v>68500000</v>
      </c>
      <c r="J116" s="24">
        <f t="shared" si="2"/>
        <v>473080800</v>
      </c>
      <c r="K116" s="515" t="s">
        <v>5332</v>
      </c>
      <c r="L116" s="254">
        <f>-I116</f>
        <v>-68500000</v>
      </c>
      <c r="M116" s="368" t="s">
        <v>141</v>
      </c>
      <c r="N116" s="641"/>
    </row>
    <row r="117" spans="1:14" s="642" customFormat="1" ht="38.25" hidden="1" x14ac:dyDescent="0.25">
      <c r="A117" s="128"/>
      <c r="B117" s="95">
        <v>3</v>
      </c>
      <c r="C117" s="646" t="s">
        <v>10908</v>
      </c>
      <c r="D117" s="644"/>
      <c r="E117" s="95"/>
      <c r="F117" s="95" t="s">
        <v>10906</v>
      </c>
      <c r="G117" s="95"/>
      <c r="H117" s="124"/>
      <c r="I117" s="124">
        <v>13700000</v>
      </c>
      <c r="J117" s="24">
        <f t="shared" si="2"/>
        <v>459380800</v>
      </c>
      <c r="K117" s="515" t="s">
        <v>5870</v>
      </c>
      <c r="L117" s="254">
        <f>-I117</f>
        <v>-13700000</v>
      </c>
      <c r="M117" s="368" t="s">
        <v>195</v>
      </c>
      <c r="N117" s="641"/>
    </row>
    <row r="118" spans="1:14" s="642" customFormat="1" ht="25.5" hidden="1" x14ac:dyDescent="0.25">
      <c r="A118" s="128"/>
      <c r="B118" s="95">
        <v>3</v>
      </c>
      <c r="C118" s="516" t="s">
        <v>10909</v>
      </c>
      <c r="D118" s="644"/>
      <c r="E118" s="95"/>
      <c r="F118" s="95" t="s">
        <v>10903</v>
      </c>
      <c r="G118" s="95"/>
      <c r="H118" s="124"/>
      <c r="I118" s="124">
        <v>5282000</v>
      </c>
      <c r="J118" s="24">
        <f t="shared" si="2"/>
        <v>454098800</v>
      </c>
      <c r="K118" s="515" t="s">
        <v>5876</v>
      </c>
      <c r="L118" s="254">
        <f>-I118</f>
        <v>-5282000</v>
      </c>
      <c r="M118" s="368" t="s">
        <v>10910</v>
      </c>
      <c r="N118" s="641"/>
    </row>
    <row r="119" spans="1:14" s="642" customFormat="1" ht="25.5" hidden="1" x14ac:dyDescent="0.25">
      <c r="A119" s="128"/>
      <c r="B119" s="95">
        <v>3</v>
      </c>
      <c r="C119" s="516" t="s">
        <v>10911</v>
      </c>
      <c r="D119" s="644"/>
      <c r="E119" s="95"/>
      <c r="F119" s="95" t="s">
        <v>10904</v>
      </c>
      <c r="G119" s="95"/>
      <c r="H119" s="124"/>
      <c r="I119" s="124">
        <v>667500</v>
      </c>
      <c r="J119" s="24">
        <f t="shared" si="2"/>
        <v>453431300</v>
      </c>
      <c r="K119" s="515" t="s">
        <v>5331</v>
      </c>
      <c r="L119" s="254">
        <f>-I119</f>
        <v>-667500</v>
      </c>
      <c r="M119" s="368" t="s">
        <v>144</v>
      </c>
      <c r="N119" s="641"/>
    </row>
    <row r="120" spans="1:14" s="642" customFormat="1" ht="45" hidden="1" x14ac:dyDescent="0.25">
      <c r="A120" s="128"/>
      <c r="B120" s="7"/>
      <c r="C120" s="502" t="s">
        <v>10932</v>
      </c>
      <c r="D120" s="644" t="s">
        <v>1227</v>
      </c>
      <c r="E120" s="95"/>
      <c r="F120" s="7" t="s">
        <v>10916</v>
      </c>
      <c r="G120" s="95"/>
      <c r="H120" s="597">
        <v>525000</v>
      </c>
      <c r="I120" s="124"/>
      <c r="J120" s="24">
        <f t="shared" si="2"/>
        <v>453956300</v>
      </c>
      <c r="K120" s="515"/>
      <c r="L120" s="254">
        <f>+H120</f>
        <v>525000</v>
      </c>
      <c r="M120" s="368"/>
      <c r="N120" s="641"/>
    </row>
    <row r="121" spans="1:14" s="642" customFormat="1" ht="60" hidden="1" x14ac:dyDescent="0.25">
      <c r="A121" s="128"/>
      <c r="B121" s="7"/>
      <c r="C121" s="502" t="s">
        <v>10933</v>
      </c>
      <c r="D121" s="644" t="s">
        <v>622</v>
      </c>
      <c r="E121" s="7"/>
      <c r="F121" s="7" t="s">
        <v>10917</v>
      </c>
      <c r="G121" s="7"/>
      <c r="H121" s="597">
        <v>1000000</v>
      </c>
      <c r="I121" s="128"/>
      <c r="J121" s="24">
        <f t="shared" si="2"/>
        <v>454956300</v>
      </c>
      <c r="L121" s="254">
        <f t="shared" ref="L121:L151" si="4">+H121</f>
        <v>1000000</v>
      </c>
      <c r="M121" s="519"/>
      <c r="N121" s="641"/>
    </row>
    <row r="122" spans="1:14" s="642" customFormat="1" ht="30" hidden="1" x14ac:dyDescent="0.25">
      <c r="A122" s="128"/>
      <c r="B122" s="7"/>
      <c r="C122" s="502" t="s">
        <v>10934</v>
      </c>
      <c r="D122" s="645" t="s">
        <v>6084</v>
      </c>
      <c r="E122" s="7"/>
      <c r="F122" s="7" t="s">
        <v>10918</v>
      </c>
      <c r="G122" s="7"/>
      <c r="H122" s="597">
        <v>900000</v>
      </c>
      <c r="I122" s="128"/>
      <c r="J122" s="24">
        <f t="shared" si="2"/>
        <v>455856300</v>
      </c>
      <c r="L122" s="254">
        <f t="shared" si="4"/>
        <v>900000</v>
      </c>
      <c r="M122" s="519"/>
      <c r="N122" s="641"/>
    </row>
    <row r="123" spans="1:14" s="642" customFormat="1" ht="45" hidden="1" x14ac:dyDescent="0.25">
      <c r="A123" s="128"/>
      <c r="B123" s="7"/>
      <c r="C123" s="502" t="s">
        <v>10935</v>
      </c>
      <c r="D123" s="645" t="s">
        <v>6082</v>
      </c>
      <c r="E123" s="7"/>
      <c r="F123" s="7" t="s">
        <v>10919</v>
      </c>
      <c r="G123" s="7"/>
      <c r="H123" s="597">
        <v>1800000</v>
      </c>
      <c r="I123" s="128"/>
      <c r="J123" s="24">
        <f t="shared" si="2"/>
        <v>457656300</v>
      </c>
      <c r="L123" s="254">
        <f t="shared" si="4"/>
        <v>1800000</v>
      </c>
      <c r="M123" s="519"/>
      <c r="N123" s="641"/>
    </row>
    <row r="124" spans="1:14" s="642" customFormat="1" ht="45" x14ac:dyDescent="0.25">
      <c r="A124" s="128"/>
      <c r="B124" s="7"/>
      <c r="C124" s="502" t="s">
        <v>10936</v>
      </c>
      <c r="D124" s="645" t="s">
        <v>1385</v>
      </c>
      <c r="E124" s="7"/>
      <c r="F124" s="7" t="s">
        <v>10920</v>
      </c>
      <c r="G124" s="7"/>
      <c r="H124" s="597">
        <v>1600000</v>
      </c>
      <c r="I124" s="128"/>
      <c r="J124" s="24">
        <f t="shared" si="2"/>
        <v>459256300</v>
      </c>
      <c r="L124" s="254">
        <f t="shared" si="4"/>
        <v>1600000</v>
      </c>
      <c r="M124" s="519"/>
      <c r="N124" s="641"/>
    </row>
    <row r="125" spans="1:14" s="642" customFormat="1" ht="45" hidden="1" x14ac:dyDescent="0.25">
      <c r="A125" s="128"/>
      <c r="B125" s="7"/>
      <c r="C125" s="502" t="s">
        <v>10937</v>
      </c>
      <c r="D125" s="644" t="s">
        <v>353</v>
      </c>
      <c r="E125" s="7"/>
      <c r="F125" s="7" t="s">
        <v>10921</v>
      </c>
      <c r="G125" s="7"/>
      <c r="H125" s="597">
        <v>2164000</v>
      </c>
      <c r="I125" s="128"/>
      <c r="J125" s="24">
        <f t="shared" si="2"/>
        <v>461420300</v>
      </c>
      <c r="L125" s="254">
        <f t="shared" si="4"/>
        <v>2164000</v>
      </c>
      <c r="M125" s="519"/>
      <c r="N125" s="641"/>
    </row>
    <row r="126" spans="1:14" s="642" customFormat="1" ht="45" x14ac:dyDescent="0.25">
      <c r="A126" s="128"/>
      <c r="B126" s="95"/>
      <c r="C126" s="502" t="s">
        <v>10938</v>
      </c>
      <c r="D126" s="645" t="s">
        <v>1594</v>
      </c>
      <c r="E126" s="95"/>
      <c r="F126" s="7" t="s">
        <v>10922</v>
      </c>
      <c r="G126" s="95"/>
      <c r="H126" s="597">
        <v>800000</v>
      </c>
      <c r="I126" s="124"/>
      <c r="J126" s="24">
        <f t="shared" si="2"/>
        <v>462220300</v>
      </c>
      <c r="K126" s="642" t="s">
        <v>6275</v>
      </c>
      <c r="L126" s="254">
        <f t="shared" si="4"/>
        <v>800000</v>
      </c>
      <c r="M126" s="519"/>
      <c r="N126" s="641"/>
    </row>
    <row r="127" spans="1:14" s="642" customFormat="1" ht="45" x14ac:dyDescent="0.25">
      <c r="A127" s="128"/>
      <c r="B127" s="7"/>
      <c r="C127" s="502" t="s">
        <v>10939</v>
      </c>
      <c r="D127" s="645" t="s">
        <v>1251</v>
      </c>
      <c r="E127" s="7"/>
      <c r="F127" s="7" t="s">
        <v>10923</v>
      </c>
      <c r="G127" s="7"/>
      <c r="H127" s="597">
        <v>800000</v>
      </c>
      <c r="I127" s="124"/>
      <c r="J127" s="24">
        <f t="shared" si="2"/>
        <v>463020300</v>
      </c>
      <c r="L127" s="254">
        <f t="shared" si="4"/>
        <v>800000</v>
      </c>
      <c r="M127" s="519"/>
      <c r="N127" s="641"/>
    </row>
    <row r="128" spans="1:14" s="642" customFormat="1" ht="45" hidden="1" x14ac:dyDescent="0.25">
      <c r="A128" s="128"/>
      <c r="B128" s="7"/>
      <c r="C128" s="502" t="s">
        <v>10940</v>
      </c>
      <c r="D128" s="644" t="s">
        <v>1227</v>
      </c>
      <c r="E128" s="7"/>
      <c r="F128" s="7" t="s">
        <v>10924</v>
      </c>
      <c r="G128" s="7"/>
      <c r="H128" s="597">
        <v>2250000</v>
      </c>
      <c r="I128" s="124"/>
      <c r="J128" s="24">
        <f t="shared" si="2"/>
        <v>465270300</v>
      </c>
      <c r="L128" s="254">
        <f t="shared" si="4"/>
        <v>2250000</v>
      </c>
      <c r="M128" s="519"/>
      <c r="N128" s="641"/>
    </row>
    <row r="129" spans="1:14" s="642" customFormat="1" ht="30" hidden="1" x14ac:dyDescent="0.25">
      <c r="A129" s="128"/>
      <c r="B129" s="7"/>
      <c r="C129" s="502" t="s">
        <v>10941</v>
      </c>
      <c r="D129" s="645" t="s">
        <v>6082</v>
      </c>
      <c r="E129" s="7"/>
      <c r="F129" s="7" t="s">
        <v>10925</v>
      </c>
      <c r="G129" s="7"/>
      <c r="H129" s="597">
        <v>1000000</v>
      </c>
      <c r="I129" s="124"/>
      <c r="J129" s="24">
        <f t="shared" si="2"/>
        <v>466270300</v>
      </c>
      <c r="L129" s="254">
        <f t="shared" si="4"/>
        <v>1000000</v>
      </c>
      <c r="M129" s="519"/>
      <c r="N129" s="641"/>
    </row>
    <row r="130" spans="1:14" s="642" customFormat="1" ht="45" hidden="1" x14ac:dyDescent="0.25">
      <c r="A130" s="128"/>
      <c r="B130" s="7"/>
      <c r="C130" s="502" t="s">
        <v>10942</v>
      </c>
      <c r="D130" s="644" t="s">
        <v>1227</v>
      </c>
      <c r="E130" s="7"/>
      <c r="F130" s="7" t="s">
        <v>10926</v>
      </c>
      <c r="G130" s="7"/>
      <c r="H130" s="597">
        <v>700000</v>
      </c>
      <c r="I130" s="124"/>
      <c r="J130" s="24">
        <f t="shared" si="2"/>
        <v>466970300</v>
      </c>
      <c r="L130" s="254">
        <f t="shared" si="4"/>
        <v>700000</v>
      </c>
      <c r="M130" s="519"/>
      <c r="N130" s="641"/>
    </row>
    <row r="131" spans="1:14" s="642" customFormat="1" ht="30" hidden="1" x14ac:dyDescent="0.25">
      <c r="A131" s="128"/>
      <c r="B131" s="7"/>
      <c r="C131" s="502" t="s">
        <v>10943</v>
      </c>
      <c r="D131" s="645" t="s">
        <v>5931</v>
      </c>
      <c r="E131" s="7"/>
      <c r="F131" s="7" t="s">
        <v>10927</v>
      </c>
      <c r="G131" s="7"/>
      <c r="H131" s="597">
        <v>900000</v>
      </c>
      <c r="I131" s="124"/>
      <c r="J131" s="24">
        <f t="shared" si="2"/>
        <v>467870300</v>
      </c>
      <c r="L131" s="254">
        <f t="shared" si="4"/>
        <v>900000</v>
      </c>
      <c r="M131" s="519"/>
      <c r="N131" s="641"/>
    </row>
    <row r="132" spans="1:14" s="642" customFormat="1" ht="45" hidden="1" x14ac:dyDescent="0.25">
      <c r="A132" s="128"/>
      <c r="B132" s="7">
        <v>5</v>
      </c>
      <c r="C132" s="502" t="s">
        <v>10949</v>
      </c>
      <c r="D132" s="645" t="s">
        <v>4490</v>
      </c>
      <c r="E132" s="7"/>
      <c r="F132" s="7" t="s">
        <v>10928</v>
      </c>
      <c r="G132" s="7"/>
      <c r="H132" s="614">
        <v>800000</v>
      </c>
      <c r="I132" s="124"/>
      <c r="J132" s="24">
        <f t="shared" si="2"/>
        <v>468670300</v>
      </c>
      <c r="L132" s="254">
        <f t="shared" si="4"/>
        <v>800000</v>
      </c>
      <c r="M132" s="519"/>
      <c r="N132" s="641"/>
    </row>
    <row r="133" spans="1:14" s="642" customFormat="1" ht="45" hidden="1" x14ac:dyDescent="0.25">
      <c r="A133" s="128"/>
      <c r="B133" s="7">
        <v>5</v>
      </c>
      <c r="C133" s="502" t="s">
        <v>10950</v>
      </c>
      <c r="D133" s="644" t="s">
        <v>9287</v>
      </c>
      <c r="E133" s="7"/>
      <c r="F133" s="7" t="s">
        <v>10929</v>
      </c>
      <c r="G133" s="7"/>
      <c r="H133" s="614">
        <v>705000</v>
      </c>
      <c r="I133" s="124"/>
      <c r="J133" s="24">
        <f t="shared" si="2"/>
        <v>469375300</v>
      </c>
      <c r="L133" s="254">
        <f t="shared" si="4"/>
        <v>705000</v>
      </c>
      <c r="M133" s="519"/>
      <c r="N133" s="641"/>
    </row>
    <row r="134" spans="1:14" s="642" customFormat="1" ht="45" x14ac:dyDescent="0.25">
      <c r="A134" s="128"/>
      <c r="B134" s="7">
        <v>5</v>
      </c>
      <c r="C134" s="502" t="s">
        <v>10951</v>
      </c>
      <c r="D134" s="645" t="s">
        <v>1385</v>
      </c>
      <c r="E134" s="7"/>
      <c r="F134" s="7" t="s">
        <v>10930</v>
      </c>
      <c r="G134" s="7"/>
      <c r="H134" s="614">
        <v>800000</v>
      </c>
      <c r="I134" s="124"/>
      <c r="J134" s="24">
        <f t="shared" si="2"/>
        <v>470175300</v>
      </c>
      <c r="L134" s="254">
        <f t="shared" si="4"/>
        <v>800000</v>
      </c>
      <c r="M134" s="519"/>
      <c r="N134" s="641"/>
    </row>
    <row r="135" spans="1:14" s="642" customFormat="1" ht="75" hidden="1" x14ac:dyDescent="0.25">
      <c r="A135" s="128"/>
      <c r="B135" s="7">
        <v>5</v>
      </c>
      <c r="C135" s="502" t="s">
        <v>10952</v>
      </c>
      <c r="D135" s="645" t="s">
        <v>6084</v>
      </c>
      <c r="E135" s="7"/>
      <c r="F135" s="7" t="s">
        <v>10931</v>
      </c>
      <c r="G135" s="7"/>
      <c r="H135" s="614">
        <v>2500000</v>
      </c>
      <c r="I135" s="124"/>
      <c r="J135" s="24">
        <f t="shared" si="2"/>
        <v>472675300</v>
      </c>
      <c r="L135" s="254">
        <f t="shared" si="4"/>
        <v>2500000</v>
      </c>
      <c r="M135" s="519"/>
      <c r="N135" s="641"/>
    </row>
    <row r="136" spans="1:14" s="642" customFormat="1" ht="60" x14ac:dyDescent="0.25">
      <c r="A136" s="128"/>
      <c r="B136" s="7">
        <v>5</v>
      </c>
      <c r="C136" s="502" t="s">
        <v>10953</v>
      </c>
      <c r="D136" s="645" t="s">
        <v>1433</v>
      </c>
      <c r="E136" s="7"/>
      <c r="F136" s="7" t="s">
        <v>10944</v>
      </c>
      <c r="G136" s="7"/>
      <c r="H136" s="614">
        <v>2850000</v>
      </c>
      <c r="I136" s="124"/>
      <c r="J136" s="24">
        <f t="shared" si="2"/>
        <v>475525300</v>
      </c>
      <c r="L136" s="254">
        <f t="shared" si="4"/>
        <v>2850000</v>
      </c>
      <c r="M136" s="519"/>
      <c r="N136" s="641"/>
    </row>
    <row r="137" spans="1:14" s="642" customFormat="1" ht="30" hidden="1" x14ac:dyDescent="0.25">
      <c r="A137" s="128"/>
      <c r="B137" s="7">
        <v>5</v>
      </c>
      <c r="C137" s="502" t="s">
        <v>10954</v>
      </c>
      <c r="D137" s="645" t="s">
        <v>6084</v>
      </c>
      <c r="E137" s="7"/>
      <c r="F137" s="7" t="s">
        <v>10945</v>
      </c>
      <c r="G137" s="7"/>
      <c r="H137" s="614">
        <v>800000</v>
      </c>
      <c r="I137" s="124"/>
      <c r="J137" s="24">
        <f t="shared" si="2"/>
        <v>476325300</v>
      </c>
      <c r="L137" s="254">
        <f t="shared" si="4"/>
        <v>800000</v>
      </c>
      <c r="M137" s="519"/>
      <c r="N137" s="641"/>
    </row>
    <row r="138" spans="1:14" s="642" customFormat="1" ht="45" x14ac:dyDescent="0.25">
      <c r="A138" s="128"/>
      <c r="B138" s="7">
        <v>5</v>
      </c>
      <c r="C138" s="502" t="s">
        <v>10955</v>
      </c>
      <c r="D138" s="645" t="s">
        <v>1433</v>
      </c>
      <c r="E138" s="7"/>
      <c r="F138" s="7" t="s">
        <v>10946</v>
      </c>
      <c r="G138" s="7"/>
      <c r="H138" s="614">
        <v>900000</v>
      </c>
      <c r="I138" s="124"/>
      <c r="J138" s="24">
        <f t="shared" si="2"/>
        <v>477225300</v>
      </c>
      <c r="L138" s="254">
        <f t="shared" si="4"/>
        <v>900000</v>
      </c>
      <c r="M138" s="519"/>
      <c r="N138" s="641"/>
    </row>
    <row r="139" spans="1:14" s="642" customFormat="1" ht="60" x14ac:dyDescent="0.25">
      <c r="A139" s="128"/>
      <c r="B139" s="7">
        <v>5</v>
      </c>
      <c r="C139" s="502" t="s">
        <v>10956</v>
      </c>
      <c r="D139" s="645" t="s">
        <v>1433</v>
      </c>
      <c r="E139" s="7"/>
      <c r="F139" s="7" t="s">
        <v>10947</v>
      </c>
      <c r="G139" s="7"/>
      <c r="H139" s="614">
        <v>1000000</v>
      </c>
      <c r="I139" s="124"/>
      <c r="J139" s="24">
        <f t="shared" si="2"/>
        <v>478225300</v>
      </c>
      <c r="L139" s="254">
        <f t="shared" si="4"/>
        <v>1000000</v>
      </c>
      <c r="M139" s="519"/>
      <c r="N139" s="641"/>
    </row>
    <row r="140" spans="1:14" s="642" customFormat="1" ht="45" hidden="1" x14ac:dyDescent="0.25">
      <c r="A140" s="128"/>
      <c r="B140" s="7">
        <v>5</v>
      </c>
      <c r="C140" s="502" t="s">
        <v>10957</v>
      </c>
      <c r="D140" s="645" t="s">
        <v>2601</v>
      </c>
      <c r="E140" s="7"/>
      <c r="F140" s="7" t="s">
        <v>10948</v>
      </c>
      <c r="G140" s="7"/>
      <c r="H140" s="614">
        <v>3000000</v>
      </c>
      <c r="I140" s="124"/>
      <c r="J140" s="24">
        <f t="shared" ref="J140:J203" si="5">J139+H140-I140</f>
        <v>481225300</v>
      </c>
      <c r="L140" s="254">
        <f t="shared" si="4"/>
        <v>3000000</v>
      </c>
      <c r="M140" s="519"/>
      <c r="N140" s="641"/>
    </row>
    <row r="141" spans="1:14" s="642" customFormat="1" ht="45" x14ac:dyDescent="0.25">
      <c r="A141" s="128"/>
      <c r="B141" s="7">
        <v>5</v>
      </c>
      <c r="C141" s="502" t="s">
        <v>10958</v>
      </c>
      <c r="D141" s="645" t="s">
        <v>1594</v>
      </c>
      <c r="E141" s="7"/>
      <c r="F141" s="7" t="s">
        <v>10969</v>
      </c>
      <c r="G141" s="7"/>
      <c r="H141" s="597">
        <v>800000</v>
      </c>
      <c r="I141" s="124"/>
      <c r="J141" s="24">
        <f t="shared" si="5"/>
        <v>482025300</v>
      </c>
      <c r="L141" s="254">
        <f t="shared" si="4"/>
        <v>800000</v>
      </c>
      <c r="M141" s="519"/>
      <c r="N141" s="641"/>
    </row>
    <row r="142" spans="1:14" s="642" customFormat="1" ht="45" hidden="1" x14ac:dyDescent="0.25">
      <c r="A142" s="128"/>
      <c r="B142" s="7">
        <v>5</v>
      </c>
      <c r="C142" s="502" t="s">
        <v>10959</v>
      </c>
      <c r="D142" s="644" t="s">
        <v>2642</v>
      </c>
      <c r="E142" s="7"/>
      <c r="F142" s="7" t="s">
        <v>10970</v>
      </c>
      <c r="G142" s="7"/>
      <c r="H142" s="597">
        <v>200000</v>
      </c>
      <c r="I142" s="124"/>
      <c r="J142" s="24">
        <f t="shared" si="5"/>
        <v>482225300</v>
      </c>
      <c r="L142" s="254">
        <f t="shared" si="4"/>
        <v>200000</v>
      </c>
      <c r="M142" s="519"/>
      <c r="N142" s="641"/>
    </row>
    <row r="143" spans="1:14" s="642" customFormat="1" ht="45" hidden="1" x14ac:dyDescent="0.25">
      <c r="A143" s="128"/>
      <c r="B143" s="7">
        <v>5</v>
      </c>
      <c r="C143" s="502" t="s">
        <v>10960</v>
      </c>
      <c r="D143" s="644" t="s">
        <v>2642</v>
      </c>
      <c r="E143" s="7"/>
      <c r="F143" s="7" t="s">
        <v>10971</v>
      </c>
      <c r="G143" s="7"/>
      <c r="H143" s="597">
        <v>100000</v>
      </c>
      <c r="I143" s="124"/>
      <c r="J143" s="24">
        <f t="shared" si="5"/>
        <v>482325300</v>
      </c>
      <c r="L143" s="254">
        <f t="shared" si="4"/>
        <v>100000</v>
      </c>
      <c r="M143" s="519"/>
      <c r="N143" s="641"/>
    </row>
    <row r="144" spans="1:14" s="642" customFormat="1" ht="60" hidden="1" x14ac:dyDescent="0.25">
      <c r="A144" s="128"/>
      <c r="B144" s="7">
        <v>5</v>
      </c>
      <c r="C144" s="502" t="s">
        <v>10961</v>
      </c>
      <c r="D144" s="644" t="s">
        <v>9287</v>
      </c>
      <c r="E144" s="95"/>
      <c r="F144" s="7" t="s">
        <v>10972</v>
      </c>
      <c r="G144" s="95"/>
      <c r="H144" s="597">
        <v>2850000</v>
      </c>
      <c r="I144" s="124"/>
      <c r="J144" s="24">
        <f t="shared" si="5"/>
        <v>485175300</v>
      </c>
      <c r="K144" s="642" t="s">
        <v>5489</v>
      </c>
      <c r="L144" s="254">
        <f t="shared" si="4"/>
        <v>2850000</v>
      </c>
      <c r="M144" s="519"/>
      <c r="N144" s="641"/>
    </row>
    <row r="145" spans="1:14" s="642" customFormat="1" ht="45" x14ac:dyDescent="0.25">
      <c r="A145" s="128"/>
      <c r="B145" s="7">
        <v>5</v>
      </c>
      <c r="C145" s="502" t="s">
        <v>10962</v>
      </c>
      <c r="D145" s="645" t="s">
        <v>1244</v>
      </c>
      <c r="E145" s="95"/>
      <c r="F145" s="7" t="s">
        <v>10973</v>
      </c>
      <c r="G145" s="95"/>
      <c r="H145" s="597">
        <v>540000</v>
      </c>
      <c r="I145" s="124"/>
      <c r="J145" s="24">
        <f t="shared" si="5"/>
        <v>485715300</v>
      </c>
      <c r="K145" s="642" t="s">
        <v>5489</v>
      </c>
      <c r="L145" s="254">
        <f t="shared" si="4"/>
        <v>540000</v>
      </c>
      <c r="M145" s="519"/>
      <c r="N145" s="641"/>
    </row>
    <row r="146" spans="1:14" s="642" customFormat="1" ht="45" hidden="1" x14ac:dyDescent="0.25">
      <c r="A146" s="128"/>
      <c r="B146" s="7">
        <v>5</v>
      </c>
      <c r="C146" s="502" t="s">
        <v>10963</v>
      </c>
      <c r="D146" s="645" t="s">
        <v>6084</v>
      </c>
      <c r="E146" s="95"/>
      <c r="F146" s="7" t="s">
        <v>10974</v>
      </c>
      <c r="G146" s="95"/>
      <c r="H146" s="597">
        <v>1000000</v>
      </c>
      <c r="I146" s="124"/>
      <c r="J146" s="24">
        <f t="shared" si="5"/>
        <v>486715300</v>
      </c>
      <c r="L146" s="254">
        <f t="shared" si="4"/>
        <v>1000000</v>
      </c>
      <c r="M146" s="519"/>
      <c r="N146" s="641"/>
    </row>
    <row r="147" spans="1:14" s="642" customFormat="1" ht="45" x14ac:dyDescent="0.25">
      <c r="A147" s="128"/>
      <c r="B147" s="7">
        <v>5</v>
      </c>
      <c r="C147" s="502" t="s">
        <v>10964</v>
      </c>
      <c r="D147" s="645" t="s">
        <v>1251</v>
      </c>
      <c r="E147" s="95"/>
      <c r="F147" s="7" t="s">
        <v>10975</v>
      </c>
      <c r="G147" s="95"/>
      <c r="H147" s="597">
        <v>850000</v>
      </c>
      <c r="I147" s="124"/>
      <c r="J147" s="24">
        <f t="shared" si="5"/>
        <v>487565300</v>
      </c>
      <c r="K147" s="642" t="s">
        <v>5332</v>
      </c>
      <c r="L147" s="254">
        <f t="shared" si="4"/>
        <v>850000</v>
      </c>
      <c r="M147" s="519"/>
      <c r="N147" s="641"/>
    </row>
    <row r="148" spans="1:14" s="642" customFormat="1" ht="45" x14ac:dyDescent="0.25">
      <c r="A148" s="128"/>
      <c r="B148" s="7">
        <v>5</v>
      </c>
      <c r="C148" s="502" t="s">
        <v>10965</v>
      </c>
      <c r="D148" s="645" t="s">
        <v>1251</v>
      </c>
      <c r="E148" s="95"/>
      <c r="F148" s="7" t="s">
        <v>10976</v>
      </c>
      <c r="G148" s="95"/>
      <c r="H148" s="597">
        <v>100000</v>
      </c>
      <c r="I148" s="124"/>
      <c r="J148" s="24">
        <f t="shared" si="5"/>
        <v>487665300</v>
      </c>
      <c r="K148" s="642" t="s">
        <v>5332</v>
      </c>
      <c r="L148" s="254">
        <f t="shared" si="4"/>
        <v>100000</v>
      </c>
      <c r="M148" s="519"/>
      <c r="N148" s="641"/>
    </row>
    <row r="149" spans="1:14" s="642" customFormat="1" ht="45" x14ac:dyDescent="0.25">
      <c r="A149" s="128"/>
      <c r="B149" s="7">
        <v>5</v>
      </c>
      <c r="C149" s="502" t="s">
        <v>10966</v>
      </c>
      <c r="D149" s="645" t="s">
        <v>1433</v>
      </c>
      <c r="E149" s="95"/>
      <c r="F149" s="7" t="s">
        <v>10977</v>
      </c>
      <c r="G149" s="95"/>
      <c r="H149" s="597">
        <v>1050000</v>
      </c>
      <c r="I149" s="124"/>
      <c r="J149" s="24">
        <f t="shared" si="5"/>
        <v>488715300</v>
      </c>
      <c r="K149" s="642" t="s">
        <v>5489</v>
      </c>
      <c r="L149" s="254">
        <f t="shared" si="4"/>
        <v>1050000</v>
      </c>
      <c r="M149" s="519"/>
      <c r="N149" s="641"/>
    </row>
    <row r="150" spans="1:14" s="642" customFormat="1" ht="45" x14ac:dyDescent="0.25">
      <c r="A150" s="128"/>
      <c r="B150" s="7">
        <v>5</v>
      </c>
      <c r="C150" s="502" t="s">
        <v>10967</v>
      </c>
      <c r="D150" s="645" t="s">
        <v>1433</v>
      </c>
      <c r="E150" s="12"/>
      <c r="F150" s="7" t="s">
        <v>10978</v>
      </c>
      <c r="G150" s="95"/>
      <c r="H150" s="597">
        <v>950000</v>
      </c>
      <c r="I150" s="124"/>
      <c r="J150" s="24">
        <f t="shared" si="5"/>
        <v>489665300</v>
      </c>
      <c r="L150" s="254">
        <f t="shared" si="4"/>
        <v>950000</v>
      </c>
      <c r="M150" s="519"/>
      <c r="N150" s="641"/>
    </row>
    <row r="151" spans="1:14" s="642" customFormat="1" ht="24" hidden="1" customHeight="1" x14ac:dyDescent="0.25">
      <c r="A151" s="128"/>
      <c r="B151" s="7">
        <v>5</v>
      </c>
      <c r="C151" s="502" t="s">
        <v>10968</v>
      </c>
      <c r="D151" s="644" t="s">
        <v>1830</v>
      </c>
      <c r="E151" s="12"/>
      <c r="F151" s="7" t="s">
        <v>10979</v>
      </c>
      <c r="G151" s="95"/>
      <c r="H151" s="597">
        <v>1000000</v>
      </c>
      <c r="I151" s="124"/>
      <c r="J151" s="24">
        <f t="shared" si="5"/>
        <v>490665300</v>
      </c>
      <c r="L151" s="254">
        <f t="shared" si="4"/>
        <v>1000000</v>
      </c>
      <c r="M151" s="519"/>
      <c r="N151" s="641"/>
    </row>
    <row r="152" spans="1:14" s="642" customFormat="1" ht="24" hidden="1" customHeight="1" x14ac:dyDescent="0.25">
      <c r="A152" s="128"/>
      <c r="B152" s="95">
        <v>4</v>
      </c>
      <c r="C152" s="516" t="s">
        <v>10981</v>
      </c>
      <c r="D152" s="644"/>
      <c r="E152" s="95"/>
      <c r="F152" s="95" t="s">
        <v>10980</v>
      </c>
      <c r="G152" s="95"/>
      <c r="H152" s="124"/>
      <c r="I152" s="124">
        <v>3810000</v>
      </c>
      <c r="J152" s="24">
        <f t="shared" si="5"/>
        <v>486855300</v>
      </c>
      <c r="K152" s="642" t="s">
        <v>5870</v>
      </c>
      <c r="L152" s="254">
        <f t="shared" ref="L152:L161" si="6">-I152</f>
        <v>-3810000</v>
      </c>
      <c r="M152" s="519" t="s">
        <v>1552</v>
      </c>
      <c r="N152" s="641"/>
    </row>
    <row r="153" spans="1:14" s="642" customFormat="1" ht="24" hidden="1" customHeight="1" x14ac:dyDescent="0.25">
      <c r="A153" s="128"/>
      <c r="B153" s="95">
        <v>4</v>
      </c>
      <c r="C153" s="516" t="s">
        <v>10982</v>
      </c>
      <c r="D153" s="644"/>
      <c r="E153" s="95"/>
      <c r="F153" s="95" t="s">
        <v>10987</v>
      </c>
      <c r="G153" s="95"/>
      <c r="H153" s="124"/>
      <c r="I153" s="124">
        <v>2555000</v>
      </c>
      <c r="J153" s="24">
        <f t="shared" si="5"/>
        <v>484300300</v>
      </c>
      <c r="K153" s="642" t="s">
        <v>5336</v>
      </c>
      <c r="L153" s="254">
        <f t="shared" si="6"/>
        <v>-2555000</v>
      </c>
      <c r="M153" s="519" t="s">
        <v>5957</v>
      </c>
      <c r="N153" s="641"/>
    </row>
    <row r="154" spans="1:14" s="642" customFormat="1" ht="51" hidden="1" x14ac:dyDescent="0.25">
      <c r="A154" s="128"/>
      <c r="B154" s="95">
        <v>4</v>
      </c>
      <c r="C154" s="516" t="s">
        <v>10983</v>
      </c>
      <c r="D154" s="644"/>
      <c r="E154" s="95"/>
      <c r="F154" s="95" t="s">
        <v>10988</v>
      </c>
      <c r="G154" s="95"/>
      <c r="H154" s="124"/>
      <c r="I154" s="124">
        <v>25232400</v>
      </c>
      <c r="J154" s="24">
        <f t="shared" si="5"/>
        <v>459067900</v>
      </c>
      <c r="K154" s="642" t="s">
        <v>5489</v>
      </c>
      <c r="L154" s="254">
        <f t="shared" si="6"/>
        <v>-25232400</v>
      </c>
      <c r="M154" s="519" t="s">
        <v>1679</v>
      </c>
      <c r="N154" s="641"/>
    </row>
    <row r="155" spans="1:14" s="642" customFormat="1" ht="38.25" hidden="1" x14ac:dyDescent="0.25">
      <c r="A155" s="128"/>
      <c r="B155" s="95">
        <v>4</v>
      </c>
      <c r="C155" s="516" t="s">
        <v>10984</v>
      </c>
      <c r="D155" s="644"/>
      <c r="E155" s="95"/>
      <c r="F155" s="95" t="s">
        <v>10989</v>
      </c>
      <c r="G155" s="95"/>
      <c r="H155" s="124"/>
      <c r="I155" s="124">
        <v>4343000</v>
      </c>
      <c r="J155" s="24">
        <f t="shared" si="5"/>
        <v>454724900</v>
      </c>
      <c r="K155" s="642" t="s">
        <v>6275</v>
      </c>
      <c r="L155" s="254">
        <f t="shared" si="6"/>
        <v>-4343000</v>
      </c>
      <c r="M155" s="519" t="s">
        <v>148</v>
      </c>
      <c r="N155" s="641"/>
    </row>
    <row r="156" spans="1:14" s="642" customFormat="1" ht="25.5" hidden="1" x14ac:dyDescent="0.25">
      <c r="A156" s="128"/>
      <c r="B156" s="95">
        <v>5</v>
      </c>
      <c r="C156" s="516" t="s">
        <v>10985</v>
      </c>
      <c r="D156" s="644"/>
      <c r="E156" s="95"/>
      <c r="F156" s="95" t="s">
        <v>10990</v>
      </c>
      <c r="G156" s="95"/>
      <c r="H156" s="124"/>
      <c r="I156" s="124">
        <v>2509900</v>
      </c>
      <c r="J156" s="24">
        <f t="shared" si="5"/>
        <v>452215000</v>
      </c>
      <c r="K156" s="642" t="s">
        <v>5332</v>
      </c>
      <c r="L156" s="254">
        <f t="shared" si="6"/>
        <v>-2509900</v>
      </c>
      <c r="M156" s="519" t="s">
        <v>141</v>
      </c>
      <c r="N156" s="641"/>
    </row>
    <row r="157" spans="1:14" s="642" customFormat="1" ht="25.5" hidden="1" x14ac:dyDescent="0.25">
      <c r="A157" s="128"/>
      <c r="B157" s="95">
        <v>5</v>
      </c>
      <c r="C157" s="516" t="s">
        <v>10986</v>
      </c>
      <c r="D157" s="644"/>
      <c r="E157" s="95"/>
      <c r="F157" s="95" t="s">
        <v>10991</v>
      </c>
      <c r="G157" s="95"/>
      <c r="H157" s="124"/>
      <c r="I157" s="124">
        <v>2750000</v>
      </c>
      <c r="J157" s="24">
        <f t="shared" si="5"/>
        <v>449465000</v>
      </c>
      <c r="K157" s="642" t="s">
        <v>5870</v>
      </c>
      <c r="L157" s="254">
        <f t="shared" si="6"/>
        <v>-2750000</v>
      </c>
      <c r="M157" s="519" t="s">
        <v>1483</v>
      </c>
      <c r="N157" s="641"/>
    </row>
    <row r="158" spans="1:14" s="642" customFormat="1" ht="25.5" hidden="1" x14ac:dyDescent="0.25">
      <c r="A158" s="128"/>
      <c r="B158" s="95">
        <v>7</v>
      </c>
      <c r="C158" s="516" t="s">
        <v>10996</v>
      </c>
      <c r="D158" s="644"/>
      <c r="E158" s="7"/>
      <c r="F158" s="95" t="s">
        <v>10992</v>
      </c>
      <c r="G158" s="7"/>
      <c r="H158" s="128"/>
      <c r="I158" s="124">
        <v>1583000</v>
      </c>
      <c r="J158" s="24">
        <f t="shared" si="5"/>
        <v>447882000</v>
      </c>
      <c r="K158" s="642" t="s">
        <v>5870</v>
      </c>
      <c r="L158" s="254">
        <f t="shared" si="6"/>
        <v>-1583000</v>
      </c>
      <c r="M158" s="519" t="s">
        <v>1270</v>
      </c>
      <c r="N158" s="641"/>
    </row>
    <row r="159" spans="1:14" s="642" customFormat="1" ht="38.25" hidden="1" x14ac:dyDescent="0.25">
      <c r="A159" s="128"/>
      <c r="B159" s="95">
        <v>7</v>
      </c>
      <c r="C159" s="516" t="s">
        <v>10997</v>
      </c>
      <c r="D159" s="644"/>
      <c r="E159" s="7"/>
      <c r="F159" s="95" t="s">
        <v>10993</v>
      </c>
      <c r="G159" s="7"/>
      <c r="H159" s="128"/>
      <c r="I159" s="124">
        <v>16756500</v>
      </c>
      <c r="J159" s="24">
        <f t="shared" si="5"/>
        <v>431125500</v>
      </c>
      <c r="K159" s="642" t="s">
        <v>5332</v>
      </c>
      <c r="L159" s="254">
        <f t="shared" si="6"/>
        <v>-16756500</v>
      </c>
      <c r="M159" s="519" t="s">
        <v>141</v>
      </c>
      <c r="N159" s="641"/>
    </row>
    <row r="160" spans="1:14" s="642" customFormat="1" ht="51" hidden="1" x14ac:dyDescent="0.25">
      <c r="A160" s="647"/>
      <c r="B160" s="95">
        <v>7</v>
      </c>
      <c r="C160" s="516" t="s">
        <v>10998</v>
      </c>
      <c r="D160" s="644"/>
      <c r="E160" s="7"/>
      <c r="F160" s="95" t="s">
        <v>10994</v>
      </c>
      <c r="G160" s="7"/>
      <c r="H160" s="128"/>
      <c r="I160" s="124">
        <v>5435000</v>
      </c>
      <c r="J160" s="24">
        <f t="shared" si="5"/>
        <v>425690500</v>
      </c>
      <c r="K160" s="642" t="s">
        <v>5332</v>
      </c>
      <c r="L160" s="254">
        <f t="shared" si="6"/>
        <v>-5435000</v>
      </c>
      <c r="M160" s="519" t="s">
        <v>141</v>
      </c>
      <c r="N160" s="641"/>
    </row>
    <row r="161" spans="1:14" s="642" customFormat="1" ht="25.5" hidden="1" x14ac:dyDescent="0.25">
      <c r="A161" s="647"/>
      <c r="B161" s="95">
        <v>7</v>
      </c>
      <c r="C161" s="516" t="s">
        <v>10999</v>
      </c>
      <c r="D161" s="644"/>
      <c r="E161" s="7"/>
      <c r="F161" s="95" t="s">
        <v>10995</v>
      </c>
      <c r="G161" s="7"/>
      <c r="H161" s="128"/>
      <c r="I161" s="124">
        <v>150000</v>
      </c>
      <c r="J161" s="24">
        <f t="shared" si="5"/>
        <v>425540500</v>
      </c>
      <c r="K161" s="642" t="s">
        <v>5331</v>
      </c>
      <c r="L161" s="254">
        <f t="shared" si="6"/>
        <v>-150000</v>
      </c>
      <c r="M161" s="519" t="s">
        <v>144</v>
      </c>
      <c r="N161" s="641"/>
    </row>
    <row r="162" spans="1:14" s="642" customFormat="1" ht="60" x14ac:dyDescent="0.25">
      <c r="A162" s="647"/>
      <c r="B162" s="7">
        <v>6</v>
      </c>
      <c r="C162" s="502" t="s">
        <v>11079</v>
      </c>
      <c r="D162" s="645" t="s">
        <v>1385</v>
      </c>
      <c r="E162" s="7"/>
      <c r="F162" s="7" t="s">
        <v>11017</v>
      </c>
      <c r="G162" s="7"/>
      <c r="H162" s="597">
        <v>300000</v>
      </c>
      <c r="I162" s="124"/>
      <c r="J162" s="24">
        <f t="shared" si="5"/>
        <v>425840500</v>
      </c>
      <c r="L162" s="254">
        <f>+H162</f>
        <v>300000</v>
      </c>
      <c r="M162" s="519"/>
      <c r="N162" s="641"/>
    </row>
    <row r="163" spans="1:14" s="642" customFormat="1" ht="60" hidden="1" x14ac:dyDescent="0.25">
      <c r="A163" s="647"/>
      <c r="B163" s="7">
        <v>6</v>
      </c>
      <c r="C163" s="502" t="s">
        <v>11080</v>
      </c>
      <c r="D163" s="645" t="s">
        <v>6082</v>
      </c>
      <c r="E163" s="7"/>
      <c r="F163" s="7" t="s">
        <v>11018</v>
      </c>
      <c r="G163" s="7"/>
      <c r="H163" s="597">
        <v>1000000</v>
      </c>
      <c r="I163" s="124"/>
      <c r="J163" s="24">
        <f t="shared" si="5"/>
        <v>426840500</v>
      </c>
      <c r="L163" s="254">
        <f t="shared" ref="L163:L226" si="7">+H163</f>
        <v>1000000</v>
      </c>
      <c r="M163" s="519"/>
      <c r="N163" s="641"/>
    </row>
    <row r="164" spans="1:14" s="642" customFormat="1" ht="30" hidden="1" x14ac:dyDescent="0.25">
      <c r="A164" s="647"/>
      <c r="B164" s="7">
        <v>6</v>
      </c>
      <c r="C164" s="502" t="s">
        <v>11081</v>
      </c>
      <c r="D164" s="644" t="s">
        <v>9287</v>
      </c>
      <c r="E164" s="7"/>
      <c r="F164" s="7" t="s">
        <v>11019</v>
      </c>
      <c r="G164" s="7"/>
      <c r="H164" s="597">
        <v>500000</v>
      </c>
      <c r="I164" s="124"/>
      <c r="J164" s="24">
        <f t="shared" si="5"/>
        <v>427340500</v>
      </c>
      <c r="L164" s="254">
        <f t="shared" si="7"/>
        <v>500000</v>
      </c>
      <c r="M164" s="519"/>
      <c r="N164" s="641"/>
    </row>
    <row r="165" spans="1:14" s="642" customFormat="1" ht="45" hidden="1" x14ac:dyDescent="0.25">
      <c r="A165" s="647"/>
      <c r="B165" s="7">
        <v>6</v>
      </c>
      <c r="C165" s="502" t="s">
        <v>11082</v>
      </c>
      <c r="D165" s="644" t="s">
        <v>9287</v>
      </c>
      <c r="E165" s="7"/>
      <c r="F165" s="7" t="s">
        <v>11020</v>
      </c>
      <c r="G165" s="7"/>
      <c r="H165" s="597">
        <v>200000</v>
      </c>
      <c r="I165" s="124"/>
      <c r="J165" s="24">
        <f t="shared" si="5"/>
        <v>427540500</v>
      </c>
      <c r="L165" s="254">
        <f t="shared" si="7"/>
        <v>200000</v>
      </c>
      <c r="M165" s="519"/>
      <c r="N165" s="641"/>
    </row>
    <row r="166" spans="1:14" s="642" customFormat="1" ht="45" hidden="1" x14ac:dyDescent="0.25">
      <c r="A166" s="647"/>
      <c r="B166" s="7">
        <v>6</v>
      </c>
      <c r="C166" s="502" t="s">
        <v>11083</v>
      </c>
      <c r="D166" s="644" t="s">
        <v>9287</v>
      </c>
      <c r="E166" s="7"/>
      <c r="F166" s="7" t="s">
        <v>11021</v>
      </c>
      <c r="G166" s="7"/>
      <c r="H166" s="597">
        <v>2000000</v>
      </c>
      <c r="I166" s="124"/>
      <c r="J166" s="24">
        <f t="shared" si="5"/>
        <v>429540500</v>
      </c>
      <c r="L166" s="254">
        <f t="shared" si="7"/>
        <v>2000000</v>
      </c>
      <c r="M166" s="519"/>
      <c r="N166" s="641"/>
    </row>
    <row r="167" spans="1:14" s="642" customFormat="1" ht="30" hidden="1" x14ac:dyDescent="0.25">
      <c r="A167" s="647"/>
      <c r="B167" s="7">
        <v>6</v>
      </c>
      <c r="C167" s="502" t="s">
        <v>11084</v>
      </c>
      <c r="D167" s="644" t="s">
        <v>353</v>
      </c>
      <c r="E167" s="7"/>
      <c r="F167" s="7" t="s">
        <v>11022</v>
      </c>
      <c r="G167" s="7"/>
      <c r="H167" s="597">
        <v>562500</v>
      </c>
      <c r="I167" s="124"/>
      <c r="J167" s="24">
        <f t="shared" si="5"/>
        <v>430103000</v>
      </c>
      <c r="L167" s="254">
        <f t="shared" si="7"/>
        <v>562500</v>
      </c>
      <c r="M167" s="519"/>
      <c r="N167" s="641"/>
    </row>
    <row r="168" spans="1:14" s="642" customFormat="1" ht="30" hidden="1" x14ac:dyDescent="0.25">
      <c r="A168" s="128"/>
      <c r="B168" s="7">
        <v>6</v>
      </c>
      <c r="C168" s="502" t="s">
        <v>11085</v>
      </c>
      <c r="D168" s="644" t="s">
        <v>353</v>
      </c>
      <c r="E168" s="7"/>
      <c r="F168" s="7" t="s">
        <v>11023</v>
      </c>
      <c r="G168" s="7"/>
      <c r="H168" s="597">
        <v>700000</v>
      </c>
      <c r="I168" s="124"/>
      <c r="J168" s="24">
        <f t="shared" si="5"/>
        <v>430803000</v>
      </c>
      <c r="L168" s="254">
        <f t="shared" si="7"/>
        <v>700000</v>
      </c>
      <c r="M168" s="519"/>
      <c r="N168" s="641"/>
    </row>
    <row r="169" spans="1:14" s="642" customFormat="1" ht="30" hidden="1" x14ac:dyDescent="0.25">
      <c r="A169" s="128"/>
      <c r="B169" s="7">
        <v>6</v>
      </c>
      <c r="C169" s="502" t="s">
        <v>11086</v>
      </c>
      <c r="D169" s="644" t="s">
        <v>353</v>
      </c>
      <c r="E169" s="7"/>
      <c r="F169" s="7" t="s">
        <v>11024</v>
      </c>
      <c r="G169" s="7"/>
      <c r="H169" s="597">
        <v>900000</v>
      </c>
      <c r="I169" s="124"/>
      <c r="J169" s="24">
        <f t="shared" si="5"/>
        <v>431703000</v>
      </c>
      <c r="L169" s="254">
        <f t="shared" si="7"/>
        <v>900000</v>
      </c>
      <c r="M169" s="519"/>
      <c r="N169" s="641"/>
    </row>
    <row r="170" spans="1:14" s="642" customFormat="1" ht="60" hidden="1" x14ac:dyDescent="0.25">
      <c r="A170" s="128"/>
      <c r="B170" s="7">
        <v>6</v>
      </c>
      <c r="C170" s="502" t="s">
        <v>11087</v>
      </c>
      <c r="D170" s="644" t="s">
        <v>353</v>
      </c>
      <c r="E170" s="7"/>
      <c r="F170" s="7" t="s">
        <v>11025</v>
      </c>
      <c r="G170" s="7"/>
      <c r="H170" s="597">
        <v>1550000</v>
      </c>
      <c r="I170" s="124"/>
      <c r="J170" s="24">
        <f t="shared" si="5"/>
        <v>433253000</v>
      </c>
      <c r="L170" s="254">
        <f t="shared" si="7"/>
        <v>1550000</v>
      </c>
      <c r="M170" s="519"/>
      <c r="N170" s="641"/>
    </row>
    <row r="171" spans="1:14" s="642" customFormat="1" ht="60" hidden="1" x14ac:dyDescent="0.25">
      <c r="A171" s="128"/>
      <c r="B171" s="7">
        <v>6</v>
      </c>
      <c r="C171" s="502" t="s">
        <v>11088</v>
      </c>
      <c r="D171" s="644" t="s">
        <v>9385</v>
      </c>
      <c r="E171" s="7"/>
      <c r="F171" s="7" t="s">
        <v>11026</v>
      </c>
      <c r="G171" s="7"/>
      <c r="H171" s="597">
        <v>1000000</v>
      </c>
      <c r="I171" s="128"/>
      <c r="J171" s="24">
        <f t="shared" si="5"/>
        <v>434253000</v>
      </c>
      <c r="L171" s="254">
        <f t="shared" si="7"/>
        <v>1000000</v>
      </c>
      <c r="M171" s="519"/>
      <c r="N171" s="641"/>
    </row>
    <row r="172" spans="1:14" s="642" customFormat="1" ht="30" hidden="1" x14ac:dyDescent="0.25">
      <c r="A172" s="128"/>
      <c r="B172" s="7">
        <v>6</v>
      </c>
      <c r="C172" s="502" t="s">
        <v>11089</v>
      </c>
      <c r="D172" s="644" t="s">
        <v>2642</v>
      </c>
      <c r="E172" s="7"/>
      <c r="F172" s="7" t="s">
        <v>11027</v>
      </c>
      <c r="G172" s="7"/>
      <c r="H172" s="597">
        <v>1650000</v>
      </c>
      <c r="I172" s="128"/>
      <c r="J172" s="24">
        <f t="shared" si="5"/>
        <v>435903000</v>
      </c>
      <c r="L172" s="254">
        <f t="shared" si="7"/>
        <v>1650000</v>
      </c>
      <c r="M172" s="519"/>
      <c r="N172" s="641"/>
    </row>
    <row r="173" spans="1:14" s="642" customFormat="1" ht="30" hidden="1" x14ac:dyDescent="0.25">
      <c r="A173" s="128"/>
      <c r="B173" s="7">
        <v>6</v>
      </c>
      <c r="C173" s="502" t="s">
        <v>11090</v>
      </c>
      <c r="D173" s="644" t="s">
        <v>9287</v>
      </c>
      <c r="E173" s="7"/>
      <c r="F173" s="7" t="s">
        <v>11028</v>
      </c>
      <c r="G173" s="7"/>
      <c r="H173" s="597">
        <v>500000</v>
      </c>
      <c r="I173" s="128"/>
      <c r="J173" s="24">
        <f t="shared" si="5"/>
        <v>436403000</v>
      </c>
      <c r="L173" s="254">
        <f t="shared" si="7"/>
        <v>500000</v>
      </c>
      <c r="M173" s="519"/>
      <c r="N173" s="641"/>
    </row>
    <row r="174" spans="1:14" s="642" customFormat="1" ht="30" hidden="1" x14ac:dyDescent="0.25">
      <c r="A174" s="128"/>
      <c r="B174" s="7">
        <v>6</v>
      </c>
      <c r="C174" s="502" t="s">
        <v>11091</v>
      </c>
      <c r="D174" s="644" t="s">
        <v>9287</v>
      </c>
      <c r="E174" s="7"/>
      <c r="F174" s="7" t="s">
        <v>11029</v>
      </c>
      <c r="G174" s="7"/>
      <c r="H174" s="597">
        <v>562500</v>
      </c>
      <c r="I174" s="124"/>
      <c r="J174" s="24">
        <f t="shared" si="5"/>
        <v>436965500</v>
      </c>
      <c r="K174" s="567"/>
      <c r="L174" s="254">
        <f t="shared" si="7"/>
        <v>562500</v>
      </c>
      <c r="M174" s="640"/>
      <c r="N174" s="641"/>
    </row>
    <row r="175" spans="1:14" s="642" customFormat="1" ht="30" hidden="1" x14ac:dyDescent="0.25">
      <c r="A175" s="128"/>
      <c r="B175" s="7">
        <v>6</v>
      </c>
      <c r="C175" s="502" t="s">
        <v>11092</v>
      </c>
      <c r="D175" s="644" t="s">
        <v>2642</v>
      </c>
      <c r="E175" s="7"/>
      <c r="F175" s="7" t="s">
        <v>11030</v>
      </c>
      <c r="G175" s="7"/>
      <c r="H175" s="597">
        <v>100000</v>
      </c>
      <c r="I175" s="124"/>
      <c r="J175" s="24">
        <f t="shared" si="5"/>
        <v>437065500</v>
      </c>
      <c r="K175" s="567"/>
      <c r="L175" s="254">
        <f t="shared" si="7"/>
        <v>100000</v>
      </c>
      <c r="M175" s="640"/>
      <c r="N175" s="641"/>
    </row>
    <row r="176" spans="1:14" s="642" customFormat="1" ht="45" hidden="1" x14ac:dyDescent="0.25">
      <c r="A176" s="128"/>
      <c r="B176" s="7">
        <v>7</v>
      </c>
      <c r="C176" s="502" t="s">
        <v>11093</v>
      </c>
      <c r="D176" s="644" t="s">
        <v>1227</v>
      </c>
      <c r="E176" s="7"/>
      <c r="F176" s="7" t="s">
        <v>11031</v>
      </c>
      <c r="G176" s="7"/>
      <c r="H176" s="597">
        <v>1080000</v>
      </c>
      <c r="I176" s="124"/>
      <c r="J176" s="24">
        <f t="shared" si="5"/>
        <v>438145500</v>
      </c>
      <c r="K176" s="567"/>
      <c r="L176" s="254">
        <f t="shared" si="7"/>
        <v>1080000</v>
      </c>
      <c r="M176" s="640"/>
      <c r="N176" s="641"/>
    </row>
    <row r="177" spans="1:14" s="642" customFormat="1" ht="45" hidden="1" x14ac:dyDescent="0.25">
      <c r="A177" s="128"/>
      <c r="B177" s="7">
        <v>7</v>
      </c>
      <c r="C177" s="502" t="s">
        <v>11094</v>
      </c>
      <c r="D177" s="644" t="s">
        <v>1227</v>
      </c>
      <c r="E177" s="7"/>
      <c r="F177" s="7" t="s">
        <v>11032</v>
      </c>
      <c r="G177" s="7"/>
      <c r="H177" s="597">
        <v>1650000</v>
      </c>
      <c r="I177" s="124"/>
      <c r="J177" s="24">
        <f t="shared" si="5"/>
        <v>439795500</v>
      </c>
      <c r="K177" s="567"/>
      <c r="L177" s="254">
        <f t="shared" si="7"/>
        <v>1650000</v>
      </c>
      <c r="M177" s="640"/>
      <c r="N177" s="641"/>
    </row>
    <row r="178" spans="1:14" s="642" customFormat="1" ht="60" hidden="1" x14ac:dyDescent="0.25">
      <c r="A178" s="128"/>
      <c r="B178" s="7">
        <v>7</v>
      </c>
      <c r="C178" s="502" t="s">
        <v>11095</v>
      </c>
      <c r="D178" s="644" t="s">
        <v>1227</v>
      </c>
      <c r="E178" s="7"/>
      <c r="F178" s="7" t="s">
        <v>11033</v>
      </c>
      <c r="G178" s="7"/>
      <c r="H178" s="597">
        <v>2000000</v>
      </c>
      <c r="I178" s="124"/>
      <c r="J178" s="24">
        <f t="shared" si="5"/>
        <v>441795500</v>
      </c>
      <c r="K178" s="567"/>
      <c r="L178" s="254">
        <f t="shared" si="7"/>
        <v>2000000</v>
      </c>
      <c r="M178" s="640"/>
      <c r="N178" s="641"/>
    </row>
    <row r="179" spans="1:14" s="642" customFormat="1" ht="45" hidden="1" x14ac:dyDescent="0.25">
      <c r="A179" s="128"/>
      <c r="B179" s="7">
        <v>7</v>
      </c>
      <c r="C179" s="502" t="s">
        <v>11096</v>
      </c>
      <c r="D179" s="644" t="s">
        <v>9385</v>
      </c>
      <c r="E179" s="7"/>
      <c r="F179" s="7" t="s">
        <v>11034</v>
      </c>
      <c r="G179" s="7"/>
      <c r="H179" s="597">
        <v>1700000</v>
      </c>
      <c r="I179" s="124"/>
      <c r="J179" s="24">
        <f t="shared" si="5"/>
        <v>443495500</v>
      </c>
      <c r="K179" s="515"/>
      <c r="L179" s="254">
        <f t="shared" si="7"/>
        <v>1700000</v>
      </c>
      <c r="M179" s="640"/>
      <c r="N179" s="641"/>
    </row>
    <row r="180" spans="1:14" s="642" customFormat="1" ht="45" hidden="1" x14ac:dyDescent="0.25">
      <c r="A180" s="124"/>
      <c r="B180" s="7">
        <v>7</v>
      </c>
      <c r="C180" s="502" t="s">
        <v>11097</v>
      </c>
      <c r="D180" s="644" t="s">
        <v>353</v>
      </c>
      <c r="E180" s="7"/>
      <c r="F180" s="7" t="s">
        <v>11035</v>
      </c>
      <c r="G180" s="7"/>
      <c r="H180" s="597">
        <v>1300000</v>
      </c>
      <c r="I180" s="124"/>
      <c r="J180" s="24">
        <f t="shared" si="5"/>
        <v>444795500</v>
      </c>
      <c r="K180" s="515"/>
      <c r="L180" s="254">
        <f t="shared" si="7"/>
        <v>1300000</v>
      </c>
      <c r="M180" s="648"/>
      <c r="N180" s="641"/>
    </row>
    <row r="181" spans="1:14" s="642" customFormat="1" ht="30" hidden="1" x14ac:dyDescent="0.25">
      <c r="A181" s="124"/>
      <c r="B181" s="7">
        <v>7</v>
      </c>
      <c r="C181" s="502" t="s">
        <v>11098</v>
      </c>
      <c r="D181" s="644" t="s">
        <v>1227</v>
      </c>
      <c r="E181" s="95"/>
      <c r="F181" s="7" t="s">
        <v>11036</v>
      </c>
      <c r="G181" s="95"/>
      <c r="H181" s="597">
        <v>800000</v>
      </c>
      <c r="I181" s="124"/>
      <c r="J181" s="24">
        <f t="shared" si="5"/>
        <v>445595500</v>
      </c>
      <c r="K181" s="515"/>
      <c r="L181" s="254">
        <f t="shared" si="7"/>
        <v>800000</v>
      </c>
      <c r="M181" s="648"/>
      <c r="N181" s="641"/>
    </row>
    <row r="182" spans="1:14" s="642" customFormat="1" ht="45" hidden="1" x14ac:dyDescent="0.25">
      <c r="A182" s="124"/>
      <c r="B182" s="7">
        <v>7</v>
      </c>
      <c r="C182" s="502" t="s">
        <v>11099</v>
      </c>
      <c r="D182" s="644" t="s">
        <v>9287</v>
      </c>
      <c r="E182" s="95"/>
      <c r="F182" s="7" t="s">
        <v>11037</v>
      </c>
      <c r="G182" s="95"/>
      <c r="H182" s="597">
        <v>800000</v>
      </c>
      <c r="I182" s="124"/>
      <c r="J182" s="24">
        <f t="shared" si="5"/>
        <v>446395500</v>
      </c>
      <c r="K182" s="515" t="s">
        <v>5876</v>
      </c>
      <c r="L182" s="254">
        <f t="shared" si="7"/>
        <v>800000</v>
      </c>
      <c r="M182" s="648"/>
      <c r="N182" s="641"/>
    </row>
    <row r="183" spans="1:14" s="540" customFormat="1" ht="60" hidden="1" x14ac:dyDescent="0.25">
      <c r="A183" s="124"/>
      <c r="B183" s="7">
        <v>7</v>
      </c>
      <c r="C183" s="502" t="s">
        <v>11100</v>
      </c>
      <c r="D183" s="644" t="s">
        <v>9287</v>
      </c>
      <c r="E183" s="95"/>
      <c r="F183" s="7" t="s">
        <v>11038</v>
      </c>
      <c r="G183" s="95"/>
      <c r="H183" s="597">
        <v>800000</v>
      </c>
      <c r="I183" s="643"/>
      <c r="J183" s="24">
        <f t="shared" si="5"/>
        <v>447195500</v>
      </c>
      <c r="K183" s="130" t="s">
        <v>5870</v>
      </c>
      <c r="L183" s="254">
        <f t="shared" si="7"/>
        <v>800000</v>
      </c>
      <c r="M183" s="567"/>
    </row>
    <row r="184" spans="1:14" s="540" customFormat="1" ht="45" hidden="1" x14ac:dyDescent="0.25">
      <c r="A184" s="124"/>
      <c r="B184" s="7">
        <v>7</v>
      </c>
      <c r="C184" s="502" t="s">
        <v>11101</v>
      </c>
      <c r="D184" s="644" t="s">
        <v>9287</v>
      </c>
      <c r="E184" s="95"/>
      <c r="F184" s="7" t="s">
        <v>11039</v>
      </c>
      <c r="G184" s="95"/>
      <c r="H184" s="597">
        <v>500000</v>
      </c>
      <c r="I184" s="643"/>
      <c r="J184" s="24">
        <f t="shared" si="5"/>
        <v>447695500</v>
      </c>
      <c r="K184" s="130" t="s">
        <v>5332</v>
      </c>
      <c r="L184" s="254">
        <f t="shared" si="7"/>
        <v>500000</v>
      </c>
      <c r="M184" s="567"/>
    </row>
    <row r="185" spans="1:14" s="540" customFormat="1" ht="45" hidden="1" x14ac:dyDescent="0.25">
      <c r="A185" s="124"/>
      <c r="B185" s="7">
        <v>7</v>
      </c>
      <c r="C185" s="502" t="s">
        <v>11102</v>
      </c>
      <c r="D185" s="644" t="s">
        <v>1219</v>
      </c>
      <c r="E185" s="95"/>
      <c r="F185" s="7" t="s">
        <v>11040</v>
      </c>
      <c r="G185" s="95"/>
      <c r="H185" s="597">
        <v>400000</v>
      </c>
      <c r="I185" s="643"/>
      <c r="J185" s="24">
        <f t="shared" si="5"/>
        <v>448095500</v>
      </c>
      <c r="K185" s="130"/>
      <c r="L185" s="254">
        <f t="shared" si="7"/>
        <v>400000</v>
      </c>
      <c r="M185" s="567"/>
    </row>
    <row r="186" spans="1:14" s="540" customFormat="1" ht="45" hidden="1" x14ac:dyDescent="0.25">
      <c r="A186" s="124"/>
      <c r="B186" s="7">
        <v>7</v>
      </c>
      <c r="C186" s="502" t="s">
        <v>11103</v>
      </c>
      <c r="D186" s="644" t="s">
        <v>1227</v>
      </c>
      <c r="E186" s="7"/>
      <c r="F186" s="7" t="s">
        <v>11041</v>
      </c>
      <c r="G186" s="95"/>
      <c r="H186" s="597">
        <v>500000</v>
      </c>
      <c r="I186" s="643"/>
      <c r="J186" s="24">
        <f t="shared" si="5"/>
        <v>448595500</v>
      </c>
      <c r="K186" s="130"/>
      <c r="L186" s="254">
        <f t="shared" si="7"/>
        <v>500000</v>
      </c>
      <c r="M186" s="567"/>
    </row>
    <row r="187" spans="1:14" s="540" customFormat="1" ht="30" hidden="1" x14ac:dyDescent="0.25">
      <c r="A187" s="124"/>
      <c r="B187" s="7">
        <v>7</v>
      </c>
      <c r="C187" s="502" t="s">
        <v>11104</v>
      </c>
      <c r="D187" s="644" t="s">
        <v>9287</v>
      </c>
      <c r="E187" s="7"/>
      <c r="F187" s="7" t="s">
        <v>11042</v>
      </c>
      <c r="G187" s="95"/>
      <c r="H187" s="597">
        <v>400000</v>
      </c>
      <c r="I187" s="643"/>
      <c r="J187" s="24">
        <f t="shared" si="5"/>
        <v>448995500</v>
      </c>
      <c r="K187" s="130"/>
      <c r="L187" s="254">
        <f t="shared" si="7"/>
        <v>400000</v>
      </c>
      <c r="M187" s="567"/>
    </row>
    <row r="188" spans="1:14" s="540" customFormat="1" ht="45" hidden="1" x14ac:dyDescent="0.25">
      <c r="A188" s="124"/>
      <c r="B188" s="7">
        <v>7</v>
      </c>
      <c r="C188" s="502" t="s">
        <v>11105</v>
      </c>
      <c r="D188" s="644" t="s">
        <v>9287</v>
      </c>
      <c r="E188" s="7"/>
      <c r="F188" s="7" t="s">
        <v>11043</v>
      </c>
      <c r="G188" s="95"/>
      <c r="H188" s="597">
        <v>800000</v>
      </c>
      <c r="I188" s="643"/>
      <c r="J188" s="24">
        <f t="shared" si="5"/>
        <v>449795500</v>
      </c>
      <c r="K188" s="130"/>
      <c r="L188" s="254">
        <f t="shared" si="7"/>
        <v>800000</v>
      </c>
      <c r="M188" s="567"/>
    </row>
    <row r="189" spans="1:14" s="540" customFormat="1" ht="45" hidden="1" x14ac:dyDescent="0.25">
      <c r="A189" s="124"/>
      <c r="B189" s="7">
        <v>7</v>
      </c>
      <c r="C189" s="502" t="s">
        <v>11106</v>
      </c>
      <c r="D189" s="644" t="s">
        <v>353</v>
      </c>
      <c r="E189" s="95"/>
      <c r="F189" s="7" t="s">
        <v>11044</v>
      </c>
      <c r="G189" s="95"/>
      <c r="H189" s="597">
        <v>710000</v>
      </c>
      <c r="I189" s="643"/>
      <c r="J189" s="24">
        <f t="shared" si="5"/>
        <v>450505500</v>
      </c>
      <c r="K189" s="130"/>
      <c r="L189" s="254">
        <f t="shared" si="7"/>
        <v>710000</v>
      </c>
      <c r="M189" s="567"/>
    </row>
    <row r="190" spans="1:14" s="540" customFormat="1" ht="45" hidden="1" x14ac:dyDescent="0.25">
      <c r="A190" s="124"/>
      <c r="B190" s="7">
        <v>7</v>
      </c>
      <c r="C190" s="502" t="s">
        <v>11107</v>
      </c>
      <c r="D190" s="644" t="s">
        <v>9287</v>
      </c>
      <c r="E190" s="95"/>
      <c r="F190" s="7" t="s">
        <v>11045</v>
      </c>
      <c r="G190" s="95"/>
      <c r="H190" s="597">
        <v>750000</v>
      </c>
      <c r="I190" s="643"/>
      <c r="J190" s="24">
        <f t="shared" si="5"/>
        <v>451255500</v>
      </c>
      <c r="K190" s="130"/>
      <c r="L190" s="254">
        <f t="shared" si="7"/>
        <v>750000</v>
      </c>
      <c r="M190" s="567"/>
    </row>
    <row r="191" spans="1:14" s="540" customFormat="1" ht="45" hidden="1" x14ac:dyDescent="0.25">
      <c r="A191" s="124"/>
      <c r="B191" s="7">
        <v>7</v>
      </c>
      <c r="C191" s="502" t="s">
        <v>11108</v>
      </c>
      <c r="D191" s="644" t="s">
        <v>1227</v>
      </c>
      <c r="E191" s="7"/>
      <c r="F191" s="7" t="s">
        <v>11046</v>
      </c>
      <c r="G191" s="95"/>
      <c r="H191" s="614">
        <v>700000</v>
      </c>
      <c r="I191" s="643"/>
      <c r="J191" s="24">
        <f t="shared" si="5"/>
        <v>451955500</v>
      </c>
      <c r="K191" s="130"/>
      <c r="L191" s="254">
        <f t="shared" si="7"/>
        <v>700000</v>
      </c>
      <c r="M191" s="567"/>
    </row>
    <row r="192" spans="1:14" s="540" customFormat="1" ht="45" hidden="1" x14ac:dyDescent="0.25">
      <c r="A192" s="124"/>
      <c r="B192" s="7">
        <v>7</v>
      </c>
      <c r="C192" s="502" t="s">
        <v>11109</v>
      </c>
      <c r="D192" s="644" t="s">
        <v>1227</v>
      </c>
      <c r="E192" s="12"/>
      <c r="F192" s="7" t="s">
        <v>11047</v>
      </c>
      <c r="G192" s="95"/>
      <c r="H192" s="614">
        <v>850000</v>
      </c>
      <c r="I192" s="124"/>
      <c r="J192" s="24">
        <f t="shared" si="5"/>
        <v>452805500</v>
      </c>
      <c r="K192" s="130"/>
      <c r="L192" s="254">
        <f t="shared" si="7"/>
        <v>850000</v>
      </c>
      <c r="M192" s="381"/>
    </row>
    <row r="193" spans="1:17" s="540" customFormat="1" ht="45" hidden="1" x14ac:dyDescent="0.25">
      <c r="A193" s="124"/>
      <c r="B193" s="7">
        <v>7</v>
      </c>
      <c r="C193" s="502" t="s">
        <v>11110</v>
      </c>
      <c r="D193" s="644" t="s">
        <v>1227</v>
      </c>
      <c r="E193" s="12"/>
      <c r="F193" s="7" t="s">
        <v>11048</v>
      </c>
      <c r="G193" s="95"/>
      <c r="H193" s="614">
        <v>900000</v>
      </c>
      <c r="I193" s="124"/>
      <c r="J193" s="24">
        <f t="shared" si="5"/>
        <v>453705500</v>
      </c>
      <c r="K193" s="130"/>
      <c r="L193" s="254">
        <f t="shared" si="7"/>
        <v>900000</v>
      </c>
      <c r="M193" s="381"/>
    </row>
    <row r="194" spans="1:17" s="540" customFormat="1" ht="60" hidden="1" x14ac:dyDescent="0.25">
      <c r="A194" s="128"/>
      <c r="B194" s="7">
        <v>7</v>
      </c>
      <c r="C194" s="502" t="s">
        <v>11111</v>
      </c>
      <c r="D194" s="644" t="s">
        <v>9287</v>
      </c>
      <c r="E194" s="12"/>
      <c r="F194" s="7" t="s">
        <v>11049</v>
      </c>
      <c r="G194" s="95"/>
      <c r="H194" s="614">
        <v>1400000</v>
      </c>
      <c r="I194" s="643"/>
      <c r="J194" s="24">
        <f t="shared" si="5"/>
        <v>455105500</v>
      </c>
      <c r="K194" s="130"/>
      <c r="L194" s="254">
        <f t="shared" si="7"/>
        <v>1400000</v>
      </c>
      <c r="M194" s="381"/>
    </row>
    <row r="195" spans="1:17" s="540" customFormat="1" ht="45" hidden="1" x14ac:dyDescent="0.25">
      <c r="A195" s="128"/>
      <c r="B195" s="7">
        <v>7</v>
      </c>
      <c r="C195" s="502" t="s">
        <v>11112</v>
      </c>
      <c r="D195" s="644" t="s">
        <v>1227</v>
      </c>
      <c r="E195" s="12"/>
      <c r="F195" s="7" t="s">
        <v>11050</v>
      </c>
      <c r="G195" s="95"/>
      <c r="H195" s="614">
        <v>825000</v>
      </c>
      <c r="I195" s="643"/>
      <c r="J195" s="24">
        <f t="shared" si="5"/>
        <v>455930500</v>
      </c>
      <c r="K195" s="130"/>
      <c r="L195" s="254">
        <f t="shared" si="7"/>
        <v>825000</v>
      </c>
      <c r="M195" s="515"/>
    </row>
    <row r="196" spans="1:17" s="540" customFormat="1" ht="45" hidden="1" x14ac:dyDescent="0.25">
      <c r="A196" s="128"/>
      <c r="B196" s="7">
        <v>7</v>
      </c>
      <c r="C196" s="502" t="s">
        <v>11113</v>
      </c>
      <c r="D196" s="644" t="s">
        <v>1227</v>
      </c>
      <c r="E196" s="7"/>
      <c r="F196" s="7" t="s">
        <v>11051</v>
      </c>
      <c r="G196" s="7"/>
      <c r="H196" s="614">
        <v>1415000</v>
      </c>
      <c r="I196" s="574"/>
      <c r="J196" s="24">
        <f t="shared" si="5"/>
        <v>457345500</v>
      </c>
      <c r="K196" s="130"/>
      <c r="L196" s="254">
        <f t="shared" si="7"/>
        <v>1415000</v>
      </c>
      <c r="M196" s="515"/>
    </row>
    <row r="197" spans="1:17" s="540" customFormat="1" ht="45" x14ac:dyDescent="0.25">
      <c r="A197" s="128"/>
      <c r="B197" s="7">
        <v>7</v>
      </c>
      <c r="C197" s="502" t="s">
        <v>11114</v>
      </c>
      <c r="D197" s="622" t="s">
        <v>1385</v>
      </c>
      <c r="E197" s="7"/>
      <c r="F197" s="7" t="s">
        <v>11052</v>
      </c>
      <c r="G197" s="7"/>
      <c r="H197" s="128">
        <v>950000</v>
      </c>
      <c r="I197" s="574"/>
      <c r="J197" s="24">
        <f t="shared" si="5"/>
        <v>458295500</v>
      </c>
      <c r="K197" s="130"/>
      <c r="L197" s="254">
        <f t="shared" si="7"/>
        <v>950000</v>
      </c>
      <c r="M197" s="515"/>
    </row>
    <row r="198" spans="1:17" s="650" customFormat="1" ht="45" hidden="1" x14ac:dyDescent="0.25">
      <c r="A198" s="124"/>
      <c r="B198" s="7">
        <v>7</v>
      </c>
      <c r="C198" s="502" t="s">
        <v>11115</v>
      </c>
      <c r="D198" s="610" t="s">
        <v>9287</v>
      </c>
      <c r="E198" s="7"/>
      <c r="F198" s="7" t="s">
        <v>11053</v>
      </c>
      <c r="G198" s="7"/>
      <c r="H198" s="128">
        <v>550000</v>
      </c>
      <c r="I198" s="643"/>
      <c r="J198" s="24">
        <f t="shared" si="5"/>
        <v>458845500</v>
      </c>
      <c r="K198" s="126"/>
      <c r="L198" s="254">
        <f t="shared" si="7"/>
        <v>550000</v>
      </c>
      <c r="M198" s="515"/>
      <c r="N198" s="649"/>
    </row>
    <row r="199" spans="1:17" s="650" customFormat="1" ht="30" hidden="1" x14ac:dyDescent="0.25">
      <c r="A199" s="124"/>
      <c r="B199" s="7">
        <v>9</v>
      </c>
      <c r="C199" s="502" t="s">
        <v>11116</v>
      </c>
      <c r="D199" s="622" t="s">
        <v>7000</v>
      </c>
      <c r="E199" s="7"/>
      <c r="F199" s="7" t="s">
        <v>11054</v>
      </c>
      <c r="G199" s="7"/>
      <c r="H199" s="614">
        <v>1000000</v>
      </c>
      <c r="I199" s="643"/>
      <c r="J199" s="24">
        <f t="shared" si="5"/>
        <v>459845500</v>
      </c>
      <c r="K199" s="126"/>
      <c r="L199" s="254">
        <f t="shared" si="7"/>
        <v>1000000</v>
      </c>
      <c r="M199" s="651"/>
      <c r="N199" s="649"/>
    </row>
    <row r="200" spans="1:17" s="650" customFormat="1" ht="45" x14ac:dyDescent="0.25">
      <c r="A200" s="124"/>
      <c r="B200" s="7">
        <v>9</v>
      </c>
      <c r="C200" s="502" t="s">
        <v>11117</v>
      </c>
      <c r="D200" s="622" t="s">
        <v>1594</v>
      </c>
      <c r="E200" s="7"/>
      <c r="F200" s="7" t="s">
        <v>11055</v>
      </c>
      <c r="G200" s="7"/>
      <c r="H200" s="614">
        <v>150000</v>
      </c>
      <c r="I200" s="643"/>
      <c r="J200" s="24">
        <f t="shared" si="5"/>
        <v>459995500</v>
      </c>
      <c r="K200" s="126"/>
      <c r="L200" s="254">
        <f t="shared" si="7"/>
        <v>150000</v>
      </c>
      <c r="M200" s="651"/>
      <c r="N200" s="649"/>
    </row>
    <row r="201" spans="1:17" s="650" customFormat="1" ht="45" x14ac:dyDescent="0.25">
      <c r="A201" s="124"/>
      <c r="B201" s="7">
        <v>9</v>
      </c>
      <c r="C201" s="502" t="s">
        <v>11118</v>
      </c>
      <c r="D201" s="622" t="s">
        <v>1244</v>
      </c>
      <c r="E201" s="7"/>
      <c r="F201" s="7" t="s">
        <v>11056</v>
      </c>
      <c r="G201" s="7"/>
      <c r="H201" s="614">
        <v>250000</v>
      </c>
      <c r="I201" s="643"/>
      <c r="J201" s="24">
        <f t="shared" si="5"/>
        <v>460245500</v>
      </c>
      <c r="K201" s="126"/>
      <c r="L201" s="254">
        <f t="shared" si="7"/>
        <v>250000</v>
      </c>
      <c r="M201" s="651"/>
      <c r="N201" s="649"/>
    </row>
    <row r="202" spans="1:17" s="650" customFormat="1" ht="45" hidden="1" x14ac:dyDescent="0.25">
      <c r="A202" s="124"/>
      <c r="B202" s="7">
        <v>9</v>
      </c>
      <c r="C202" s="502" t="s">
        <v>11119</v>
      </c>
      <c r="D202" s="610" t="s">
        <v>9287</v>
      </c>
      <c r="E202" s="7"/>
      <c r="F202" s="7" t="s">
        <v>11057</v>
      </c>
      <c r="G202" s="7"/>
      <c r="H202" s="128">
        <v>500000</v>
      </c>
      <c r="I202" s="643"/>
      <c r="J202" s="24">
        <f t="shared" si="5"/>
        <v>460745500</v>
      </c>
      <c r="K202" s="126"/>
      <c r="L202" s="254">
        <f t="shared" si="7"/>
        <v>500000</v>
      </c>
      <c r="M202" s="651"/>
      <c r="N202" s="649"/>
    </row>
    <row r="203" spans="1:17" s="650" customFormat="1" ht="60" hidden="1" x14ac:dyDescent="0.25">
      <c r="A203" s="124"/>
      <c r="B203" s="7">
        <v>9</v>
      </c>
      <c r="C203" s="502" t="s">
        <v>11145</v>
      </c>
      <c r="D203" s="610" t="s">
        <v>622</v>
      </c>
      <c r="E203" s="7"/>
      <c r="F203" s="7" t="s">
        <v>11058</v>
      </c>
      <c r="G203" s="7"/>
      <c r="H203" s="614">
        <v>500000</v>
      </c>
      <c r="I203" s="643"/>
      <c r="J203" s="24">
        <f t="shared" si="5"/>
        <v>461245500</v>
      </c>
      <c r="K203" s="126"/>
      <c r="L203" s="254">
        <f t="shared" si="7"/>
        <v>500000</v>
      </c>
      <c r="M203" s="651"/>
      <c r="N203" s="649"/>
    </row>
    <row r="204" spans="1:17" s="650" customFormat="1" ht="75" hidden="1" x14ac:dyDescent="0.25">
      <c r="A204" s="520"/>
      <c r="B204" s="7">
        <v>9</v>
      </c>
      <c r="C204" s="502" t="s">
        <v>11146</v>
      </c>
      <c r="D204" s="610" t="s">
        <v>622</v>
      </c>
      <c r="E204" s="7"/>
      <c r="F204" s="7" t="s">
        <v>11059</v>
      </c>
      <c r="G204" s="522"/>
      <c r="H204" s="614">
        <v>445000</v>
      </c>
      <c r="I204" s="643"/>
      <c r="J204" s="24">
        <f t="shared" ref="J204:J267" si="8">J203+H204-I204</f>
        <v>461690500</v>
      </c>
      <c r="K204" s="126"/>
      <c r="L204" s="254">
        <f t="shared" si="7"/>
        <v>445000</v>
      </c>
      <c r="M204" s="651"/>
      <c r="N204" s="649"/>
    </row>
    <row r="205" spans="1:17" s="516" customFormat="1" ht="75" hidden="1" x14ac:dyDescent="0.25">
      <c r="A205" s="124"/>
      <c r="B205" s="7">
        <v>9</v>
      </c>
      <c r="C205" s="502" t="s">
        <v>11147</v>
      </c>
      <c r="D205" s="610" t="s">
        <v>622</v>
      </c>
      <c r="E205" s="7"/>
      <c r="F205" s="7" t="s">
        <v>11060</v>
      </c>
      <c r="G205" s="517"/>
      <c r="H205" s="614">
        <v>500000</v>
      </c>
      <c r="I205" s="574"/>
      <c r="J205" s="24">
        <f t="shared" si="8"/>
        <v>462190500</v>
      </c>
      <c r="K205" s="126"/>
      <c r="L205" s="254">
        <f t="shared" si="7"/>
        <v>500000</v>
      </c>
      <c r="M205" s="531"/>
      <c r="N205" s="126"/>
      <c r="O205" s="575"/>
      <c r="P205" s="575"/>
      <c r="Q205" s="576"/>
    </row>
    <row r="206" spans="1:17" s="650" customFormat="1" ht="75" hidden="1" x14ac:dyDescent="0.25">
      <c r="A206" s="523"/>
      <c r="B206" s="7">
        <v>9</v>
      </c>
      <c r="C206" s="502" t="s">
        <v>11148</v>
      </c>
      <c r="D206" s="610" t="s">
        <v>622</v>
      </c>
      <c r="E206" s="7"/>
      <c r="F206" s="7" t="s">
        <v>11061</v>
      </c>
      <c r="G206" s="525"/>
      <c r="H206" s="614">
        <v>536000</v>
      </c>
      <c r="I206" s="643"/>
      <c r="J206" s="24">
        <f t="shared" si="8"/>
        <v>462726500</v>
      </c>
      <c r="K206" s="126"/>
      <c r="L206" s="254">
        <f t="shared" si="7"/>
        <v>536000</v>
      </c>
      <c r="M206" s="651"/>
      <c r="N206" s="126"/>
      <c r="O206" s="575"/>
      <c r="P206" s="575"/>
    </row>
    <row r="207" spans="1:17" s="650" customFormat="1" ht="60" hidden="1" x14ac:dyDescent="0.25">
      <c r="A207" s="124"/>
      <c r="B207" s="7">
        <v>9</v>
      </c>
      <c r="C207" s="502" t="s">
        <v>11149</v>
      </c>
      <c r="D207" s="610" t="s">
        <v>622</v>
      </c>
      <c r="E207" s="7"/>
      <c r="F207" s="7" t="s">
        <v>11062</v>
      </c>
      <c r="G207" s="7"/>
      <c r="H207" s="614">
        <v>611000</v>
      </c>
      <c r="I207" s="643"/>
      <c r="J207" s="24">
        <f t="shared" si="8"/>
        <v>463337500</v>
      </c>
      <c r="K207" s="126"/>
      <c r="L207" s="254">
        <f t="shared" si="7"/>
        <v>611000</v>
      </c>
      <c r="M207" s="651"/>
      <c r="N207" s="649"/>
    </row>
    <row r="208" spans="1:17" s="650" customFormat="1" ht="75" hidden="1" x14ac:dyDescent="0.25">
      <c r="A208" s="124"/>
      <c r="B208" s="7">
        <v>9</v>
      </c>
      <c r="C208" s="502" t="s">
        <v>11150</v>
      </c>
      <c r="D208" s="610" t="s">
        <v>622</v>
      </c>
      <c r="E208" s="7"/>
      <c r="F208" s="7" t="s">
        <v>11063</v>
      </c>
      <c r="G208" s="7"/>
      <c r="H208" s="614">
        <v>500000</v>
      </c>
      <c r="I208" s="643"/>
      <c r="J208" s="24">
        <f t="shared" si="8"/>
        <v>463837500</v>
      </c>
      <c r="K208" s="126"/>
      <c r="L208" s="254">
        <f t="shared" si="7"/>
        <v>500000</v>
      </c>
      <c r="M208" s="651"/>
      <c r="N208" s="649"/>
    </row>
    <row r="209" spans="1:14" s="650" customFormat="1" ht="75" hidden="1" x14ac:dyDescent="0.25">
      <c r="A209" s="124"/>
      <c r="B209" s="7">
        <v>9</v>
      </c>
      <c r="C209" s="502" t="s">
        <v>11151</v>
      </c>
      <c r="D209" s="610" t="s">
        <v>622</v>
      </c>
      <c r="E209" s="7"/>
      <c r="F209" s="7" t="s">
        <v>11064</v>
      </c>
      <c r="G209" s="7"/>
      <c r="H209" s="614">
        <v>500000</v>
      </c>
      <c r="I209" s="643"/>
      <c r="J209" s="24">
        <f t="shared" si="8"/>
        <v>464337500</v>
      </c>
      <c r="K209" s="126"/>
      <c r="L209" s="254">
        <f t="shared" si="7"/>
        <v>500000</v>
      </c>
      <c r="M209" s="651"/>
      <c r="N209" s="649"/>
    </row>
    <row r="210" spans="1:14" ht="60" hidden="1" x14ac:dyDescent="0.25">
      <c r="A210" s="128"/>
      <c r="B210" s="7">
        <v>9</v>
      </c>
      <c r="C210" s="502" t="s">
        <v>11152</v>
      </c>
      <c r="D210" s="610" t="s">
        <v>622</v>
      </c>
      <c r="E210" s="95"/>
      <c r="F210" s="7" t="s">
        <v>11065</v>
      </c>
      <c r="G210" s="95"/>
      <c r="H210" s="614">
        <v>450000</v>
      </c>
      <c r="I210" s="579"/>
      <c r="J210" s="24">
        <f t="shared" si="8"/>
        <v>464787500</v>
      </c>
      <c r="K210" s="130"/>
      <c r="L210" s="254">
        <f t="shared" si="7"/>
        <v>450000</v>
      </c>
      <c r="M210" s="368"/>
    </row>
    <row r="211" spans="1:14" ht="30" hidden="1" x14ac:dyDescent="0.25">
      <c r="A211" s="128"/>
      <c r="B211" s="7">
        <v>9</v>
      </c>
      <c r="C211" s="502" t="s">
        <v>11153</v>
      </c>
      <c r="D211" s="610" t="s">
        <v>622</v>
      </c>
      <c r="E211" s="95"/>
      <c r="F211" s="7" t="s">
        <v>11066</v>
      </c>
      <c r="G211" s="95"/>
      <c r="H211" s="614">
        <v>900000</v>
      </c>
      <c r="I211" s="579"/>
      <c r="J211" s="24">
        <f t="shared" si="8"/>
        <v>465687500</v>
      </c>
      <c r="K211" s="130"/>
      <c r="L211" s="254">
        <f t="shared" si="7"/>
        <v>900000</v>
      </c>
      <c r="M211" s="368"/>
    </row>
    <row r="212" spans="1:14" ht="75" hidden="1" x14ac:dyDescent="0.25">
      <c r="A212" s="128"/>
      <c r="B212" s="7">
        <v>9</v>
      </c>
      <c r="C212" s="502" t="s">
        <v>11154</v>
      </c>
      <c r="D212" s="610" t="s">
        <v>622</v>
      </c>
      <c r="E212" s="95"/>
      <c r="F212" s="7" t="s">
        <v>11067</v>
      </c>
      <c r="G212" s="95"/>
      <c r="H212" s="614">
        <v>300000</v>
      </c>
      <c r="I212" s="579"/>
      <c r="J212" s="24">
        <f t="shared" si="8"/>
        <v>465987500</v>
      </c>
      <c r="K212" s="130"/>
      <c r="L212" s="254">
        <f t="shared" si="7"/>
        <v>300000</v>
      </c>
      <c r="M212" s="368"/>
    </row>
    <row r="213" spans="1:14" ht="45" hidden="1" x14ac:dyDescent="0.25">
      <c r="A213" s="128"/>
      <c r="B213" s="7">
        <v>9</v>
      </c>
      <c r="C213" s="502" t="s">
        <v>11155</v>
      </c>
      <c r="D213" s="610" t="s">
        <v>622</v>
      </c>
      <c r="E213" s="7"/>
      <c r="F213" s="7" t="s">
        <v>11068</v>
      </c>
      <c r="G213" s="95"/>
      <c r="H213" s="614">
        <v>2000000</v>
      </c>
      <c r="I213" s="554"/>
      <c r="J213" s="24">
        <f t="shared" si="8"/>
        <v>467987500</v>
      </c>
      <c r="K213" s="130"/>
      <c r="L213" s="254">
        <f t="shared" si="7"/>
        <v>2000000</v>
      </c>
      <c r="M213" s="368"/>
    </row>
    <row r="214" spans="1:14" ht="75" hidden="1" x14ac:dyDescent="0.25">
      <c r="A214" s="128"/>
      <c r="B214" s="7">
        <v>9</v>
      </c>
      <c r="C214" s="502" t="s">
        <v>11156</v>
      </c>
      <c r="D214" s="610" t="s">
        <v>622</v>
      </c>
      <c r="E214" s="7"/>
      <c r="F214" s="7" t="s">
        <v>11069</v>
      </c>
      <c r="G214" s="95"/>
      <c r="H214" s="614">
        <v>600000</v>
      </c>
      <c r="I214" s="554"/>
      <c r="J214" s="24">
        <f t="shared" si="8"/>
        <v>468587500</v>
      </c>
      <c r="K214" s="130"/>
      <c r="L214" s="254">
        <f t="shared" si="7"/>
        <v>600000</v>
      </c>
      <c r="M214" s="368"/>
    </row>
    <row r="215" spans="1:14" ht="45" hidden="1" x14ac:dyDescent="0.25">
      <c r="A215" s="128"/>
      <c r="B215" s="7">
        <v>9</v>
      </c>
      <c r="C215" s="502" t="s">
        <v>11157</v>
      </c>
      <c r="D215" s="622" t="s">
        <v>5931</v>
      </c>
      <c r="E215" s="7"/>
      <c r="F215" s="7" t="s">
        <v>11070</v>
      </c>
      <c r="G215" s="95"/>
      <c r="H215" s="614">
        <v>850000</v>
      </c>
      <c r="I215" s="554"/>
      <c r="J215" s="24">
        <f t="shared" si="8"/>
        <v>469437500</v>
      </c>
      <c r="K215" s="130"/>
      <c r="L215" s="254">
        <f t="shared" si="7"/>
        <v>850000</v>
      </c>
      <c r="M215" s="368"/>
    </row>
    <row r="216" spans="1:14" ht="75" hidden="1" x14ac:dyDescent="0.25">
      <c r="A216" s="128"/>
      <c r="B216" s="7">
        <v>9</v>
      </c>
      <c r="C216" s="502" t="s">
        <v>11158</v>
      </c>
      <c r="D216" s="610" t="s">
        <v>622</v>
      </c>
      <c r="E216" s="7"/>
      <c r="F216" s="7" t="s">
        <v>11071</v>
      </c>
      <c r="G216" s="95"/>
      <c r="H216" s="614">
        <v>300000</v>
      </c>
      <c r="I216" s="554"/>
      <c r="J216" s="24">
        <f t="shared" si="8"/>
        <v>469737500</v>
      </c>
      <c r="K216" s="130"/>
      <c r="L216" s="254">
        <f t="shared" si="7"/>
        <v>300000</v>
      </c>
      <c r="M216" s="368"/>
    </row>
    <row r="217" spans="1:14" ht="75" hidden="1" x14ac:dyDescent="0.25">
      <c r="A217" s="128"/>
      <c r="B217" s="7">
        <v>9</v>
      </c>
      <c r="C217" s="502" t="s">
        <v>11159</v>
      </c>
      <c r="D217" s="610" t="s">
        <v>622</v>
      </c>
      <c r="E217" s="95"/>
      <c r="F217" s="7" t="s">
        <v>11072</v>
      </c>
      <c r="G217" s="95"/>
      <c r="H217" s="614">
        <v>600000</v>
      </c>
      <c r="I217" s="579"/>
      <c r="J217" s="24">
        <f t="shared" si="8"/>
        <v>470337500</v>
      </c>
      <c r="K217" s="130"/>
      <c r="L217" s="254">
        <f t="shared" si="7"/>
        <v>600000</v>
      </c>
      <c r="M217" s="368"/>
    </row>
    <row r="218" spans="1:14" ht="60" hidden="1" x14ac:dyDescent="0.25">
      <c r="A218" s="128"/>
      <c r="B218" s="7">
        <v>9</v>
      </c>
      <c r="C218" s="502" t="s">
        <v>11160</v>
      </c>
      <c r="D218" s="610" t="s">
        <v>622</v>
      </c>
      <c r="E218" s="95"/>
      <c r="F218" s="7" t="s">
        <v>11073</v>
      </c>
      <c r="G218" s="95"/>
      <c r="H218" s="614">
        <v>571500</v>
      </c>
      <c r="I218" s="579"/>
      <c r="J218" s="24">
        <f t="shared" si="8"/>
        <v>470909000</v>
      </c>
      <c r="K218" s="130"/>
      <c r="L218" s="254">
        <f t="shared" si="7"/>
        <v>571500</v>
      </c>
      <c r="M218" s="368"/>
    </row>
    <row r="219" spans="1:14" ht="75" hidden="1" x14ac:dyDescent="0.25">
      <c r="A219" s="128"/>
      <c r="B219" s="7">
        <v>9</v>
      </c>
      <c r="C219" s="502" t="s">
        <v>11161</v>
      </c>
      <c r="D219" s="610" t="s">
        <v>622</v>
      </c>
      <c r="E219" s="95"/>
      <c r="F219" s="7" t="s">
        <v>11074</v>
      </c>
      <c r="G219" s="95"/>
      <c r="H219" s="614">
        <v>300000</v>
      </c>
      <c r="I219" s="579"/>
      <c r="J219" s="24">
        <f t="shared" si="8"/>
        <v>471209000</v>
      </c>
      <c r="K219" s="130"/>
      <c r="L219" s="254">
        <f t="shared" si="7"/>
        <v>300000</v>
      </c>
      <c r="M219" s="368"/>
    </row>
    <row r="220" spans="1:14" ht="75" hidden="1" x14ac:dyDescent="0.25">
      <c r="A220" s="128"/>
      <c r="B220" s="7">
        <v>9</v>
      </c>
      <c r="C220" s="502" t="s">
        <v>11162</v>
      </c>
      <c r="D220" s="610" t="s">
        <v>622</v>
      </c>
      <c r="E220" s="95"/>
      <c r="F220" s="7" t="s">
        <v>11075</v>
      </c>
      <c r="G220" s="95"/>
      <c r="H220" s="614">
        <v>250000</v>
      </c>
      <c r="I220" s="579"/>
      <c r="J220" s="24">
        <f t="shared" si="8"/>
        <v>471459000</v>
      </c>
      <c r="K220" s="130"/>
      <c r="L220" s="254">
        <f t="shared" si="7"/>
        <v>250000</v>
      </c>
      <c r="M220" s="368"/>
    </row>
    <row r="221" spans="1:14" ht="60" hidden="1" x14ac:dyDescent="0.25">
      <c r="A221" s="128"/>
      <c r="B221" s="7">
        <v>9</v>
      </c>
      <c r="C221" s="502" t="s">
        <v>11163</v>
      </c>
      <c r="D221" s="610" t="s">
        <v>622</v>
      </c>
      <c r="E221" s="95"/>
      <c r="F221" s="7" t="s">
        <v>11076</v>
      </c>
      <c r="G221" s="95"/>
      <c r="H221" s="614">
        <v>100000</v>
      </c>
      <c r="I221" s="579"/>
      <c r="J221" s="24">
        <f t="shared" si="8"/>
        <v>471559000</v>
      </c>
      <c r="K221" s="130"/>
      <c r="L221" s="254">
        <f t="shared" si="7"/>
        <v>100000</v>
      </c>
      <c r="M221" s="368"/>
    </row>
    <row r="222" spans="1:14" ht="75" hidden="1" x14ac:dyDescent="0.25">
      <c r="A222" s="128"/>
      <c r="B222" s="7">
        <v>9</v>
      </c>
      <c r="C222" s="502" t="s">
        <v>11164</v>
      </c>
      <c r="D222" s="610" t="s">
        <v>622</v>
      </c>
      <c r="E222" s="95"/>
      <c r="F222" s="7" t="s">
        <v>11077</v>
      </c>
      <c r="G222" s="95"/>
      <c r="H222" s="614">
        <v>500000</v>
      </c>
      <c r="I222" s="579"/>
      <c r="J222" s="24">
        <f t="shared" si="8"/>
        <v>472059000</v>
      </c>
      <c r="K222" s="130"/>
      <c r="L222" s="254">
        <f t="shared" si="7"/>
        <v>500000</v>
      </c>
      <c r="M222" s="368"/>
    </row>
    <row r="223" spans="1:14" ht="30" hidden="1" x14ac:dyDescent="0.25">
      <c r="A223" s="128"/>
      <c r="B223" s="7">
        <v>9</v>
      </c>
      <c r="C223" s="502" t="s">
        <v>11165</v>
      </c>
      <c r="D223" s="622" t="s">
        <v>6084</v>
      </c>
      <c r="E223" s="7"/>
      <c r="F223" s="7" t="s">
        <v>11078</v>
      </c>
      <c r="G223" s="7"/>
      <c r="H223" s="614">
        <v>1000000</v>
      </c>
      <c r="I223" s="554"/>
      <c r="J223" s="24">
        <f t="shared" si="8"/>
        <v>473059000</v>
      </c>
      <c r="K223" s="130"/>
      <c r="L223" s="254">
        <f t="shared" si="7"/>
        <v>1000000</v>
      </c>
      <c r="M223" s="368"/>
    </row>
    <row r="224" spans="1:14" ht="45" hidden="1" x14ac:dyDescent="0.25">
      <c r="A224" s="128"/>
      <c r="B224" s="7">
        <v>9</v>
      </c>
      <c r="C224" s="502" t="s">
        <v>11166</v>
      </c>
      <c r="D224" s="622" t="s">
        <v>4490</v>
      </c>
      <c r="E224" s="7"/>
      <c r="F224" s="7" t="s">
        <v>11120</v>
      </c>
      <c r="G224" s="7"/>
      <c r="H224" s="614">
        <v>1000000</v>
      </c>
      <c r="I224" s="554"/>
      <c r="J224" s="24">
        <f t="shared" si="8"/>
        <v>474059000</v>
      </c>
      <c r="K224" s="130"/>
      <c r="L224" s="254">
        <f t="shared" si="7"/>
        <v>1000000</v>
      </c>
      <c r="M224" s="368"/>
    </row>
    <row r="225" spans="1:13" ht="45" hidden="1" x14ac:dyDescent="0.25">
      <c r="A225" s="128"/>
      <c r="B225" s="7">
        <v>9</v>
      </c>
      <c r="C225" s="502" t="s">
        <v>11167</v>
      </c>
      <c r="D225" s="622" t="s">
        <v>4490</v>
      </c>
      <c r="E225" s="12"/>
      <c r="F225" s="7" t="s">
        <v>11121</v>
      </c>
      <c r="G225" s="12"/>
      <c r="H225" s="614">
        <v>900000</v>
      </c>
      <c r="I225" s="580"/>
      <c r="J225" s="24">
        <f t="shared" si="8"/>
        <v>474959000</v>
      </c>
      <c r="K225" s="526"/>
      <c r="L225" s="254">
        <f t="shared" si="7"/>
        <v>900000</v>
      </c>
      <c r="M225" s="368"/>
    </row>
    <row r="226" spans="1:13" ht="30" hidden="1" x14ac:dyDescent="0.25">
      <c r="A226" s="128"/>
      <c r="B226" s="7">
        <v>9</v>
      </c>
      <c r="C226" s="502" t="s">
        <v>11168</v>
      </c>
      <c r="D226" s="622" t="s">
        <v>7000</v>
      </c>
      <c r="E226" s="12"/>
      <c r="F226" s="7" t="s">
        <v>11122</v>
      </c>
      <c r="G226" s="12"/>
      <c r="H226" s="614">
        <v>750000</v>
      </c>
      <c r="I226" s="580"/>
      <c r="J226" s="24">
        <f t="shared" si="8"/>
        <v>475709000</v>
      </c>
      <c r="K226" s="526"/>
      <c r="L226" s="254">
        <f t="shared" si="7"/>
        <v>750000</v>
      </c>
      <c r="M226" s="368"/>
    </row>
    <row r="227" spans="1:13" ht="45" hidden="1" x14ac:dyDescent="0.25">
      <c r="A227" s="128"/>
      <c r="B227" s="7">
        <v>9</v>
      </c>
      <c r="C227" s="502" t="s">
        <v>11169</v>
      </c>
      <c r="D227" s="622" t="s">
        <v>5931</v>
      </c>
      <c r="E227" s="95"/>
      <c r="F227" s="7" t="s">
        <v>11123</v>
      </c>
      <c r="G227" s="95"/>
      <c r="H227" s="614">
        <v>1150000</v>
      </c>
      <c r="I227" s="579"/>
      <c r="J227" s="24">
        <f t="shared" si="8"/>
        <v>476859000</v>
      </c>
      <c r="K227" s="130"/>
      <c r="L227" s="254">
        <f t="shared" ref="L227:L248" si="9">+H227</f>
        <v>1150000</v>
      </c>
      <c r="M227" s="368"/>
    </row>
    <row r="228" spans="1:13" ht="45" hidden="1" x14ac:dyDescent="0.25">
      <c r="A228" s="128"/>
      <c r="B228" s="7">
        <v>10</v>
      </c>
      <c r="C228" s="502" t="s">
        <v>11170</v>
      </c>
      <c r="D228" s="622" t="s">
        <v>5931</v>
      </c>
      <c r="E228" s="95"/>
      <c r="F228" s="7" t="s">
        <v>11124</v>
      </c>
      <c r="G228" s="95"/>
      <c r="H228" s="614">
        <v>800000</v>
      </c>
      <c r="I228" s="579"/>
      <c r="J228" s="24">
        <f t="shared" si="8"/>
        <v>477659000</v>
      </c>
      <c r="K228" s="130"/>
      <c r="L228" s="254">
        <f t="shared" si="9"/>
        <v>800000</v>
      </c>
      <c r="M228" s="368"/>
    </row>
    <row r="229" spans="1:13" ht="45" hidden="1" x14ac:dyDescent="0.25">
      <c r="A229" s="128"/>
      <c r="B229" s="7">
        <v>10</v>
      </c>
      <c r="C229" s="502" t="s">
        <v>11171</v>
      </c>
      <c r="D229" s="622" t="s">
        <v>7000</v>
      </c>
      <c r="E229" s="95"/>
      <c r="F229" s="7" t="s">
        <v>11125</v>
      </c>
      <c r="G229" s="95"/>
      <c r="H229" s="614">
        <v>1000000</v>
      </c>
      <c r="I229" s="579"/>
      <c r="J229" s="24">
        <f t="shared" si="8"/>
        <v>478659000</v>
      </c>
      <c r="K229" s="130"/>
      <c r="L229" s="254">
        <f t="shared" si="9"/>
        <v>1000000</v>
      </c>
      <c r="M229" s="368"/>
    </row>
    <row r="230" spans="1:13" ht="45" hidden="1" x14ac:dyDescent="0.25">
      <c r="A230" s="128"/>
      <c r="B230" s="7">
        <v>10</v>
      </c>
      <c r="C230" s="502" t="s">
        <v>11172</v>
      </c>
      <c r="D230" s="622" t="s">
        <v>5931</v>
      </c>
      <c r="E230" s="95"/>
      <c r="F230" s="7" t="s">
        <v>11126</v>
      </c>
      <c r="G230" s="95"/>
      <c r="H230" s="614">
        <v>950000</v>
      </c>
      <c r="I230" s="579"/>
      <c r="J230" s="24">
        <f t="shared" si="8"/>
        <v>479609000</v>
      </c>
      <c r="K230" s="130"/>
      <c r="L230" s="254">
        <f t="shared" si="9"/>
        <v>950000</v>
      </c>
      <c r="M230" s="368"/>
    </row>
    <row r="231" spans="1:13" ht="45" hidden="1" x14ac:dyDescent="0.25">
      <c r="A231" s="128"/>
      <c r="B231" s="7">
        <v>10</v>
      </c>
      <c r="C231" s="502" t="s">
        <v>11173</v>
      </c>
      <c r="D231" s="622" t="s">
        <v>4490</v>
      </c>
      <c r="E231" s="95"/>
      <c r="F231" s="7" t="s">
        <v>11127</v>
      </c>
      <c r="G231" s="95"/>
      <c r="H231" s="614">
        <v>950000</v>
      </c>
      <c r="I231" s="579"/>
      <c r="J231" s="24">
        <f t="shared" si="8"/>
        <v>480559000</v>
      </c>
      <c r="K231" s="130"/>
      <c r="L231" s="254">
        <f t="shared" si="9"/>
        <v>950000</v>
      </c>
      <c r="M231" s="368"/>
    </row>
    <row r="232" spans="1:13" ht="45" hidden="1" x14ac:dyDescent="0.25">
      <c r="A232" s="128"/>
      <c r="B232" s="7">
        <v>10</v>
      </c>
      <c r="C232" s="502" t="s">
        <v>11174</v>
      </c>
      <c r="D232" s="622" t="s">
        <v>5931</v>
      </c>
      <c r="E232" s="95"/>
      <c r="F232" s="7" t="s">
        <v>11128</v>
      </c>
      <c r="G232" s="95"/>
      <c r="H232" s="614">
        <v>950000</v>
      </c>
      <c r="I232" s="579"/>
      <c r="J232" s="24">
        <f t="shared" si="8"/>
        <v>481509000</v>
      </c>
      <c r="K232" s="130"/>
      <c r="L232" s="254">
        <f t="shared" si="9"/>
        <v>950000</v>
      </c>
      <c r="M232" s="368"/>
    </row>
    <row r="233" spans="1:13" ht="45" x14ac:dyDescent="0.25">
      <c r="A233" s="128"/>
      <c r="B233" s="7">
        <v>10</v>
      </c>
      <c r="C233" s="502" t="s">
        <v>11175</v>
      </c>
      <c r="D233" s="622" t="s">
        <v>1433</v>
      </c>
      <c r="E233" s="95"/>
      <c r="F233" s="7" t="s">
        <v>11129</v>
      </c>
      <c r="G233" s="95"/>
      <c r="H233" s="614">
        <v>1900000</v>
      </c>
      <c r="I233" s="579"/>
      <c r="J233" s="24">
        <f t="shared" si="8"/>
        <v>483409000</v>
      </c>
      <c r="K233" s="130"/>
      <c r="L233" s="254">
        <f t="shared" si="9"/>
        <v>1900000</v>
      </c>
      <c r="M233" s="368"/>
    </row>
    <row r="234" spans="1:13" ht="45" hidden="1" x14ac:dyDescent="0.25">
      <c r="A234" s="128"/>
      <c r="B234" s="7">
        <v>10</v>
      </c>
      <c r="C234" s="502" t="s">
        <v>11176</v>
      </c>
      <c r="D234" s="610" t="s">
        <v>9385</v>
      </c>
      <c r="E234" s="95"/>
      <c r="F234" s="7" t="s">
        <v>11130</v>
      </c>
      <c r="G234" s="95"/>
      <c r="H234" s="614">
        <v>500000</v>
      </c>
      <c r="I234" s="579"/>
      <c r="J234" s="24">
        <f t="shared" si="8"/>
        <v>483909000</v>
      </c>
      <c r="K234" s="130"/>
      <c r="L234" s="254">
        <f t="shared" si="9"/>
        <v>500000</v>
      </c>
      <c r="M234" s="368"/>
    </row>
    <row r="235" spans="1:13" ht="45" hidden="1" x14ac:dyDescent="0.25">
      <c r="A235" s="128"/>
      <c r="B235" s="7">
        <v>10</v>
      </c>
      <c r="C235" s="502" t="s">
        <v>11177</v>
      </c>
      <c r="D235" s="622" t="s">
        <v>5931</v>
      </c>
      <c r="E235" s="95"/>
      <c r="F235" s="7" t="s">
        <v>11131</v>
      </c>
      <c r="G235" s="95"/>
      <c r="H235" s="614">
        <v>1150000</v>
      </c>
      <c r="I235" s="579"/>
      <c r="J235" s="24">
        <f t="shared" si="8"/>
        <v>485059000</v>
      </c>
      <c r="K235" s="130"/>
      <c r="L235" s="254">
        <f t="shared" si="9"/>
        <v>1150000</v>
      </c>
      <c r="M235" s="368"/>
    </row>
    <row r="236" spans="1:13" ht="45" hidden="1" x14ac:dyDescent="0.25">
      <c r="A236" s="128"/>
      <c r="B236" s="7">
        <v>10</v>
      </c>
      <c r="C236" s="502" t="s">
        <v>11178</v>
      </c>
      <c r="D236" s="622" t="s">
        <v>6082</v>
      </c>
      <c r="E236" s="95"/>
      <c r="F236" s="7" t="s">
        <v>11132</v>
      </c>
      <c r="G236" s="95"/>
      <c r="H236" s="614">
        <v>900000</v>
      </c>
      <c r="I236" s="124"/>
      <c r="J236" s="24">
        <f t="shared" si="8"/>
        <v>485959000</v>
      </c>
      <c r="K236" s="130"/>
      <c r="L236" s="254">
        <f t="shared" si="9"/>
        <v>900000</v>
      </c>
      <c r="M236" s="368"/>
    </row>
    <row r="237" spans="1:13" ht="45" hidden="1" x14ac:dyDescent="0.25">
      <c r="A237" s="128"/>
      <c r="B237" s="7">
        <v>10</v>
      </c>
      <c r="C237" s="502" t="s">
        <v>11179</v>
      </c>
      <c r="D237" s="622" t="s">
        <v>4490</v>
      </c>
      <c r="E237" s="95"/>
      <c r="F237" s="7" t="s">
        <v>11133</v>
      </c>
      <c r="G237" s="95"/>
      <c r="H237" s="614">
        <v>1000000</v>
      </c>
      <c r="I237" s="124"/>
      <c r="J237" s="24">
        <f t="shared" si="8"/>
        <v>486959000</v>
      </c>
      <c r="K237" s="130"/>
      <c r="L237" s="254">
        <f t="shared" si="9"/>
        <v>1000000</v>
      </c>
      <c r="M237" s="368"/>
    </row>
    <row r="238" spans="1:13" ht="45" hidden="1" x14ac:dyDescent="0.25">
      <c r="A238" s="128"/>
      <c r="B238" s="7">
        <v>10</v>
      </c>
      <c r="C238" s="502" t="s">
        <v>11180</v>
      </c>
      <c r="D238" s="622" t="s">
        <v>6084</v>
      </c>
      <c r="E238" s="95"/>
      <c r="F238" s="7" t="s">
        <v>11134</v>
      </c>
      <c r="G238" s="95"/>
      <c r="H238" s="614">
        <v>500000</v>
      </c>
      <c r="I238" s="124"/>
      <c r="J238" s="24">
        <f t="shared" si="8"/>
        <v>487459000</v>
      </c>
      <c r="K238" s="130"/>
      <c r="L238" s="254">
        <f t="shared" si="9"/>
        <v>500000</v>
      </c>
      <c r="M238" s="368"/>
    </row>
    <row r="239" spans="1:13" ht="45" hidden="1" x14ac:dyDescent="0.25">
      <c r="A239" s="128"/>
      <c r="B239" s="7">
        <v>10</v>
      </c>
      <c r="C239" s="502" t="s">
        <v>11181</v>
      </c>
      <c r="D239" s="622" t="s">
        <v>4490</v>
      </c>
      <c r="E239" s="7"/>
      <c r="F239" s="7" t="s">
        <v>11135</v>
      </c>
      <c r="G239" s="95"/>
      <c r="H239" s="614">
        <v>800000</v>
      </c>
      <c r="I239" s="554"/>
      <c r="J239" s="24">
        <f t="shared" si="8"/>
        <v>488259000</v>
      </c>
      <c r="K239" s="130"/>
      <c r="L239" s="254">
        <f t="shared" si="9"/>
        <v>800000</v>
      </c>
      <c r="M239" s="381"/>
    </row>
    <row r="240" spans="1:13" ht="45" hidden="1" x14ac:dyDescent="0.25">
      <c r="A240" s="128"/>
      <c r="B240" s="7">
        <v>10</v>
      </c>
      <c r="C240" s="502" t="s">
        <v>11182</v>
      </c>
      <c r="D240" s="622" t="s">
        <v>6084</v>
      </c>
      <c r="E240" s="7"/>
      <c r="F240" s="7" t="s">
        <v>11136</v>
      </c>
      <c r="G240" s="95"/>
      <c r="H240" s="614">
        <v>1000000</v>
      </c>
      <c r="I240" s="554"/>
      <c r="J240" s="24">
        <f t="shared" si="8"/>
        <v>489259000</v>
      </c>
      <c r="K240" s="130"/>
      <c r="L240" s="254">
        <f t="shared" si="9"/>
        <v>1000000</v>
      </c>
      <c r="M240" s="381"/>
    </row>
    <row r="241" spans="1:13" ht="30" hidden="1" x14ac:dyDescent="0.25">
      <c r="A241" s="128"/>
      <c r="B241" s="7">
        <v>10</v>
      </c>
      <c r="C241" s="502" t="s">
        <v>11183</v>
      </c>
      <c r="D241" s="610" t="s">
        <v>353</v>
      </c>
      <c r="E241" s="7"/>
      <c r="F241" s="7" t="s">
        <v>11137</v>
      </c>
      <c r="G241" s="95"/>
      <c r="H241" s="614">
        <v>3500000</v>
      </c>
      <c r="I241" s="554"/>
      <c r="J241" s="24">
        <f t="shared" si="8"/>
        <v>492759000</v>
      </c>
      <c r="K241" s="130"/>
      <c r="L241" s="254">
        <f t="shared" si="9"/>
        <v>3500000</v>
      </c>
      <c r="M241" s="381"/>
    </row>
    <row r="242" spans="1:13" ht="45" x14ac:dyDescent="0.25">
      <c r="A242" s="128"/>
      <c r="B242" s="7">
        <v>10</v>
      </c>
      <c r="C242" s="502" t="s">
        <v>11184</v>
      </c>
      <c r="D242" s="622" t="s">
        <v>1251</v>
      </c>
      <c r="E242" s="7"/>
      <c r="F242" s="7" t="s">
        <v>11138</v>
      </c>
      <c r="G242" s="95"/>
      <c r="H242" s="614">
        <v>800000</v>
      </c>
      <c r="I242" s="554"/>
      <c r="J242" s="24">
        <f t="shared" si="8"/>
        <v>493559000</v>
      </c>
      <c r="K242" s="130"/>
      <c r="L242" s="254">
        <f t="shared" si="9"/>
        <v>800000</v>
      </c>
      <c r="M242" s="381"/>
    </row>
    <row r="243" spans="1:13" ht="30" hidden="1" x14ac:dyDescent="0.25">
      <c r="A243" s="128"/>
      <c r="B243" s="7">
        <v>10</v>
      </c>
      <c r="C243" s="502" t="s">
        <v>11185</v>
      </c>
      <c r="D243" s="622" t="s">
        <v>7000</v>
      </c>
      <c r="E243" s="7"/>
      <c r="F243" s="7" t="s">
        <v>11139</v>
      </c>
      <c r="G243" s="7"/>
      <c r="H243" s="614">
        <v>1000000</v>
      </c>
      <c r="I243" s="554"/>
      <c r="J243" s="24">
        <f t="shared" si="8"/>
        <v>494559000</v>
      </c>
      <c r="K243" s="130"/>
      <c r="L243" s="254">
        <f t="shared" si="9"/>
        <v>1000000</v>
      </c>
      <c r="M243" s="368"/>
    </row>
    <row r="244" spans="1:13" ht="45" hidden="1" x14ac:dyDescent="0.25">
      <c r="A244" s="128"/>
      <c r="B244" s="7">
        <v>10</v>
      </c>
      <c r="C244" s="502" t="s">
        <v>11186</v>
      </c>
      <c r="D244" s="622" t="s">
        <v>7000</v>
      </c>
      <c r="E244" s="7"/>
      <c r="F244" s="7" t="s">
        <v>11140</v>
      </c>
      <c r="G244" s="95"/>
      <c r="H244" s="614">
        <v>750000</v>
      </c>
      <c r="I244" s="554"/>
      <c r="J244" s="24">
        <f t="shared" si="8"/>
        <v>495309000</v>
      </c>
      <c r="K244" s="130"/>
      <c r="L244" s="254">
        <f t="shared" si="9"/>
        <v>750000</v>
      </c>
      <c r="M244" s="368"/>
    </row>
    <row r="245" spans="1:13" ht="30" hidden="1" x14ac:dyDescent="0.25">
      <c r="A245" s="128"/>
      <c r="B245" s="7">
        <v>10</v>
      </c>
      <c r="C245" s="502" t="s">
        <v>11187</v>
      </c>
      <c r="D245" s="622" t="s">
        <v>6084</v>
      </c>
      <c r="E245" s="7"/>
      <c r="F245" s="7" t="s">
        <v>11141</v>
      </c>
      <c r="G245" s="95"/>
      <c r="H245" s="614">
        <v>850000</v>
      </c>
      <c r="I245" s="554"/>
      <c r="J245" s="24">
        <f t="shared" si="8"/>
        <v>496159000</v>
      </c>
      <c r="K245" s="130"/>
      <c r="L245" s="254">
        <f t="shared" si="9"/>
        <v>850000</v>
      </c>
      <c r="M245" s="368"/>
    </row>
    <row r="246" spans="1:13" ht="60" x14ac:dyDescent="0.25">
      <c r="A246" s="128"/>
      <c r="B246" s="7">
        <v>10</v>
      </c>
      <c r="C246" s="502" t="s">
        <v>11188</v>
      </c>
      <c r="D246" s="622" t="s">
        <v>1385</v>
      </c>
      <c r="E246" s="7"/>
      <c r="F246" s="7" t="s">
        <v>11142</v>
      </c>
      <c r="G246" s="95"/>
      <c r="H246" s="614">
        <v>700000</v>
      </c>
      <c r="I246" s="554"/>
      <c r="J246" s="24">
        <f t="shared" si="8"/>
        <v>496859000</v>
      </c>
      <c r="K246" s="130"/>
      <c r="L246" s="254">
        <f t="shared" si="9"/>
        <v>700000</v>
      </c>
      <c r="M246" s="368"/>
    </row>
    <row r="247" spans="1:13" ht="45" x14ac:dyDescent="0.25">
      <c r="A247" s="128"/>
      <c r="B247" s="7">
        <v>10</v>
      </c>
      <c r="C247" s="502" t="s">
        <v>11189</v>
      </c>
      <c r="D247" s="622" t="s">
        <v>1594</v>
      </c>
      <c r="E247" s="7"/>
      <c r="F247" s="7" t="s">
        <v>11143</v>
      </c>
      <c r="G247" s="95"/>
      <c r="H247" s="614">
        <v>3400000</v>
      </c>
      <c r="I247" s="554"/>
      <c r="J247" s="24">
        <f t="shared" si="8"/>
        <v>500259000</v>
      </c>
      <c r="K247" s="130"/>
      <c r="L247" s="254">
        <f t="shared" si="9"/>
        <v>3400000</v>
      </c>
      <c r="M247" s="368"/>
    </row>
    <row r="248" spans="1:13" ht="30" x14ac:dyDescent="0.25">
      <c r="A248" s="128"/>
      <c r="B248" s="7">
        <v>10</v>
      </c>
      <c r="C248" s="502" t="s">
        <v>11190</v>
      </c>
      <c r="D248" s="622" t="s">
        <v>1594</v>
      </c>
      <c r="E248" s="7"/>
      <c r="F248" s="7" t="s">
        <v>11144</v>
      </c>
      <c r="G248" s="95"/>
      <c r="H248" s="614">
        <v>800000</v>
      </c>
      <c r="I248" s="554"/>
      <c r="J248" s="24">
        <f t="shared" si="8"/>
        <v>501059000</v>
      </c>
      <c r="K248" s="130"/>
      <c r="L248" s="254">
        <f t="shared" si="9"/>
        <v>800000</v>
      </c>
      <c r="M248" s="368"/>
    </row>
    <row r="249" spans="1:13" ht="25.5" hidden="1" x14ac:dyDescent="0.25">
      <c r="A249" s="128"/>
      <c r="B249" s="95">
        <v>10</v>
      </c>
      <c r="C249" s="127" t="s">
        <v>11199</v>
      </c>
      <c r="D249" s="604"/>
      <c r="E249" s="95"/>
      <c r="F249" s="95" t="s">
        <v>11191</v>
      </c>
      <c r="G249" s="95"/>
      <c r="H249" s="124"/>
      <c r="I249" s="579">
        <v>746600</v>
      </c>
      <c r="J249" s="24">
        <f t="shared" si="8"/>
        <v>500312400</v>
      </c>
      <c r="K249" s="130" t="s">
        <v>5876</v>
      </c>
      <c r="L249" s="254">
        <f t="shared" ref="L249:L256" si="10">-I249</f>
        <v>-746600</v>
      </c>
      <c r="M249" s="368" t="s">
        <v>9348</v>
      </c>
    </row>
    <row r="250" spans="1:13" ht="38.25" hidden="1" x14ac:dyDescent="0.25">
      <c r="A250" s="128"/>
      <c r="B250" s="95">
        <v>10</v>
      </c>
      <c r="C250" s="127" t="s">
        <v>11200</v>
      </c>
      <c r="D250" s="604"/>
      <c r="E250" s="95"/>
      <c r="F250" s="95" t="s">
        <v>11192</v>
      </c>
      <c r="G250" s="95"/>
      <c r="H250" s="124"/>
      <c r="I250" s="579">
        <v>4000000</v>
      </c>
      <c r="J250" s="24">
        <f t="shared" si="8"/>
        <v>496312400</v>
      </c>
      <c r="K250" s="130" t="s">
        <v>5870</v>
      </c>
      <c r="L250" s="254">
        <f t="shared" si="10"/>
        <v>-4000000</v>
      </c>
      <c r="M250" s="368" t="s">
        <v>1483</v>
      </c>
    </row>
    <row r="251" spans="1:13" ht="25.5" hidden="1" x14ac:dyDescent="0.25">
      <c r="A251" s="128"/>
      <c r="B251" s="95">
        <v>10</v>
      </c>
      <c r="C251" s="127" t="s">
        <v>11201</v>
      </c>
      <c r="D251" s="604"/>
      <c r="E251" s="95"/>
      <c r="F251" s="95" t="s">
        <v>11193</v>
      </c>
      <c r="G251" s="95"/>
      <c r="H251" s="124"/>
      <c r="I251" s="579">
        <v>2030600</v>
      </c>
      <c r="J251" s="24">
        <f t="shared" si="8"/>
        <v>494281800</v>
      </c>
      <c r="K251" s="130" t="s">
        <v>5489</v>
      </c>
      <c r="L251" s="254">
        <f t="shared" si="10"/>
        <v>-2030600</v>
      </c>
      <c r="M251" s="368" t="s">
        <v>5615</v>
      </c>
    </row>
    <row r="252" spans="1:13" ht="25.5" hidden="1" x14ac:dyDescent="0.25">
      <c r="A252" s="128"/>
      <c r="B252" s="95">
        <v>10</v>
      </c>
      <c r="C252" s="127" t="s">
        <v>11202</v>
      </c>
      <c r="D252" s="604"/>
      <c r="E252" s="95"/>
      <c r="F252" s="95" t="s">
        <v>11194</v>
      </c>
      <c r="G252" s="95"/>
      <c r="H252" s="124"/>
      <c r="I252" s="579">
        <v>155000</v>
      </c>
      <c r="J252" s="24">
        <f t="shared" si="8"/>
        <v>494126800</v>
      </c>
      <c r="K252" s="130" t="s">
        <v>5876</v>
      </c>
      <c r="L252" s="254">
        <f t="shared" si="10"/>
        <v>-155000</v>
      </c>
      <c r="M252" s="368" t="s">
        <v>3980</v>
      </c>
    </row>
    <row r="253" spans="1:13" ht="25.5" hidden="1" x14ac:dyDescent="0.25">
      <c r="A253" s="128"/>
      <c r="B253" s="95">
        <v>11</v>
      </c>
      <c r="C253" s="127" t="s">
        <v>11203</v>
      </c>
      <c r="D253" s="604"/>
      <c r="E253" s="95"/>
      <c r="F253" s="95" t="s">
        <v>11195</v>
      </c>
      <c r="G253" s="95"/>
      <c r="H253" s="639"/>
      <c r="I253" s="579">
        <v>14815800</v>
      </c>
      <c r="J253" s="24">
        <f t="shared" si="8"/>
        <v>479311000</v>
      </c>
      <c r="K253" s="130" t="s">
        <v>5332</v>
      </c>
      <c r="L253" s="254">
        <f t="shared" si="10"/>
        <v>-14815800</v>
      </c>
      <c r="M253" s="368" t="s">
        <v>141</v>
      </c>
    </row>
    <row r="254" spans="1:13" ht="25.5" hidden="1" x14ac:dyDescent="0.25">
      <c r="A254" s="128"/>
      <c r="B254" s="95">
        <v>11</v>
      </c>
      <c r="C254" s="127" t="s">
        <v>11204</v>
      </c>
      <c r="D254" s="604"/>
      <c r="E254" s="95"/>
      <c r="F254" s="95" t="s">
        <v>11196</v>
      </c>
      <c r="G254" s="95"/>
      <c r="H254" s="639"/>
      <c r="I254" s="579">
        <v>11514400</v>
      </c>
      <c r="J254" s="24">
        <f t="shared" si="8"/>
        <v>467796600</v>
      </c>
      <c r="K254" s="130" t="s">
        <v>5332</v>
      </c>
      <c r="L254" s="254">
        <f t="shared" si="10"/>
        <v>-11514400</v>
      </c>
      <c r="M254" s="368" t="s">
        <v>141</v>
      </c>
    </row>
    <row r="255" spans="1:13" ht="25.5" hidden="1" x14ac:dyDescent="0.25">
      <c r="A255" s="128"/>
      <c r="B255" s="95">
        <v>11</v>
      </c>
      <c r="C255" s="127" t="s">
        <v>11205</v>
      </c>
      <c r="D255" s="604"/>
      <c r="E255" s="95"/>
      <c r="F255" s="95" t="s">
        <v>11197</v>
      </c>
      <c r="G255" s="95"/>
      <c r="H255" s="639"/>
      <c r="I255" s="579">
        <v>4460000</v>
      </c>
      <c r="J255" s="24">
        <f t="shared" si="8"/>
        <v>463336600</v>
      </c>
      <c r="K255" s="130" t="s">
        <v>5870</v>
      </c>
      <c r="L255" s="254">
        <f t="shared" si="10"/>
        <v>-4460000</v>
      </c>
      <c r="M255" s="368" t="s">
        <v>1552</v>
      </c>
    </row>
    <row r="256" spans="1:13" ht="25.5" hidden="1" x14ac:dyDescent="0.25">
      <c r="A256" s="128"/>
      <c r="B256" s="95">
        <v>11</v>
      </c>
      <c r="C256" s="127" t="s">
        <v>11206</v>
      </c>
      <c r="D256" s="604"/>
      <c r="E256" s="95"/>
      <c r="F256" s="95" t="s">
        <v>11198</v>
      </c>
      <c r="G256" s="95"/>
      <c r="H256" s="639"/>
      <c r="I256" s="579">
        <v>75000000</v>
      </c>
      <c r="J256" s="24">
        <f t="shared" si="8"/>
        <v>388336600</v>
      </c>
      <c r="K256" s="130" t="s">
        <v>5332</v>
      </c>
      <c r="L256" s="254">
        <f t="shared" si="10"/>
        <v>-75000000</v>
      </c>
      <c r="M256" s="368" t="s">
        <v>141</v>
      </c>
    </row>
    <row r="257" spans="1:13" ht="45" hidden="1" x14ac:dyDescent="0.25">
      <c r="A257" s="128"/>
      <c r="B257" s="7">
        <v>11</v>
      </c>
      <c r="C257" s="502" t="s">
        <v>11223</v>
      </c>
      <c r="D257" s="622" t="s">
        <v>6084</v>
      </c>
      <c r="E257" s="7"/>
      <c r="F257" s="7" t="s">
        <v>11207</v>
      </c>
      <c r="G257" s="7"/>
      <c r="H257" s="614">
        <v>1000000</v>
      </c>
      <c r="I257" s="554"/>
      <c r="J257" s="24">
        <f t="shared" si="8"/>
        <v>389336600</v>
      </c>
      <c r="K257" s="130"/>
      <c r="L257" s="254">
        <f>+H257</f>
        <v>1000000</v>
      </c>
      <c r="M257" s="368"/>
    </row>
    <row r="258" spans="1:13" ht="45" x14ac:dyDescent="0.25">
      <c r="A258" s="128"/>
      <c r="B258" s="7">
        <v>11</v>
      </c>
      <c r="C258" s="502" t="s">
        <v>11224</v>
      </c>
      <c r="D258" s="622" t="s">
        <v>1385</v>
      </c>
      <c r="E258" s="7"/>
      <c r="F258" s="7" t="s">
        <v>11208</v>
      </c>
      <c r="G258" s="7"/>
      <c r="H258" s="614">
        <v>800000</v>
      </c>
      <c r="I258" s="554"/>
      <c r="J258" s="24">
        <f t="shared" si="8"/>
        <v>390136600</v>
      </c>
      <c r="K258" s="130"/>
      <c r="L258" s="254">
        <f>+H258</f>
        <v>800000</v>
      </c>
      <c r="M258" s="368"/>
    </row>
    <row r="259" spans="1:13" ht="45" hidden="1" x14ac:dyDescent="0.25">
      <c r="A259" s="128"/>
      <c r="B259" s="7">
        <v>11</v>
      </c>
      <c r="C259" s="502" t="s">
        <v>11225</v>
      </c>
      <c r="D259" s="622" t="s">
        <v>7000</v>
      </c>
      <c r="E259" s="95"/>
      <c r="F259" s="7" t="s">
        <v>11209</v>
      </c>
      <c r="G259" s="95"/>
      <c r="H259" s="614">
        <v>500000</v>
      </c>
      <c r="I259" s="579"/>
      <c r="J259" s="24">
        <f t="shared" si="8"/>
        <v>390636600</v>
      </c>
      <c r="K259" s="130"/>
      <c r="L259" s="254">
        <f>+H259</f>
        <v>500000</v>
      </c>
      <c r="M259" s="368"/>
    </row>
    <row r="260" spans="1:13" ht="60" hidden="1" x14ac:dyDescent="0.25">
      <c r="A260" s="128"/>
      <c r="B260" s="7">
        <v>11</v>
      </c>
      <c r="C260" s="502" t="s">
        <v>11226</v>
      </c>
      <c r="D260" s="610" t="s">
        <v>9287</v>
      </c>
      <c r="E260" s="95"/>
      <c r="F260" s="7" t="s">
        <v>11210</v>
      </c>
      <c r="G260" s="95"/>
      <c r="H260" s="614">
        <v>1500000</v>
      </c>
      <c r="I260" s="579"/>
      <c r="J260" s="24">
        <f t="shared" si="8"/>
        <v>392136600</v>
      </c>
      <c r="K260" s="130"/>
      <c r="L260" s="254">
        <f>+H260</f>
        <v>1500000</v>
      </c>
      <c r="M260" s="368"/>
    </row>
    <row r="261" spans="1:13" ht="51" hidden="1" x14ac:dyDescent="0.25">
      <c r="A261" s="128"/>
      <c r="B261" s="95">
        <v>12</v>
      </c>
      <c r="C261" s="127" t="s">
        <v>11227</v>
      </c>
      <c r="D261" s="604"/>
      <c r="E261" s="95"/>
      <c r="F261" s="95" t="s">
        <v>11228</v>
      </c>
      <c r="G261" s="95"/>
      <c r="H261" s="124"/>
      <c r="I261" s="579">
        <v>14129800</v>
      </c>
      <c r="J261" s="24">
        <f t="shared" si="8"/>
        <v>378006800</v>
      </c>
      <c r="K261" s="130" t="s">
        <v>5332</v>
      </c>
      <c r="L261" s="254">
        <f>-I261</f>
        <v>-14129800</v>
      </c>
      <c r="M261" s="368" t="s">
        <v>141</v>
      </c>
    </row>
    <row r="262" spans="1:13" ht="25.5" hidden="1" x14ac:dyDescent="0.25">
      <c r="A262" s="128"/>
      <c r="B262" s="95">
        <v>12</v>
      </c>
      <c r="C262" s="127" t="s">
        <v>11232</v>
      </c>
      <c r="D262" s="604"/>
      <c r="E262" s="95"/>
      <c r="F262" s="95" t="s">
        <v>11229</v>
      </c>
      <c r="G262" s="95"/>
      <c r="H262" s="124"/>
      <c r="I262" s="579">
        <v>740000</v>
      </c>
      <c r="J262" s="24">
        <f t="shared" si="8"/>
        <v>377266800</v>
      </c>
      <c r="K262" s="130" t="s">
        <v>5331</v>
      </c>
      <c r="L262" s="254">
        <f>-I262</f>
        <v>-740000</v>
      </c>
      <c r="M262" s="368" t="s">
        <v>8914</v>
      </c>
    </row>
    <row r="263" spans="1:13" ht="38.25" hidden="1" x14ac:dyDescent="0.25">
      <c r="A263" s="128"/>
      <c r="B263" s="95">
        <v>12</v>
      </c>
      <c r="C263" s="127" t="s">
        <v>11233</v>
      </c>
      <c r="D263" s="604"/>
      <c r="E263" s="95"/>
      <c r="F263" s="95" t="s">
        <v>11230</v>
      </c>
      <c r="G263" s="95"/>
      <c r="H263" s="124"/>
      <c r="I263" s="579">
        <v>3239000</v>
      </c>
      <c r="J263" s="24">
        <f t="shared" si="8"/>
        <v>374027800</v>
      </c>
      <c r="K263" s="130" t="s">
        <v>5870</v>
      </c>
      <c r="L263" s="254">
        <f>-I263</f>
        <v>-3239000</v>
      </c>
      <c r="M263" s="368" t="s">
        <v>1483</v>
      </c>
    </row>
    <row r="264" spans="1:13" ht="25.5" hidden="1" x14ac:dyDescent="0.25">
      <c r="A264" s="128"/>
      <c r="B264" s="95">
        <v>12</v>
      </c>
      <c r="C264" s="127" t="s">
        <v>11234</v>
      </c>
      <c r="D264" s="604"/>
      <c r="E264" s="95"/>
      <c r="F264" s="95" t="s">
        <v>11231</v>
      </c>
      <c r="G264" s="95"/>
      <c r="H264" s="370"/>
      <c r="I264" s="579">
        <v>813000</v>
      </c>
      <c r="J264" s="24">
        <f t="shared" si="8"/>
        <v>373214800</v>
      </c>
      <c r="K264" s="130" t="s">
        <v>5332</v>
      </c>
      <c r="L264" s="254">
        <f>-I264</f>
        <v>-813000</v>
      </c>
      <c r="M264" s="368" t="s">
        <v>141</v>
      </c>
    </row>
    <row r="265" spans="1:13" ht="25.5" hidden="1" x14ac:dyDescent="0.25">
      <c r="A265" s="128"/>
      <c r="B265" s="7">
        <v>12</v>
      </c>
      <c r="C265" s="361" t="s">
        <v>9789</v>
      </c>
      <c r="D265" s="622" t="s">
        <v>6084</v>
      </c>
      <c r="E265" s="12"/>
      <c r="F265" s="7" t="s">
        <v>11211</v>
      </c>
      <c r="G265" s="95"/>
      <c r="H265" s="614">
        <v>750000</v>
      </c>
      <c r="I265" s="579"/>
      <c r="J265" s="24">
        <f t="shared" si="8"/>
        <v>373964800</v>
      </c>
      <c r="K265" s="130"/>
      <c r="L265" s="254">
        <f>+H265</f>
        <v>750000</v>
      </c>
      <c r="M265" s="368"/>
    </row>
    <row r="266" spans="1:13" ht="25.5" x14ac:dyDescent="0.25">
      <c r="A266" s="128"/>
      <c r="B266" s="7">
        <v>12</v>
      </c>
      <c r="C266" s="361" t="s">
        <v>11303</v>
      </c>
      <c r="D266" s="622" t="s">
        <v>1385</v>
      </c>
      <c r="E266" s="12"/>
      <c r="F266" s="7" t="s">
        <v>11212</v>
      </c>
      <c r="G266" s="95"/>
      <c r="H266" s="614">
        <v>545000</v>
      </c>
      <c r="I266" s="579"/>
      <c r="J266" s="24">
        <f t="shared" si="8"/>
        <v>374509800</v>
      </c>
      <c r="K266" s="130"/>
      <c r="L266" s="254">
        <f t="shared" ref="L266:L305" si="11">+H266</f>
        <v>545000</v>
      </c>
      <c r="M266" s="368"/>
    </row>
    <row r="267" spans="1:13" ht="45" hidden="1" x14ac:dyDescent="0.25">
      <c r="A267" s="128"/>
      <c r="B267" s="7">
        <v>12</v>
      </c>
      <c r="C267" s="502" t="s">
        <v>11264</v>
      </c>
      <c r="D267" s="610" t="s">
        <v>9287</v>
      </c>
      <c r="E267" s="12"/>
      <c r="F267" s="7" t="s">
        <v>11213</v>
      </c>
      <c r="G267" s="95"/>
      <c r="H267" s="614">
        <v>500000</v>
      </c>
      <c r="I267" s="579"/>
      <c r="J267" s="24">
        <f t="shared" si="8"/>
        <v>375009800</v>
      </c>
      <c r="K267" s="130"/>
      <c r="L267" s="254">
        <f t="shared" si="11"/>
        <v>500000</v>
      </c>
      <c r="M267" s="368"/>
    </row>
    <row r="268" spans="1:13" ht="45" hidden="1" x14ac:dyDescent="0.25">
      <c r="A268" s="128"/>
      <c r="B268" s="7">
        <v>12</v>
      </c>
      <c r="C268" s="502" t="s">
        <v>11265</v>
      </c>
      <c r="D268" s="622" t="s">
        <v>4490</v>
      </c>
      <c r="E268" s="12"/>
      <c r="F268" s="7" t="s">
        <v>11214</v>
      </c>
      <c r="G268" s="95"/>
      <c r="H268" s="614">
        <v>1000000</v>
      </c>
      <c r="I268" s="579"/>
      <c r="J268" s="24">
        <f t="shared" ref="J268:J331" si="12">J267+H268-I268</f>
        <v>376009800</v>
      </c>
      <c r="K268" s="130"/>
      <c r="L268" s="254">
        <f t="shared" si="11"/>
        <v>1000000</v>
      </c>
      <c r="M268" s="368"/>
    </row>
    <row r="269" spans="1:13" ht="45" hidden="1" x14ac:dyDescent="0.25">
      <c r="A269" s="128"/>
      <c r="B269" s="7">
        <v>12</v>
      </c>
      <c r="C269" s="502" t="s">
        <v>11266</v>
      </c>
      <c r="D269" s="622" t="s">
        <v>4490</v>
      </c>
      <c r="E269" s="12"/>
      <c r="F269" s="7" t="s">
        <v>11215</v>
      </c>
      <c r="G269" s="95"/>
      <c r="H269" s="614">
        <v>950000</v>
      </c>
      <c r="I269" s="579"/>
      <c r="J269" s="24">
        <f t="shared" si="12"/>
        <v>376959800</v>
      </c>
      <c r="K269" s="130"/>
      <c r="L269" s="254">
        <f t="shared" si="11"/>
        <v>950000</v>
      </c>
      <c r="M269" s="368"/>
    </row>
    <row r="270" spans="1:13" ht="45" hidden="1" x14ac:dyDescent="0.25">
      <c r="A270" s="128"/>
      <c r="B270" s="7">
        <v>12</v>
      </c>
      <c r="C270" s="502" t="s">
        <v>11267</v>
      </c>
      <c r="D270" s="622" t="s">
        <v>6082</v>
      </c>
      <c r="E270" s="95"/>
      <c r="F270" s="7" t="s">
        <v>11216</v>
      </c>
      <c r="G270" s="95"/>
      <c r="H270" s="614">
        <v>1000000</v>
      </c>
      <c r="I270" s="579"/>
      <c r="J270" s="24">
        <f t="shared" si="12"/>
        <v>377959800</v>
      </c>
      <c r="K270" s="130"/>
      <c r="L270" s="254">
        <f t="shared" si="11"/>
        <v>1000000</v>
      </c>
      <c r="M270" s="527"/>
    </row>
    <row r="271" spans="1:13" ht="45" hidden="1" x14ac:dyDescent="0.25">
      <c r="A271" s="128"/>
      <c r="B271" s="7">
        <v>12</v>
      </c>
      <c r="C271" s="502" t="s">
        <v>11268</v>
      </c>
      <c r="D271" s="610" t="s">
        <v>9385</v>
      </c>
      <c r="E271" s="95"/>
      <c r="F271" s="7" t="s">
        <v>11217</v>
      </c>
      <c r="G271" s="95"/>
      <c r="H271" s="614">
        <v>1400000</v>
      </c>
      <c r="I271" s="579"/>
      <c r="J271" s="24">
        <f t="shared" si="12"/>
        <v>379359800</v>
      </c>
      <c r="K271" s="130"/>
      <c r="L271" s="254">
        <f t="shared" si="11"/>
        <v>1400000</v>
      </c>
      <c r="M271" s="527"/>
    </row>
    <row r="272" spans="1:13" ht="30" hidden="1" x14ac:dyDescent="0.25">
      <c r="A272" s="128"/>
      <c r="B272" s="7">
        <v>12</v>
      </c>
      <c r="C272" s="502" t="s">
        <v>11269</v>
      </c>
      <c r="D272" s="622" t="s">
        <v>6082</v>
      </c>
      <c r="E272" s="95"/>
      <c r="F272" s="7" t="s">
        <v>11218</v>
      </c>
      <c r="G272" s="95"/>
      <c r="H272" s="614">
        <v>900000</v>
      </c>
      <c r="I272" s="579"/>
      <c r="J272" s="24">
        <f t="shared" si="12"/>
        <v>380259800</v>
      </c>
      <c r="K272" s="130"/>
      <c r="L272" s="254">
        <f t="shared" si="11"/>
        <v>900000</v>
      </c>
      <c r="M272" s="527"/>
    </row>
    <row r="273" spans="1:13" ht="45" x14ac:dyDescent="0.25">
      <c r="A273" s="128"/>
      <c r="B273" s="7">
        <v>12</v>
      </c>
      <c r="C273" s="502" t="s">
        <v>11270</v>
      </c>
      <c r="D273" s="622" t="s">
        <v>1385</v>
      </c>
      <c r="E273" s="7"/>
      <c r="F273" s="7" t="s">
        <v>11219</v>
      </c>
      <c r="G273" s="95"/>
      <c r="H273" s="614">
        <v>850000</v>
      </c>
      <c r="I273" s="579"/>
      <c r="J273" s="24">
        <f t="shared" si="12"/>
        <v>381109800</v>
      </c>
      <c r="K273" s="130"/>
      <c r="L273" s="254">
        <f t="shared" si="11"/>
        <v>850000</v>
      </c>
      <c r="M273" s="368"/>
    </row>
    <row r="274" spans="1:13" ht="45" hidden="1" x14ac:dyDescent="0.25">
      <c r="A274" s="128"/>
      <c r="B274" s="7">
        <v>12</v>
      </c>
      <c r="C274" s="502" t="s">
        <v>11271</v>
      </c>
      <c r="D274" s="622" t="s">
        <v>5931</v>
      </c>
      <c r="E274" s="7"/>
      <c r="F274" s="7" t="s">
        <v>11220</v>
      </c>
      <c r="G274" s="95"/>
      <c r="H274" s="614">
        <v>521000</v>
      </c>
      <c r="I274" s="579"/>
      <c r="J274" s="24">
        <f t="shared" si="12"/>
        <v>381630800</v>
      </c>
      <c r="K274" s="130"/>
      <c r="L274" s="254">
        <f t="shared" si="11"/>
        <v>521000</v>
      </c>
      <c r="M274" s="368"/>
    </row>
    <row r="275" spans="1:13" ht="45" hidden="1" x14ac:dyDescent="0.25">
      <c r="A275" s="128"/>
      <c r="B275" s="7">
        <v>12</v>
      </c>
      <c r="C275" s="502" t="s">
        <v>11272</v>
      </c>
      <c r="D275" s="622" t="s">
        <v>5931</v>
      </c>
      <c r="E275" s="7"/>
      <c r="F275" s="7" t="s">
        <v>11221</v>
      </c>
      <c r="G275" s="95"/>
      <c r="H275" s="614">
        <v>950000</v>
      </c>
      <c r="I275" s="579"/>
      <c r="J275" s="24">
        <f t="shared" si="12"/>
        <v>382580800</v>
      </c>
      <c r="K275" s="130"/>
      <c r="L275" s="254">
        <f t="shared" si="11"/>
        <v>950000</v>
      </c>
      <c r="M275" s="368"/>
    </row>
    <row r="276" spans="1:13" ht="30" hidden="1" x14ac:dyDescent="0.25">
      <c r="A276" s="128"/>
      <c r="B276" s="7">
        <v>12</v>
      </c>
      <c r="C276" s="502" t="s">
        <v>11273</v>
      </c>
      <c r="D276" s="622" t="s">
        <v>5931</v>
      </c>
      <c r="E276" s="7"/>
      <c r="F276" s="7" t="s">
        <v>11222</v>
      </c>
      <c r="G276" s="95"/>
      <c r="H276" s="614">
        <v>900000</v>
      </c>
      <c r="I276" s="579"/>
      <c r="J276" s="24">
        <f t="shared" si="12"/>
        <v>383480800</v>
      </c>
      <c r="K276" s="130"/>
      <c r="L276" s="254">
        <f t="shared" si="11"/>
        <v>900000</v>
      </c>
      <c r="M276" s="368"/>
    </row>
    <row r="277" spans="1:13" ht="30" hidden="1" x14ac:dyDescent="0.25">
      <c r="A277" s="128"/>
      <c r="B277" s="7">
        <v>12</v>
      </c>
      <c r="C277" s="502" t="s">
        <v>11274</v>
      </c>
      <c r="D277" s="610" t="s">
        <v>9287</v>
      </c>
      <c r="E277" s="7"/>
      <c r="F277" s="7" t="s">
        <v>11235</v>
      </c>
      <c r="G277" s="95"/>
      <c r="H277" s="614">
        <v>850000</v>
      </c>
      <c r="I277" s="579"/>
      <c r="J277" s="24">
        <f t="shared" si="12"/>
        <v>384330800</v>
      </c>
      <c r="K277" s="130"/>
      <c r="L277" s="254">
        <f t="shared" si="11"/>
        <v>850000</v>
      </c>
      <c r="M277" s="368"/>
    </row>
    <row r="278" spans="1:13" ht="45" hidden="1" x14ac:dyDescent="0.25">
      <c r="A278" s="128"/>
      <c r="B278" s="7">
        <v>12</v>
      </c>
      <c r="C278" s="502" t="s">
        <v>11275</v>
      </c>
      <c r="D278" s="610" t="s">
        <v>9287</v>
      </c>
      <c r="E278" s="7"/>
      <c r="F278" s="7" t="s">
        <v>11236</v>
      </c>
      <c r="G278" s="95"/>
      <c r="H278" s="614">
        <v>610000</v>
      </c>
      <c r="I278" s="579"/>
      <c r="J278" s="24">
        <f t="shared" si="12"/>
        <v>384940800</v>
      </c>
      <c r="K278" s="130"/>
      <c r="L278" s="254">
        <f t="shared" si="11"/>
        <v>610000</v>
      </c>
      <c r="M278" s="368"/>
    </row>
    <row r="279" spans="1:13" ht="30" hidden="1" x14ac:dyDescent="0.25">
      <c r="A279" s="128"/>
      <c r="B279" s="7">
        <v>12</v>
      </c>
      <c r="C279" s="502" t="s">
        <v>11276</v>
      </c>
      <c r="D279" s="622" t="s">
        <v>6084</v>
      </c>
      <c r="E279" s="7"/>
      <c r="F279" s="7" t="s">
        <v>11237</v>
      </c>
      <c r="G279" s="95"/>
      <c r="H279" s="614">
        <v>1020000</v>
      </c>
      <c r="I279" s="579"/>
      <c r="J279" s="24">
        <f t="shared" si="12"/>
        <v>385960800</v>
      </c>
      <c r="K279" s="130"/>
      <c r="L279" s="254">
        <f t="shared" si="11"/>
        <v>1020000</v>
      </c>
      <c r="M279" s="368"/>
    </row>
    <row r="280" spans="1:13" ht="45" hidden="1" x14ac:dyDescent="0.25">
      <c r="A280" s="128"/>
      <c r="B280" s="7">
        <v>13</v>
      </c>
      <c r="C280" s="502" t="s">
        <v>11277</v>
      </c>
      <c r="D280" s="622" t="s">
        <v>4490</v>
      </c>
      <c r="E280" s="7"/>
      <c r="F280" s="7" t="s">
        <v>11238</v>
      </c>
      <c r="G280" s="95"/>
      <c r="H280" s="614">
        <v>1020000</v>
      </c>
      <c r="I280" s="579"/>
      <c r="J280" s="24">
        <f t="shared" si="12"/>
        <v>386980800</v>
      </c>
      <c r="K280" s="130"/>
      <c r="L280" s="254">
        <f t="shared" si="11"/>
        <v>1020000</v>
      </c>
      <c r="M280" s="368"/>
    </row>
    <row r="281" spans="1:13" ht="60" hidden="1" x14ac:dyDescent="0.25">
      <c r="A281" s="128"/>
      <c r="B281" s="12">
        <v>13</v>
      </c>
      <c r="C281" s="502" t="s">
        <v>11278</v>
      </c>
      <c r="D281" s="610" t="s">
        <v>9287</v>
      </c>
      <c r="E281" s="7"/>
      <c r="F281" s="7" t="s">
        <v>11239</v>
      </c>
      <c r="G281" s="95"/>
      <c r="H281" s="614">
        <v>1000000</v>
      </c>
      <c r="I281" s="579"/>
      <c r="J281" s="24">
        <f t="shared" si="12"/>
        <v>387980800</v>
      </c>
      <c r="K281" s="130"/>
      <c r="L281" s="254">
        <f t="shared" si="11"/>
        <v>1000000</v>
      </c>
      <c r="M281" s="368"/>
    </row>
    <row r="282" spans="1:13" ht="45" hidden="1" x14ac:dyDescent="0.25">
      <c r="A282" s="128"/>
      <c r="B282" s="7">
        <v>13</v>
      </c>
      <c r="C282" s="502" t="s">
        <v>11279</v>
      </c>
      <c r="D282" s="622" t="s">
        <v>4490</v>
      </c>
      <c r="E282" s="7"/>
      <c r="F282" s="7" t="s">
        <v>11240</v>
      </c>
      <c r="G282" s="7"/>
      <c r="H282" s="614">
        <v>900000</v>
      </c>
      <c r="I282" s="554"/>
      <c r="J282" s="24">
        <f t="shared" si="12"/>
        <v>388880800</v>
      </c>
      <c r="K282" s="130"/>
      <c r="L282" s="254">
        <f t="shared" si="11"/>
        <v>900000</v>
      </c>
      <c r="M282" s="368"/>
    </row>
    <row r="283" spans="1:13" ht="45" hidden="1" x14ac:dyDescent="0.25">
      <c r="A283" s="128"/>
      <c r="B283" s="12">
        <v>13</v>
      </c>
      <c r="C283" s="502" t="s">
        <v>11280</v>
      </c>
      <c r="D283" s="622" t="s">
        <v>5931</v>
      </c>
      <c r="E283" s="7"/>
      <c r="F283" s="7" t="s">
        <v>11241</v>
      </c>
      <c r="G283" s="7"/>
      <c r="H283" s="614">
        <v>900000</v>
      </c>
      <c r="I283" s="554"/>
      <c r="J283" s="24">
        <f t="shared" si="12"/>
        <v>389780800</v>
      </c>
      <c r="K283" s="130"/>
      <c r="L283" s="254">
        <f t="shared" si="11"/>
        <v>900000</v>
      </c>
      <c r="M283" s="368"/>
    </row>
    <row r="284" spans="1:13" ht="45" x14ac:dyDescent="0.25">
      <c r="A284" s="128"/>
      <c r="B284" s="7">
        <v>13</v>
      </c>
      <c r="C284" s="502" t="s">
        <v>11281</v>
      </c>
      <c r="D284" s="622" t="s">
        <v>1385</v>
      </c>
      <c r="E284" s="7"/>
      <c r="F284" s="7" t="s">
        <v>11242</v>
      </c>
      <c r="G284" s="7"/>
      <c r="H284" s="614">
        <v>580000</v>
      </c>
      <c r="I284" s="554"/>
      <c r="J284" s="24">
        <f t="shared" si="12"/>
        <v>390360800</v>
      </c>
      <c r="K284" s="130"/>
      <c r="L284" s="254">
        <f t="shared" si="11"/>
        <v>580000</v>
      </c>
      <c r="M284" s="368"/>
    </row>
    <row r="285" spans="1:13" ht="60" x14ac:dyDescent="0.25">
      <c r="A285" s="128"/>
      <c r="B285" s="12">
        <v>13</v>
      </c>
      <c r="C285" s="502" t="s">
        <v>11282</v>
      </c>
      <c r="D285" s="622" t="s">
        <v>1385</v>
      </c>
      <c r="E285" s="7"/>
      <c r="F285" s="7" t="s">
        <v>11243</v>
      </c>
      <c r="G285" s="7"/>
      <c r="H285" s="614">
        <v>450000</v>
      </c>
      <c r="I285" s="554"/>
      <c r="J285" s="24">
        <f t="shared" si="12"/>
        <v>390810800</v>
      </c>
      <c r="K285" s="130"/>
      <c r="L285" s="254">
        <f t="shared" si="11"/>
        <v>450000</v>
      </c>
      <c r="M285" s="368"/>
    </row>
    <row r="286" spans="1:13" ht="45" x14ac:dyDescent="0.25">
      <c r="A286" s="128"/>
      <c r="B286" s="7">
        <v>13</v>
      </c>
      <c r="C286" s="502" t="s">
        <v>11283</v>
      </c>
      <c r="D286" s="622" t="s">
        <v>1251</v>
      </c>
      <c r="E286" s="7"/>
      <c r="F286" s="7" t="s">
        <v>11244</v>
      </c>
      <c r="G286" s="7"/>
      <c r="H286" s="614">
        <v>605000</v>
      </c>
      <c r="I286" s="554"/>
      <c r="J286" s="24">
        <f t="shared" si="12"/>
        <v>391415800</v>
      </c>
      <c r="K286" s="130"/>
      <c r="L286" s="254">
        <f t="shared" si="11"/>
        <v>605000</v>
      </c>
      <c r="M286" s="368"/>
    </row>
    <row r="287" spans="1:13" ht="45" x14ac:dyDescent="0.25">
      <c r="A287" s="128"/>
      <c r="B287" s="12">
        <v>13</v>
      </c>
      <c r="C287" s="502" t="s">
        <v>11284</v>
      </c>
      <c r="D287" s="622" t="s">
        <v>1251</v>
      </c>
      <c r="E287" s="7"/>
      <c r="F287" s="7" t="s">
        <v>11245</v>
      </c>
      <c r="G287" s="7"/>
      <c r="H287" s="614">
        <v>700000</v>
      </c>
      <c r="I287" s="554"/>
      <c r="J287" s="24">
        <f t="shared" si="12"/>
        <v>392115800</v>
      </c>
      <c r="K287" s="130"/>
      <c r="L287" s="254">
        <f t="shared" si="11"/>
        <v>700000</v>
      </c>
      <c r="M287" s="368"/>
    </row>
    <row r="288" spans="1:13" ht="60" hidden="1" x14ac:dyDescent="0.25">
      <c r="A288" s="128"/>
      <c r="B288" s="7">
        <v>13</v>
      </c>
      <c r="C288" s="502" t="s">
        <v>11285</v>
      </c>
      <c r="D288" s="622" t="s">
        <v>6084</v>
      </c>
      <c r="E288" s="7"/>
      <c r="F288" s="7" t="s">
        <v>11246</v>
      </c>
      <c r="G288" s="7"/>
      <c r="H288" s="614">
        <v>800000</v>
      </c>
      <c r="I288" s="554"/>
      <c r="J288" s="24">
        <f t="shared" si="12"/>
        <v>392915800</v>
      </c>
      <c r="K288" s="130"/>
      <c r="L288" s="254">
        <f t="shared" si="11"/>
        <v>800000</v>
      </c>
      <c r="M288" s="368"/>
    </row>
    <row r="289" spans="1:13" ht="45" hidden="1" x14ac:dyDescent="0.25">
      <c r="A289" s="128"/>
      <c r="B289" s="12">
        <v>13</v>
      </c>
      <c r="C289" s="502" t="s">
        <v>11286</v>
      </c>
      <c r="D289" s="622" t="s">
        <v>4490</v>
      </c>
      <c r="E289" s="7"/>
      <c r="F289" s="7" t="s">
        <v>11247</v>
      </c>
      <c r="G289" s="7"/>
      <c r="H289" s="614">
        <v>520000</v>
      </c>
      <c r="I289" s="554"/>
      <c r="J289" s="24">
        <f t="shared" si="12"/>
        <v>393435800</v>
      </c>
      <c r="K289" s="130"/>
      <c r="L289" s="254">
        <f t="shared" si="11"/>
        <v>520000</v>
      </c>
      <c r="M289" s="368"/>
    </row>
    <row r="290" spans="1:13" ht="30" x14ac:dyDescent="0.25">
      <c r="A290" s="128"/>
      <c r="B290" s="7">
        <v>13</v>
      </c>
      <c r="C290" s="502" t="s">
        <v>11287</v>
      </c>
      <c r="D290" s="622" t="s">
        <v>1244</v>
      </c>
      <c r="E290" s="7"/>
      <c r="F290" s="7" t="s">
        <v>11248</v>
      </c>
      <c r="G290" s="7"/>
      <c r="H290" s="614">
        <v>1150000</v>
      </c>
      <c r="I290" s="554"/>
      <c r="J290" s="24">
        <f t="shared" si="12"/>
        <v>394585800</v>
      </c>
      <c r="K290" s="130"/>
      <c r="L290" s="254">
        <f t="shared" si="11"/>
        <v>1150000</v>
      </c>
      <c r="M290" s="368"/>
    </row>
    <row r="291" spans="1:13" ht="45" x14ac:dyDescent="0.25">
      <c r="A291" s="128"/>
      <c r="B291" s="12">
        <v>13</v>
      </c>
      <c r="C291" s="502" t="s">
        <v>11288</v>
      </c>
      <c r="D291" s="622" t="s">
        <v>1244</v>
      </c>
      <c r="E291" s="7"/>
      <c r="F291" s="7" t="s">
        <v>11249</v>
      </c>
      <c r="G291" s="7"/>
      <c r="H291" s="614">
        <v>950000</v>
      </c>
      <c r="I291" s="554"/>
      <c r="J291" s="24">
        <f t="shared" si="12"/>
        <v>395535800</v>
      </c>
      <c r="K291" s="130"/>
      <c r="L291" s="254">
        <f t="shared" si="11"/>
        <v>950000</v>
      </c>
      <c r="M291" s="368"/>
    </row>
    <row r="292" spans="1:13" ht="60" hidden="1" x14ac:dyDescent="0.25">
      <c r="A292" s="128"/>
      <c r="B292" s="7">
        <v>13</v>
      </c>
      <c r="C292" s="502" t="s">
        <v>11289</v>
      </c>
      <c r="D292" s="622" t="s">
        <v>5931</v>
      </c>
      <c r="E292" s="7"/>
      <c r="F292" s="7" t="s">
        <v>11250</v>
      </c>
      <c r="G292" s="95"/>
      <c r="H292" s="614">
        <v>950000</v>
      </c>
      <c r="I292" s="554"/>
      <c r="J292" s="24">
        <f t="shared" si="12"/>
        <v>396485800</v>
      </c>
      <c r="K292" s="130"/>
      <c r="L292" s="254">
        <f t="shared" si="11"/>
        <v>950000</v>
      </c>
      <c r="M292" s="368"/>
    </row>
    <row r="293" spans="1:13" ht="45" hidden="1" x14ac:dyDescent="0.25">
      <c r="A293" s="128"/>
      <c r="B293" s="12">
        <v>13</v>
      </c>
      <c r="C293" s="502" t="s">
        <v>11290</v>
      </c>
      <c r="D293" s="622" t="s">
        <v>5931</v>
      </c>
      <c r="E293" s="95"/>
      <c r="F293" s="7" t="s">
        <v>11251</v>
      </c>
      <c r="G293" s="95"/>
      <c r="H293" s="614">
        <v>1050000</v>
      </c>
      <c r="I293" s="554"/>
      <c r="J293" s="24">
        <f t="shared" si="12"/>
        <v>397535800</v>
      </c>
      <c r="K293" s="130"/>
      <c r="L293" s="254">
        <f t="shared" si="11"/>
        <v>1050000</v>
      </c>
      <c r="M293" s="368"/>
    </row>
    <row r="294" spans="1:13" ht="45" hidden="1" x14ac:dyDescent="0.25">
      <c r="A294" s="128"/>
      <c r="B294" s="7">
        <v>13</v>
      </c>
      <c r="C294" s="502" t="s">
        <v>11291</v>
      </c>
      <c r="D294" s="622" t="s">
        <v>4490</v>
      </c>
      <c r="E294" s="7"/>
      <c r="F294" s="7" t="s">
        <v>11252</v>
      </c>
      <c r="G294" s="7"/>
      <c r="H294" s="614">
        <v>850000</v>
      </c>
      <c r="I294" s="554"/>
      <c r="J294" s="24">
        <f t="shared" si="12"/>
        <v>398385800</v>
      </c>
      <c r="K294" s="130"/>
      <c r="L294" s="254">
        <f t="shared" si="11"/>
        <v>850000</v>
      </c>
      <c r="M294" s="368"/>
    </row>
    <row r="295" spans="1:13" ht="45" hidden="1" x14ac:dyDescent="0.25">
      <c r="A295" s="124"/>
      <c r="B295" s="12">
        <v>13</v>
      </c>
      <c r="C295" s="502" t="s">
        <v>11292</v>
      </c>
      <c r="D295" s="622" t="s">
        <v>5931</v>
      </c>
      <c r="E295" s="7"/>
      <c r="F295" s="7" t="s">
        <v>11253</v>
      </c>
      <c r="G295" s="95"/>
      <c r="H295" s="614">
        <v>900000</v>
      </c>
      <c r="I295" s="579"/>
      <c r="J295" s="24">
        <f t="shared" si="12"/>
        <v>399285800</v>
      </c>
      <c r="K295" s="130"/>
      <c r="L295" s="254">
        <f t="shared" si="11"/>
        <v>900000</v>
      </c>
      <c r="M295" s="368"/>
    </row>
    <row r="296" spans="1:13" ht="45" hidden="1" x14ac:dyDescent="0.25">
      <c r="A296" s="124"/>
      <c r="B296" s="7">
        <v>13</v>
      </c>
      <c r="C296" s="502" t="s">
        <v>11293</v>
      </c>
      <c r="D296" s="610" t="s">
        <v>9385</v>
      </c>
      <c r="E296" s="7"/>
      <c r="F296" s="7" t="s">
        <v>11254</v>
      </c>
      <c r="G296" s="95"/>
      <c r="H296" s="614">
        <v>500000</v>
      </c>
      <c r="I296" s="579"/>
      <c r="J296" s="24">
        <f t="shared" si="12"/>
        <v>399785800</v>
      </c>
      <c r="K296" s="130"/>
      <c r="L296" s="254">
        <f t="shared" si="11"/>
        <v>500000</v>
      </c>
      <c r="M296" s="368"/>
    </row>
    <row r="297" spans="1:13" ht="30" hidden="1" x14ac:dyDescent="0.25">
      <c r="A297" s="128"/>
      <c r="B297" s="7">
        <v>14</v>
      </c>
      <c r="C297" s="502" t="s">
        <v>11294</v>
      </c>
      <c r="D297" s="610" t="s">
        <v>2642</v>
      </c>
      <c r="E297" s="7"/>
      <c r="F297" s="7" t="s">
        <v>11255</v>
      </c>
      <c r="G297" s="95"/>
      <c r="H297" s="614">
        <v>250000</v>
      </c>
      <c r="I297" s="579"/>
      <c r="J297" s="24">
        <f t="shared" si="12"/>
        <v>400035800</v>
      </c>
      <c r="K297" s="130"/>
      <c r="L297" s="254">
        <f t="shared" si="11"/>
        <v>250000</v>
      </c>
      <c r="M297" s="368"/>
    </row>
    <row r="298" spans="1:13" ht="45" x14ac:dyDescent="0.25">
      <c r="A298" s="128"/>
      <c r="B298" s="7">
        <v>14</v>
      </c>
      <c r="C298" s="502" t="s">
        <v>11295</v>
      </c>
      <c r="D298" s="622" t="s">
        <v>1251</v>
      </c>
      <c r="E298" s="7"/>
      <c r="F298" s="7" t="s">
        <v>11256</v>
      </c>
      <c r="G298" s="95"/>
      <c r="H298" s="614">
        <v>800000</v>
      </c>
      <c r="I298" s="579"/>
      <c r="J298" s="24">
        <f t="shared" si="12"/>
        <v>400835800</v>
      </c>
      <c r="K298" s="130"/>
      <c r="L298" s="254">
        <f t="shared" si="11"/>
        <v>800000</v>
      </c>
      <c r="M298" s="368"/>
    </row>
    <row r="299" spans="1:13" ht="30" hidden="1" x14ac:dyDescent="0.25">
      <c r="A299" s="128"/>
      <c r="B299" s="7">
        <v>14</v>
      </c>
      <c r="C299" s="502" t="s">
        <v>11296</v>
      </c>
      <c r="D299" s="622" t="s">
        <v>5931</v>
      </c>
      <c r="E299" s="7"/>
      <c r="F299" s="7" t="s">
        <v>11257</v>
      </c>
      <c r="G299" s="7"/>
      <c r="H299" s="614">
        <v>950000</v>
      </c>
      <c r="I299" s="579"/>
      <c r="J299" s="24">
        <f t="shared" si="12"/>
        <v>401785800</v>
      </c>
      <c r="K299" s="130"/>
      <c r="L299" s="254">
        <f t="shared" si="11"/>
        <v>950000</v>
      </c>
      <c r="M299" s="368"/>
    </row>
    <row r="300" spans="1:13" ht="45" hidden="1" x14ac:dyDescent="0.25">
      <c r="A300" s="128"/>
      <c r="B300" s="7">
        <v>14</v>
      </c>
      <c r="C300" s="502" t="s">
        <v>11297</v>
      </c>
      <c r="D300" s="610" t="s">
        <v>11310</v>
      </c>
      <c r="E300" s="7"/>
      <c r="F300" s="7" t="s">
        <v>11258</v>
      </c>
      <c r="G300" s="95"/>
      <c r="H300" s="614">
        <v>5000000</v>
      </c>
      <c r="I300" s="579"/>
      <c r="J300" s="24">
        <f t="shared" si="12"/>
        <v>406785800</v>
      </c>
      <c r="K300" s="130"/>
      <c r="L300" s="254">
        <f t="shared" si="11"/>
        <v>5000000</v>
      </c>
      <c r="M300" s="368"/>
    </row>
    <row r="301" spans="1:13" ht="45" hidden="1" x14ac:dyDescent="0.25">
      <c r="A301" s="128"/>
      <c r="B301" s="7">
        <v>14</v>
      </c>
      <c r="C301" s="502" t="s">
        <v>11298</v>
      </c>
      <c r="D301" s="610" t="s">
        <v>1227</v>
      </c>
      <c r="E301" s="7"/>
      <c r="F301" s="7" t="s">
        <v>11259</v>
      </c>
      <c r="G301" s="95"/>
      <c r="H301" s="614">
        <v>600000</v>
      </c>
      <c r="I301" s="579"/>
      <c r="J301" s="24">
        <f t="shared" si="12"/>
        <v>407385800</v>
      </c>
      <c r="K301" s="130" t="s">
        <v>5870</v>
      </c>
      <c r="L301" s="254">
        <f t="shared" si="11"/>
        <v>600000</v>
      </c>
      <c r="M301" s="368"/>
    </row>
    <row r="302" spans="1:13" ht="45" hidden="1" x14ac:dyDescent="0.25">
      <c r="A302" s="128"/>
      <c r="B302" s="7">
        <v>14</v>
      </c>
      <c r="C302" s="502" t="s">
        <v>11299</v>
      </c>
      <c r="D302" s="610" t="s">
        <v>1227</v>
      </c>
      <c r="E302" s="95"/>
      <c r="F302" s="7" t="s">
        <v>11260</v>
      </c>
      <c r="G302" s="95"/>
      <c r="H302" s="614">
        <v>120000</v>
      </c>
      <c r="I302" s="579"/>
      <c r="J302" s="24">
        <f t="shared" si="12"/>
        <v>407505800</v>
      </c>
      <c r="K302" s="130"/>
      <c r="L302" s="254">
        <f t="shared" si="11"/>
        <v>120000</v>
      </c>
      <c r="M302" s="368"/>
    </row>
    <row r="303" spans="1:13" ht="45" hidden="1" x14ac:dyDescent="0.25">
      <c r="A303" s="128"/>
      <c r="B303" s="7">
        <v>14</v>
      </c>
      <c r="C303" s="502" t="s">
        <v>11300</v>
      </c>
      <c r="D303" s="610" t="s">
        <v>1227</v>
      </c>
      <c r="E303" s="95"/>
      <c r="F303" s="7" t="s">
        <v>11261</v>
      </c>
      <c r="G303" s="95"/>
      <c r="H303" s="614">
        <v>900000</v>
      </c>
      <c r="I303" s="579"/>
      <c r="J303" s="24">
        <f t="shared" si="12"/>
        <v>408405800</v>
      </c>
      <c r="K303" s="130" t="s">
        <v>5332</v>
      </c>
      <c r="L303" s="254">
        <f t="shared" si="11"/>
        <v>900000</v>
      </c>
      <c r="M303" s="368"/>
    </row>
    <row r="304" spans="1:13" ht="45" x14ac:dyDescent="0.25">
      <c r="A304" s="128"/>
      <c r="B304" s="7">
        <v>14</v>
      </c>
      <c r="C304" s="502" t="s">
        <v>11301</v>
      </c>
      <c r="D304" s="622" t="s">
        <v>1244</v>
      </c>
      <c r="E304" s="95"/>
      <c r="F304" s="7" t="s">
        <v>11262</v>
      </c>
      <c r="G304" s="95"/>
      <c r="H304" s="614">
        <v>1050000</v>
      </c>
      <c r="I304" s="579"/>
      <c r="J304" s="24">
        <f t="shared" si="12"/>
        <v>409455800</v>
      </c>
      <c r="K304" s="130" t="s">
        <v>5332</v>
      </c>
      <c r="L304" s="254">
        <f t="shared" si="11"/>
        <v>1050000</v>
      </c>
      <c r="M304" s="368"/>
    </row>
    <row r="305" spans="1:13" ht="45" hidden="1" x14ac:dyDescent="0.25">
      <c r="A305" s="128"/>
      <c r="B305" s="7">
        <v>14</v>
      </c>
      <c r="C305" s="502" t="s">
        <v>11302</v>
      </c>
      <c r="D305" s="610" t="s">
        <v>353</v>
      </c>
      <c r="E305" s="95"/>
      <c r="F305" s="7" t="s">
        <v>11263</v>
      </c>
      <c r="G305" s="95"/>
      <c r="H305" s="614">
        <v>2000000</v>
      </c>
      <c r="I305" s="579"/>
      <c r="J305" s="24">
        <f t="shared" si="12"/>
        <v>411455800</v>
      </c>
      <c r="K305" s="130" t="s">
        <v>5332</v>
      </c>
      <c r="L305" s="254">
        <f t="shared" si="11"/>
        <v>2000000</v>
      </c>
      <c r="M305" s="368"/>
    </row>
    <row r="306" spans="1:13" ht="25.5" hidden="1" x14ac:dyDescent="0.25">
      <c r="A306" s="128"/>
      <c r="B306" s="95">
        <v>15</v>
      </c>
      <c r="C306" s="127" t="s">
        <v>11305</v>
      </c>
      <c r="D306" s="610"/>
      <c r="E306" s="95"/>
      <c r="F306" s="95" t="s">
        <v>11304</v>
      </c>
      <c r="G306" s="95"/>
      <c r="H306" s="124"/>
      <c r="I306" s="579">
        <v>3639500</v>
      </c>
      <c r="J306" s="24">
        <f t="shared" si="12"/>
        <v>407816300</v>
      </c>
      <c r="K306" s="130" t="s">
        <v>5332</v>
      </c>
      <c r="L306" s="254">
        <f>-I306</f>
        <v>-3639500</v>
      </c>
      <c r="M306" s="368" t="s">
        <v>141</v>
      </c>
    </row>
    <row r="307" spans="1:13" ht="25.5" hidden="1" x14ac:dyDescent="0.25">
      <c r="A307" s="128"/>
      <c r="B307" s="95">
        <v>15</v>
      </c>
      <c r="C307" s="127" t="s">
        <v>11306</v>
      </c>
      <c r="D307" s="610"/>
      <c r="E307" s="95"/>
      <c r="F307" s="95" t="s">
        <v>11307</v>
      </c>
      <c r="G307" s="95"/>
      <c r="H307" s="124"/>
      <c r="I307" s="579">
        <v>130000</v>
      </c>
      <c r="J307" s="24">
        <f t="shared" si="12"/>
        <v>407686300</v>
      </c>
      <c r="K307" s="130" t="s">
        <v>5870</v>
      </c>
      <c r="L307" s="254">
        <f>-I307</f>
        <v>-130000</v>
      </c>
      <c r="M307" s="368" t="s">
        <v>2150</v>
      </c>
    </row>
    <row r="308" spans="1:13" ht="38.25" hidden="1" x14ac:dyDescent="0.25">
      <c r="A308" s="128"/>
      <c r="B308" s="95">
        <v>15</v>
      </c>
      <c r="C308" s="127" t="s">
        <v>11309</v>
      </c>
      <c r="D308" s="610"/>
      <c r="E308" s="95"/>
      <c r="F308" s="95" t="s">
        <v>11308</v>
      </c>
      <c r="G308" s="95"/>
      <c r="H308" s="124"/>
      <c r="I308" s="579">
        <v>525000</v>
      </c>
      <c r="J308" s="24">
        <f t="shared" si="12"/>
        <v>407161300</v>
      </c>
      <c r="K308" s="130" t="s">
        <v>5489</v>
      </c>
      <c r="L308" s="254">
        <f>-I308</f>
        <v>-525000</v>
      </c>
      <c r="M308" s="368" t="s">
        <v>5615</v>
      </c>
    </row>
    <row r="309" spans="1:13" ht="30" hidden="1" x14ac:dyDescent="0.25">
      <c r="A309" s="128"/>
      <c r="B309" s="7">
        <v>16</v>
      </c>
      <c r="C309" s="502" t="s">
        <v>11311</v>
      </c>
      <c r="D309" s="610" t="s">
        <v>9287</v>
      </c>
      <c r="E309" s="95"/>
      <c r="F309" s="7" t="s">
        <v>11324</v>
      </c>
      <c r="G309" s="95"/>
      <c r="H309" s="597">
        <v>900000</v>
      </c>
      <c r="I309" s="579"/>
      <c r="J309" s="24">
        <f t="shared" si="12"/>
        <v>408061300</v>
      </c>
      <c r="K309" s="130"/>
      <c r="L309" s="254">
        <f>+H309</f>
        <v>900000</v>
      </c>
      <c r="M309" s="368"/>
    </row>
    <row r="310" spans="1:13" ht="60" hidden="1" x14ac:dyDescent="0.25">
      <c r="A310" s="128"/>
      <c r="B310" s="7">
        <v>16</v>
      </c>
      <c r="C310" s="502" t="s">
        <v>11312</v>
      </c>
      <c r="D310" s="610" t="s">
        <v>1227</v>
      </c>
      <c r="E310" s="95"/>
      <c r="F310" s="7" t="s">
        <v>11325</v>
      </c>
      <c r="G310" s="95"/>
      <c r="H310" s="597">
        <v>600000</v>
      </c>
      <c r="I310" s="579"/>
      <c r="J310" s="24">
        <f t="shared" si="12"/>
        <v>408661300</v>
      </c>
      <c r="K310" s="130"/>
      <c r="L310" s="254">
        <f t="shared" ref="L310:L334" si="13">+H310</f>
        <v>600000</v>
      </c>
      <c r="M310" s="368"/>
    </row>
    <row r="311" spans="1:13" ht="45" hidden="1" x14ac:dyDescent="0.25">
      <c r="A311" s="128"/>
      <c r="B311" s="7">
        <v>16</v>
      </c>
      <c r="C311" s="502" t="s">
        <v>11313</v>
      </c>
      <c r="D311" s="610" t="s">
        <v>1219</v>
      </c>
      <c r="E311" s="95"/>
      <c r="F311" s="7" t="s">
        <v>11326</v>
      </c>
      <c r="G311" s="95"/>
      <c r="H311" s="597">
        <v>200000</v>
      </c>
      <c r="I311" s="579"/>
      <c r="J311" s="24">
        <f t="shared" si="12"/>
        <v>408861300</v>
      </c>
      <c r="K311" s="130"/>
      <c r="L311" s="254">
        <f t="shared" si="13"/>
        <v>200000</v>
      </c>
      <c r="M311" s="368"/>
    </row>
    <row r="312" spans="1:13" ht="45" hidden="1" x14ac:dyDescent="0.25">
      <c r="A312" s="128"/>
      <c r="B312" s="7">
        <v>16</v>
      </c>
      <c r="C312" s="502" t="s">
        <v>11314</v>
      </c>
      <c r="D312" s="610" t="s">
        <v>9287</v>
      </c>
      <c r="E312" s="95"/>
      <c r="F312" s="7" t="s">
        <v>11327</v>
      </c>
      <c r="G312" s="95"/>
      <c r="H312" s="597">
        <v>800000</v>
      </c>
      <c r="I312" s="579"/>
      <c r="J312" s="24">
        <f t="shared" si="12"/>
        <v>409661300</v>
      </c>
      <c r="K312" s="130"/>
      <c r="L312" s="254">
        <f t="shared" si="13"/>
        <v>800000</v>
      </c>
      <c r="M312" s="368"/>
    </row>
    <row r="313" spans="1:13" ht="45" hidden="1" x14ac:dyDescent="0.25">
      <c r="A313" s="128"/>
      <c r="B313" s="7">
        <v>16</v>
      </c>
      <c r="C313" s="502" t="s">
        <v>11315</v>
      </c>
      <c r="D313" s="610" t="s">
        <v>1219</v>
      </c>
      <c r="E313" s="7"/>
      <c r="F313" s="7" t="s">
        <v>11328</v>
      </c>
      <c r="G313" s="7"/>
      <c r="H313" s="597">
        <v>500000</v>
      </c>
      <c r="I313" s="554"/>
      <c r="J313" s="24">
        <f t="shared" si="12"/>
        <v>410161300</v>
      </c>
      <c r="K313" s="130"/>
      <c r="L313" s="254">
        <f t="shared" si="13"/>
        <v>500000</v>
      </c>
      <c r="M313" s="368"/>
    </row>
    <row r="314" spans="1:13" ht="45" hidden="1" x14ac:dyDescent="0.25">
      <c r="A314" s="128"/>
      <c r="B314" s="7">
        <v>16</v>
      </c>
      <c r="C314" s="502" t="s">
        <v>11316</v>
      </c>
      <c r="D314" s="610" t="s">
        <v>9287</v>
      </c>
      <c r="E314" s="7"/>
      <c r="F314" s="7" t="s">
        <v>11329</v>
      </c>
      <c r="G314" s="7"/>
      <c r="H314" s="597">
        <v>550000</v>
      </c>
      <c r="I314" s="579"/>
      <c r="J314" s="24">
        <f t="shared" si="12"/>
        <v>410711300</v>
      </c>
      <c r="K314" s="130"/>
      <c r="L314" s="254">
        <f t="shared" si="13"/>
        <v>550000</v>
      </c>
      <c r="M314" s="368"/>
    </row>
    <row r="315" spans="1:13" ht="45" hidden="1" x14ac:dyDescent="0.25">
      <c r="A315" s="128"/>
      <c r="B315" s="7">
        <v>16</v>
      </c>
      <c r="C315" s="502" t="s">
        <v>11317</v>
      </c>
      <c r="D315" s="610" t="s">
        <v>1227</v>
      </c>
      <c r="E315" s="7"/>
      <c r="F315" s="7" t="s">
        <v>11330</v>
      </c>
      <c r="G315" s="7"/>
      <c r="H315" s="597">
        <v>500000</v>
      </c>
      <c r="I315" s="579"/>
      <c r="J315" s="24">
        <f t="shared" si="12"/>
        <v>411211300</v>
      </c>
      <c r="K315" s="130"/>
      <c r="L315" s="254">
        <f t="shared" si="13"/>
        <v>500000</v>
      </c>
      <c r="M315" s="368"/>
    </row>
    <row r="316" spans="1:13" ht="45" hidden="1" x14ac:dyDescent="0.25">
      <c r="A316" s="128"/>
      <c r="B316" s="7">
        <v>16</v>
      </c>
      <c r="C316" s="502" t="s">
        <v>11318</v>
      </c>
      <c r="D316" s="610" t="s">
        <v>1227</v>
      </c>
      <c r="E316" s="7"/>
      <c r="F316" s="7" t="s">
        <v>11331</v>
      </c>
      <c r="G316" s="7"/>
      <c r="H316" s="597">
        <v>2000000</v>
      </c>
      <c r="I316" s="579"/>
      <c r="J316" s="24">
        <f t="shared" si="12"/>
        <v>413211300</v>
      </c>
      <c r="K316" s="130"/>
      <c r="L316" s="254">
        <f t="shared" si="13"/>
        <v>2000000</v>
      </c>
      <c r="M316" s="368"/>
    </row>
    <row r="317" spans="1:13" ht="30" hidden="1" x14ac:dyDescent="0.25">
      <c r="A317" s="128"/>
      <c r="B317" s="7">
        <v>16</v>
      </c>
      <c r="C317" s="502" t="s">
        <v>11319</v>
      </c>
      <c r="D317" s="610" t="s">
        <v>1227</v>
      </c>
      <c r="E317" s="7"/>
      <c r="F317" s="7" t="s">
        <v>11332</v>
      </c>
      <c r="G317" s="7"/>
      <c r="H317" s="597">
        <v>750000</v>
      </c>
      <c r="I317" s="579"/>
      <c r="J317" s="24">
        <f t="shared" si="12"/>
        <v>413961300</v>
      </c>
      <c r="K317" s="130"/>
      <c r="L317" s="254">
        <f t="shared" si="13"/>
        <v>750000</v>
      </c>
      <c r="M317" s="368"/>
    </row>
    <row r="318" spans="1:13" ht="60" hidden="1" x14ac:dyDescent="0.25">
      <c r="A318" s="128"/>
      <c r="B318" s="7">
        <v>16</v>
      </c>
      <c r="C318" s="502" t="s">
        <v>11320</v>
      </c>
      <c r="D318" s="610" t="s">
        <v>1227</v>
      </c>
      <c r="E318" s="7"/>
      <c r="F318" s="7" t="s">
        <v>11333</v>
      </c>
      <c r="G318" s="7"/>
      <c r="H318" s="597">
        <v>100000</v>
      </c>
      <c r="I318" s="579"/>
      <c r="J318" s="24">
        <f t="shared" si="12"/>
        <v>414061300</v>
      </c>
      <c r="K318" s="130"/>
      <c r="L318" s="254">
        <f t="shared" si="13"/>
        <v>100000</v>
      </c>
      <c r="M318" s="368"/>
    </row>
    <row r="319" spans="1:13" ht="30" hidden="1" x14ac:dyDescent="0.25">
      <c r="A319" s="128"/>
      <c r="B319" s="7">
        <v>16</v>
      </c>
      <c r="C319" s="502" t="s">
        <v>11321</v>
      </c>
      <c r="D319" s="622" t="s">
        <v>6084</v>
      </c>
      <c r="E319" s="7"/>
      <c r="F319" s="7" t="s">
        <v>11334</v>
      </c>
      <c r="G319" s="7"/>
      <c r="H319" s="597">
        <v>650000</v>
      </c>
      <c r="I319" s="579"/>
      <c r="J319" s="24">
        <f t="shared" si="12"/>
        <v>414711300</v>
      </c>
      <c r="K319" s="130"/>
      <c r="L319" s="254">
        <f t="shared" si="13"/>
        <v>650000</v>
      </c>
      <c r="M319" s="368"/>
    </row>
    <row r="320" spans="1:13" ht="60" hidden="1" x14ac:dyDescent="0.25">
      <c r="A320" s="128"/>
      <c r="B320" s="7">
        <v>16</v>
      </c>
      <c r="C320" s="502" t="s">
        <v>11322</v>
      </c>
      <c r="D320" s="610" t="s">
        <v>9287</v>
      </c>
      <c r="E320" s="95"/>
      <c r="F320" s="7" t="s">
        <v>11335</v>
      </c>
      <c r="G320" s="95"/>
      <c r="H320" s="597">
        <v>700000</v>
      </c>
      <c r="I320" s="579"/>
      <c r="J320" s="24">
        <f t="shared" si="12"/>
        <v>415411300</v>
      </c>
      <c r="K320" s="130"/>
      <c r="L320" s="254">
        <f t="shared" si="13"/>
        <v>700000</v>
      </c>
      <c r="M320" s="368"/>
    </row>
    <row r="321" spans="1:13" ht="30" hidden="1" x14ac:dyDescent="0.25">
      <c r="A321" s="128"/>
      <c r="B321" s="7">
        <v>16</v>
      </c>
      <c r="C321" s="502" t="s">
        <v>11323</v>
      </c>
      <c r="D321" s="622" t="s">
        <v>7000</v>
      </c>
      <c r="E321" s="95"/>
      <c r="F321" s="7" t="s">
        <v>11336</v>
      </c>
      <c r="G321" s="95"/>
      <c r="H321" s="597">
        <v>800000</v>
      </c>
      <c r="I321" s="579"/>
      <c r="J321" s="24">
        <f t="shared" si="12"/>
        <v>416211300</v>
      </c>
      <c r="K321" s="130"/>
      <c r="L321" s="254">
        <f t="shared" si="13"/>
        <v>800000</v>
      </c>
      <c r="M321" s="368"/>
    </row>
    <row r="322" spans="1:13" ht="30" x14ac:dyDescent="0.25">
      <c r="A322" s="128"/>
      <c r="B322" s="7">
        <v>16</v>
      </c>
      <c r="C322" s="502" t="s">
        <v>11352</v>
      </c>
      <c r="D322" s="622" t="s">
        <v>1244</v>
      </c>
      <c r="E322" s="95"/>
      <c r="F322" s="7" t="s">
        <v>11337</v>
      </c>
      <c r="G322" s="95"/>
      <c r="H322" s="614">
        <v>900000</v>
      </c>
      <c r="I322" s="579"/>
      <c r="J322" s="24">
        <f t="shared" si="12"/>
        <v>417111300</v>
      </c>
      <c r="K322" s="130"/>
      <c r="L322" s="254">
        <f t="shared" si="13"/>
        <v>900000</v>
      </c>
      <c r="M322" s="368"/>
    </row>
    <row r="323" spans="1:13" ht="30" x14ac:dyDescent="0.25">
      <c r="A323" s="128"/>
      <c r="B323" s="7">
        <v>16</v>
      </c>
      <c r="C323" s="502" t="s">
        <v>8056</v>
      </c>
      <c r="D323" s="622" t="s">
        <v>1244</v>
      </c>
      <c r="E323" s="95"/>
      <c r="F323" s="7" t="s">
        <v>11338</v>
      </c>
      <c r="G323" s="95"/>
      <c r="H323" s="614">
        <v>950000</v>
      </c>
      <c r="I323" s="579"/>
      <c r="J323" s="24">
        <f t="shared" si="12"/>
        <v>418061300</v>
      </c>
      <c r="K323" s="130"/>
      <c r="L323" s="254">
        <f t="shared" si="13"/>
        <v>950000</v>
      </c>
      <c r="M323" s="368"/>
    </row>
    <row r="324" spans="1:13" ht="30" x14ac:dyDescent="0.25">
      <c r="A324" s="128"/>
      <c r="B324" s="7">
        <v>16</v>
      </c>
      <c r="C324" s="502" t="s">
        <v>9165</v>
      </c>
      <c r="D324" s="622" t="s">
        <v>1251</v>
      </c>
      <c r="E324" s="7"/>
      <c r="F324" s="7" t="s">
        <v>11339</v>
      </c>
      <c r="G324" s="7"/>
      <c r="H324" s="614">
        <v>800000</v>
      </c>
      <c r="I324" s="579"/>
      <c r="J324" s="24">
        <f t="shared" si="12"/>
        <v>418861300</v>
      </c>
      <c r="K324" s="130"/>
      <c r="L324" s="254">
        <f t="shared" si="13"/>
        <v>800000</v>
      </c>
      <c r="M324" s="368"/>
    </row>
    <row r="325" spans="1:13" ht="30" hidden="1" x14ac:dyDescent="0.25">
      <c r="A325" s="128"/>
      <c r="B325" s="7">
        <v>16</v>
      </c>
      <c r="C325" s="502" t="s">
        <v>11353</v>
      </c>
      <c r="D325" s="610" t="s">
        <v>9287</v>
      </c>
      <c r="E325" s="7"/>
      <c r="F325" s="7" t="s">
        <v>11340</v>
      </c>
      <c r="G325" s="7"/>
      <c r="H325" s="614">
        <v>700000</v>
      </c>
      <c r="I325" s="579"/>
      <c r="J325" s="24">
        <f t="shared" si="12"/>
        <v>419561300</v>
      </c>
      <c r="K325" s="130"/>
      <c r="L325" s="254">
        <f t="shared" si="13"/>
        <v>700000</v>
      </c>
      <c r="M325" s="368"/>
    </row>
    <row r="326" spans="1:13" ht="30" hidden="1" x14ac:dyDescent="0.25">
      <c r="A326" s="128"/>
      <c r="B326" s="7">
        <v>16</v>
      </c>
      <c r="C326" s="502" t="s">
        <v>11354</v>
      </c>
      <c r="D326" s="610" t="s">
        <v>11355</v>
      </c>
      <c r="E326" s="7"/>
      <c r="F326" s="7" t="s">
        <v>11341</v>
      </c>
      <c r="G326" s="7"/>
      <c r="H326" s="614">
        <v>2000000</v>
      </c>
      <c r="I326" s="579"/>
      <c r="J326" s="24">
        <f t="shared" si="12"/>
        <v>421561300</v>
      </c>
      <c r="K326" s="130"/>
      <c r="L326" s="254">
        <f t="shared" si="13"/>
        <v>2000000</v>
      </c>
      <c r="M326" s="368"/>
    </row>
    <row r="327" spans="1:13" ht="30" hidden="1" x14ac:dyDescent="0.25">
      <c r="A327" s="128"/>
      <c r="B327" s="7">
        <v>16</v>
      </c>
      <c r="C327" s="502" t="s">
        <v>11356</v>
      </c>
      <c r="D327" s="622" t="s">
        <v>5931</v>
      </c>
      <c r="E327" s="7"/>
      <c r="F327" s="7" t="s">
        <v>11342</v>
      </c>
      <c r="G327" s="7"/>
      <c r="H327" s="614">
        <v>800000</v>
      </c>
      <c r="I327" s="579"/>
      <c r="J327" s="24">
        <f t="shared" si="12"/>
        <v>422361300</v>
      </c>
      <c r="K327" s="130"/>
      <c r="L327" s="254">
        <f t="shared" si="13"/>
        <v>800000</v>
      </c>
      <c r="M327" s="368"/>
    </row>
    <row r="328" spans="1:13" ht="30" hidden="1" x14ac:dyDescent="0.25">
      <c r="A328" s="128"/>
      <c r="B328" s="7">
        <v>16</v>
      </c>
      <c r="C328" s="502" t="s">
        <v>11357</v>
      </c>
      <c r="D328" s="610" t="s">
        <v>1227</v>
      </c>
      <c r="E328" s="7"/>
      <c r="F328" s="7" t="s">
        <v>11343</v>
      </c>
      <c r="G328" s="7"/>
      <c r="H328" s="597">
        <v>700000</v>
      </c>
      <c r="I328" s="579"/>
      <c r="J328" s="24">
        <f t="shared" si="12"/>
        <v>423061300</v>
      </c>
      <c r="K328" s="130"/>
      <c r="L328" s="254">
        <f t="shared" si="13"/>
        <v>700000</v>
      </c>
      <c r="M328" s="368"/>
    </row>
    <row r="329" spans="1:13" ht="30" hidden="1" x14ac:dyDescent="0.25">
      <c r="A329" s="128"/>
      <c r="B329" s="7">
        <v>16</v>
      </c>
      <c r="C329" s="502" t="s">
        <v>8833</v>
      </c>
      <c r="D329" s="622" t="s">
        <v>5931</v>
      </c>
      <c r="E329" s="7"/>
      <c r="F329" s="7" t="s">
        <v>11344</v>
      </c>
      <c r="G329" s="7"/>
      <c r="H329" s="597">
        <v>950000</v>
      </c>
      <c r="I329" s="579"/>
      <c r="J329" s="24">
        <f t="shared" si="12"/>
        <v>424011300</v>
      </c>
      <c r="K329" s="130"/>
      <c r="L329" s="254">
        <f t="shared" si="13"/>
        <v>950000</v>
      </c>
      <c r="M329" s="368"/>
    </row>
    <row r="330" spans="1:13" ht="30" x14ac:dyDescent="0.25">
      <c r="A330" s="128"/>
      <c r="B330" s="7">
        <v>16</v>
      </c>
      <c r="C330" s="502" t="s">
        <v>7697</v>
      </c>
      <c r="D330" s="622" t="s">
        <v>1244</v>
      </c>
      <c r="E330" s="7"/>
      <c r="F330" s="7" t="s">
        <v>11345</v>
      </c>
      <c r="G330" s="7"/>
      <c r="H330" s="597">
        <v>950000</v>
      </c>
      <c r="I330" s="579"/>
      <c r="J330" s="24">
        <f t="shared" si="12"/>
        <v>424961300</v>
      </c>
      <c r="K330" s="130"/>
      <c r="L330" s="254">
        <f t="shared" si="13"/>
        <v>950000</v>
      </c>
      <c r="M330" s="368"/>
    </row>
    <row r="331" spans="1:13" ht="30" hidden="1" x14ac:dyDescent="0.25">
      <c r="A331" s="128"/>
      <c r="B331" s="7">
        <v>16</v>
      </c>
      <c r="C331" s="502" t="s">
        <v>11362</v>
      </c>
      <c r="D331" s="622" t="s">
        <v>6084</v>
      </c>
      <c r="E331" s="7"/>
      <c r="F331" s="7" t="s">
        <v>11346</v>
      </c>
      <c r="G331" s="7"/>
      <c r="H331" s="597">
        <v>1600000</v>
      </c>
      <c r="I331" s="579"/>
      <c r="J331" s="24">
        <f t="shared" si="12"/>
        <v>426561300</v>
      </c>
      <c r="K331" s="130"/>
      <c r="L331" s="254">
        <f t="shared" si="13"/>
        <v>1600000</v>
      </c>
      <c r="M331" s="368"/>
    </row>
    <row r="332" spans="1:13" ht="30" hidden="1" x14ac:dyDescent="0.25">
      <c r="A332" s="128"/>
      <c r="B332" s="7">
        <v>16</v>
      </c>
      <c r="C332" s="502" t="s">
        <v>8130</v>
      </c>
      <c r="D332" s="622" t="s">
        <v>6084</v>
      </c>
      <c r="E332" s="7"/>
      <c r="F332" s="7" t="s">
        <v>11347</v>
      </c>
      <c r="G332" s="7"/>
      <c r="H332" s="597">
        <v>950000</v>
      </c>
      <c r="I332" s="579"/>
      <c r="J332" s="24">
        <f t="shared" ref="J332:J395" si="14">J331+H332-I332</f>
        <v>427511300</v>
      </c>
      <c r="K332" s="130"/>
      <c r="L332" s="254">
        <f t="shared" si="13"/>
        <v>950000</v>
      </c>
      <c r="M332" s="368"/>
    </row>
    <row r="333" spans="1:13" ht="30" hidden="1" x14ac:dyDescent="0.25">
      <c r="A333" s="128"/>
      <c r="B333" s="7">
        <v>16</v>
      </c>
      <c r="C333" s="502" t="s">
        <v>11363</v>
      </c>
      <c r="D333" s="622" t="s">
        <v>6084</v>
      </c>
      <c r="E333" s="7"/>
      <c r="F333" s="7" t="s">
        <v>11348</v>
      </c>
      <c r="G333" s="7"/>
      <c r="H333" s="597">
        <v>100000</v>
      </c>
      <c r="I333" s="579"/>
      <c r="J333" s="24">
        <f t="shared" si="14"/>
        <v>427611300</v>
      </c>
      <c r="K333" s="130"/>
      <c r="L333" s="254">
        <f t="shared" si="13"/>
        <v>100000</v>
      </c>
      <c r="M333" s="368"/>
    </row>
    <row r="334" spans="1:13" ht="30" hidden="1" x14ac:dyDescent="0.25">
      <c r="A334" s="128"/>
      <c r="B334" s="7">
        <v>16</v>
      </c>
      <c r="C334" s="502" t="s">
        <v>11363</v>
      </c>
      <c r="D334" s="622" t="s">
        <v>6084</v>
      </c>
      <c r="E334" s="7"/>
      <c r="F334" s="7" t="s">
        <v>11349</v>
      </c>
      <c r="G334" s="7"/>
      <c r="H334" s="597">
        <v>900000</v>
      </c>
      <c r="I334" s="579"/>
      <c r="J334" s="24">
        <f t="shared" si="14"/>
        <v>428511300</v>
      </c>
      <c r="K334" s="130"/>
      <c r="L334" s="254">
        <f t="shared" si="13"/>
        <v>900000</v>
      </c>
      <c r="M334" s="368"/>
    </row>
    <row r="335" spans="1:13" ht="30" hidden="1" x14ac:dyDescent="0.25">
      <c r="A335" s="128"/>
      <c r="B335" s="95">
        <v>16</v>
      </c>
      <c r="C335" s="537" t="s">
        <v>11351</v>
      </c>
      <c r="D335" s="610"/>
      <c r="E335" s="95"/>
      <c r="F335" s="95" t="s">
        <v>11350</v>
      </c>
      <c r="G335" s="95"/>
      <c r="H335" s="128"/>
      <c r="I335" s="579">
        <v>3970100</v>
      </c>
      <c r="J335" s="24">
        <f t="shared" si="14"/>
        <v>424541200</v>
      </c>
      <c r="K335" s="130" t="s">
        <v>5332</v>
      </c>
      <c r="L335" s="254">
        <f>+-I335</f>
        <v>-3970100</v>
      </c>
      <c r="M335" s="368" t="s">
        <v>141</v>
      </c>
    </row>
    <row r="336" spans="1:13" ht="45" hidden="1" x14ac:dyDescent="0.25">
      <c r="A336" s="128"/>
      <c r="B336" s="95">
        <v>16</v>
      </c>
      <c r="C336" s="537" t="s">
        <v>11360</v>
      </c>
      <c r="D336" s="610"/>
      <c r="E336" s="95"/>
      <c r="F336" s="95" t="s">
        <v>11358</v>
      </c>
      <c r="G336" s="95"/>
      <c r="H336" s="128"/>
      <c r="I336" s="579">
        <v>1630000</v>
      </c>
      <c r="J336" s="24">
        <f t="shared" si="14"/>
        <v>422911200</v>
      </c>
      <c r="K336" s="130" t="s">
        <v>5870</v>
      </c>
      <c r="L336" s="254">
        <f>+-I336</f>
        <v>-1630000</v>
      </c>
      <c r="M336" s="368" t="s">
        <v>1483</v>
      </c>
    </row>
    <row r="337" spans="1:15" ht="25.5" hidden="1" x14ac:dyDescent="0.25">
      <c r="A337" s="128"/>
      <c r="B337" s="95">
        <v>16</v>
      </c>
      <c r="C337" s="537" t="s">
        <v>11361</v>
      </c>
      <c r="D337" s="610"/>
      <c r="E337" s="95"/>
      <c r="F337" s="95" t="s">
        <v>11359</v>
      </c>
      <c r="G337" s="95"/>
      <c r="H337" s="128"/>
      <c r="I337" s="579">
        <v>30000000</v>
      </c>
      <c r="J337" s="24">
        <f t="shared" si="14"/>
        <v>392911200</v>
      </c>
      <c r="K337" s="130" t="s">
        <v>5332</v>
      </c>
      <c r="L337" s="254">
        <f>+-I337</f>
        <v>-30000000</v>
      </c>
      <c r="M337" s="368" t="s">
        <v>141</v>
      </c>
    </row>
    <row r="338" spans="1:15" ht="45" hidden="1" x14ac:dyDescent="0.25">
      <c r="A338" s="128"/>
      <c r="B338" s="7">
        <v>17</v>
      </c>
      <c r="C338" s="502" t="s">
        <v>11379</v>
      </c>
      <c r="D338" s="622" t="s">
        <v>7000</v>
      </c>
      <c r="E338" s="95"/>
      <c r="F338" s="7" t="s">
        <v>11364</v>
      </c>
      <c r="G338" s="95"/>
      <c r="H338" s="597">
        <v>500000</v>
      </c>
      <c r="I338" s="579"/>
      <c r="J338" s="24">
        <f t="shared" si="14"/>
        <v>393411200</v>
      </c>
      <c r="K338" s="130"/>
      <c r="L338" s="254">
        <f>+H338</f>
        <v>500000</v>
      </c>
      <c r="M338" s="368"/>
    </row>
    <row r="339" spans="1:15" ht="30" x14ac:dyDescent="0.25">
      <c r="A339" s="128"/>
      <c r="B339" s="7">
        <v>17</v>
      </c>
      <c r="C339" s="502" t="s">
        <v>11380</v>
      </c>
      <c r="D339" s="622" t="s">
        <v>1244</v>
      </c>
      <c r="E339" s="95"/>
      <c r="F339" s="7" t="s">
        <v>11365</v>
      </c>
      <c r="G339" s="95"/>
      <c r="H339" s="597">
        <v>800000</v>
      </c>
      <c r="I339" s="579"/>
      <c r="J339" s="24">
        <f t="shared" si="14"/>
        <v>394211200</v>
      </c>
      <c r="K339" s="130"/>
      <c r="L339" s="254">
        <f t="shared" ref="L339:L347" si="15">+H339</f>
        <v>800000</v>
      </c>
      <c r="M339" s="368"/>
    </row>
    <row r="340" spans="1:15" ht="30" hidden="1" x14ac:dyDescent="0.25">
      <c r="A340" s="128"/>
      <c r="B340" s="7">
        <v>17</v>
      </c>
      <c r="C340" s="502" t="s">
        <v>11381</v>
      </c>
      <c r="D340" s="622" t="s">
        <v>5931</v>
      </c>
      <c r="E340" s="95"/>
      <c r="F340" s="7" t="s">
        <v>11366</v>
      </c>
      <c r="G340" s="95"/>
      <c r="H340" s="597">
        <v>600000</v>
      </c>
      <c r="I340" s="579"/>
      <c r="J340" s="24">
        <f t="shared" si="14"/>
        <v>394811200</v>
      </c>
      <c r="K340" s="130"/>
      <c r="L340" s="254">
        <f t="shared" si="15"/>
        <v>600000</v>
      </c>
      <c r="M340" s="368"/>
    </row>
    <row r="341" spans="1:15" ht="30" hidden="1" x14ac:dyDescent="0.25">
      <c r="A341" s="128"/>
      <c r="B341" s="7">
        <v>17</v>
      </c>
      <c r="C341" s="502" t="s">
        <v>11382</v>
      </c>
      <c r="D341" s="622" t="s">
        <v>6084</v>
      </c>
      <c r="E341" s="95"/>
      <c r="F341" s="7" t="s">
        <v>11367</v>
      </c>
      <c r="G341" s="95"/>
      <c r="H341" s="597">
        <v>1200000</v>
      </c>
      <c r="I341" s="579"/>
      <c r="J341" s="24">
        <f t="shared" si="14"/>
        <v>396011200</v>
      </c>
      <c r="K341" s="130"/>
      <c r="L341" s="254">
        <f t="shared" si="15"/>
        <v>1200000</v>
      </c>
      <c r="M341" s="368"/>
    </row>
    <row r="342" spans="1:15" ht="30" x14ac:dyDescent="0.25">
      <c r="A342" s="128"/>
      <c r="B342" s="7">
        <v>17</v>
      </c>
      <c r="C342" s="502" t="s">
        <v>11383</v>
      </c>
      <c r="D342" s="622" t="s">
        <v>1244</v>
      </c>
      <c r="E342" s="95"/>
      <c r="F342" s="7" t="s">
        <v>11368</v>
      </c>
      <c r="G342" s="95"/>
      <c r="H342" s="597">
        <v>800000</v>
      </c>
      <c r="I342" s="579"/>
      <c r="J342" s="24">
        <f t="shared" si="14"/>
        <v>396811200</v>
      </c>
      <c r="K342" s="130"/>
      <c r="L342" s="254">
        <f t="shared" si="15"/>
        <v>800000</v>
      </c>
      <c r="M342" s="368"/>
    </row>
    <row r="343" spans="1:15" ht="30" x14ac:dyDescent="0.25">
      <c r="A343" s="128"/>
      <c r="B343" s="7">
        <v>17</v>
      </c>
      <c r="C343" s="502" t="s">
        <v>11384</v>
      </c>
      <c r="D343" s="622" t="s">
        <v>1385</v>
      </c>
      <c r="E343" s="95"/>
      <c r="F343" s="7" t="s">
        <v>11369</v>
      </c>
      <c r="G343" s="95"/>
      <c r="H343" s="597">
        <v>550000</v>
      </c>
      <c r="I343" s="579"/>
      <c r="J343" s="24">
        <f t="shared" si="14"/>
        <v>397361200</v>
      </c>
      <c r="K343" s="130"/>
      <c r="L343" s="254">
        <f t="shared" si="15"/>
        <v>550000</v>
      </c>
      <c r="M343" s="368"/>
    </row>
    <row r="344" spans="1:15" ht="30" x14ac:dyDescent="0.25">
      <c r="A344" s="128"/>
      <c r="B344" s="7">
        <v>17</v>
      </c>
      <c r="C344" s="502" t="s">
        <v>11385</v>
      </c>
      <c r="D344" s="622" t="s">
        <v>1433</v>
      </c>
      <c r="E344" s="95"/>
      <c r="F344" s="7" t="s">
        <v>11370</v>
      </c>
      <c r="G344" s="95"/>
      <c r="H344" s="597">
        <v>850000</v>
      </c>
      <c r="I344" s="579"/>
      <c r="J344" s="24">
        <f t="shared" si="14"/>
        <v>398211200</v>
      </c>
      <c r="K344" s="130"/>
      <c r="L344" s="254">
        <f t="shared" si="15"/>
        <v>850000</v>
      </c>
      <c r="M344" s="368"/>
    </row>
    <row r="345" spans="1:15" ht="30" hidden="1" x14ac:dyDescent="0.25">
      <c r="A345" s="128"/>
      <c r="B345" s="7">
        <v>17</v>
      </c>
      <c r="C345" s="502" t="s">
        <v>8939</v>
      </c>
      <c r="D345" s="622" t="s">
        <v>6082</v>
      </c>
      <c r="E345" s="95"/>
      <c r="F345" s="7" t="s">
        <v>11371</v>
      </c>
      <c r="G345" s="95"/>
      <c r="H345" s="597">
        <v>750000</v>
      </c>
      <c r="I345" s="579"/>
      <c r="J345" s="24">
        <f t="shared" si="14"/>
        <v>398961200</v>
      </c>
      <c r="K345" s="130"/>
      <c r="L345" s="254">
        <f t="shared" si="15"/>
        <v>750000</v>
      </c>
      <c r="M345" s="368"/>
    </row>
    <row r="346" spans="1:15" ht="30" hidden="1" x14ac:dyDescent="0.25">
      <c r="A346" s="128"/>
      <c r="B346" s="7">
        <v>17</v>
      </c>
      <c r="C346" s="502" t="s">
        <v>11386</v>
      </c>
      <c r="D346" s="622" t="s">
        <v>6082</v>
      </c>
      <c r="E346" s="95"/>
      <c r="F346" s="7" t="s">
        <v>11372</v>
      </c>
      <c r="G346" s="95"/>
      <c r="H346" s="597">
        <v>1000000</v>
      </c>
      <c r="I346" s="579"/>
      <c r="J346" s="24">
        <f t="shared" si="14"/>
        <v>399961200</v>
      </c>
      <c r="K346" s="130"/>
      <c r="L346" s="254">
        <f t="shared" si="15"/>
        <v>1000000</v>
      </c>
      <c r="M346" s="368"/>
    </row>
    <row r="347" spans="1:15" ht="30" hidden="1" x14ac:dyDescent="0.25">
      <c r="A347" s="128"/>
      <c r="B347" s="7">
        <v>17</v>
      </c>
      <c r="C347" s="502" t="s">
        <v>11387</v>
      </c>
      <c r="D347" s="610" t="s">
        <v>353</v>
      </c>
      <c r="E347" s="95"/>
      <c r="F347" s="7" t="s">
        <v>11373</v>
      </c>
      <c r="G347" s="95"/>
      <c r="H347" s="128">
        <v>3000000</v>
      </c>
      <c r="I347" s="579"/>
      <c r="J347" s="24">
        <f t="shared" si="14"/>
        <v>402961200</v>
      </c>
      <c r="K347" s="130"/>
      <c r="L347" s="254">
        <f t="shared" si="15"/>
        <v>3000000</v>
      </c>
      <c r="M347" s="368"/>
      <c r="N347" s="540" t="s">
        <v>8174</v>
      </c>
      <c r="O347" s="652">
        <v>31375600</v>
      </c>
    </row>
    <row r="348" spans="1:15" ht="30" hidden="1" x14ac:dyDescent="0.25">
      <c r="A348" s="128"/>
      <c r="B348" s="95">
        <v>17</v>
      </c>
      <c r="C348" s="537" t="s">
        <v>11390</v>
      </c>
      <c r="D348" s="604"/>
      <c r="E348" s="95"/>
      <c r="F348" s="95" t="s">
        <v>11388</v>
      </c>
      <c r="G348" s="95"/>
      <c r="H348" s="124"/>
      <c r="I348" s="579">
        <v>1422000</v>
      </c>
      <c r="J348" s="24">
        <f t="shared" si="14"/>
        <v>401539200</v>
      </c>
      <c r="K348" s="130" t="s">
        <v>5489</v>
      </c>
      <c r="L348" s="254">
        <f t="shared" ref="L348:L354" si="16">+-I348</f>
        <v>-1422000</v>
      </c>
      <c r="M348" s="368" t="s">
        <v>5615</v>
      </c>
      <c r="O348" s="652"/>
    </row>
    <row r="349" spans="1:15" ht="25.5" hidden="1" x14ac:dyDescent="0.25">
      <c r="A349" s="128"/>
      <c r="B349" s="95">
        <v>17</v>
      </c>
      <c r="C349" s="537" t="s">
        <v>11391</v>
      </c>
      <c r="D349" s="604"/>
      <c r="E349" s="95"/>
      <c r="F349" s="95" t="s">
        <v>11389</v>
      </c>
      <c r="G349" s="95"/>
      <c r="H349" s="124"/>
      <c r="I349" s="579">
        <v>150000</v>
      </c>
      <c r="J349" s="24">
        <f t="shared" si="14"/>
        <v>401389200</v>
      </c>
      <c r="K349" s="130" t="s">
        <v>5489</v>
      </c>
      <c r="L349" s="254">
        <f t="shared" si="16"/>
        <v>-150000</v>
      </c>
      <c r="M349" s="368" t="s">
        <v>5615</v>
      </c>
      <c r="N349" s="540" t="s">
        <v>8175</v>
      </c>
      <c r="O349" s="652">
        <v>10808000</v>
      </c>
    </row>
    <row r="350" spans="1:15" ht="25.5" hidden="1" x14ac:dyDescent="0.25">
      <c r="A350" s="128"/>
      <c r="B350" s="95">
        <v>18</v>
      </c>
      <c r="C350" s="537" t="s">
        <v>11397</v>
      </c>
      <c r="D350" s="610"/>
      <c r="E350" s="7"/>
      <c r="F350" s="95" t="s">
        <v>11392</v>
      </c>
      <c r="G350" s="7"/>
      <c r="H350" s="128"/>
      <c r="I350" s="579">
        <v>305000</v>
      </c>
      <c r="J350" s="24">
        <f t="shared" si="14"/>
        <v>401084200</v>
      </c>
      <c r="K350" s="130" t="s">
        <v>5870</v>
      </c>
      <c r="L350" s="254">
        <f t="shared" si="16"/>
        <v>-305000</v>
      </c>
      <c r="M350" s="368" t="s">
        <v>987</v>
      </c>
    </row>
    <row r="351" spans="1:15" ht="30" hidden="1" x14ac:dyDescent="0.25">
      <c r="A351" s="128"/>
      <c r="B351" s="95">
        <v>18</v>
      </c>
      <c r="C351" s="537" t="s">
        <v>11398</v>
      </c>
      <c r="D351" s="610"/>
      <c r="E351" s="7"/>
      <c r="F351" s="95" t="s">
        <v>11393</v>
      </c>
      <c r="G351" s="7"/>
      <c r="H351" s="128"/>
      <c r="I351" s="579">
        <v>261000</v>
      </c>
      <c r="J351" s="24">
        <f t="shared" si="14"/>
        <v>400823200</v>
      </c>
      <c r="K351" s="130" t="s">
        <v>5870</v>
      </c>
      <c r="L351" s="254">
        <f t="shared" si="16"/>
        <v>-261000</v>
      </c>
      <c r="M351" s="368" t="s">
        <v>5269</v>
      </c>
    </row>
    <row r="352" spans="1:15" ht="30" hidden="1" x14ac:dyDescent="0.25">
      <c r="A352" s="128"/>
      <c r="B352" s="95">
        <v>18</v>
      </c>
      <c r="C352" s="537" t="s">
        <v>11399</v>
      </c>
      <c r="D352" s="610"/>
      <c r="E352" s="7"/>
      <c r="F352" s="95" t="s">
        <v>11394</v>
      </c>
      <c r="G352" s="7"/>
      <c r="H352" s="128"/>
      <c r="I352" s="579">
        <v>2105000</v>
      </c>
      <c r="J352" s="24">
        <f t="shared" si="14"/>
        <v>398718200</v>
      </c>
      <c r="K352" s="130" t="s">
        <v>5870</v>
      </c>
      <c r="L352" s="254">
        <f t="shared" si="16"/>
        <v>-2105000</v>
      </c>
      <c r="M352" s="368" t="s">
        <v>1270</v>
      </c>
    </row>
    <row r="353" spans="1:13" ht="25.5" hidden="1" x14ac:dyDescent="0.25">
      <c r="A353" s="128"/>
      <c r="B353" s="95">
        <v>18</v>
      </c>
      <c r="C353" s="537" t="s">
        <v>11400</v>
      </c>
      <c r="D353" s="610"/>
      <c r="E353" s="7"/>
      <c r="F353" s="95" t="s">
        <v>11395</v>
      </c>
      <c r="G353" s="7"/>
      <c r="H353" s="128"/>
      <c r="I353" s="579">
        <v>100000</v>
      </c>
      <c r="J353" s="24">
        <f t="shared" si="14"/>
        <v>398618200</v>
      </c>
      <c r="K353" s="130" t="s">
        <v>5876</v>
      </c>
      <c r="L353" s="254">
        <f t="shared" si="16"/>
        <v>-100000</v>
      </c>
      <c r="M353" s="368" t="s">
        <v>518</v>
      </c>
    </row>
    <row r="354" spans="1:13" ht="30" hidden="1" x14ac:dyDescent="0.25">
      <c r="A354" s="128"/>
      <c r="B354" s="95">
        <v>18</v>
      </c>
      <c r="C354" s="537" t="s">
        <v>11401</v>
      </c>
      <c r="D354" s="610"/>
      <c r="E354" s="7"/>
      <c r="F354" s="95" t="s">
        <v>11396</v>
      </c>
      <c r="G354" s="7"/>
      <c r="H354" s="128"/>
      <c r="I354" s="579">
        <v>12690500</v>
      </c>
      <c r="J354" s="24">
        <f t="shared" si="14"/>
        <v>385927700</v>
      </c>
      <c r="K354" s="130" t="s">
        <v>5332</v>
      </c>
      <c r="L354" s="254">
        <f t="shared" si="16"/>
        <v>-12690500</v>
      </c>
      <c r="M354" s="368" t="s">
        <v>141</v>
      </c>
    </row>
    <row r="355" spans="1:13" ht="45" hidden="1" x14ac:dyDescent="0.25">
      <c r="A355" s="128"/>
      <c r="B355" s="7">
        <v>18</v>
      </c>
      <c r="C355" s="502" t="s">
        <v>11410</v>
      </c>
      <c r="D355" s="622" t="s">
        <v>4490</v>
      </c>
      <c r="E355" s="7"/>
      <c r="F355" s="7" t="s">
        <v>11402</v>
      </c>
      <c r="G355" s="7"/>
      <c r="H355" s="597">
        <v>950000</v>
      </c>
      <c r="I355" s="579"/>
      <c r="J355" s="24">
        <f t="shared" si="14"/>
        <v>386877700</v>
      </c>
      <c r="K355" s="130"/>
      <c r="L355" s="254">
        <f>+H355</f>
        <v>950000</v>
      </c>
      <c r="M355" s="368"/>
    </row>
    <row r="356" spans="1:13" ht="45" hidden="1" x14ac:dyDescent="0.25">
      <c r="A356" s="128"/>
      <c r="B356" s="7">
        <v>18</v>
      </c>
      <c r="C356" s="502" t="s">
        <v>11411</v>
      </c>
      <c r="D356" s="622" t="s">
        <v>6084</v>
      </c>
      <c r="E356" s="7"/>
      <c r="F356" s="7" t="s">
        <v>11403</v>
      </c>
      <c r="G356" s="7"/>
      <c r="H356" s="597">
        <v>1950000</v>
      </c>
      <c r="I356" s="574"/>
      <c r="J356" s="24">
        <f t="shared" si="14"/>
        <v>388827700</v>
      </c>
      <c r="K356" s="130"/>
      <c r="L356" s="254">
        <f t="shared" ref="L356:L380" si="17">+H356</f>
        <v>1950000</v>
      </c>
      <c r="M356" s="368"/>
    </row>
    <row r="357" spans="1:13" ht="60" hidden="1" x14ac:dyDescent="0.25">
      <c r="A357" s="128"/>
      <c r="B357" s="7">
        <v>18</v>
      </c>
      <c r="C357" s="502" t="s">
        <v>11412</v>
      </c>
      <c r="D357" s="622" t="s">
        <v>6082</v>
      </c>
      <c r="E357" s="95"/>
      <c r="F357" s="7" t="s">
        <v>11374</v>
      </c>
      <c r="G357" s="95"/>
      <c r="H357" s="597">
        <v>800000</v>
      </c>
      <c r="I357" s="643"/>
      <c r="J357" s="24">
        <f t="shared" si="14"/>
        <v>389627700</v>
      </c>
      <c r="K357" s="130"/>
      <c r="L357" s="254">
        <f t="shared" si="17"/>
        <v>800000</v>
      </c>
      <c r="M357" s="368"/>
    </row>
    <row r="358" spans="1:13" ht="45" hidden="1" x14ac:dyDescent="0.25">
      <c r="A358" s="128"/>
      <c r="B358" s="7">
        <v>18</v>
      </c>
      <c r="C358" s="502" t="s">
        <v>11413</v>
      </c>
      <c r="D358" s="622" t="s">
        <v>6082</v>
      </c>
      <c r="E358" s="95"/>
      <c r="F358" s="7" t="s">
        <v>11375</v>
      </c>
      <c r="G358" s="95"/>
      <c r="H358" s="597">
        <v>500000</v>
      </c>
      <c r="I358" s="643"/>
      <c r="J358" s="24">
        <f t="shared" si="14"/>
        <v>390127700</v>
      </c>
      <c r="K358" s="130"/>
      <c r="L358" s="254">
        <f t="shared" si="17"/>
        <v>500000</v>
      </c>
      <c r="M358" s="368"/>
    </row>
    <row r="359" spans="1:13" ht="45" hidden="1" x14ac:dyDescent="0.25">
      <c r="A359" s="128"/>
      <c r="B359" s="7">
        <v>18</v>
      </c>
      <c r="C359" s="502" t="s">
        <v>11414</v>
      </c>
      <c r="D359" s="622" t="s">
        <v>4490</v>
      </c>
      <c r="E359" s="95"/>
      <c r="F359" s="7" t="s">
        <v>11376</v>
      </c>
      <c r="G359" s="95"/>
      <c r="H359" s="597">
        <v>1100000</v>
      </c>
      <c r="I359" s="643"/>
      <c r="J359" s="24">
        <f t="shared" si="14"/>
        <v>391227700</v>
      </c>
      <c r="K359" s="130"/>
      <c r="L359" s="254">
        <f t="shared" si="17"/>
        <v>1100000</v>
      </c>
      <c r="M359" s="368"/>
    </row>
    <row r="360" spans="1:13" ht="45" hidden="1" x14ac:dyDescent="0.25">
      <c r="A360" s="128"/>
      <c r="B360" s="7">
        <v>18</v>
      </c>
      <c r="C360" s="502" t="s">
        <v>11415</v>
      </c>
      <c r="D360" s="622" t="s">
        <v>5931</v>
      </c>
      <c r="E360" s="95"/>
      <c r="F360" s="7" t="s">
        <v>11377</v>
      </c>
      <c r="G360" s="95"/>
      <c r="H360" s="597">
        <v>950000</v>
      </c>
      <c r="I360" s="643"/>
      <c r="J360" s="24">
        <f t="shared" si="14"/>
        <v>392177700</v>
      </c>
      <c r="K360" s="130"/>
      <c r="L360" s="254">
        <f t="shared" si="17"/>
        <v>950000</v>
      </c>
      <c r="M360" s="368"/>
    </row>
    <row r="361" spans="1:13" ht="45" hidden="1" x14ac:dyDescent="0.25">
      <c r="A361" s="528"/>
      <c r="B361" s="7">
        <v>18</v>
      </c>
      <c r="C361" s="502" t="s">
        <v>11416</v>
      </c>
      <c r="D361" s="610" t="s">
        <v>9287</v>
      </c>
      <c r="E361" s="529"/>
      <c r="F361" s="7" t="s">
        <v>11378</v>
      </c>
      <c r="G361" s="529"/>
      <c r="H361" s="597">
        <v>1000000</v>
      </c>
      <c r="I361" s="653"/>
      <c r="J361" s="24">
        <f t="shared" si="14"/>
        <v>393177700</v>
      </c>
      <c r="K361" s="130"/>
      <c r="L361" s="254">
        <f t="shared" si="17"/>
        <v>1000000</v>
      </c>
      <c r="M361" s="368"/>
    </row>
    <row r="362" spans="1:13" ht="30" hidden="1" x14ac:dyDescent="0.25">
      <c r="A362" s="128"/>
      <c r="B362" s="7">
        <v>18</v>
      </c>
      <c r="C362" s="502" t="s">
        <v>11417</v>
      </c>
      <c r="D362" s="622" t="s">
        <v>5931</v>
      </c>
      <c r="E362" s="95"/>
      <c r="F362" s="7" t="s">
        <v>11404</v>
      </c>
      <c r="G362" s="95"/>
      <c r="H362" s="128">
        <v>950000</v>
      </c>
      <c r="I362" s="643"/>
      <c r="J362" s="24">
        <f t="shared" si="14"/>
        <v>394127700</v>
      </c>
      <c r="K362" s="130"/>
      <c r="L362" s="254">
        <f t="shared" si="17"/>
        <v>950000</v>
      </c>
      <c r="M362" s="368"/>
    </row>
    <row r="363" spans="1:13" ht="30" hidden="1" x14ac:dyDescent="0.25">
      <c r="A363" s="128"/>
      <c r="B363" s="95">
        <v>18</v>
      </c>
      <c r="C363" s="537" t="s">
        <v>11418</v>
      </c>
      <c r="D363" s="604"/>
      <c r="E363" s="95"/>
      <c r="F363" s="95" t="s">
        <v>11420</v>
      </c>
      <c r="G363" s="95"/>
      <c r="H363" s="124"/>
      <c r="I363" s="643">
        <v>900000</v>
      </c>
      <c r="J363" s="24">
        <f t="shared" si="14"/>
        <v>393227700</v>
      </c>
      <c r="K363" s="130"/>
      <c r="L363" s="254">
        <f>-I363</f>
        <v>-900000</v>
      </c>
      <c r="M363" s="368"/>
    </row>
    <row r="364" spans="1:13" ht="45" hidden="1" x14ac:dyDescent="0.25">
      <c r="A364" s="128"/>
      <c r="B364" s="95">
        <v>18</v>
      </c>
      <c r="C364" s="537" t="s">
        <v>11419</v>
      </c>
      <c r="D364" s="604"/>
      <c r="E364" s="95"/>
      <c r="F364" s="95" t="s">
        <v>11421</v>
      </c>
      <c r="G364" s="95"/>
      <c r="H364" s="124"/>
      <c r="I364" s="643">
        <v>3200000</v>
      </c>
      <c r="J364" s="24">
        <f t="shared" si="14"/>
        <v>390027700</v>
      </c>
      <c r="K364" s="130"/>
      <c r="L364" s="254">
        <f>-I364</f>
        <v>-3200000</v>
      </c>
      <c r="M364" s="368"/>
    </row>
    <row r="365" spans="1:13" ht="30" hidden="1" x14ac:dyDescent="0.25">
      <c r="A365" s="128"/>
      <c r="B365" s="7">
        <v>19</v>
      </c>
      <c r="C365" s="502" t="s">
        <v>11475</v>
      </c>
      <c r="D365" s="622" t="s">
        <v>6082</v>
      </c>
      <c r="E365" s="95"/>
      <c r="F365" s="7" t="s">
        <v>11422</v>
      </c>
      <c r="G365" s="95"/>
      <c r="H365" s="597">
        <v>900000</v>
      </c>
      <c r="I365" s="643"/>
      <c r="J365" s="24">
        <f t="shared" si="14"/>
        <v>390927700</v>
      </c>
      <c r="K365" s="130"/>
      <c r="L365" s="254">
        <f t="shared" si="17"/>
        <v>900000</v>
      </c>
      <c r="M365" s="368"/>
    </row>
    <row r="366" spans="1:13" ht="45" hidden="1" x14ac:dyDescent="0.25">
      <c r="A366" s="128"/>
      <c r="B366" s="7">
        <v>19</v>
      </c>
      <c r="C366" s="502" t="s">
        <v>11476</v>
      </c>
      <c r="D366" s="610" t="s">
        <v>11491</v>
      </c>
      <c r="E366" s="12"/>
      <c r="F366" s="7" t="s">
        <v>11423</v>
      </c>
      <c r="G366" s="12"/>
      <c r="H366" s="597">
        <v>5000000</v>
      </c>
      <c r="I366" s="574"/>
      <c r="J366" s="24">
        <f t="shared" si="14"/>
        <v>395927700</v>
      </c>
      <c r="K366" s="130"/>
      <c r="L366" s="254">
        <f t="shared" si="17"/>
        <v>5000000</v>
      </c>
      <c r="M366" s="368"/>
    </row>
    <row r="367" spans="1:13" ht="45" hidden="1" x14ac:dyDescent="0.25">
      <c r="A367" s="128"/>
      <c r="B367" s="7">
        <v>19</v>
      </c>
      <c r="C367" s="502" t="s">
        <v>11477</v>
      </c>
      <c r="D367" s="622" t="s">
        <v>6084</v>
      </c>
      <c r="E367" s="12"/>
      <c r="F367" s="7" t="s">
        <v>11405</v>
      </c>
      <c r="G367" s="12"/>
      <c r="H367" s="597">
        <v>600000</v>
      </c>
      <c r="I367" s="124"/>
      <c r="J367" s="24">
        <f t="shared" si="14"/>
        <v>396527700</v>
      </c>
      <c r="K367" s="130"/>
      <c r="L367" s="254">
        <f t="shared" si="17"/>
        <v>600000</v>
      </c>
      <c r="M367" s="381"/>
    </row>
    <row r="368" spans="1:13" ht="45" hidden="1" x14ac:dyDescent="0.25">
      <c r="A368" s="128"/>
      <c r="B368" s="7">
        <v>19</v>
      </c>
      <c r="C368" s="502" t="s">
        <v>11478</v>
      </c>
      <c r="D368" s="622" t="s">
        <v>4490</v>
      </c>
      <c r="E368" s="12"/>
      <c r="F368" s="7" t="s">
        <v>11406</v>
      </c>
      <c r="G368" s="12"/>
      <c r="H368" s="597">
        <v>900000</v>
      </c>
      <c r="I368" s="124"/>
      <c r="J368" s="24">
        <f t="shared" si="14"/>
        <v>397427700</v>
      </c>
      <c r="K368" s="130"/>
      <c r="L368" s="254">
        <f t="shared" si="17"/>
        <v>900000</v>
      </c>
      <c r="M368" s="381"/>
    </row>
    <row r="369" spans="1:13" ht="30" hidden="1" x14ac:dyDescent="0.25">
      <c r="A369" s="128"/>
      <c r="B369" s="7">
        <v>19</v>
      </c>
      <c r="C369" s="502" t="s">
        <v>11479</v>
      </c>
      <c r="D369" s="622" t="s">
        <v>6082</v>
      </c>
      <c r="E369" s="12"/>
      <c r="F369" s="7" t="s">
        <v>11407</v>
      </c>
      <c r="G369" s="12"/>
      <c r="H369" s="597">
        <v>1000000</v>
      </c>
      <c r="I369" s="128"/>
      <c r="J369" s="24">
        <f t="shared" si="14"/>
        <v>398427700</v>
      </c>
      <c r="K369" s="130"/>
      <c r="L369" s="254">
        <f t="shared" si="17"/>
        <v>1000000</v>
      </c>
    </row>
    <row r="370" spans="1:13" ht="45" hidden="1" x14ac:dyDescent="0.25">
      <c r="A370" s="128"/>
      <c r="B370" s="7">
        <v>19</v>
      </c>
      <c r="C370" s="502" t="s">
        <v>11480</v>
      </c>
      <c r="D370" s="622" t="s">
        <v>4490</v>
      </c>
      <c r="E370" s="12"/>
      <c r="F370" s="7" t="s">
        <v>11408</v>
      </c>
      <c r="G370" s="12"/>
      <c r="H370" s="597">
        <v>800000</v>
      </c>
      <c r="I370" s="128"/>
      <c r="J370" s="24">
        <f t="shared" si="14"/>
        <v>399227700</v>
      </c>
      <c r="K370" s="130"/>
      <c r="L370" s="254">
        <f t="shared" si="17"/>
        <v>800000</v>
      </c>
    </row>
    <row r="371" spans="1:13" ht="45" x14ac:dyDescent="0.25">
      <c r="A371" s="128"/>
      <c r="B371" s="7">
        <v>19</v>
      </c>
      <c r="C371" s="502" t="s">
        <v>11481</v>
      </c>
      <c r="D371" s="622" t="s">
        <v>1244</v>
      </c>
      <c r="E371" s="7"/>
      <c r="F371" s="7" t="s">
        <v>11409</v>
      </c>
      <c r="G371" s="7"/>
      <c r="H371" s="597">
        <v>900000</v>
      </c>
      <c r="I371" s="128"/>
      <c r="J371" s="24">
        <f t="shared" si="14"/>
        <v>400127700</v>
      </c>
      <c r="K371" s="130"/>
      <c r="L371" s="254">
        <f t="shared" si="17"/>
        <v>900000</v>
      </c>
    </row>
    <row r="372" spans="1:13" ht="30" x14ac:dyDescent="0.25">
      <c r="A372" s="128"/>
      <c r="B372" s="7">
        <v>19</v>
      </c>
      <c r="C372" s="502" t="s">
        <v>11482</v>
      </c>
      <c r="D372" s="622" t="s">
        <v>1251</v>
      </c>
      <c r="E372" s="7"/>
      <c r="F372" s="7" t="s">
        <v>11424</v>
      </c>
      <c r="G372" s="7"/>
      <c r="H372" s="597">
        <v>800000</v>
      </c>
      <c r="I372" s="128"/>
      <c r="J372" s="24">
        <f t="shared" si="14"/>
        <v>400927700</v>
      </c>
      <c r="K372" s="130"/>
      <c r="L372" s="254">
        <f t="shared" si="17"/>
        <v>800000</v>
      </c>
    </row>
    <row r="373" spans="1:13" ht="45" hidden="1" x14ac:dyDescent="0.25">
      <c r="A373" s="128"/>
      <c r="B373" s="7">
        <v>19</v>
      </c>
      <c r="C373" s="502" t="s">
        <v>11483</v>
      </c>
      <c r="D373" s="622" t="s">
        <v>6084</v>
      </c>
      <c r="E373" s="7"/>
      <c r="F373" s="7" t="s">
        <v>11425</v>
      </c>
      <c r="G373" s="7"/>
      <c r="H373" s="597">
        <v>900000</v>
      </c>
      <c r="I373" s="128"/>
      <c r="J373" s="24">
        <f t="shared" si="14"/>
        <v>401827700</v>
      </c>
      <c r="K373" s="130"/>
      <c r="L373" s="254">
        <f t="shared" si="17"/>
        <v>900000</v>
      </c>
    </row>
    <row r="374" spans="1:13" ht="45" hidden="1" x14ac:dyDescent="0.25">
      <c r="A374" s="128"/>
      <c r="B374" s="7">
        <v>19</v>
      </c>
      <c r="C374" s="502" t="s">
        <v>11484</v>
      </c>
      <c r="D374" s="622" t="s">
        <v>5931</v>
      </c>
      <c r="E374" s="7"/>
      <c r="F374" s="7" t="s">
        <v>11426</v>
      </c>
      <c r="G374" s="7"/>
      <c r="H374" s="597">
        <v>900000</v>
      </c>
      <c r="I374" s="128"/>
      <c r="J374" s="24">
        <f t="shared" si="14"/>
        <v>402727700</v>
      </c>
      <c r="K374" s="130"/>
      <c r="L374" s="254">
        <f t="shared" si="17"/>
        <v>900000</v>
      </c>
    </row>
    <row r="375" spans="1:13" ht="45" hidden="1" x14ac:dyDescent="0.25">
      <c r="A375" s="128"/>
      <c r="B375" s="7">
        <v>19</v>
      </c>
      <c r="C375" s="502" t="s">
        <v>11485</v>
      </c>
      <c r="D375" s="622" t="s">
        <v>5931</v>
      </c>
      <c r="E375" s="7"/>
      <c r="F375" s="7" t="s">
        <v>11427</v>
      </c>
      <c r="G375" s="7"/>
      <c r="H375" s="597">
        <v>655000</v>
      </c>
      <c r="I375" s="128"/>
      <c r="J375" s="24">
        <f t="shared" si="14"/>
        <v>403382700</v>
      </c>
      <c r="K375" s="130"/>
      <c r="L375" s="254">
        <f t="shared" si="17"/>
        <v>655000</v>
      </c>
    </row>
    <row r="376" spans="1:13" ht="45" hidden="1" x14ac:dyDescent="0.25">
      <c r="A376" s="128"/>
      <c r="B376" s="7">
        <v>19</v>
      </c>
      <c r="C376" s="502" t="s">
        <v>11486</v>
      </c>
      <c r="D376" s="622" t="s">
        <v>4490</v>
      </c>
      <c r="E376" s="7"/>
      <c r="F376" s="7" t="s">
        <v>11428</v>
      </c>
      <c r="G376" s="7"/>
      <c r="H376" s="597">
        <v>1000000</v>
      </c>
      <c r="I376" s="128"/>
      <c r="J376" s="24">
        <f t="shared" si="14"/>
        <v>404382700</v>
      </c>
      <c r="K376" s="130"/>
      <c r="L376" s="254">
        <f t="shared" si="17"/>
        <v>1000000</v>
      </c>
    </row>
    <row r="377" spans="1:13" ht="45" x14ac:dyDescent="0.25">
      <c r="A377" s="128"/>
      <c r="B377" s="7">
        <v>19</v>
      </c>
      <c r="C377" s="502" t="s">
        <v>11487</v>
      </c>
      <c r="D377" s="622" t="s">
        <v>1385</v>
      </c>
      <c r="E377" s="7"/>
      <c r="F377" s="7" t="s">
        <v>11429</v>
      </c>
      <c r="G377" s="7"/>
      <c r="H377" s="597">
        <v>1900000</v>
      </c>
      <c r="I377" s="128"/>
      <c r="J377" s="24">
        <f t="shared" si="14"/>
        <v>406282700</v>
      </c>
      <c r="K377" s="130"/>
      <c r="L377" s="254">
        <f t="shared" si="17"/>
        <v>1900000</v>
      </c>
    </row>
    <row r="378" spans="1:13" ht="45" hidden="1" x14ac:dyDescent="0.25">
      <c r="A378" s="128"/>
      <c r="B378" s="7">
        <v>19</v>
      </c>
      <c r="C378" s="502" t="s">
        <v>11488</v>
      </c>
      <c r="D378" s="622" t="s">
        <v>5931</v>
      </c>
      <c r="E378" s="7"/>
      <c r="F378" s="7" t="s">
        <v>11430</v>
      </c>
      <c r="G378" s="7"/>
      <c r="H378" s="597">
        <v>1150000</v>
      </c>
      <c r="I378" s="128"/>
      <c r="J378" s="24">
        <f t="shared" si="14"/>
        <v>407432700</v>
      </c>
      <c r="K378" s="130"/>
      <c r="L378" s="254">
        <f t="shared" si="17"/>
        <v>1150000</v>
      </c>
    </row>
    <row r="379" spans="1:13" ht="45" hidden="1" x14ac:dyDescent="0.25">
      <c r="A379" s="128"/>
      <c r="B379" s="7">
        <v>19</v>
      </c>
      <c r="C379" s="502" t="s">
        <v>11489</v>
      </c>
      <c r="D379" s="622" t="s">
        <v>5931</v>
      </c>
      <c r="E379" s="7"/>
      <c r="F379" s="7" t="s">
        <v>11431</v>
      </c>
      <c r="G379" s="7"/>
      <c r="H379" s="597">
        <v>625000</v>
      </c>
      <c r="I379" s="128"/>
      <c r="J379" s="24">
        <f t="shared" si="14"/>
        <v>408057700</v>
      </c>
      <c r="K379" s="130"/>
      <c r="L379" s="254">
        <f t="shared" si="17"/>
        <v>625000</v>
      </c>
    </row>
    <row r="380" spans="1:13" ht="60" x14ac:dyDescent="0.25">
      <c r="A380" s="128"/>
      <c r="B380" s="7">
        <v>19</v>
      </c>
      <c r="C380" s="502" t="s">
        <v>11490</v>
      </c>
      <c r="D380" s="622" t="s">
        <v>1433</v>
      </c>
      <c r="E380" s="7"/>
      <c r="F380" s="7" t="s">
        <v>11432</v>
      </c>
      <c r="G380" s="7"/>
      <c r="H380" s="597">
        <v>2000000</v>
      </c>
      <c r="I380" s="124"/>
      <c r="J380" s="24">
        <f t="shared" si="14"/>
        <v>410057700</v>
      </c>
      <c r="K380" s="130"/>
      <c r="L380" s="254">
        <f t="shared" si="17"/>
        <v>2000000</v>
      </c>
    </row>
    <row r="381" spans="1:13" ht="30" hidden="1" x14ac:dyDescent="0.25">
      <c r="A381" s="128"/>
      <c r="B381" s="95">
        <v>19</v>
      </c>
      <c r="C381" s="537" t="s">
        <v>11493</v>
      </c>
      <c r="D381" s="604"/>
      <c r="E381" s="95"/>
      <c r="F381" s="95" t="s">
        <v>11492</v>
      </c>
      <c r="G381" s="95"/>
      <c r="H381" s="654"/>
      <c r="I381" s="124">
        <v>1090000</v>
      </c>
      <c r="J381" s="24">
        <f t="shared" si="14"/>
        <v>408967700</v>
      </c>
      <c r="K381" s="130" t="s">
        <v>5870</v>
      </c>
      <c r="L381" s="254">
        <f>-I381</f>
        <v>-1090000</v>
      </c>
      <c r="M381" s="552" t="s">
        <v>1483</v>
      </c>
    </row>
    <row r="382" spans="1:13" ht="25.5" hidden="1" x14ac:dyDescent="0.25">
      <c r="A382" s="128"/>
      <c r="B382" s="95">
        <v>19</v>
      </c>
      <c r="C382" s="537" t="s">
        <v>11494</v>
      </c>
      <c r="D382" s="604"/>
      <c r="E382" s="95"/>
      <c r="F382" s="95" t="s">
        <v>11496</v>
      </c>
      <c r="G382" s="95"/>
      <c r="H382" s="654"/>
      <c r="I382" s="124">
        <v>6570000</v>
      </c>
      <c r="J382" s="24">
        <f t="shared" si="14"/>
        <v>402397700</v>
      </c>
      <c r="K382" s="130" t="s">
        <v>5876</v>
      </c>
      <c r="L382" s="254">
        <f>-I382</f>
        <v>-6570000</v>
      </c>
      <c r="M382" s="552" t="s">
        <v>9348</v>
      </c>
    </row>
    <row r="383" spans="1:13" ht="30" hidden="1" x14ac:dyDescent="0.25">
      <c r="A383" s="128"/>
      <c r="B383" s="95">
        <v>19</v>
      </c>
      <c r="C383" s="537" t="s">
        <v>11495</v>
      </c>
      <c r="D383" s="604"/>
      <c r="E383" s="95"/>
      <c r="F383" s="95" t="s">
        <v>11497</v>
      </c>
      <c r="G383" s="95"/>
      <c r="H383" s="124"/>
      <c r="I383" s="124">
        <v>643000</v>
      </c>
      <c r="J383" s="24">
        <f t="shared" si="14"/>
        <v>401754700</v>
      </c>
      <c r="K383" s="130" t="s">
        <v>5332</v>
      </c>
      <c r="L383" s="254">
        <f>-I383</f>
        <v>-643000</v>
      </c>
      <c r="M383" s="552" t="s">
        <v>141</v>
      </c>
    </row>
    <row r="384" spans="1:13" ht="45" hidden="1" x14ac:dyDescent="0.25">
      <c r="A384" s="128"/>
      <c r="B384" s="7">
        <v>20</v>
      </c>
      <c r="C384" s="502" t="s">
        <v>11512</v>
      </c>
      <c r="D384" s="622" t="s">
        <v>6084</v>
      </c>
      <c r="E384" s="7"/>
      <c r="F384" s="7" t="s">
        <v>11433</v>
      </c>
      <c r="G384" s="7"/>
      <c r="H384" s="597">
        <v>1000000</v>
      </c>
      <c r="I384" s="124"/>
      <c r="J384" s="24">
        <f t="shared" si="14"/>
        <v>402754700</v>
      </c>
      <c r="K384" s="130"/>
      <c r="L384" s="254">
        <f>+H384</f>
        <v>1000000</v>
      </c>
    </row>
    <row r="385" spans="1:12" ht="30" hidden="1" x14ac:dyDescent="0.25">
      <c r="A385" s="128"/>
      <c r="B385" s="7">
        <v>20</v>
      </c>
      <c r="C385" s="502" t="s">
        <v>11513</v>
      </c>
      <c r="D385" s="622" t="s">
        <v>6084</v>
      </c>
      <c r="E385" s="7"/>
      <c r="F385" s="7" t="s">
        <v>11434</v>
      </c>
      <c r="G385" s="7"/>
      <c r="H385" s="597">
        <v>750000</v>
      </c>
      <c r="I385" s="124"/>
      <c r="J385" s="24">
        <f t="shared" si="14"/>
        <v>403504700</v>
      </c>
      <c r="K385" s="130"/>
      <c r="L385" s="254">
        <f t="shared" ref="L385:L439" si="18">+H385</f>
        <v>750000</v>
      </c>
    </row>
    <row r="386" spans="1:12" ht="45" hidden="1" x14ac:dyDescent="0.25">
      <c r="A386" s="128"/>
      <c r="B386" s="7">
        <v>20</v>
      </c>
      <c r="C386" s="502" t="s">
        <v>11514</v>
      </c>
      <c r="D386" s="610" t="s">
        <v>11557</v>
      </c>
      <c r="E386" s="7"/>
      <c r="F386" s="7" t="s">
        <v>11435</v>
      </c>
      <c r="G386" s="7"/>
      <c r="H386" s="597">
        <v>2500000</v>
      </c>
      <c r="I386" s="124"/>
      <c r="J386" s="24">
        <f t="shared" si="14"/>
        <v>406004700</v>
      </c>
      <c r="K386" s="130"/>
      <c r="L386" s="254">
        <f t="shared" si="18"/>
        <v>2500000</v>
      </c>
    </row>
    <row r="387" spans="1:12" ht="45" hidden="1" x14ac:dyDescent="0.25">
      <c r="A387" s="128"/>
      <c r="B387" s="7">
        <v>20</v>
      </c>
      <c r="C387" s="502" t="s">
        <v>11515</v>
      </c>
      <c r="D387" s="610" t="s">
        <v>9287</v>
      </c>
      <c r="E387" s="7"/>
      <c r="F387" s="7" t="s">
        <v>11436</v>
      </c>
      <c r="G387" s="7"/>
      <c r="H387" s="597">
        <v>541000</v>
      </c>
      <c r="I387" s="124"/>
      <c r="J387" s="24">
        <f t="shared" si="14"/>
        <v>406545700</v>
      </c>
      <c r="K387" s="130"/>
      <c r="L387" s="254">
        <f t="shared" si="18"/>
        <v>541000</v>
      </c>
    </row>
    <row r="388" spans="1:12" ht="30" hidden="1" x14ac:dyDescent="0.25">
      <c r="A388" s="128"/>
      <c r="B388" s="7">
        <v>20</v>
      </c>
      <c r="C388" s="502" t="s">
        <v>11516</v>
      </c>
      <c r="D388" s="622" t="s">
        <v>6082</v>
      </c>
      <c r="E388" s="7"/>
      <c r="F388" s="7" t="s">
        <v>11437</v>
      </c>
      <c r="G388" s="7"/>
      <c r="H388" s="597">
        <v>900000</v>
      </c>
      <c r="I388" s="124"/>
      <c r="J388" s="24">
        <f t="shared" si="14"/>
        <v>407445700</v>
      </c>
      <c r="K388" s="130"/>
      <c r="L388" s="254">
        <f t="shared" si="18"/>
        <v>900000</v>
      </c>
    </row>
    <row r="389" spans="1:12" ht="45" hidden="1" x14ac:dyDescent="0.25">
      <c r="A389" s="128"/>
      <c r="B389" s="7">
        <v>20</v>
      </c>
      <c r="C389" s="502" t="s">
        <v>11517</v>
      </c>
      <c r="D389" s="622" t="s">
        <v>6082</v>
      </c>
      <c r="E389" s="7"/>
      <c r="F389" s="7" t="s">
        <v>11438</v>
      </c>
      <c r="G389" s="7"/>
      <c r="H389" s="597">
        <v>950000</v>
      </c>
      <c r="I389" s="124"/>
      <c r="J389" s="24">
        <f t="shared" si="14"/>
        <v>408395700</v>
      </c>
      <c r="K389" s="130"/>
      <c r="L389" s="254">
        <f t="shared" si="18"/>
        <v>950000</v>
      </c>
    </row>
    <row r="390" spans="1:12" ht="75" hidden="1" x14ac:dyDescent="0.25">
      <c r="A390" s="128"/>
      <c r="B390" s="7">
        <v>20</v>
      </c>
      <c r="C390" s="502" t="s">
        <v>11518</v>
      </c>
      <c r="D390" s="610" t="s">
        <v>353</v>
      </c>
      <c r="E390" s="7"/>
      <c r="F390" s="7" t="s">
        <v>11439</v>
      </c>
      <c r="G390" s="7"/>
      <c r="H390" s="597">
        <v>1420000</v>
      </c>
      <c r="I390" s="124"/>
      <c r="J390" s="24">
        <f t="shared" si="14"/>
        <v>409815700</v>
      </c>
      <c r="K390" s="130"/>
      <c r="L390" s="254">
        <f t="shared" si="18"/>
        <v>1420000</v>
      </c>
    </row>
    <row r="391" spans="1:12" ht="30" hidden="1" x14ac:dyDescent="0.25">
      <c r="A391" s="128"/>
      <c r="B391" s="7">
        <v>20</v>
      </c>
      <c r="C391" s="502" t="s">
        <v>11519</v>
      </c>
      <c r="D391" s="622" t="s">
        <v>6084</v>
      </c>
      <c r="E391" s="7"/>
      <c r="F391" s="7" t="s">
        <v>11440</v>
      </c>
      <c r="G391" s="7"/>
      <c r="H391" s="597">
        <v>480000</v>
      </c>
      <c r="I391" s="124"/>
      <c r="J391" s="24">
        <f t="shared" si="14"/>
        <v>410295700</v>
      </c>
      <c r="K391" s="130"/>
      <c r="L391" s="254">
        <f t="shared" si="18"/>
        <v>480000</v>
      </c>
    </row>
    <row r="392" spans="1:12" ht="45" x14ac:dyDescent="0.25">
      <c r="A392" s="128"/>
      <c r="B392" s="7">
        <v>20</v>
      </c>
      <c r="C392" s="502" t="s">
        <v>11520</v>
      </c>
      <c r="D392" s="622" t="s">
        <v>1244</v>
      </c>
      <c r="E392" s="7"/>
      <c r="F392" s="7" t="s">
        <v>11441</v>
      </c>
      <c r="G392" s="7"/>
      <c r="H392" s="597">
        <v>800000</v>
      </c>
      <c r="I392" s="124"/>
      <c r="J392" s="24">
        <f t="shared" si="14"/>
        <v>411095700</v>
      </c>
      <c r="K392" s="130"/>
      <c r="L392" s="254">
        <f t="shared" si="18"/>
        <v>800000</v>
      </c>
    </row>
    <row r="393" spans="1:12" ht="45" hidden="1" x14ac:dyDescent="0.25">
      <c r="A393" s="128"/>
      <c r="B393" s="7">
        <v>20</v>
      </c>
      <c r="C393" s="502" t="s">
        <v>11521</v>
      </c>
      <c r="D393" s="622" t="s">
        <v>5931</v>
      </c>
      <c r="E393" s="7"/>
      <c r="F393" s="7" t="s">
        <v>11442</v>
      </c>
      <c r="G393" s="7"/>
      <c r="H393" s="597">
        <v>1150000</v>
      </c>
      <c r="I393" s="124"/>
      <c r="J393" s="24">
        <f t="shared" si="14"/>
        <v>412245700</v>
      </c>
      <c r="K393" s="130"/>
      <c r="L393" s="254">
        <f t="shared" si="18"/>
        <v>1150000</v>
      </c>
    </row>
    <row r="394" spans="1:12" ht="45" hidden="1" x14ac:dyDescent="0.25">
      <c r="A394" s="128"/>
      <c r="B394" s="7">
        <v>20</v>
      </c>
      <c r="C394" s="502" t="s">
        <v>11522</v>
      </c>
      <c r="D394" s="622" t="s">
        <v>6084</v>
      </c>
      <c r="E394" s="7"/>
      <c r="F394" s="7" t="s">
        <v>11443</v>
      </c>
      <c r="G394" s="7"/>
      <c r="H394" s="597">
        <v>1150000</v>
      </c>
      <c r="I394" s="124"/>
      <c r="J394" s="24">
        <f t="shared" si="14"/>
        <v>413395700</v>
      </c>
      <c r="K394" s="130"/>
      <c r="L394" s="254">
        <f t="shared" si="18"/>
        <v>1150000</v>
      </c>
    </row>
    <row r="395" spans="1:12" ht="30" hidden="1" x14ac:dyDescent="0.25">
      <c r="A395" s="128"/>
      <c r="B395" s="7">
        <v>20</v>
      </c>
      <c r="C395" s="502" t="s">
        <v>11523</v>
      </c>
      <c r="D395" s="610" t="s">
        <v>2642</v>
      </c>
      <c r="E395" s="7"/>
      <c r="F395" s="7" t="s">
        <v>11444</v>
      </c>
      <c r="G395" s="7"/>
      <c r="H395" s="597">
        <v>500000</v>
      </c>
      <c r="I395" s="124"/>
      <c r="J395" s="24">
        <f t="shared" si="14"/>
        <v>413895700</v>
      </c>
      <c r="K395" s="130"/>
      <c r="L395" s="254">
        <f t="shared" si="18"/>
        <v>500000</v>
      </c>
    </row>
    <row r="396" spans="1:12" ht="60" x14ac:dyDescent="0.25">
      <c r="A396" s="128"/>
      <c r="B396" s="7">
        <v>20</v>
      </c>
      <c r="C396" s="502" t="s">
        <v>11524</v>
      </c>
      <c r="D396" s="610" t="s">
        <v>1433</v>
      </c>
      <c r="E396" s="7"/>
      <c r="F396" s="7" t="s">
        <v>11445</v>
      </c>
      <c r="G396" s="7"/>
      <c r="H396" s="597">
        <v>500000</v>
      </c>
      <c r="I396" s="124"/>
      <c r="J396" s="24">
        <f t="shared" ref="J396:J459" si="19">J395+H396-I396</f>
        <v>414395700</v>
      </c>
      <c r="K396" s="130"/>
      <c r="L396" s="254">
        <f t="shared" si="18"/>
        <v>500000</v>
      </c>
    </row>
    <row r="397" spans="1:12" ht="45" hidden="1" x14ac:dyDescent="0.25">
      <c r="A397" s="128"/>
      <c r="B397" s="7">
        <v>20</v>
      </c>
      <c r="C397" s="502" t="s">
        <v>11525</v>
      </c>
      <c r="D397" s="622" t="s">
        <v>6082</v>
      </c>
      <c r="E397" s="7"/>
      <c r="F397" s="7" t="s">
        <v>11446</v>
      </c>
      <c r="G397" s="7"/>
      <c r="H397" s="597">
        <v>2375000</v>
      </c>
      <c r="I397" s="124"/>
      <c r="J397" s="24">
        <f t="shared" si="19"/>
        <v>416770700</v>
      </c>
      <c r="K397" s="130"/>
      <c r="L397" s="254">
        <f t="shared" si="18"/>
        <v>2375000</v>
      </c>
    </row>
    <row r="398" spans="1:12" ht="45" x14ac:dyDescent="0.25">
      <c r="A398" s="128"/>
      <c r="B398" s="7">
        <v>21</v>
      </c>
      <c r="C398" s="502" t="s">
        <v>11526</v>
      </c>
      <c r="D398" s="622" t="s">
        <v>1433</v>
      </c>
      <c r="E398" s="7"/>
      <c r="F398" s="7" t="s">
        <v>11447</v>
      </c>
      <c r="G398" s="7"/>
      <c r="H398" s="597">
        <v>650000</v>
      </c>
      <c r="I398" s="124"/>
      <c r="J398" s="24">
        <f t="shared" si="19"/>
        <v>417420700</v>
      </c>
      <c r="K398" s="130"/>
      <c r="L398" s="254">
        <f t="shared" si="18"/>
        <v>650000</v>
      </c>
    </row>
    <row r="399" spans="1:12" ht="30" x14ac:dyDescent="0.25">
      <c r="A399" s="128"/>
      <c r="B399" s="7">
        <v>21</v>
      </c>
      <c r="C399" s="502" t="s">
        <v>11527</v>
      </c>
      <c r="D399" s="622" t="s">
        <v>1433</v>
      </c>
      <c r="E399" s="7"/>
      <c r="F399" s="7" t="s">
        <v>11448</v>
      </c>
      <c r="G399" s="7"/>
      <c r="H399" s="597">
        <v>950000</v>
      </c>
      <c r="I399" s="124"/>
      <c r="J399" s="24">
        <f t="shared" si="19"/>
        <v>418370700</v>
      </c>
      <c r="K399" s="130"/>
      <c r="L399" s="254">
        <f t="shared" si="18"/>
        <v>950000</v>
      </c>
    </row>
    <row r="400" spans="1:12" ht="30" hidden="1" x14ac:dyDescent="0.25">
      <c r="A400" s="128"/>
      <c r="B400" s="7">
        <v>21</v>
      </c>
      <c r="C400" s="502" t="s">
        <v>11528</v>
      </c>
      <c r="D400" s="610" t="s">
        <v>11310</v>
      </c>
      <c r="E400" s="7"/>
      <c r="F400" s="7" t="s">
        <v>11449</v>
      </c>
      <c r="G400" s="7"/>
      <c r="H400" s="597">
        <v>2000000</v>
      </c>
      <c r="I400" s="124"/>
      <c r="J400" s="24">
        <f t="shared" si="19"/>
        <v>420370700</v>
      </c>
      <c r="K400" s="130"/>
      <c r="L400" s="254">
        <f t="shared" si="18"/>
        <v>2000000</v>
      </c>
    </row>
    <row r="401" spans="1:12" ht="45" hidden="1" x14ac:dyDescent="0.25">
      <c r="A401" s="128"/>
      <c r="B401" s="7">
        <v>21</v>
      </c>
      <c r="C401" s="502" t="s">
        <v>11529</v>
      </c>
      <c r="D401" s="610" t="s">
        <v>9287</v>
      </c>
      <c r="E401" s="7"/>
      <c r="F401" s="7" t="s">
        <v>11450</v>
      </c>
      <c r="G401" s="7"/>
      <c r="H401" s="597">
        <v>500000</v>
      </c>
      <c r="I401" s="124"/>
      <c r="J401" s="24">
        <f t="shared" si="19"/>
        <v>420870700</v>
      </c>
      <c r="K401" s="130"/>
      <c r="L401" s="254">
        <f t="shared" si="18"/>
        <v>500000</v>
      </c>
    </row>
    <row r="402" spans="1:12" ht="45" hidden="1" x14ac:dyDescent="0.25">
      <c r="A402" s="128"/>
      <c r="B402" s="7">
        <v>21</v>
      </c>
      <c r="C402" s="502" t="s">
        <v>11530</v>
      </c>
      <c r="D402" s="610" t="s">
        <v>9287</v>
      </c>
      <c r="E402" s="7"/>
      <c r="F402" s="7" t="s">
        <v>11451</v>
      </c>
      <c r="G402" s="7"/>
      <c r="H402" s="597">
        <v>650000</v>
      </c>
      <c r="I402" s="124"/>
      <c r="J402" s="24">
        <f t="shared" si="19"/>
        <v>421520700</v>
      </c>
      <c r="K402" s="130"/>
      <c r="L402" s="254">
        <f t="shared" si="18"/>
        <v>650000</v>
      </c>
    </row>
    <row r="403" spans="1:12" ht="30" hidden="1" x14ac:dyDescent="0.25">
      <c r="A403" s="128"/>
      <c r="B403" s="7">
        <v>21</v>
      </c>
      <c r="C403" s="502" t="s">
        <v>11531</v>
      </c>
      <c r="D403" s="622" t="s">
        <v>7000</v>
      </c>
      <c r="E403" s="7"/>
      <c r="F403" s="7" t="s">
        <v>11452</v>
      </c>
      <c r="G403" s="7"/>
      <c r="H403" s="597">
        <v>950000</v>
      </c>
      <c r="I403" s="124"/>
      <c r="J403" s="24">
        <f t="shared" si="19"/>
        <v>422470700</v>
      </c>
      <c r="K403" s="130"/>
      <c r="L403" s="254">
        <f t="shared" si="18"/>
        <v>950000</v>
      </c>
    </row>
    <row r="404" spans="1:12" ht="30" x14ac:dyDescent="0.25">
      <c r="A404" s="128"/>
      <c r="B404" s="7">
        <v>21</v>
      </c>
      <c r="C404" s="502" t="s">
        <v>11532</v>
      </c>
      <c r="D404" s="622" t="s">
        <v>1251</v>
      </c>
      <c r="E404" s="7"/>
      <c r="F404" s="7" t="s">
        <v>11453</v>
      </c>
      <c r="G404" s="7"/>
      <c r="H404" s="597">
        <v>710000</v>
      </c>
      <c r="I404" s="124"/>
      <c r="J404" s="24">
        <f t="shared" si="19"/>
        <v>423180700</v>
      </c>
      <c r="K404" s="130"/>
      <c r="L404" s="254">
        <f t="shared" si="18"/>
        <v>710000</v>
      </c>
    </row>
    <row r="405" spans="1:12" ht="75" x14ac:dyDescent="0.25">
      <c r="A405" s="128"/>
      <c r="B405" s="7">
        <v>21</v>
      </c>
      <c r="C405" s="502" t="s">
        <v>11533</v>
      </c>
      <c r="D405" s="622" t="s">
        <v>1251</v>
      </c>
      <c r="E405" s="7"/>
      <c r="F405" s="7" t="s">
        <v>11454</v>
      </c>
      <c r="G405" s="7"/>
      <c r="H405" s="597">
        <v>5000000</v>
      </c>
      <c r="I405" s="124"/>
      <c r="J405" s="24">
        <f t="shared" si="19"/>
        <v>428180700</v>
      </c>
      <c r="K405" s="130"/>
      <c r="L405" s="254">
        <f t="shared" si="18"/>
        <v>5000000</v>
      </c>
    </row>
    <row r="406" spans="1:12" ht="45" hidden="1" x14ac:dyDescent="0.25">
      <c r="A406" s="128"/>
      <c r="B406" s="7">
        <v>21</v>
      </c>
      <c r="C406" s="502" t="s">
        <v>11534</v>
      </c>
      <c r="D406" s="622" t="s">
        <v>6082</v>
      </c>
      <c r="E406" s="7"/>
      <c r="F406" s="7" t="s">
        <v>11455</v>
      </c>
      <c r="G406" s="7"/>
      <c r="H406" s="597">
        <v>1000000</v>
      </c>
      <c r="I406" s="124"/>
      <c r="J406" s="24">
        <f t="shared" si="19"/>
        <v>429180700</v>
      </c>
      <c r="K406" s="130"/>
      <c r="L406" s="254">
        <f t="shared" si="18"/>
        <v>1000000</v>
      </c>
    </row>
    <row r="407" spans="1:12" ht="75" hidden="1" x14ac:dyDescent="0.25">
      <c r="A407" s="128"/>
      <c r="B407" s="7">
        <v>21</v>
      </c>
      <c r="C407" s="502" t="s">
        <v>11535</v>
      </c>
      <c r="D407" s="622" t="s">
        <v>5931</v>
      </c>
      <c r="E407" s="7"/>
      <c r="F407" s="7" t="s">
        <v>11456</v>
      </c>
      <c r="G407" s="7"/>
      <c r="H407" s="597">
        <v>2600000</v>
      </c>
      <c r="I407" s="124"/>
      <c r="J407" s="24">
        <f t="shared" si="19"/>
        <v>431780700</v>
      </c>
      <c r="K407" s="130"/>
      <c r="L407" s="254">
        <f t="shared" si="18"/>
        <v>2600000</v>
      </c>
    </row>
    <row r="408" spans="1:12" ht="45" hidden="1" x14ac:dyDescent="0.25">
      <c r="A408" s="128"/>
      <c r="B408" s="7">
        <v>21</v>
      </c>
      <c r="C408" s="502" t="s">
        <v>11536</v>
      </c>
      <c r="D408" s="610" t="s">
        <v>1227</v>
      </c>
      <c r="E408" s="7"/>
      <c r="F408" s="7" t="s">
        <v>11457</v>
      </c>
      <c r="G408" s="7"/>
      <c r="H408" s="597">
        <v>800000</v>
      </c>
      <c r="I408" s="124"/>
      <c r="J408" s="24">
        <f t="shared" si="19"/>
        <v>432580700</v>
      </c>
      <c r="K408" s="130"/>
      <c r="L408" s="254">
        <f t="shared" si="18"/>
        <v>800000</v>
      </c>
    </row>
    <row r="409" spans="1:12" ht="30" hidden="1" x14ac:dyDescent="0.25">
      <c r="A409" s="128"/>
      <c r="B409" s="7">
        <v>21</v>
      </c>
      <c r="C409" s="502" t="s">
        <v>11537</v>
      </c>
      <c r="D409" s="610" t="s">
        <v>9287</v>
      </c>
      <c r="E409" s="7"/>
      <c r="F409" s="7" t="s">
        <v>11458</v>
      </c>
      <c r="G409" s="7"/>
      <c r="H409" s="597">
        <v>540000</v>
      </c>
      <c r="I409" s="124"/>
      <c r="J409" s="24">
        <f t="shared" si="19"/>
        <v>433120700</v>
      </c>
      <c r="K409" s="130"/>
      <c r="L409" s="254">
        <f t="shared" si="18"/>
        <v>540000</v>
      </c>
    </row>
    <row r="410" spans="1:12" ht="60" hidden="1" x14ac:dyDescent="0.25">
      <c r="A410" s="128"/>
      <c r="B410" s="7">
        <v>21</v>
      </c>
      <c r="C410" s="502" t="s">
        <v>11538</v>
      </c>
      <c r="D410" s="610" t="s">
        <v>9287</v>
      </c>
      <c r="E410" s="7"/>
      <c r="F410" s="7" t="s">
        <v>11459</v>
      </c>
      <c r="G410" s="7"/>
      <c r="H410" s="597">
        <v>1500000</v>
      </c>
      <c r="I410" s="124"/>
      <c r="J410" s="24">
        <f t="shared" si="19"/>
        <v>434620700</v>
      </c>
      <c r="K410" s="130"/>
      <c r="L410" s="254">
        <f t="shared" si="18"/>
        <v>1500000</v>
      </c>
    </row>
    <row r="411" spans="1:12" ht="45" hidden="1" x14ac:dyDescent="0.25">
      <c r="A411" s="128"/>
      <c r="B411" s="7">
        <v>21</v>
      </c>
      <c r="C411" s="502" t="s">
        <v>11539</v>
      </c>
      <c r="D411" s="622" t="s">
        <v>6082</v>
      </c>
      <c r="E411" s="7"/>
      <c r="F411" s="7" t="s">
        <v>11460</v>
      </c>
      <c r="G411" s="7"/>
      <c r="H411" s="597">
        <v>1000000</v>
      </c>
      <c r="I411" s="124"/>
      <c r="J411" s="24">
        <f t="shared" si="19"/>
        <v>435620700</v>
      </c>
      <c r="K411" s="130"/>
      <c r="L411" s="254">
        <f t="shared" si="18"/>
        <v>1000000</v>
      </c>
    </row>
    <row r="412" spans="1:12" ht="45" hidden="1" x14ac:dyDescent="0.25">
      <c r="A412" s="128"/>
      <c r="B412" s="7">
        <v>22</v>
      </c>
      <c r="C412" s="502" t="s">
        <v>11540</v>
      </c>
      <c r="D412" s="610" t="s">
        <v>9287</v>
      </c>
      <c r="E412" s="7"/>
      <c r="F412" s="7" t="s">
        <v>11461</v>
      </c>
      <c r="G412" s="7"/>
      <c r="H412" s="597">
        <v>1225000</v>
      </c>
      <c r="I412" s="124"/>
      <c r="J412" s="24">
        <f t="shared" si="19"/>
        <v>436845700</v>
      </c>
      <c r="K412" s="130"/>
      <c r="L412" s="254">
        <f t="shared" si="18"/>
        <v>1225000</v>
      </c>
    </row>
    <row r="413" spans="1:12" ht="45" x14ac:dyDescent="0.25">
      <c r="A413" s="128"/>
      <c r="B413" s="7">
        <v>22</v>
      </c>
      <c r="C413" s="502" t="s">
        <v>11541</v>
      </c>
      <c r="D413" s="622" t="s">
        <v>1244</v>
      </c>
      <c r="E413" s="7"/>
      <c r="F413" s="7" t="s">
        <v>11462</v>
      </c>
      <c r="G413" s="7"/>
      <c r="H413" s="597">
        <v>850000</v>
      </c>
      <c r="I413" s="124"/>
      <c r="J413" s="24">
        <f t="shared" si="19"/>
        <v>437695700</v>
      </c>
      <c r="K413" s="130"/>
      <c r="L413" s="254">
        <f t="shared" si="18"/>
        <v>850000</v>
      </c>
    </row>
    <row r="414" spans="1:12" ht="60" hidden="1" x14ac:dyDescent="0.25">
      <c r="A414" s="128"/>
      <c r="B414" s="7">
        <v>22</v>
      </c>
      <c r="C414" s="502" t="s">
        <v>11542</v>
      </c>
      <c r="D414" s="610" t="s">
        <v>9287</v>
      </c>
      <c r="E414" s="7"/>
      <c r="F414" s="7" t="s">
        <v>11463</v>
      </c>
      <c r="G414" s="7"/>
      <c r="H414" s="597">
        <v>1000000</v>
      </c>
      <c r="I414" s="124"/>
      <c r="J414" s="24">
        <f t="shared" si="19"/>
        <v>438695700</v>
      </c>
      <c r="K414" s="130"/>
      <c r="L414" s="254">
        <f t="shared" si="18"/>
        <v>1000000</v>
      </c>
    </row>
    <row r="415" spans="1:12" ht="60" hidden="1" x14ac:dyDescent="0.25">
      <c r="A415" s="128"/>
      <c r="B415" s="7">
        <v>22</v>
      </c>
      <c r="C415" s="502" t="s">
        <v>11543</v>
      </c>
      <c r="D415" s="610" t="s">
        <v>9287</v>
      </c>
      <c r="E415" s="7"/>
      <c r="F415" s="7" t="s">
        <v>11464</v>
      </c>
      <c r="G415" s="7"/>
      <c r="H415" s="597">
        <v>500000</v>
      </c>
      <c r="I415" s="124"/>
      <c r="J415" s="24">
        <f t="shared" si="19"/>
        <v>439195700</v>
      </c>
      <c r="K415" s="130"/>
      <c r="L415" s="254">
        <f t="shared" si="18"/>
        <v>500000</v>
      </c>
    </row>
    <row r="416" spans="1:12" ht="60" hidden="1" x14ac:dyDescent="0.25">
      <c r="A416" s="128"/>
      <c r="B416" s="7">
        <v>22</v>
      </c>
      <c r="C416" s="502" t="s">
        <v>11544</v>
      </c>
      <c r="D416" s="610" t="s">
        <v>9287</v>
      </c>
      <c r="E416" s="7"/>
      <c r="F416" s="7" t="s">
        <v>11465</v>
      </c>
      <c r="G416" s="7"/>
      <c r="H416" s="597">
        <v>850000</v>
      </c>
      <c r="I416" s="124"/>
      <c r="J416" s="24">
        <f t="shared" si="19"/>
        <v>440045700</v>
      </c>
      <c r="K416" s="130"/>
      <c r="L416" s="254">
        <f t="shared" si="18"/>
        <v>850000</v>
      </c>
    </row>
    <row r="417" spans="1:12" ht="60" hidden="1" x14ac:dyDescent="0.25">
      <c r="A417" s="128"/>
      <c r="B417" s="7">
        <v>22</v>
      </c>
      <c r="C417" s="502" t="s">
        <v>11545</v>
      </c>
      <c r="D417" s="610" t="s">
        <v>9287</v>
      </c>
      <c r="E417" s="7"/>
      <c r="F417" s="7" t="s">
        <v>11466</v>
      </c>
      <c r="G417" s="7"/>
      <c r="H417" s="597">
        <v>2400000</v>
      </c>
      <c r="I417" s="124"/>
      <c r="J417" s="24">
        <f t="shared" si="19"/>
        <v>442445700</v>
      </c>
      <c r="K417" s="130"/>
      <c r="L417" s="254">
        <f t="shared" si="18"/>
        <v>2400000</v>
      </c>
    </row>
    <row r="418" spans="1:12" ht="30" hidden="1" x14ac:dyDescent="0.25">
      <c r="A418" s="128"/>
      <c r="B418" s="7">
        <v>22</v>
      </c>
      <c r="C418" s="502" t="s">
        <v>11546</v>
      </c>
      <c r="D418" s="610" t="s">
        <v>1227</v>
      </c>
      <c r="E418" s="7"/>
      <c r="F418" s="7" t="s">
        <v>11467</v>
      </c>
      <c r="G418" s="7"/>
      <c r="H418" s="597">
        <v>675000</v>
      </c>
      <c r="I418" s="124"/>
      <c r="J418" s="24">
        <f t="shared" si="19"/>
        <v>443120700</v>
      </c>
      <c r="K418" s="130" t="s">
        <v>5489</v>
      </c>
      <c r="L418" s="254">
        <f t="shared" si="18"/>
        <v>675000</v>
      </c>
    </row>
    <row r="419" spans="1:12" ht="45" hidden="1" x14ac:dyDescent="0.25">
      <c r="A419" s="128"/>
      <c r="B419" s="7">
        <v>22</v>
      </c>
      <c r="C419" s="502" t="s">
        <v>11547</v>
      </c>
      <c r="D419" s="610" t="s">
        <v>9287</v>
      </c>
      <c r="E419" s="7"/>
      <c r="F419" s="7" t="s">
        <v>11468</v>
      </c>
      <c r="G419" s="7"/>
      <c r="H419" s="597">
        <v>1000000</v>
      </c>
      <c r="I419" s="124"/>
      <c r="J419" s="24">
        <f t="shared" si="19"/>
        <v>444120700</v>
      </c>
      <c r="K419" s="130"/>
      <c r="L419" s="254">
        <f t="shared" si="18"/>
        <v>1000000</v>
      </c>
    </row>
    <row r="420" spans="1:12" ht="45" hidden="1" x14ac:dyDescent="0.25">
      <c r="A420" s="128"/>
      <c r="B420" s="7">
        <v>22</v>
      </c>
      <c r="C420" s="502" t="s">
        <v>11548</v>
      </c>
      <c r="D420" s="610" t="s">
        <v>9287</v>
      </c>
      <c r="E420" s="7"/>
      <c r="F420" s="7" t="s">
        <v>11469</v>
      </c>
      <c r="G420" s="7"/>
      <c r="H420" s="597">
        <v>500000</v>
      </c>
      <c r="I420" s="124"/>
      <c r="J420" s="24">
        <f t="shared" si="19"/>
        <v>444620700</v>
      </c>
      <c r="K420" s="130"/>
      <c r="L420" s="254">
        <f t="shared" si="18"/>
        <v>500000</v>
      </c>
    </row>
    <row r="421" spans="1:12" ht="30" hidden="1" x14ac:dyDescent="0.25">
      <c r="A421" s="128"/>
      <c r="B421" s="7">
        <v>22</v>
      </c>
      <c r="C421" s="502" t="s">
        <v>11549</v>
      </c>
      <c r="D421" s="610" t="s">
        <v>1227</v>
      </c>
      <c r="E421" s="7"/>
      <c r="F421" s="7" t="s">
        <v>11470</v>
      </c>
      <c r="G421" s="7"/>
      <c r="H421" s="597">
        <v>650000</v>
      </c>
      <c r="I421" s="124"/>
      <c r="J421" s="24">
        <f t="shared" si="19"/>
        <v>445270700</v>
      </c>
      <c r="K421" s="130"/>
      <c r="L421" s="254">
        <f t="shared" si="18"/>
        <v>650000</v>
      </c>
    </row>
    <row r="422" spans="1:12" ht="60" hidden="1" x14ac:dyDescent="0.25">
      <c r="A422" s="128"/>
      <c r="B422" s="7">
        <v>22</v>
      </c>
      <c r="C422" s="502" t="s">
        <v>11550</v>
      </c>
      <c r="D422" s="610" t="s">
        <v>1227</v>
      </c>
      <c r="E422" s="7"/>
      <c r="F422" s="7" t="s">
        <v>11471</v>
      </c>
      <c r="G422" s="7"/>
      <c r="H422" s="597">
        <v>550000</v>
      </c>
      <c r="I422" s="124"/>
      <c r="J422" s="24">
        <f t="shared" si="19"/>
        <v>445820700</v>
      </c>
      <c r="K422" s="130"/>
      <c r="L422" s="254">
        <f t="shared" si="18"/>
        <v>550000</v>
      </c>
    </row>
    <row r="423" spans="1:12" ht="30" hidden="1" x14ac:dyDescent="0.25">
      <c r="A423" s="128"/>
      <c r="B423" s="7">
        <v>22</v>
      </c>
      <c r="C423" s="502" t="s">
        <v>11551</v>
      </c>
      <c r="D423" s="610" t="s">
        <v>9287</v>
      </c>
      <c r="E423" s="7"/>
      <c r="F423" s="7" t="s">
        <v>11472</v>
      </c>
      <c r="G423" s="7"/>
      <c r="H423" s="597">
        <v>900000</v>
      </c>
      <c r="I423" s="124"/>
      <c r="J423" s="24">
        <f t="shared" si="19"/>
        <v>446720700</v>
      </c>
      <c r="K423" s="130"/>
      <c r="L423" s="254">
        <f t="shared" si="18"/>
        <v>900000</v>
      </c>
    </row>
    <row r="424" spans="1:12" ht="45" hidden="1" x14ac:dyDescent="0.25">
      <c r="A424" s="128"/>
      <c r="B424" s="7">
        <v>22</v>
      </c>
      <c r="C424" s="502" t="s">
        <v>11552</v>
      </c>
      <c r="D424" s="610" t="s">
        <v>1219</v>
      </c>
      <c r="E424" s="7"/>
      <c r="F424" s="7" t="s">
        <v>11473</v>
      </c>
      <c r="G424" s="7"/>
      <c r="H424" s="597">
        <v>400000</v>
      </c>
      <c r="I424" s="124"/>
      <c r="J424" s="24">
        <f t="shared" si="19"/>
        <v>447120700</v>
      </c>
      <c r="K424" s="130"/>
      <c r="L424" s="254">
        <f t="shared" si="18"/>
        <v>400000</v>
      </c>
    </row>
    <row r="425" spans="1:12" ht="45" hidden="1" x14ac:dyDescent="0.25">
      <c r="A425" s="128"/>
      <c r="B425" s="7">
        <v>22</v>
      </c>
      <c r="C425" s="502" t="s">
        <v>11553</v>
      </c>
      <c r="D425" s="610" t="s">
        <v>9385</v>
      </c>
      <c r="E425" s="7"/>
      <c r="F425" s="7" t="s">
        <v>11474</v>
      </c>
      <c r="G425" s="7"/>
      <c r="H425" s="597">
        <v>1250000</v>
      </c>
      <c r="I425" s="124"/>
      <c r="J425" s="24">
        <f t="shared" si="19"/>
        <v>448370700</v>
      </c>
      <c r="K425" s="130"/>
      <c r="L425" s="254">
        <f t="shared" si="18"/>
        <v>1250000</v>
      </c>
    </row>
    <row r="426" spans="1:12" ht="60" hidden="1" x14ac:dyDescent="0.25">
      <c r="A426" s="128"/>
      <c r="B426" s="7">
        <v>22</v>
      </c>
      <c r="C426" s="502" t="s">
        <v>11554</v>
      </c>
      <c r="D426" s="610" t="s">
        <v>353</v>
      </c>
      <c r="E426" s="7"/>
      <c r="F426" s="7" t="s">
        <v>11498</v>
      </c>
      <c r="G426" s="7"/>
      <c r="H426" s="597">
        <v>2400000</v>
      </c>
      <c r="I426" s="124"/>
      <c r="J426" s="24">
        <f t="shared" si="19"/>
        <v>450770700</v>
      </c>
      <c r="K426" s="130"/>
      <c r="L426" s="254">
        <f t="shared" si="18"/>
        <v>2400000</v>
      </c>
    </row>
    <row r="427" spans="1:12" ht="45" hidden="1" x14ac:dyDescent="0.25">
      <c r="A427" s="128"/>
      <c r="B427" s="7">
        <v>22</v>
      </c>
      <c r="C427" s="502" t="s">
        <v>11555</v>
      </c>
      <c r="D427" s="610" t="s">
        <v>1227</v>
      </c>
      <c r="E427" s="7"/>
      <c r="F427" s="7" t="s">
        <v>11499</v>
      </c>
      <c r="G427" s="7"/>
      <c r="H427" s="597">
        <v>550000</v>
      </c>
      <c r="I427" s="124"/>
      <c r="J427" s="24">
        <f t="shared" si="19"/>
        <v>451320700</v>
      </c>
      <c r="K427" s="130"/>
      <c r="L427" s="254">
        <f t="shared" si="18"/>
        <v>550000</v>
      </c>
    </row>
    <row r="428" spans="1:12" ht="45" hidden="1" x14ac:dyDescent="0.25">
      <c r="A428" s="128"/>
      <c r="B428" s="7">
        <v>22</v>
      </c>
      <c r="C428" s="502" t="s">
        <v>11556</v>
      </c>
      <c r="D428" s="610" t="s">
        <v>1227</v>
      </c>
      <c r="E428" s="7"/>
      <c r="F428" s="7" t="s">
        <v>11500</v>
      </c>
      <c r="G428" s="7"/>
      <c r="H428" s="597">
        <v>2100000</v>
      </c>
      <c r="I428" s="124"/>
      <c r="J428" s="24">
        <f t="shared" si="19"/>
        <v>453420700</v>
      </c>
      <c r="K428" s="130"/>
      <c r="L428" s="254">
        <f t="shared" si="18"/>
        <v>2100000</v>
      </c>
    </row>
    <row r="429" spans="1:12" ht="60" hidden="1" x14ac:dyDescent="0.25">
      <c r="A429" s="128"/>
      <c r="B429" s="7"/>
      <c r="C429" s="502" t="s">
        <v>11574</v>
      </c>
      <c r="D429" s="622" t="s">
        <v>5931</v>
      </c>
      <c r="E429" s="7"/>
      <c r="F429" s="7" t="s">
        <v>11501</v>
      </c>
      <c r="G429" s="7"/>
      <c r="H429" s="597">
        <v>4800000</v>
      </c>
      <c r="I429" s="124"/>
      <c r="J429" s="24">
        <f t="shared" si="19"/>
        <v>458220700</v>
      </c>
      <c r="K429" s="130"/>
      <c r="L429" s="254">
        <f t="shared" si="18"/>
        <v>4800000</v>
      </c>
    </row>
    <row r="430" spans="1:12" ht="30" hidden="1" x14ac:dyDescent="0.25">
      <c r="A430" s="128"/>
      <c r="B430" s="7"/>
      <c r="C430" s="502" t="s">
        <v>11575</v>
      </c>
      <c r="D430" s="622" t="s">
        <v>7000</v>
      </c>
      <c r="E430" s="7"/>
      <c r="F430" s="7" t="s">
        <v>11502</v>
      </c>
      <c r="G430" s="7"/>
      <c r="H430" s="597">
        <v>1000000</v>
      </c>
      <c r="I430" s="124"/>
      <c r="J430" s="24">
        <f t="shared" si="19"/>
        <v>459220700</v>
      </c>
      <c r="K430" s="130"/>
      <c r="L430" s="254">
        <f t="shared" si="18"/>
        <v>1000000</v>
      </c>
    </row>
    <row r="431" spans="1:12" ht="30" x14ac:dyDescent="0.25">
      <c r="A431" s="128"/>
      <c r="B431" s="7"/>
      <c r="C431" s="502" t="s">
        <v>11576</v>
      </c>
      <c r="D431" s="622" t="s">
        <v>1244</v>
      </c>
      <c r="E431" s="7"/>
      <c r="F431" s="7" t="s">
        <v>11503</v>
      </c>
      <c r="G431" s="7"/>
      <c r="H431" s="597">
        <v>800000</v>
      </c>
      <c r="I431" s="124"/>
      <c r="J431" s="24">
        <f t="shared" si="19"/>
        <v>460020700</v>
      </c>
      <c r="K431" s="130"/>
      <c r="L431" s="254">
        <f t="shared" si="18"/>
        <v>800000</v>
      </c>
    </row>
    <row r="432" spans="1:12" ht="30" x14ac:dyDescent="0.25">
      <c r="A432" s="128"/>
      <c r="B432" s="7"/>
      <c r="C432" s="502" t="s">
        <v>11577</v>
      </c>
      <c r="D432" s="622" t="s">
        <v>1594</v>
      </c>
      <c r="E432" s="7"/>
      <c r="F432" s="7" t="s">
        <v>11504</v>
      </c>
      <c r="G432" s="7"/>
      <c r="H432" s="597">
        <v>750000</v>
      </c>
      <c r="I432" s="124"/>
      <c r="J432" s="24">
        <f t="shared" si="19"/>
        <v>460770700</v>
      </c>
      <c r="K432" s="130"/>
      <c r="L432" s="254">
        <f t="shared" si="18"/>
        <v>750000</v>
      </c>
    </row>
    <row r="433" spans="1:13" ht="45" hidden="1" x14ac:dyDescent="0.25">
      <c r="A433" s="128"/>
      <c r="B433" s="7"/>
      <c r="C433" s="502" t="s">
        <v>11578</v>
      </c>
      <c r="D433" s="622" t="s">
        <v>5931</v>
      </c>
      <c r="E433" s="7"/>
      <c r="F433" s="7" t="s">
        <v>11505</v>
      </c>
      <c r="G433" s="7"/>
      <c r="H433" s="597">
        <v>500000</v>
      </c>
      <c r="I433" s="124"/>
      <c r="J433" s="24">
        <f t="shared" si="19"/>
        <v>461270700</v>
      </c>
      <c r="K433" s="130"/>
      <c r="L433" s="254">
        <f t="shared" si="18"/>
        <v>500000</v>
      </c>
    </row>
    <row r="434" spans="1:13" ht="60" hidden="1" x14ac:dyDescent="0.25">
      <c r="A434" s="128"/>
      <c r="B434" s="7"/>
      <c r="C434" s="502" t="s">
        <v>11579</v>
      </c>
      <c r="D434" s="622" t="s">
        <v>5931</v>
      </c>
      <c r="E434" s="7"/>
      <c r="F434" s="7" t="s">
        <v>11506</v>
      </c>
      <c r="G434" s="7"/>
      <c r="H434" s="597">
        <v>800000</v>
      </c>
      <c r="I434" s="124"/>
      <c r="J434" s="24">
        <f t="shared" si="19"/>
        <v>462070700</v>
      </c>
      <c r="K434" s="130"/>
      <c r="L434" s="254">
        <f t="shared" si="18"/>
        <v>800000</v>
      </c>
    </row>
    <row r="435" spans="1:13" ht="45" hidden="1" x14ac:dyDescent="0.25">
      <c r="A435" s="128"/>
      <c r="B435" s="7"/>
      <c r="C435" s="502" t="s">
        <v>11580</v>
      </c>
      <c r="D435" s="622" t="s">
        <v>7000</v>
      </c>
      <c r="E435" s="7"/>
      <c r="F435" s="7" t="s">
        <v>11507</v>
      </c>
      <c r="G435" s="7"/>
      <c r="H435" s="597">
        <v>775000</v>
      </c>
      <c r="I435" s="124"/>
      <c r="J435" s="24">
        <f t="shared" si="19"/>
        <v>462845700</v>
      </c>
      <c r="K435" s="130"/>
      <c r="L435" s="254">
        <f t="shared" si="18"/>
        <v>775000</v>
      </c>
    </row>
    <row r="436" spans="1:13" ht="60" hidden="1" x14ac:dyDescent="0.25">
      <c r="A436" s="128"/>
      <c r="B436" s="7"/>
      <c r="C436" s="502" t="s">
        <v>11581</v>
      </c>
      <c r="D436" s="610" t="s">
        <v>9385</v>
      </c>
      <c r="E436" s="7"/>
      <c r="F436" s="7" t="s">
        <v>11508</v>
      </c>
      <c r="G436" s="7"/>
      <c r="H436" s="597">
        <v>540000</v>
      </c>
      <c r="I436" s="124"/>
      <c r="J436" s="24">
        <f t="shared" si="19"/>
        <v>463385700</v>
      </c>
      <c r="K436" s="130"/>
      <c r="L436" s="254">
        <f t="shared" si="18"/>
        <v>540000</v>
      </c>
    </row>
    <row r="437" spans="1:13" ht="30" x14ac:dyDescent="0.25">
      <c r="A437" s="128"/>
      <c r="B437" s="7"/>
      <c r="C437" s="502" t="s">
        <v>11582</v>
      </c>
      <c r="D437" s="622" t="s">
        <v>1251</v>
      </c>
      <c r="E437" s="7"/>
      <c r="F437" s="7" t="s">
        <v>11509</v>
      </c>
      <c r="G437" s="7"/>
      <c r="H437" s="597">
        <v>800000</v>
      </c>
      <c r="I437" s="124"/>
      <c r="J437" s="24">
        <f t="shared" si="19"/>
        <v>464185700</v>
      </c>
      <c r="K437" s="130"/>
      <c r="L437" s="254">
        <f t="shared" si="18"/>
        <v>800000</v>
      </c>
    </row>
    <row r="438" spans="1:13" ht="45" hidden="1" x14ac:dyDescent="0.25">
      <c r="A438" s="128"/>
      <c r="B438" s="7"/>
      <c r="C438" s="502" t="s">
        <v>11583</v>
      </c>
      <c r="D438" s="610" t="s">
        <v>353</v>
      </c>
      <c r="E438" s="7"/>
      <c r="F438" s="7" t="s">
        <v>11510</v>
      </c>
      <c r="G438" s="7"/>
      <c r="H438" s="597">
        <v>800000</v>
      </c>
      <c r="I438" s="124"/>
      <c r="J438" s="24">
        <f t="shared" si="19"/>
        <v>464985700</v>
      </c>
      <c r="K438" s="130"/>
      <c r="L438" s="254">
        <f t="shared" si="18"/>
        <v>800000</v>
      </c>
    </row>
    <row r="439" spans="1:13" ht="30" hidden="1" x14ac:dyDescent="0.25">
      <c r="A439" s="128"/>
      <c r="B439" s="7"/>
      <c r="C439" s="502" t="s">
        <v>11584</v>
      </c>
      <c r="D439" s="622" t="s">
        <v>6084</v>
      </c>
      <c r="E439" s="7"/>
      <c r="F439" s="7" t="s">
        <v>11511</v>
      </c>
      <c r="G439" s="7"/>
      <c r="H439" s="128">
        <v>1000000</v>
      </c>
      <c r="I439" s="124"/>
      <c r="J439" s="24">
        <f t="shared" si="19"/>
        <v>465985700</v>
      </c>
      <c r="K439" s="130"/>
      <c r="L439" s="254">
        <f t="shared" si="18"/>
        <v>1000000</v>
      </c>
    </row>
    <row r="440" spans="1:13" ht="30" hidden="1" x14ac:dyDescent="0.25">
      <c r="A440" s="128"/>
      <c r="B440" s="95">
        <v>23</v>
      </c>
      <c r="C440" s="537" t="s">
        <v>11559</v>
      </c>
      <c r="D440" s="604"/>
      <c r="E440" s="7"/>
      <c r="F440" s="95" t="s">
        <v>11558</v>
      </c>
      <c r="G440" s="7"/>
      <c r="H440" s="128"/>
      <c r="I440" s="124">
        <v>9418400</v>
      </c>
      <c r="J440" s="24">
        <f t="shared" si="19"/>
        <v>456567300</v>
      </c>
      <c r="K440" s="130" t="s">
        <v>5489</v>
      </c>
      <c r="L440" s="254">
        <f t="shared" ref="L440:L452" si="20">-I440</f>
        <v>-9418400</v>
      </c>
      <c r="M440" s="552" t="s">
        <v>5615</v>
      </c>
    </row>
    <row r="441" spans="1:13" ht="30" hidden="1" x14ac:dyDescent="0.25">
      <c r="A441" s="128"/>
      <c r="B441" s="95">
        <v>23</v>
      </c>
      <c r="C441" s="537" t="s">
        <v>11560</v>
      </c>
      <c r="D441" s="604"/>
      <c r="E441" s="95"/>
      <c r="F441" s="95" t="s">
        <v>11561</v>
      </c>
      <c r="G441" s="95"/>
      <c r="H441" s="124"/>
      <c r="I441" s="124">
        <v>752000</v>
      </c>
      <c r="J441" s="24">
        <f t="shared" si="19"/>
        <v>455815300</v>
      </c>
      <c r="K441" s="130" t="s">
        <v>5332</v>
      </c>
      <c r="L441" s="254">
        <f t="shared" si="20"/>
        <v>-752000</v>
      </c>
      <c r="M441" s="552" t="s">
        <v>3347</v>
      </c>
    </row>
    <row r="442" spans="1:13" ht="25.5" hidden="1" x14ac:dyDescent="0.25">
      <c r="A442" s="128"/>
      <c r="B442" s="95">
        <v>23</v>
      </c>
      <c r="C442" s="537" t="s">
        <v>11563</v>
      </c>
      <c r="D442" s="604"/>
      <c r="E442" s="7"/>
      <c r="F442" s="95" t="s">
        <v>11562</v>
      </c>
      <c r="G442" s="7"/>
      <c r="H442" s="128"/>
      <c r="I442" s="124">
        <v>500000</v>
      </c>
      <c r="J442" s="24">
        <f t="shared" si="19"/>
        <v>455315300</v>
      </c>
      <c r="K442" s="130" t="s">
        <v>5870</v>
      </c>
      <c r="L442" s="254">
        <f t="shared" si="20"/>
        <v>-500000</v>
      </c>
      <c r="M442" s="552" t="s">
        <v>1483</v>
      </c>
    </row>
    <row r="443" spans="1:13" ht="30" hidden="1" x14ac:dyDescent="0.25">
      <c r="A443" s="128"/>
      <c r="B443" s="95">
        <v>23</v>
      </c>
      <c r="C443" s="537" t="s">
        <v>11564</v>
      </c>
      <c r="D443" s="604"/>
      <c r="E443" s="7"/>
      <c r="F443" s="95" t="s">
        <v>11565</v>
      </c>
      <c r="G443" s="7"/>
      <c r="H443" s="128"/>
      <c r="I443" s="124">
        <v>215000</v>
      </c>
      <c r="J443" s="24">
        <f t="shared" si="19"/>
        <v>455100300</v>
      </c>
      <c r="K443" s="130" t="s">
        <v>5332</v>
      </c>
      <c r="L443" s="254">
        <f t="shared" si="20"/>
        <v>-215000</v>
      </c>
      <c r="M443" s="552" t="s">
        <v>141</v>
      </c>
    </row>
    <row r="444" spans="1:13" ht="30" hidden="1" x14ac:dyDescent="0.25">
      <c r="A444" s="128"/>
      <c r="B444" s="95">
        <v>23</v>
      </c>
      <c r="C444" s="537" t="s">
        <v>11566</v>
      </c>
      <c r="D444" s="604"/>
      <c r="E444" s="7"/>
      <c r="F444" s="95" t="s">
        <v>11567</v>
      </c>
      <c r="G444" s="7"/>
      <c r="H444" s="128"/>
      <c r="I444" s="124">
        <v>4547700</v>
      </c>
      <c r="J444" s="24">
        <f t="shared" si="19"/>
        <v>450552600</v>
      </c>
      <c r="K444" s="130" t="s">
        <v>5332</v>
      </c>
      <c r="L444" s="254">
        <f t="shared" si="20"/>
        <v>-4547700</v>
      </c>
      <c r="M444" s="552" t="s">
        <v>141</v>
      </c>
    </row>
    <row r="445" spans="1:13" ht="25.5" hidden="1" x14ac:dyDescent="0.25">
      <c r="A445" s="128"/>
      <c r="B445" s="95">
        <v>23</v>
      </c>
      <c r="C445" s="537" t="s">
        <v>11568</v>
      </c>
      <c r="D445" s="610"/>
      <c r="E445" s="7"/>
      <c r="F445" s="95" t="s">
        <v>11569</v>
      </c>
      <c r="G445" s="7"/>
      <c r="H445" s="128"/>
      <c r="I445" s="124">
        <v>5834000</v>
      </c>
      <c r="J445" s="24">
        <f t="shared" si="19"/>
        <v>444718600</v>
      </c>
      <c r="K445" s="130" t="s">
        <v>6275</v>
      </c>
      <c r="L445" s="254">
        <f t="shared" si="20"/>
        <v>-5834000</v>
      </c>
      <c r="M445" s="552" t="s">
        <v>148</v>
      </c>
    </row>
    <row r="446" spans="1:13" ht="30" hidden="1" x14ac:dyDescent="0.25">
      <c r="A446" s="128"/>
      <c r="B446" s="95">
        <v>23</v>
      </c>
      <c r="C446" s="537" t="s">
        <v>11570</v>
      </c>
      <c r="D446" s="610"/>
      <c r="E446" s="7"/>
      <c r="F446" s="95" t="s">
        <v>11572</v>
      </c>
      <c r="G446" s="7"/>
      <c r="H446" s="128"/>
      <c r="I446" s="124">
        <v>400000</v>
      </c>
      <c r="J446" s="24">
        <f t="shared" si="19"/>
        <v>444318600</v>
      </c>
      <c r="K446" s="130" t="s">
        <v>5332</v>
      </c>
      <c r="L446" s="254">
        <f t="shared" si="20"/>
        <v>-400000</v>
      </c>
      <c r="M446" s="552" t="s">
        <v>141</v>
      </c>
    </row>
    <row r="447" spans="1:13" ht="30" hidden="1" x14ac:dyDescent="0.25">
      <c r="A447" s="128"/>
      <c r="B447" s="95">
        <v>23</v>
      </c>
      <c r="C447" s="537" t="s">
        <v>11571</v>
      </c>
      <c r="D447" s="610"/>
      <c r="E447" s="7"/>
      <c r="F447" s="95" t="s">
        <v>11573</v>
      </c>
      <c r="G447" s="7"/>
      <c r="H447" s="128"/>
      <c r="I447" s="124">
        <v>56020000</v>
      </c>
      <c r="J447" s="24">
        <f t="shared" si="19"/>
        <v>388298600</v>
      </c>
      <c r="K447" s="130" t="s">
        <v>5332</v>
      </c>
      <c r="L447" s="254">
        <f t="shared" si="20"/>
        <v>-56020000</v>
      </c>
      <c r="M447" s="552" t="s">
        <v>141</v>
      </c>
    </row>
    <row r="448" spans="1:13" ht="45" hidden="1" x14ac:dyDescent="0.25">
      <c r="A448" s="128"/>
      <c r="B448" s="95">
        <v>23</v>
      </c>
      <c r="C448" s="537" t="s">
        <v>11585</v>
      </c>
      <c r="D448" s="604"/>
      <c r="E448" s="7"/>
      <c r="F448" s="95" t="s">
        <v>11586</v>
      </c>
      <c r="G448" s="7"/>
      <c r="H448" s="128"/>
      <c r="I448" s="124">
        <v>1795000</v>
      </c>
      <c r="J448" s="24">
        <f t="shared" si="19"/>
        <v>386503600</v>
      </c>
      <c r="K448" s="130" t="s">
        <v>5870</v>
      </c>
      <c r="L448" s="254">
        <f t="shared" si="20"/>
        <v>-1795000</v>
      </c>
      <c r="M448" s="552" t="s">
        <v>1483</v>
      </c>
    </row>
    <row r="449" spans="1:13" ht="45" hidden="1" x14ac:dyDescent="0.25">
      <c r="A449" s="128"/>
      <c r="B449" s="95">
        <v>24</v>
      </c>
      <c r="C449" s="537" t="s">
        <v>11587</v>
      </c>
      <c r="D449" s="604"/>
      <c r="E449" s="95"/>
      <c r="F449" s="95" t="s">
        <v>11588</v>
      </c>
      <c r="G449" s="95"/>
      <c r="H449" s="124"/>
      <c r="I449" s="124">
        <v>640000</v>
      </c>
      <c r="J449" s="24">
        <f t="shared" si="19"/>
        <v>385863600</v>
      </c>
      <c r="K449" s="130" t="s">
        <v>5870</v>
      </c>
      <c r="L449" s="254">
        <f t="shared" si="20"/>
        <v>-640000</v>
      </c>
      <c r="M449" s="552" t="s">
        <v>1552</v>
      </c>
    </row>
    <row r="450" spans="1:13" ht="25.5" hidden="1" x14ac:dyDescent="0.25">
      <c r="A450" s="128"/>
      <c r="B450" s="95">
        <v>24</v>
      </c>
      <c r="C450" s="537" t="s">
        <v>11590</v>
      </c>
      <c r="D450" s="610"/>
      <c r="E450" s="7"/>
      <c r="F450" s="95" t="s">
        <v>11589</v>
      </c>
      <c r="G450" s="7"/>
      <c r="H450" s="128"/>
      <c r="I450" s="124">
        <v>702000</v>
      </c>
      <c r="J450" s="24">
        <f t="shared" si="19"/>
        <v>385161600</v>
      </c>
      <c r="K450" s="130" t="s">
        <v>5876</v>
      </c>
      <c r="L450" s="254">
        <f t="shared" si="20"/>
        <v>-702000</v>
      </c>
      <c r="M450" s="552" t="s">
        <v>290</v>
      </c>
    </row>
    <row r="451" spans="1:13" ht="60" hidden="1" x14ac:dyDescent="0.25">
      <c r="A451" s="128"/>
      <c r="B451" s="95">
        <v>24</v>
      </c>
      <c r="C451" s="537" t="s">
        <v>11592</v>
      </c>
      <c r="D451" s="610"/>
      <c r="E451" s="7"/>
      <c r="F451" s="95" t="s">
        <v>11591</v>
      </c>
      <c r="G451" s="7"/>
      <c r="H451" s="128"/>
      <c r="I451" s="124">
        <v>13241000</v>
      </c>
      <c r="J451" s="24">
        <f t="shared" si="19"/>
        <v>371920600</v>
      </c>
      <c r="K451" s="130" t="s">
        <v>5332</v>
      </c>
      <c r="L451" s="254">
        <f t="shared" si="20"/>
        <v>-13241000</v>
      </c>
      <c r="M451" s="552" t="s">
        <v>141</v>
      </c>
    </row>
    <row r="452" spans="1:13" ht="30" hidden="1" x14ac:dyDescent="0.25">
      <c r="A452" s="128"/>
      <c r="B452" s="95">
        <v>24</v>
      </c>
      <c r="C452" s="537" t="s">
        <v>11593</v>
      </c>
      <c r="D452" s="610"/>
      <c r="E452" s="7"/>
      <c r="F452" s="95" t="s">
        <v>11594</v>
      </c>
      <c r="G452" s="7"/>
      <c r="H452" s="128"/>
      <c r="I452" s="124">
        <v>600000</v>
      </c>
      <c r="J452" s="24">
        <f t="shared" si="19"/>
        <v>371320600</v>
      </c>
      <c r="K452" s="130" t="s">
        <v>5870</v>
      </c>
      <c r="L452" s="254">
        <f t="shared" si="20"/>
        <v>-600000</v>
      </c>
      <c r="M452" s="552" t="s">
        <v>1483</v>
      </c>
    </row>
    <row r="453" spans="1:13" ht="45" x14ac:dyDescent="0.25">
      <c r="A453" s="128"/>
      <c r="B453" s="7">
        <v>24</v>
      </c>
      <c r="C453" s="502" t="s">
        <v>11595</v>
      </c>
      <c r="D453" s="622" t="s">
        <v>1385</v>
      </c>
      <c r="E453" s="7"/>
      <c r="F453" s="7" t="s">
        <v>11612</v>
      </c>
      <c r="G453" s="7"/>
      <c r="H453" s="597">
        <v>800000</v>
      </c>
      <c r="I453" s="124"/>
      <c r="J453" s="24">
        <f t="shared" si="19"/>
        <v>372120600</v>
      </c>
      <c r="K453" s="130"/>
      <c r="L453" s="254">
        <f>+H453</f>
        <v>800000</v>
      </c>
    </row>
    <row r="454" spans="1:13" ht="45" x14ac:dyDescent="0.25">
      <c r="A454" s="128"/>
      <c r="B454" s="7">
        <v>24</v>
      </c>
      <c r="C454" s="502" t="s">
        <v>11596</v>
      </c>
      <c r="D454" s="622" t="s">
        <v>1385</v>
      </c>
      <c r="E454" s="7"/>
      <c r="F454" s="7" t="s">
        <v>11613</v>
      </c>
      <c r="G454" s="7"/>
      <c r="H454" s="597">
        <v>850000</v>
      </c>
      <c r="I454" s="124"/>
      <c r="J454" s="24">
        <f t="shared" si="19"/>
        <v>372970600</v>
      </c>
      <c r="K454" s="130"/>
      <c r="L454" s="254">
        <f t="shared" ref="L454:L469" si="21">+H454</f>
        <v>850000</v>
      </c>
    </row>
    <row r="455" spans="1:13" ht="45" hidden="1" x14ac:dyDescent="0.25">
      <c r="A455" s="128"/>
      <c r="B455" s="7">
        <v>24</v>
      </c>
      <c r="C455" s="502" t="s">
        <v>11597</v>
      </c>
      <c r="D455" s="622" t="s">
        <v>6084</v>
      </c>
      <c r="E455" s="7"/>
      <c r="F455" s="7" t="s">
        <v>11614</v>
      </c>
      <c r="G455" s="7"/>
      <c r="H455" s="597">
        <v>950000</v>
      </c>
      <c r="I455" s="124"/>
      <c r="J455" s="24">
        <f t="shared" si="19"/>
        <v>373920600</v>
      </c>
      <c r="K455" s="130"/>
      <c r="L455" s="254">
        <f t="shared" si="21"/>
        <v>950000</v>
      </c>
    </row>
    <row r="456" spans="1:13" ht="45" hidden="1" x14ac:dyDescent="0.25">
      <c r="A456" s="128"/>
      <c r="B456" s="7">
        <v>24</v>
      </c>
      <c r="C456" s="502" t="s">
        <v>11598</v>
      </c>
      <c r="D456" s="610" t="s">
        <v>9287</v>
      </c>
      <c r="E456" s="7"/>
      <c r="F456" s="7" t="s">
        <v>11615</v>
      </c>
      <c r="G456" s="7"/>
      <c r="H456" s="597">
        <v>700000</v>
      </c>
      <c r="I456" s="124"/>
      <c r="J456" s="24">
        <f t="shared" si="19"/>
        <v>374620600</v>
      </c>
      <c r="K456" s="130"/>
      <c r="L456" s="254">
        <f t="shared" si="21"/>
        <v>700000</v>
      </c>
    </row>
    <row r="457" spans="1:13" ht="45" hidden="1" x14ac:dyDescent="0.25">
      <c r="A457" s="128"/>
      <c r="B457" s="7">
        <v>24</v>
      </c>
      <c r="C457" s="502" t="s">
        <v>11599</v>
      </c>
      <c r="D457" s="622" t="s">
        <v>5931</v>
      </c>
      <c r="E457" s="7"/>
      <c r="F457" s="7" t="s">
        <v>11616</v>
      </c>
      <c r="G457" s="7"/>
      <c r="H457" s="597">
        <v>800000</v>
      </c>
      <c r="I457" s="124"/>
      <c r="J457" s="24">
        <f t="shared" si="19"/>
        <v>375420600</v>
      </c>
      <c r="K457" s="130"/>
      <c r="L457" s="254">
        <f t="shared" si="21"/>
        <v>800000</v>
      </c>
    </row>
    <row r="458" spans="1:13" ht="45" hidden="1" x14ac:dyDescent="0.25">
      <c r="A458" s="128"/>
      <c r="B458" s="7">
        <v>24</v>
      </c>
      <c r="C458" s="502" t="s">
        <v>11600</v>
      </c>
      <c r="D458" s="622" t="s">
        <v>6084</v>
      </c>
      <c r="E458" s="7"/>
      <c r="F458" s="7" t="s">
        <v>11617</v>
      </c>
      <c r="G458" s="7"/>
      <c r="H458" s="597">
        <v>1020000</v>
      </c>
      <c r="I458" s="124"/>
      <c r="J458" s="24">
        <f t="shared" si="19"/>
        <v>376440600</v>
      </c>
      <c r="K458" s="130"/>
      <c r="L458" s="254">
        <f t="shared" si="21"/>
        <v>1020000</v>
      </c>
    </row>
    <row r="459" spans="1:13" ht="45" hidden="1" x14ac:dyDescent="0.25">
      <c r="A459" s="128"/>
      <c r="B459" s="7">
        <v>24</v>
      </c>
      <c r="C459" s="502" t="s">
        <v>11601</v>
      </c>
      <c r="D459" s="622" t="s">
        <v>5931</v>
      </c>
      <c r="E459" s="7"/>
      <c r="F459" s="7" t="s">
        <v>11618</v>
      </c>
      <c r="G459" s="7"/>
      <c r="H459" s="597">
        <v>620000</v>
      </c>
      <c r="I459" s="124"/>
      <c r="J459" s="24">
        <f t="shared" si="19"/>
        <v>377060600</v>
      </c>
      <c r="K459" s="130"/>
      <c r="L459" s="254">
        <f t="shared" si="21"/>
        <v>620000</v>
      </c>
    </row>
    <row r="460" spans="1:13" ht="60" hidden="1" x14ac:dyDescent="0.25">
      <c r="A460" s="128"/>
      <c r="B460" s="7">
        <v>24</v>
      </c>
      <c r="C460" s="502" t="s">
        <v>11602</v>
      </c>
      <c r="D460" s="610" t="s">
        <v>1227</v>
      </c>
      <c r="E460" s="7"/>
      <c r="F460" s="7" t="s">
        <v>11619</v>
      </c>
      <c r="G460" s="7"/>
      <c r="H460" s="597">
        <v>800000</v>
      </c>
      <c r="I460" s="124"/>
      <c r="J460" s="24">
        <f t="shared" ref="J460:J523" si="22">J459+H460-I460</f>
        <v>377860600</v>
      </c>
      <c r="K460" s="130"/>
      <c r="L460" s="254">
        <f t="shared" si="21"/>
        <v>800000</v>
      </c>
    </row>
    <row r="461" spans="1:13" ht="45" x14ac:dyDescent="0.25">
      <c r="A461" s="128"/>
      <c r="B461" s="7">
        <v>24</v>
      </c>
      <c r="C461" s="502" t="s">
        <v>11603</v>
      </c>
      <c r="D461" s="622" t="s">
        <v>1251</v>
      </c>
      <c r="E461" s="7"/>
      <c r="F461" s="7" t="s">
        <v>11620</v>
      </c>
      <c r="G461" s="7"/>
      <c r="H461" s="597">
        <v>800000</v>
      </c>
      <c r="I461" s="124"/>
      <c r="J461" s="24">
        <f t="shared" si="22"/>
        <v>378660600</v>
      </c>
      <c r="K461" s="130"/>
      <c r="L461" s="254">
        <f t="shared" si="21"/>
        <v>800000</v>
      </c>
    </row>
    <row r="462" spans="1:13" ht="45" x14ac:dyDescent="0.25">
      <c r="A462" s="128"/>
      <c r="B462" s="7">
        <v>24</v>
      </c>
      <c r="C462" s="502" t="s">
        <v>11604</v>
      </c>
      <c r="D462" s="622" t="s">
        <v>1251</v>
      </c>
      <c r="E462" s="7"/>
      <c r="F462" s="7" t="s">
        <v>11621</v>
      </c>
      <c r="G462" s="7"/>
      <c r="H462" s="597">
        <v>2000000</v>
      </c>
      <c r="I462" s="124"/>
      <c r="J462" s="24">
        <f t="shared" si="22"/>
        <v>380660600</v>
      </c>
      <c r="K462" s="130"/>
      <c r="L462" s="254">
        <f t="shared" si="21"/>
        <v>2000000</v>
      </c>
    </row>
    <row r="463" spans="1:13" ht="45" x14ac:dyDescent="0.25">
      <c r="A463" s="128"/>
      <c r="B463" s="7">
        <v>24</v>
      </c>
      <c r="C463" s="502" t="s">
        <v>11605</v>
      </c>
      <c r="D463" s="622" t="s">
        <v>1244</v>
      </c>
      <c r="E463" s="7"/>
      <c r="F463" s="7" t="s">
        <v>11622</v>
      </c>
      <c r="G463" s="7"/>
      <c r="H463" s="597">
        <v>710000</v>
      </c>
      <c r="I463" s="124"/>
      <c r="J463" s="24">
        <f t="shared" si="22"/>
        <v>381370600</v>
      </c>
      <c r="K463" s="130"/>
      <c r="L463" s="254">
        <f t="shared" si="21"/>
        <v>710000</v>
      </c>
    </row>
    <row r="464" spans="1:13" ht="45" hidden="1" x14ac:dyDescent="0.25">
      <c r="A464" s="128"/>
      <c r="B464" s="7">
        <v>24</v>
      </c>
      <c r="C464" s="502" t="s">
        <v>11606</v>
      </c>
      <c r="D464" s="610" t="s">
        <v>9287</v>
      </c>
      <c r="E464" s="7"/>
      <c r="F464" s="7" t="s">
        <v>11623</v>
      </c>
      <c r="G464" s="7"/>
      <c r="H464" s="597">
        <v>800000</v>
      </c>
      <c r="I464" s="124"/>
      <c r="J464" s="24">
        <f t="shared" si="22"/>
        <v>382170600</v>
      </c>
      <c r="K464" s="130"/>
      <c r="L464" s="254">
        <f t="shared" si="21"/>
        <v>800000</v>
      </c>
    </row>
    <row r="465" spans="1:13" ht="45" hidden="1" x14ac:dyDescent="0.25">
      <c r="A465" s="128"/>
      <c r="B465" s="7">
        <v>24</v>
      </c>
      <c r="C465" s="502" t="s">
        <v>11607</v>
      </c>
      <c r="D465" s="622" t="s">
        <v>5931</v>
      </c>
      <c r="E465" s="7"/>
      <c r="F465" s="7" t="s">
        <v>11624</v>
      </c>
      <c r="G465" s="7"/>
      <c r="H465" s="597">
        <v>800000</v>
      </c>
      <c r="I465" s="124"/>
      <c r="J465" s="24">
        <f t="shared" si="22"/>
        <v>382970600</v>
      </c>
      <c r="K465" s="130"/>
      <c r="L465" s="254">
        <f t="shared" si="21"/>
        <v>800000</v>
      </c>
    </row>
    <row r="466" spans="1:13" ht="45" hidden="1" x14ac:dyDescent="0.25">
      <c r="A466" s="128"/>
      <c r="B466" s="7">
        <v>24</v>
      </c>
      <c r="C466" s="502" t="s">
        <v>11608</v>
      </c>
      <c r="D466" s="622" t="s">
        <v>4490</v>
      </c>
      <c r="E466" s="7"/>
      <c r="F466" s="7" t="s">
        <v>11625</v>
      </c>
      <c r="G466" s="7"/>
      <c r="H466" s="597">
        <v>900000</v>
      </c>
      <c r="I466" s="124"/>
      <c r="J466" s="24">
        <f t="shared" si="22"/>
        <v>383870600</v>
      </c>
      <c r="K466" s="130"/>
      <c r="L466" s="254">
        <f t="shared" si="21"/>
        <v>900000</v>
      </c>
    </row>
    <row r="467" spans="1:13" ht="45" hidden="1" x14ac:dyDescent="0.25">
      <c r="A467" s="128"/>
      <c r="B467" s="7">
        <v>24</v>
      </c>
      <c r="C467" s="502" t="s">
        <v>11609</v>
      </c>
      <c r="D467" s="610" t="s">
        <v>622</v>
      </c>
      <c r="E467" s="7"/>
      <c r="F467" s="7" t="s">
        <v>11626</v>
      </c>
      <c r="G467" s="7"/>
      <c r="H467" s="597">
        <v>1000000</v>
      </c>
      <c r="I467" s="124"/>
      <c r="J467" s="24">
        <f t="shared" si="22"/>
        <v>384870600</v>
      </c>
      <c r="K467" s="130"/>
      <c r="L467" s="254">
        <f t="shared" si="21"/>
        <v>1000000</v>
      </c>
    </row>
    <row r="468" spans="1:13" ht="60" hidden="1" x14ac:dyDescent="0.25">
      <c r="A468" s="128"/>
      <c r="B468" s="7">
        <v>24</v>
      </c>
      <c r="C468" s="502" t="s">
        <v>11610</v>
      </c>
      <c r="D468" s="610" t="s">
        <v>9385</v>
      </c>
      <c r="E468" s="7"/>
      <c r="F468" s="7" t="s">
        <v>11627</v>
      </c>
      <c r="G468" s="7"/>
      <c r="H468" s="597">
        <v>8500000</v>
      </c>
      <c r="I468" s="124"/>
      <c r="J468" s="24">
        <f t="shared" si="22"/>
        <v>393370600</v>
      </c>
      <c r="K468" s="130"/>
      <c r="L468" s="254">
        <f t="shared" si="21"/>
        <v>8500000</v>
      </c>
    </row>
    <row r="469" spans="1:13" ht="45" hidden="1" x14ac:dyDescent="0.25">
      <c r="A469" s="128"/>
      <c r="B469" s="7">
        <v>24</v>
      </c>
      <c r="C469" s="502" t="s">
        <v>11611</v>
      </c>
      <c r="D469" s="610" t="s">
        <v>622</v>
      </c>
      <c r="E469" s="7"/>
      <c r="F469" s="7" t="s">
        <v>11628</v>
      </c>
      <c r="G469" s="7"/>
      <c r="H469" s="597">
        <v>700000</v>
      </c>
      <c r="I469" s="124"/>
      <c r="J469" s="24">
        <f t="shared" si="22"/>
        <v>394070600</v>
      </c>
      <c r="K469" s="130"/>
      <c r="L469" s="254">
        <f t="shared" si="21"/>
        <v>700000</v>
      </c>
    </row>
    <row r="470" spans="1:13" ht="25.5" hidden="1" x14ac:dyDescent="0.25">
      <c r="A470" s="128"/>
      <c r="B470" s="95">
        <v>25</v>
      </c>
      <c r="C470" s="537" t="s">
        <v>11638</v>
      </c>
      <c r="D470" s="604"/>
      <c r="E470" s="95"/>
      <c r="F470" s="95" t="s">
        <v>11637</v>
      </c>
      <c r="G470" s="95"/>
      <c r="H470" s="124"/>
      <c r="I470" s="124">
        <v>750000</v>
      </c>
      <c r="J470" s="24">
        <f t="shared" si="22"/>
        <v>393320600</v>
      </c>
      <c r="K470" s="130" t="s">
        <v>5870</v>
      </c>
      <c r="L470" s="254">
        <f t="shared" ref="L470:L476" si="23">-I470</f>
        <v>-750000</v>
      </c>
      <c r="M470" s="552" t="s">
        <v>1483</v>
      </c>
    </row>
    <row r="471" spans="1:13" ht="25.5" hidden="1" x14ac:dyDescent="0.25">
      <c r="A471" s="128"/>
      <c r="B471" s="95">
        <v>25</v>
      </c>
      <c r="C471" s="537" t="s">
        <v>11640</v>
      </c>
      <c r="D471" s="604"/>
      <c r="E471" s="95"/>
      <c r="F471" s="95" t="s">
        <v>11639</v>
      </c>
      <c r="G471" s="95"/>
      <c r="H471" s="124"/>
      <c r="I471" s="124">
        <v>350000</v>
      </c>
      <c r="J471" s="24">
        <f t="shared" si="22"/>
        <v>392970600</v>
      </c>
      <c r="K471" s="130" t="s">
        <v>5331</v>
      </c>
      <c r="L471" s="254">
        <f t="shared" si="23"/>
        <v>-350000</v>
      </c>
      <c r="M471" s="552" t="s">
        <v>144</v>
      </c>
    </row>
    <row r="472" spans="1:13" ht="25.5" hidden="1" x14ac:dyDescent="0.25">
      <c r="A472" s="128"/>
      <c r="B472" s="95">
        <v>25</v>
      </c>
      <c r="C472" s="537" t="s">
        <v>11641</v>
      </c>
      <c r="D472" s="604"/>
      <c r="E472" s="95"/>
      <c r="F472" s="95" t="s">
        <v>11642</v>
      </c>
      <c r="G472" s="95"/>
      <c r="H472" s="124"/>
      <c r="I472" s="124">
        <v>116376000</v>
      </c>
      <c r="J472" s="24">
        <f t="shared" si="22"/>
        <v>276594600</v>
      </c>
      <c r="K472" s="130" t="s">
        <v>5332</v>
      </c>
      <c r="L472" s="254">
        <f t="shared" si="23"/>
        <v>-116376000</v>
      </c>
      <c r="M472" s="552" t="s">
        <v>3347</v>
      </c>
    </row>
    <row r="473" spans="1:13" ht="30" hidden="1" x14ac:dyDescent="0.25">
      <c r="A473" s="128"/>
      <c r="B473" s="95">
        <v>25</v>
      </c>
      <c r="C473" s="537" t="s">
        <v>11643</v>
      </c>
      <c r="D473" s="604"/>
      <c r="E473" s="95"/>
      <c r="F473" s="95" t="s">
        <v>11645</v>
      </c>
      <c r="G473" s="95"/>
      <c r="H473" s="124"/>
      <c r="I473" s="124">
        <v>140000</v>
      </c>
      <c r="J473" s="24">
        <f t="shared" si="22"/>
        <v>276454600</v>
      </c>
      <c r="K473" s="130" t="s">
        <v>5870</v>
      </c>
      <c r="L473" s="254">
        <f t="shared" si="23"/>
        <v>-140000</v>
      </c>
      <c r="M473" s="552" t="s">
        <v>11644</v>
      </c>
    </row>
    <row r="474" spans="1:13" ht="30" hidden="1" x14ac:dyDescent="0.25">
      <c r="A474" s="128"/>
      <c r="B474" s="95">
        <v>25</v>
      </c>
      <c r="C474" s="537" t="s">
        <v>11647</v>
      </c>
      <c r="D474" s="604"/>
      <c r="E474" s="95"/>
      <c r="F474" s="95" t="s">
        <v>11646</v>
      </c>
      <c r="G474" s="95"/>
      <c r="H474" s="124"/>
      <c r="I474" s="124">
        <v>3705000</v>
      </c>
      <c r="J474" s="24">
        <f t="shared" si="22"/>
        <v>272749600</v>
      </c>
      <c r="K474" s="130" t="s">
        <v>5876</v>
      </c>
      <c r="L474" s="254">
        <f t="shared" si="23"/>
        <v>-3705000</v>
      </c>
      <c r="M474" s="552" t="s">
        <v>3980</v>
      </c>
    </row>
    <row r="475" spans="1:13" ht="25.5" hidden="1" x14ac:dyDescent="0.25">
      <c r="A475" s="128"/>
      <c r="B475" s="95">
        <v>25</v>
      </c>
      <c r="C475" s="537" t="s">
        <v>11655</v>
      </c>
      <c r="D475" s="604"/>
      <c r="E475" s="95"/>
      <c r="F475" s="95" t="s">
        <v>11648</v>
      </c>
      <c r="G475" s="95"/>
      <c r="H475" s="124"/>
      <c r="I475" s="124">
        <v>1653000</v>
      </c>
      <c r="J475" s="24">
        <f t="shared" si="22"/>
        <v>271096600</v>
      </c>
      <c r="K475" s="130" t="s">
        <v>5336</v>
      </c>
      <c r="L475" s="254">
        <f t="shared" si="23"/>
        <v>-1653000</v>
      </c>
      <c r="M475" s="552" t="s">
        <v>647</v>
      </c>
    </row>
    <row r="476" spans="1:13" ht="30" hidden="1" x14ac:dyDescent="0.25">
      <c r="A476" s="128"/>
      <c r="B476" s="95">
        <v>25</v>
      </c>
      <c r="C476" s="537" t="s">
        <v>11656</v>
      </c>
      <c r="D476" s="604"/>
      <c r="E476" s="95"/>
      <c r="F476" s="95" t="s">
        <v>11649</v>
      </c>
      <c r="G476" s="95"/>
      <c r="H476" s="124"/>
      <c r="I476" s="124">
        <v>133000</v>
      </c>
      <c r="J476" s="24">
        <f t="shared" si="22"/>
        <v>270963600</v>
      </c>
      <c r="K476" s="130" t="s">
        <v>5332</v>
      </c>
      <c r="L476" s="254">
        <f t="shared" si="23"/>
        <v>-133000</v>
      </c>
      <c r="M476" s="552" t="s">
        <v>11657</v>
      </c>
    </row>
    <row r="477" spans="1:13" ht="30" hidden="1" x14ac:dyDescent="0.25">
      <c r="A477" s="128"/>
      <c r="B477" s="7">
        <v>25</v>
      </c>
      <c r="C477" s="502" t="s">
        <v>11658</v>
      </c>
      <c r="D477" s="622" t="s">
        <v>7000</v>
      </c>
      <c r="E477" s="7"/>
      <c r="F477" s="7" t="s">
        <v>11629</v>
      </c>
      <c r="G477" s="7"/>
      <c r="H477" s="597">
        <v>800000</v>
      </c>
      <c r="I477" s="124"/>
      <c r="J477" s="24">
        <f t="shared" si="22"/>
        <v>271763600</v>
      </c>
      <c r="K477" s="130"/>
      <c r="L477" s="254">
        <f>+H477</f>
        <v>800000</v>
      </c>
    </row>
    <row r="478" spans="1:13" ht="45" x14ac:dyDescent="0.25">
      <c r="A478" s="128"/>
      <c r="B478" s="7">
        <v>25</v>
      </c>
      <c r="C478" s="502" t="s">
        <v>11659</v>
      </c>
      <c r="D478" s="622" t="s">
        <v>1385</v>
      </c>
      <c r="E478" s="7"/>
      <c r="F478" s="7" t="s">
        <v>11630</v>
      </c>
      <c r="G478" s="7"/>
      <c r="H478" s="597">
        <v>850000</v>
      </c>
      <c r="I478" s="124"/>
      <c r="J478" s="24">
        <f t="shared" si="22"/>
        <v>272613600</v>
      </c>
      <c r="K478" s="130"/>
      <c r="L478" s="254">
        <f t="shared" ref="L478:L484" si="24">+H478</f>
        <v>850000</v>
      </c>
    </row>
    <row r="479" spans="1:13" ht="45" x14ac:dyDescent="0.25">
      <c r="A479" s="128"/>
      <c r="B479" s="7">
        <v>25</v>
      </c>
      <c r="C479" s="502" t="s">
        <v>11660</v>
      </c>
      <c r="D479" s="622" t="s">
        <v>1244</v>
      </c>
      <c r="E479" s="7"/>
      <c r="F479" s="7" t="s">
        <v>11631</v>
      </c>
      <c r="G479" s="7"/>
      <c r="H479" s="597">
        <v>445000</v>
      </c>
      <c r="I479" s="124"/>
      <c r="J479" s="24">
        <f t="shared" si="22"/>
        <v>273058600</v>
      </c>
      <c r="K479" s="130"/>
      <c r="L479" s="254">
        <f t="shared" si="24"/>
        <v>445000</v>
      </c>
    </row>
    <row r="480" spans="1:13" ht="45" hidden="1" x14ac:dyDescent="0.25">
      <c r="A480" s="128"/>
      <c r="B480" s="7">
        <v>25</v>
      </c>
      <c r="C480" s="502" t="s">
        <v>11661</v>
      </c>
      <c r="D480" s="610" t="s">
        <v>9287</v>
      </c>
      <c r="E480" s="7"/>
      <c r="F480" s="7" t="s">
        <v>11632</v>
      </c>
      <c r="G480" s="7"/>
      <c r="H480" s="597">
        <v>540000</v>
      </c>
      <c r="I480" s="124"/>
      <c r="J480" s="24">
        <f t="shared" si="22"/>
        <v>273598600</v>
      </c>
      <c r="K480" s="130"/>
      <c r="L480" s="254">
        <f t="shared" si="24"/>
        <v>540000</v>
      </c>
    </row>
    <row r="481" spans="1:13" ht="30" hidden="1" x14ac:dyDescent="0.25">
      <c r="A481" s="128"/>
      <c r="B481" s="7">
        <v>25</v>
      </c>
      <c r="C481" s="502" t="s">
        <v>11662</v>
      </c>
      <c r="D481" s="610" t="s">
        <v>2642</v>
      </c>
      <c r="E481" s="7"/>
      <c r="F481" s="7" t="s">
        <v>11633</v>
      </c>
      <c r="G481" s="7"/>
      <c r="H481" s="597">
        <v>1000000</v>
      </c>
      <c r="I481" s="124"/>
      <c r="J481" s="24">
        <f t="shared" si="22"/>
        <v>274598600</v>
      </c>
      <c r="K481" s="130"/>
      <c r="L481" s="254">
        <f t="shared" si="24"/>
        <v>1000000</v>
      </c>
    </row>
    <row r="482" spans="1:13" ht="45" hidden="1" x14ac:dyDescent="0.25">
      <c r="A482" s="128"/>
      <c r="B482" s="7">
        <v>25</v>
      </c>
      <c r="C482" s="502" t="s">
        <v>11663</v>
      </c>
      <c r="D482" s="622" t="s">
        <v>4490</v>
      </c>
      <c r="E482" s="7"/>
      <c r="F482" s="7" t="s">
        <v>11634</v>
      </c>
      <c r="G482" s="7"/>
      <c r="H482" s="597">
        <v>950000</v>
      </c>
      <c r="I482" s="124"/>
      <c r="J482" s="24">
        <f t="shared" si="22"/>
        <v>275548600</v>
      </c>
      <c r="K482" s="130"/>
      <c r="L482" s="254">
        <f t="shared" si="24"/>
        <v>950000</v>
      </c>
    </row>
    <row r="483" spans="1:13" ht="30" hidden="1" x14ac:dyDescent="0.25">
      <c r="A483" s="128"/>
      <c r="B483" s="7">
        <v>25</v>
      </c>
      <c r="C483" s="502" t="s">
        <v>11664</v>
      </c>
      <c r="D483" s="622" t="s">
        <v>6084</v>
      </c>
      <c r="E483" s="7"/>
      <c r="F483" s="7" t="s">
        <v>11635</v>
      </c>
      <c r="G483" s="7"/>
      <c r="H483" s="597">
        <v>900000</v>
      </c>
      <c r="I483" s="124"/>
      <c r="J483" s="24">
        <f t="shared" si="22"/>
        <v>276448600</v>
      </c>
      <c r="K483" s="130"/>
      <c r="L483" s="254">
        <f t="shared" si="24"/>
        <v>900000</v>
      </c>
    </row>
    <row r="484" spans="1:13" ht="45" x14ac:dyDescent="0.25">
      <c r="A484" s="128"/>
      <c r="B484" s="7">
        <v>25</v>
      </c>
      <c r="C484" s="502" t="s">
        <v>11665</v>
      </c>
      <c r="D484" s="622" t="s">
        <v>1385</v>
      </c>
      <c r="E484" s="7"/>
      <c r="F484" s="7" t="s">
        <v>11636</v>
      </c>
      <c r="G484" s="7"/>
      <c r="H484" s="597">
        <v>500000</v>
      </c>
      <c r="I484" s="124"/>
      <c r="J484" s="125">
        <f t="shared" si="22"/>
        <v>276948600</v>
      </c>
      <c r="K484" s="130"/>
      <c r="L484" s="254">
        <f t="shared" si="24"/>
        <v>500000</v>
      </c>
    </row>
    <row r="485" spans="1:13" ht="25.5" hidden="1" x14ac:dyDescent="0.25">
      <c r="A485" s="128"/>
      <c r="B485" s="95">
        <v>26</v>
      </c>
      <c r="C485" s="537" t="s">
        <v>11666</v>
      </c>
      <c r="D485" s="610"/>
      <c r="E485" s="7"/>
      <c r="F485" s="95" t="s">
        <v>11650</v>
      </c>
      <c r="G485" s="7"/>
      <c r="H485" s="128"/>
      <c r="I485" s="124">
        <v>286000</v>
      </c>
      <c r="J485" s="24">
        <f t="shared" si="22"/>
        <v>276662600</v>
      </c>
      <c r="K485" s="130" t="s">
        <v>5331</v>
      </c>
      <c r="L485" s="254">
        <f t="shared" ref="L485:L496" si="25">-I485</f>
        <v>-286000</v>
      </c>
      <c r="M485" s="552" t="s">
        <v>8914</v>
      </c>
    </row>
    <row r="486" spans="1:13" ht="25.5" hidden="1" x14ac:dyDescent="0.25">
      <c r="A486" s="128"/>
      <c r="B486" s="95">
        <v>26</v>
      </c>
      <c r="C486" s="537" t="s">
        <v>11667</v>
      </c>
      <c r="D486" s="610"/>
      <c r="E486" s="7"/>
      <c r="F486" s="95" t="s">
        <v>11651</v>
      </c>
      <c r="G486" s="7"/>
      <c r="H486" s="128"/>
      <c r="I486" s="124">
        <v>1200000</v>
      </c>
      <c r="J486" s="24">
        <f t="shared" si="22"/>
        <v>275462600</v>
      </c>
      <c r="K486" s="130" t="s">
        <v>5870</v>
      </c>
      <c r="L486" s="254">
        <f t="shared" si="25"/>
        <v>-1200000</v>
      </c>
      <c r="M486" s="552" t="s">
        <v>694</v>
      </c>
    </row>
    <row r="487" spans="1:13" ht="30" hidden="1" x14ac:dyDescent="0.25">
      <c r="A487" s="128"/>
      <c r="B487" s="95">
        <v>26</v>
      </c>
      <c r="C487" s="537" t="s">
        <v>11675</v>
      </c>
      <c r="D487" s="610"/>
      <c r="E487" s="7"/>
      <c r="F487" s="95" t="s">
        <v>11652</v>
      </c>
      <c r="G487" s="7"/>
      <c r="H487" s="128"/>
      <c r="I487" s="124">
        <v>3024000</v>
      </c>
      <c r="J487" s="24">
        <f t="shared" si="22"/>
        <v>272438600</v>
      </c>
      <c r="K487" s="130" t="s">
        <v>5331</v>
      </c>
      <c r="L487" s="254">
        <f t="shared" si="25"/>
        <v>-3024000</v>
      </c>
      <c r="M487" s="552" t="s">
        <v>434</v>
      </c>
    </row>
    <row r="488" spans="1:13" ht="45" hidden="1" x14ac:dyDescent="0.25">
      <c r="A488" s="128"/>
      <c r="B488" s="95">
        <v>26</v>
      </c>
      <c r="C488" s="537" t="s">
        <v>11676</v>
      </c>
      <c r="D488" s="610"/>
      <c r="E488" s="7"/>
      <c r="F488" s="95" t="s">
        <v>11653</v>
      </c>
      <c r="G488" s="7"/>
      <c r="H488" s="128"/>
      <c r="I488" s="124">
        <v>3505500</v>
      </c>
      <c r="J488" s="24">
        <f t="shared" si="22"/>
        <v>268933100</v>
      </c>
      <c r="K488" s="130" t="s">
        <v>5489</v>
      </c>
      <c r="L488" s="254">
        <f t="shared" si="25"/>
        <v>-3505500</v>
      </c>
      <c r="M488" s="552" t="s">
        <v>5615</v>
      </c>
    </row>
    <row r="489" spans="1:13" ht="30" hidden="1" x14ac:dyDescent="0.25">
      <c r="A489" s="128"/>
      <c r="B489" s="95">
        <v>26</v>
      </c>
      <c r="C489" s="537" t="s">
        <v>11677</v>
      </c>
      <c r="D489" s="610"/>
      <c r="E489" s="7"/>
      <c r="F489" s="95" t="s">
        <v>11654</v>
      </c>
      <c r="G489" s="7"/>
      <c r="H489" s="128"/>
      <c r="I489" s="124">
        <v>225000</v>
      </c>
      <c r="J489" s="24">
        <f t="shared" si="22"/>
        <v>268708100</v>
      </c>
      <c r="K489" s="130" t="s">
        <v>5331</v>
      </c>
      <c r="L489" s="254">
        <f t="shared" si="25"/>
        <v>-225000</v>
      </c>
      <c r="M489" s="552" t="s">
        <v>434</v>
      </c>
    </row>
    <row r="490" spans="1:13" ht="30" hidden="1" x14ac:dyDescent="0.25">
      <c r="A490" s="128"/>
      <c r="B490" s="95">
        <v>26</v>
      </c>
      <c r="C490" s="537" t="s">
        <v>11678</v>
      </c>
      <c r="D490" s="610"/>
      <c r="E490" s="7"/>
      <c r="F490" s="95" t="s">
        <v>11668</v>
      </c>
      <c r="G490" s="7"/>
      <c r="H490" s="128"/>
      <c r="I490" s="124">
        <v>858500</v>
      </c>
      <c r="J490" s="24">
        <f t="shared" si="22"/>
        <v>267849600</v>
      </c>
      <c r="K490" s="130" t="s">
        <v>5331</v>
      </c>
      <c r="L490" s="254">
        <f t="shared" si="25"/>
        <v>-858500</v>
      </c>
      <c r="M490" s="552" t="s">
        <v>434</v>
      </c>
    </row>
    <row r="491" spans="1:13" ht="25.5" hidden="1" x14ac:dyDescent="0.25">
      <c r="A491" s="128"/>
      <c r="B491" s="95">
        <v>26</v>
      </c>
      <c r="C491" s="537" t="s">
        <v>11679</v>
      </c>
      <c r="D491" s="604"/>
      <c r="E491" s="95"/>
      <c r="F491" s="95" t="s">
        <v>11669</v>
      </c>
      <c r="G491" s="7"/>
      <c r="H491" s="128"/>
      <c r="I491" s="124">
        <v>859100</v>
      </c>
      <c r="J491" s="24">
        <f t="shared" si="22"/>
        <v>266990500</v>
      </c>
      <c r="K491" s="130" t="s">
        <v>6275</v>
      </c>
      <c r="L491" s="254">
        <f t="shared" si="25"/>
        <v>-859100</v>
      </c>
      <c r="M491" s="552" t="s">
        <v>148</v>
      </c>
    </row>
    <row r="492" spans="1:13" ht="45" hidden="1" x14ac:dyDescent="0.25">
      <c r="A492" s="128"/>
      <c r="B492" s="95">
        <v>26</v>
      </c>
      <c r="C492" s="537" t="s">
        <v>11680</v>
      </c>
      <c r="D492" s="604"/>
      <c r="E492" s="95"/>
      <c r="F492" s="95" t="s">
        <v>11670</v>
      </c>
      <c r="G492" s="95"/>
      <c r="H492" s="128"/>
      <c r="I492" s="124">
        <v>797500</v>
      </c>
      <c r="J492" s="24">
        <f t="shared" si="22"/>
        <v>266193000</v>
      </c>
      <c r="K492" s="130" t="s">
        <v>5876</v>
      </c>
      <c r="L492" s="254">
        <f t="shared" si="25"/>
        <v>-797500</v>
      </c>
      <c r="M492" s="552" t="s">
        <v>8263</v>
      </c>
    </row>
    <row r="493" spans="1:13" ht="90" hidden="1" x14ac:dyDescent="0.25">
      <c r="A493" s="128"/>
      <c r="B493" s="95">
        <v>26</v>
      </c>
      <c r="C493" s="537" t="s">
        <v>11681</v>
      </c>
      <c r="D493" s="610"/>
      <c r="E493" s="7"/>
      <c r="F493" s="95" t="s">
        <v>11671</v>
      </c>
      <c r="G493" s="7"/>
      <c r="H493" s="128"/>
      <c r="I493" s="124">
        <v>5478500</v>
      </c>
      <c r="J493" s="24">
        <f t="shared" si="22"/>
        <v>260714500</v>
      </c>
      <c r="K493" s="130" t="s">
        <v>5870</v>
      </c>
      <c r="L493" s="254">
        <f t="shared" si="25"/>
        <v>-5478500</v>
      </c>
      <c r="M493" s="552" t="s">
        <v>2150</v>
      </c>
    </row>
    <row r="494" spans="1:13" ht="25.5" hidden="1" x14ac:dyDescent="0.25">
      <c r="A494" s="128"/>
      <c r="B494" s="95">
        <v>26</v>
      </c>
      <c r="C494" s="537" t="s">
        <v>5268</v>
      </c>
      <c r="D494" s="610"/>
      <c r="E494" s="7"/>
      <c r="F494" s="95" t="s">
        <v>11672</v>
      </c>
      <c r="G494" s="7"/>
      <c r="H494" s="128"/>
      <c r="I494" s="124">
        <v>38000</v>
      </c>
      <c r="J494" s="24">
        <f t="shared" si="22"/>
        <v>260676500</v>
      </c>
      <c r="K494" s="130" t="s">
        <v>5870</v>
      </c>
      <c r="L494" s="254">
        <f t="shared" si="25"/>
        <v>-38000</v>
      </c>
      <c r="M494" s="552" t="s">
        <v>5269</v>
      </c>
    </row>
    <row r="495" spans="1:13" ht="60" hidden="1" x14ac:dyDescent="0.25">
      <c r="A495" s="128"/>
      <c r="B495" s="95">
        <v>26</v>
      </c>
      <c r="C495" s="537" t="s">
        <v>11682</v>
      </c>
      <c r="D495" s="610"/>
      <c r="E495" s="7"/>
      <c r="F495" s="95" t="s">
        <v>11673</v>
      </c>
      <c r="G495" s="7"/>
      <c r="H495" s="128"/>
      <c r="I495" s="124">
        <v>18522900</v>
      </c>
      <c r="J495" s="24">
        <f t="shared" si="22"/>
        <v>242153600</v>
      </c>
      <c r="K495" s="130" t="s">
        <v>5332</v>
      </c>
      <c r="L495" s="254">
        <f t="shared" si="25"/>
        <v>-18522900</v>
      </c>
      <c r="M495" s="552" t="s">
        <v>141</v>
      </c>
    </row>
    <row r="496" spans="1:13" ht="30" hidden="1" x14ac:dyDescent="0.25">
      <c r="A496" s="128"/>
      <c r="B496" s="95">
        <v>26</v>
      </c>
      <c r="C496" s="537" t="s">
        <v>11683</v>
      </c>
      <c r="D496" s="610"/>
      <c r="E496" s="7"/>
      <c r="F496" s="95" t="s">
        <v>11674</v>
      </c>
      <c r="G496" s="7"/>
      <c r="H496" s="128"/>
      <c r="I496" s="124">
        <v>390000</v>
      </c>
      <c r="J496" s="24">
        <f t="shared" si="22"/>
        <v>241763600</v>
      </c>
      <c r="K496" s="130" t="s">
        <v>5332</v>
      </c>
      <c r="L496" s="254">
        <f t="shared" si="25"/>
        <v>-390000</v>
      </c>
      <c r="M496" s="552" t="s">
        <v>3347</v>
      </c>
    </row>
    <row r="497" spans="1:13" ht="45" x14ac:dyDescent="0.25">
      <c r="A497" s="128"/>
      <c r="B497" s="7">
        <v>26</v>
      </c>
      <c r="C497" s="502" t="s">
        <v>11694</v>
      </c>
      <c r="D497" s="655" t="s">
        <v>1385</v>
      </c>
      <c r="E497" s="7"/>
      <c r="F497" s="7" t="s">
        <v>11684</v>
      </c>
      <c r="G497" s="7"/>
      <c r="H497" s="597">
        <v>500000</v>
      </c>
      <c r="I497" s="124"/>
      <c r="J497" s="24">
        <f t="shared" si="22"/>
        <v>242263600</v>
      </c>
      <c r="K497" s="130"/>
      <c r="L497" s="254">
        <f>+H497</f>
        <v>500000</v>
      </c>
    </row>
    <row r="498" spans="1:13" ht="45" hidden="1" x14ac:dyDescent="0.25">
      <c r="A498" s="128"/>
      <c r="B498" s="7">
        <v>26</v>
      </c>
      <c r="C498" s="502" t="s">
        <v>11695</v>
      </c>
      <c r="D498" s="655" t="s">
        <v>6082</v>
      </c>
      <c r="E498" s="7"/>
      <c r="F498" s="7" t="s">
        <v>11685</v>
      </c>
      <c r="G498" s="7"/>
      <c r="H498" s="597">
        <v>3000000</v>
      </c>
      <c r="I498" s="124"/>
      <c r="J498" s="24">
        <f t="shared" si="22"/>
        <v>245263600</v>
      </c>
      <c r="K498" s="130"/>
      <c r="L498" s="254">
        <f t="shared" ref="L498:L506" si="26">+H498</f>
        <v>3000000</v>
      </c>
    </row>
    <row r="499" spans="1:13" ht="45" hidden="1" x14ac:dyDescent="0.25">
      <c r="A499" s="128"/>
      <c r="B499" s="7">
        <v>26</v>
      </c>
      <c r="C499" s="502" t="s">
        <v>11696</v>
      </c>
      <c r="D499" s="655" t="s">
        <v>4490</v>
      </c>
      <c r="E499" s="7"/>
      <c r="F499" s="7" t="s">
        <v>11686</v>
      </c>
      <c r="G499" s="7"/>
      <c r="H499" s="597">
        <v>950000</v>
      </c>
      <c r="I499" s="124"/>
      <c r="J499" s="24">
        <f t="shared" si="22"/>
        <v>246213600</v>
      </c>
      <c r="K499" s="130"/>
      <c r="L499" s="254">
        <f t="shared" si="26"/>
        <v>950000</v>
      </c>
    </row>
    <row r="500" spans="1:13" ht="30" x14ac:dyDescent="0.25">
      <c r="A500" s="128"/>
      <c r="B500" s="7">
        <v>26</v>
      </c>
      <c r="C500" s="502" t="s">
        <v>11697</v>
      </c>
      <c r="D500" s="655" t="s">
        <v>1244</v>
      </c>
      <c r="E500" s="7"/>
      <c r="F500" s="7" t="s">
        <v>11687</v>
      </c>
      <c r="G500" s="7"/>
      <c r="H500" s="597">
        <v>950000</v>
      </c>
      <c r="I500" s="124"/>
      <c r="J500" s="24">
        <f t="shared" si="22"/>
        <v>247163600</v>
      </c>
      <c r="K500" s="130"/>
      <c r="L500" s="254">
        <f t="shared" si="26"/>
        <v>950000</v>
      </c>
    </row>
    <row r="501" spans="1:13" ht="45" hidden="1" x14ac:dyDescent="0.25">
      <c r="A501" s="128"/>
      <c r="B501" s="7">
        <v>26</v>
      </c>
      <c r="C501" s="502" t="s">
        <v>11698</v>
      </c>
      <c r="D501" s="7" t="s">
        <v>9287</v>
      </c>
      <c r="E501" s="7"/>
      <c r="F501" s="7" t="s">
        <v>11688</v>
      </c>
      <c r="G501" s="7"/>
      <c r="H501" s="597">
        <v>1000000</v>
      </c>
      <c r="I501" s="124"/>
      <c r="J501" s="24">
        <f t="shared" si="22"/>
        <v>248163600</v>
      </c>
      <c r="K501" s="130"/>
      <c r="L501" s="254">
        <f t="shared" si="26"/>
        <v>1000000</v>
      </c>
    </row>
    <row r="502" spans="1:13" ht="30" hidden="1" x14ac:dyDescent="0.25">
      <c r="A502" s="128"/>
      <c r="B502" s="7">
        <v>26</v>
      </c>
      <c r="C502" s="502" t="s">
        <v>11699</v>
      </c>
      <c r="D502" s="7" t="s">
        <v>9287</v>
      </c>
      <c r="E502" s="7"/>
      <c r="F502" s="7" t="s">
        <v>11689</v>
      </c>
      <c r="G502" s="7"/>
      <c r="H502" s="597">
        <v>650000</v>
      </c>
      <c r="I502" s="124"/>
      <c r="J502" s="24">
        <f t="shared" si="22"/>
        <v>248813600</v>
      </c>
      <c r="K502" s="130"/>
      <c r="L502" s="254">
        <f t="shared" si="26"/>
        <v>650000</v>
      </c>
    </row>
    <row r="503" spans="1:13" ht="45" hidden="1" x14ac:dyDescent="0.25">
      <c r="A503" s="128"/>
      <c r="B503" s="7">
        <v>26</v>
      </c>
      <c r="C503" s="502" t="s">
        <v>11700</v>
      </c>
      <c r="D503" s="655" t="s">
        <v>4490</v>
      </c>
      <c r="E503" s="7"/>
      <c r="F503" s="7" t="s">
        <v>11690</v>
      </c>
      <c r="G503" s="7"/>
      <c r="H503" s="597">
        <v>950000</v>
      </c>
      <c r="I503" s="124"/>
      <c r="J503" s="24">
        <f t="shared" si="22"/>
        <v>249763600</v>
      </c>
      <c r="K503" s="130"/>
      <c r="L503" s="254">
        <f t="shared" si="26"/>
        <v>950000</v>
      </c>
    </row>
    <row r="504" spans="1:13" ht="30" hidden="1" x14ac:dyDescent="0.25">
      <c r="A504" s="128"/>
      <c r="B504" s="7">
        <v>26</v>
      </c>
      <c r="C504" s="502" t="s">
        <v>11701</v>
      </c>
      <c r="D504" s="7" t="s">
        <v>7204</v>
      </c>
      <c r="E504" s="7"/>
      <c r="F504" s="7" t="s">
        <v>11691</v>
      </c>
      <c r="G504" s="7"/>
      <c r="H504" s="597">
        <v>120000000</v>
      </c>
      <c r="I504" s="124"/>
      <c r="J504" s="24">
        <f t="shared" si="22"/>
        <v>369763600</v>
      </c>
      <c r="K504" s="130"/>
      <c r="L504" s="254">
        <f t="shared" si="26"/>
        <v>120000000</v>
      </c>
    </row>
    <row r="505" spans="1:13" ht="45" hidden="1" x14ac:dyDescent="0.25">
      <c r="A505" s="128"/>
      <c r="B505" s="7">
        <v>26</v>
      </c>
      <c r="C505" s="502" t="s">
        <v>11702</v>
      </c>
      <c r="D505" s="655" t="s">
        <v>7000</v>
      </c>
      <c r="E505" s="7"/>
      <c r="F505" s="7" t="s">
        <v>11692</v>
      </c>
      <c r="G505" s="7"/>
      <c r="H505" s="597">
        <v>500000</v>
      </c>
      <c r="I505" s="124"/>
      <c r="J505" s="24">
        <f t="shared" si="22"/>
        <v>370263600</v>
      </c>
      <c r="K505" s="130"/>
      <c r="L505" s="254">
        <f t="shared" si="26"/>
        <v>500000</v>
      </c>
    </row>
    <row r="506" spans="1:13" ht="45" x14ac:dyDescent="0.25">
      <c r="A506" s="128"/>
      <c r="B506" s="7">
        <v>26</v>
      </c>
      <c r="C506" s="502" t="s">
        <v>11703</v>
      </c>
      <c r="D506" s="655" t="s">
        <v>1385</v>
      </c>
      <c r="E506" s="7"/>
      <c r="F506" s="7" t="s">
        <v>11693</v>
      </c>
      <c r="G506" s="7"/>
      <c r="H506" s="597">
        <v>1600000</v>
      </c>
      <c r="I506" s="124"/>
      <c r="J506" s="24">
        <f t="shared" si="22"/>
        <v>371863600</v>
      </c>
      <c r="K506" s="130"/>
      <c r="L506" s="254">
        <f t="shared" si="26"/>
        <v>1600000</v>
      </c>
    </row>
    <row r="507" spans="1:13" ht="30" hidden="1" x14ac:dyDescent="0.25">
      <c r="A507" s="128"/>
      <c r="B507" s="95">
        <v>27</v>
      </c>
      <c r="C507" s="537" t="s">
        <v>11708</v>
      </c>
      <c r="D507" s="604"/>
      <c r="E507" s="95"/>
      <c r="F507" s="95" t="s">
        <v>11704</v>
      </c>
      <c r="G507" s="95"/>
      <c r="H507" s="656"/>
      <c r="I507" s="124">
        <v>5937000</v>
      </c>
      <c r="J507" s="125">
        <f t="shared" si="22"/>
        <v>365926600</v>
      </c>
      <c r="K507" s="130" t="s">
        <v>5332</v>
      </c>
      <c r="L507" s="254">
        <f>-I507</f>
        <v>-5937000</v>
      </c>
      <c r="M507" s="552" t="s">
        <v>141</v>
      </c>
    </row>
    <row r="508" spans="1:13" ht="30" hidden="1" x14ac:dyDescent="0.25">
      <c r="A508" s="128"/>
      <c r="B508" s="95">
        <v>28</v>
      </c>
      <c r="C508" s="537" t="s">
        <v>11709</v>
      </c>
      <c r="D508" s="604"/>
      <c r="E508" s="95"/>
      <c r="F508" s="95" t="s">
        <v>11705</v>
      </c>
      <c r="G508" s="7"/>
      <c r="H508" s="597"/>
      <c r="I508" s="124">
        <v>81740000</v>
      </c>
      <c r="J508" s="24">
        <f t="shared" si="22"/>
        <v>284186600</v>
      </c>
      <c r="K508" s="130" t="s">
        <v>5332</v>
      </c>
      <c r="L508" s="254">
        <f>-I508</f>
        <v>-81740000</v>
      </c>
      <c r="M508" s="552" t="s">
        <v>141</v>
      </c>
    </row>
    <row r="509" spans="1:13" ht="45" hidden="1" x14ac:dyDescent="0.25">
      <c r="A509" s="128"/>
      <c r="B509" s="7">
        <v>28</v>
      </c>
      <c r="C509" s="502" t="s">
        <v>11733</v>
      </c>
      <c r="D509" s="622" t="s">
        <v>4490</v>
      </c>
      <c r="E509" s="7"/>
      <c r="F509" s="7" t="s">
        <v>11710</v>
      </c>
      <c r="G509" s="7"/>
      <c r="H509" s="597">
        <v>800000</v>
      </c>
      <c r="I509" s="124"/>
      <c r="J509" s="24">
        <f t="shared" si="22"/>
        <v>284986600</v>
      </c>
      <c r="K509" s="130"/>
      <c r="L509" s="254">
        <f>+H509</f>
        <v>800000</v>
      </c>
    </row>
    <row r="510" spans="1:13" ht="45" x14ac:dyDescent="0.25">
      <c r="A510" s="128"/>
      <c r="B510" s="7">
        <v>28</v>
      </c>
      <c r="C510" s="502" t="s">
        <v>11734</v>
      </c>
      <c r="D510" s="622" t="s">
        <v>1594</v>
      </c>
      <c r="E510" s="7"/>
      <c r="F510" s="7" t="s">
        <v>11711</v>
      </c>
      <c r="G510" s="7"/>
      <c r="H510" s="597">
        <v>500000</v>
      </c>
      <c r="I510" s="124"/>
      <c r="J510" s="24">
        <f t="shared" si="22"/>
        <v>285486600</v>
      </c>
      <c r="K510" s="130"/>
      <c r="L510" s="254">
        <f t="shared" ref="L510:L531" si="27">+H510</f>
        <v>500000</v>
      </c>
    </row>
    <row r="511" spans="1:13" ht="45" x14ac:dyDescent="0.25">
      <c r="A511" s="128"/>
      <c r="B511" s="7">
        <v>28</v>
      </c>
      <c r="C511" s="502" t="s">
        <v>11735</v>
      </c>
      <c r="D511" s="622" t="s">
        <v>1385</v>
      </c>
      <c r="E511" s="7"/>
      <c r="F511" s="7" t="s">
        <v>11712</v>
      </c>
      <c r="G511" s="7"/>
      <c r="H511" s="597">
        <v>950000</v>
      </c>
      <c r="I511" s="124"/>
      <c r="J511" s="24">
        <f t="shared" si="22"/>
        <v>286436600</v>
      </c>
      <c r="K511" s="130"/>
      <c r="L511" s="254">
        <f t="shared" si="27"/>
        <v>950000</v>
      </c>
    </row>
    <row r="512" spans="1:13" ht="30" hidden="1" x14ac:dyDescent="0.25">
      <c r="A512" s="128"/>
      <c r="B512" s="7">
        <v>28</v>
      </c>
      <c r="C512" s="502" t="s">
        <v>11701</v>
      </c>
      <c r="D512" s="610" t="s">
        <v>7204</v>
      </c>
      <c r="E512" s="7"/>
      <c r="F512" s="7" t="s">
        <v>11713</v>
      </c>
      <c r="G512" s="7"/>
      <c r="H512" s="597">
        <v>80000000</v>
      </c>
      <c r="I512" s="124"/>
      <c r="J512" s="24">
        <f t="shared" si="22"/>
        <v>366436600</v>
      </c>
      <c r="K512" s="130"/>
      <c r="L512" s="254">
        <f t="shared" si="27"/>
        <v>80000000</v>
      </c>
    </row>
    <row r="513" spans="1:12" ht="45" x14ac:dyDescent="0.25">
      <c r="A513" s="128"/>
      <c r="B513" s="7">
        <v>28</v>
      </c>
      <c r="C513" s="502" t="s">
        <v>11736</v>
      </c>
      <c r="D513" s="622" t="s">
        <v>1433</v>
      </c>
      <c r="E513" s="7"/>
      <c r="F513" s="7" t="s">
        <v>11714</v>
      </c>
      <c r="G513" s="7"/>
      <c r="H513" s="597">
        <v>800000</v>
      </c>
      <c r="I513" s="124"/>
      <c r="J513" s="24">
        <f t="shared" si="22"/>
        <v>367236600</v>
      </c>
      <c r="K513" s="130"/>
      <c r="L513" s="254">
        <f t="shared" si="27"/>
        <v>800000</v>
      </c>
    </row>
    <row r="514" spans="1:12" ht="45" x14ac:dyDescent="0.25">
      <c r="A514" s="128"/>
      <c r="B514" s="7">
        <v>28</v>
      </c>
      <c r="C514" s="502" t="s">
        <v>11737</v>
      </c>
      <c r="D514" s="622" t="s">
        <v>1433</v>
      </c>
      <c r="E514" s="7"/>
      <c r="F514" s="7" t="s">
        <v>11715</v>
      </c>
      <c r="G514" s="7"/>
      <c r="H514" s="597">
        <v>1750000</v>
      </c>
      <c r="I514" s="124"/>
      <c r="J514" s="24">
        <f t="shared" si="22"/>
        <v>368986600</v>
      </c>
      <c r="K514" s="130"/>
      <c r="L514" s="254">
        <f t="shared" si="27"/>
        <v>1750000</v>
      </c>
    </row>
    <row r="515" spans="1:12" ht="45" hidden="1" x14ac:dyDescent="0.25">
      <c r="A515" s="128"/>
      <c r="B515" s="7">
        <v>28</v>
      </c>
      <c r="C515" s="502" t="s">
        <v>11738</v>
      </c>
      <c r="D515" s="610" t="s">
        <v>11557</v>
      </c>
      <c r="E515" s="7"/>
      <c r="F515" s="7" t="s">
        <v>11716</v>
      </c>
      <c r="G515" s="7"/>
      <c r="H515" s="597">
        <v>5000000</v>
      </c>
      <c r="I515" s="124"/>
      <c r="J515" s="24">
        <f t="shared" si="22"/>
        <v>373986600</v>
      </c>
      <c r="K515" s="130"/>
      <c r="L515" s="254">
        <f t="shared" si="27"/>
        <v>5000000</v>
      </c>
    </row>
    <row r="516" spans="1:12" ht="60" hidden="1" x14ac:dyDescent="0.25">
      <c r="A516" s="128"/>
      <c r="B516" s="7">
        <v>28</v>
      </c>
      <c r="C516" s="502" t="s">
        <v>11739</v>
      </c>
      <c r="D516" s="622" t="s">
        <v>6082</v>
      </c>
      <c r="E516" s="7"/>
      <c r="F516" s="7" t="s">
        <v>11717</v>
      </c>
      <c r="G516" s="7"/>
      <c r="H516" s="597">
        <v>700000</v>
      </c>
      <c r="I516" s="124"/>
      <c r="J516" s="24">
        <f t="shared" si="22"/>
        <v>374686600</v>
      </c>
      <c r="K516" s="130"/>
      <c r="L516" s="254">
        <f t="shared" si="27"/>
        <v>700000</v>
      </c>
    </row>
    <row r="517" spans="1:12" ht="45" hidden="1" x14ac:dyDescent="0.25">
      <c r="A517" s="128"/>
      <c r="B517" s="7">
        <v>28</v>
      </c>
      <c r="C517" s="502" t="s">
        <v>11740</v>
      </c>
      <c r="D517" s="622" t="s">
        <v>4490</v>
      </c>
      <c r="E517" s="7"/>
      <c r="F517" s="7" t="s">
        <v>11718</v>
      </c>
      <c r="G517" s="7"/>
      <c r="H517" s="597">
        <v>750000</v>
      </c>
      <c r="I517" s="124"/>
      <c r="J517" s="24">
        <f t="shared" si="22"/>
        <v>375436600</v>
      </c>
      <c r="K517" s="130"/>
      <c r="L517" s="254">
        <f t="shared" si="27"/>
        <v>750000</v>
      </c>
    </row>
    <row r="518" spans="1:12" ht="45" hidden="1" x14ac:dyDescent="0.25">
      <c r="A518" s="128"/>
      <c r="B518" s="7">
        <v>28</v>
      </c>
      <c r="C518" s="502" t="s">
        <v>11741</v>
      </c>
      <c r="D518" s="610" t="s">
        <v>11310</v>
      </c>
      <c r="E518" s="7"/>
      <c r="F518" s="7" t="s">
        <v>11719</v>
      </c>
      <c r="G518" s="7"/>
      <c r="H518" s="597">
        <v>5000000</v>
      </c>
      <c r="I518" s="124"/>
      <c r="J518" s="24">
        <f t="shared" si="22"/>
        <v>380436600</v>
      </c>
      <c r="K518" s="130"/>
      <c r="L518" s="254">
        <f t="shared" si="27"/>
        <v>5000000</v>
      </c>
    </row>
    <row r="519" spans="1:12" ht="60" hidden="1" x14ac:dyDescent="0.25">
      <c r="A519" s="128"/>
      <c r="B519" s="7">
        <v>28</v>
      </c>
      <c r="C519" s="502" t="s">
        <v>11742</v>
      </c>
      <c r="D519" s="610" t="s">
        <v>1227</v>
      </c>
      <c r="E519" s="7"/>
      <c r="F519" s="7" t="s">
        <v>11720</v>
      </c>
      <c r="G519" s="7"/>
      <c r="H519" s="597">
        <v>1000000</v>
      </c>
      <c r="I519" s="124"/>
      <c r="J519" s="24">
        <f t="shared" si="22"/>
        <v>381436600</v>
      </c>
      <c r="K519" s="130"/>
      <c r="L519" s="254">
        <f t="shared" si="27"/>
        <v>1000000</v>
      </c>
    </row>
    <row r="520" spans="1:12" ht="45" hidden="1" x14ac:dyDescent="0.25">
      <c r="A520" s="128"/>
      <c r="B520" s="7">
        <v>28</v>
      </c>
      <c r="C520" s="502" t="s">
        <v>11743</v>
      </c>
      <c r="D520" s="610" t="s">
        <v>1227</v>
      </c>
      <c r="E520" s="7"/>
      <c r="F520" s="7" t="s">
        <v>11721</v>
      </c>
      <c r="G520" s="7"/>
      <c r="H520" s="597">
        <v>650000</v>
      </c>
      <c r="I520" s="124"/>
      <c r="J520" s="24">
        <f t="shared" si="22"/>
        <v>382086600</v>
      </c>
      <c r="K520" s="130"/>
      <c r="L520" s="254">
        <f t="shared" si="27"/>
        <v>650000</v>
      </c>
    </row>
    <row r="521" spans="1:12" ht="30" hidden="1" x14ac:dyDescent="0.25">
      <c r="A521" s="128"/>
      <c r="B521" s="7">
        <v>28</v>
      </c>
      <c r="C521" s="502" t="s">
        <v>11744</v>
      </c>
      <c r="D521" s="610" t="s">
        <v>9287</v>
      </c>
      <c r="E521" s="7"/>
      <c r="F521" s="7" t="s">
        <v>11722</v>
      </c>
      <c r="G521" s="7"/>
      <c r="H521" s="597">
        <v>800000</v>
      </c>
      <c r="I521" s="124"/>
      <c r="J521" s="24">
        <f t="shared" si="22"/>
        <v>382886600</v>
      </c>
      <c r="K521" s="130"/>
      <c r="L521" s="254">
        <f t="shared" si="27"/>
        <v>800000</v>
      </c>
    </row>
    <row r="522" spans="1:12" ht="45" hidden="1" x14ac:dyDescent="0.25">
      <c r="A522" s="128"/>
      <c r="B522" s="7">
        <v>28</v>
      </c>
      <c r="C522" s="502" t="s">
        <v>11745</v>
      </c>
      <c r="D522" s="610" t="s">
        <v>9287</v>
      </c>
      <c r="E522" s="7"/>
      <c r="F522" s="7" t="s">
        <v>11723</v>
      </c>
      <c r="G522" s="7"/>
      <c r="H522" s="597">
        <v>600000</v>
      </c>
      <c r="I522" s="124"/>
      <c r="J522" s="24">
        <f t="shared" si="22"/>
        <v>383486600</v>
      </c>
      <c r="K522" s="130"/>
      <c r="L522" s="254">
        <f t="shared" si="27"/>
        <v>600000</v>
      </c>
    </row>
    <row r="523" spans="1:12" ht="45" hidden="1" x14ac:dyDescent="0.25">
      <c r="A523" s="128"/>
      <c r="B523" s="7">
        <v>28</v>
      </c>
      <c r="C523" s="502" t="s">
        <v>11746</v>
      </c>
      <c r="D523" s="610" t="s">
        <v>9287</v>
      </c>
      <c r="E523" s="7"/>
      <c r="F523" s="7" t="s">
        <v>11724</v>
      </c>
      <c r="G523" s="7"/>
      <c r="H523" s="597">
        <v>500000</v>
      </c>
      <c r="I523" s="124"/>
      <c r="J523" s="24">
        <f t="shared" si="22"/>
        <v>383986600</v>
      </c>
      <c r="K523" s="130"/>
      <c r="L523" s="254">
        <f t="shared" si="27"/>
        <v>500000</v>
      </c>
    </row>
    <row r="524" spans="1:12" ht="30" hidden="1" x14ac:dyDescent="0.25">
      <c r="A524" s="128"/>
      <c r="B524" s="7">
        <v>28</v>
      </c>
      <c r="C524" s="502" t="s">
        <v>11747</v>
      </c>
      <c r="D524" s="610" t="s">
        <v>9287</v>
      </c>
      <c r="E524" s="7"/>
      <c r="F524" s="7" t="s">
        <v>11725</v>
      </c>
      <c r="G524" s="7"/>
      <c r="H524" s="597">
        <v>900000</v>
      </c>
      <c r="I524" s="124"/>
      <c r="J524" s="24">
        <f t="shared" ref="J524:J533" si="28">J523+H524-I524</f>
        <v>384886600</v>
      </c>
      <c r="K524" s="130"/>
      <c r="L524" s="254">
        <f t="shared" si="27"/>
        <v>900000</v>
      </c>
    </row>
    <row r="525" spans="1:12" ht="60" hidden="1" x14ac:dyDescent="0.25">
      <c r="A525" s="128"/>
      <c r="B525" s="7">
        <v>28</v>
      </c>
      <c r="C525" s="502" t="s">
        <v>11748</v>
      </c>
      <c r="D525" s="610" t="s">
        <v>9287</v>
      </c>
      <c r="E525" s="7"/>
      <c r="F525" s="7" t="s">
        <v>11726</v>
      </c>
      <c r="G525" s="7"/>
      <c r="H525" s="597">
        <v>800000</v>
      </c>
      <c r="I525" s="124"/>
      <c r="J525" s="24">
        <f t="shared" si="28"/>
        <v>385686600</v>
      </c>
      <c r="K525" s="130"/>
      <c r="L525" s="254">
        <f t="shared" si="27"/>
        <v>800000</v>
      </c>
    </row>
    <row r="526" spans="1:12" ht="45" hidden="1" x14ac:dyDescent="0.25">
      <c r="A526" s="128"/>
      <c r="B526" s="7">
        <v>28</v>
      </c>
      <c r="C526" s="502" t="s">
        <v>11749</v>
      </c>
      <c r="D526" s="610" t="s">
        <v>9287</v>
      </c>
      <c r="E526" s="7"/>
      <c r="F526" s="7" t="s">
        <v>11727</v>
      </c>
      <c r="G526" s="7"/>
      <c r="H526" s="597">
        <v>500000</v>
      </c>
      <c r="I526" s="124"/>
      <c r="J526" s="24">
        <f t="shared" si="28"/>
        <v>386186600</v>
      </c>
      <c r="K526" s="130"/>
      <c r="L526" s="254">
        <f t="shared" si="27"/>
        <v>500000</v>
      </c>
    </row>
    <row r="527" spans="1:12" ht="45" hidden="1" x14ac:dyDescent="0.25">
      <c r="A527" s="128"/>
      <c r="B527" s="7">
        <v>28</v>
      </c>
      <c r="C527" s="502" t="s">
        <v>11750</v>
      </c>
      <c r="D527" s="610" t="s">
        <v>11001</v>
      </c>
      <c r="E527" s="7"/>
      <c r="F527" s="7" t="s">
        <v>11728</v>
      </c>
      <c r="G527" s="7"/>
      <c r="H527" s="597">
        <v>2000000</v>
      </c>
      <c r="I527" s="124"/>
      <c r="J527" s="24">
        <f t="shared" si="28"/>
        <v>388186600</v>
      </c>
      <c r="K527" s="130"/>
      <c r="L527" s="254">
        <f t="shared" si="27"/>
        <v>2000000</v>
      </c>
    </row>
    <row r="528" spans="1:12" ht="45" hidden="1" x14ac:dyDescent="0.25">
      <c r="A528" s="128"/>
      <c r="B528" s="7">
        <v>28</v>
      </c>
      <c r="C528" s="502" t="s">
        <v>11751</v>
      </c>
      <c r="D528" s="610" t="s">
        <v>9287</v>
      </c>
      <c r="E528" s="7"/>
      <c r="F528" s="7" t="s">
        <v>11729</v>
      </c>
      <c r="G528" s="7"/>
      <c r="H528" s="597">
        <v>1500000</v>
      </c>
      <c r="I528" s="124"/>
      <c r="J528" s="24">
        <f t="shared" si="28"/>
        <v>389686600</v>
      </c>
      <c r="K528" s="130"/>
      <c r="L528" s="254">
        <f t="shared" si="27"/>
        <v>1500000</v>
      </c>
    </row>
    <row r="529" spans="1:12" ht="30" hidden="1" x14ac:dyDescent="0.25">
      <c r="A529" s="128"/>
      <c r="B529" s="7">
        <v>28</v>
      </c>
      <c r="C529" s="502" t="s">
        <v>11752</v>
      </c>
      <c r="D529" s="610" t="s">
        <v>9287</v>
      </c>
      <c r="E529" s="7"/>
      <c r="F529" s="7" t="s">
        <v>11730</v>
      </c>
      <c r="G529" s="7"/>
      <c r="H529" s="597">
        <v>850000</v>
      </c>
      <c r="I529" s="124"/>
      <c r="J529" s="24">
        <f t="shared" si="28"/>
        <v>390536600</v>
      </c>
      <c r="K529" s="130"/>
      <c r="L529" s="254">
        <f t="shared" si="27"/>
        <v>850000</v>
      </c>
    </row>
    <row r="530" spans="1:12" ht="45" hidden="1" x14ac:dyDescent="0.25">
      <c r="A530" s="128"/>
      <c r="B530" s="7">
        <v>28</v>
      </c>
      <c r="C530" s="502" t="s">
        <v>11753</v>
      </c>
      <c r="D530" s="610" t="s">
        <v>9287</v>
      </c>
      <c r="E530" s="7"/>
      <c r="F530" s="7" t="s">
        <v>11731</v>
      </c>
      <c r="G530" s="7"/>
      <c r="H530" s="597">
        <v>500000</v>
      </c>
      <c r="I530" s="124"/>
      <c r="J530" s="24">
        <f t="shared" si="28"/>
        <v>391036600</v>
      </c>
      <c r="K530" s="130"/>
      <c r="L530" s="254">
        <f t="shared" si="27"/>
        <v>500000</v>
      </c>
    </row>
    <row r="531" spans="1:12" ht="45" hidden="1" x14ac:dyDescent="0.25">
      <c r="A531" s="128"/>
      <c r="B531" s="7">
        <v>28</v>
      </c>
      <c r="C531" s="502" t="s">
        <v>11754</v>
      </c>
      <c r="D531" s="610" t="s">
        <v>9287</v>
      </c>
      <c r="E531" s="7"/>
      <c r="F531" s="7" t="s">
        <v>11732</v>
      </c>
      <c r="G531" s="7"/>
      <c r="H531" s="597">
        <v>550000</v>
      </c>
      <c r="I531" s="124"/>
      <c r="J531" s="24">
        <f t="shared" si="28"/>
        <v>391586600</v>
      </c>
      <c r="K531" s="130"/>
      <c r="L531" s="254">
        <f t="shared" si="27"/>
        <v>550000</v>
      </c>
    </row>
    <row r="532" spans="1:12" ht="25.5" hidden="1" x14ac:dyDescent="0.25">
      <c r="A532" s="128"/>
      <c r="B532" s="7">
        <v>28</v>
      </c>
      <c r="C532" s="512" t="s">
        <v>11755</v>
      </c>
      <c r="D532" s="610"/>
      <c r="E532" s="7"/>
      <c r="F532" s="95" t="s">
        <v>11706</v>
      </c>
      <c r="G532" s="7"/>
      <c r="H532" s="128"/>
      <c r="I532" s="124">
        <v>3550000</v>
      </c>
      <c r="J532" s="24">
        <f t="shared" si="28"/>
        <v>388036600</v>
      </c>
      <c r="K532" s="130" t="s">
        <v>5489</v>
      </c>
      <c r="L532" s="254">
        <f>-I532</f>
        <v>-3550000</v>
      </c>
    </row>
    <row r="533" spans="1:12" ht="25.5" hidden="1" x14ac:dyDescent="0.25">
      <c r="A533" s="128"/>
      <c r="B533" s="7">
        <v>28</v>
      </c>
      <c r="C533" s="361" t="s">
        <v>11798</v>
      </c>
      <c r="D533" s="610"/>
      <c r="E533" s="7"/>
      <c r="F533" s="95" t="s">
        <v>11707</v>
      </c>
      <c r="G533" s="7"/>
      <c r="H533" s="597"/>
      <c r="I533" s="124">
        <v>12831900</v>
      </c>
      <c r="J533" s="24">
        <f t="shared" si="28"/>
        <v>375204700</v>
      </c>
      <c r="K533" s="130" t="s">
        <v>5332</v>
      </c>
      <c r="L533" s="254">
        <f>-I533</f>
        <v>-12831900</v>
      </c>
    </row>
    <row r="534" spans="1:12" ht="15" hidden="1" x14ac:dyDescent="0.25">
      <c r="A534" s="128"/>
      <c r="B534" s="7"/>
      <c r="C534" s="361" t="s">
        <v>11800</v>
      </c>
      <c r="D534" s="610"/>
      <c r="E534" s="7"/>
      <c r="F534" s="95"/>
      <c r="G534" s="7"/>
      <c r="H534" s="597">
        <f>SUM(H1:H533)</f>
        <v>1086470300</v>
      </c>
      <c r="I534" s="597">
        <f>SUM(I1:I533)</f>
        <v>711265600</v>
      </c>
      <c r="J534" s="24">
        <f>+H534-I534</f>
        <v>375204700</v>
      </c>
      <c r="K534" s="130"/>
    </row>
    <row r="535" spans="1:12" hidden="1" x14ac:dyDescent="0.25">
      <c r="A535" s="500"/>
      <c r="B535" s="30"/>
      <c r="C535" s="531" t="s">
        <v>11799</v>
      </c>
      <c r="D535" s="621"/>
      <c r="E535" s="30"/>
      <c r="F535" s="30"/>
      <c r="G535" s="532"/>
      <c r="H535" s="461"/>
      <c r="I535" s="500"/>
      <c r="J535" s="462"/>
      <c r="K535" s="130"/>
      <c r="L535" s="585"/>
    </row>
    <row r="536" spans="1:12" hidden="1" x14ac:dyDescent="0.25">
      <c r="A536" s="500"/>
      <c r="B536" s="30"/>
      <c r="C536" s="531" t="s">
        <v>6536</v>
      </c>
      <c r="D536" s="621"/>
      <c r="E536" s="30"/>
      <c r="F536" s="30"/>
      <c r="G536" s="532"/>
      <c r="H536" s="461"/>
      <c r="I536" s="500"/>
      <c r="J536" s="462"/>
      <c r="K536" s="130"/>
      <c r="L536" s="585"/>
    </row>
    <row r="537" spans="1:12" hidden="1" x14ac:dyDescent="0.25">
      <c r="A537" s="500"/>
      <c r="B537" s="30"/>
      <c r="C537" s="531"/>
      <c r="D537" s="621"/>
      <c r="E537" s="30"/>
      <c r="F537" s="30"/>
      <c r="G537" s="532"/>
      <c r="H537" s="461"/>
      <c r="I537" s="500"/>
      <c r="J537" s="462"/>
      <c r="K537" s="130"/>
      <c r="L537" s="585"/>
    </row>
    <row r="538" spans="1:12" hidden="1" x14ac:dyDescent="0.25">
      <c r="A538" s="500"/>
      <c r="B538" s="30"/>
      <c r="C538" s="531"/>
      <c r="D538" s="621"/>
      <c r="E538" s="30"/>
      <c r="F538" s="30"/>
      <c r="G538" s="532"/>
      <c r="H538" s="461"/>
      <c r="I538" s="500"/>
      <c r="J538" s="462"/>
      <c r="K538" s="130"/>
      <c r="L538" s="585"/>
    </row>
    <row r="539" spans="1:12" hidden="1" x14ac:dyDescent="0.25">
      <c r="A539" s="500"/>
      <c r="B539" s="30"/>
      <c r="C539" s="531"/>
      <c r="D539" s="621"/>
      <c r="E539" s="30"/>
      <c r="F539" s="30"/>
      <c r="G539" s="532"/>
      <c r="H539" s="461"/>
      <c r="I539" s="500"/>
      <c r="J539" s="462"/>
      <c r="K539" s="130"/>
      <c r="L539" s="585"/>
    </row>
    <row r="540" spans="1:12" hidden="1" x14ac:dyDescent="0.25">
      <c r="A540" s="500"/>
      <c r="B540" s="30"/>
      <c r="C540" s="531"/>
      <c r="D540" s="621"/>
      <c r="E540" s="30"/>
      <c r="F540" s="30"/>
      <c r="G540" s="532"/>
      <c r="H540" s="587"/>
      <c r="I540" s="500"/>
      <c r="J540" s="462"/>
      <c r="K540" s="130"/>
      <c r="L540" s="585"/>
    </row>
    <row r="541" spans="1:12" hidden="1" x14ac:dyDescent="0.25">
      <c r="A541" s="500"/>
      <c r="B541" s="30"/>
      <c r="C541" s="533" t="s">
        <v>4577</v>
      </c>
      <c r="D541" s="621"/>
      <c r="E541" s="30"/>
      <c r="F541" s="30"/>
      <c r="G541" s="532"/>
      <c r="H541" s="587"/>
      <c r="I541" s="500"/>
      <c r="J541" s="462"/>
      <c r="K541" s="130"/>
      <c r="L541" s="585"/>
    </row>
    <row r="542" spans="1:12" x14ac:dyDescent="0.25">
      <c r="F542" s="30"/>
    </row>
    <row r="543" spans="1:12" x14ac:dyDescent="0.25">
      <c r="F543" s="534"/>
    </row>
    <row r="544" spans="1:12" x14ac:dyDescent="0.25">
      <c r="F544" s="30"/>
    </row>
    <row r="545" spans="2:6" x14ac:dyDescent="0.25">
      <c r="B545" s="44" t="s">
        <v>1893</v>
      </c>
      <c r="F545" s="30"/>
    </row>
    <row r="546" spans="2:6" x14ac:dyDescent="0.25">
      <c r="F546" s="30"/>
    </row>
    <row r="547" spans="2:6" x14ac:dyDescent="0.25">
      <c r="F547" s="30"/>
    </row>
    <row r="548" spans="2:6" x14ac:dyDescent="0.25">
      <c r="F548" s="30"/>
    </row>
    <row r="549" spans="2:6" x14ac:dyDescent="0.25">
      <c r="F549" s="30"/>
    </row>
    <row r="550" spans="2:6" x14ac:dyDescent="0.25">
      <c r="F550" s="30"/>
    </row>
  </sheetData>
  <autoFilter ref="A9:M541">
    <filterColumn colId="0" showButton="0"/>
    <filterColumn colId="3">
      <filters>
        <filter val="BA 16"/>
        <filter val="IK 16"/>
        <filter val="KA 16"/>
        <filter val="OM 16"/>
        <filter val="TO 16"/>
      </filters>
    </filterColumn>
  </autoFilter>
  <mergeCells count="3">
    <mergeCell ref="A6:J6"/>
    <mergeCell ref="A7:J7"/>
    <mergeCell ref="A9:B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30"/>
  <sheetViews>
    <sheetView tabSelected="1" view="pageBreakPreview" zoomScale="85" zoomScaleSheetLayoutView="85" workbookViewId="0">
      <pane ySplit="10" topLeftCell="A89" activePane="bottomLeft" state="frozen"/>
      <selection pane="bottomLeft" activeCell="A92" sqref="A92"/>
    </sheetView>
  </sheetViews>
  <sheetFormatPr defaultRowHeight="12.75" x14ac:dyDescent="0.25"/>
  <cols>
    <col min="1" max="1" width="7.28515625" style="642" customWidth="1"/>
    <col min="2" max="2" width="4.140625" style="44" customWidth="1"/>
    <col min="3" max="3" width="27.28515625" style="512" customWidth="1"/>
    <col min="4" max="4" width="7.85546875" style="619" customWidth="1"/>
    <col min="5" max="5" width="7.85546875" style="44" customWidth="1"/>
    <col min="6" max="6" width="7.140625" style="44" customWidth="1"/>
    <col min="7" max="7" width="8.7109375" style="44" customWidth="1"/>
    <col min="8" max="8" width="17.42578125" style="589" customWidth="1"/>
    <col min="9" max="9" width="13.85546875" style="539" bestFit="1" customWidth="1"/>
    <col min="10" max="10" width="18.28515625" style="540" customWidth="1"/>
    <col min="11" max="11" width="15.42578125" style="515" customWidth="1"/>
    <col min="12" max="12" width="21.28515625" style="254" customWidth="1"/>
    <col min="13" max="13" width="16" style="552" customWidth="1"/>
    <col min="14" max="14" width="19" style="540" customWidth="1"/>
    <col min="15" max="15" width="17.5703125" style="512" customWidth="1"/>
    <col min="16" max="16" width="19" style="512" customWidth="1"/>
    <col min="17" max="16384" width="9.140625" style="512"/>
  </cols>
  <sheetData>
    <row r="1" spans="1:14" s="627" customFormat="1" ht="14.25" x14ac:dyDescent="0.25">
      <c r="A1" s="503"/>
      <c r="B1" s="29"/>
      <c r="C1" s="625" t="s">
        <v>5725</v>
      </c>
      <c r="D1" s="616"/>
      <c r="E1" s="29"/>
      <c r="F1" s="61"/>
      <c r="G1" s="61"/>
      <c r="H1" s="595"/>
      <c r="I1" s="496"/>
      <c r="J1" s="34"/>
      <c r="K1" s="210"/>
      <c r="L1" s="262"/>
      <c r="M1" s="626"/>
      <c r="N1" s="34"/>
    </row>
    <row r="2" spans="1:14" s="627" customFormat="1" ht="14.25" x14ac:dyDescent="0.25">
      <c r="A2" s="506"/>
      <c r="B2" s="29"/>
      <c r="C2" s="625" t="s">
        <v>5726</v>
      </c>
      <c r="D2" s="617"/>
      <c r="E2" s="42"/>
      <c r="F2" s="61"/>
      <c r="G2" s="61"/>
      <c r="H2" s="595"/>
      <c r="I2" s="496"/>
      <c r="J2" s="34"/>
      <c r="K2" s="210"/>
      <c r="L2" s="262"/>
      <c r="M2" s="626"/>
      <c r="N2" s="34"/>
    </row>
    <row r="3" spans="1:14" s="627" customFormat="1" ht="14.25" x14ac:dyDescent="0.25">
      <c r="A3" s="506"/>
      <c r="B3" s="29"/>
      <c r="C3" s="625" t="s">
        <v>5727</v>
      </c>
      <c r="D3" s="617"/>
      <c r="E3" s="42"/>
      <c r="F3" s="61"/>
      <c r="G3" s="61"/>
      <c r="H3" s="595"/>
      <c r="I3" s="496"/>
      <c r="J3" s="34"/>
      <c r="K3" s="210"/>
      <c r="L3" s="262"/>
      <c r="M3" s="626"/>
      <c r="N3" s="34"/>
    </row>
    <row r="4" spans="1:14" s="630" customFormat="1" ht="15.75" x14ac:dyDescent="0.25">
      <c r="A4" s="506"/>
      <c r="B4" s="29"/>
      <c r="C4" s="586"/>
      <c r="D4" s="617"/>
      <c r="E4" s="42"/>
      <c r="F4" s="61"/>
      <c r="G4" s="535"/>
      <c r="H4" s="596"/>
      <c r="I4" s="497"/>
      <c r="J4" s="47"/>
      <c r="K4" s="508"/>
      <c r="L4" s="509"/>
      <c r="M4" s="628"/>
      <c r="N4" s="629"/>
    </row>
    <row r="5" spans="1:14" s="511" customFormat="1" ht="15.75" x14ac:dyDescent="0.25">
      <c r="A5" s="55"/>
      <c r="B5" s="55"/>
      <c r="D5" s="618"/>
      <c r="E5" s="55"/>
      <c r="F5" s="44"/>
      <c r="G5" s="657"/>
      <c r="H5" s="588"/>
      <c r="I5" s="544"/>
      <c r="J5" s="545"/>
      <c r="K5" s="546"/>
      <c r="L5" s="547"/>
      <c r="M5" s="631"/>
      <c r="N5" s="632"/>
    </row>
    <row r="6" spans="1:14" ht="15.75" x14ac:dyDescent="0.25">
      <c r="A6" s="663" t="str">
        <f>+'[1]Okt 07'!A6:H6</f>
        <v xml:space="preserve">BUKU KAS </v>
      </c>
      <c r="B6" s="663"/>
      <c r="C6" s="663"/>
      <c r="D6" s="663"/>
      <c r="E6" s="663"/>
      <c r="F6" s="663"/>
      <c r="G6" s="663"/>
      <c r="H6" s="663"/>
      <c r="I6" s="663"/>
      <c r="J6" s="663"/>
      <c r="K6" s="551"/>
    </row>
    <row r="7" spans="1:14" ht="15.75" x14ac:dyDescent="0.25">
      <c r="A7" s="663" t="s">
        <v>11002</v>
      </c>
      <c r="B7" s="663"/>
      <c r="C7" s="663"/>
      <c r="D7" s="663"/>
      <c r="E7" s="663"/>
      <c r="F7" s="663"/>
      <c r="G7" s="663"/>
      <c r="H7" s="663"/>
      <c r="I7" s="663"/>
      <c r="J7" s="663"/>
      <c r="K7" s="551"/>
      <c r="M7" s="130"/>
    </row>
    <row r="8" spans="1:14" x14ac:dyDescent="0.25">
      <c r="A8" s="44"/>
      <c r="J8" s="553"/>
      <c r="K8" s="368"/>
    </row>
    <row r="9" spans="1:14" ht="25.5" x14ac:dyDescent="0.25">
      <c r="A9" s="664" t="s">
        <v>0</v>
      </c>
      <c r="B9" s="664"/>
      <c r="C9" s="1" t="s">
        <v>1</v>
      </c>
      <c r="D9" s="620" t="s">
        <v>2</v>
      </c>
      <c r="E9" s="1" t="s">
        <v>3</v>
      </c>
      <c r="F9" s="1" t="s">
        <v>4</v>
      </c>
      <c r="G9" s="1" t="s">
        <v>5</v>
      </c>
      <c r="H9" s="393" t="s">
        <v>6</v>
      </c>
      <c r="I9" s="218" t="s">
        <v>7</v>
      </c>
      <c r="J9" s="3" t="s">
        <v>8</v>
      </c>
      <c r="K9" s="462" t="s">
        <v>8341</v>
      </c>
    </row>
    <row r="10" spans="1:14" x14ac:dyDescent="0.25">
      <c r="A10" s="658" t="s">
        <v>11756</v>
      </c>
      <c r="B10" s="658"/>
      <c r="C10" s="1" t="s">
        <v>11757</v>
      </c>
      <c r="D10" s="620"/>
      <c r="E10" s="1"/>
      <c r="F10" s="7"/>
      <c r="G10" s="1"/>
      <c r="H10" s="393">
        <f>+Oktober!J534</f>
        <v>375204700</v>
      </c>
      <c r="I10" s="218"/>
      <c r="J10" s="3">
        <f>+H10</f>
        <v>375204700</v>
      </c>
      <c r="K10" s="3"/>
      <c r="L10" s="254">
        <f>+H10</f>
        <v>375204700</v>
      </c>
    </row>
    <row r="11" spans="1:14" ht="45" x14ac:dyDescent="0.25">
      <c r="A11" s="1" t="s">
        <v>11797</v>
      </c>
      <c r="B11" s="7">
        <v>29</v>
      </c>
      <c r="C11" s="538" t="s">
        <v>11780</v>
      </c>
      <c r="D11" s="610" t="s">
        <v>11758</v>
      </c>
      <c r="E11" s="7" t="s">
        <v>9287</v>
      </c>
      <c r="F11" s="7"/>
      <c r="G11" s="1"/>
      <c r="H11" s="597">
        <v>600000</v>
      </c>
      <c r="I11" s="498"/>
      <c r="J11" s="24">
        <f>+J10+H11-I11</f>
        <v>375804700</v>
      </c>
      <c r="K11" s="513"/>
      <c r="L11" s="254">
        <f>+H11</f>
        <v>600000</v>
      </c>
    </row>
    <row r="12" spans="1:14" ht="45" x14ac:dyDescent="0.25">
      <c r="A12" s="1"/>
      <c r="B12" s="7">
        <v>29</v>
      </c>
      <c r="C12" s="538" t="s">
        <v>11781</v>
      </c>
      <c r="D12" s="610" t="s">
        <v>11759</v>
      </c>
      <c r="E12" s="7" t="s">
        <v>353</v>
      </c>
      <c r="F12" s="7"/>
      <c r="G12" s="1"/>
      <c r="H12" s="597">
        <v>670000</v>
      </c>
      <c r="I12" s="554"/>
      <c r="J12" s="24">
        <f t="shared" ref="J12:J75" si="0">+J11+H12-I12</f>
        <v>376474700</v>
      </c>
      <c r="K12" s="513"/>
      <c r="L12" s="254">
        <f t="shared" ref="L12:L75" si="1">+H12</f>
        <v>670000</v>
      </c>
      <c r="M12" s="368"/>
    </row>
    <row r="13" spans="1:14" s="637" customFormat="1" ht="60" x14ac:dyDescent="0.25">
      <c r="A13" s="633"/>
      <c r="B13" s="7">
        <v>29</v>
      </c>
      <c r="C13" s="538" t="s">
        <v>11782</v>
      </c>
      <c r="D13" s="610" t="s">
        <v>11760</v>
      </c>
      <c r="E13" s="7" t="s">
        <v>353</v>
      </c>
      <c r="F13" s="7"/>
      <c r="G13" s="12"/>
      <c r="H13" s="597">
        <v>1000000</v>
      </c>
      <c r="I13" s="634"/>
      <c r="J13" s="24">
        <f t="shared" si="0"/>
        <v>377474700</v>
      </c>
      <c r="K13" s="513"/>
      <c r="L13" s="254">
        <f t="shared" si="1"/>
        <v>1000000</v>
      </c>
      <c r="M13" s="635"/>
      <c r="N13" s="636"/>
    </row>
    <row r="14" spans="1:14" s="637" customFormat="1" ht="30" x14ac:dyDescent="0.25">
      <c r="A14" s="633"/>
      <c r="B14" s="7">
        <v>29</v>
      </c>
      <c r="C14" s="538" t="s">
        <v>11783</v>
      </c>
      <c r="D14" s="610" t="s">
        <v>11761</v>
      </c>
      <c r="E14" s="7" t="s">
        <v>9385</v>
      </c>
      <c r="F14" s="7"/>
      <c r="G14" s="12"/>
      <c r="H14" s="597">
        <v>900000</v>
      </c>
      <c r="I14" s="634"/>
      <c r="J14" s="24">
        <f t="shared" si="0"/>
        <v>378374700</v>
      </c>
      <c r="K14" s="519"/>
      <c r="L14" s="254">
        <f t="shared" si="1"/>
        <v>900000</v>
      </c>
      <c r="M14" s="635"/>
      <c r="N14" s="636"/>
    </row>
    <row r="15" spans="1:14" s="637" customFormat="1" ht="45" x14ac:dyDescent="0.25">
      <c r="A15" s="633"/>
      <c r="B15" s="7">
        <v>29</v>
      </c>
      <c r="C15" s="538" t="s">
        <v>11784</v>
      </c>
      <c r="D15" s="610" t="s">
        <v>11762</v>
      </c>
      <c r="E15" s="7" t="s">
        <v>1227</v>
      </c>
      <c r="F15" s="7"/>
      <c r="G15" s="12"/>
      <c r="H15" s="597">
        <v>400000</v>
      </c>
      <c r="I15" s="634"/>
      <c r="J15" s="24">
        <f t="shared" si="0"/>
        <v>378774700</v>
      </c>
      <c r="K15" s="519"/>
      <c r="L15" s="254">
        <f t="shared" si="1"/>
        <v>400000</v>
      </c>
      <c r="M15" s="635"/>
      <c r="N15" s="636"/>
    </row>
    <row r="16" spans="1:14" s="637" customFormat="1" ht="30" x14ac:dyDescent="0.25">
      <c r="A16" s="633"/>
      <c r="B16" s="7">
        <v>29</v>
      </c>
      <c r="C16" s="538" t="s">
        <v>11785</v>
      </c>
      <c r="D16" s="610" t="s">
        <v>11763</v>
      </c>
      <c r="E16" s="7" t="s">
        <v>1227</v>
      </c>
      <c r="F16" s="7"/>
      <c r="G16" s="12"/>
      <c r="H16" s="597">
        <v>800000</v>
      </c>
      <c r="I16" s="634"/>
      <c r="J16" s="24">
        <f t="shared" si="0"/>
        <v>379574700</v>
      </c>
      <c r="K16" s="519"/>
      <c r="L16" s="254">
        <f t="shared" si="1"/>
        <v>800000</v>
      </c>
      <c r="M16" s="635"/>
      <c r="N16" s="636"/>
    </row>
    <row r="17" spans="1:14" s="637" customFormat="1" ht="30" x14ac:dyDescent="0.25">
      <c r="A17" s="633"/>
      <c r="B17" s="7">
        <v>29</v>
      </c>
      <c r="C17" s="538" t="s">
        <v>11786</v>
      </c>
      <c r="D17" s="610" t="s">
        <v>11764</v>
      </c>
      <c r="E17" s="7" t="s">
        <v>9287</v>
      </c>
      <c r="F17" s="7"/>
      <c r="G17" s="12"/>
      <c r="H17" s="597">
        <v>500000</v>
      </c>
      <c r="I17" s="634"/>
      <c r="J17" s="24">
        <f t="shared" si="0"/>
        <v>380074700</v>
      </c>
      <c r="K17" s="519"/>
      <c r="L17" s="254">
        <f t="shared" si="1"/>
        <v>500000</v>
      </c>
      <c r="M17" s="635"/>
      <c r="N17" s="636"/>
    </row>
    <row r="18" spans="1:14" s="637" customFormat="1" ht="42" customHeight="1" x14ac:dyDescent="0.25">
      <c r="A18" s="633"/>
      <c r="B18" s="7">
        <v>29</v>
      </c>
      <c r="C18" s="538" t="s">
        <v>11787</v>
      </c>
      <c r="D18" s="610" t="s">
        <v>11765</v>
      </c>
      <c r="E18" s="7" t="s">
        <v>9287</v>
      </c>
      <c r="F18" s="7"/>
      <c r="G18" s="12"/>
      <c r="H18" s="597">
        <v>800000</v>
      </c>
      <c r="I18" s="634"/>
      <c r="J18" s="24">
        <f t="shared" si="0"/>
        <v>380874700</v>
      </c>
      <c r="K18" s="519"/>
      <c r="L18" s="254">
        <f t="shared" si="1"/>
        <v>800000</v>
      </c>
      <c r="M18" s="635"/>
      <c r="N18" s="636"/>
    </row>
    <row r="19" spans="1:14" s="637" customFormat="1" ht="45" x14ac:dyDescent="0.25">
      <c r="A19" s="633"/>
      <c r="B19" s="7">
        <v>29</v>
      </c>
      <c r="C19" s="538" t="s">
        <v>11788</v>
      </c>
      <c r="D19" s="610" t="s">
        <v>11766</v>
      </c>
      <c r="E19" s="7" t="s">
        <v>353</v>
      </c>
      <c r="F19" s="7"/>
      <c r="G19" s="12"/>
      <c r="H19" s="597">
        <v>800000</v>
      </c>
      <c r="I19" s="634"/>
      <c r="J19" s="24">
        <f t="shared" si="0"/>
        <v>381674700</v>
      </c>
      <c r="K19" s="519"/>
      <c r="L19" s="254">
        <f t="shared" si="1"/>
        <v>800000</v>
      </c>
      <c r="M19" s="635"/>
      <c r="N19" s="636"/>
    </row>
    <row r="20" spans="1:14" s="637" customFormat="1" ht="45" x14ac:dyDescent="0.25">
      <c r="A20" s="633"/>
      <c r="B20" s="7">
        <v>29</v>
      </c>
      <c r="C20" s="538" t="s">
        <v>11789</v>
      </c>
      <c r="D20" s="610" t="s">
        <v>11767</v>
      </c>
      <c r="E20" s="7" t="s">
        <v>9287</v>
      </c>
      <c r="F20" s="7"/>
      <c r="G20" s="12"/>
      <c r="H20" s="597">
        <v>650000</v>
      </c>
      <c r="I20" s="634"/>
      <c r="J20" s="24">
        <f t="shared" si="0"/>
        <v>382324700</v>
      </c>
      <c r="K20" s="519"/>
      <c r="L20" s="254">
        <f t="shared" si="1"/>
        <v>650000</v>
      </c>
      <c r="M20" s="635"/>
      <c r="N20" s="636"/>
    </row>
    <row r="21" spans="1:14" s="637" customFormat="1" ht="60" x14ac:dyDescent="0.25">
      <c r="A21" s="633"/>
      <c r="B21" s="7">
        <v>29</v>
      </c>
      <c r="C21" s="538" t="s">
        <v>11790</v>
      </c>
      <c r="D21" s="610" t="s">
        <v>11768</v>
      </c>
      <c r="E21" s="7" t="s">
        <v>9385</v>
      </c>
      <c r="F21" s="7"/>
      <c r="G21" s="12"/>
      <c r="H21" s="597">
        <v>2100000</v>
      </c>
      <c r="I21" s="634"/>
      <c r="J21" s="24">
        <f t="shared" si="0"/>
        <v>384424700</v>
      </c>
      <c r="K21" s="519"/>
      <c r="L21" s="254">
        <f t="shared" si="1"/>
        <v>2100000</v>
      </c>
      <c r="M21" s="635"/>
      <c r="N21" s="636"/>
    </row>
    <row r="22" spans="1:14" s="637" customFormat="1" ht="30" x14ac:dyDescent="0.25">
      <c r="A22" s="633"/>
      <c r="B22" s="7">
        <v>29</v>
      </c>
      <c r="C22" s="538" t="s">
        <v>11791</v>
      </c>
      <c r="D22" s="610" t="s">
        <v>11769</v>
      </c>
      <c r="E22" s="7" t="s">
        <v>9287</v>
      </c>
      <c r="F22" s="7"/>
      <c r="G22" s="12"/>
      <c r="H22" s="597">
        <v>650000</v>
      </c>
      <c r="I22" s="634"/>
      <c r="J22" s="24">
        <f t="shared" si="0"/>
        <v>385074700</v>
      </c>
      <c r="K22" s="519"/>
      <c r="L22" s="254">
        <f t="shared" si="1"/>
        <v>650000</v>
      </c>
      <c r="M22" s="635"/>
      <c r="N22" s="638"/>
    </row>
    <row r="23" spans="1:14" s="642" customFormat="1" ht="30" x14ac:dyDescent="0.25">
      <c r="A23" s="639"/>
      <c r="B23" s="7">
        <v>29</v>
      </c>
      <c r="C23" s="538" t="s">
        <v>11792</v>
      </c>
      <c r="D23" s="610" t="s">
        <v>11770</v>
      </c>
      <c r="E23" s="7" t="s">
        <v>1227</v>
      </c>
      <c r="F23" s="7"/>
      <c r="G23" s="95"/>
      <c r="H23" s="597">
        <v>400000</v>
      </c>
      <c r="I23" s="128"/>
      <c r="J23" s="24">
        <f t="shared" si="0"/>
        <v>385474700</v>
      </c>
      <c r="K23" s="515"/>
      <c r="L23" s="254">
        <f t="shared" si="1"/>
        <v>400000</v>
      </c>
      <c r="M23" s="640"/>
      <c r="N23" s="641"/>
    </row>
    <row r="24" spans="1:14" s="642" customFormat="1" ht="45" x14ac:dyDescent="0.25">
      <c r="A24" s="639"/>
      <c r="B24" s="7">
        <v>29</v>
      </c>
      <c r="C24" s="538" t="s">
        <v>11793</v>
      </c>
      <c r="D24" s="610" t="s">
        <v>11771</v>
      </c>
      <c r="E24" s="7" t="s">
        <v>1227</v>
      </c>
      <c r="F24" s="7"/>
      <c r="G24" s="95"/>
      <c r="H24" s="597">
        <v>550000</v>
      </c>
      <c r="I24" s="128"/>
      <c r="J24" s="24">
        <f t="shared" si="0"/>
        <v>386024700</v>
      </c>
      <c r="K24" s="515"/>
      <c r="L24" s="254">
        <f t="shared" si="1"/>
        <v>550000</v>
      </c>
      <c r="M24" s="640"/>
      <c r="N24" s="641"/>
    </row>
    <row r="25" spans="1:14" s="642" customFormat="1" ht="45" x14ac:dyDescent="0.25">
      <c r="A25" s="639" t="s">
        <v>11797</v>
      </c>
      <c r="B25" s="7">
        <v>30</v>
      </c>
      <c r="C25" s="538" t="s">
        <v>11794</v>
      </c>
      <c r="D25" s="610" t="s">
        <v>11772</v>
      </c>
      <c r="E25" s="7" t="s">
        <v>9287</v>
      </c>
      <c r="F25" s="7"/>
      <c r="G25" s="95"/>
      <c r="H25" s="597">
        <v>550000</v>
      </c>
      <c r="I25" s="128"/>
      <c r="J25" s="24">
        <f t="shared" si="0"/>
        <v>386574700</v>
      </c>
      <c r="K25" s="515"/>
      <c r="L25" s="254">
        <f t="shared" si="1"/>
        <v>550000</v>
      </c>
      <c r="M25" s="640"/>
      <c r="N25" s="641"/>
    </row>
    <row r="26" spans="1:14" s="642" customFormat="1" ht="30" x14ac:dyDescent="0.25">
      <c r="A26" s="639"/>
      <c r="B26" s="7">
        <v>30</v>
      </c>
      <c r="C26" s="538" t="s">
        <v>11795</v>
      </c>
      <c r="D26" s="610" t="s">
        <v>11773</v>
      </c>
      <c r="E26" s="655" t="s">
        <v>4490</v>
      </c>
      <c r="F26" s="7"/>
      <c r="G26" s="95"/>
      <c r="H26" s="597">
        <v>950000</v>
      </c>
      <c r="I26" s="128"/>
      <c r="J26" s="24">
        <f t="shared" si="0"/>
        <v>387524700</v>
      </c>
      <c r="K26" s="515"/>
      <c r="L26" s="254">
        <f t="shared" si="1"/>
        <v>950000</v>
      </c>
      <c r="M26" s="640"/>
      <c r="N26" s="641"/>
    </row>
    <row r="27" spans="1:14" s="642" customFormat="1" ht="30" x14ac:dyDescent="0.25">
      <c r="A27" s="639"/>
      <c r="B27" s="7">
        <v>30</v>
      </c>
      <c r="C27" s="538" t="s">
        <v>11796</v>
      </c>
      <c r="D27" s="610" t="s">
        <v>11774</v>
      </c>
      <c r="E27" s="655" t="s">
        <v>7000</v>
      </c>
      <c r="F27" s="7"/>
      <c r="G27" s="95"/>
      <c r="H27" s="597">
        <v>1000000</v>
      </c>
      <c r="I27" s="128"/>
      <c r="J27" s="24">
        <f t="shared" si="0"/>
        <v>388524700</v>
      </c>
      <c r="K27" s="515"/>
      <c r="L27" s="254">
        <f t="shared" si="1"/>
        <v>1000000</v>
      </c>
      <c r="M27" s="640"/>
      <c r="N27" s="641"/>
    </row>
    <row r="28" spans="1:14" s="642" customFormat="1" ht="30" x14ac:dyDescent="0.25">
      <c r="A28" s="639"/>
      <c r="B28" s="7">
        <v>30</v>
      </c>
      <c r="C28" s="502" t="s">
        <v>11848</v>
      </c>
      <c r="D28" s="610" t="s">
        <v>11775</v>
      </c>
      <c r="E28" s="655" t="s">
        <v>6084</v>
      </c>
      <c r="F28" s="7"/>
      <c r="G28" s="95"/>
      <c r="H28" s="597">
        <v>1000000</v>
      </c>
      <c r="I28" s="128"/>
      <c r="J28" s="24">
        <f t="shared" si="0"/>
        <v>389524700</v>
      </c>
      <c r="K28" s="515"/>
      <c r="L28" s="254">
        <f t="shared" si="1"/>
        <v>1000000</v>
      </c>
      <c r="M28" s="640"/>
      <c r="N28" s="641"/>
    </row>
    <row r="29" spans="1:14" s="637" customFormat="1" ht="45" x14ac:dyDescent="0.25">
      <c r="A29" s="633"/>
      <c r="B29" s="7">
        <v>30</v>
      </c>
      <c r="C29" s="502" t="s">
        <v>11849</v>
      </c>
      <c r="D29" s="610" t="s">
        <v>11776</v>
      </c>
      <c r="E29" s="7" t="s">
        <v>1227</v>
      </c>
      <c r="F29" s="7"/>
      <c r="G29" s="12"/>
      <c r="H29" s="597">
        <v>1950000</v>
      </c>
      <c r="I29" s="634"/>
      <c r="J29" s="24">
        <f t="shared" si="0"/>
        <v>391474700</v>
      </c>
      <c r="K29" s="519"/>
      <c r="L29" s="254">
        <f t="shared" si="1"/>
        <v>1950000</v>
      </c>
      <c r="M29" s="635"/>
      <c r="N29" s="636"/>
    </row>
    <row r="30" spans="1:14" s="637" customFormat="1" ht="45" x14ac:dyDescent="0.25">
      <c r="A30" s="633"/>
      <c r="B30" s="7">
        <v>30</v>
      </c>
      <c r="C30" s="502" t="s">
        <v>11850</v>
      </c>
      <c r="D30" s="610" t="s">
        <v>11777</v>
      </c>
      <c r="E30" s="655" t="s">
        <v>5931</v>
      </c>
      <c r="F30" s="7"/>
      <c r="G30" s="95"/>
      <c r="H30" s="597">
        <v>900000</v>
      </c>
      <c r="I30" s="643"/>
      <c r="J30" s="24">
        <f>+J29+H30-I30</f>
        <v>392374700</v>
      </c>
      <c r="K30" s="519"/>
      <c r="L30" s="254">
        <f>+H30</f>
        <v>900000</v>
      </c>
      <c r="M30" s="635"/>
      <c r="N30" s="636"/>
    </row>
    <row r="31" spans="1:14" s="637" customFormat="1" ht="45" x14ac:dyDescent="0.25">
      <c r="A31" s="633"/>
      <c r="B31" s="7">
        <v>30</v>
      </c>
      <c r="C31" s="502" t="s">
        <v>11851</v>
      </c>
      <c r="D31" s="610" t="s">
        <v>11778</v>
      </c>
      <c r="E31" s="655" t="s">
        <v>5931</v>
      </c>
      <c r="F31" s="7"/>
      <c r="G31" s="95"/>
      <c r="H31" s="597">
        <v>600000</v>
      </c>
      <c r="I31" s="643"/>
      <c r="J31" s="24">
        <f>+J30+H31-I31</f>
        <v>392974700</v>
      </c>
      <c r="K31" s="519"/>
      <c r="L31" s="254">
        <f>+H31</f>
        <v>600000</v>
      </c>
      <c r="M31" s="635"/>
      <c r="N31" s="636"/>
    </row>
    <row r="32" spans="1:14" s="637" customFormat="1" ht="45" x14ac:dyDescent="0.25">
      <c r="A32" s="633"/>
      <c r="B32" s="7">
        <v>30</v>
      </c>
      <c r="C32" s="502" t="s">
        <v>11852</v>
      </c>
      <c r="D32" s="610" t="s">
        <v>11779</v>
      </c>
      <c r="E32" s="655" t="s">
        <v>5931</v>
      </c>
      <c r="F32" s="7"/>
      <c r="G32" s="95"/>
      <c r="H32" s="597">
        <v>1000000</v>
      </c>
      <c r="I32" s="643"/>
      <c r="J32" s="24">
        <f>+J31+H32-I32</f>
        <v>393974700</v>
      </c>
      <c r="K32" s="519"/>
      <c r="L32" s="254">
        <f>+H32</f>
        <v>1000000</v>
      </c>
      <c r="M32" s="635"/>
      <c r="N32" s="636"/>
    </row>
    <row r="33" spans="1:14" s="637" customFormat="1" ht="45" x14ac:dyDescent="0.25">
      <c r="A33" s="633"/>
      <c r="B33" s="7">
        <v>30</v>
      </c>
      <c r="C33" s="502" t="s">
        <v>11853</v>
      </c>
      <c r="D33" s="610" t="s">
        <v>11801</v>
      </c>
      <c r="E33" s="7" t="s">
        <v>11001</v>
      </c>
      <c r="F33" s="7"/>
      <c r="G33" s="95"/>
      <c r="H33" s="597">
        <v>5000000</v>
      </c>
      <c r="I33" s="643"/>
      <c r="J33" s="24">
        <f>+J32+H33-I33</f>
        <v>398974700</v>
      </c>
      <c r="K33" s="519"/>
      <c r="L33" s="254">
        <f>+H33</f>
        <v>5000000</v>
      </c>
      <c r="M33" s="635"/>
      <c r="N33" s="636"/>
    </row>
    <row r="34" spans="1:14" s="637" customFormat="1" ht="45" x14ac:dyDescent="0.25">
      <c r="A34" s="633"/>
      <c r="B34" s="7">
        <v>30</v>
      </c>
      <c r="C34" s="502" t="s">
        <v>11854</v>
      </c>
      <c r="D34" s="610" t="s">
        <v>11802</v>
      </c>
      <c r="E34" s="655" t="s">
        <v>1244</v>
      </c>
      <c r="F34" s="7"/>
      <c r="G34" s="95"/>
      <c r="H34" s="597">
        <v>850000</v>
      </c>
      <c r="I34" s="643"/>
      <c r="J34" s="24">
        <f>+J33+H34-I34</f>
        <v>399824700</v>
      </c>
      <c r="K34" s="519"/>
      <c r="L34" s="254">
        <f>+H34</f>
        <v>850000</v>
      </c>
      <c r="M34" s="635"/>
      <c r="N34" s="636"/>
    </row>
    <row r="35" spans="1:14" s="637" customFormat="1" ht="30" x14ac:dyDescent="0.25">
      <c r="A35" s="633"/>
      <c r="B35" s="7">
        <v>30</v>
      </c>
      <c r="C35" s="502" t="s">
        <v>11855</v>
      </c>
      <c r="D35" s="610" t="s">
        <v>11803</v>
      </c>
      <c r="E35" s="655" t="s">
        <v>7000</v>
      </c>
      <c r="F35" s="7"/>
      <c r="G35" s="95"/>
      <c r="H35" s="597">
        <v>950000</v>
      </c>
      <c r="I35" s="643"/>
      <c r="J35" s="24">
        <f>+J34+H35-I35</f>
        <v>400774700</v>
      </c>
      <c r="K35" s="519"/>
      <c r="L35" s="254">
        <f>+H35</f>
        <v>950000</v>
      </c>
      <c r="M35" s="635"/>
      <c r="N35" s="636"/>
    </row>
    <row r="36" spans="1:14" s="637" customFormat="1" ht="45" x14ac:dyDescent="0.25">
      <c r="A36" s="633"/>
      <c r="B36" s="7">
        <v>30</v>
      </c>
      <c r="C36" s="502" t="s">
        <v>11856</v>
      </c>
      <c r="D36" s="610" t="s">
        <v>11804</v>
      </c>
      <c r="E36" s="655" t="s">
        <v>1385</v>
      </c>
      <c r="F36" s="7"/>
      <c r="G36" s="95"/>
      <c r="H36" s="597">
        <v>850000</v>
      </c>
      <c r="I36" s="643"/>
      <c r="J36" s="24">
        <f>+J35+H36-I36</f>
        <v>401624700</v>
      </c>
      <c r="K36" s="519"/>
      <c r="L36" s="254">
        <f>+H36</f>
        <v>850000</v>
      </c>
      <c r="M36" s="635"/>
      <c r="N36" s="636"/>
    </row>
    <row r="37" spans="1:14" s="642" customFormat="1" ht="30" x14ac:dyDescent="0.25">
      <c r="A37" s="128"/>
      <c r="B37" s="7">
        <v>30</v>
      </c>
      <c r="C37" s="502" t="s">
        <v>11857</v>
      </c>
      <c r="D37" s="610" t="s">
        <v>11805</v>
      </c>
      <c r="E37" s="95" t="s">
        <v>11557</v>
      </c>
      <c r="F37" s="7"/>
      <c r="G37" s="95"/>
      <c r="H37" s="597">
        <v>2000000</v>
      </c>
      <c r="I37" s="124"/>
      <c r="J37" s="24">
        <f>+J36+H37-I37</f>
        <v>403624700</v>
      </c>
      <c r="K37" s="515"/>
      <c r="L37" s="254">
        <f>+H37</f>
        <v>2000000</v>
      </c>
      <c r="M37" s="640"/>
      <c r="N37" s="641"/>
    </row>
    <row r="38" spans="1:14" s="642" customFormat="1" ht="60" x14ac:dyDescent="0.25">
      <c r="A38" s="128"/>
      <c r="B38" s="7">
        <v>30</v>
      </c>
      <c r="C38" s="502" t="s">
        <v>11835</v>
      </c>
      <c r="D38" s="610" t="s">
        <v>11806</v>
      </c>
      <c r="E38" s="95" t="s">
        <v>622</v>
      </c>
      <c r="F38" s="7"/>
      <c r="G38" s="95"/>
      <c r="H38" s="597">
        <v>500000</v>
      </c>
      <c r="I38" s="124"/>
      <c r="J38" s="24">
        <f>+J37+H38-I38</f>
        <v>404124700</v>
      </c>
      <c r="K38" s="515"/>
      <c r="L38" s="254">
        <f>+H38</f>
        <v>500000</v>
      </c>
      <c r="M38" s="640"/>
      <c r="N38" s="641"/>
    </row>
    <row r="39" spans="1:14" s="642" customFormat="1" ht="45" x14ac:dyDescent="0.25">
      <c r="A39" s="128"/>
      <c r="B39" s="7">
        <v>31</v>
      </c>
      <c r="C39" s="502" t="s">
        <v>11836</v>
      </c>
      <c r="D39" s="610" t="s">
        <v>11807</v>
      </c>
      <c r="E39" s="7" t="s">
        <v>11000</v>
      </c>
      <c r="F39" s="7"/>
      <c r="G39" s="7"/>
      <c r="H39" s="597">
        <v>400000</v>
      </c>
      <c r="I39" s="128"/>
      <c r="J39" s="24">
        <f>+J38+H39-I39</f>
        <v>404524700</v>
      </c>
      <c r="K39" s="515"/>
      <c r="L39" s="254">
        <f>+H39</f>
        <v>400000</v>
      </c>
      <c r="M39" s="640"/>
      <c r="N39" s="641"/>
    </row>
    <row r="40" spans="1:14" s="642" customFormat="1" ht="30" x14ac:dyDescent="0.25">
      <c r="A40" s="128"/>
      <c r="B40" s="7">
        <v>31</v>
      </c>
      <c r="C40" s="502" t="s">
        <v>11837</v>
      </c>
      <c r="D40" s="610" t="s">
        <v>11808</v>
      </c>
      <c r="E40" s="655" t="s">
        <v>1385</v>
      </c>
      <c r="F40" s="7"/>
      <c r="G40" s="7"/>
      <c r="H40" s="597">
        <v>510000</v>
      </c>
      <c r="I40" s="128"/>
      <c r="J40" s="24">
        <f>+J39+H40-I40</f>
        <v>405034700</v>
      </c>
      <c r="K40" s="515"/>
      <c r="L40" s="254">
        <f>+H40</f>
        <v>510000</v>
      </c>
      <c r="M40" s="640"/>
      <c r="N40" s="641"/>
    </row>
    <row r="41" spans="1:14" s="642" customFormat="1" ht="45" x14ac:dyDescent="0.25">
      <c r="A41" s="128"/>
      <c r="B41" s="7">
        <v>31</v>
      </c>
      <c r="C41" s="502" t="s">
        <v>11838</v>
      </c>
      <c r="D41" s="610" t="s">
        <v>11809</v>
      </c>
      <c r="E41" s="655" t="s">
        <v>1385</v>
      </c>
      <c r="F41" s="7"/>
      <c r="G41" s="7"/>
      <c r="H41" s="597">
        <v>40000</v>
      </c>
      <c r="I41" s="128"/>
      <c r="J41" s="24">
        <f>+J40+H41-I41</f>
        <v>405074700</v>
      </c>
      <c r="K41" s="515"/>
      <c r="L41" s="254">
        <f>+H41</f>
        <v>40000</v>
      </c>
      <c r="M41" s="640"/>
      <c r="N41" s="641"/>
    </row>
    <row r="42" spans="1:14" s="642" customFormat="1" ht="45" x14ac:dyDescent="0.25">
      <c r="A42" s="128"/>
      <c r="B42" s="7">
        <v>31</v>
      </c>
      <c r="C42" s="502" t="s">
        <v>11839</v>
      </c>
      <c r="D42" s="610" t="s">
        <v>11810</v>
      </c>
      <c r="E42" s="7" t="s">
        <v>11355</v>
      </c>
      <c r="F42" s="7"/>
      <c r="G42" s="7"/>
      <c r="H42" s="597">
        <v>2000000</v>
      </c>
      <c r="I42" s="128"/>
      <c r="J42" s="24">
        <f>+J41+H42-I42</f>
        <v>407074700</v>
      </c>
      <c r="K42" s="515"/>
      <c r="L42" s="254">
        <f>+H42</f>
        <v>2000000</v>
      </c>
      <c r="M42" s="640"/>
      <c r="N42" s="641"/>
    </row>
    <row r="43" spans="1:14" s="642" customFormat="1" ht="45" x14ac:dyDescent="0.25">
      <c r="A43" s="128"/>
      <c r="B43" s="7">
        <v>31</v>
      </c>
      <c r="C43" s="502" t="s">
        <v>11840</v>
      </c>
      <c r="D43" s="610" t="s">
        <v>11811</v>
      </c>
      <c r="E43" s="7" t="s">
        <v>11355</v>
      </c>
      <c r="F43" s="7"/>
      <c r="G43" s="7"/>
      <c r="H43" s="597">
        <v>2000000</v>
      </c>
      <c r="I43" s="128"/>
      <c r="J43" s="24">
        <f>+J42+H43-I43</f>
        <v>409074700</v>
      </c>
      <c r="K43" s="515"/>
      <c r="L43" s="254">
        <f>+H43</f>
        <v>2000000</v>
      </c>
      <c r="M43" s="640"/>
      <c r="N43" s="641"/>
    </row>
    <row r="44" spans="1:14" s="642" customFormat="1" ht="30" x14ac:dyDescent="0.25">
      <c r="A44" s="128"/>
      <c r="B44" s="7">
        <v>31</v>
      </c>
      <c r="C44" s="502" t="s">
        <v>11841</v>
      </c>
      <c r="D44" s="610" t="s">
        <v>11812</v>
      </c>
      <c r="E44" s="7" t="s">
        <v>11557</v>
      </c>
      <c r="F44" s="7"/>
      <c r="G44" s="7"/>
      <c r="H44" s="597">
        <v>2000000</v>
      </c>
      <c r="I44" s="128"/>
      <c r="J44" s="24">
        <f>+J43+H44-I44</f>
        <v>411074700</v>
      </c>
      <c r="K44" s="515"/>
      <c r="L44" s="254">
        <f>+H44</f>
        <v>2000000</v>
      </c>
      <c r="M44" s="640"/>
      <c r="N44" s="641"/>
    </row>
    <row r="45" spans="1:14" s="642" customFormat="1" ht="45" x14ac:dyDescent="0.25">
      <c r="A45" s="128"/>
      <c r="B45" s="7">
        <v>31</v>
      </c>
      <c r="C45" s="502" t="s">
        <v>11842</v>
      </c>
      <c r="D45" s="610" t="s">
        <v>11813</v>
      </c>
      <c r="E45" s="7" t="s">
        <v>11557</v>
      </c>
      <c r="F45" s="7"/>
      <c r="G45" s="7"/>
      <c r="H45" s="597">
        <v>1000000</v>
      </c>
      <c r="I45" s="128"/>
      <c r="J45" s="24">
        <f>+J44+H45-I45</f>
        <v>412074700</v>
      </c>
      <c r="K45" s="515"/>
      <c r="L45" s="254">
        <f>+H45</f>
        <v>1000000</v>
      </c>
      <c r="M45" s="640"/>
      <c r="N45" s="641"/>
    </row>
    <row r="46" spans="1:14" s="642" customFormat="1" ht="60" x14ac:dyDescent="0.25">
      <c r="A46" s="128"/>
      <c r="B46" s="7">
        <v>31</v>
      </c>
      <c r="C46" s="502" t="s">
        <v>11843</v>
      </c>
      <c r="D46" s="610" t="s">
        <v>11814</v>
      </c>
      <c r="E46" s="655" t="s">
        <v>5931</v>
      </c>
      <c r="F46" s="7"/>
      <c r="G46" s="7"/>
      <c r="H46" s="597">
        <v>1100000</v>
      </c>
      <c r="I46" s="128"/>
      <c r="J46" s="24">
        <f>+J45+H46-I46</f>
        <v>413174700</v>
      </c>
      <c r="K46" s="515"/>
      <c r="L46" s="254">
        <f>+H46</f>
        <v>1100000</v>
      </c>
      <c r="M46" s="640"/>
      <c r="N46" s="641"/>
    </row>
    <row r="47" spans="1:14" s="642" customFormat="1" ht="45" x14ac:dyDescent="0.25">
      <c r="A47" s="128"/>
      <c r="B47" s="7">
        <v>31</v>
      </c>
      <c r="C47" s="502" t="s">
        <v>11844</v>
      </c>
      <c r="D47" s="610" t="s">
        <v>11815</v>
      </c>
      <c r="E47" s="655" t="s">
        <v>6084</v>
      </c>
      <c r="F47" s="7"/>
      <c r="G47" s="7"/>
      <c r="H47" s="597">
        <v>950000</v>
      </c>
      <c r="I47" s="128"/>
      <c r="J47" s="24">
        <f>+J46+H47-I47</f>
        <v>414124700</v>
      </c>
      <c r="K47" s="515"/>
      <c r="L47" s="254">
        <f>+H47</f>
        <v>950000</v>
      </c>
      <c r="M47" s="640"/>
      <c r="N47" s="641"/>
    </row>
    <row r="48" spans="1:14" s="642" customFormat="1" ht="45" x14ac:dyDescent="0.25">
      <c r="A48" s="128"/>
      <c r="B48" s="7">
        <v>31</v>
      </c>
      <c r="C48" s="502" t="s">
        <v>11845</v>
      </c>
      <c r="D48" s="610" t="s">
        <v>11816</v>
      </c>
      <c r="E48" s="655" t="s">
        <v>4490</v>
      </c>
      <c r="F48" s="7"/>
      <c r="G48" s="7"/>
      <c r="H48" s="597">
        <v>950000</v>
      </c>
      <c r="I48" s="128"/>
      <c r="J48" s="24">
        <f>+J47+H48-I48</f>
        <v>415074700</v>
      </c>
      <c r="K48" s="515"/>
      <c r="L48" s="254">
        <f>+H48</f>
        <v>950000</v>
      </c>
      <c r="M48" s="640"/>
      <c r="N48" s="641"/>
    </row>
    <row r="49" spans="1:14" s="642" customFormat="1" ht="30" x14ac:dyDescent="0.25">
      <c r="A49" s="128"/>
      <c r="B49" s="7">
        <v>31</v>
      </c>
      <c r="C49" s="502" t="s">
        <v>11846</v>
      </c>
      <c r="D49" s="610" t="s">
        <v>11817</v>
      </c>
      <c r="E49" s="655" t="s">
        <v>4490</v>
      </c>
      <c r="F49" s="7"/>
      <c r="G49" s="7"/>
      <c r="H49" s="597">
        <v>800000</v>
      </c>
      <c r="I49" s="128"/>
      <c r="J49" s="24">
        <f>+J48+H49-I49</f>
        <v>415874700</v>
      </c>
      <c r="K49" s="515"/>
      <c r="L49" s="254">
        <f>+H49</f>
        <v>800000</v>
      </c>
      <c r="M49" s="640"/>
      <c r="N49" s="641"/>
    </row>
    <row r="50" spans="1:14" s="642" customFormat="1" ht="45" x14ac:dyDescent="0.25">
      <c r="A50" s="128"/>
      <c r="B50" s="7">
        <v>31</v>
      </c>
      <c r="C50" s="502" t="s">
        <v>11847</v>
      </c>
      <c r="D50" s="610" t="s">
        <v>11818</v>
      </c>
      <c r="E50" s="7" t="s">
        <v>11557</v>
      </c>
      <c r="F50" s="7"/>
      <c r="G50" s="95"/>
      <c r="H50" s="597">
        <v>2000000</v>
      </c>
      <c r="I50" s="124"/>
      <c r="J50" s="24">
        <f>+J49+H50-I50</f>
        <v>417874700</v>
      </c>
      <c r="K50" s="515"/>
      <c r="L50" s="254">
        <f>+H50</f>
        <v>2000000</v>
      </c>
      <c r="M50" s="640"/>
      <c r="N50" s="641"/>
    </row>
    <row r="51" spans="1:14" s="642" customFormat="1" ht="45" x14ac:dyDescent="0.25">
      <c r="A51" s="128"/>
      <c r="B51" s="95">
        <v>1</v>
      </c>
      <c r="C51" s="537" t="s">
        <v>11830</v>
      </c>
      <c r="D51" s="95" t="s">
        <v>11819</v>
      </c>
      <c r="E51" s="7"/>
      <c r="F51" s="7"/>
      <c r="G51" s="7"/>
      <c r="H51" s="597"/>
      <c r="I51" s="124">
        <v>980000</v>
      </c>
      <c r="J51" s="24">
        <f>+J50+H51-I51</f>
        <v>416894700</v>
      </c>
      <c r="K51" s="515" t="s">
        <v>5870</v>
      </c>
      <c r="L51" s="254">
        <f>-I51</f>
        <v>-980000</v>
      </c>
      <c r="M51" s="640" t="s">
        <v>2150</v>
      </c>
      <c r="N51" s="641"/>
    </row>
    <row r="52" spans="1:14" s="642" customFormat="1" ht="25.5" x14ac:dyDescent="0.25">
      <c r="A52" s="128"/>
      <c r="B52" s="95">
        <v>1</v>
      </c>
      <c r="C52" s="537" t="s">
        <v>11831</v>
      </c>
      <c r="D52" s="95" t="s">
        <v>11820</v>
      </c>
      <c r="E52" s="7"/>
      <c r="F52" s="7"/>
      <c r="G52" s="7"/>
      <c r="H52" s="614"/>
      <c r="I52" s="124">
        <v>54000</v>
      </c>
      <c r="J52" s="24">
        <f>+J51+H52-I52</f>
        <v>416840700</v>
      </c>
      <c r="K52" s="515" t="s">
        <v>5331</v>
      </c>
      <c r="L52" s="254">
        <f>-I52</f>
        <v>-54000</v>
      </c>
      <c r="M52" s="640" t="s">
        <v>8914</v>
      </c>
      <c r="N52" s="641"/>
    </row>
    <row r="53" spans="1:14" s="642" customFormat="1" ht="30" x14ac:dyDescent="0.25">
      <c r="A53" s="128"/>
      <c r="B53" s="95">
        <v>1</v>
      </c>
      <c r="C53" s="537" t="s">
        <v>11832</v>
      </c>
      <c r="D53" s="95" t="s">
        <v>11821</v>
      </c>
      <c r="E53" s="7"/>
      <c r="F53" s="7"/>
      <c r="G53" s="7"/>
      <c r="H53" s="614"/>
      <c r="I53" s="124">
        <v>40128200</v>
      </c>
      <c r="J53" s="24">
        <f>+J52+H53-I53</f>
        <v>376712500</v>
      </c>
      <c r="K53" s="515" t="s">
        <v>5332</v>
      </c>
      <c r="L53" s="254">
        <f>-I53</f>
        <v>-40128200</v>
      </c>
      <c r="M53" s="640" t="s">
        <v>141</v>
      </c>
      <c r="N53" s="641"/>
    </row>
    <row r="54" spans="1:14" s="642" customFormat="1" ht="30" x14ac:dyDescent="0.25">
      <c r="A54" s="128"/>
      <c r="B54" s="95">
        <v>1</v>
      </c>
      <c r="C54" s="537" t="s">
        <v>11833</v>
      </c>
      <c r="D54" s="95" t="s">
        <v>11822</v>
      </c>
      <c r="E54" s="7"/>
      <c r="F54" s="7"/>
      <c r="G54" s="7"/>
      <c r="H54" s="614"/>
      <c r="I54" s="124">
        <v>294000</v>
      </c>
      <c r="J54" s="24">
        <f>+J53+H54-I54</f>
        <v>376418500</v>
      </c>
      <c r="K54" s="515" t="s">
        <v>5876</v>
      </c>
      <c r="L54" s="254">
        <f>-I54</f>
        <v>-294000</v>
      </c>
      <c r="M54" s="640" t="s">
        <v>4152</v>
      </c>
      <c r="N54" s="641"/>
    </row>
    <row r="55" spans="1:14" s="642" customFormat="1" ht="30" x14ac:dyDescent="0.25">
      <c r="A55" s="128"/>
      <c r="B55" s="95">
        <v>1</v>
      </c>
      <c r="C55" s="537" t="s">
        <v>11834</v>
      </c>
      <c r="D55" s="95" t="s">
        <v>11823</v>
      </c>
      <c r="E55" s="7"/>
      <c r="F55" s="7"/>
      <c r="G55" s="7"/>
      <c r="H55" s="614"/>
      <c r="I55" s="124">
        <v>480000</v>
      </c>
      <c r="J55" s="24">
        <f>+J54+H55-I55</f>
        <v>375938500</v>
      </c>
      <c r="K55" s="515" t="s">
        <v>6275</v>
      </c>
      <c r="L55" s="254">
        <f>-I55</f>
        <v>-480000</v>
      </c>
      <c r="M55" s="640" t="s">
        <v>148</v>
      </c>
      <c r="N55" s="641"/>
    </row>
    <row r="56" spans="1:14" s="642" customFormat="1" ht="30" x14ac:dyDescent="0.25">
      <c r="A56" s="128"/>
      <c r="B56" s="95">
        <v>1</v>
      </c>
      <c r="C56" s="537" t="s">
        <v>11858</v>
      </c>
      <c r="D56" s="95" t="s">
        <v>11824</v>
      </c>
      <c r="E56" s="95"/>
      <c r="F56" s="95"/>
      <c r="G56" s="95"/>
      <c r="H56" s="659"/>
      <c r="I56" s="124">
        <v>2398500</v>
      </c>
      <c r="J56" s="24">
        <f>+J55+H56-I56</f>
        <v>373540000</v>
      </c>
      <c r="K56" s="515" t="s">
        <v>5332</v>
      </c>
      <c r="L56" s="254">
        <f>-I56</f>
        <v>-2398500</v>
      </c>
      <c r="M56" s="640" t="s">
        <v>3347</v>
      </c>
      <c r="N56" s="641"/>
    </row>
    <row r="57" spans="1:14" s="642" customFormat="1" ht="30" x14ac:dyDescent="0.25">
      <c r="A57" s="128"/>
      <c r="B57" s="95">
        <v>1</v>
      </c>
      <c r="C57" s="537" t="s">
        <v>11859</v>
      </c>
      <c r="D57" s="95" t="s">
        <v>11825</v>
      </c>
      <c r="E57" s="95"/>
      <c r="F57" s="95"/>
      <c r="G57" s="95"/>
      <c r="H57" s="659"/>
      <c r="I57" s="124">
        <v>964600</v>
      </c>
      <c r="J57" s="24">
        <f>+J56+H57-I57</f>
        <v>372575400</v>
      </c>
      <c r="K57" s="515" t="s">
        <v>5489</v>
      </c>
      <c r="L57" s="254">
        <f>-I57</f>
        <v>-964600</v>
      </c>
      <c r="M57" s="640" t="s">
        <v>5615</v>
      </c>
      <c r="N57" s="641"/>
    </row>
    <row r="58" spans="1:14" s="642" customFormat="1" ht="25.5" x14ac:dyDescent="0.25">
      <c r="A58" s="128"/>
      <c r="B58" s="95">
        <v>2</v>
      </c>
      <c r="C58" s="537" t="s">
        <v>11860</v>
      </c>
      <c r="D58" s="95" t="s">
        <v>11826</v>
      </c>
      <c r="E58" s="95"/>
      <c r="F58" s="95"/>
      <c r="G58" s="95"/>
      <c r="H58" s="659"/>
      <c r="I58" s="124">
        <v>320000</v>
      </c>
      <c r="J58" s="24">
        <f>+J57+H58-I58</f>
        <v>372255400</v>
      </c>
      <c r="K58" s="515" t="s">
        <v>5331</v>
      </c>
      <c r="L58" s="254">
        <f>-I58</f>
        <v>-320000</v>
      </c>
      <c r="M58" s="640" t="s">
        <v>144</v>
      </c>
      <c r="N58" s="641"/>
    </row>
    <row r="59" spans="1:14" s="642" customFormat="1" ht="25.5" x14ac:dyDescent="0.25">
      <c r="A59" s="128"/>
      <c r="B59" s="95">
        <v>2</v>
      </c>
      <c r="C59" s="537" t="s">
        <v>11861</v>
      </c>
      <c r="D59" s="95" t="s">
        <v>11827</v>
      </c>
      <c r="E59" s="95"/>
      <c r="F59" s="95"/>
      <c r="G59" s="95"/>
      <c r="H59" s="659"/>
      <c r="I59" s="124">
        <v>385000</v>
      </c>
      <c r="J59" s="24">
        <f>+J58+H59-I59</f>
        <v>371870400</v>
      </c>
      <c r="K59" s="515" t="s">
        <v>5336</v>
      </c>
      <c r="L59" s="254">
        <f>-I59</f>
        <v>-385000</v>
      </c>
      <c r="M59" s="640" t="s">
        <v>5957</v>
      </c>
      <c r="N59" s="641"/>
    </row>
    <row r="60" spans="1:14" s="642" customFormat="1" ht="30" x14ac:dyDescent="0.25">
      <c r="A60" s="128"/>
      <c r="B60" s="95">
        <v>2</v>
      </c>
      <c r="C60" s="537" t="s">
        <v>11862</v>
      </c>
      <c r="D60" s="95" t="s">
        <v>11828</v>
      </c>
      <c r="E60" s="95"/>
      <c r="F60" s="95"/>
      <c r="G60" s="95"/>
      <c r="H60" s="659"/>
      <c r="I60" s="124">
        <v>800000</v>
      </c>
      <c r="J60" s="24">
        <f>+J59+H60-I60</f>
        <v>371070400</v>
      </c>
      <c r="K60" s="515" t="s">
        <v>5876</v>
      </c>
      <c r="L60" s="254">
        <f>-I60</f>
        <v>-800000</v>
      </c>
      <c r="M60" s="640" t="s">
        <v>3884</v>
      </c>
      <c r="N60" s="641"/>
    </row>
    <row r="61" spans="1:14" s="642" customFormat="1" ht="30" x14ac:dyDescent="0.25">
      <c r="A61" s="128"/>
      <c r="B61" s="95">
        <v>2</v>
      </c>
      <c r="C61" s="537" t="s">
        <v>11863</v>
      </c>
      <c r="D61" s="95" t="s">
        <v>11829</v>
      </c>
      <c r="E61" s="95"/>
      <c r="F61" s="95"/>
      <c r="G61" s="95"/>
      <c r="H61" s="659"/>
      <c r="I61" s="124">
        <v>3515000</v>
      </c>
      <c r="J61" s="24">
        <f>+J60+H61-I61</f>
        <v>367555400</v>
      </c>
      <c r="K61" s="515" t="s">
        <v>5332</v>
      </c>
      <c r="L61" s="254">
        <f>-I61</f>
        <v>-3515000</v>
      </c>
      <c r="M61" s="640" t="s">
        <v>141</v>
      </c>
      <c r="N61" s="641"/>
    </row>
    <row r="62" spans="1:14" s="642" customFormat="1" ht="60" x14ac:dyDescent="0.25">
      <c r="A62" s="128"/>
      <c r="B62" s="95">
        <v>2</v>
      </c>
      <c r="C62" s="537" t="s">
        <v>11864</v>
      </c>
      <c r="D62" s="95" t="s">
        <v>11866</v>
      </c>
      <c r="E62" s="95"/>
      <c r="F62" s="95"/>
      <c r="G62" s="95"/>
      <c r="H62" s="659"/>
      <c r="I62" s="124">
        <v>12093000</v>
      </c>
      <c r="J62" s="24">
        <f>+J61+H62-I62</f>
        <v>355462400</v>
      </c>
      <c r="K62" s="515" t="s">
        <v>5332</v>
      </c>
      <c r="L62" s="254">
        <f>-I62</f>
        <v>-12093000</v>
      </c>
      <c r="M62" s="640" t="s">
        <v>3347</v>
      </c>
      <c r="N62" s="641"/>
    </row>
    <row r="63" spans="1:14" s="642" customFormat="1" ht="60" x14ac:dyDescent="0.25">
      <c r="A63" s="128"/>
      <c r="B63" s="95">
        <v>2</v>
      </c>
      <c r="C63" s="537" t="s">
        <v>11865</v>
      </c>
      <c r="D63" s="95" t="s">
        <v>11867</v>
      </c>
      <c r="E63" s="95"/>
      <c r="F63" s="95"/>
      <c r="G63" s="95"/>
      <c r="H63" s="659"/>
      <c r="I63" s="124">
        <v>1580000</v>
      </c>
      <c r="J63" s="24">
        <f>+J62+H63-I63</f>
        <v>353882400</v>
      </c>
      <c r="K63" s="515" t="s">
        <v>5332</v>
      </c>
      <c r="L63" s="254">
        <f>-I63</f>
        <v>-1580000</v>
      </c>
      <c r="M63" s="640" t="s">
        <v>3347</v>
      </c>
      <c r="N63" s="641"/>
    </row>
    <row r="64" spans="1:14" s="642" customFormat="1" ht="30" x14ac:dyDescent="0.25">
      <c r="A64" s="128"/>
      <c r="B64" s="95">
        <v>2</v>
      </c>
      <c r="C64" s="537" t="s">
        <v>11868</v>
      </c>
      <c r="D64" s="95" t="s">
        <v>11869</v>
      </c>
      <c r="E64" s="7"/>
      <c r="F64" s="7"/>
      <c r="G64" s="7"/>
      <c r="H64" s="614"/>
      <c r="I64" s="124">
        <v>11000000</v>
      </c>
      <c r="J64" s="24">
        <f>+J63+H64-I64</f>
        <v>342882400</v>
      </c>
      <c r="K64" s="515" t="s">
        <v>5489</v>
      </c>
      <c r="L64" s="254">
        <f>-I64</f>
        <v>-11000000</v>
      </c>
      <c r="M64" s="640" t="s">
        <v>141</v>
      </c>
      <c r="N64" s="641"/>
    </row>
    <row r="65" spans="1:14" s="642" customFormat="1" ht="25.5" x14ac:dyDescent="0.25">
      <c r="A65" s="128"/>
      <c r="B65" s="95">
        <v>2</v>
      </c>
      <c r="C65" s="537" t="s">
        <v>11875</v>
      </c>
      <c r="D65" s="95" t="s">
        <v>11870</v>
      </c>
      <c r="E65" s="7"/>
      <c r="F65" s="7"/>
      <c r="G65" s="7"/>
      <c r="H65" s="614"/>
      <c r="I65" s="128">
        <v>1174000</v>
      </c>
      <c r="J65" s="24">
        <f>+J64+H65-I65</f>
        <v>341708400</v>
      </c>
      <c r="K65" s="515" t="s">
        <v>5876</v>
      </c>
      <c r="L65" s="254">
        <f>-I65</f>
        <v>-1174000</v>
      </c>
      <c r="M65" s="640" t="s">
        <v>5960</v>
      </c>
      <c r="N65" s="641"/>
    </row>
    <row r="66" spans="1:14" s="642" customFormat="1" ht="30" x14ac:dyDescent="0.25">
      <c r="A66" s="128"/>
      <c r="B66" s="95">
        <v>2</v>
      </c>
      <c r="C66" s="537" t="s">
        <v>11876</v>
      </c>
      <c r="D66" s="95" t="s">
        <v>11871</v>
      </c>
      <c r="E66" s="7"/>
      <c r="F66" s="7"/>
      <c r="G66" s="7"/>
      <c r="H66" s="614"/>
      <c r="I66" s="128">
        <v>3380000</v>
      </c>
      <c r="J66" s="24">
        <f>+J65+H66-I66</f>
        <v>338328400</v>
      </c>
      <c r="K66" s="515" t="s">
        <v>5331</v>
      </c>
      <c r="L66" s="254">
        <f>-I66</f>
        <v>-3380000</v>
      </c>
      <c r="M66" s="640" t="s">
        <v>1679</v>
      </c>
      <c r="N66" s="641"/>
    </row>
    <row r="67" spans="1:14" s="642" customFormat="1" ht="45" x14ac:dyDescent="0.25">
      <c r="A67" s="128"/>
      <c r="B67" s="95">
        <v>2</v>
      </c>
      <c r="C67" s="537" t="s">
        <v>11877</v>
      </c>
      <c r="D67" s="95" t="s">
        <v>11872</v>
      </c>
      <c r="E67" s="7"/>
      <c r="F67" s="7"/>
      <c r="G67" s="7"/>
      <c r="H67" s="614"/>
      <c r="I67" s="128">
        <v>8850000</v>
      </c>
      <c r="J67" s="24">
        <f>+J66+H67-I67</f>
        <v>329478400</v>
      </c>
      <c r="K67" s="515" t="s">
        <v>5331</v>
      </c>
      <c r="L67" s="254">
        <f>-I67</f>
        <v>-8850000</v>
      </c>
      <c r="M67" s="640" t="s">
        <v>1679</v>
      </c>
      <c r="N67" s="641"/>
    </row>
    <row r="68" spans="1:14" s="642" customFormat="1" ht="25.5" x14ac:dyDescent="0.25">
      <c r="A68" s="128"/>
      <c r="B68" s="95">
        <v>2</v>
      </c>
      <c r="C68" s="537" t="s">
        <v>11878</v>
      </c>
      <c r="D68" s="95" t="s">
        <v>11873</v>
      </c>
      <c r="E68" s="7"/>
      <c r="F68" s="7"/>
      <c r="G68" s="7"/>
      <c r="H68" s="614"/>
      <c r="I68" s="128">
        <v>250000</v>
      </c>
      <c r="J68" s="24">
        <f>+J67+H68-I68</f>
        <v>329228400</v>
      </c>
      <c r="K68" s="515" t="s">
        <v>5331</v>
      </c>
      <c r="L68" s="254">
        <f>-I68</f>
        <v>-250000</v>
      </c>
      <c r="M68" s="640" t="s">
        <v>434</v>
      </c>
      <c r="N68" s="641"/>
    </row>
    <row r="69" spans="1:14" s="642" customFormat="1" ht="30" x14ac:dyDescent="0.25">
      <c r="A69" s="128"/>
      <c r="B69" s="95">
        <v>2</v>
      </c>
      <c r="C69" s="537" t="s">
        <v>11879</v>
      </c>
      <c r="D69" s="95" t="s">
        <v>11874</v>
      </c>
      <c r="E69" s="7"/>
      <c r="F69" s="7"/>
      <c r="G69" s="7"/>
      <c r="H69" s="614"/>
      <c r="I69" s="128">
        <v>1586000</v>
      </c>
      <c r="J69" s="24">
        <f>+J68+H69-I69</f>
        <v>327642400</v>
      </c>
      <c r="K69" s="515" t="s">
        <v>5870</v>
      </c>
      <c r="L69" s="254">
        <f>-I69</f>
        <v>-1586000</v>
      </c>
      <c r="M69" s="640" t="s">
        <v>1270</v>
      </c>
      <c r="N69" s="641"/>
    </row>
    <row r="70" spans="1:14" s="642" customFormat="1" ht="25.5" x14ac:dyDescent="0.25">
      <c r="A70" s="128"/>
      <c r="B70" s="95">
        <v>2</v>
      </c>
      <c r="C70" s="537" t="s">
        <v>11880</v>
      </c>
      <c r="D70" s="95" t="s">
        <v>11881</v>
      </c>
      <c r="E70" s="7"/>
      <c r="F70" s="7"/>
      <c r="G70" s="7"/>
      <c r="H70" s="614"/>
      <c r="I70" s="128">
        <v>3820000</v>
      </c>
      <c r="J70" s="24">
        <f>+J69+H70-I70</f>
        <v>323822400</v>
      </c>
      <c r="K70" s="515" t="s">
        <v>5332</v>
      </c>
      <c r="L70" s="254">
        <f>-I70</f>
        <v>-3820000</v>
      </c>
      <c r="M70" s="640" t="s">
        <v>141</v>
      </c>
      <c r="N70" s="641"/>
    </row>
    <row r="71" spans="1:14" s="642" customFormat="1" ht="45" x14ac:dyDescent="0.25">
      <c r="A71" s="128"/>
      <c r="B71" s="7">
        <v>1</v>
      </c>
      <c r="C71" s="502" t="s">
        <v>11904</v>
      </c>
      <c r="D71" s="610" t="s">
        <v>11882</v>
      </c>
      <c r="E71" s="655" t="s">
        <v>7000</v>
      </c>
      <c r="F71" s="7"/>
      <c r="G71" s="7"/>
      <c r="H71" s="597">
        <v>900000</v>
      </c>
      <c r="I71" s="128"/>
      <c r="J71" s="24">
        <f>+J70+H71-I71</f>
        <v>324722400</v>
      </c>
      <c r="K71" s="515"/>
      <c r="L71" s="254">
        <f>+H71</f>
        <v>900000</v>
      </c>
      <c r="M71" s="640"/>
      <c r="N71" s="641"/>
    </row>
    <row r="72" spans="1:14" s="642" customFormat="1" ht="45" x14ac:dyDescent="0.25">
      <c r="A72" s="128"/>
      <c r="B72" s="7">
        <v>1</v>
      </c>
      <c r="C72" s="502" t="s">
        <v>11905</v>
      </c>
      <c r="D72" s="610" t="s">
        <v>11883</v>
      </c>
      <c r="E72" s="7" t="s">
        <v>11491</v>
      </c>
      <c r="F72" s="7"/>
      <c r="G72" s="7"/>
      <c r="H72" s="597">
        <v>2000000</v>
      </c>
      <c r="I72" s="128"/>
      <c r="J72" s="24">
        <f>+J71+H72-I72</f>
        <v>326722400</v>
      </c>
      <c r="K72" s="515"/>
      <c r="L72" s="254">
        <f>+H72</f>
        <v>2000000</v>
      </c>
      <c r="M72" s="640"/>
      <c r="N72" s="641"/>
    </row>
    <row r="73" spans="1:14" s="642" customFormat="1" ht="45" x14ac:dyDescent="0.25">
      <c r="A73" s="128"/>
      <c r="B73" s="7">
        <v>1</v>
      </c>
      <c r="C73" s="502" t="s">
        <v>11906</v>
      </c>
      <c r="D73" s="610" t="s">
        <v>11884</v>
      </c>
      <c r="E73" s="7" t="s">
        <v>11557</v>
      </c>
      <c r="F73" s="7"/>
      <c r="G73" s="7"/>
      <c r="H73" s="597">
        <v>2000000</v>
      </c>
      <c r="I73" s="128"/>
      <c r="J73" s="24">
        <f>+J72+H73-I73</f>
        <v>328722400</v>
      </c>
      <c r="K73" s="515"/>
      <c r="L73" s="254">
        <f>+H73</f>
        <v>2000000</v>
      </c>
      <c r="M73" s="640"/>
      <c r="N73" s="641"/>
    </row>
    <row r="74" spans="1:14" s="642" customFormat="1" ht="45" x14ac:dyDescent="0.25">
      <c r="A74" s="128"/>
      <c r="B74" s="7">
        <v>1</v>
      </c>
      <c r="C74" s="502" t="s">
        <v>11907</v>
      </c>
      <c r="D74" s="610" t="s">
        <v>11885</v>
      </c>
      <c r="E74" s="7" t="s">
        <v>11310</v>
      </c>
      <c r="F74" s="7"/>
      <c r="G74" s="7"/>
      <c r="H74" s="597">
        <v>2000000</v>
      </c>
      <c r="I74" s="128"/>
      <c r="J74" s="24">
        <f>+J73+H74-I74</f>
        <v>330722400</v>
      </c>
      <c r="K74" s="515"/>
      <c r="L74" s="254">
        <f>+H74</f>
        <v>2000000</v>
      </c>
      <c r="M74" s="640"/>
      <c r="N74" s="641"/>
    </row>
    <row r="75" spans="1:14" s="642" customFormat="1" ht="45" x14ac:dyDescent="0.25">
      <c r="A75" s="128"/>
      <c r="B75" s="7">
        <v>1</v>
      </c>
      <c r="C75" s="502" t="s">
        <v>11908</v>
      </c>
      <c r="D75" s="610" t="s">
        <v>11886</v>
      </c>
      <c r="E75" s="7" t="s">
        <v>11557</v>
      </c>
      <c r="F75" s="7"/>
      <c r="G75" s="7"/>
      <c r="H75" s="597">
        <v>2000000</v>
      </c>
      <c r="I75" s="128"/>
      <c r="J75" s="24">
        <f>+J74+H75-I75</f>
        <v>332722400</v>
      </c>
      <c r="K75" s="515"/>
      <c r="L75" s="254">
        <f>+H75</f>
        <v>2000000</v>
      </c>
      <c r="M75" s="640"/>
      <c r="N75" s="641"/>
    </row>
    <row r="76" spans="1:14" s="642" customFormat="1" ht="45" x14ac:dyDescent="0.25">
      <c r="A76" s="128"/>
      <c r="B76" s="7">
        <v>1</v>
      </c>
      <c r="C76" s="502" t="s">
        <v>11909</v>
      </c>
      <c r="D76" s="610" t="s">
        <v>11887</v>
      </c>
      <c r="E76" s="655" t="s">
        <v>7000</v>
      </c>
      <c r="F76" s="7"/>
      <c r="G76" s="7"/>
      <c r="H76" s="597">
        <v>2000000</v>
      </c>
      <c r="I76" s="128"/>
      <c r="J76" s="24">
        <f>+J75+H76-I76</f>
        <v>334722400</v>
      </c>
      <c r="K76" s="515"/>
      <c r="L76" s="254">
        <f>+H76</f>
        <v>2000000</v>
      </c>
      <c r="M76" s="640"/>
      <c r="N76" s="641"/>
    </row>
    <row r="77" spans="1:14" s="642" customFormat="1" ht="45" x14ac:dyDescent="0.25">
      <c r="A77" s="128"/>
      <c r="B77" s="7">
        <v>1</v>
      </c>
      <c r="C77" s="502" t="s">
        <v>11910</v>
      </c>
      <c r="D77" s="610" t="s">
        <v>11888</v>
      </c>
      <c r="E77" s="665" t="s">
        <v>5931</v>
      </c>
      <c r="F77" s="7"/>
      <c r="G77" s="95"/>
      <c r="H77" s="597">
        <v>950000</v>
      </c>
      <c r="I77" s="124"/>
      <c r="J77" s="24">
        <f>+J76+H77-I77</f>
        <v>335672400</v>
      </c>
      <c r="K77" s="515"/>
      <c r="L77" s="254">
        <f>+H77</f>
        <v>950000</v>
      </c>
      <c r="M77" s="640"/>
      <c r="N77" s="641"/>
    </row>
    <row r="78" spans="1:14" s="642" customFormat="1" ht="45" x14ac:dyDescent="0.25">
      <c r="A78" s="128"/>
      <c r="B78" s="7">
        <v>1</v>
      </c>
      <c r="C78" s="502" t="s">
        <v>11911</v>
      </c>
      <c r="D78" s="610" t="s">
        <v>11889</v>
      </c>
      <c r="E78" s="655" t="s">
        <v>1251</v>
      </c>
      <c r="F78" s="7"/>
      <c r="G78" s="7"/>
      <c r="H78" s="597">
        <v>800000</v>
      </c>
      <c r="I78" s="128"/>
      <c r="J78" s="24">
        <f>+J77+H78-I78</f>
        <v>336472400</v>
      </c>
      <c r="K78" s="515"/>
      <c r="L78" s="254">
        <f>+H78</f>
        <v>800000</v>
      </c>
      <c r="M78" s="640"/>
      <c r="N78" s="641"/>
    </row>
    <row r="79" spans="1:14" s="642" customFormat="1" ht="60" x14ac:dyDescent="0.25">
      <c r="A79" s="128"/>
      <c r="B79" s="7">
        <v>1</v>
      </c>
      <c r="C79" s="502" t="s">
        <v>11912</v>
      </c>
      <c r="D79" s="610" t="s">
        <v>11890</v>
      </c>
      <c r="E79" s="655" t="s">
        <v>1433</v>
      </c>
      <c r="F79" s="7"/>
      <c r="G79" s="7"/>
      <c r="H79" s="597">
        <v>1000000</v>
      </c>
      <c r="I79" s="128"/>
      <c r="J79" s="24">
        <f>+J78+H79-I79</f>
        <v>337472400</v>
      </c>
      <c r="K79" s="515"/>
      <c r="L79" s="254">
        <f>+H79</f>
        <v>1000000</v>
      </c>
      <c r="M79" s="640"/>
      <c r="N79" s="641"/>
    </row>
    <row r="80" spans="1:14" s="642" customFormat="1" ht="45" x14ac:dyDescent="0.25">
      <c r="A80" s="128"/>
      <c r="B80" s="7">
        <v>1</v>
      </c>
      <c r="C80" s="502" t="s">
        <v>11913</v>
      </c>
      <c r="D80" s="610" t="s">
        <v>11891</v>
      </c>
      <c r="E80" s="655" t="s">
        <v>5931</v>
      </c>
      <c r="F80" s="7"/>
      <c r="G80" s="7"/>
      <c r="H80" s="597">
        <v>1000000</v>
      </c>
      <c r="I80" s="128"/>
      <c r="J80" s="24">
        <f>+J79+H80-I80</f>
        <v>338472400</v>
      </c>
      <c r="K80" s="515"/>
      <c r="L80" s="254">
        <f>+H80</f>
        <v>1000000</v>
      </c>
      <c r="M80" s="640"/>
      <c r="N80" s="641"/>
    </row>
    <row r="81" spans="1:14" s="642" customFormat="1" ht="45" x14ac:dyDescent="0.25">
      <c r="A81" s="128"/>
      <c r="B81" s="7">
        <v>1</v>
      </c>
      <c r="C81" s="502" t="s">
        <v>11914</v>
      </c>
      <c r="D81" s="610" t="s">
        <v>11892</v>
      </c>
      <c r="E81" s="655" t="s">
        <v>5931</v>
      </c>
      <c r="F81" s="7"/>
      <c r="G81" s="7"/>
      <c r="H81" s="597">
        <v>500000</v>
      </c>
      <c r="I81" s="128"/>
      <c r="J81" s="24">
        <f>+J80+H81-I81</f>
        <v>338972400</v>
      </c>
      <c r="K81" s="515"/>
      <c r="L81" s="254">
        <f>+H81</f>
        <v>500000</v>
      </c>
      <c r="M81" s="640"/>
      <c r="N81" s="641"/>
    </row>
    <row r="82" spans="1:14" s="642" customFormat="1" ht="45" x14ac:dyDescent="0.25">
      <c r="A82" s="128"/>
      <c r="B82" s="7">
        <v>1</v>
      </c>
      <c r="C82" s="502" t="s">
        <v>11915</v>
      </c>
      <c r="D82" s="610" t="s">
        <v>11893</v>
      </c>
      <c r="E82" s="655" t="s">
        <v>1244</v>
      </c>
      <c r="F82" s="7"/>
      <c r="G82" s="7"/>
      <c r="H82" s="597">
        <v>1600000</v>
      </c>
      <c r="I82" s="128"/>
      <c r="J82" s="24">
        <f>+J81+H82-I82</f>
        <v>340572400</v>
      </c>
      <c r="K82" s="515"/>
      <c r="L82" s="254">
        <f>+H82</f>
        <v>1600000</v>
      </c>
      <c r="M82" s="640"/>
      <c r="N82" s="641"/>
    </row>
    <row r="83" spans="1:14" s="642" customFormat="1" ht="45" x14ac:dyDescent="0.25">
      <c r="A83" s="128"/>
      <c r="B83" s="7">
        <v>1</v>
      </c>
      <c r="C83" s="502" t="s">
        <v>11916</v>
      </c>
      <c r="D83" s="610" t="s">
        <v>11894</v>
      </c>
      <c r="E83" s="655" t="s">
        <v>1385</v>
      </c>
      <c r="F83" s="7"/>
      <c r="G83" s="7"/>
      <c r="H83" s="597">
        <v>1050000</v>
      </c>
      <c r="I83" s="128"/>
      <c r="J83" s="24">
        <f>+J82+H83-I83</f>
        <v>341622400</v>
      </c>
      <c r="K83" s="515"/>
      <c r="L83" s="254">
        <f>+H83</f>
        <v>1050000</v>
      </c>
      <c r="M83" s="640"/>
      <c r="N83" s="641"/>
    </row>
    <row r="84" spans="1:14" s="642" customFormat="1" ht="45" x14ac:dyDescent="0.25">
      <c r="A84" s="128"/>
      <c r="B84" s="7">
        <v>2</v>
      </c>
      <c r="C84" s="502" t="s">
        <v>11917</v>
      </c>
      <c r="D84" s="610" t="s">
        <v>11895</v>
      </c>
      <c r="E84" s="655" t="s">
        <v>1244</v>
      </c>
      <c r="F84" s="7"/>
      <c r="G84" s="7"/>
      <c r="H84" s="597">
        <v>850000</v>
      </c>
      <c r="I84" s="128"/>
      <c r="J84" s="24">
        <f>+J83+H84-I84</f>
        <v>342472400</v>
      </c>
      <c r="K84" s="515"/>
      <c r="L84" s="254">
        <f>+H84</f>
        <v>850000</v>
      </c>
      <c r="M84" s="640"/>
      <c r="N84" s="641"/>
    </row>
    <row r="85" spans="1:14" s="642" customFormat="1" ht="60" x14ac:dyDescent="0.25">
      <c r="A85" s="128"/>
      <c r="B85" s="7">
        <v>2</v>
      </c>
      <c r="C85" s="502" t="s">
        <v>11918</v>
      </c>
      <c r="D85" s="610" t="s">
        <v>11896</v>
      </c>
      <c r="E85" s="7" t="s">
        <v>622</v>
      </c>
      <c r="F85" s="7"/>
      <c r="G85" s="7"/>
      <c r="H85" s="597">
        <v>1000000</v>
      </c>
      <c r="I85" s="128"/>
      <c r="J85" s="24">
        <f>+J84+H85-I85</f>
        <v>343472400</v>
      </c>
      <c r="K85" s="515"/>
      <c r="L85" s="254">
        <f>+H85</f>
        <v>1000000</v>
      </c>
      <c r="M85" s="640"/>
      <c r="N85" s="641"/>
    </row>
    <row r="86" spans="1:14" s="642" customFormat="1" ht="45" x14ac:dyDescent="0.25">
      <c r="A86" s="128"/>
      <c r="B86" s="7">
        <v>2</v>
      </c>
      <c r="C86" s="502" t="s">
        <v>11919</v>
      </c>
      <c r="D86" s="610" t="s">
        <v>11897</v>
      </c>
      <c r="E86" s="655" t="s">
        <v>1244</v>
      </c>
      <c r="F86" s="7"/>
      <c r="G86" s="7"/>
      <c r="H86" s="597">
        <v>175000</v>
      </c>
      <c r="I86" s="128"/>
      <c r="J86" s="24">
        <f>+J85+H86-I86</f>
        <v>343647400</v>
      </c>
      <c r="K86" s="515"/>
      <c r="L86" s="254">
        <f>+H86</f>
        <v>175000</v>
      </c>
      <c r="M86" s="640"/>
      <c r="N86" s="641"/>
    </row>
    <row r="87" spans="1:14" s="642" customFormat="1" ht="60" x14ac:dyDescent="0.25">
      <c r="A87" s="128"/>
      <c r="B87" s="7">
        <v>2</v>
      </c>
      <c r="C87" s="502" t="s">
        <v>11920</v>
      </c>
      <c r="D87" s="610" t="s">
        <v>11898</v>
      </c>
      <c r="E87" s="95" t="s">
        <v>1227</v>
      </c>
      <c r="F87" s="7"/>
      <c r="G87" s="95"/>
      <c r="H87" s="597">
        <v>1000000</v>
      </c>
      <c r="I87" s="124"/>
      <c r="J87" s="24">
        <f>+J86+H87-I87</f>
        <v>344647400</v>
      </c>
      <c r="K87" s="515"/>
      <c r="L87" s="254">
        <f>+H87</f>
        <v>1000000</v>
      </c>
      <c r="M87" s="640"/>
      <c r="N87" s="641"/>
    </row>
    <row r="88" spans="1:14" s="642" customFormat="1" ht="45" x14ac:dyDescent="0.25">
      <c r="A88" s="128"/>
      <c r="B88" s="7">
        <v>2</v>
      </c>
      <c r="C88" s="502" t="s">
        <v>11921</v>
      </c>
      <c r="D88" s="610" t="s">
        <v>11899</v>
      </c>
      <c r="E88" s="665" t="s">
        <v>1244</v>
      </c>
      <c r="F88" s="7"/>
      <c r="G88" s="95"/>
      <c r="H88" s="597">
        <v>950000</v>
      </c>
      <c r="I88" s="124"/>
      <c r="J88" s="24">
        <f>+J87+H88-I88</f>
        <v>345597400</v>
      </c>
      <c r="K88" s="515"/>
      <c r="L88" s="254">
        <f>+H88</f>
        <v>950000</v>
      </c>
      <c r="M88" s="640"/>
      <c r="N88" s="641"/>
    </row>
    <row r="89" spans="1:14" s="642" customFormat="1" ht="45" x14ac:dyDescent="0.25">
      <c r="A89" s="128"/>
      <c r="B89" s="7">
        <v>2</v>
      </c>
      <c r="C89" s="502" t="s">
        <v>11922</v>
      </c>
      <c r="D89" s="610" t="s">
        <v>11900</v>
      </c>
      <c r="E89" s="665" t="s">
        <v>5931</v>
      </c>
      <c r="F89" s="7"/>
      <c r="G89" s="95"/>
      <c r="H89" s="597">
        <v>2010000</v>
      </c>
      <c r="I89" s="124"/>
      <c r="J89" s="24">
        <f>+J88+H89-I89</f>
        <v>347607400</v>
      </c>
      <c r="K89" s="515"/>
      <c r="L89" s="254">
        <f>+H89</f>
        <v>2010000</v>
      </c>
      <c r="M89" s="640"/>
      <c r="N89" s="641"/>
    </row>
    <row r="90" spans="1:14" s="642" customFormat="1" ht="45" x14ac:dyDescent="0.25">
      <c r="A90" s="128"/>
      <c r="B90" s="7">
        <v>2</v>
      </c>
      <c r="C90" s="502" t="s">
        <v>11923</v>
      </c>
      <c r="D90" s="610" t="s">
        <v>11901</v>
      </c>
      <c r="E90" s="95" t="s">
        <v>9385</v>
      </c>
      <c r="F90" s="7"/>
      <c r="G90" s="95"/>
      <c r="H90" s="597">
        <v>1200000</v>
      </c>
      <c r="I90" s="124"/>
      <c r="J90" s="24">
        <f t="shared" ref="J76:J90" si="2">+J89+H90-I90</f>
        <v>348807400</v>
      </c>
      <c r="K90" s="515"/>
      <c r="L90" s="254">
        <f t="shared" ref="L76:L115" si="3">+H90</f>
        <v>1200000</v>
      </c>
      <c r="M90" s="640"/>
      <c r="N90" s="641"/>
    </row>
    <row r="91" spans="1:14" s="642" customFormat="1" ht="45" x14ac:dyDescent="0.25">
      <c r="A91" s="666" t="s">
        <v>11930</v>
      </c>
      <c r="B91" s="7">
        <v>2</v>
      </c>
      <c r="C91" s="502" t="s">
        <v>11924</v>
      </c>
      <c r="D91" s="610" t="s">
        <v>11902</v>
      </c>
      <c r="E91" s="655" t="s">
        <v>1385</v>
      </c>
      <c r="F91" s="7"/>
      <c r="G91" s="7"/>
      <c r="H91" s="597">
        <v>1700000</v>
      </c>
      <c r="I91" s="128"/>
      <c r="J91" s="24"/>
      <c r="K91" s="515"/>
      <c r="L91" s="254">
        <f t="shared" si="3"/>
        <v>1700000</v>
      </c>
      <c r="M91" s="640"/>
      <c r="N91" s="641"/>
    </row>
    <row r="92" spans="1:14" s="642" customFormat="1" ht="30" x14ac:dyDescent="0.25">
      <c r="A92" s="128"/>
      <c r="B92" s="7">
        <v>3</v>
      </c>
      <c r="C92" s="502" t="s">
        <v>11925</v>
      </c>
      <c r="D92" s="610" t="s">
        <v>11903</v>
      </c>
      <c r="E92" s="7" t="s">
        <v>9287</v>
      </c>
      <c r="F92" s="7"/>
      <c r="G92" s="7"/>
      <c r="H92" s="597">
        <v>650000</v>
      </c>
      <c r="I92" s="128"/>
      <c r="J92" s="24"/>
      <c r="K92" s="515"/>
      <c r="L92" s="254">
        <f t="shared" si="3"/>
        <v>650000</v>
      </c>
      <c r="M92" s="640"/>
      <c r="N92" s="641"/>
    </row>
    <row r="93" spans="1:14" s="642" customFormat="1" ht="45" x14ac:dyDescent="0.25">
      <c r="A93" s="128"/>
      <c r="B93" s="12">
        <v>3</v>
      </c>
      <c r="C93" s="502" t="s">
        <v>11926</v>
      </c>
      <c r="D93" s="610" t="s">
        <v>11928</v>
      </c>
      <c r="E93" s="655" t="s">
        <v>6084</v>
      </c>
      <c r="F93" s="7"/>
      <c r="G93" s="7"/>
      <c r="H93" s="597">
        <v>950000</v>
      </c>
      <c r="I93" s="128"/>
      <c r="J93" s="24"/>
      <c r="K93" s="515"/>
      <c r="L93" s="254">
        <f t="shared" si="3"/>
        <v>950000</v>
      </c>
      <c r="M93" s="640"/>
      <c r="N93" s="641"/>
    </row>
    <row r="94" spans="1:14" s="642" customFormat="1" ht="45" x14ac:dyDescent="0.25">
      <c r="A94" s="128"/>
      <c r="B94" s="12">
        <v>3</v>
      </c>
      <c r="C94" s="502" t="s">
        <v>11927</v>
      </c>
      <c r="D94" s="610" t="s">
        <v>11929</v>
      </c>
      <c r="E94" s="655" t="s">
        <v>1594</v>
      </c>
      <c r="F94" s="7"/>
      <c r="G94" s="7"/>
      <c r="H94" s="597">
        <v>800000</v>
      </c>
      <c r="I94" s="128"/>
      <c r="J94" s="24"/>
      <c r="K94" s="515"/>
      <c r="L94" s="254">
        <f t="shared" si="3"/>
        <v>800000</v>
      </c>
      <c r="M94" s="640"/>
      <c r="N94" s="641"/>
    </row>
    <row r="95" spans="1:14" s="642" customFormat="1" ht="15" x14ac:dyDescent="0.25">
      <c r="A95" s="128"/>
      <c r="B95" s="12"/>
      <c r="C95" s="502"/>
      <c r="D95" s="644"/>
      <c r="E95" s="7"/>
      <c r="F95" s="7"/>
      <c r="G95" s="7"/>
      <c r="H95" s="597"/>
      <c r="I95" s="128"/>
      <c r="J95" s="24"/>
      <c r="K95" s="515"/>
      <c r="L95" s="254">
        <f t="shared" si="3"/>
        <v>0</v>
      </c>
      <c r="M95" s="640"/>
      <c r="N95" s="641"/>
    </row>
    <row r="96" spans="1:14" s="642" customFormat="1" ht="15" x14ac:dyDescent="0.25">
      <c r="A96" s="128"/>
      <c r="B96" s="12"/>
      <c r="C96" s="502"/>
      <c r="D96" s="644"/>
      <c r="E96" s="7"/>
      <c r="F96" s="7"/>
      <c r="G96" s="7"/>
      <c r="H96" s="597"/>
      <c r="I96" s="128"/>
      <c r="J96" s="24"/>
      <c r="K96" s="515"/>
      <c r="L96" s="254">
        <f t="shared" si="3"/>
        <v>0</v>
      </c>
      <c r="M96" s="640"/>
      <c r="N96" s="641"/>
    </row>
    <row r="97" spans="1:14" s="642" customFormat="1" ht="15" x14ac:dyDescent="0.25">
      <c r="A97" s="128"/>
      <c r="B97" s="12"/>
      <c r="C97" s="502"/>
      <c r="D97" s="644"/>
      <c r="E97" s="95"/>
      <c r="F97" s="7"/>
      <c r="G97" s="95"/>
      <c r="H97" s="597"/>
      <c r="I97" s="124"/>
      <c r="J97" s="24"/>
      <c r="K97" s="515"/>
      <c r="L97" s="254">
        <f t="shared" si="3"/>
        <v>0</v>
      </c>
      <c r="M97" s="640"/>
      <c r="N97" s="641"/>
    </row>
    <row r="98" spans="1:14" s="642" customFormat="1" ht="15" x14ac:dyDescent="0.25">
      <c r="A98" s="128"/>
      <c r="B98" s="12"/>
      <c r="C98" s="502"/>
      <c r="D98" s="644"/>
      <c r="E98" s="95"/>
      <c r="F98" s="7"/>
      <c r="G98" s="95"/>
      <c r="H98" s="597"/>
      <c r="I98" s="124"/>
      <c r="J98" s="24"/>
      <c r="K98" s="515"/>
      <c r="L98" s="254">
        <f t="shared" si="3"/>
        <v>0</v>
      </c>
      <c r="M98" s="640"/>
      <c r="N98" s="641"/>
    </row>
    <row r="99" spans="1:14" s="642" customFormat="1" ht="15" x14ac:dyDescent="0.25">
      <c r="A99" s="128"/>
      <c r="B99" s="12"/>
      <c r="C99" s="502"/>
      <c r="D99" s="644"/>
      <c r="E99" s="95"/>
      <c r="F99" s="7"/>
      <c r="G99" s="95"/>
      <c r="H99" s="597"/>
      <c r="I99" s="124"/>
      <c r="J99" s="24"/>
      <c r="K99" s="515"/>
      <c r="L99" s="254">
        <f t="shared" si="3"/>
        <v>0</v>
      </c>
      <c r="M99" s="640"/>
      <c r="N99" s="641"/>
    </row>
    <row r="100" spans="1:14" s="642" customFormat="1" ht="15" x14ac:dyDescent="0.25">
      <c r="A100" s="128"/>
      <c r="B100" s="12"/>
      <c r="C100" s="502"/>
      <c r="D100" s="644"/>
      <c r="E100" s="95"/>
      <c r="F100" s="7"/>
      <c r="G100" s="95"/>
      <c r="H100" s="597"/>
      <c r="I100" s="124"/>
      <c r="J100" s="24"/>
      <c r="K100" s="515"/>
      <c r="L100" s="254">
        <f t="shared" si="3"/>
        <v>0</v>
      </c>
      <c r="M100" s="640"/>
      <c r="N100" s="641"/>
    </row>
    <row r="101" spans="1:14" s="642" customFormat="1" ht="15" x14ac:dyDescent="0.25">
      <c r="A101" s="128"/>
      <c r="B101" s="12"/>
      <c r="C101" s="502"/>
      <c r="D101" s="644"/>
      <c r="E101" s="95"/>
      <c r="F101" s="7"/>
      <c r="G101" s="95"/>
      <c r="H101" s="597"/>
      <c r="I101" s="124"/>
      <c r="J101" s="24"/>
      <c r="K101" s="515"/>
      <c r="L101" s="254">
        <f t="shared" si="3"/>
        <v>0</v>
      </c>
      <c r="M101" s="640"/>
      <c r="N101" s="641"/>
    </row>
    <row r="102" spans="1:14" s="642" customFormat="1" ht="15" x14ac:dyDescent="0.25">
      <c r="A102" s="128"/>
      <c r="B102" s="7"/>
      <c r="C102" s="517"/>
      <c r="D102" s="644"/>
      <c r="E102" s="7"/>
      <c r="F102" s="7"/>
      <c r="G102" s="7"/>
      <c r="H102" s="614"/>
      <c r="I102" s="128"/>
      <c r="J102" s="24"/>
      <c r="K102" s="515"/>
      <c r="L102" s="254">
        <f t="shared" si="3"/>
        <v>0</v>
      </c>
      <c r="M102" s="640"/>
      <c r="N102" s="641"/>
    </row>
    <row r="103" spans="1:14" s="642" customFormat="1" ht="15" x14ac:dyDescent="0.25">
      <c r="A103" s="128"/>
      <c r="B103" s="7"/>
      <c r="C103" s="517"/>
      <c r="D103" s="644"/>
      <c r="E103" s="95"/>
      <c r="F103" s="7"/>
      <c r="G103" s="95"/>
      <c r="H103" s="614"/>
      <c r="I103" s="124"/>
      <c r="J103" s="24"/>
      <c r="K103" s="515"/>
      <c r="L103" s="254">
        <f t="shared" si="3"/>
        <v>0</v>
      </c>
      <c r="M103" s="640"/>
      <c r="N103" s="641"/>
    </row>
    <row r="104" spans="1:14" s="642" customFormat="1" ht="15" x14ac:dyDescent="0.25">
      <c r="A104" s="128"/>
      <c r="B104" s="7"/>
      <c r="C104" s="514"/>
      <c r="D104" s="644"/>
      <c r="E104" s="95"/>
      <c r="F104" s="7"/>
      <c r="G104" s="95"/>
      <c r="H104" s="614"/>
      <c r="I104" s="124"/>
      <c r="J104" s="24"/>
      <c r="K104" s="515"/>
      <c r="L104" s="254">
        <f t="shared" si="3"/>
        <v>0</v>
      </c>
      <c r="M104" s="640"/>
      <c r="N104" s="641"/>
    </row>
    <row r="105" spans="1:14" s="642" customFormat="1" ht="15" x14ac:dyDescent="0.25">
      <c r="A105" s="128"/>
      <c r="B105" s="7"/>
      <c r="C105" s="514"/>
      <c r="D105" s="644"/>
      <c r="E105" s="95"/>
      <c r="F105" s="7"/>
      <c r="G105" s="95"/>
      <c r="H105" s="614"/>
      <c r="I105" s="124"/>
      <c r="J105" s="24"/>
      <c r="K105" s="515"/>
      <c r="L105" s="254">
        <f t="shared" si="3"/>
        <v>0</v>
      </c>
      <c r="M105" s="640"/>
      <c r="N105" s="641"/>
    </row>
    <row r="106" spans="1:14" s="642" customFormat="1" ht="15" x14ac:dyDescent="0.25">
      <c r="A106" s="128"/>
      <c r="B106" s="7"/>
      <c r="C106" s="514"/>
      <c r="D106" s="644"/>
      <c r="E106" s="95"/>
      <c r="F106" s="7"/>
      <c r="G106" s="95"/>
      <c r="H106" s="614"/>
      <c r="I106" s="124"/>
      <c r="J106" s="24"/>
      <c r="K106" s="515"/>
      <c r="L106" s="254">
        <f t="shared" si="3"/>
        <v>0</v>
      </c>
      <c r="M106" s="640"/>
      <c r="N106" s="641"/>
    </row>
    <row r="107" spans="1:14" s="642" customFormat="1" ht="15" x14ac:dyDescent="0.25">
      <c r="A107" s="128"/>
      <c r="B107" s="7"/>
      <c r="C107" s="514"/>
      <c r="D107" s="644"/>
      <c r="E107" s="7"/>
      <c r="F107" s="7"/>
      <c r="G107" s="7"/>
      <c r="H107" s="614"/>
      <c r="I107" s="128"/>
      <c r="J107" s="24"/>
      <c r="K107" s="515"/>
      <c r="L107" s="254">
        <f t="shared" si="3"/>
        <v>0</v>
      </c>
      <c r="M107" s="640"/>
      <c r="N107" s="641"/>
    </row>
    <row r="108" spans="1:14" s="642" customFormat="1" ht="15" x14ac:dyDescent="0.25">
      <c r="A108" s="128"/>
      <c r="B108" s="7"/>
      <c r="C108" s="514"/>
      <c r="D108" s="644"/>
      <c r="E108" s="7"/>
      <c r="F108" s="7"/>
      <c r="G108" s="7"/>
      <c r="H108" s="614"/>
      <c r="I108" s="128"/>
      <c r="J108" s="24"/>
      <c r="K108" s="515"/>
      <c r="L108" s="254">
        <f t="shared" si="3"/>
        <v>0</v>
      </c>
      <c r="M108" s="368"/>
      <c r="N108" s="641"/>
    </row>
    <row r="109" spans="1:14" s="642" customFormat="1" ht="15" x14ac:dyDescent="0.25">
      <c r="A109" s="128"/>
      <c r="B109" s="7"/>
      <c r="C109" s="514"/>
      <c r="D109" s="644"/>
      <c r="E109" s="7"/>
      <c r="F109" s="7"/>
      <c r="G109" s="7"/>
      <c r="H109" s="614"/>
      <c r="I109" s="128"/>
      <c r="J109" s="24"/>
      <c r="K109" s="515"/>
      <c r="L109" s="254">
        <f t="shared" si="3"/>
        <v>0</v>
      </c>
      <c r="M109" s="368"/>
      <c r="N109" s="641"/>
    </row>
    <row r="110" spans="1:14" s="642" customFormat="1" ht="15" x14ac:dyDescent="0.25">
      <c r="A110" s="128"/>
      <c r="B110" s="7"/>
      <c r="C110" s="514"/>
      <c r="D110" s="644"/>
      <c r="E110" s="7"/>
      <c r="F110" s="7"/>
      <c r="G110" s="7"/>
      <c r="H110" s="614"/>
      <c r="I110" s="128"/>
      <c r="J110" s="24"/>
      <c r="K110" s="515"/>
      <c r="L110" s="254">
        <f t="shared" si="3"/>
        <v>0</v>
      </c>
      <c r="M110" s="368"/>
      <c r="N110" s="641"/>
    </row>
    <row r="111" spans="1:14" s="642" customFormat="1" ht="15" x14ac:dyDescent="0.25">
      <c r="A111" s="128"/>
      <c r="B111" s="7"/>
      <c r="C111" s="514"/>
      <c r="D111" s="644"/>
      <c r="E111" s="7"/>
      <c r="F111" s="7"/>
      <c r="G111" s="7"/>
      <c r="H111" s="614"/>
      <c r="I111" s="128"/>
      <c r="J111" s="24"/>
      <c r="K111" s="515"/>
      <c r="L111" s="254">
        <f t="shared" si="3"/>
        <v>0</v>
      </c>
      <c r="M111" s="368"/>
      <c r="N111" s="641"/>
    </row>
    <row r="112" spans="1:14" s="642" customFormat="1" ht="15" x14ac:dyDescent="0.25">
      <c r="A112" s="128"/>
      <c r="B112" s="7"/>
      <c r="C112" s="514"/>
      <c r="D112" s="644"/>
      <c r="E112" s="7"/>
      <c r="F112" s="7"/>
      <c r="G112" s="7"/>
      <c r="H112" s="614"/>
      <c r="I112" s="128"/>
      <c r="J112" s="24"/>
      <c r="K112" s="515"/>
      <c r="L112" s="254">
        <f t="shared" si="3"/>
        <v>0</v>
      </c>
      <c r="M112" s="368"/>
      <c r="N112" s="641"/>
    </row>
    <row r="113" spans="1:14" s="642" customFormat="1" ht="15" x14ac:dyDescent="0.25">
      <c r="A113" s="128"/>
      <c r="B113" s="7"/>
      <c r="C113" s="514"/>
      <c r="D113" s="644"/>
      <c r="E113" s="7"/>
      <c r="F113" s="7"/>
      <c r="G113" s="7"/>
      <c r="H113" s="614"/>
      <c r="I113" s="128"/>
      <c r="J113" s="24"/>
      <c r="K113" s="515"/>
      <c r="L113" s="254">
        <f t="shared" si="3"/>
        <v>0</v>
      </c>
      <c r="M113" s="368"/>
      <c r="N113" s="641"/>
    </row>
    <row r="114" spans="1:14" s="642" customFormat="1" ht="15" x14ac:dyDescent="0.25">
      <c r="A114" s="128"/>
      <c r="B114" s="7"/>
      <c r="C114" s="514"/>
      <c r="D114" s="644"/>
      <c r="E114" s="7"/>
      <c r="F114" s="7"/>
      <c r="G114" s="7"/>
      <c r="H114" s="614"/>
      <c r="I114" s="128"/>
      <c r="J114" s="24"/>
      <c r="K114" s="515"/>
      <c r="L114" s="254">
        <f t="shared" si="3"/>
        <v>0</v>
      </c>
      <c r="M114" s="368"/>
      <c r="N114" s="641"/>
    </row>
    <row r="115" spans="1:14" s="642" customFormat="1" ht="15" x14ac:dyDescent="0.25">
      <c r="A115" s="128"/>
      <c r="B115" s="7"/>
      <c r="C115" s="514"/>
      <c r="D115" s="644"/>
      <c r="E115" s="7"/>
      <c r="F115" s="7"/>
      <c r="G115" s="7"/>
      <c r="H115" s="614"/>
      <c r="I115" s="128"/>
      <c r="J115" s="24"/>
      <c r="K115" s="515"/>
      <c r="L115" s="254">
        <f t="shared" si="3"/>
        <v>0</v>
      </c>
      <c r="M115" s="368"/>
      <c r="N115" s="641"/>
    </row>
    <row r="116" spans="1:14" s="642" customFormat="1" ht="15" x14ac:dyDescent="0.25">
      <c r="A116" s="128"/>
      <c r="B116" s="95"/>
      <c r="C116" s="516"/>
      <c r="D116" s="644"/>
      <c r="E116" s="95"/>
      <c r="F116" s="95"/>
      <c r="G116" s="95"/>
      <c r="H116" s="124"/>
      <c r="I116" s="124"/>
      <c r="J116" s="24"/>
      <c r="K116" s="515"/>
      <c r="L116" s="254">
        <f>-I116</f>
        <v>0</v>
      </c>
      <c r="M116" s="368" t="s">
        <v>141</v>
      </c>
      <c r="N116" s="641"/>
    </row>
    <row r="117" spans="1:14" s="642" customFormat="1" ht="15" x14ac:dyDescent="0.25">
      <c r="A117" s="128"/>
      <c r="B117" s="95"/>
      <c r="C117" s="646"/>
      <c r="D117" s="644"/>
      <c r="E117" s="95"/>
      <c r="F117" s="95"/>
      <c r="G117" s="95"/>
      <c r="H117" s="124"/>
      <c r="I117" s="124"/>
      <c r="J117" s="24"/>
      <c r="K117" s="515"/>
      <c r="L117" s="254">
        <f>-I117</f>
        <v>0</v>
      </c>
      <c r="M117" s="368" t="s">
        <v>195</v>
      </c>
      <c r="N117" s="641"/>
    </row>
    <row r="118" spans="1:14" s="642" customFormat="1" ht="15" x14ac:dyDescent="0.25">
      <c r="A118" s="128"/>
      <c r="B118" s="95"/>
      <c r="C118" s="516"/>
      <c r="D118" s="644"/>
      <c r="E118" s="95"/>
      <c r="F118" s="95"/>
      <c r="G118" s="95"/>
      <c r="H118" s="124"/>
      <c r="I118" s="124"/>
      <c r="J118" s="24"/>
      <c r="K118" s="515"/>
      <c r="L118" s="254">
        <f>-I118</f>
        <v>0</v>
      </c>
      <c r="M118" s="368" t="s">
        <v>10910</v>
      </c>
      <c r="N118" s="641"/>
    </row>
    <row r="119" spans="1:14" s="642" customFormat="1" ht="15" x14ac:dyDescent="0.25">
      <c r="A119" s="128"/>
      <c r="B119" s="95"/>
      <c r="C119" s="516"/>
      <c r="D119" s="644"/>
      <c r="E119" s="95"/>
      <c r="F119" s="95"/>
      <c r="G119" s="95"/>
      <c r="H119" s="124"/>
      <c r="I119" s="124"/>
      <c r="J119" s="24"/>
      <c r="K119" s="515"/>
      <c r="L119" s="254">
        <f>-I119</f>
        <v>0</v>
      </c>
      <c r="M119" s="368" t="s">
        <v>144</v>
      </c>
      <c r="N119" s="641"/>
    </row>
    <row r="120" spans="1:14" s="642" customFormat="1" ht="15" x14ac:dyDescent="0.25">
      <c r="A120" s="128"/>
      <c r="B120" s="7"/>
      <c r="C120" s="502"/>
      <c r="D120" s="644"/>
      <c r="E120" s="95"/>
      <c r="F120" s="7"/>
      <c r="G120" s="95"/>
      <c r="H120" s="597"/>
      <c r="I120" s="124"/>
      <c r="J120" s="24"/>
      <c r="K120" s="515"/>
      <c r="L120" s="254">
        <f>+H120</f>
        <v>0</v>
      </c>
      <c r="M120" s="368"/>
      <c r="N120" s="641"/>
    </row>
    <row r="121" spans="1:14" s="642" customFormat="1" ht="15" x14ac:dyDescent="0.25">
      <c r="A121" s="128"/>
      <c r="B121" s="7"/>
      <c r="C121" s="502"/>
      <c r="D121" s="644"/>
      <c r="E121" s="7"/>
      <c r="F121" s="7"/>
      <c r="G121" s="7"/>
      <c r="H121" s="597"/>
      <c r="I121" s="128"/>
      <c r="J121" s="24"/>
      <c r="L121" s="254">
        <f t="shared" ref="L121:L151" si="4">+H121</f>
        <v>0</v>
      </c>
      <c r="M121" s="519"/>
      <c r="N121" s="641"/>
    </row>
    <row r="122" spans="1:14" s="642" customFormat="1" ht="15" x14ac:dyDescent="0.25">
      <c r="A122" s="128"/>
      <c r="B122" s="7"/>
      <c r="C122" s="502"/>
      <c r="D122" s="644"/>
      <c r="E122" s="7"/>
      <c r="F122" s="7"/>
      <c r="G122" s="7"/>
      <c r="H122" s="597"/>
      <c r="I122" s="128"/>
      <c r="J122" s="24"/>
      <c r="L122" s="254">
        <f t="shared" si="4"/>
        <v>0</v>
      </c>
      <c r="M122" s="519"/>
      <c r="N122" s="641"/>
    </row>
    <row r="123" spans="1:14" s="642" customFormat="1" ht="15" x14ac:dyDescent="0.25">
      <c r="A123" s="128"/>
      <c r="B123" s="7"/>
      <c r="C123" s="502"/>
      <c r="D123" s="644"/>
      <c r="E123" s="7"/>
      <c r="F123" s="7"/>
      <c r="G123" s="7"/>
      <c r="H123" s="597"/>
      <c r="I123" s="128"/>
      <c r="J123" s="24"/>
      <c r="L123" s="254">
        <f t="shared" si="4"/>
        <v>0</v>
      </c>
      <c r="M123" s="519"/>
      <c r="N123" s="641"/>
    </row>
    <row r="124" spans="1:14" s="642" customFormat="1" ht="15" x14ac:dyDescent="0.25">
      <c r="A124" s="128"/>
      <c r="B124" s="7"/>
      <c r="C124" s="502"/>
      <c r="D124" s="644"/>
      <c r="E124" s="7"/>
      <c r="F124" s="7"/>
      <c r="G124" s="7"/>
      <c r="H124" s="597"/>
      <c r="I124" s="128"/>
      <c r="J124" s="24"/>
      <c r="L124" s="254">
        <f t="shared" si="4"/>
        <v>0</v>
      </c>
      <c r="M124" s="519"/>
      <c r="N124" s="641"/>
    </row>
    <row r="125" spans="1:14" s="642" customFormat="1" ht="15" x14ac:dyDescent="0.25">
      <c r="A125" s="128"/>
      <c r="B125" s="7"/>
      <c r="C125" s="502"/>
      <c r="D125" s="644"/>
      <c r="E125" s="7"/>
      <c r="F125" s="7"/>
      <c r="G125" s="7"/>
      <c r="H125" s="597"/>
      <c r="I125" s="128"/>
      <c r="J125" s="24"/>
      <c r="L125" s="254">
        <f t="shared" si="4"/>
        <v>0</v>
      </c>
      <c r="M125" s="519"/>
      <c r="N125" s="641"/>
    </row>
    <row r="126" spans="1:14" s="642" customFormat="1" ht="15" x14ac:dyDescent="0.25">
      <c r="A126" s="128"/>
      <c r="B126" s="95"/>
      <c r="C126" s="502"/>
      <c r="D126" s="644"/>
      <c r="E126" s="95"/>
      <c r="F126" s="7"/>
      <c r="G126" s="95"/>
      <c r="H126" s="597"/>
      <c r="I126" s="124"/>
      <c r="J126" s="24"/>
      <c r="L126" s="254">
        <f t="shared" si="4"/>
        <v>0</v>
      </c>
      <c r="M126" s="519"/>
      <c r="N126" s="641"/>
    </row>
    <row r="127" spans="1:14" s="642" customFormat="1" ht="15" x14ac:dyDescent="0.25">
      <c r="A127" s="128"/>
      <c r="B127" s="7"/>
      <c r="C127" s="502"/>
      <c r="D127" s="644"/>
      <c r="E127" s="7"/>
      <c r="F127" s="7"/>
      <c r="G127" s="7"/>
      <c r="H127" s="597"/>
      <c r="I127" s="124"/>
      <c r="J127" s="24"/>
      <c r="L127" s="254">
        <f t="shared" si="4"/>
        <v>0</v>
      </c>
      <c r="M127" s="519"/>
      <c r="N127" s="641"/>
    </row>
    <row r="128" spans="1:14" s="642" customFormat="1" ht="15" x14ac:dyDescent="0.25">
      <c r="A128" s="128"/>
      <c r="B128" s="7"/>
      <c r="C128" s="502"/>
      <c r="D128" s="644"/>
      <c r="E128" s="7"/>
      <c r="F128" s="7"/>
      <c r="G128" s="7"/>
      <c r="H128" s="597"/>
      <c r="I128" s="124"/>
      <c r="J128" s="24"/>
      <c r="L128" s="254">
        <f t="shared" si="4"/>
        <v>0</v>
      </c>
      <c r="M128" s="519"/>
      <c r="N128" s="641"/>
    </row>
    <row r="129" spans="1:14" s="642" customFormat="1" ht="15" x14ac:dyDescent="0.25">
      <c r="A129" s="128"/>
      <c r="B129" s="7"/>
      <c r="C129" s="502"/>
      <c r="D129" s="644"/>
      <c r="E129" s="7"/>
      <c r="F129" s="7"/>
      <c r="G129" s="7"/>
      <c r="H129" s="597"/>
      <c r="I129" s="124"/>
      <c r="J129" s="24"/>
      <c r="L129" s="254">
        <f t="shared" si="4"/>
        <v>0</v>
      </c>
      <c r="M129" s="519"/>
      <c r="N129" s="641"/>
    </row>
    <row r="130" spans="1:14" s="642" customFormat="1" ht="15" x14ac:dyDescent="0.25">
      <c r="A130" s="128"/>
      <c r="B130" s="7"/>
      <c r="C130" s="502"/>
      <c r="D130" s="644"/>
      <c r="E130" s="7"/>
      <c r="F130" s="7"/>
      <c r="G130" s="7"/>
      <c r="H130" s="597"/>
      <c r="I130" s="124"/>
      <c r="J130" s="24"/>
      <c r="L130" s="254">
        <f t="shared" si="4"/>
        <v>0</v>
      </c>
      <c r="M130" s="519"/>
      <c r="N130" s="641"/>
    </row>
    <row r="131" spans="1:14" s="642" customFormat="1" ht="15" x14ac:dyDescent="0.25">
      <c r="A131" s="128"/>
      <c r="B131" s="7"/>
      <c r="C131" s="502"/>
      <c r="D131" s="644"/>
      <c r="E131" s="7"/>
      <c r="F131" s="7"/>
      <c r="G131" s="7"/>
      <c r="H131" s="597"/>
      <c r="I131" s="124"/>
      <c r="J131" s="24"/>
      <c r="L131" s="254">
        <f t="shared" si="4"/>
        <v>0</v>
      </c>
      <c r="M131" s="519"/>
      <c r="N131" s="641"/>
    </row>
    <row r="132" spans="1:14" s="642" customFormat="1" ht="15" x14ac:dyDescent="0.25">
      <c r="A132" s="128"/>
      <c r="B132" s="7"/>
      <c r="C132" s="502"/>
      <c r="D132" s="644"/>
      <c r="E132" s="7"/>
      <c r="F132" s="7"/>
      <c r="G132" s="7"/>
      <c r="H132" s="614"/>
      <c r="I132" s="124"/>
      <c r="J132" s="24"/>
      <c r="L132" s="254">
        <f t="shared" si="4"/>
        <v>0</v>
      </c>
      <c r="M132" s="519"/>
      <c r="N132" s="641"/>
    </row>
    <row r="133" spans="1:14" s="642" customFormat="1" ht="15" x14ac:dyDescent="0.25">
      <c r="A133" s="128"/>
      <c r="B133" s="7"/>
      <c r="C133" s="502"/>
      <c r="D133" s="644"/>
      <c r="E133" s="7"/>
      <c r="F133" s="7"/>
      <c r="G133" s="7"/>
      <c r="H133" s="614"/>
      <c r="I133" s="124"/>
      <c r="J133" s="24"/>
      <c r="L133" s="254">
        <f t="shared" si="4"/>
        <v>0</v>
      </c>
      <c r="M133" s="519"/>
      <c r="N133" s="641"/>
    </row>
    <row r="134" spans="1:14" s="642" customFormat="1" ht="15" x14ac:dyDescent="0.25">
      <c r="A134" s="128"/>
      <c r="B134" s="7"/>
      <c r="C134" s="502"/>
      <c r="D134" s="644"/>
      <c r="E134" s="7"/>
      <c r="F134" s="7"/>
      <c r="G134" s="7"/>
      <c r="H134" s="614"/>
      <c r="I134" s="124"/>
      <c r="J134" s="24"/>
      <c r="L134" s="254">
        <f t="shared" si="4"/>
        <v>0</v>
      </c>
      <c r="M134" s="519"/>
      <c r="N134" s="641"/>
    </row>
    <row r="135" spans="1:14" s="642" customFormat="1" ht="15" x14ac:dyDescent="0.25">
      <c r="A135" s="128"/>
      <c r="B135" s="7"/>
      <c r="C135" s="502"/>
      <c r="D135" s="644"/>
      <c r="E135" s="7"/>
      <c r="F135" s="7"/>
      <c r="G135" s="7"/>
      <c r="H135" s="614"/>
      <c r="I135" s="124"/>
      <c r="J135" s="24"/>
      <c r="L135" s="254">
        <f t="shared" si="4"/>
        <v>0</v>
      </c>
      <c r="M135" s="519"/>
      <c r="N135" s="641"/>
    </row>
    <row r="136" spans="1:14" s="642" customFormat="1" ht="15" x14ac:dyDescent="0.25">
      <c r="A136" s="128"/>
      <c r="B136" s="7"/>
      <c r="C136" s="502"/>
      <c r="D136" s="644"/>
      <c r="E136" s="7"/>
      <c r="F136" s="7"/>
      <c r="G136" s="7"/>
      <c r="H136" s="614"/>
      <c r="I136" s="124"/>
      <c r="J136" s="24"/>
      <c r="L136" s="254">
        <f t="shared" si="4"/>
        <v>0</v>
      </c>
      <c r="M136" s="519"/>
      <c r="N136" s="641"/>
    </row>
    <row r="137" spans="1:14" s="642" customFormat="1" ht="15" x14ac:dyDescent="0.25">
      <c r="A137" s="128"/>
      <c r="B137" s="7"/>
      <c r="C137" s="502"/>
      <c r="D137" s="644"/>
      <c r="E137" s="7"/>
      <c r="F137" s="7"/>
      <c r="G137" s="7"/>
      <c r="H137" s="614"/>
      <c r="I137" s="124"/>
      <c r="J137" s="24"/>
      <c r="L137" s="254">
        <f t="shared" si="4"/>
        <v>0</v>
      </c>
      <c r="M137" s="519"/>
      <c r="N137" s="641"/>
    </row>
    <row r="138" spans="1:14" s="642" customFormat="1" ht="15" x14ac:dyDescent="0.25">
      <c r="A138" s="128"/>
      <c r="B138" s="7"/>
      <c r="C138" s="502"/>
      <c r="D138" s="644"/>
      <c r="E138" s="7"/>
      <c r="F138" s="7"/>
      <c r="G138" s="7"/>
      <c r="H138" s="614"/>
      <c r="I138" s="124"/>
      <c r="J138" s="24"/>
      <c r="L138" s="254">
        <f t="shared" si="4"/>
        <v>0</v>
      </c>
      <c r="M138" s="519"/>
      <c r="N138" s="641"/>
    </row>
    <row r="139" spans="1:14" s="642" customFormat="1" ht="15" x14ac:dyDescent="0.25">
      <c r="A139" s="128"/>
      <c r="B139" s="7"/>
      <c r="C139" s="502"/>
      <c r="D139" s="644"/>
      <c r="E139" s="7"/>
      <c r="F139" s="7"/>
      <c r="G139" s="7"/>
      <c r="H139" s="614"/>
      <c r="I139" s="124"/>
      <c r="J139" s="24"/>
      <c r="L139" s="254">
        <f t="shared" si="4"/>
        <v>0</v>
      </c>
      <c r="M139" s="519"/>
      <c r="N139" s="641"/>
    </row>
    <row r="140" spans="1:14" s="642" customFormat="1" ht="15" x14ac:dyDescent="0.25">
      <c r="A140" s="128"/>
      <c r="B140" s="7"/>
      <c r="C140" s="502"/>
      <c r="D140" s="644"/>
      <c r="E140" s="7"/>
      <c r="F140" s="7"/>
      <c r="G140" s="7"/>
      <c r="H140" s="614"/>
      <c r="I140" s="124"/>
      <c r="J140" s="24"/>
      <c r="L140" s="254">
        <f t="shared" si="4"/>
        <v>0</v>
      </c>
      <c r="M140" s="519"/>
      <c r="N140" s="641"/>
    </row>
    <row r="141" spans="1:14" s="642" customFormat="1" ht="15" x14ac:dyDescent="0.25">
      <c r="A141" s="128"/>
      <c r="B141" s="7"/>
      <c r="C141" s="502"/>
      <c r="D141" s="644"/>
      <c r="E141" s="7"/>
      <c r="F141" s="7"/>
      <c r="G141" s="7"/>
      <c r="H141" s="597"/>
      <c r="I141" s="124"/>
      <c r="J141" s="24"/>
      <c r="L141" s="254">
        <f t="shared" si="4"/>
        <v>0</v>
      </c>
      <c r="M141" s="519"/>
      <c r="N141" s="641"/>
    </row>
    <row r="142" spans="1:14" s="642" customFormat="1" ht="15" x14ac:dyDescent="0.25">
      <c r="A142" s="128"/>
      <c r="B142" s="7"/>
      <c r="C142" s="502"/>
      <c r="D142" s="644"/>
      <c r="E142" s="7"/>
      <c r="F142" s="7"/>
      <c r="G142" s="7"/>
      <c r="H142" s="597"/>
      <c r="I142" s="124"/>
      <c r="J142" s="24"/>
      <c r="L142" s="254">
        <f t="shared" si="4"/>
        <v>0</v>
      </c>
      <c r="M142" s="519"/>
      <c r="N142" s="641"/>
    </row>
    <row r="143" spans="1:14" s="642" customFormat="1" ht="15" x14ac:dyDescent="0.25">
      <c r="A143" s="128"/>
      <c r="B143" s="7"/>
      <c r="C143" s="502"/>
      <c r="D143" s="644"/>
      <c r="E143" s="7"/>
      <c r="F143" s="7"/>
      <c r="G143" s="7"/>
      <c r="H143" s="597"/>
      <c r="I143" s="124"/>
      <c r="J143" s="24"/>
      <c r="L143" s="254">
        <f t="shared" si="4"/>
        <v>0</v>
      </c>
      <c r="M143" s="519"/>
      <c r="N143" s="641"/>
    </row>
    <row r="144" spans="1:14" s="642" customFormat="1" ht="15" x14ac:dyDescent="0.25">
      <c r="A144" s="128"/>
      <c r="B144" s="7"/>
      <c r="C144" s="502"/>
      <c r="D144" s="644"/>
      <c r="E144" s="95"/>
      <c r="F144" s="7"/>
      <c r="G144" s="95"/>
      <c r="H144" s="597"/>
      <c r="I144" s="124"/>
      <c r="J144" s="24"/>
      <c r="L144" s="254">
        <f t="shared" si="4"/>
        <v>0</v>
      </c>
      <c r="M144" s="519"/>
      <c r="N144" s="641"/>
    </row>
    <row r="145" spans="1:14" s="642" customFormat="1" ht="15" x14ac:dyDescent="0.25">
      <c r="A145" s="128"/>
      <c r="B145" s="7"/>
      <c r="C145" s="502"/>
      <c r="D145" s="644"/>
      <c r="E145" s="95"/>
      <c r="F145" s="7"/>
      <c r="G145" s="95"/>
      <c r="H145" s="597"/>
      <c r="I145" s="124"/>
      <c r="J145" s="24"/>
      <c r="L145" s="254">
        <f t="shared" si="4"/>
        <v>0</v>
      </c>
      <c r="M145" s="519"/>
      <c r="N145" s="641"/>
    </row>
    <row r="146" spans="1:14" s="642" customFormat="1" ht="15" x14ac:dyDescent="0.25">
      <c r="A146" s="128"/>
      <c r="B146" s="7"/>
      <c r="C146" s="502"/>
      <c r="D146" s="644"/>
      <c r="E146" s="95"/>
      <c r="F146" s="7"/>
      <c r="G146" s="95"/>
      <c r="H146" s="597"/>
      <c r="I146" s="124"/>
      <c r="J146" s="24"/>
      <c r="L146" s="254">
        <f t="shared" si="4"/>
        <v>0</v>
      </c>
      <c r="M146" s="519"/>
      <c r="N146" s="641"/>
    </row>
    <row r="147" spans="1:14" s="642" customFormat="1" ht="15" x14ac:dyDescent="0.25">
      <c r="A147" s="128"/>
      <c r="B147" s="7"/>
      <c r="C147" s="502"/>
      <c r="D147" s="644"/>
      <c r="E147" s="95"/>
      <c r="F147" s="7"/>
      <c r="G147" s="95"/>
      <c r="H147" s="597"/>
      <c r="I147" s="124"/>
      <c r="J147" s="24"/>
      <c r="L147" s="254">
        <f t="shared" si="4"/>
        <v>0</v>
      </c>
      <c r="M147" s="519"/>
      <c r="N147" s="641"/>
    </row>
    <row r="148" spans="1:14" s="642" customFormat="1" ht="15" x14ac:dyDescent="0.25">
      <c r="A148" s="128"/>
      <c r="B148" s="7"/>
      <c r="C148" s="502"/>
      <c r="D148" s="644"/>
      <c r="E148" s="95"/>
      <c r="F148" s="7"/>
      <c r="G148" s="95"/>
      <c r="H148" s="597"/>
      <c r="I148" s="124"/>
      <c r="J148" s="24"/>
      <c r="L148" s="254">
        <f t="shared" si="4"/>
        <v>0</v>
      </c>
      <c r="M148" s="519"/>
      <c r="N148" s="641"/>
    </row>
    <row r="149" spans="1:14" s="642" customFormat="1" ht="15" x14ac:dyDescent="0.25">
      <c r="A149" s="128"/>
      <c r="B149" s="7"/>
      <c r="C149" s="502"/>
      <c r="D149" s="644"/>
      <c r="E149" s="95"/>
      <c r="F149" s="7"/>
      <c r="G149" s="95"/>
      <c r="H149" s="597"/>
      <c r="I149" s="124"/>
      <c r="J149" s="24"/>
      <c r="L149" s="254">
        <f t="shared" si="4"/>
        <v>0</v>
      </c>
      <c r="M149" s="519"/>
      <c r="N149" s="641"/>
    </row>
    <row r="150" spans="1:14" s="642" customFormat="1" ht="15" x14ac:dyDescent="0.25">
      <c r="A150" s="128"/>
      <c r="B150" s="7"/>
      <c r="C150" s="502"/>
      <c r="D150" s="644"/>
      <c r="E150" s="12"/>
      <c r="F150" s="7"/>
      <c r="G150" s="95"/>
      <c r="H150" s="597"/>
      <c r="I150" s="124"/>
      <c r="J150" s="24"/>
      <c r="L150" s="254">
        <f t="shared" si="4"/>
        <v>0</v>
      </c>
      <c r="M150" s="519"/>
      <c r="N150" s="641"/>
    </row>
    <row r="151" spans="1:14" s="642" customFormat="1" ht="24" customHeight="1" x14ac:dyDescent="0.25">
      <c r="A151" s="128"/>
      <c r="B151" s="7"/>
      <c r="C151" s="502"/>
      <c r="D151" s="644"/>
      <c r="E151" s="12"/>
      <c r="F151" s="7"/>
      <c r="G151" s="95"/>
      <c r="H151" s="597"/>
      <c r="I151" s="124"/>
      <c r="J151" s="24"/>
      <c r="L151" s="254">
        <f t="shared" si="4"/>
        <v>0</v>
      </c>
      <c r="M151" s="519"/>
      <c r="N151" s="641"/>
    </row>
    <row r="152" spans="1:14" s="642" customFormat="1" ht="24" customHeight="1" x14ac:dyDescent="0.25">
      <c r="A152" s="128"/>
      <c r="B152" s="95"/>
      <c r="C152" s="516"/>
      <c r="D152" s="644"/>
      <c r="E152" s="95"/>
      <c r="F152" s="95"/>
      <c r="G152" s="95"/>
      <c r="H152" s="124"/>
      <c r="I152" s="124"/>
      <c r="J152" s="24"/>
      <c r="L152" s="254">
        <f t="shared" ref="L152:L161" si="5">-I152</f>
        <v>0</v>
      </c>
      <c r="M152" s="519" t="s">
        <v>1552</v>
      </c>
      <c r="N152" s="641"/>
    </row>
    <row r="153" spans="1:14" s="642" customFormat="1" ht="24" customHeight="1" x14ac:dyDescent="0.25">
      <c r="A153" s="128"/>
      <c r="B153" s="95"/>
      <c r="C153" s="516"/>
      <c r="D153" s="644"/>
      <c r="E153" s="95"/>
      <c r="F153" s="95"/>
      <c r="G153" s="95"/>
      <c r="H153" s="124"/>
      <c r="I153" s="124"/>
      <c r="J153" s="24"/>
      <c r="L153" s="254">
        <f t="shared" si="5"/>
        <v>0</v>
      </c>
      <c r="M153" s="519" t="s">
        <v>5957</v>
      </c>
      <c r="N153" s="641"/>
    </row>
    <row r="154" spans="1:14" s="642" customFormat="1" ht="15" x14ac:dyDescent="0.25">
      <c r="A154" s="128"/>
      <c r="B154" s="95"/>
      <c r="C154" s="516"/>
      <c r="D154" s="644"/>
      <c r="E154" s="95"/>
      <c r="F154" s="95"/>
      <c r="G154" s="95"/>
      <c r="H154" s="124"/>
      <c r="I154" s="124"/>
      <c r="J154" s="24"/>
      <c r="L154" s="254">
        <f t="shared" si="5"/>
        <v>0</v>
      </c>
      <c r="M154" s="519" t="s">
        <v>1679</v>
      </c>
      <c r="N154" s="641"/>
    </row>
    <row r="155" spans="1:14" s="642" customFormat="1" ht="15" x14ac:dyDescent="0.25">
      <c r="A155" s="128"/>
      <c r="B155" s="95"/>
      <c r="C155" s="516"/>
      <c r="D155" s="644"/>
      <c r="E155" s="95"/>
      <c r="F155" s="95"/>
      <c r="G155" s="95"/>
      <c r="H155" s="124"/>
      <c r="I155" s="124"/>
      <c r="J155" s="24"/>
      <c r="L155" s="254">
        <f t="shared" si="5"/>
        <v>0</v>
      </c>
      <c r="M155" s="519" t="s">
        <v>148</v>
      </c>
      <c r="N155" s="641"/>
    </row>
    <row r="156" spans="1:14" s="642" customFormat="1" ht="15" x14ac:dyDescent="0.25">
      <c r="A156" s="128"/>
      <c r="B156" s="95"/>
      <c r="C156" s="516"/>
      <c r="D156" s="644"/>
      <c r="E156" s="95"/>
      <c r="F156" s="95"/>
      <c r="G156" s="95"/>
      <c r="H156" s="124"/>
      <c r="I156" s="124"/>
      <c r="J156" s="24"/>
      <c r="L156" s="254">
        <f t="shared" si="5"/>
        <v>0</v>
      </c>
      <c r="M156" s="519" t="s">
        <v>141</v>
      </c>
      <c r="N156" s="641"/>
    </row>
    <row r="157" spans="1:14" s="642" customFormat="1" ht="15" x14ac:dyDescent="0.25">
      <c r="A157" s="128"/>
      <c r="B157" s="95"/>
      <c r="C157" s="516"/>
      <c r="D157" s="644"/>
      <c r="E157" s="95"/>
      <c r="F157" s="95"/>
      <c r="G157" s="95"/>
      <c r="H157" s="124"/>
      <c r="I157" s="124"/>
      <c r="J157" s="24"/>
      <c r="L157" s="254">
        <f t="shared" si="5"/>
        <v>0</v>
      </c>
      <c r="M157" s="519" t="s">
        <v>1483</v>
      </c>
      <c r="N157" s="641"/>
    </row>
    <row r="158" spans="1:14" s="642" customFormat="1" ht="15" x14ac:dyDescent="0.25">
      <c r="A158" s="128"/>
      <c r="B158" s="95"/>
      <c r="C158" s="516"/>
      <c r="D158" s="644"/>
      <c r="E158" s="7"/>
      <c r="F158" s="95"/>
      <c r="G158" s="7"/>
      <c r="H158" s="128"/>
      <c r="I158" s="124"/>
      <c r="J158" s="24"/>
      <c r="L158" s="254">
        <f t="shared" si="5"/>
        <v>0</v>
      </c>
      <c r="M158" s="519" t="s">
        <v>1270</v>
      </c>
      <c r="N158" s="641"/>
    </row>
    <row r="159" spans="1:14" s="642" customFormat="1" ht="15" x14ac:dyDescent="0.25">
      <c r="A159" s="128"/>
      <c r="B159" s="95"/>
      <c r="C159" s="516"/>
      <c r="D159" s="644"/>
      <c r="E159" s="7"/>
      <c r="F159" s="95"/>
      <c r="G159" s="7"/>
      <c r="H159" s="128"/>
      <c r="I159" s="124"/>
      <c r="J159" s="24"/>
      <c r="L159" s="254">
        <f t="shared" si="5"/>
        <v>0</v>
      </c>
      <c r="M159" s="519" t="s">
        <v>141</v>
      </c>
      <c r="N159" s="641"/>
    </row>
    <row r="160" spans="1:14" s="642" customFormat="1" ht="15" x14ac:dyDescent="0.25">
      <c r="A160" s="647"/>
      <c r="B160" s="95"/>
      <c r="C160" s="516"/>
      <c r="D160" s="644"/>
      <c r="E160" s="7"/>
      <c r="F160" s="95"/>
      <c r="G160" s="7"/>
      <c r="H160" s="128"/>
      <c r="I160" s="124"/>
      <c r="J160" s="24"/>
      <c r="L160" s="254">
        <f t="shared" si="5"/>
        <v>0</v>
      </c>
      <c r="M160" s="519" t="s">
        <v>141</v>
      </c>
      <c r="N160" s="641"/>
    </row>
    <row r="161" spans="1:14" s="642" customFormat="1" ht="15" x14ac:dyDescent="0.25">
      <c r="A161" s="647"/>
      <c r="B161" s="95"/>
      <c r="C161" s="516"/>
      <c r="D161" s="644"/>
      <c r="E161" s="7"/>
      <c r="F161" s="95"/>
      <c r="G161" s="7"/>
      <c r="H161" s="128"/>
      <c r="I161" s="124"/>
      <c r="J161" s="24"/>
      <c r="L161" s="254">
        <f t="shared" si="5"/>
        <v>0</v>
      </c>
      <c r="M161" s="519" t="s">
        <v>144</v>
      </c>
      <c r="N161" s="641"/>
    </row>
    <row r="162" spans="1:14" s="642" customFormat="1" ht="15" x14ac:dyDescent="0.25">
      <c r="A162" s="647"/>
      <c r="B162" s="7"/>
      <c r="C162" s="502"/>
      <c r="D162" s="644"/>
      <c r="E162" s="7"/>
      <c r="F162" s="7"/>
      <c r="G162" s="7"/>
      <c r="H162" s="597"/>
      <c r="I162" s="124"/>
      <c r="J162" s="24"/>
      <c r="L162" s="254">
        <f>+H162</f>
        <v>0</v>
      </c>
      <c r="M162" s="519"/>
      <c r="N162" s="641"/>
    </row>
    <row r="163" spans="1:14" s="642" customFormat="1" ht="15" x14ac:dyDescent="0.25">
      <c r="A163" s="647"/>
      <c r="B163" s="7"/>
      <c r="C163" s="502"/>
      <c r="D163" s="644"/>
      <c r="E163" s="7"/>
      <c r="F163" s="7"/>
      <c r="G163" s="7"/>
      <c r="H163" s="597"/>
      <c r="I163" s="124"/>
      <c r="J163" s="24"/>
      <c r="L163" s="254">
        <f t="shared" ref="L163:L226" si="6">+H163</f>
        <v>0</v>
      </c>
      <c r="M163" s="519"/>
      <c r="N163" s="641"/>
    </row>
    <row r="164" spans="1:14" s="642" customFormat="1" ht="15" x14ac:dyDescent="0.25">
      <c r="A164" s="647"/>
      <c r="B164" s="7"/>
      <c r="C164" s="502"/>
      <c r="D164" s="644"/>
      <c r="E164" s="7"/>
      <c r="F164" s="7"/>
      <c r="G164" s="7"/>
      <c r="H164" s="597"/>
      <c r="I164" s="124"/>
      <c r="J164" s="24"/>
      <c r="L164" s="254">
        <f t="shared" si="6"/>
        <v>0</v>
      </c>
      <c r="M164" s="519"/>
      <c r="N164" s="641"/>
    </row>
    <row r="165" spans="1:14" s="642" customFormat="1" ht="15" x14ac:dyDescent="0.25">
      <c r="A165" s="647"/>
      <c r="B165" s="7"/>
      <c r="C165" s="502"/>
      <c r="D165" s="644"/>
      <c r="E165" s="7"/>
      <c r="F165" s="7"/>
      <c r="G165" s="7"/>
      <c r="H165" s="597"/>
      <c r="I165" s="124"/>
      <c r="J165" s="24"/>
      <c r="L165" s="254">
        <f t="shared" si="6"/>
        <v>0</v>
      </c>
      <c r="M165" s="519"/>
      <c r="N165" s="641"/>
    </row>
    <row r="166" spans="1:14" s="642" customFormat="1" ht="15" x14ac:dyDescent="0.25">
      <c r="A166" s="647"/>
      <c r="B166" s="7"/>
      <c r="C166" s="502"/>
      <c r="D166" s="644"/>
      <c r="E166" s="7"/>
      <c r="F166" s="7"/>
      <c r="G166" s="7"/>
      <c r="H166" s="597"/>
      <c r="I166" s="124"/>
      <c r="J166" s="24"/>
      <c r="L166" s="254">
        <f t="shared" si="6"/>
        <v>0</v>
      </c>
      <c r="M166" s="519"/>
      <c r="N166" s="641"/>
    </row>
    <row r="167" spans="1:14" s="642" customFormat="1" ht="15" x14ac:dyDescent="0.25">
      <c r="A167" s="647"/>
      <c r="B167" s="7"/>
      <c r="C167" s="502"/>
      <c r="D167" s="644"/>
      <c r="E167" s="7"/>
      <c r="F167" s="7"/>
      <c r="G167" s="7"/>
      <c r="H167" s="597"/>
      <c r="I167" s="124"/>
      <c r="J167" s="24"/>
      <c r="L167" s="254">
        <f t="shared" si="6"/>
        <v>0</v>
      </c>
      <c r="M167" s="519"/>
      <c r="N167" s="641"/>
    </row>
    <row r="168" spans="1:14" s="642" customFormat="1" ht="15" x14ac:dyDescent="0.25">
      <c r="A168" s="128"/>
      <c r="B168" s="7"/>
      <c r="C168" s="502"/>
      <c r="D168" s="644"/>
      <c r="E168" s="7"/>
      <c r="F168" s="7"/>
      <c r="G168" s="7"/>
      <c r="H168" s="597"/>
      <c r="I168" s="124"/>
      <c r="J168" s="24"/>
      <c r="L168" s="254">
        <f t="shared" si="6"/>
        <v>0</v>
      </c>
      <c r="M168" s="519"/>
      <c r="N168" s="641"/>
    </row>
    <row r="169" spans="1:14" s="642" customFormat="1" ht="15" x14ac:dyDescent="0.25">
      <c r="A169" s="128"/>
      <c r="B169" s="7"/>
      <c r="C169" s="502"/>
      <c r="D169" s="644"/>
      <c r="E169" s="7"/>
      <c r="F169" s="7"/>
      <c r="G169" s="7"/>
      <c r="H169" s="597"/>
      <c r="I169" s="124"/>
      <c r="J169" s="24"/>
      <c r="L169" s="254">
        <f t="shared" si="6"/>
        <v>0</v>
      </c>
      <c r="M169" s="519"/>
      <c r="N169" s="641"/>
    </row>
    <row r="170" spans="1:14" s="642" customFormat="1" ht="15" x14ac:dyDescent="0.25">
      <c r="A170" s="128"/>
      <c r="B170" s="7"/>
      <c r="C170" s="502"/>
      <c r="D170" s="644"/>
      <c r="E170" s="7"/>
      <c r="F170" s="7"/>
      <c r="G170" s="7"/>
      <c r="H170" s="597"/>
      <c r="I170" s="124"/>
      <c r="J170" s="24"/>
      <c r="L170" s="254">
        <f t="shared" si="6"/>
        <v>0</v>
      </c>
      <c r="M170" s="519"/>
      <c r="N170" s="641"/>
    </row>
    <row r="171" spans="1:14" s="642" customFormat="1" ht="15" x14ac:dyDescent="0.25">
      <c r="A171" s="128"/>
      <c r="B171" s="7"/>
      <c r="C171" s="502"/>
      <c r="D171" s="644"/>
      <c r="E171" s="7"/>
      <c r="F171" s="7"/>
      <c r="G171" s="7"/>
      <c r="H171" s="597"/>
      <c r="I171" s="128"/>
      <c r="J171" s="24"/>
      <c r="L171" s="254">
        <f t="shared" si="6"/>
        <v>0</v>
      </c>
      <c r="M171" s="519"/>
      <c r="N171" s="641"/>
    </row>
    <row r="172" spans="1:14" s="642" customFormat="1" ht="15" x14ac:dyDescent="0.25">
      <c r="A172" s="128"/>
      <c r="B172" s="7"/>
      <c r="C172" s="502"/>
      <c r="D172" s="644"/>
      <c r="E172" s="7"/>
      <c r="F172" s="7"/>
      <c r="G172" s="7"/>
      <c r="H172" s="597"/>
      <c r="I172" s="128"/>
      <c r="J172" s="24"/>
      <c r="L172" s="254">
        <f t="shared" si="6"/>
        <v>0</v>
      </c>
      <c r="M172" s="519"/>
      <c r="N172" s="641"/>
    </row>
    <row r="173" spans="1:14" s="642" customFormat="1" ht="15" x14ac:dyDescent="0.25">
      <c r="A173" s="128"/>
      <c r="B173" s="7"/>
      <c r="C173" s="502"/>
      <c r="D173" s="644"/>
      <c r="E173" s="7"/>
      <c r="F173" s="7"/>
      <c r="G173" s="7"/>
      <c r="H173" s="597"/>
      <c r="I173" s="128"/>
      <c r="J173" s="24"/>
      <c r="L173" s="254">
        <f t="shared" si="6"/>
        <v>0</v>
      </c>
      <c r="M173" s="519"/>
      <c r="N173" s="641"/>
    </row>
    <row r="174" spans="1:14" s="642" customFormat="1" ht="15" x14ac:dyDescent="0.25">
      <c r="A174" s="128"/>
      <c r="B174" s="7"/>
      <c r="C174" s="502"/>
      <c r="D174" s="644"/>
      <c r="E174" s="7"/>
      <c r="F174" s="7"/>
      <c r="G174" s="7"/>
      <c r="H174" s="597"/>
      <c r="I174" s="124"/>
      <c r="J174" s="24"/>
      <c r="K174" s="567"/>
      <c r="L174" s="254">
        <f t="shared" si="6"/>
        <v>0</v>
      </c>
      <c r="M174" s="640"/>
      <c r="N174" s="641"/>
    </row>
    <row r="175" spans="1:14" s="642" customFormat="1" ht="15" x14ac:dyDescent="0.25">
      <c r="A175" s="128"/>
      <c r="B175" s="7"/>
      <c r="C175" s="502"/>
      <c r="D175" s="644"/>
      <c r="E175" s="7"/>
      <c r="F175" s="7"/>
      <c r="G175" s="7"/>
      <c r="H175" s="597"/>
      <c r="I175" s="124"/>
      <c r="J175" s="24"/>
      <c r="K175" s="567"/>
      <c r="L175" s="254">
        <f t="shared" si="6"/>
        <v>0</v>
      </c>
      <c r="M175" s="640"/>
      <c r="N175" s="641"/>
    </row>
    <row r="176" spans="1:14" s="642" customFormat="1" ht="15" x14ac:dyDescent="0.25">
      <c r="A176" s="128"/>
      <c r="B176" s="7"/>
      <c r="C176" s="502"/>
      <c r="D176" s="644"/>
      <c r="E176" s="7"/>
      <c r="F176" s="7"/>
      <c r="G176" s="7"/>
      <c r="H176" s="597"/>
      <c r="I176" s="124"/>
      <c r="J176" s="24"/>
      <c r="K176" s="567"/>
      <c r="L176" s="254">
        <f t="shared" si="6"/>
        <v>0</v>
      </c>
      <c r="M176" s="640"/>
      <c r="N176" s="641"/>
    </row>
    <row r="177" spans="1:14" s="642" customFormat="1" ht="15" x14ac:dyDescent="0.25">
      <c r="A177" s="128"/>
      <c r="B177" s="7"/>
      <c r="C177" s="502"/>
      <c r="D177" s="644"/>
      <c r="E177" s="7"/>
      <c r="F177" s="7"/>
      <c r="G177" s="7"/>
      <c r="H177" s="597"/>
      <c r="I177" s="124"/>
      <c r="J177" s="24"/>
      <c r="K177" s="567"/>
      <c r="L177" s="254">
        <f t="shared" si="6"/>
        <v>0</v>
      </c>
      <c r="M177" s="640"/>
      <c r="N177" s="641"/>
    </row>
    <row r="178" spans="1:14" s="642" customFormat="1" ht="15" x14ac:dyDescent="0.25">
      <c r="A178" s="128"/>
      <c r="B178" s="7"/>
      <c r="C178" s="502"/>
      <c r="D178" s="644"/>
      <c r="E178" s="7"/>
      <c r="F178" s="7"/>
      <c r="G178" s="7"/>
      <c r="H178" s="597"/>
      <c r="I178" s="124"/>
      <c r="J178" s="24"/>
      <c r="K178" s="567"/>
      <c r="L178" s="254">
        <f t="shared" si="6"/>
        <v>0</v>
      </c>
      <c r="M178" s="640"/>
      <c r="N178" s="641"/>
    </row>
    <row r="179" spans="1:14" s="642" customFormat="1" ht="15" x14ac:dyDescent="0.25">
      <c r="A179" s="128"/>
      <c r="B179" s="7"/>
      <c r="C179" s="502"/>
      <c r="D179" s="644"/>
      <c r="E179" s="7"/>
      <c r="F179" s="7"/>
      <c r="G179" s="7"/>
      <c r="H179" s="597"/>
      <c r="I179" s="124"/>
      <c r="J179" s="24"/>
      <c r="K179" s="515"/>
      <c r="L179" s="254">
        <f t="shared" si="6"/>
        <v>0</v>
      </c>
      <c r="M179" s="640"/>
      <c r="N179" s="641"/>
    </row>
    <row r="180" spans="1:14" s="642" customFormat="1" ht="15" x14ac:dyDescent="0.25">
      <c r="A180" s="124"/>
      <c r="B180" s="7"/>
      <c r="C180" s="502"/>
      <c r="D180" s="644"/>
      <c r="E180" s="7"/>
      <c r="F180" s="7"/>
      <c r="G180" s="7"/>
      <c r="H180" s="597"/>
      <c r="I180" s="124"/>
      <c r="J180" s="24"/>
      <c r="K180" s="515"/>
      <c r="L180" s="254">
        <f t="shared" si="6"/>
        <v>0</v>
      </c>
      <c r="M180" s="648"/>
      <c r="N180" s="641"/>
    </row>
    <row r="181" spans="1:14" s="642" customFormat="1" ht="15" x14ac:dyDescent="0.25">
      <c r="A181" s="124"/>
      <c r="B181" s="7"/>
      <c r="C181" s="502"/>
      <c r="D181" s="644"/>
      <c r="E181" s="95"/>
      <c r="F181" s="7"/>
      <c r="G181" s="95"/>
      <c r="H181" s="597"/>
      <c r="I181" s="124"/>
      <c r="J181" s="24"/>
      <c r="K181" s="515"/>
      <c r="L181" s="254">
        <f t="shared" si="6"/>
        <v>0</v>
      </c>
      <c r="M181" s="648"/>
      <c r="N181" s="641"/>
    </row>
    <row r="182" spans="1:14" s="642" customFormat="1" ht="15" x14ac:dyDescent="0.25">
      <c r="A182" s="124"/>
      <c r="B182" s="7"/>
      <c r="C182" s="502"/>
      <c r="D182" s="644"/>
      <c r="E182" s="95"/>
      <c r="F182" s="7"/>
      <c r="G182" s="95"/>
      <c r="H182" s="597"/>
      <c r="I182" s="124"/>
      <c r="J182" s="24"/>
      <c r="K182" s="515"/>
      <c r="L182" s="254">
        <f t="shared" si="6"/>
        <v>0</v>
      </c>
      <c r="M182" s="648"/>
      <c r="N182" s="641"/>
    </row>
    <row r="183" spans="1:14" s="540" customFormat="1" ht="15" x14ac:dyDescent="0.25">
      <c r="A183" s="124"/>
      <c r="B183" s="7"/>
      <c r="C183" s="502"/>
      <c r="D183" s="644"/>
      <c r="E183" s="95"/>
      <c r="F183" s="7"/>
      <c r="G183" s="95"/>
      <c r="H183" s="597"/>
      <c r="I183" s="643"/>
      <c r="J183" s="24"/>
      <c r="K183" s="130"/>
      <c r="L183" s="254">
        <f t="shared" si="6"/>
        <v>0</v>
      </c>
      <c r="M183" s="567"/>
    </row>
    <row r="184" spans="1:14" s="540" customFormat="1" ht="15" x14ac:dyDescent="0.25">
      <c r="A184" s="124"/>
      <c r="B184" s="7"/>
      <c r="C184" s="502"/>
      <c r="D184" s="644"/>
      <c r="E184" s="95"/>
      <c r="F184" s="7"/>
      <c r="G184" s="95"/>
      <c r="H184" s="597"/>
      <c r="I184" s="643"/>
      <c r="J184" s="24"/>
      <c r="K184" s="130"/>
      <c r="L184" s="254">
        <f t="shared" si="6"/>
        <v>0</v>
      </c>
      <c r="M184" s="567"/>
    </row>
    <row r="185" spans="1:14" s="540" customFormat="1" ht="15" x14ac:dyDescent="0.25">
      <c r="A185" s="124"/>
      <c r="B185" s="7"/>
      <c r="C185" s="502"/>
      <c r="D185" s="644"/>
      <c r="E185" s="95"/>
      <c r="F185" s="7"/>
      <c r="G185" s="95"/>
      <c r="H185" s="597"/>
      <c r="I185" s="643"/>
      <c r="J185" s="24"/>
      <c r="K185" s="130"/>
      <c r="L185" s="254">
        <f t="shared" si="6"/>
        <v>0</v>
      </c>
      <c r="M185" s="567"/>
    </row>
    <row r="186" spans="1:14" s="540" customFormat="1" ht="15" x14ac:dyDescent="0.25">
      <c r="A186" s="124"/>
      <c r="B186" s="7"/>
      <c r="C186" s="502"/>
      <c r="D186" s="644"/>
      <c r="E186" s="7"/>
      <c r="F186" s="7"/>
      <c r="G186" s="95"/>
      <c r="H186" s="597"/>
      <c r="I186" s="643"/>
      <c r="J186" s="24"/>
      <c r="K186" s="130"/>
      <c r="L186" s="254">
        <f t="shared" si="6"/>
        <v>0</v>
      </c>
      <c r="M186" s="567"/>
    </row>
    <row r="187" spans="1:14" s="540" customFormat="1" ht="15" x14ac:dyDescent="0.25">
      <c r="A187" s="124"/>
      <c r="B187" s="7"/>
      <c r="C187" s="502"/>
      <c r="D187" s="644"/>
      <c r="E187" s="7"/>
      <c r="F187" s="7"/>
      <c r="G187" s="95"/>
      <c r="H187" s="597"/>
      <c r="I187" s="643"/>
      <c r="J187" s="24"/>
      <c r="K187" s="130"/>
      <c r="L187" s="254">
        <f t="shared" si="6"/>
        <v>0</v>
      </c>
      <c r="M187" s="567"/>
    </row>
    <row r="188" spans="1:14" s="540" customFormat="1" ht="15" x14ac:dyDescent="0.25">
      <c r="A188" s="124"/>
      <c r="B188" s="7"/>
      <c r="C188" s="502"/>
      <c r="D188" s="644"/>
      <c r="E188" s="7"/>
      <c r="F188" s="7"/>
      <c r="G188" s="95"/>
      <c r="H188" s="597"/>
      <c r="I188" s="643"/>
      <c r="J188" s="24"/>
      <c r="K188" s="130"/>
      <c r="L188" s="254">
        <f t="shared" si="6"/>
        <v>0</v>
      </c>
      <c r="M188" s="567"/>
    </row>
    <row r="189" spans="1:14" s="540" customFormat="1" ht="15" x14ac:dyDescent="0.25">
      <c r="A189" s="124"/>
      <c r="B189" s="7"/>
      <c r="C189" s="502"/>
      <c r="D189" s="644"/>
      <c r="E189" s="95"/>
      <c r="F189" s="7"/>
      <c r="G189" s="95"/>
      <c r="H189" s="597"/>
      <c r="I189" s="643"/>
      <c r="J189" s="24"/>
      <c r="K189" s="130"/>
      <c r="L189" s="254">
        <f t="shared" si="6"/>
        <v>0</v>
      </c>
      <c r="M189" s="567"/>
    </row>
    <row r="190" spans="1:14" s="540" customFormat="1" ht="15" x14ac:dyDescent="0.25">
      <c r="A190" s="124"/>
      <c r="B190" s="7"/>
      <c r="C190" s="502"/>
      <c r="D190" s="644"/>
      <c r="E190" s="95"/>
      <c r="F190" s="7"/>
      <c r="G190" s="95"/>
      <c r="H190" s="597"/>
      <c r="I190" s="643"/>
      <c r="J190" s="24"/>
      <c r="K190" s="130"/>
      <c r="L190" s="254">
        <f t="shared" si="6"/>
        <v>0</v>
      </c>
      <c r="M190" s="567"/>
    </row>
    <row r="191" spans="1:14" s="540" customFormat="1" ht="15" x14ac:dyDescent="0.25">
      <c r="A191" s="124"/>
      <c r="B191" s="7"/>
      <c r="C191" s="502"/>
      <c r="D191" s="644"/>
      <c r="E191" s="7"/>
      <c r="F191" s="7"/>
      <c r="G191" s="95"/>
      <c r="H191" s="614"/>
      <c r="I191" s="643"/>
      <c r="J191" s="24"/>
      <c r="K191" s="130"/>
      <c r="L191" s="254">
        <f t="shared" si="6"/>
        <v>0</v>
      </c>
      <c r="M191" s="567"/>
    </row>
    <row r="192" spans="1:14" s="540" customFormat="1" ht="15" x14ac:dyDescent="0.25">
      <c r="A192" s="124"/>
      <c r="B192" s="7"/>
      <c r="C192" s="502"/>
      <c r="D192" s="644"/>
      <c r="E192" s="12"/>
      <c r="F192" s="7"/>
      <c r="G192" s="95"/>
      <c r="H192" s="614"/>
      <c r="I192" s="124"/>
      <c r="J192" s="24"/>
      <c r="K192" s="130"/>
      <c r="L192" s="254">
        <f t="shared" si="6"/>
        <v>0</v>
      </c>
      <c r="M192" s="381"/>
    </row>
    <row r="193" spans="1:17" s="540" customFormat="1" ht="15" x14ac:dyDescent="0.25">
      <c r="A193" s="124"/>
      <c r="B193" s="7"/>
      <c r="C193" s="502"/>
      <c r="D193" s="644"/>
      <c r="E193" s="12"/>
      <c r="F193" s="7"/>
      <c r="G193" s="95"/>
      <c r="H193" s="614"/>
      <c r="I193" s="124"/>
      <c r="J193" s="24"/>
      <c r="K193" s="130"/>
      <c r="L193" s="254">
        <f t="shared" si="6"/>
        <v>0</v>
      </c>
      <c r="M193" s="381"/>
    </row>
    <row r="194" spans="1:17" s="540" customFormat="1" ht="15" x14ac:dyDescent="0.25">
      <c r="A194" s="128"/>
      <c r="B194" s="7"/>
      <c r="C194" s="502"/>
      <c r="D194" s="644"/>
      <c r="E194" s="12"/>
      <c r="F194" s="7"/>
      <c r="G194" s="95"/>
      <c r="H194" s="614"/>
      <c r="I194" s="643"/>
      <c r="J194" s="24"/>
      <c r="K194" s="130"/>
      <c r="L194" s="254">
        <f t="shared" si="6"/>
        <v>0</v>
      </c>
      <c r="M194" s="381"/>
    </row>
    <row r="195" spans="1:17" s="540" customFormat="1" ht="15" x14ac:dyDescent="0.25">
      <c r="A195" s="128"/>
      <c r="B195" s="7"/>
      <c r="C195" s="502"/>
      <c r="D195" s="644"/>
      <c r="E195" s="12"/>
      <c r="F195" s="7"/>
      <c r="G195" s="95"/>
      <c r="H195" s="614"/>
      <c r="I195" s="643"/>
      <c r="J195" s="24"/>
      <c r="K195" s="130"/>
      <c r="L195" s="254">
        <f t="shared" si="6"/>
        <v>0</v>
      </c>
      <c r="M195" s="515"/>
    </row>
    <row r="196" spans="1:17" s="540" customFormat="1" ht="15" x14ac:dyDescent="0.25">
      <c r="A196" s="128"/>
      <c r="B196" s="7"/>
      <c r="C196" s="502"/>
      <c r="D196" s="644"/>
      <c r="E196" s="7"/>
      <c r="F196" s="7"/>
      <c r="G196" s="7"/>
      <c r="H196" s="614"/>
      <c r="I196" s="574"/>
      <c r="J196" s="24"/>
      <c r="K196" s="130"/>
      <c r="L196" s="254">
        <f t="shared" si="6"/>
        <v>0</v>
      </c>
      <c r="M196" s="515"/>
    </row>
    <row r="197" spans="1:17" s="540" customFormat="1" ht="15" x14ac:dyDescent="0.25">
      <c r="A197" s="128"/>
      <c r="B197" s="7"/>
      <c r="C197" s="502"/>
      <c r="D197" s="610"/>
      <c r="E197" s="7"/>
      <c r="F197" s="7"/>
      <c r="G197" s="7"/>
      <c r="H197" s="128"/>
      <c r="I197" s="574"/>
      <c r="J197" s="24"/>
      <c r="K197" s="130"/>
      <c r="L197" s="254">
        <f t="shared" si="6"/>
        <v>0</v>
      </c>
      <c r="M197" s="515"/>
    </row>
    <row r="198" spans="1:17" s="650" customFormat="1" ht="15" x14ac:dyDescent="0.25">
      <c r="A198" s="124"/>
      <c r="B198" s="7"/>
      <c r="C198" s="502"/>
      <c r="D198" s="610"/>
      <c r="E198" s="7"/>
      <c r="F198" s="7"/>
      <c r="G198" s="7"/>
      <c r="H198" s="128"/>
      <c r="I198" s="643"/>
      <c r="J198" s="24"/>
      <c r="K198" s="126"/>
      <c r="L198" s="254">
        <f t="shared" si="6"/>
        <v>0</v>
      </c>
      <c r="M198" s="515"/>
      <c r="N198" s="649"/>
    </row>
    <row r="199" spans="1:17" s="650" customFormat="1" ht="15" x14ac:dyDescent="0.25">
      <c r="A199" s="124"/>
      <c r="B199" s="7"/>
      <c r="C199" s="502"/>
      <c r="D199" s="610"/>
      <c r="E199" s="7"/>
      <c r="F199" s="7"/>
      <c r="G199" s="7"/>
      <c r="H199" s="614"/>
      <c r="I199" s="643"/>
      <c r="J199" s="24"/>
      <c r="K199" s="126"/>
      <c r="L199" s="254">
        <f t="shared" si="6"/>
        <v>0</v>
      </c>
      <c r="M199" s="651"/>
      <c r="N199" s="649"/>
    </row>
    <row r="200" spans="1:17" s="650" customFormat="1" ht="15" x14ac:dyDescent="0.25">
      <c r="A200" s="124"/>
      <c r="B200" s="7"/>
      <c r="C200" s="502"/>
      <c r="D200" s="610"/>
      <c r="E200" s="7"/>
      <c r="F200" s="7"/>
      <c r="G200" s="7"/>
      <c r="H200" s="614"/>
      <c r="I200" s="643"/>
      <c r="J200" s="24"/>
      <c r="K200" s="126"/>
      <c r="L200" s="254">
        <f t="shared" si="6"/>
        <v>0</v>
      </c>
      <c r="M200" s="651"/>
      <c r="N200" s="649"/>
    </row>
    <row r="201" spans="1:17" s="650" customFormat="1" ht="15" x14ac:dyDescent="0.25">
      <c r="A201" s="124"/>
      <c r="B201" s="7"/>
      <c r="C201" s="502"/>
      <c r="D201" s="610"/>
      <c r="E201" s="7"/>
      <c r="F201" s="7"/>
      <c r="G201" s="7"/>
      <c r="H201" s="614"/>
      <c r="I201" s="643"/>
      <c r="J201" s="24"/>
      <c r="K201" s="126"/>
      <c r="L201" s="254">
        <f t="shared" si="6"/>
        <v>0</v>
      </c>
      <c r="M201" s="651"/>
      <c r="N201" s="649"/>
    </row>
    <row r="202" spans="1:17" s="650" customFormat="1" ht="15" x14ac:dyDescent="0.25">
      <c r="A202" s="124"/>
      <c r="B202" s="7"/>
      <c r="C202" s="502"/>
      <c r="D202" s="610"/>
      <c r="E202" s="7"/>
      <c r="F202" s="7"/>
      <c r="G202" s="7"/>
      <c r="H202" s="128"/>
      <c r="I202" s="643"/>
      <c r="J202" s="24"/>
      <c r="K202" s="126"/>
      <c r="L202" s="254">
        <f t="shared" si="6"/>
        <v>0</v>
      </c>
      <c r="M202" s="651"/>
      <c r="N202" s="649"/>
    </row>
    <row r="203" spans="1:17" s="650" customFormat="1" ht="15" x14ac:dyDescent="0.25">
      <c r="A203" s="124"/>
      <c r="B203" s="7"/>
      <c r="C203" s="502"/>
      <c r="D203" s="610"/>
      <c r="E203" s="7"/>
      <c r="F203" s="7"/>
      <c r="G203" s="7"/>
      <c r="H203" s="614"/>
      <c r="I203" s="643"/>
      <c r="J203" s="24"/>
      <c r="K203" s="126"/>
      <c r="L203" s="254">
        <f t="shared" si="6"/>
        <v>0</v>
      </c>
      <c r="M203" s="651"/>
      <c r="N203" s="649"/>
    </row>
    <row r="204" spans="1:17" s="650" customFormat="1" ht="15" x14ac:dyDescent="0.25">
      <c r="A204" s="520"/>
      <c r="B204" s="7"/>
      <c r="C204" s="502"/>
      <c r="D204" s="610"/>
      <c r="E204" s="7"/>
      <c r="F204" s="7"/>
      <c r="G204" s="522"/>
      <c r="H204" s="614"/>
      <c r="I204" s="643"/>
      <c r="J204" s="24"/>
      <c r="K204" s="126"/>
      <c r="L204" s="254">
        <f t="shared" si="6"/>
        <v>0</v>
      </c>
      <c r="M204" s="651"/>
      <c r="N204" s="649"/>
    </row>
    <row r="205" spans="1:17" s="516" customFormat="1" ht="15" x14ac:dyDescent="0.25">
      <c r="A205" s="124"/>
      <c r="B205" s="7"/>
      <c r="C205" s="502"/>
      <c r="D205" s="610"/>
      <c r="E205" s="7"/>
      <c r="F205" s="7"/>
      <c r="G205" s="517"/>
      <c r="H205" s="614"/>
      <c r="I205" s="574"/>
      <c r="J205" s="24"/>
      <c r="K205" s="126"/>
      <c r="L205" s="254">
        <f t="shared" si="6"/>
        <v>0</v>
      </c>
      <c r="M205" s="531"/>
      <c r="N205" s="126"/>
      <c r="O205" s="575"/>
      <c r="P205" s="575"/>
      <c r="Q205" s="576"/>
    </row>
    <row r="206" spans="1:17" s="650" customFormat="1" ht="15" x14ac:dyDescent="0.25">
      <c r="A206" s="523"/>
      <c r="B206" s="7"/>
      <c r="C206" s="502"/>
      <c r="D206" s="610"/>
      <c r="E206" s="7"/>
      <c r="F206" s="7"/>
      <c r="G206" s="525"/>
      <c r="H206" s="614"/>
      <c r="I206" s="643"/>
      <c r="J206" s="24"/>
      <c r="K206" s="126"/>
      <c r="L206" s="254">
        <f t="shared" si="6"/>
        <v>0</v>
      </c>
      <c r="M206" s="651"/>
      <c r="N206" s="126"/>
      <c r="O206" s="575"/>
      <c r="P206" s="575"/>
    </row>
    <row r="207" spans="1:17" s="650" customFormat="1" ht="15" x14ac:dyDescent="0.25">
      <c r="A207" s="124"/>
      <c r="B207" s="7"/>
      <c r="C207" s="502"/>
      <c r="D207" s="610"/>
      <c r="E207" s="7"/>
      <c r="F207" s="7"/>
      <c r="G207" s="7"/>
      <c r="H207" s="614"/>
      <c r="I207" s="643"/>
      <c r="J207" s="24"/>
      <c r="K207" s="126"/>
      <c r="L207" s="254">
        <f t="shared" si="6"/>
        <v>0</v>
      </c>
      <c r="M207" s="651"/>
      <c r="N207" s="649"/>
    </row>
    <row r="208" spans="1:17" s="650" customFormat="1" ht="15" x14ac:dyDescent="0.25">
      <c r="A208" s="124"/>
      <c r="B208" s="7"/>
      <c r="C208" s="502"/>
      <c r="D208" s="610"/>
      <c r="E208" s="7"/>
      <c r="F208" s="7"/>
      <c r="G208" s="7"/>
      <c r="H208" s="614"/>
      <c r="I208" s="643"/>
      <c r="J208" s="24"/>
      <c r="K208" s="126"/>
      <c r="L208" s="254">
        <f t="shared" si="6"/>
        <v>0</v>
      </c>
      <c r="M208" s="651"/>
      <c r="N208" s="649"/>
    </row>
    <row r="209" spans="1:14" s="650" customFormat="1" ht="15" x14ac:dyDescent="0.25">
      <c r="A209" s="124"/>
      <c r="B209" s="7"/>
      <c r="C209" s="502"/>
      <c r="D209" s="610"/>
      <c r="E209" s="7"/>
      <c r="F209" s="7"/>
      <c r="G209" s="7"/>
      <c r="H209" s="614"/>
      <c r="I209" s="643"/>
      <c r="J209" s="24"/>
      <c r="K209" s="126"/>
      <c r="L209" s="254">
        <f t="shared" si="6"/>
        <v>0</v>
      </c>
      <c r="M209" s="651"/>
      <c r="N209" s="649"/>
    </row>
    <row r="210" spans="1:14" ht="15" x14ac:dyDescent="0.25">
      <c r="A210" s="128"/>
      <c r="B210" s="7"/>
      <c r="C210" s="502"/>
      <c r="D210" s="610"/>
      <c r="E210" s="95"/>
      <c r="F210" s="7"/>
      <c r="G210" s="95"/>
      <c r="H210" s="614"/>
      <c r="I210" s="579"/>
      <c r="J210" s="24"/>
      <c r="K210" s="130"/>
      <c r="L210" s="254">
        <f t="shared" si="6"/>
        <v>0</v>
      </c>
      <c r="M210" s="368"/>
    </row>
    <row r="211" spans="1:14" ht="15" x14ac:dyDescent="0.25">
      <c r="A211" s="128"/>
      <c r="B211" s="7"/>
      <c r="C211" s="502"/>
      <c r="D211" s="610"/>
      <c r="E211" s="95"/>
      <c r="F211" s="7"/>
      <c r="G211" s="95"/>
      <c r="H211" s="614"/>
      <c r="I211" s="579"/>
      <c r="J211" s="24"/>
      <c r="K211" s="130"/>
      <c r="L211" s="254">
        <f t="shared" si="6"/>
        <v>0</v>
      </c>
      <c r="M211" s="368"/>
    </row>
    <row r="212" spans="1:14" ht="15" x14ac:dyDescent="0.25">
      <c r="A212" s="128"/>
      <c r="B212" s="7"/>
      <c r="C212" s="502"/>
      <c r="D212" s="610"/>
      <c r="E212" s="95"/>
      <c r="F212" s="7"/>
      <c r="G212" s="95"/>
      <c r="H212" s="614"/>
      <c r="I212" s="579"/>
      <c r="J212" s="24"/>
      <c r="K212" s="130"/>
      <c r="L212" s="254">
        <f t="shared" si="6"/>
        <v>0</v>
      </c>
      <c r="M212" s="368"/>
    </row>
    <row r="213" spans="1:14" ht="15" x14ac:dyDescent="0.25">
      <c r="A213" s="128"/>
      <c r="B213" s="7"/>
      <c r="C213" s="502"/>
      <c r="D213" s="610"/>
      <c r="E213" s="7"/>
      <c r="F213" s="7"/>
      <c r="G213" s="95"/>
      <c r="H213" s="614"/>
      <c r="I213" s="554"/>
      <c r="J213" s="24"/>
      <c r="K213" s="130"/>
      <c r="L213" s="254">
        <f t="shared" si="6"/>
        <v>0</v>
      </c>
      <c r="M213" s="368"/>
    </row>
    <row r="214" spans="1:14" ht="15" x14ac:dyDescent="0.25">
      <c r="A214" s="128"/>
      <c r="B214" s="7"/>
      <c r="C214" s="502"/>
      <c r="D214" s="610"/>
      <c r="E214" s="7"/>
      <c r="F214" s="7"/>
      <c r="G214" s="95"/>
      <c r="H214" s="614"/>
      <c r="I214" s="554"/>
      <c r="J214" s="24"/>
      <c r="K214" s="130"/>
      <c r="L214" s="254">
        <f t="shared" si="6"/>
        <v>0</v>
      </c>
      <c r="M214" s="368"/>
    </row>
    <row r="215" spans="1:14" ht="15" x14ac:dyDescent="0.25">
      <c r="A215" s="128"/>
      <c r="B215" s="7"/>
      <c r="C215" s="502"/>
      <c r="D215" s="610"/>
      <c r="E215" s="7"/>
      <c r="F215" s="7"/>
      <c r="G215" s="95"/>
      <c r="H215" s="614"/>
      <c r="I215" s="554"/>
      <c r="J215" s="24"/>
      <c r="K215" s="130"/>
      <c r="L215" s="254">
        <f t="shared" si="6"/>
        <v>0</v>
      </c>
      <c r="M215" s="368"/>
    </row>
    <row r="216" spans="1:14" ht="15" x14ac:dyDescent="0.25">
      <c r="A216" s="128"/>
      <c r="B216" s="7"/>
      <c r="C216" s="502"/>
      <c r="D216" s="610"/>
      <c r="E216" s="7"/>
      <c r="F216" s="7"/>
      <c r="G216" s="95"/>
      <c r="H216" s="614"/>
      <c r="I216" s="554"/>
      <c r="J216" s="24"/>
      <c r="K216" s="130"/>
      <c r="L216" s="254">
        <f t="shared" si="6"/>
        <v>0</v>
      </c>
      <c r="M216" s="368"/>
    </row>
    <row r="217" spans="1:14" ht="15" x14ac:dyDescent="0.25">
      <c r="A217" s="128"/>
      <c r="B217" s="7"/>
      <c r="C217" s="502"/>
      <c r="D217" s="610"/>
      <c r="E217" s="95"/>
      <c r="F217" s="7"/>
      <c r="G217" s="95"/>
      <c r="H217" s="614"/>
      <c r="I217" s="579"/>
      <c r="J217" s="24"/>
      <c r="K217" s="130"/>
      <c r="L217" s="254">
        <f t="shared" si="6"/>
        <v>0</v>
      </c>
      <c r="M217" s="368"/>
    </row>
    <row r="218" spans="1:14" ht="15" x14ac:dyDescent="0.25">
      <c r="A218" s="128"/>
      <c r="B218" s="7"/>
      <c r="C218" s="502"/>
      <c r="D218" s="610"/>
      <c r="E218" s="95"/>
      <c r="F218" s="7"/>
      <c r="G218" s="95"/>
      <c r="H218" s="614"/>
      <c r="I218" s="579"/>
      <c r="J218" s="24"/>
      <c r="K218" s="130"/>
      <c r="L218" s="254">
        <f t="shared" si="6"/>
        <v>0</v>
      </c>
      <c r="M218" s="368"/>
    </row>
    <row r="219" spans="1:14" ht="15" x14ac:dyDescent="0.25">
      <c r="A219" s="128"/>
      <c r="B219" s="7"/>
      <c r="C219" s="502"/>
      <c r="D219" s="610"/>
      <c r="E219" s="95"/>
      <c r="F219" s="7"/>
      <c r="G219" s="95"/>
      <c r="H219" s="614"/>
      <c r="I219" s="579"/>
      <c r="J219" s="24"/>
      <c r="K219" s="130"/>
      <c r="L219" s="254">
        <f t="shared" si="6"/>
        <v>0</v>
      </c>
      <c r="M219" s="368"/>
    </row>
    <row r="220" spans="1:14" ht="15" x14ac:dyDescent="0.25">
      <c r="A220" s="128"/>
      <c r="B220" s="7"/>
      <c r="C220" s="502"/>
      <c r="D220" s="610"/>
      <c r="E220" s="95"/>
      <c r="F220" s="7"/>
      <c r="G220" s="95"/>
      <c r="H220" s="614"/>
      <c r="I220" s="579"/>
      <c r="J220" s="24"/>
      <c r="K220" s="130"/>
      <c r="L220" s="254">
        <f t="shared" si="6"/>
        <v>0</v>
      </c>
      <c r="M220" s="368"/>
    </row>
    <row r="221" spans="1:14" ht="15" x14ac:dyDescent="0.25">
      <c r="A221" s="128"/>
      <c r="B221" s="7"/>
      <c r="C221" s="502"/>
      <c r="D221" s="610"/>
      <c r="E221" s="95"/>
      <c r="F221" s="7"/>
      <c r="G221" s="95"/>
      <c r="H221" s="614"/>
      <c r="I221" s="579"/>
      <c r="J221" s="24"/>
      <c r="K221" s="130"/>
      <c r="L221" s="254">
        <f t="shared" si="6"/>
        <v>0</v>
      </c>
      <c r="M221" s="368"/>
    </row>
    <row r="222" spans="1:14" ht="15" x14ac:dyDescent="0.25">
      <c r="A222" s="128"/>
      <c r="B222" s="7"/>
      <c r="C222" s="502"/>
      <c r="D222" s="610"/>
      <c r="E222" s="95"/>
      <c r="F222" s="7"/>
      <c r="G222" s="95"/>
      <c r="H222" s="614"/>
      <c r="I222" s="579"/>
      <c r="J222" s="24"/>
      <c r="K222" s="130"/>
      <c r="L222" s="254">
        <f t="shared" si="6"/>
        <v>0</v>
      </c>
      <c r="M222" s="368"/>
    </row>
    <row r="223" spans="1:14" ht="15" x14ac:dyDescent="0.25">
      <c r="A223" s="128"/>
      <c r="B223" s="7"/>
      <c r="C223" s="502"/>
      <c r="D223" s="610"/>
      <c r="E223" s="7"/>
      <c r="F223" s="7"/>
      <c r="G223" s="7"/>
      <c r="H223" s="614"/>
      <c r="I223" s="554"/>
      <c r="J223" s="24"/>
      <c r="K223" s="130"/>
      <c r="L223" s="254">
        <f t="shared" si="6"/>
        <v>0</v>
      </c>
      <c r="M223" s="368"/>
    </row>
    <row r="224" spans="1:14" ht="15" x14ac:dyDescent="0.25">
      <c r="A224" s="128"/>
      <c r="B224" s="7"/>
      <c r="C224" s="502"/>
      <c r="D224" s="610"/>
      <c r="E224" s="7"/>
      <c r="F224" s="7"/>
      <c r="G224" s="7"/>
      <c r="H224" s="614"/>
      <c r="I224" s="554"/>
      <c r="J224" s="24"/>
      <c r="K224" s="130"/>
      <c r="L224" s="254">
        <f t="shared" si="6"/>
        <v>0</v>
      </c>
      <c r="M224" s="368"/>
    </row>
    <row r="225" spans="1:13" ht="15" x14ac:dyDescent="0.25">
      <c r="A225" s="128"/>
      <c r="B225" s="7"/>
      <c r="C225" s="502"/>
      <c r="D225" s="610"/>
      <c r="E225" s="12"/>
      <c r="F225" s="7"/>
      <c r="G225" s="12"/>
      <c r="H225" s="614"/>
      <c r="I225" s="580"/>
      <c r="J225" s="24"/>
      <c r="K225" s="526"/>
      <c r="L225" s="254">
        <f t="shared" si="6"/>
        <v>0</v>
      </c>
      <c r="M225" s="368"/>
    </row>
    <row r="226" spans="1:13" ht="15" x14ac:dyDescent="0.25">
      <c r="A226" s="128"/>
      <c r="B226" s="7"/>
      <c r="C226" s="502"/>
      <c r="D226" s="610"/>
      <c r="E226" s="12"/>
      <c r="F226" s="7"/>
      <c r="G226" s="12"/>
      <c r="H226" s="614"/>
      <c r="I226" s="580"/>
      <c r="J226" s="24"/>
      <c r="K226" s="526"/>
      <c r="L226" s="254">
        <f t="shared" si="6"/>
        <v>0</v>
      </c>
      <c r="M226" s="368"/>
    </row>
    <row r="227" spans="1:13" ht="15" x14ac:dyDescent="0.25">
      <c r="A227" s="128"/>
      <c r="B227" s="7"/>
      <c r="C227" s="502"/>
      <c r="D227" s="610"/>
      <c r="E227" s="95"/>
      <c r="F227" s="7"/>
      <c r="G227" s="95"/>
      <c r="H227" s="614"/>
      <c r="I227" s="579"/>
      <c r="J227" s="24"/>
      <c r="K227" s="130"/>
      <c r="L227" s="254">
        <f t="shared" ref="L227:L248" si="7">+H227</f>
        <v>0</v>
      </c>
      <c r="M227" s="368"/>
    </row>
    <row r="228" spans="1:13" ht="15" x14ac:dyDescent="0.25">
      <c r="A228" s="128"/>
      <c r="B228" s="7"/>
      <c r="C228" s="502"/>
      <c r="D228" s="610"/>
      <c r="E228" s="95"/>
      <c r="F228" s="7"/>
      <c r="G228" s="95"/>
      <c r="H228" s="614"/>
      <c r="I228" s="579"/>
      <c r="J228" s="24"/>
      <c r="K228" s="130"/>
      <c r="L228" s="254">
        <f t="shared" si="7"/>
        <v>0</v>
      </c>
      <c r="M228" s="368"/>
    </row>
    <row r="229" spans="1:13" ht="15" x14ac:dyDescent="0.25">
      <c r="A229" s="128"/>
      <c r="B229" s="7"/>
      <c r="C229" s="502"/>
      <c r="D229" s="610"/>
      <c r="E229" s="95"/>
      <c r="F229" s="7"/>
      <c r="G229" s="95"/>
      <c r="H229" s="614"/>
      <c r="I229" s="579"/>
      <c r="J229" s="24"/>
      <c r="K229" s="130"/>
      <c r="L229" s="254">
        <f t="shared" si="7"/>
        <v>0</v>
      </c>
      <c r="M229" s="368"/>
    </row>
    <row r="230" spans="1:13" ht="15" x14ac:dyDescent="0.25">
      <c r="A230" s="128"/>
      <c r="B230" s="7"/>
      <c r="C230" s="502"/>
      <c r="D230" s="610"/>
      <c r="E230" s="95"/>
      <c r="F230" s="7"/>
      <c r="G230" s="95"/>
      <c r="H230" s="614"/>
      <c r="I230" s="579"/>
      <c r="J230" s="24"/>
      <c r="K230" s="130"/>
      <c r="L230" s="254">
        <f t="shared" si="7"/>
        <v>0</v>
      </c>
      <c r="M230" s="368"/>
    </row>
    <row r="231" spans="1:13" ht="15" x14ac:dyDescent="0.25">
      <c r="A231" s="128"/>
      <c r="B231" s="7"/>
      <c r="C231" s="502"/>
      <c r="D231" s="610"/>
      <c r="E231" s="95"/>
      <c r="F231" s="7"/>
      <c r="G231" s="95"/>
      <c r="H231" s="614"/>
      <c r="I231" s="579"/>
      <c r="J231" s="24"/>
      <c r="K231" s="130"/>
      <c r="L231" s="254">
        <f t="shared" si="7"/>
        <v>0</v>
      </c>
      <c r="M231" s="368"/>
    </row>
    <row r="232" spans="1:13" ht="15" x14ac:dyDescent="0.25">
      <c r="A232" s="128"/>
      <c r="B232" s="7"/>
      <c r="C232" s="502"/>
      <c r="D232" s="610"/>
      <c r="E232" s="95"/>
      <c r="F232" s="7"/>
      <c r="G232" s="95"/>
      <c r="H232" s="614"/>
      <c r="I232" s="579"/>
      <c r="J232" s="24"/>
      <c r="K232" s="130"/>
      <c r="L232" s="254">
        <f t="shared" si="7"/>
        <v>0</v>
      </c>
      <c r="M232" s="368"/>
    </row>
    <row r="233" spans="1:13" ht="15" x14ac:dyDescent="0.25">
      <c r="A233" s="128"/>
      <c r="B233" s="7"/>
      <c r="C233" s="502"/>
      <c r="D233" s="610"/>
      <c r="E233" s="95"/>
      <c r="F233" s="7"/>
      <c r="G233" s="95"/>
      <c r="H233" s="614"/>
      <c r="I233" s="579"/>
      <c r="J233" s="24"/>
      <c r="K233" s="130"/>
      <c r="L233" s="254">
        <f t="shared" si="7"/>
        <v>0</v>
      </c>
      <c r="M233" s="368"/>
    </row>
    <row r="234" spans="1:13" ht="15" x14ac:dyDescent="0.25">
      <c r="A234" s="128"/>
      <c r="B234" s="7"/>
      <c r="C234" s="502"/>
      <c r="D234" s="610"/>
      <c r="E234" s="95"/>
      <c r="F234" s="7"/>
      <c r="G234" s="95"/>
      <c r="H234" s="614"/>
      <c r="I234" s="579"/>
      <c r="J234" s="24"/>
      <c r="K234" s="130"/>
      <c r="L234" s="254">
        <f t="shared" si="7"/>
        <v>0</v>
      </c>
      <c r="M234" s="368"/>
    </row>
    <row r="235" spans="1:13" ht="15" x14ac:dyDescent="0.25">
      <c r="A235" s="128"/>
      <c r="B235" s="7"/>
      <c r="C235" s="502"/>
      <c r="D235" s="610"/>
      <c r="E235" s="95"/>
      <c r="F235" s="7"/>
      <c r="G235" s="95"/>
      <c r="H235" s="614"/>
      <c r="I235" s="579"/>
      <c r="J235" s="24"/>
      <c r="K235" s="130"/>
      <c r="L235" s="254">
        <f t="shared" si="7"/>
        <v>0</v>
      </c>
      <c r="M235" s="368"/>
    </row>
    <row r="236" spans="1:13" ht="15" x14ac:dyDescent="0.25">
      <c r="A236" s="128"/>
      <c r="B236" s="7"/>
      <c r="C236" s="502"/>
      <c r="D236" s="610"/>
      <c r="E236" s="95"/>
      <c r="F236" s="7"/>
      <c r="G236" s="95"/>
      <c r="H236" s="614"/>
      <c r="I236" s="124"/>
      <c r="J236" s="24"/>
      <c r="K236" s="130"/>
      <c r="L236" s="254">
        <f t="shared" si="7"/>
        <v>0</v>
      </c>
      <c r="M236" s="368"/>
    </row>
    <row r="237" spans="1:13" ht="15" x14ac:dyDescent="0.25">
      <c r="A237" s="128"/>
      <c r="B237" s="7"/>
      <c r="C237" s="502"/>
      <c r="D237" s="610"/>
      <c r="E237" s="95"/>
      <c r="F237" s="7"/>
      <c r="G237" s="95"/>
      <c r="H237" s="614"/>
      <c r="I237" s="124"/>
      <c r="J237" s="24"/>
      <c r="K237" s="130"/>
      <c r="L237" s="254">
        <f t="shared" si="7"/>
        <v>0</v>
      </c>
      <c r="M237" s="368"/>
    </row>
    <row r="238" spans="1:13" ht="15" x14ac:dyDescent="0.25">
      <c r="A238" s="128"/>
      <c r="B238" s="7"/>
      <c r="C238" s="502"/>
      <c r="D238" s="610"/>
      <c r="E238" s="95"/>
      <c r="F238" s="7"/>
      <c r="G238" s="95"/>
      <c r="H238" s="614"/>
      <c r="I238" s="124"/>
      <c r="J238" s="24"/>
      <c r="K238" s="130"/>
      <c r="L238" s="254">
        <f t="shared" si="7"/>
        <v>0</v>
      </c>
      <c r="M238" s="368"/>
    </row>
    <row r="239" spans="1:13" ht="15" x14ac:dyDescent="0.25">
      <c r="A239" s="128"/>
      <c r="B239" s="7"/>
      <c r="C239" s="502"/>
      <c r="D239" s="610"/>
      <c r="E239" s="7"/>
      <c r="F239" s="7"/>
      <c r="G239" s="95"/>
      <c r="H239" s="614"/>
      <c r="I239" s="554"/>
      <c r="J239" s="24"/>
      <c r="K239" s="130"/>
      <c r="L239" s="254">
        <f t="shared" si="7"/>
        <v>0</v>
      </c>
      <c r="M239" s="381"/>
    </row>
    <row r="240" spans="1:13" ht="15" x14ac:dyDescent="0.25">
      <c r="A240" s="128"/>
      <c r="B240" s="7"/>
      <c r="C240" s="502"/>
      <c r="D240" s="610"/>
      <c r="E240" s="7"/>
      <c r="F240" s="7"/>
      <c r="G240" s="95"/>
      <c r="H240" s="614"/>
      <c r="I240" s="554"/>
      <c r="J240" s="24"/>
      <c r="K240" s="130"/>
      <c r="L240" s="254">
        <f t="shared" si="7"/>
        <v>0</v>
      </c>
      <c r="M240" s="381"/>
    </row>
    <row r="241" spans="1:13" ht="15" x14ac:dyDescent="0.25">
      <c r="A241" s="128"/>
      <c r="B241" s="7"/>
      <c r="C241" s="502"/>
      <c r="D241" s="610"/>
      <c r="E241" s="7"/>
      <c r="F241" s="7"/>
      <c r="G241" s="95"/>
      <c r="H241" s="614"/>
      <c r="I241" s="554"/>
      <c r="J241" s="24"/>
      <c r="K241" s="130"/>
      <c r="L241" s="254">
        <f t="shared" si="7"/>
        <v>0</v>
      </c>
      <c r="M241" s="381"/>
    </row>
    <row r="242" spans="1:13" ht="15" x14ac:dyDescent="0.25">
      <c r="A242" s="128"/>
      <c r="B242" s="7"/>
      <c r="C242" s="502"/>
      <c r="D242" s="610"/>
      <c r="E242" s="7"/>
      <c r="F242" s="7"/>
      <c r="G242" s="95"/>
      <c r="H242" s="614"/>
      <c r="I242" s="554"/>
      <c r="J242" s="24"/>
      <c r="K242" s="130"/>
      <c r="L242" s="254">
        <f t="shared" si="7"/>
        <v>0</v>
      </c>
      <c r="M242" s="381"/>
    </row>
    <row r="243" spans="1:13" ht="15" x14ac:dyDescent="0.25">
      <c r="A243" s="128"/>
      <c r="B243" s="7"/>
      <c r="C243" s="502"/>
      <c r="D243" s="610"/>
      <c r="E243" s="7"/>
      <c r="F243" s="7"/>
      <c r="G243" s="7"/>
      <c r="H243" s="614"/>
      <c r="I243" s="554"/>
      <c r="J243" s="24"/>
      <c r="K243" s="130"/>
      <c r="L243" s="254">
        <f t="shared" si="7"/>
        <v>0</v>
      </c>
      <c r="M243" s="368"/>
    </row>
    <row r="244" spans="1:13" ht="15" x14ac:dyDescent="0.25">
      <c r="A244" s="128"/>
      <c r="B244" s="7"/>
      <c r="C244" s="502"/>
      <c r="D244" s="610"/>
      <c r="E244" s="7"/>
      <c r="F244" s="7"/>
      <c r="G244" s="95"/>
      <c r="H244" s="614"/>
      <c r="I244" s="554"/>
      <c r="J244" s="24"/>
      <c r="K244" s="130"/>
      <c r="L244" s="254">
        <f t="shared" si="7"/>
        <v>0</v>
      </c>
      <c r="M244" s="368"/>
    </row>
    <row r="245" spans="1:13" ht="15" x14ac:dyDescent="0.25">
      <c r="A245" s="128"/>
      <c r="B245" s="7"/>
      <c r="C245" s="502"/>
      <c r="D245" s="610"/>
      <c r="E245" s="7"/>
      <c r="F245" s="7"/>
      <c r="G245" s="95"/>
      <c r="H245" s="614"/>
      <c r="I245" s="554"/>
      <c r="J245" s="24"/>
      <c r="K245" s="130"/>
      <c r="L245" s="254">
        <f t="shared" si="7"/>
        <v>0</v>
      </c>
      <c r="M245" s="368"/>
    </row>
    <row r="246" spans="1:13" ht="15" x14ac:dyDescent="0.25">
      <c r="A246" s="128"/>
      <c r="B246" s="7"/>
      <c r="C246" s="502"/>
      <c r="D246" s="610"/>
      <c r="E246" s="7"/>
      <c r="F246" s="7"/>
      <c r="G246" s="95"/>
      <c r="H246" s="614"/>
      <c r="I246" s="554"/>
      <c r="J246" s="24"/>
      <c r="K246" s="130"/>
      <c r="L246" s="254">
        <f t="shared" si="7"/>
        <v>0</v>
      </c>
      <c r="M246" s="368"/>
    </row>
    <row r="247" spans="1:13" ht="15" x14ac:dyDescent="0.25">
      <c r="A247" s="128"/>
      <c r="B247" s="7"/>
      <c r="C247" s="502"/>
      <c r="D247" s="610"/>
      <c r="E247" s="7"/>
      <c r="F247" s="7"/>
      <c r="G247" s="95"/>
      <c r="H247" s="614"/>
      <c r="I247" s="554"/>
      <c r="J247" s="24"/>
      <c r="K247" s="130"/>
      <c r="L247" s="254">
        <f t="shared" si="7"/>
        <v>0</v>
      </c>
      <c r="M247" s="368"/>
    </row>
    <row r="248" spans="1:13" ht="15" x14ac:dyDescent="0.25">
      <c r="A248" s="128"/>
      <c r="B248" s="7"/>
      <c r="C248" s="502"/>
      <c r="D248" s="610"/>
      <c r="E248" s="7"/>
      <c r="F248" s="7"/>
      <c r="G248" s="95"/>
      <c r="H248" s="614"/>
      <c r="I248" s="554"/>
      <c r="J248" s="24"/>
      <c r="K248" s="130"/>
      <c r="L248" s="254">
        <f t="shared" si="7"/>
        <v>0</v>
      </c>
      <c r="M248" s="368"/>
    </row>
    <row r="249" spans="1:13" x14ac:dyDescent="0.25">
      <c r="A249" s="128"/>
      <c r="B249" s="95"/>
      <c r="C249" s="127"/>
      <c r="D249" s="604"/>
      <c r="E249" s="95"/>
      <c r="F249" s="95"/>
      <c r="G249" s="95"/>
      <c r="H249" s="124"/>
      <c r="I249" s="579"/>
      <c r="J249" s="24"/>
      <c r="K249" s="130"/>
      <c r="L249" s="254">
        <f t="shared" ref="L249:L256" si="8">-I249</f>
        <v>0</v>
      </c>
      <c r="M249" s="368" t="s">
        <v>9348</v>
      </c>
    </row>
    <row r="250" spans="1:13" x14ac:dyDescent="0.25">
      <c r="A250" s="128"/>
      <c r="B250" s="95"/>
      <c r="C250" s="127"/>
      <c r="D250" s="604"/>
      <c r="E250" s="95"/>
      <c r="F250" s="95"/>
      <c r="G250" s="95"/>
      <c r="H250" s="124"/>
      <c r="I250" s="579"/>
      <c r="J250" s="24"/>
      <c r="K250" s="130"/>
      <c r="L250" s="254">
        <f t="shared" si="8"/>
        <v>0</v>
      </c>
      <c r="M250" s="368" t="s">
        <v>1483</v>
      </c>
    </row>
    <row r="251" spans="1:13" x14ac:dyDescent="0.25">
      <c r="A251" s="128"/>
      <c r="B251" s="95"/>
      <c r="C251" s="127"/>
      <c r="D251" s="604"/>
      <c r="E251" s="95"/>
      <c r="F251" s="95"/>
      <c r="G251" s="95"/>
      <c r="H251" s="124"/>
      <c r="I251" s="579"/>
      <c r="J251" s="24"/>
      <c r="K251" s="130"/>
      <c r="L251" s="254">
        <f t="shared" si="8"/>
        <v>0</v>
      </c>
      <c r="M251" s="368" t="s">
        <v>5615</v>
      </c>
    </row>
    <row r="252" spans="1:13" x14ac:dyDescent="0.25">
      <c r="A252" s="128"/>
      <c r="B252" s="95"/>
      <c r="C252" s="127"/>
      <c r="D252" s="604"/>
      <c r="E252" s="95"/>
      <c r="F252" s="95"/>
      <c r="G252" s="95"/>
      <c r="H252" s="124"/>
      <c r="I252" s="579"/>
      <c r="J252" s="24"/>
      <c r="K252" s="130"/>
      <c r="L252" s="254">
        <f t="shared" si="8"/>
        <v>0</v>
      </c>
      <c r="M252" s="368" t="s">
        <v>3980</v>
      </c>
    </row>
    <row r="253" spans="1:13" ht="15" x14ac:dyDescent="0.25">
      <c r="A253" s="128"/>
      <c r="B253" s="95"/>
      <c r="C253" s="127"/>
      <c r="D253" s="604"/>
      <c r="E253" s="95"/>
      <c r="F253" s="95"/>
      <c r="G253" s="95"/>
      <c r="H253" s="639"/>
      <c r="I253" s="579"/>
      <c r="J253" s="24"/>
      <c r="K253" s="130"/>
      <c r="L253" s="254">
        <f t="shared" si="8"/>
        <v>0</v>
      </c>
      <c r="M253" s="368" t="s">
        <v>141</v>
      </c>
    </row>
    <row r="254" spans="1:13" ht="15" x14ac:dyDescent="0.25">
      <c r="A254" s="128"/>
      <c r="B254" s="95"/>
      <c r="C254" s="127"/>
      <c r="D254" s="604"/>
      <c r="E254" s="95"/>
      <c r="F254" s="95"/>
      <c r="G254" s="95"/>
      <c r="H254" s="639"/>
      <c r="I254" s="579"/>
      <c r="J254" s="24"/>
      <c r="K254" s="130"/>
      <c r="L254" s="254">
        <f t="shared" si="8"/>
        <v>0</v>
      </c>
      <c r="M254" s="368" t="s">
        <v>141</v>
      </c>
    </row>
    <row r="255" spans="1:13" ht="15" x14ac:dyDescent="0.25">
      <c r="A255" s="128"/>
      <c r="B255" s="95"/>
      <c r="C255" s="127"/>
      <c r="D255" s="604"/>
      <c r="E255" s="95"/>
      <c r="F255" s="95"/>
      <c r="G255" s="95"/>
      <c r="H255" s="639"/>
      <c r="I255" s="579"/>
      <c r="J255" s="24"/>
      <c r="K255" s="130"/>
      <c r="L255" s="254">
        <f t="shared" si="8"/>
        <v>0</v>
      </c>
      <c r="M255" s="368" t="s">
        <v>1552</v>
      </c>
    </row>
    <row r="256" spans="1:13" ht="15" x14ac:dyDescent="0.25">
      <c r="A256" s="128"/>
      <c r="B256" s="95"/>
      <c r="C256" s="127"/>
      <c r="D256" s="604"/>
      <c r="E256" s="95"/>
      <c r="F256" s="95"/>
      <c r="G256" s="95"/>
      <c r="H256" s="639"/>
      <c r="I256" s="579"/>
      <c r="J256" s="24"/>
      <c r="K256" s="130"/>
      <c r="L256" s="254">
        <f t="shared" si="8"/>
        <v>0</v>
      </c>
      <c r="M256" s="368" t="s">
        <v>141</v>
      </c>
    </row>
    <row r="257" spans="1:13" ht="15" x14ac:dyDescent="0.25">
      <c r="A257" s="128"/>
      <c r="B257" s="7"/>
      <c r="C257" s="502"/>
      <c r="D257" s="610"/>
      <c r="E257" s="7"/>
      <c r="F257" s="7"/>
      <c r="G257" s="7"/>
      <c r="H257" s="614"/>
      <c r="I257" s="554"/>
      <c r="J257" s="24"/>
      <c r="K257" s="130"/>
      <c r="L257" s="254">
        <f>+H257</f>
        <v>0</v>
      </c>
      <c r="M257" s="368"/>
    </row>
    <row r="258" spans="1:13" ht="15" x14ac:dyDescent="0.25">
      <c r="A258" s="128"/>
      <c r="B258" s="7"/>
      <c r="C258" s="502"/>
      <c r="D258" s="610"/>
      <c r="E258" s="7"/>
      <c r="F258" s="7"/>
      <c r="G258" s="7"/>
      <c r="H258" s="614"/>
      <c r="I258" s="554"/>
      <c r="J258" s="24"/>
      <c r="K258" s="130"/>
      <c r="L258" s="254">
        <f>+H258</f>
        <v>0</v>
      </c>
      <c r="M258" s="368"/>
    </row>
    <row r="259" spans="1:13" ht="15" x14ac:dyDescent="0.25">
      <c r="A259" s="128"/>
      <c r="B259" s="7"/>
      <c r="C259" s="502"/>
      <c r="D259" s="610"/>
      <c r="E259" s="95"/>
      <c r="F259" s="7"/>
      <c r="G259" s="95"/>
      <c r="H259" s="614"/>
      <c r="I259" s="579"/>
      <c r="J259" s="24"/>
      <c r="K259" s="130"/>
      <c r="L259" s="254">
        <f>+H259</f>
        <v>0</v>
      </c>
      <c r="M259" s="368"/>
    </row>
    <row r="260" spans="1:13" ht="15" x14ac:dyDescent="0.25">
      <c r="A260" s="128"/>
      <c r="B260" s="7"/>
      <c r="C260" s="502"/>
      <c r="D260" s="610"/>
      <c r="E260" s="95"/>
      <c r="F260" s="7"/>
      <c r="G260" s="95"/>
      <c r="H260" s="614"/>
      <c r="I260" s="579"/>
      <c r="J260" s="24"/>
      <c r="K260" s="130"/>
      <c r="L260" s="254">
        <f>+H260</f>
        <v>0</v>
      </c>
      <c r="M260" s="368"/>
    </row>
    <row r="261" spans="1:13" x14ac:dyDescent="0.25">
      <c r="A261" s="128"/>
      <c r="B261" s="95"/>
      <c r="C261" s="127"/>
      <c r="D261" s="604"/>
      <c r="E261" s="95"/>
      <c r="F261" s="95"/>
      <c r="G261" s="95"/>
      <c r="H261" s="124"/>
      <c r="I261" s="579"/>
      <c r="J261" s="24"/>
      <c r="K261" s="130"/>
      <c r="L261" s="254">
        <f>-I261</f>
        <v>0</v>
      </c>
      <c r="M261" s="368" t="s">
        <v>141</v>
      </c>
    </row>
    <row r="262" spans="1:13" x14ac:dyDescent="0.25">
      <c r="A262" s="128"/>
      <c r="B262" s="95"/>
      <c r="C262" s="127"/>
      <c r="D262" s="604"/>
      <c r="E262" s="95"/>
      <c r="F262" s="95"/>
      <c r="G262" s="95"/>
      <c r="H262" s="124"/>
      <c r="I262" s="579"/>
      <c r="J262" s="24"/>
      <c r="K262" s="130"/>
      <c r="L262" s="254">
        <f>-I262</f>
        <v>0</v>
      </c>
      <c r="M262" s="368" t="s">
        <v>8914</v>
      </c>
    </row>
    <row r="263" spans="1:13" x14ac:dyDescent="0.25">
      <c r="A263" s="128"/>
      <c r="B263" s="95"/>
      <c r="C263" s="127"/>
      <c r="D263" s="604"/>
      <c r="E263" s="95"/>
      <c r="F263" s="95"/>
      <c r="G263" s="95"/>
      <c r="H263" s="124"/>
      <c r="I263" s="579"/>
      <c r="J263" s="24"/>
      <c r="K263" s="130"/>
      <c r="L263" s="254">
        <f>-I263</f>
        <v>0</v>
      </c>
      <c r="M263" s="368" t="s">
        <v>1483</v>
      </c>
    </row>
    <row r="264" spans="1:13" x14ac:dyDescent="0.25">
      <c r="A264" s="128"/>
      <c r="B264" s="95"/>
      <c r="C264" s="127"/>
      <c r="D264" s="604"/>
      <c r="E264" s="95"/>
      <c r="F264" s="95"/>
      <c r="G264" s="95"/>
      <c r="H264" s="370"/>
      <c r="I264" s="579"/>
      <c r="J264" s="24"/>
      <c r="K264" s="130"/>
      <c r="L264" s="254">
        <f>-I264</f>
        <v>0</v>
      </c>
      <c r="M264" s="368" t="s">
        <v>141</v>
      </c>
    </row>
    <row r="265" spans="1:13" ht="15" x14ac:dyDescent="0.25">
      <c r="A265" s="128"/>
      <c r="B265" s="7"/>
      <c r="C265" s="361"/>
      <c r="D265" s="610"/>
      <c r="E265" s="12"/>
      <c r="F265" s="7"/>
      <c r="G265" s="95"/>
      <c r="H265" s="614"/>
      <c r="I265" s="579"/>
      <c r="J265" s="24"/>
      <c r="K265" s="130"/>
      <c r="L265" s="254">
        <f>+H265</f>
        <v>0</v>
      </c>
      <c r="M265" s="368"/>
    </row>
    <row r="266" spans="1:13" ht="15" x14ac:dyDescent="0.25">
      <c r="A266" s="128"/>
      <c r="B266" s="7"/>
      <c r="C266" s="361"/>
      <c r="D266" s="610"/>
      <c r="E266" s="12"/>
      <c r="F266" s="7"/>
      <c r="G266" s="95"/>
      <c r="H266" s="614"/>
      <c r="I266" s="579"/>
      <c r="J266" s="24"/>
      <c r="K266" s="130"/>
      <c r="L266" s="254">
        <f t="shared" ref="L266:L305" si="9">+H266</f>
        <v>0</v>
      </c>
      <c r="M266" s="368"/>
    </row>
    <row r="267" spans="1:13" ht="15" x14ac:dyDescent="0.25">
      <c r="A267" s="128"/>
      <c r="B267" s="7"/>
      <c r="C267" s="502"/>
      <c r="D267" s="610"/>
      <c r="E267" s="12"/>
      <c r="F267" s="7"/>
      <c r="G267" s="95"/>
      <c r="H267" s="614"/>
      <c r="I267" s="579"/>
      <c r="J267" s="24"/>
      <c r="K267" s="130"/>
      <c r="L267" s="254">
        <f t="shared" si="9"/>
        <v>0</v>
      </c>
      <c r="M267" s="368"/>
    </row>
    <row r="268" spans="1:13" ht="15" x14ac:dyDescent="0.25">
      <c r="A268" s="128"/>
      <c r="B268" s="7"/>
      <c r="C268" s="502"/>
      <c r="D268" s="610"/>
      <c r="E268" s="12"/>
      <c r="F268" s="7"/>
      <c r="G268" s="95"/>
      <c r="H268" s="614"/>
      <c r="I268" s="579"/>
      <c r="J268" s="24"/>
      <c r="K268" s="130"/>
      <c r="L268" s="254">
        <f t="shared" si="9"/>
        <v>0</v>
      </c>
      <c r="M268" s="368"/>
    </row>
    <row r="269" spans="1:13" ht="15" x14ac:dyDescent="0.25">
      <c r="A269" s="128"/>
      <c r="B269" s="7"/>
      <c r="C269" s="502"/>
      <c r="D269" s="610"/>
      <c r="E269" s="12"/>
      <c r="F269" s="7"/>
      <c r="G269" s="95"/>
      <c r="H269" s="614"/>
      <c r="I269" s="579"/>
      <c r="J269" s="24"/>
      <c r="K269" s="130"/>
      <c r="L269" s="254">
        <f t="shared" si="9"/>
        <v>0</v>
      </c>
      <c r="M269" s="368"/>
    </row>
    <row r="270" spans="1:13" ht="15" x14ac:dyDescent="0.25">
      <c r="A270" s="128"/>
      <c r="B270" s="7"/>
      <c r="C270" s="502"/>
      <c r="D270" s="610"/>
      <c r="E270" s="95"/>
      <c r="F270" s="7"/>
      <c r="G270" s="95"/>
      <c r="H270" s="614"/>
      <c r="I270" s="579"/>
      <c r="J270" s="24"/>
      <c r="K270" s="130"/>
      <c r="L270" s="254">
        <f t="shared" si="9"/>
        <v>0</v>
      </c>
      <c r="M270" s="527"/>
    </row>
    <row r="271" spans="1:13" ht="15" x14ac:dyDescent="0.25">
      <c r="A271" s="128"/>
      <c r="B271" s="7"/>
      <c r="C271" s="502"/>
      <c r="D271" s="610"/>
      <c r="E271" s="95"/>
      <c r="F271" s="7"/>
      <c r="G271" s="95"/>
      <c r="H271" s="614"/>
      <c r="I271" s="579"/>
      <c r="J271" s="24"/>
      <c r="K271" s="130"/>
      <c r="L271" s="254">
        <f t="shared" si="9"/>
        <v>0</v>
      </c>
      <c r="M271" s="527"/>
    </row>
    <row r="272" spans="1:13" ht="15" x14ac:dyDescent="0.25">
      <c r="A272" s="128"/>
      <c r="B272" s="7"/>
      <c r="C272" s="502"/>
      <c r="D272" s="610"/>
      <c r="E272" s="95"/>
      <c r="F272" s="7"/>
      <c r="G272" s="95"/>
      <c r="H272" s="614"/>
      <c r="I272" s="579"/>
      <c r="J272" s="24"/>
      <c r="K272" s="130"/>
      <c r="L272" s="254">
        <f t="shared" si="9"/>
        <v>0</v>
      </c>
      <c r="M272" s="527"/>
    </row>
    <row r="273" spans="1:13" ht="15" x14ac:dyDescent="0.25">
      <c r="A273" s="128"/>
      <c r="B273" s="7"/>
      <c r="C273" s="502"/>
      <c r="D273" s="610"/>
      <c r="E273" s="7"/>
      <c r="F273" s="7"/>
      <c r="G273" s="95"/>
      <c r="H273" s="614"/>
      <c r="I273" s="579"/>
      <c r="J273" s="24"/>
      <c r="K273" s="130"/>
      <c r="L273" s="254">
        <f t="shared" si="9"/>
        <v>0</v>
      </c>
      <c r="M273" s="368"/>
    </row>
    <row r="274" spans="1:13" ht="15" x14ac:dyDescent="0.25">
      <c r="A274" s="128"/>
      <c r="B274" s="7"/>
      <c r="C274" s="502"/>
      <c r="D274" s="610"/>
      <c r="E274" s="7"/>
      <c r="F274" s="7"/>
      <c r="G274" s="95"/>
      <c r="H274" s="614"/>
      <c r="I274" s="579"/>
      <c r="J274" s="24"/>
      <c r="K274" s="130"/>
      <c r="L274" s="254">
        <f t="shared" si="9"/>
        <v>0</v>
      </c>
      <c r="M274" s="368"/>
    </row>
    <row r="275" spans="1:13" ht="15" x14ac:dyDescent="0.25">
      <c r="A275" s="128"/>
      <c r="B275" s="7"/>
      <c r="C275" s="502"/>
      <c r="D275" s="610"/>
      <c r="E275" s="7"/>
      <c r="F275" s="7"/>
      <c r="G275" s="95"/>
      <c r="H275" s="614"/>
      <c r="I275" s="579"/>
      <c r="J275" s="24"/>
      <c r="K275" s="130"/>
      <c r="L275" s="254">
        <f t="shared" si="9"/>
        <v>0</v>
      </c>
      <c r="M275" s="368"/>
    </row>
    <row r="276" spans="1:13" ht="15" x14ac:dyDescent="0.25">
      <c r="A276" s="128"/>
      <c r="B276" s="7"/>
      <c r="C276" s="502"/>
      <c r="D276" s="610"/>
      <c r="E276" s="7"/>
      <c r="F276" s="7"/>
      <c r="G276" s="95"/>
      <c r="H276" s="614"/>
      <c r="I276" s="579"/>
      <c r="J276" s="24"/>
      <c r="K276" s="130"/>
      <c r="L276" s="254">
        <f t="shared" si="9"/>
        <v>0</v>
      </c>
      <c r="M276" s="368"/>
    </row>
    <row r="277" spans="1:13" ht="15" x14ac:dyDescent="0.25">
      <c r="A277" s="128"/>
      <c r="B277" s="7"/>
      <c r="C277" s="502"/>
      <c r="D277" s="610"/>
      <c r="E277" s="7"/>
      <c r="F277" s="7"/>
      <c r="G277" s="95"/>
      <c r="H277" s="614"/>
      <c r="I277" s="579"/>
      <c r="J277" s="24"/>
      <c r="K277" s="130"/>
      <c r="L277" s="254">
        <f t="shared" si="9"/>
        <v>0</v>
      </c>
      <c r="M277" s="368"/>
    </row>
    <row r="278" spans="1:13" ht="15" x14ac:dyDescent="0.25">
      <c r="A278" s="128"/>
      <c r="B278" s="7"/>
      <c r="C278" s="502"/>
      <c r="D278" s="610"/>
      <c r="E278" s="7"/>
      <c r="F278" s="7"/>
      <c r="G278" s="95"/>
      <c r="H278" s="614"/>
      <c r="I278" s="579"/>
      <c r="J278" s="24"/>
      <c r="K278" s="130"/>
      <c r="L278" s="254">
        <f t="shared" si="9"/>
        <v>0</v>
      </c>
      <c r="M278" s="368"/>
    </row>
    <row r="279" spans="1:13" ht="15" x14ac:dyDescent="0.25">
      <c r="A279" s="128"/>
      <c r="B279" s="7"/>
      <c r="C279" s="502"/>
      <c r="D279" s="610"/>
      <c r="E279" s="7"/>
      <c r="F279" s="7"/>
      <c r="G279" s="95"/>
      <c r="H279" s="614"/>
      <c r="I279" s="579"/>
      <c r="J279" s="24"/>
      <c r="K279" s="130"/>
      <c r="L279" s="254">
        <f t="shared" si="9"/>
        <v>0</v>
      </c>
      <c r="M279" s="368"/>
    </row>
    <row r="280" spans="1:13" ht="15" x14ac:dyDescent="0.25">
      <c r="A280" s="128"/>
      <c r="B280" s="7"/>
      <c r="C280" s="502"/>
      <c r="D280" s="610"/>
      <c r="E280" s="7"/>
      <c r="F280" s="7"/>
      <c r="G280" s="95"/>
      <c r="H280" s="614"/>
      <c r="I280" s="579"/>
      <c r="J280" s="24"/>
      <c r="K280" s="130"/>
      <c r="L280" s="254">
        <f t="shared" si="9"/>
        <v>0</v>
      </c>
      <c r="M280" s="368"/>
    </row>
    <row r="281" spans="1:13" ht="15" x14ac:dyDescent="0.25">
      <c r="A281" s="128"/>
      <c r="B281" s="12"/>
      <c r="C281" s="502"/>
      <c r="D281" s="610"/>
      <c r="E281" s="7"/>
      <c r="F281" s="7"/>
      <c r="G281" s="95"/>
      <c r="H281" s="614"/>
      <c r="I281" s="579"/>
      <c r="J281" s="24"/>
      <c r="K281" s="130"/>
      <c r="L281" s="254">
        <f t="shared" si="9"/>
        <v>0</v>
      </c>
      <c r="M281" s="368"/>
    </row>
    <row r="282" spans="1:13" ht="15" x14ac:dyDescent="0.25">
      <c r="A282" s="128"/>
      <c r="B282" s="7"/>
      <c r="C282" s="502"/>
      <c r="D282" s="610"/>
      <c r="E282" s="7"/>
      <c r="F282" s="7"/>
      <c r="G282" s="7"/>
      <c r="H282" s="614"/>
      <c r="I282" s="554"/>
      <c r="J282" s="24"/>
      <c r="K282" s="130"/>
      <c r="L282" s="254">
        <f t="shared" si="9"/>
        <v>0</v>
      </c>
      <c r="M282" s="368"/>
    </row>
    <row r="283" spans="1:13" ht="15" x14ac:dyDescent="0.25">
      <c r="A283" s="128"/>
      <c r="B283" s="12"/>
      <c r="C283" s="502"/>
      <c r="D283" s="610"/>
      <c r="E283" s="7"/>
      <c r="F283" s="7"/>
      <c r="G283" s="7"/>
      <c r="H283" s="614"/>
      <c r="I283" s="554"/>
      <c r="J283" s="24"/>
      <c r="K283" s="130"/>
      <c r="L283" s="254">
        <f t="shared" si="9"/>
        <v>0</v>
      </c>
      <c r="M283" s="368"/>
    </row>
    <row r="284" spans="1:13" ht="15" x14ac:dyDescent="0.25">
      <c r="A284" s="128"/>
      <c r="B284" s="7"/>
      <c r="C284" s="502"/>
      <c r="D284" s="610"/>
      <c r="E284" s="7"/>
      <c r="F284" s="7"/>
      <c r="G284" s="7"/>
      <c r="H284" s="614"/>
      <c r="I284" s="554"/>
      <c r="J284" s="24"/>
      <c r="K284" s="130"/>
      <c r="L284" s="254">
        <f t="shared" si="9"/>
        <v>0</v>
      </c>
      <c r="M284" s="368"/>
    </row>
    <row r="285" spans="1:13" ht="15" x14ac:dyDescent="0.25">
      <c r="A285" s="128"/>
      <c r="B285" s="12"/>
      <c r="C285" s="502"/>
      <c r="D285" s="610"/>
      <c r="E285" s="7"/>
      <c r="F285" s="7"/>
      <c r="G285" s="7"/>
      <c r="H285" s="614"/>
      <c r="I285" s="554"/>
      <c r="J285" s="24"/>
      <c r="K285" s="130"/>
      <c r="L285" s="254">
        <f t="shared" si="9"/>
        <v>0</v>
      </c>
      <c r="M285" s="368"/>
    </row>
    <row r="286" spans="1:13" ht="15" x14ac:dyDescent="0.25">
      <c r="A286" s="128"/>
      <c r="B286" s="7"/>
      <c r="C286" s="502"/>
      <c r="D286" s="610"/>
      <c r="E286" s="7"/>
      <c r="F286" s="7"/>
      <c r="G286" s="7"/>
      <c r="H286" s="614"/>
      <c r="I286" s="554"/>
      <c r="J286" s="24"/>
      <c r="K286" s="130"/>
      <c r="L286" s="254">
        <f t="shared" si="9"/>
        <v>0</v>
      </c>
      <c r="M286" s="368"/>
    </row>
    <row r="287" spans="1:13" ht="15" x14ac:dyDescent="0.25">
      <c r="A287" s="128"/>
      <c r="B287" s="12"/>
      <c r="C287" s="502"/>
      <c r="D287" s="610"/>
      <c r="E287" s="7"/>
      <c r="F287" s="7"/>
      <c r="G287" s="7"/>
      <c r="H287" s="614"/>
      <c r="I287" s="554"/>
      <c r="J287" s="24"/>
      <c r="K287" s="130"/>
      <c r="L287" s="254">
        <f t="shared" si="9"/>
        <v>0</v>
      </c>
      <c r="M287" s="368"/>
    </row>
    <row r="288" spans="1:13" ht="15" x14ac:dyDescent="0.25">
      <c r="A288" s="128"/>
      <c r="B288" s="7"/>
      <c r="C288" s="502"/>
      <c r="D288" s="610"/>
      <c r="E288" s="7"/>
      <c r="F288" s="7"/>
      <c r="G288" s="7"/>
      <c r="H288" s="614"/>
      <c r="I288" s="554"/>
      <c r="J288" s="24"/>
      <c r="K288" s="130"/>
      <c r="L288" s="254">
        <f t="shared" si="9"/>
        <v>0</v>
      </c>
      <c r="M288" s="368"/>
    </row>
    <row r="289" spans="1:13" ht="15" x14ac:dyDescent="0.25">
      <c r="A289" s="128"/>
      <c r="B289" s="12"/>
      <c r="C289" s="502"/>
      <c r="D289" s="610"/>
      <c r="E289" s="7"/>
      <c r="F289" s="7"/>
      <c r="G289" s="7"/>
      <c r="H289" s="614"/>
      <c r="I289" s="554"/>
      <c r="J289" s="24"/>
      <c r="K289" s="130"/>
      <c r="L289" s="254">
        <f t="shared" si="9"/>
        <v>0</v>
      </c>
      <c r="M289" s="368"/>
    </row>
    <row r="290" spans="1:13" ht="15" x14ac:dyDescent="0.25">
      <c r="A290" s="128"/>
      <c r="B290" s="7"/>
      <c r="C290" s="502"/>
      <c r="D290" s="610"/>
      <c r="E290" s="7"/>
      <c r="F290" s="7"/>
      <c r="G290" s="7"/>
      <c r="H290" s="614"/>
      <c r="I290" s="554"/>
      <c r="J290" s="24"/>
      <c r="K290" s="130"/>
      <c r="L290" s="254">
        <f t="shared" si="9"/>
        <v>0</v>
      </c>
      <c r="M290" s="368"/>
    </row>
    <row r="291" spans="1:13" ht="15" x14ac:dyDescent="0.25">
      <c r="A291" s="128"/>
      <c r="B291" s="12"/>
      <c r="C291" s="502"/>
      <c r="D291" s="610"/>
      <c r="E291" s="7"/>
      <c r="F291" s="7"/>
      <c r="G291" s="7"/>
      <c r="H291" s="614"/>
      <c r="I291" s="554"/>
      <c r="J291" s="24"/>
      <c r="K291" s="130"/>
      <c r="L291" s="254">
        <f t="shared" si="9"/>
        <v>0</v>
      </c>
      <c r="M291" s="368"/>
    </row>
    <row r="292" spans="1:13" ht="15" x14ac:dyDescent="0.25">
      <c r="A292" s="128"/>
      <c r="B292" s="7"/>
      <c r="C292" s="502"/>
      <c r="D292" s="610"/>
      <c r="E292" s="7"/>
      <c r="F292" s="7"/>
      <c r="G292" s="95"/>
      <c r="H292" s="614"/>
      <c r="I292" s="554"/>
      <c r="J292" s="24"/>
      <c r="K292" s="130"/>
      <c r="L292" s="254">
        <f t="shared" si="9"/>
        <v>0</v>
      </c>
      <c r="M292" s="368"/>
    </row>
    <row r="293" spans="1:13" ht="15" x14ac:dyDescent="0.25">
      <c r="A293" s="128"/>
      <c r="B293" s="12"/>
      <c r="C293" s="502"/>
      <c r="D293" s="610"/>
      <c r="E293" s="95"/>
      <c r="F293" s="7"/>
      <c r="G293" s="95"/>
      <c r="H293" s="614"/>
      <c r="I293" s="554"/>
      <c r="J293" s="24"/>
      <c r="K293" s="130"/>
      <c r="L293" s="254">
        <f t="shared" si="9"/>
        <v>0</v>
      </c>
      <c r="M293" s="368"/>
    </row>
    <row r="294" spans="1:13" ht="15" x14ac:dyDescent="0.25">
      <c r="A294" s="128"/>
      <c r="B294" s="7"/>
      <c r="C294" s="502"/>
      <c r="D294" s="610"/>
      <c r="E294" s="7"/>
      <c r="F294" s="7"/>
      <c r="G294" s="7"/>
      <c r="H294" s="614"/>
      <c r="I294" s="554"/>
      <c r="J294" s="24"/>
      <c r="K294" s="130"/>
      <c r="L294" s="254">
        <f t="shared" si="9"/>
        <v>0</v>
      </c>
      <c r="M294" s="368"/>
    </row>
    <row r="295" spans="1:13" ht="15" x14ac:dyDescent="0.25">
      <c r="A295" s="124"/>
      <c r="B295" s="12"/>
      <c r="C295" s="502"/>
      <c r="D295" s="610"/>
      <c r="E295" s="7"/>
      <c r="F295" s="7"/>
      <c r="G295" s="95"/>
      <c r="H295" s="614"/>
      <c r="I295" s="579"/>
      <c r="J295" s="24"/>
      <c r="K295" s="130"/>
      <c r="L295" s="254">
        <f t="shared" si="9"/>
        <v>0</v>
      </c>
      <c r="M295" s="368"/>
    </row>
    <row r="296" spans="1:13" ht="15" x14ac:dyDescent="0.25">
      <c r="A296" s="124"/>
      <c r="B296" s="7"/>
      <c r="C296" s="502"/>
      <c r="D296" s="610"/>
      <c r="E296" s="7"/>
      <c r="F296" s="7"/>
      <c r="G296" s="95"/>
      <c r="H296" s="614"/>
      <c r="I296" s="579"/>
      <c r="J296" s="24"/>
      <c r="K296" s="130"/>
      <c r="L296" s="254">
        <f t="shared" si="9"/>
        <v>0</v>
      </c>
      <c r="M296" s="368"/>
    </row>
    <row r="297" spans="1:13" ht="15" x14ac:dyDescent="0.25">
      <c r="A297" s="128"/>
      <c r="B297" s="7"/>
      <c r="C297" s="502"/>
      <c r="D297" s="610"/>
      <c r="E297" s="7"/>
      <c r="F297" s="7"/>
      <c r="G297" s="95"/>
      <c r="H297" s="614"/>
      <c r="I297" s="579"/>
      <c r="J297" s="24"/>
      <c r="K297" s="130"/>
      <c r="L297" s="254">
        <f t="shared" si="9"/>
        <v>0</v>
      </c>
      <c r="M297" s="368"/>
    </row>
    <row r="298" spans="1:13" ht="15" x14ac:dyDescent="0.25">
      <c r="A298" s="128"/>
      <c r="B298" s="7"/>
      <c r="C298" s="502"/>
      <c r="D298" s="610"/>
      <c r="E298" s="7"/>
      <c r="F298" s="7"/>
      <c r="G298" s="95"/>
      <c r="H298" s="614"/>
      <c r="I298" s="579"/>
      <c r="J298" s="24"/>
      <c r="K298" s="130"/>
      <c r="L298" s="254">
        <f t="shared" si="9"/>
        <v>0</v>
      </c>
      <c r="M298" s="368"/>
    </row>
    <row r="299" spans="1:13" ht="15" x14ac:dyDescent="0.25">
      <c r="A299" s="128"/>
      <c r="B299" s="7"/>
      <c r="C299" s="502"/>
      <c r="D299" s="610"/>
      <c r="E299" s="7"/>
      <c r="F299" s="7"/>
      <c r="G299" s="7"/>
      <c r="H299" s="614"/>
      <c r="I299" s="579"/>
      <c r="J299" s="24"/>
      <c r="K299" s="130"/>
      <c r="L299" s="254">
        <f t="shared" si="9"/>
        <v>0</v>
      </c>
      <c r="M299" s="368"/>
    </row>
    <row r="300" spans="1:13" ht="15" x14ac:dyDescent="0.25">
      <c r="A300" s="128"/>
      <c r="B300" s="7"/>
      <c r="C300" s="502"/>
      <c r="D300" s="610"/>
      <c r="E300" s="7"/>
      <c r="F300" s="7"/>
      <c r="G300" s="95"/>
      <c r="H300" s="614"/>
      <c r="I300" s="579"/>
      <c r="J300" s="24"/>
      <c r="K300" s="130"/>
      <c r="L300" s="254">
        <f t="shared" si="9"/>
        <v>0</v>
      </c>
      <c r="M300" s="368"/>
    </row>
    <row r="301" spans="1:13" ht="15" x14ac:dyDescent="0.25">
      <c r="A301" s="128"/>
      <c r="B301" s="7"/>
      <c r="C301" s="502"/>
      <c r="D301" s="610"/>
      <c r="E301" s="7"/>
      <c r="F301" s="7"/>
      <c r="G301" s="95"/>
      <c r="H301" s="614"/>
      <c r="I301" s="579"/>
      <c r="J301" s="24"/>
      <c r="K301" s="130"/>
      <c r="L301" s="254">
        <f t="shared" si="9"/>
        <v>0</v>
      </c>
      <c r="M301" s="368"/>
    </row>
    <row r="302" spans="1:13" ht="15" x14ac:dyDescent="0.25">
      <c r="A302" s="128"/>
      <c r="B302" s="7"/>
      <c r="C302" s="502"/>
      <c r="D302" s="610"/>
      <c r="E302" s="95"/>
      <c r="F302" s="7"/>
      <c r="G302" s="95"/>
      <c r="H302" s="614"/>
      <c r="I302" s="579"/>
      <c r="J302" s="24"/>
      <c r="K302" s="130"/>
      <c r="L302" s="254">
        <f t="shared" si="9"/>
        <v>0</v>
      </c>
      <c r="M302" s="368"/>
    </row>
    <row r="303" spans="1:13" ht="15" x14ac:dyDescent="0.25">
      <c r="A303" s="128"/>
      <c r="B303" s="7"/>
      <c r="C303" s="502"/>
      <c r="D303" s="610"/>
      <c r="E303" s="95"/>
      <c r="F303" s="7"/>
      <c r="G303" s="95"/>
      <c r="H303" s="614"/>
      <c r="I303" s="579"/>
      <c r="J303" s="24"/>
      <c r="K303" s="130"/>
      <c r="L303" s="254">
        <f t="shared" si="9"/>
        <v>0</v>
      </c>
      <c r="M303" s="368"/>
    </row>
    <row r="304" spans="1:13" ht="15" x14ac:dyDescent="0.25">
      <c r="A304" s="128"/>
      <c r="B304" s="7"/>
      <c r="C304" s="502"/>
      <c r="D304" s="610"/>
      <c r="E304" s="95"/>
      <c r="F304" s="7"/>
      <c r="G304" s="95"/>
      <c r="H304" s="614"/>
      <c r="I304" s="579"/>
      <c r="J304" s="24"/>
      <c r="K304" s="130"/>
      <c r="L304" s="254">
        <f t="shared" si="9"/>
        <v>0</v>
      </c>
      <c r="M304" s="368"/>
    </row>
    <row r="305" spans="1:13" ht="15" x14ac:dyDescent="0.25">
      <c r="A305" s="128"/>
      <c r="B305" s="7"/>
      <c r="C305" s="502"/>
      <c r="D305" s="610"/>
      <c r="E305" s="95"/>
      <c r="F305" s="7"/>
      <c r="G305" s="95"/>
      <c r="H305" s="614"/>
      <c r="I305" s="579"/>
      <c r="J305" s="24"/>
      <c r="K305" s="130"/>
      <c r="L305" s="254">
        <f t="shared" si="9"/>
        <v>0</v>
      </c>
      <c r="M305" s="368"/>
    </row>
    <row r="306" spans="1:13" x14ac:dyDescent="0.25">
      <c r="A306" s="128"/>
      <c r="B306" s="95"/>
      <c r="C306" s="127"/>
      <c r="D306" s="610"/>
      <c r="E306" s="95"/>
      <c r="F306" s="95"/>
      <c r="G306" s="95"/>
      <c r="H306" s="124"/>
      <c r="I306" s="579"/>
      <c r="J306" s="24"/>
      <c r="K306" s="130"/>
      <c r="L306" s="254">
        <f>-I306</f>
        <v>0</v>
      </c>
      <c r="M306" s="368" t="s">
        <v>141</v>
      </c>
    </row>
    <row r="307" spans="1:13" x14ac:dyDescent="0.25">
      <c r="A307" s="128"/>
      <c r="B307" s="95"/>
      <c r="C307" s="127"/>
      <c r="D307" s="610"/>
      <c r="E307" s="95"/>
      <c r="F307" s="95"/>
      <c r="G307" s="95"/>
      <c r="H307" s="124"/>
      <c r="I307" s="579"/>
      <c r="J307" s="24"/>
      <c r="K307" s="130"/>
      <c r="L307" s="254">
        <f>-I307</f>
        <v>0</v>
      </c>
      <c r="M307" s="368" t="s">
        <v>2150</v>
      </c>
    </row>
    <row r="308" spans="1:13" x14ac:dyDescent="0.25">
      <c r="A308" s="128"/>
      <c r="B308" s="95"/>
      <c r="C308" s="127"/>
      <c r="D308" s="610"/>
      <c r="E308" s="95"/>
      <c r="F308" s="95"/>
      <c r="G308" s="95"/>
      <c r="H308" s="124"/>
      <c r="I308" s="579"/>
      <c r="J308" s="24"/>
      <c r="K308" s="130"/>
      <c r="L308" s="254">
        <f>-I308</f>
        <v>0</v>
      </c>
      <c r="M308" s="368" t="s">
        <v>5615</v>
      </c>
    </row>
    <row r="309" spans="1:13" ht="15" x14ac:dyDescent="0.25">
      <c r="A309" s="128"/>
      <c r="B309" s="7"/>
      <c r="C309" s="502"/>
      <c r="D309" s="610"/>
      <c r="E309" s="95"/>
      <c r="F309" s="7"/>
      <c r="G309" s="95"/>
      <c r="H309" s="597"/>
      <c r="I309" s="579"/>
      <c r="J309" s="24"/>
      <c r="K309" s="130"/>
      <c r="L309" s="254">
        <f>+H309</f>
        <v>0</v>
      </c>
      <c r="M309" s="368"/>
    </row>
    <row r="310" spans="1:13" ht="15" x14ac:dyDescent="0.25">
      <c r="A310" s="128"/>
      <c r="B310" s="7"/>
      <c r="C310" s="502"/>
      <c r="D310" s="610"/>
      <c r="E310" s="95"/>
      <c r="F310" s="7"/>
      <c r="G310" s="95"/>
      <c r="H310" s="597"/>
      <c r="I310" s="579"/>
      <c r="J310" s="24"/>
      <c r="K310" s="130"/>
      <c r="L310" s="254">
        <f t="shared" ref="L310:L334" si="10">+H310</f>
        <v>0</v>
      </c>
      <c r="M310" s="368"/>
    </row>
    <row r="311" spans="1:13" ht="15" x14ac:dyDescent="0.25">
      <c r="A311" s="128"/>
      <c r="B311" s="7"/>
      <c r="C311" s="502"/>
      <c r="D311" s="610"/>
      <c r="E311" s="95"/>
      <c r="F311" s="7"/>
      <c r="G311" s="95"/>
      <c r="H311" s="597"/>
      <c r="I311" s="579"/>
      <c r="J311" s="24"/>
      <c r="K311" s="130"/>
      <c r="L311" s="254">
        <f t="shared" si="10"/>
        <v>0</v>
      </c>
      <c r="M311" s="368"/>
    </row>
    <row r="312" spans="1:13" ht="15" x14ac:dyDescent="0.25">
      <c r="A312" s="128"/>
      <c r="B312" s="7"/>
      <c r="C312" s="502"/>
      <c r="D312" s="610"/>
      <c r="E312" s="95"/>
      <c r="F312" s="7"/>
      <c r="G312" s="95"/>
      <c r="H312" s="597"/>
      <c r="I312" s="579"/>
      <c r="J312" s="24"/>
      <c r="K312" s="130"/>
      <c r="L312" s="254">
        <f t="shared" si="10"/>
        <v>0</v>
      </c>
      <c r="M312" s="368"/>
    </row>
    <row r="313" spans="1:13" ht="15" x14ac:dyDescent="0.25">
      <c r="A313" s="128"/>
      <c r="B313" s="7"/>
      <c r="C313" s="502"/>
      <c r="D313" s="610"/>
      <c r="E313" s="7"/>
      <c r="F313" s="7"/>
      <c r="G313" s="7"/>
      <c r="H313" s="597"/>
      <c r="I313" s="554"/>
      <c r="J313" s="24"/>
      <c r="K313" s="130"/>
      <c r="L313" s="254">
        <f t="shared" si="10"/>
        <v>0</v>
      </c>
      <c r="M313" s="368"/>
    </row>
    <row r="314" spans="1:13" ht="15" x14ac:dyDescent="0.25">
      <c r="A314" s="128"/>
      <c r="B314" s="7"/>
      <c r="C314" s="502"/>
      <c r="D314" s="610"/>
      <c r="E314" s="7"/>
      <c r="F314" s="7"/>
      <c r="G314" s="7"/>
      <c r="H314" s="597"/>
      <c r="I314" s="579"/>
      <c r="J314" s="24"/>
      <c r="K314" s="130"/>
      <c r="L314" s="254">
        <f t="shared" si="10"/>
        <v>0</v>
      </c>
      <c r="M314" s="368"/>
    </row>
    <row r="315" spans="1:13" ht="15" x14ac:dyDescent="0.25">
      <c r="A315" s="128"/>
      <c r="B315" s="7"/>
      <c r="C315" s="502"/>
      <c r="D315" s="610"/>
      <c r="E315" s="7"/>
      <c r="F315" s="7"/>
      <c r="G315" s="7"/>
      <c r="H315" s="597"/>
      <c r="I315" s="579"/>
      <c r="J315" s="24"/>
      <c r="K315" s="130"/>
      <c r="L315" s="254">
        <f t="shared" si="10"/>
        <v>0</v>
      </c>
      <c r="M315" s="368"/>
    </row>
    <row r="316" spans="1:13" ht="15" x14ac:dyDescent="0.25">
      <c r="A316" s="128"/>
      <c r="B316" s="7"/>
      <c r="C316" s="502"/>
      <c r="D316" s="610"/>
      <c r="E316" s="7"/>
      <c r="F316" s="7"/>
      <c r="G316" s="7"/>
      <c r="H316" s="597"/>
      <c r="I316" s="579"/>
      <c r="J316" s="24"/>
      <c r="K316" s="130"/>
      <c r="L316" s="254">
        <f t="shared" si="10"/>
        <v>0</v>
      </c>
      <c r="M316" s="368"/>
    </row>
    <row r="317" spans="1:13" ht="15" x14ac:dyDescent="0.25">
      <c r="A317" s="128"/>
      <c r="B317" s="7"/>
      <c r="C317" s="502"/>
      <c r="D317" s="610"/>
      <c r="E317" s="7"/>
      <c r="F317" s="7"/>
      <c r="G317" s="7"/>
      <c r="H317" s="597"/>
      <c r="I317" s="579"/>
      <c r="J317" s="24"/>
      <c r="K317" s="130"/>
      <c r="L317" s="254">
        <f t="shared" si="10"/>
        <v>0</v>
      </c>
      <c r="M317" s="368"/>
    </row>
    <row r="318" spans="1:13" ht="15" x14ac:dyDescent="0.25">
      <c r="A318" s="128"/>
      <c r="B318" s="7"/>
      <c r="C318" s="502"/>
      <c r="D318" s="610"/>
      <c r="E318" s="7"/>
      <c r="F318" s="7"/>
      <c r="G318" s="7"/>
      <c r="H318" s="597"/>
      <c r="I318" s="579"/>
      <c r="J318" s="24"/>
      <c r="K318" s="130"/>
      <c r="L318" s="254">
        <f t="shared" si="10"/>
        <v>0</v>
      </c>
      <c r="M318" s="368"/>
    </row>
    <row r="319" spans="1:13" ht="15" x14ac:dyDescent="0.25">
      <c r="A319" s="128"/>
      <c r="B319" s="7"/>
      <c r="C319" s="502"/>
      <c r="D319" s="610"/>
      <c r="E319" s="7"/>
      <c r="F319" s="7"/>
      <c r="G319" s="7"/>
      <c r="H319" s="597"/>
      <c r="I319" s="579"/>
      <c r="J319" s="24"/>
      <c r="K319" s="130"/>
      <c r="L319" s="254">
        <f t="shared" si="10"/>
        <v>0</v>
      </c>
      <c r="M319" s="368"/>
    </row>
    <row r="320" spans="1:13" ht="15" x14ac:dyDescent="0.25">
      <c r="A320" s="128"/>
      <c r="B320" s="7"/>
      <c r="C320" s="502"/>
      <c r="D320" s="610"/>
      <c r="E320" s="95"/>
      <c r="F320" s="7"/>
      <c r="G320" s="95"/>
      <c r="H320" s="597"/>
      <c r="I320" s="579"/>
      <c r="J320" s="24"/>
      <c r="K320" s="130"/>
      <c r="L320" s="254">
        <f t="shared" si="10"/>
        <v>0</v>
      </c>
      <c r="M320" s="368"/>
    </row>
    <row r="321" spans="1:13" ht="15" x14ac:dyDescent="0.25">
      <c r="A321" s="128"/>
      <c r="B321" s="7"/>
      <c r="C321" s="502"/>
      <c r="D321" s="610"/>
      <c r="E321" s="95"/>
      <c r="F321" s="7"/>
      <c r="G321" s="95"/>
      <c r="H321" s="597"/>
      <c r="I321" s="579"/>
      <c r="J321" s="24"/>
      <c r="K321" s="130"/>
      <c r="L321" s="254">
        <f t="shared" si="10"/>
        <v>0</v>
      </c>
      <c r="M321" s="368"/>
    </row>
    <row r="322" spans="1:13" ht="15" x14ac:dyDescent="0.25">
      <c r="A322" s="128"/>
      <c r="B322" s="7"/>
      <c r="C322" s="502"/>
      <c r="D322" s="610"/>
      <c r="E322" s="95"/>
      <c r="F322" s="7"/>
      <c r="G322" s="95"/>
      <c r="H322" s="614"/>
      <c r="I322" s="579"/>
      <c r="J322" s="24"/>
      <c r="K322" s="130"/>
      <c r="L322" s="254">
        <f t="shared" si="10"/>
        <v>0</v>
      </c>
      <c r="M322" s="368"/>
    </row>
    <row r="323" spans="1:13" ht="15" x14ac:dyDescent="0.25">
      <c r="A323" s="128"/>
      <c r="B323" s="7"/>
      <c r="C323" s="502"/>
      <c r="D323" s="610"/>
      <c r="E323" s="95"/>
      <c r="F323" s="7"/>
      <c r="G323" s="95"/>
      <c r="H323" s="614"/>
      <c r="I323" s="579"/>
      <c r="J323" s="24"/>
      <c r="K323" s="130"/>
      <c r="L323" s="254">
        <f t="shared" si="10"/>
        <v>0</v>
      </c>
      <c r="M323" s="368"/>
    </row>
    <row r="324" spans="1:13" ht="15" x14ac:dyDescent="0.25">
      <c r="A324" s="128"/>
      <c r="B324" s="7"/>
      <c r="C324" s="502"/>
      <c r="D324" s="610"/>
      <c r="E324" s="7"/>
      <c r="F324" s="7"/>
      <c r="G324" s="7"/>
      <c r="H324" s="614"/>
      <c r="I324" s="579"/>
      <c r="J324" s="24"/>
      <c r="K324" s="130"/>
      <c r="L324" s="254">
        <f t="shared" si="10"/>
        <v>0</v>
      </c>
      <c r="M324" s="368"/>
    </row>
    <row r="325" spans="1:13" ht="15" x14ac:dyDescent="0.25">
      <c r="A325" s="128"/>
      <c r="B325" s="7"/>
      <c r="C325" s="502"/>
      <c r="D325" s="610"/>
      <c r="E325" s="7"/>
      <c r="F325" s="7"/>
      <c r="G325" s="7"/>
      <c r="H325" s="614"/>
      <c r="I325" s="579"/>
      <c r="J325" s="24"/>
      <c r="K325" s="130"/>
      <c r="L325" s="254">
        <f t="shared" si="10"/>
        <v>0</v>
      </c>
      <c r="M325" s="368"/>
    </row>
    <row r="326" spans="1:13" ht="15" x14ac:dyDescent="0.25">
      <c r="A326" s="128"/>
      <c r="B326" s="7"/>
      <c r="C326" s="502"/>
      <c r="D326" s="610"/>
      <c r="E326" s="7"/>
      <c r="F326" s="7"/>
      <c r="G326" s="7"/>
      <c r="H326" s="614"/>
      <c r="I326" s="579"/>
      <c r="J326" s="24"/>
      <c r="K326" s="130"/>
      <c r="L326" s="254">
        <f t="shared" si="10"/>
        <v>0</v>
      </c>
      <c r="M326" s="368"/>
    </row>
    <row r="327" spans="1:13" ht="15" x14ac:dyDescent="0.25">
      <c r="A327" s="128"/>
      <c r="B327" s="7"/>
      <c r="C327" s="502"/>
      <c r="D327" s="610"/>
      <c r="E327" s="7"/>
      <c r="F327" s="7"/>
      <c r="G327" s="7"/>
      <c r="H327" s="614"/>
      <c r="I327" s="579"/>
      <c r="J327" s="24"/>
      <c r="K327" s="130"/>
      <c r="L327" s="254">
        <f t="shared" si="10"/>
        <v>0</v>
      </c>
      <c r="M327" s="368"/>
    </row>
    <row r="328" spans="1:13" ht="15" x14ac:dyDescent="0.25">
      <c r="A328" s="128"/>
      <c r="B328" s="7"/>
      <c r="C328" s="502"/>
      <c r="D328" s="610"/>
      <c r="E328" s="7"/>
      <c r="F328" s="7"/>
      <c r="G328" s="7"/>
      <c r="H328" s="597"/>
      <c r="I328" s="579"/>
      <c r="J328" s="24"/>
      <c r="K328" s="130"/>
      <c r="L328" s="254">
        <f t="shared" si="10"/>
        <v>0</v>
      </c>
      <c r="M328" s="368"/>
    </row>
    <row r="329" spans="1:13" ht="15" x14ac:dyDescent="0.25">
      <c r="A329" s="128"/>
      <c r="B329" s="7"/>
      <c r="C329" s="502"/>
      <c r="D329" s="610"/>
      <c r="E329" s="7"/>
      <c r="F329" s="7"/>
      <c r="G329" s="7"/>
      <c r="H329" s="597"/>
      <c r="I329" s="579"/>
      <c r="J329" s="24"/>
      <c r="K329" s="130"/>
      <c r="L329" s="254">
        <f t="shared" si="10"/>
        <v>0</v>
      </c>
      <c r="M329" s="368"/>
    </row>
    <row r="330" spans="1:13" ht="15" x14ac:dyDescent="0.25">
      <c r="A330" s="128"/>
      <c r="B330" s="7"/>
      <c r="C330" s="502"/>
      <c r="D330" s="610"/>
      <c r="E330" s="7"/>
      <c r="F330" s="7"/>
      <c r="G330" s="7"/>
      <c r="H330" s="597"/>
      <c r="I330" s="579"/>
      <c r="J330" s="24"/>
      <c r="K330" s="130"/>
      <c r="L330" s="254">
        <f t="shared" si="10"/>
        <v>0</v>
      </c>
      <c r="M330" s="368"/>
    </row>
    <row r="331" spans="1:13" ht="15" x14ac:dyDescent="0.25">
      <c r="A331" s="128"/>
      <c r="B331" s="7"/>
      <c r="C331" s="502"/>
      <c r="D331" s="610"/>
      <c r="E331" s="7"/>
      <c r="F331" s="7"/>
      <c r="G331" s="7"/>
      <c r="H331" s="597"/>
      <c r="I331" s="579"/>
      <c r="J331" s="24"/>
      <c r="K331" s="130"/>
      <c r="L331" s="254">
        <f t="shared" si="10"/>
        <v>0</v>
      </c>
      <c r="M331" s="368"/>
    </row>
    <row r="332" spans="1:13" ht="15" x14ac:dyDescent="0.25">
      <c r="A332" s="128"/>
      <c r="B332" s="7"/>
      <c r="C332" s="502"/>
      <c r="D332" s="610"/>
      <c r="E332" s="7"/>
      <c r="F332" s="7"/>
      <c r="G332" s="7"/>
      <c r="H332" s="597"/>
      <c r="I332" s="579"/>
      <c r="J332" s="24"/>
      <c r="K332" s="130"/>
      <c r="L332" s="254">
        <f t="shared" si="10"/>
        <v>0</v>
      </c>
      <c r="M332" s="368"/>
    </row>
    <row r="333" spans="1:13" ht="15" x14ac:dyDescent="0.25">
      <c r="A333" s="128"/>
      <c r="B333" s="7"/>
      <c r="C333" s="502"/>
      <c r="D333" s="610"/>
      <c r="E333" s="7"/>
      <c r="F333" s="7"/>
      <c r="G333" s="7"/>
      <c r="H333" s="597"/>
      <c r="I333" s="579"/>
      <c r="J333" s="24"/>
      <c r="K333" s="130"/>
      <c r="L333" s="254">
        <f t="shared" si="10"/>
        <v>0</v>
      </c>
      <c r="M333" s="368"/>
    </row>
    <row r="334" spans="1:13" ht="15" x14ac:dyDescent="0.25">
      <c r="A334" s="128"/>
      <c r="B334" s="7"/>
      <c r="C334" s="502"/>
      <c r="D334" s="610"/>
      <c r="E334" s="7"/>
      <c r="F334" s="7"/>
      <c r="G334" s="7"/>
      <c r="H334" s="597"/>
      <c r="I334" s="579"/>
      <c r="J334" s="24"/>
      <c r="K334" s="130"/>
      <c r="L334" s="254">
        <f t="shared" si="10"/>
        <v>0</v>
      </c>
      <c r="M334" s="368"/>
    </row>
    <row r="335" spans="1:13" ht="15" x14ac:dyDescent="0.25">
      <c r="A335" s="128"/>
      <c r="B335" s="95"/>
      <c r="C335" s="537"/>
      <c r="D335" s="610"/>
      <c r="E335" s="95"/>
      <c r="F335" s="95"/>
      <c r="G335" s="95"/>
      <c r="H335" s="128"/>
      <c r="I335" s="579"/>
      <c r="J335" s="24"/>
      <c r="K335" s="130"/>
      <c r="L335" s="254">
        <f>+-I335</f>
        <v>0</v>
      </c>
      <c r="M335" s="368" t="s">
        <v>141</v>
      </c>
    </row>
    <row r="336" spans="1:13" ht="15" x14ac:dyDescent="0.25">
      <c r="A336" s="128"/>
      <c r="B336" s="95"/>
      <c r="C336" s="537"/>
      <c r="D336" s="610"/>
      <c r="E336" s="95"/>
      <c r="F336" s="95"/>
      <c r="G336" s="95"/>
      <c r="H336" s="128"/>
      <c r="I336" s="579"/>
      <c r="J336" s="24"/>
      <c r="K336" s="130"/>
      <c r="L336" s="254">
        <f>+-I336</f>
        <v>0</v>
      </c>
      <c r="M336" s="368" t="s">
        <v>1483</v>
      </c>
    </row>
    <row r="337" spans="1:15" ht="15" x14ac:dyDescent="0.25">
      <c r="A337" s="128"/>
      <c r="B337" s="95"/>
      <c r="C337" s="537"/>
      <c r="D337" s="610"/>
      <c r="E337" s="95"/>
      <c r="F337" s="95"/>
      <c r="G337" s="95"/>
      <c r="H337" s="128"/>
      <c r="I337" s="579"/>
      <c r="J337" s="24"/>
      <c r="K337" s="130"/>
      <c r="L337" s="254">
        <f>+-I337</f>
        <v>0</v>
      </c>
      <c r="M337" s="368" t="s">
        <v>141</v>
      </c>
    </row>
    <row r="338" spans="1:15" ht="15" x14ac:dyDescent="0.25">
      <c r="A338" s="128"/>
      <c r="B338" s="7"/>
      <c r="C338" s="502"/>
      <c r="D338" s="610"/>
      <c r="E338" s="95"/>
      <c r="F338" s="7"/>
      <c r="G338" s="95"/>
      <c r="H338" s="597"/>
      <c r="I338" s="579"/>
      <c r="J338" s="24"/>
      <c r="K338" s="130"/>
      <c r="L338" s="254">
        <f>+H338</f>
        <v>0</v>
      </c>
      <c r="M338" s="368"/>
    </row>
    <row r="339" spans="1:15" ht="15" x14ac:dyDescent="0.25">
      <c r="A339" s="128"/>
      <c r="B339" s="7"/>
      <c r="C339" s="502"/>
      <c r="D339" s="610"/>
      <c r="E339" s="95"/>
      <c r="F339" s="7"/>
      <c r="G339" s="95"/>
      <c r="H339" s="597"/>
      <c r="I339" s="579"/>
      <c r="J339" s="24"/>
      <c r="K339" s="130"/>
      <c r="L339" s="254">
        <f t="shared" ref="L339:L347" si="11">+H339</f>
        <v>0</v>
      </c>
      <c r="M339" s="368"/>
    </row>
    <row r="340" spans="1:15" ht="15" x14ac:dyDescent="0.25">
      <c r="A340" s="128"/>
      <c r="B340" s="7"/>
      <c r="C340" s="502"/>
      <c r="D340" s="610"/>
      <c r="E340" s="95"/>
      <c r="F340" s="7"/>
      <c r="G340" s="95"/>
      <c r="H340" s="597"/>
      <c r="I340" s="579"/>
      <c r="J340" s="24"/>
      <c r="K340" s="130"/>
      <c r="L340" s="254">
        <f t="shared" si="11"/>
        <v>0</v>
      </c>
      <c r="M340" s="368"/>
    </row>
    <row r="341" spans="1:15" ht="15" x14ac:dyDescent="0.25">
      <c r="A341" s="128"/>
      <c r="B341" s="7"/>
      <c r="C341" s="502"/>
      <c r="D341" s="610"/>
      <c r="E341" s="95"/>
      <c r="F341" s="7"/>
      <c r="G341" s="95"/>
      <c r="H341" s="597"/>
      <c r="I341" s="579"/>
      <c r="J341" s="24"/>
      <c r="K341" s="130"/>
      <c r="L341" s="254">
        <f t="shared" si="11"/>
        <v>0</v>
      </c>
      <c r="M341" s="368"/>
    </row>
    <row r="342" spans="1:15" ht="15" x14ac:dyDescent="0.25">
      <c r="A342" s="128"/>
      <c r="B342" s="7"/>
      <c r="C342" s="502"/>
      <c r="D342" s="610"/>
      <c r="E342" s="95"/>
      <c r="F342" s="7"/>
      <c r="G342" s="95"/>
      <c r="H342" s="597"/>
      <c r="I342" s="579"/>
      <c r="J342" s="24"/>
      <c r="K342" s="130"/>
      <c r="L342" s="254">
        <f t="shared" si="11"/>
        <v>0</v>
      </c>
      <c r="M342" s="368"/>
    </row>
    <row r="343" spans="1:15" ht="15" x14ac:dyDescent="0.25">
      <c r="A343" s="128"/>
      <c r="B343" s="7"/>
      <c r="C343" s="502"/>
      <c r="D343" s="610"/>
      <c r="E343" s="95"/>
      <c r="F343" s="7"/>
      <c r="G343" s="95"/>
      <c r="H343" s="597"/>
      <c r="I343" s="579"/>
      <c r="J343" s="24"/>
      <c r="K343" s="130"/>
      <c r="L343" s="254">
        <f t="shared" si="11"/>
        <v>0</v>
      </c>
      <c r="M343" s="368"/>
    </row>
    <row r="344" spans="1:15" ht="15" x14ac:dyDescent="0.25">
      <c r="A344" s="128"/>
      <c r="B344" s="7"/>
      <c r="C344" s="502"/>
      <c r="D344" s="610"/>
      <c r="E344" s="95"/>
      <c r="F344" s="7"/>
      <c r="G344" s="95"/>
      <c r="H344" s="597"/>
      <c r="I344" s="579"/>
      <c r="J344" s="24"/>
      <c r="K344" s="130"/>
      <c r="L344" s="254">
        <f t="shared" si="11"/>
        <v>0</v>
      </c>
      <c r="M344" s="368"/>
    </row>
    <row r="345" spans="1:15" ht="15" x14ac:dyDescent="0.25">
      <c r="A345" s="128"/>
      <c r="B345" s="7"/>
      <c r="C345" s="502"/>
      <c r="D345" s="610"/>
      <c r="E345" s="95"/>
      <c r="F345" s="7"/>
      <c r="G345" s="95"/>
      <c r="H345" s="597"/>
      <c r="I345" s="579"/>
      <c r="J345" s="24"/>
      <c r="K345" s="130"/>
      <c r="L345" s="254">
        <f t="shared" si="11"/>
        <v>0</v>
      </c>
      <c r="M345" s="368"/>
    </row>
    <row r="346" spans="1:15" ht="15" x14ac:dyDescent="0.25">
      <c r="A346" s="128"/>
      <c r="B346" s="7"/>
      <c r="C346" s="502"/>
      <c r="D346" s="610"/>
      <c r="E346" s="95"/>
      <c r="F346" s="7"/>
      <c r="G346" s="95"/>
      <c r="H346" s="597"/>
      <c r="I346" s="579"/>
      <c r="J346" s="24"/>
      <c r="K346" s="130"/>
      <c r="L346" s="254">
        <f t="shared" si="11"/>
        <v>0</v>
      </c>
      <c r="M346" s="368"/>
    </row>
    <row r="347" spans="1:15" ht="15" x14ac:dyDescent="0.25">
      <c r="A347" s="128"/>
      <c r="B347" s="7"/>
      <c r="C347" s="502"/>
      <c r="D347" s="610"/>
      <c r="E347" s="95"/>
      <c r="F347" s="7"/>
      <c r="G347" s="95"/>
      <c r="H347" s="128"/>
      <c r="I347" s="579"/>
      <c r="J347" s="24"/>
      <c r="K347" s="130"/>
      <c r="L347" s="254">
        <f t="shared" si="11"/>
        <v>0</v>
      </c>
      <c r="M347" s="368"/>
      <c r="N347" s="540" t="s">
        <v>8174</v>
      </c>
      <c r="O347" s="652">
        <v>31375600</v>
      </c>
    </row>
    <row r="348" spans="1:15" ht="15" x14ac:dyDescent="0.25">
      <c r="A348" s="128"/>
      <c r="B348" s="95"/>
      <c r="C348" s="537"/>
      <c r="D348" s="604"/>
      <c r="E348" s="95"/>
      <c r="F348" s="95"/>
      <c r="G348" s="95"/>
      <c r="H348" s="124"/>
      <c r="I348" s="579"/>
      <c r="J348" s="24"/>
      <c r="K348" s="130"/>
      <c r="L348" s="254">
        <f t="shared" ref="L348:L354" si="12">+-I348</f>
        <v>0</v>
      </c>
      <c r="M348" s="368" t="s">
        <v>5615</v>
      </c>
      <c r="O348" s="652"/>
    </row>
    <row r="349" spans="1:15" ht="15" x14ac:dyDescent="0.25">
      <c r="A349" s="128"/>
      <c r="B349" s="95"/>
      <c r="C349" s="537"/>
      <c r="D349" s="604"/>
      <c r="E349" s="95"/>
      <c r="F349" s="95"/>
      <c r="G349" s="95"/>
      <c r="H349" s="124"/>
      <c r="I349" s="579"/>
      <c r="J349" s="24"/>
      <c r="K349" s="130"/>
      <c r="L349" s="254">
        <f t="shared" si="12"/>
        <v>0</v>
      </c>
      <c r="M349" s="368" t="s">
        <v>5615</v>
      </c>
      <c r="N349" s="540" t="s">
        <v>8175</v>
      </c>
      <c r="O349" s="652">
        <v>10808000</v>
      </c>
    </row>
    <row r="350" spans="1:15" ht="15" x14ac:dyDescent="0.25">
      <c r="A350" s="128"/>
      <c r="B350" s="95"/>
      <c r="C350" s="537"/>
      <c r="D350" s="610"/>
      <c r="E350" s="7"/>
      <c r="F350" s="95"/>
      <c r="G350" s="7"/>
      <c r="H350" s="128"/>
      <c r="I350" s="579"/>
      <c r="J350" s="24"/>
      <c r="K350" s="130"/>
      <c r="L350" s="254">
        <f t="shared" si="12"/>
        <v>0</v>
      </c>
      <c r="M350" s="368" t="s">
        <v>987</v>
      </c>
    </row>
    <row r="351" spans="1:15" ht="15" x14ac:dyDescent="0.25">
      <c r="A351" s="128"/>
      <c r="B351" s="95"/>
      <c r="C351" s="537"/>
      <c r="D351" s="610"/>
      <c r="E351" s="7"/>
      <c r="F351" s="95"/>
      <c r="G351" s="7"/>
      <c r="H351" s="128"/>
      <c r="I351" s="579"/>
      <c r="J351" s="24"/>
      <c r="K351" s="130"/>
      <c r="L351" s="254">
        <f t="shared" si="12"/>
        <v>0</v>
      </c>
      <c r="M351" s="368" t="s">
        <v>5269</v>
      </c>
    </row>
    <row r="352" spans="1:15" ht="15" x14ac:dyDescent="0.25">
      <c r="A352" s="128"/>
      <c r="B352" s="95"/>
      <c r="C352" s="537"/>
      <c r="D352" s="610"/>
      <c r="E352" s="7"/>
      <c r="F352" s="95"/>
      <c r="G352" s="7"/>
      <c r="H352" s="128"/>
      <c r="I352" s="579"/>
      <c r="J352" s="24"/>
      <c r="K352" s="130"/>
      <c r="L352" s="254">
        <f t="shared" si="12"/>
        <v>0</v>
      </c>
      <c r="M352" s="368" t="s">
        <v>1270</v>
      </c>
    </row>
    <row r="353" spans="1:13" ht="15" x14ac:dyDescent="0.25">
      <c r="A353" s="128"/>
      <c r="B353" s="95"/>
      <c r="C353" s="537"/>
      <c r="D353" s="610"/>
      <c r="E353" s="7"/>
      <c r="F353" s="95"/>
      <c r="G353" s="7"/>
      <c r="H353" s="128"/>
      <c r="I353" s="579"/>
      <c r="J353" s="24"/>
      <c r="K353" s="130"/>
      <c r="L353" s="254">
        <f t="shared" si="12"/>
        <v>0</v>
      </c>
      <c r="M353" s="368" t="s">
        <v>518</v>
      </c>
    </row>
    <row r="354" spans="1:13" ht="15" x14ac:dyDescent="0.25">
      <c r="A354" s="128"/>
      <c r="B354" s="95"/>
      <c r="C354" s="537"/>
      <c r="D354" s="610"/>
      <c r="E354" s="7"/>
      <c r="F354" s="95"/>
      <c r="G354" s="7"/>
      <c r="H354" s="128"/>
      <c r="I354" s="579"/>
      <c r="J354" s="24"/>
      <c r="K354" s="130"/>
      <c r="L354" s="254">
        <f t="shared" si="12"/>
        <v>0</v>
      </c>
      <c r="M354" s="368" t="s">
        <v>141</v>
      </c>
    </row>
    <row r="355" spans="1:13" ht="15" x14ac:dyDescent="0.25">
      <c r="A355" s="128"/>
      <c r="B355" s="7"/>
      <c r="C355" s="502"/>
      <c r="D355" s="610"/>
      <c r="E355" s="7"/>
      <c r="F355" s="7"/>
      <c r="G355" s="7"/>
      <c r="H355" s="597"/>
      <c r="I355" s="579"/>
      <c r="J355" s="24"/>
      <c r="K355" s="130"/>
      <c r="L355" s="254">
        <f>+H355</f>
        <v>0</v>
      </c>
      <c r="M355" s="368"/>
    </row>
    <row r="356" spans="1:13" ht="15" x14ac:dyDescent="0.25">
      <c r="A356" s="128"/>
      <c r="B356" s="7"/>
      <c r="C356" s="502"/>
      <c r="D356" s="610"/>
      <c r="E356" s="7"/>
      <c r="F356" s="7"/>
      <c r="G356" s="7"/>
      <c r="H356" s="597"/>
      <c r="I356" s="574"/>
      <c r="J356" s="24"/>
      <c r="K356" s="130"/>
      <c r="L356" s="254">
        <f t="shared" ref="L356:L380" si="13">+H356</f>
        <v>0</v>
      </c>
      <c r="M356" s="368"/>
    </row>
    <row r="357" spans="1:13" ht="15" x14ac:dyDescent="0.25">
      <c r="A357" s="128"/>
      <c r="B357" s="7"/>
      <c r="C357" s="502"/>
      <c r="D357" s="610"/>
      <c r="E357" s="95"/>
      <c r="F357" s="7"/>
      <c r="G357" s="95"/>
      <c r="H357" s="597"/>
      <c r="I357" s="643"/>
      <c r="J357" s="24"/>
      <c r="K357" s="130"/>
      <c r="L357" s="254">
        <f t="shared" si="13"/>
        <v>0</v>
      </c>
      <c r="M357" s="368"/>
    </row>
    <row r="358" spans="1:13" ht="15" x14ac:dyDescent="0.25">
      <c r="A358" s="128"/>
      <c r="B358" s="7"/>
      <c r="C358" s="502"/>
      <c r="D358" s="610"/>
      <c r="E358" s="95"/>
      <c r="F358" s="7"/>
      <c r="G358" s="95"/>
      <c r="H358" s="597"/>
      <c r="I358" s="643"/>
      <c r="J358" s="24"/>
      <c r="K358" s="130"/>
      <c r="L358" s="254">
        <f t="shared" si="13"/>
        <v>0</v>
      </c>
      <c r="M358" s="368"/>
    </row>
    <row r="359" spans="1:13" ht="15" x14ac:dyDescent="0.25">
      <c r="A359" s="128"/>
      <c r="B359" s="7"/>
      <c r="C359" s="502"/>
      <c r="D359" s="610"/>
      <c r="E359" s="95"/>
      <c r="F359" s="7"/>
      <c r="G359" s="95"/>
      <c r="H359" s="597"/>
      <c r="I359" s="643"/>
      <c r="J359" s="24"/>
      <c r="K359" s="130"/>
      <c r="L359" s="254">
        <f t="shared" si="13"/>
        <v>0</v>
      </c>
      <c r="M359" s="368"/>
    </row>
    <row r="360" spans="1:13" ht="15" x14ac:dyDescent="0.25">
      <c r="A360" s="128"/>
      <c r="B360" s="7"/>
      <c r="C360" s="502"/>
      <c r="D360" s="610"/>
      <c r="E360" s="95"/>
      <c r="F360" s="7"/>
      <c r="G360" s="95"/>
      <c r="H360" s="597"/>
      <c r="I360" s="643"/>
      <c r="J360" s="24"/>
      <c r="K360" s="130"/>
      <c r="L360" s="254">
        <f t="shared" si="13"/>
        <v>0</v>
      </c>
      <c r="M360" s="368"/>
    </row>
    <row r="361" spans="1:13" ht="15" x14ac:dyDescent="0.25">
      <c r="A361" s="528"/>
      <c r="B361" s="7"/>
      <c r="C361" s="502"/>
      <c r="D361" s="610"/>
      <c r="E361" s="529"/>
      <c r="F361" s="7"/>
      <c r="G361" s="529"/>
      <c r="H361" s="597"/>
      <c r="I361" s="653"/>
      <c r="J361" s="24"/>
      <c r="K361" s="130"/>
      <c r="L361" s="254">
        <f t="shared" si="13"/>
        <v>0</v>
      </c>
      <c r="M361" s="368"/>
    </row>
    <row r="362" spans="1:13" ht="15" x14ac:dyDescent="0.25">
      <c r="A362" s="128"/>
      <c r="B362" s="7"/>
      <c r="C362" s="502"/>
      <c r="D362" s="610"/>
      <c r="E362" s="95"/>
      <c r="F362" s="7"/>
      <c r="G362" s="95"/>
      <c r="H362" s="128"/>
      <c r="I362" s="643"/>
      <c r="J362" s="24"/>
      <c r="K362" s="130"/>
      <c r="L362" s="254">
        <f t="shared" si="13"/>
        <v>0</v>
      </c>
      <c r="M362" s="368"/>
    </row>
    <row r="363" spans="1:13" ht="15" x14ac:dyDescent="0.25">
      <c r="A363" s="128"/>
      <c r="B363" s="95"/>
      <c r="C363" s="537"/>
      <c r="D363" s="604"/>
      <c r="E363" s="95"/>
      <c r="F363" s="95"/>
      <c r="G363" s="95"/>
      <c r="H363" s="124"/>
      <c r="I363" s="643"/>
      <c r="J363" s="24"/>
      <c r="K363" s="130"/>
      <c r="L363" s="254">
        <f>-I363</f>
        <v>0</v>
      </c>
      <c r="M363" s="368"/>
    </row>
    <row r="364" spans="1:13" ht="15" x14ac:dyDescent="0.25">
      <c r="A364" s="128"/>
      <c r="B364" s="95"/>
      <c r="C364" s="537"/>
      <c r="D364" s="604"/>
      <c r="E364" s="95"/>
      <c r="F364" s="95"/>
      <c r="G364" s="95"/>
      <c r="H364" s="124"/>
      <c r="I364" s="643"/>
      <c r="J364" s="24"/>
      <c r="K364" s="130"/>
      <c r="L364" s="254">
        <f>-I364</f>
        <v>0</v>
      </c>
      <c r="M364" s="368"/>
    </row>
    <row r="365" spans="1:13" ht="15" x14ac:dyDescent="0.25">
      <c r="A365" s="128"/>
      <c r="B365" s="7"/>
      <c r="C365" s="502"/>
      <c r="D365" s="610"/>
      <c r="E365" s="95"/>
      <c r="F365" s="7"/>
      <c r="G365" s="95"/>
      <c r="H365" s="597"/>
      <c r="I365" s="643"/>
      <c r="J365" s="24"/>
      <c r="K365" s="130"/>
      <c r="L365" s="254">
        <f t="shared" si="13"/>
        <v>0</v>
      </c>
      <c r="M365" s="368"/>
    </row>
    <row r="366" spans="1:13" ht="15" x14ac:dyDescent="0.25">
      <c r="A366" s="128"/>
      <c r="B366" s="7"/>
      <c r="C366" s="502"/>
      <c r="D366" s="610"/>
      <c r="E366" s="12"/>
      <c r="F366" s="7"/>
      <c r="G366" s="12"/>
      <c r="H366" s="597"/>
      <c r="I366" s="574"/>
      <c r="J366" s="24"/>
      <c r="K366" s="130"/>
      <c r="L366" s="254">
        <f t="shared" si="13"/>
        <v>0</v>
      </c>
      <c r="M366" s="368"/>
    </row>
    <row r="367" spans="1:13" ht="15" x14ac:dyDescent="0.25">
      <c r="A367" s="128"/>
      <c r="B367" s="7"/>
      <c r="C367" s="502"/>
      <c r="D367" s="610"/>
      <c r="E367" s="12"/>
      <c r="F367" s="7"/>
      <c r="G367" s="12"/>
      <c r="H367" s="597"/>
      <c r="I367" s="124"/>
      <c r="J367" s="24"/>
      <c r="K367" s="130"/>
      <c r="L367" s="254">
        <f t="shared" si="13"/>
        <v>0</v>
      </c>
      <c r="M367" s="381"/>
    </row>
    <row r="368" spans="1:13" ht="15" x14ac:dyDescent="0.25">
      <c r="A368" s="128"/>
      <c r="B368" s="7"/>
      <c r="C368" s="502"/>
      <c r="D368" s="610"/>
      <c r="E368" s="12"/>
      <c r="F368" s="7"/>
      <c r="G368" s="12"/>
      <c r="H368" s="597"/>
      <c r="I368" s="124"/>
      <c r="J368" s="24"/>
      <c r="K368" s="130"/>
      <c r="L368" s="254">
        <f t="shared" si="13"/>
        <v>0</v>
      </c>
      <c r="M368" s="381"/>
    </row>
    <row r="369" spans="1:13" ht="15" x14ac:dyDescent="0.25">
      <c r="A369" s="128"/>
      <c r="B369" s="7"/>
      <c r="C369" s="502"/>
      <c r="D369" s="610"/>
      <c r="E369" s="12"/>
      <c r="F369" s="7"/>
      <c r="G369" s="12"/>
      <c r="H369" s="597"/>
      <c r="I369" s="128"/>
      <c r="J369" s="24"/>
      <c r="K369" s="130"/>
      <c r="L369" s="254">
        <f t="shared" si="13"/>
        <v>0</v>
      </c>
    </row>
    <row r="370" spans="1:13" ht="15" x14ac:dyDescent="0.25">
      <c r="A370" s="128"/>
      <c r="B370" s="7"/>
      <c r="C370" s="502"/>
      <c r="D370" s="610"/>
      <c r="E370" s="12"/>
      <c r="F370" s="7"/>
      <c r="G370" s="12"/>
      <c r="H370" s="597"/>
      <c r="I370" s="128"/>
      <c r="J370" s="24"/>
      <c r="K370" s="130"/>
      <c r="L370" s="254">
        <f t="shared" si="13"/>
        <v>0</v>
      </c>
    </row>
    <row r="371" spans="1:13" ht="15" x14ac:dyDescent="0.25">
      <c r="A371" s="128"/>
      <c r="B371" s="7"/>
      <c r="C371" s="502"/>
      <c r="D371" s="610"/>
      <c r="E371" s="7"/>
      <c r="F371" s="7"/>
      <c r="G371" s="7"/>
      <c r="H371" s="597"/>
      <c r="I371" s="128"/>
      <c r="J371" s="24"/>
      <c r="K371" s="130"/>
      <c r="L371" s="254">
        <f t="shared" si="13"/>
        <v>0</v>
      </c>
    </row>
    <row r="372" spans="1:13" ht="15" x14ac:dyDescent="0.25">
      <c r="A372" s="128"/>
      <c r="B372" s="7"/>
      <c r="C372" s="502"/>
      <c r="D372" s="610"/>
      <c r="E372" s="7"/>
      <c r="F372" s="7"/>
      <c r="G372" s="7"/>
      <c r="H372" s="597"/>
      <c r="I372" s="128"/>
      <c r="J372" s="24"/>
      <c r="K372" s="130"/>
      <c r="L372" s="254">
        <f t="shared" si="13"/>
        <v>0</v>
      </c>
    </row>
    <row r="373" spans="1:13" ht="15" x14ac:dyDescent="0.25">
      <c r="A373" s="128"/>
      <c r="B373" s="7"/>
      <c r="C373" s="502"/>
      <c r="D373" s="610"/>
      <c r="E373" s="7"/>
      <c r="F373" s="7"/>
      <c r="G373" s="7"/>
      <c r="H373" s="597"/>
      <c r="I373" s="128"/>
      <c r="J373" s="24"/>
      <c r="K373" s="130"/>
      <c r="L373" s="254">
        <f t="shared" si="13"/>
        <v>0</v>
      </c>
    </row>
    <row r="374" spans="1:13" ht="15" x14ac:dyDescent="0.25">
      <c r="A374" s="128"/>
      <c r="B374" s="7"/>
      <c r="C374" s="502"/>
      <c r="D374" s="610"/>
      <c r="E374" s="7"/>
      <c r="F374" s="7"/>
      <c r="G374" s="7"/>
      <c r="H374" s="597"/>
      <c r="I374" s="128"/>
      <c r="J374" s="24"/>
      <c r="K374" s="130"/>
      <c r="L374" s="254">
        <f t="shared" si="13"/>
        <v>0</v>
      </c>
    </row>
    <row r="375" spans="1:13" ht="15" x14ac:dyDescent="0.25">
      <c r="A375" s="128"/>
      <c r="B375" s="7"/>
      <c r="C375" s="502"/>
      <c r="D375" s="610"/>
      <c r="E375" s="7"/>
      <c r="F375" s="7"/>
      <c r="G375" s="7"/>
      <c r="H375" s="597"/>
      <c r="I375" s="128"/>
      <c r="J375" s="24"/>
      <c r="K375" s="130"/>
      <c r="L375" s="254">
        <f t="shared" si="13"/>
        <v>0</v>
      </c>
    </row>
    <row r="376" spans="1:13" ht="15" x14ac:dyDescent="0.25">
      <c r="A376" s="128"/>
      <c r="B376" s="7"/>
      <c r="C376" s="502"/>
      <c r="D376" s="610"/>
      <c r="E376" s="7"/>
      <c r="F376" s="7"/>
      <c r="G376" s="7"/>
      <c r="H376" s="597"/>
      <c r="I376" s="128"/>
      <c r="J376" s="24"/>
      <c r="K376" s="130"/>
      <c r="L376" s="254">
        <f t="shared" si="13"/>
        <v>0</v>
      </c>
    </row>
    <row r="377" spans="1:13" ht="15" x14ac:dyDescent="0.25">
      <c r="A377" s="128"/>
      <c r="B377" s="7"/>
      <c r="C377" s="502"/>
      <c r="D377" s="610"/>
      <c r="E377" s="7"/>
      <c r="F377" s="7"/>
      <c r="G377" s="7"/>
      <c r="H377" s="597"/>
      <c r="I377" s="128"/>
      <c r="J377" s="24"/>
      <c r="K377" s="130"/>
      <c r="L377" s="254">
        <f t="shared" si="13"/>
        <v>0</v>
      </c>
    </row>
    <row r="378" spans="1:13" ht="15" x14ac:dyDescent="0.25">
      <c r="A378" s="128"/>
      <c r="B378" s="7"/>
      <c r="C378" s="502"/>
      <c r="D378" s="610"/>
      <c r="E378" s="7"/>
      <c r="F378" s="7"/>
      <c r="G378" s="7"/>
      <c r="H378" s="597"/>
      <c r="I378" s="128"/>
      <c r="J378" s="24"/>
      <c r="K378" s="130"/>
      <c r="L378" s="254">
        <f t="shared" si="13"/>
        <v>0</v>
      </c>
    </row>
    <row r="379" spans="1:13" ht="15" x14ac:dyDescent="0.25">
      <c r="A379" s="128"/>
      <c r="B379" s="7"/>
      <c r="C379" s="502"/>
      <c r="D379" s="610"/>
      <c r="E379" s="7"/>
      <c r="F379" s="7"/>
      <c r="G379" s="7"/>
      <c r="H379" s="597"/>
      <c r="I379" s="128"/>
      <c r="J379" s="24"/>
      <c r="K379" s="130"/>
      <c r="L379" s="254">
        <f t="shared" si="13"/>
        <v>0</v>
      </c>
    </row>
    <row r="380" spans="1:13" ht="15" x14ac:dyDescent="0.25">
      <c r="A380" s="128"/>
      <c r="B380" s="7"/>
      <c r="C380" s="502"/>
      <c r="D380" s="610"/>
      <c r="E380" s="7"/>
      <c r="F380" s="7"/>
      <c r="G380" s="7"/>
      <c r="H380" s="597"/>
      <c r="I380" s="124"/>
      <c r="J380" s="24"/>
      <c r="K380" s="130"/>
      <c r="L380" s="254">
        <f t="shared" si="13"/>
        <v>0</v>
      </c>
    </row>
    <row r="381" spans="1:13" ht="15" x14ac:dyDescent="0.25">
      <c r="A381" s="128"/>
      <c r="B381" s="95"/>
      <c r="C381" s="537"/>
      <c r="D381" s="604"/>
      <c r="E381" s="95"/>
      <c r="F381" s="95"/>
      <c r="G381" s="95"/>
      <c r="H381" s="654"/>
      <c r="I381" s="124"/>
      <c r="J381" s="24"/>
      <c r="K381" s="130"/>
      <c r="L381" s="254">
        <f>-I381</f>
        <v>0</v>
      </c>
      <c r="M381" s="552" t="s">
        <v>1483</v>
      </c>
    </row>
    <row r="382" spans="1:13" ht="15" x14ac:dyDescent="0.25">
      <c r="A382" s="128"/>
      <c r="B382" s="95"/>
      <c r="C382" s="537"/>
      <c r="D382" s="604"/>
      <c r="E382" s="95"/>
      <c r="F382" s="95"/>
      <c r="G382" s="95"/>
      <c r="H382" s="654"/>
      <c r="I382" s="124"/>
      <c r="J382" s="24"/>
      <c r="K382" s="130"/>
      <c r="L382" s="254">
        <f>-I382</f>
        <v>0</v>
      </c>
      <c r="M382" s="552" t="s">
        <v>9348</v>
      </c>
    </row>
    <row r="383" spans="1:13" ht="15" x14ac:dyDescent="0.25">
      <c r="A383" s="128"/>
      <c r="B383" s="95"/>
      <c r="C383" s="537"/>
      <c r="D383" s="604"/>
      <c r="E383" s="95"/>
      <c r="F383" s="95"/>
      <c r="G383" s="95"/>
      <c r="H383" s="124"/>
      <c r="I383" s="124"/>
      <c r="J383" s="24"/>
      <c r="K383" s="130"/>
      <c r="L383" s="254">
        <f>-I383</f>
        <v>0</v>
      </c>
      <c r="M383" s="552" t="s">
        <v>141</v>
      </c>
    </row>
    <row r="384" spans="1:13" ht="15" x14ac:dyDescent="0.25">
      <c r="A384" s="128"/>
      <c r="B384" s="7"/>
      <c r="C384" s="502"/>
      <c r="D384" s="610"/>
      <c r="E384" s="7"/>
      <c r="F384" s="7"/>
      <c r="G384" s="7"/>
      <c r="H384" s="597"/>
      <c r="I384" s="124"/>
      <c r="J384" s="24"/>
      <c r="K384" s="130"/>
      <c r="L384" s="254">
        <f>+H384</f>
        <v>0</v>
      </c>
    </row>
    <row r="385" spans="1:12" ht="15" x14ac:dyDescent="0.25">
      <c r="A385" s="128"/>
      <c r="B385" s="7"/>
      <c r="C385" s="502"/>
      <c r="D385" s="610"/>
      <c r="E385" s="7"/>
      <c r="F385" s="7"/>
      <c r="G385" s="7"/>
      <c r="H385" s="597"/>
      <c r="I385" s="124"/>
      <c r="J385" s="24"/>
      <c r="K385" s="130"/>
      <c r="L385" s="254">
        <f t="shared" ref="L385:L439" si="14">+H385</f>
        <v>0</v>
      </c>
    </row>
    <row r="386" spans="1:12" ht="15" x14ac:dyDescent="0.25">
      <c r="A386" s="128"/>
      <c r="B386" s="7"/>
      <c r="C386" s="502"/>
      <c r="D386" s="610"/>
      <c r="E386" s="7"/>
      <c r="F386" s="7"/>
      <c r="G386" s="7"/>
      <c r="H386" s="597"/>
      <c r="I386" s="124"/>
      <c r="J386" s="24"/>
      <c r="K386" s="130"/>
      <c r="L386" s="254">
        <f t="shared" si="14"/>
        <v>0</v>
      </c>
    </row>
    <row r="387" spans="1:12" ht="15" x14ac:dyDescent="0.25">
      <c r="A387" s="128"/>
      <c r="B387" s="7"/>
      <c r="C387" s="502"/>
      <c r="D387" s="610"/>
      <c r="E387" s="7"/>
      <c r="F387" s="7"/>
      <c r="G387" s="7"/>
      <c r="H387" s="597"/>
      <c r="I387" s="124"/>
      <c r="J387" s="24"/>
      <c r="K387" s="130"/>
      <c r="L387" s="254">
        <f t="shared" si="14"/>
        <v>0</v>
      </c>
    </row>
    <row r="388" spans="1:12" ht="15" x14ac:dyDescent="0.25">
      <c r="A388" s="128"/>
      <c r="B388" s="7"/>
      <c r="C388" s="502"/>
      <c r="D388" s="610"/>
      <c r="E388" s="7"/>
      <c r="F388" s="7"/>
      <c r="G388" s="7"/>
      <c r="H388" s="597"/>
      <c r="I388" s="124"/>
      <c r="J388" s="24"/>
      <c r="K388" s="130"/>
      <c r="L388" s="254">
        <f t="shared" si="14"/>
        <v>0</v>
      </c>
    </row>
    <row r="389" spans="1:12" ht="15" x14ac:dyDescent="0.25">
      <c r="A389" s="128"/>
      <c r="B389" s="7"/>
      <c r="C389" s="502"/>
      <c r="D389" s="610"/>
      <c r="E389" s="7"/>
      <c r="F389" s="7"/>
      <c r="G389" s="7"/>
      <c r="H389" s="597"/>
      <c r="I389" s="124"/>
      <c r="J389" s="24"/>
      <c r="K389" s="130"/>
      <c r="L389" s="254">
        <f t="shared" si="14"/>
        <v>0</v>
      </c>
    </row>
    <row r="390" spans="1:12" ht="15" x14ac:dyDescent="0.25">
      <c r="A390" s="128"/>
      <c r="B390" s="7"/>
      <c r="C390" s="502"/>
      <c r="D390" s="610"/>
      <c r="E390" s="7"/>
      <c r="F390" s="7"/>
      <c r="G390" s="7"/>
      <c r="H390" s="597"/>
      <c r="I390" s="124"/>
      <c r="J390" s="24"/>
      <c r="K390" s="130"/>
      <c r="L390" s="254">
        <f t="shared" si="14"/>
        <v>0</v>
      </c>
    </row>
    <row r="391" spans="1:12" ht="15" x14ac:dyDescent="0.25">
      <c r="A391" s="128"/>
      <c r="B391" s="7"/>
      <c r="C391" s="502"/>
      <c r="D391" s="610"/>
      <c r="E391" s="7"/>
      <c r="F391" s="7"/>
      <c r="G391" s="7"/>
      <c r="H391" s="597"/>
      <c r="I391" s="124"/>
      <c r="J391" s="24"/>
      <c r="K391" s="130"/>
      <c r="L391" s="254">
        <f t="shared" si="14"/>
        <v>0</v>
      </c>
    </row>
    <row r="392" spans="1:12" ht="15" x14ac:dyDescent="0.25">
      <c r="A392" s="128"/>
      <c r="B392" s="7"/>
      <c r="C392" s="502"/>
      <c r="D392" s="610"/>
      <c r="E392" s="7"/>
      <c r="F392" s="7"/>
      <c r="G392" s="7"/>
      <c r="H392" s="597"/>
      <c r="I392" s="124"/>
      <c r="J392" s="24"/>
      <c r="K392" s="130"/>
      <c r="L392" s="254">
        <f t="shared" si="14"/>
        <v>0</v>
      </c>
    </row>
    <row r="393" spans="1:12" ht="15" x14ac:dyDescent="0.25">
      <c r="A393" s="128"/>
      <c r="B393" s="7"/>
      <c r="C393" s="502"/>
      <c r="D393" s="610"/>
      <c r="E393" s="7"/>
      <c r="F393" s="7"/>
      <c r="G393" s="7"/>
      <c r="H393" s="597"/>
      <c r="I393" s="124"/>
      <c r="J393" s="24"/>
      <c r="K393" s="130"/>
      <c r="L393" s="254">
        <f t="shared" si="14"/>
        <v>0</v>
      </c>
    </row>
    <row r="394" spans="1:12" ht="15" x14ac:dyDescent="0.25">
      <c r="A394" s="128"/>
      <c r="B394" s="7"/>
      <c r="C394" s="502"/>
      <c r="D394" s="610"/>
      <c r="E394" s="7"/>
      <c r="F394" s="7"/>
      <c r="G394" s="7"/>
      <c r="H394" s="597"/>
      <c r="I394" s="124"/>
      <c r="J394" s="24"/>
      <c r="K394" s="130"/>
      <c r="L394" s="254">
        <f t="shared" si="14"/>
        <v>0</v>
      </c>
    </row>
    <row r="395" spans="1:12" ht="15" x14ac:dyDescent="0.25">
      <c r="A395" s="128"/>
      <c r="B395" s="7"/>
      <c r="C395" s="502"/>
      <c r="D395" s="610"/>
      <c r="E395" s="7"/>
      <c r="F395" s="7"/>
      <c r="G395" s="7"/>
      <c r="H395" s="597"/>
      <c r="I395" s="124"/>
      <c r="J395" s="24"/>
      <c r="K395" s="130"/>
      <c r="L395" s="254">
        <f t="shared" si="14"/>
        <v>0</v>
      </c>
    </row>
    <row r="396" spans="1:12" ht="15" x14ac:dyDescent="0.25">
      <c r="A396" s="128"/>
      <c r="B396" s="7"/>
      <c r="C396" s="502"/>
      <c r="D396" s="610"/>
      <c r="E396" s="7"/>
      <c r="F396" s="7"/>
      <c r="G396" s="7"/>
      <c r="H396" s="597"/>
      <c r="I396" s="124"/>
      <c r="J396" s="24"/>
      <c r="K396" s="130"/>
      <c r="L396" s="254">
        <f t="shared" si="14"/>
        <v>0</v>
      </c>
    </row>
    <row r="397" spans="1:12" ht="15" x14ac:dyDescent="0.25">
      <c r="A397" s="128"/>
      <c r="B397" s="7"/>
      <c r="C397" s="502"/>
      <c r="D397" s="610"/>
      <c r="E397" s="7"/>
      <c r="F397" s="7"/>
      <c r="G397" s="7"/>
      <c r="H397" s="597"/>
      <c r="I397" s="124"/>
      <c r="J397" s="24"/>
      <c r="K397" s="130"/>
      <c r="L397" s="254">
        <f t="shared" si="14"/>
        <v>0</v>
      </c>
    </row>
    <row r="398" spans="1:12" ht="15" x14ac:dyDescent="0.25">
      <c r="A398" s="128"/>
      <c r="B398" s="7"/>
      <c r="C398" s="502"/>
      <c r="D398" s="610"/>
      <c r="E398" s="7"/>
      <c r="F398" s="7"/>
      <c r="G398" s="7"/>
      <c r="H398" s="597"/>
      <c r="I398" s="124"/>
      <c r="J398" s="24"/>
      <c r="K398" s="130"/>
      <c r="L398" s="254">
        <f t="shared" si="14"/>
        <v>0</v>
      </c>
    </row>
    <row r="399" spans="1:12" ht="15" x14ac:dyDescent="0.25">
      <c r="A399" s="128"/>
      <c r="B399" s="7"/>
      <c r="C399" s="502"/>
      <c r="D399" s="610"/>
      <c r="E399" s="7"/>
      <c r="F399" s="7"/>
      <c r="G399" s="7"/>
      <c r="H399" s="597"/>
      <c r="I399" s="124"/>
      <c r="J399" s="24"/>
      <c r="K399" s="130"/>
      <c r="L399" s="254">
        <f t="shared" si="14"/>
        <v>0</v>
      </c>
    </row>
    <row r="400" spans="1:12" ht="15" x14ac:dyDescent="0.25">
      <c r="A400" s="128"/>
      <c r="B400" s="7"/>
      <c r="C400" s="502"/>
      <c r="D400" s="610"/>
      <c r="E400" s="7"/>
      <c r="F400" s="7"/>
      <c r="G400" s="7"/>
      <c r="H400" s="597"/>
      <c r="I400" s="124"/>
      <c r="J400" s="24"/>
      <c r="K400" s="130"/>
      <c r="L400" s="254">
        <f t="shared" si="14"/>
        <v>0</v>
      </c>
    </row>
    <row r="401" spans="1:12" ht="15" x14ac:dyDescent="0.25">
      <c r="A401" s="128"/>
      <c r="B401" s="7"/>
      <c r="C401" s="502"/>
      <c r="D401" s="610"/>
      <c r="E401" s="7"/>
      <c r="F401" s="7"/>
      <c r="G401" s="7"/>
      <c r="H401" s="597"/>
      <c r="I401" s="124"/>
      <c r="J401" s="24"/>
      <c r="K401" s="130"/>
      <c r="L401" s="254">
        <f t="shared" si="14"/>
        <v>0</v>
      </c>
    </row>
    <row r="402" spans="1:12" ht="15" x14ac:dyDescent="0.25">
      <c r="A402" s="128"/>
      <c r="B402" s="7"/>
      <c r="C402" s="502"/>
      <c r="D402" s="610"/>
      <c r="E402" s="7"/>
      <c r="F402" s="7"/>
      <c r="G402" s="7"/>
      <c r="H402" s="597"/>
      <c r="I402" s="124"/>
      <c r="J402" s="24"/>
      <c r="K402" s="130"/>
      <c r="L402" s="254">
        <f t="shared" si="14"/>
        <v>0</v>
      </c>
    </row>
    <row r="403" spans="1:12" ht="15" x14ac:dyDescent="0.25">
      <c r="A403" s="128"/>
      <c r="B403" s="7"/>
      <c r="C403" s="502"/>
      <c r="D403" s="610"/>
      <c r="E403" s="7"/>
      <c r="F403" s="7"/>
      <c r="G403" s="7"/>
      <c r="H403" s="597"/>
      <c r="I403" s="124"/>
      <c r="J403" s="24"/>
      <c r="K403" s="130"/>
      <c r="L403" s="254">
        <f t="shared" si="14"/>
        <v>0</v>
      </c>
    </row>
    <row r="404" spans="1:12" ht="15" x14ac:dyDescent="0.25">
      <c r="A404" s="128"/>
      <c r="B404" s="7"/>
      <c r="C404" s="502"/>
      <c r="D404" s="610"/>
      <c r="E404" s="7"/>
      <c r="F404" s="7"/>
      <c r="G404" s="7"/>
      <c r="H404" s="597"/>
      <c r="I404" s="124"/>
      <c r="J404" s="24"/>
      <c r="K404" s="130"/>
      <c r="L404" s="254">
        <f t="shared" si="14"/>
        <v>0</v>
      </c>
    </row>
    <row r="405" spans="1:12" ht="15" x14ac:dyDescent="0.25">
      <c r="A405" s="128"/>
      <c r="B405" s="7"/>
      <c r="C405" s="502"/>
      <c r="D405" s="610"/>
      <c r="E405" s="7"/>
      <c r="F405" s="7"/>
      <c r="G405" s="7"/>
      <c r="H405" s="597"/>
      <c r="I405" s="124"/>
      <c r="J405" s="24"/>
      <c r="K405" s="130"/>
      <c r="L405" s="254">
        <f t="shared" si="14"/>
        <v>0</v>
      </c>
    </row>
    <row r="406" spans="1:12" ht="15" x14ac:dyDescent="0.25">
      <c r="A406" s="128"/>
      <c r="B406" s="7"/>
      <c r="C406" s="502"/>
      <c r="D406" s="610"/>
      <c r="E406" s="7"/>
      <c r="F406" s="7"/>
      <c r="G406" s="7"/>
      <c r="H406" s="597"/>
      <c r="I406" s="124"/>
      <c r="J406" s="24"/>
      <c r="K406" s="130"/>
      <c r="L406" s="254">
        <f t="shared" si="14"/>
        <v>0</v>
      </c>
    </row>
    <row r="407" spans="1:12" ht="15" x14ac:dyDescent="0.25">
      <c r="A407" s="128"/>
      <c r="B407" s="7"/>
      <c r="C407" s="502"/>
      <c r="D407" s="610"/>
      <c r="E407" s="7"/>
      <c r="F407" s="7"/>
      <c r="G407" s="7"/>
      <c r="H407" s="597"/>
      <c r="I407" s="124"/>
      <c r="J407" s="24"/>
      <c r="K407" s="130"/>
      <c r="L407" s="254">
        <f t="shared" si="14"/>
        <v>0</v>
      </c>
    </row>
    <row r="408" spans="1:12" ht="15" x14ac:dyDescent="0.25">
      <c r="A408" s="128"/>
      <c r="B408" s="7"/>
      <c r="C408" s="502"/>
      <c r="D408" s="610"/>
      <c r="E408" s="7"/>
      <c r="F408" s="7"/>
      <c r="G408" s="7"/>
      <c r="H408" s="597"/>
      <c r="I408" s="124"/>
      <c r="J408" s="24"/>
      <c r="K408" s="130"/>
      <c r="L408" s="254">
        <f t="shared" si="14"/>
        <v>0</v>
      </c>
    </row>
    <row r="409" spans="1:12" ht="15" x14ac:dyDescent="0.25">
      <c r="A409" s="128"/>
      <c r="B409" s="7"/>
      <c r="C409" s="502"/>
      <c r="D409" s="610"/>
      <c r="E409" s="7"/>
      <c r="F409" s="7"/>
      <c r="G409" s="7"/>
      <c r="H409" s="597"/>
      <c r="I409" s="124"/>
      <c r="J409" s="24"/>
      <c r="K409" s="130"/>
      <c r="L409" s="254">
        <f t="shared" si="14"/>
        <v>0</v>
      </c>
    </row>
    <row r="410" spans="1:12" ht="15" x14ac:dyDescent="0.25">
      <c r="A410" s="128"/>
      <c r="B410" s="7"/>
      <c r="C410" s="502"/>
      <c r="D410" s="610"/>
      <c r="E410" s="7"/>
      <c r="F410" s="7"/>
      <c r="G410" s="7"/>
      <c r="H410" s="597"/>
      <c r="I410" s="124"/>
      <c r="J410" s="24"/>
      <c r="K410" s="130"/>
      <c r="L410" s="254">
        <f t="shared" si="14"/>
        <v>0</v>
      </c>
    </row>
    <row r="411" spans="1:12" ht="15" x14ac:dyDescent="0.25">
      <c r="A411" s="128"/>
      <c r="B411" s="7"/>
      <c r="C411" s="502"/>
      <c r="D411" s="610"/>
      <c r="E411" s="7"/>
      <c r="F411" s="7"/>
      <c r="G411" s="7"/>
      <c r="H411" s="597"/>
      <c r="I411" s="124"/>
      <c r="J411" s="24"/>
      <c r="K411" s="130"/>
      <c r="L411" s="254">
        <f t="shared" si="14"/>
        <v>0</v>
      </c>
    </row>
    <row r="412" spans="1:12" ht="15" x14ac:dyDescent="0.25">
      <c r="A412" s="128"/>
      <c r="B412" s="7"/>
      <c r="C412" s="502"/>
      <c r="D412" s="610"/>
      <c r="E412" s="7"/>
      <c r="F412" s="7"/>
      <c r="G412" s="7"/>
      <c r="H412" s="597"/>
      <c r="I412" s="124"/>
      <c r="J412" s="24"/>
      <c r="K412" s="130"/>
      <c r="L412" s="254">
        <f t="shared" si="14"/>
        <v>0</v>
      </c>
    </row>
    <row r="413" spans="1:12" ht="15" x14ac:dyDescent="0.25">
      <c r="A413" s="128"/>
      <c r="B413" s="7"/>
      <c r="C413" s="502"/>
      <c r="D413" s="610"/>
      <c r="E413" s="7"/>
      <c r="F413" s="7"/>
      <c r="G413" s="7"/>
      <c r="H413" s="597"/>
      <c r="I413" s="124"/>
      <c r="J413" s="24"/>
      <c r="K413" s="130"/>
      <c r="L413" s="254">
        <f t="shared" si="14"/>
        <v>0</v>
      </c>
    </row>
    <row r="414" spans="1:12" ht="15" x14ac:dyDescent="0.25">
      <c r="A414" s="128"/>
      <c r="B414" s="7"/>
      <c r="C414" s="502"/>
      <c r="D414" s="610"/>
      <c r="E414" s="7"/>
      <c r="F414" s="7"/>
      <c r="G414" s="7"/>
      <c r="H414" s="597"/>
      <c r="I414" s="124"/>
      <c r="J414" s="24"/>
      <c r="K414" s="130"/>
      <c r="L414" s="254">
        <f t="shared" si="14"/>
        <v>0</v>
      </c>
    </row>
    <row r="415" spans="1:12" ht="15" x14ac:dyDescent="0.25">
      <c r="A415" s="128"/>
      <c r="B415" s="7"/>
      <c r="C415" s="502"/>
      <c r="D415" s="610"/>
      <c r="E415" s="7"/>
      <c r="F415" s="7"/>
      <c r="G415" s="7"/>
      <c r="H415" s="597"/>
      <c r="I415" s="124"/>
      <c r="J415" s="24"/>
      <c r="K415" s="130"/>
      <c r="L415" s="254">
        <f t="shared" si="14"/>
        <v>0</v>
      </c>
    </row>
    <row r="416" spans="1:12" ht="15" x14ac:dyDescent="0.25">
      <c r="A416" s="128"/>
      <c r="B416" s="7"/>
      <c r="C416" s="502"/>
      <c r="D416" s="610"/>
      <c r="E416" s="7"/>
      <c r="F416" s="7"/>
      <c r="G416" s="7"/>
      <c r="H416" s="597"/>
      <c r="I416" s="124"/>
      <c r="J416" s="24"/>
      <c r="K416" s="130"/>
      <c r="L416" s="254">
        <f t="shared" si="14"/>
        <v>0</v>
      </c>
    </row>
    <row r="417" spans="1:12" ht="15" x14ac:dyDescent="0.25">
      <c r="A417" s="128"/>
      <c r="B417" s="7"/>
      <c r="C417" s="502"/>
      <c r="D417" s="610"/>
      <c r="E417" s="7"/>
      <c r="F417" s="7"/>
      <c r="G417" s="7"/>
      <c r="H417" s="597"/>
      <c r="I417" s="124"/>
      <c r="J417" s="24"/>
      <c r="K417" s="130"/>
      <c r="L417" s="254">
        <f t="shared" si="14"/>
        <v>0</v>
      </c>
    </row>
    <row r="418" spans="1:12" ht="15" x14ac:dyDescent="0.25">
      <c r="A418" s="128"/>
      <c r="B418" s="7"/>
      <c r="C418" s="502"/>
      <c r="D418" s="610"/>
      <c r="E418" s="7"/>
      <c r="F418" s="7"/>
      <c r="G418" s="7"/>
      <c r="H418" s="597"/>
      <c r="I418" s="124"/>
      <c r="J418" s="24"/>
      <c r="K418" s="130"/>
      <c r="L418" s="254">
        <f t="shared" si="14"/>
        <v>0</v>
      </c>
    </row>
    <row r="419" spans="1:12" ht="15" x14ac:dyDescent="0.25">
      <c r="A419" s="128"/>
      <c r="B419" s="7"/>
      <c r="C419" s="502"/>
      <c r="D419" s="610"/>
      <c r="E419" s="7"/>
      <c r="F419" s="7"/>
      <c r="G419" s="7"/>
      <c r="H419" s="597"/>
      <c r="I419" s="124"/>
      <c r="J419" s="24"/>
      <c r="K419" s="130"/>
      <c r="L419" s="254">
        <f t="shared" si="14"/>
        <v>0</v>
      </c>
    </row>
    <row r="420" spans="1:12" ht="15" x14ac:dyDescent="0.25">
      <c r="A420" s="128"/>
      <c r="B420" s="7"/>
      <c r="C420" s="502"/>
      <c r="D420" s="610"/>
      <c r="E420" s="7"/>
      <c r="F420" s="7"/>
      <c r="G420" s="7"/>
      <c r="H420" s="597"/>
      <c r="I420" s="124"/>
      <c r="J420" s="24"/>
      <c r="K420" s="130"/>
      <c r="L420" s="254">
        <f t="shared" si="14"/>
        <v>0</v>
      </c>
    </row>
    <row r="421" spans="1:12" ht="15" x14ac:dyDescent="0.25">
      <c r="A421" s="128"/>
      <c r="B421" s="7"/>
      <c r="C421" s="502"/>
      <c r="D421" s="610"/>
      <c r="E421" s="7"/>
      <c r="F421" s="7"/>
      <c r="G421" s="7"/>
      <c r="H421" s="597"/>
      <c r="I421" s="124"/>
      <c r="J421" s="24"/>
      <c r="K421" s="130"/>
      <c r="L421" s="254">
        <f t="shared" si="14"/>
        <v>0</v>
      </c>
    </row>
    <row r="422" spans="1:12" ht="15" x14ac:dyDescent="0.25">
      <c r="A422" s="128"/>
      <c r="B422" s="7"/>
      <c r="C422" s="502"/>
      <c r="D422" s="610"/>
      <c r="E422" s="7"/>
      <c r="F422" s="7"/>
      <c r="G422" s="7"/>
      <c r="H422" s="597"/>
      <c r="I422" s="124"/>
      <c r="J422" s="24"/>
      <c r="K422" s="130"/>
      <c r="L422" s="254">
        <f t="shared" si="14"/>
        <v>0</v>
      </c>
    </row>
    <row r="423" spans="1:12" ht="15" x14ac:dyDescent="0.25">
      <c r="A423" s="128"/>
      <c r="B423" s="7"/>
      <c r="C423" s="502"/>
      <c r="D423" s="610"/>
      <c r="E423" s="7"/>
      <c r="F423" s="7"/>
      <c r="G423" s="7"/>
      <c r="H423" s="597"/>
      <c r="I423" s="124"/>
      <c r="J423" s="24"/>
      <c r="K423" s="130"/>
      <c r="L423" s="254">
        <f t="shared" si="14"/>
        <v>0</v>
      </c>
    </row>
    <row r="424" spans="1:12" ht="15" x14ac:dyDescent="0.25">
      <c r="A424" s="128"/>
      <c r="B424" s="7"/>
      <c r="C424" s="502"/>
      <c r="D424" s="610"/>
      <c r="E424" s="7"/>
      <c r="F424" s="7"/>
      <c r="G424" s="7"/>
      <c r="H424" s="597"/>
      <c r="I424" s="124"/>
      <c r="J424" s="24"/>
      <c r="K424" s="130"/>
      <c r="L424" s="254">
        <f t="shared" si="14"/>
        <v>0</v>
      </c>
    </row>
    <row r="425" spans="1:12" ht="15" x14ac:dyDescent="0.25">
      <c r="A425" s="128"/>
      <c r="B425" s="7"/>
      <c r="C425" s="502"/>
      <c r="D425" s="610"/>
      <c r="E425" s="7"/>
      <c r="F425" s="7"/>
      <c r="G425" s="7"/>
      <c r="H425" s="597"/>
      <c r="I425" s="124"/>
      <c r="J425" s="24"/>
      <c r="K425" s="130"/>
      <c r="L425" s="254">
        <f t="shared" si="14"/>
        <v>0</v>
      </c>
    </row>
    <row r="426" spans="1:12" ht="15" x14ac:dyDescent="0.25">
      <c r="A426" s="128"/>
      <c r="B426" s="7"/>
      <c r="C426" s="502"/>
      <c r="D426" s="610"/>
      <c r="E426" s="7"/>
      <c r="F426" s="7"/>
      <c r="G426" s="7"/>
      <c r="H426" s="597"/>
      <c r="I426" s="124"/>
      <c r="J426" s="24"/>
      <c r="K426" s="130"/>
      <c r="L426" s="254">
        <f t="shared" si="14"/>
        <v>0</v>
      </c>
    </row>
    <row r="427" spans="1:12" ht="15" x14ac:dyDescent="0.25">
      <c r="A427" s="128"/>
      <c r="B427" s="7"/>
      <c r="C427" s="502"/>
      <c r="D427" s="610"/>
      <c r="E427" s="7"/>
      <c r="F427" s="7"/>
      <c r="G427" s="7"/>
      <c r="H427" s="597"/>
      <c r="I427" s="124"/>
      <c r="J427" s="24"/>
      <c r="K427" s="130"/>
      <c r="L427" s="254">
        <f t="shared" si="14"/>
        <v>0</v>
      </c>
    </row>
    <row r="428" spans="1:12" ht="15" x14ac:dyDescent="0.25">
      <c r="A428" s="128"/>
      <c r="B428" s="7"/>
      <c r="C428" s="502"/>
      <c r="D428" s="610"/>
      <c r="E428" s="7"/>
      <c r="F428" s="7"/>
      <c r="G428" s="7"/>
      <c r="H428" s="597"/>
      <c r="I428" s="124"/>
      <c r="J428" s="24"/>
      <c r="K428" s="130"/>
      <c r="L428" s="254">
        <f t="shared" si="14"/>
        <v>0</v>
      </c>
    </row>
    <row r="429" spans="1:12" ht="15" x14ac:dyDescent="0.25">
      <c r="A429" s="128"/>
      <c r="B429" s="7"/>
      <c r="C429" s="502"/>
      <c r="D429" s="610"/>
      <c r="E429" s="7"/>
      <c r="F429" s="7"/>
      <c r="G429" s="7"/>
      <c r="H429" s="597"/>
      <c r="I429" s="124"/>
      <c r="J429" s="24"/>
      <c r="K429" s="130"/>
      <c r="L429" s="254">
        <f t="shared" si="14"/>
        <v>0</v>
      </c>
    </row>
    <row r="430" spans="1:12" ht="15" x14ac:dyDescent="0.25">
      <c r="A430" s="128"/>
      <c r="B430" s="7"/>
      <c r="C430" s="502"/>
      <c r="D430" s="610"/>
      <c r="E430" s="7"/>
      <c r="F430" s="7"/>
      <c r="G430" s="7"/>
      <c r="H430" s="597"/>
      <c r="I430" s="124"/>
      <c r="J430" s="24"/>
      <c r="K430" s="130"/>
      <c r="L430" s="254">
        <f t="shared" si="14"/>
        <v>0</v>
      </c>
    </row>
    <row r="431" spans="1:12" ht="15" x14ac:dyDescent="0.25">
      <c r="A431" s="128"/>
      <c r="B431" s="7"/>
      <c r="C431" s="502"/>
      <c r="D431" s="610"/>
      <c r="E431" s="7"/>
      <c r="F431" s="7"/>
      <c r="G431" s="7"/>
      <c r="H431" s="597"/>
      <c r="I431" s="124"/>
      <c r="J431" s="24"/>
      <c r="K431" s="130"/>
      <c r="L431" s="254">
        <f t="shared" si="14"/>
        <v>0</v>
      </c>
    </row>
    <row r="432" spans="1:12" ht="15" x14ac:dyDescent="0.25">
      <c r="A432" s="128"/>
      <c r="B432" s="7"/>
      <c r="C432" s="502"/>
      <c r="D432" s="610"/>
      <c r="E432" s="7"/>
      <c r="F432" s="7"/>
      <c r="G432" s="7"/>
      <c r="H432" s="597"/>
      <c r="I432" s="124"/>
      <c r="J432" s="24"/>
      <c r="K432" s="130"/>
      <c r="L432" s="254">
        <f t="shared" si="14"/>
        <v>0</v>
      </c>
    </row>
    <row r="433" spans="1:13" ht="15" x14ac:dyDescent="0.25">
      <c r="A433" s="128"/>
      <c r="B433" s="7"/>
      <c r="C433" s="502"/>
      <c r="D433" s="610"/>
      <c r="E433" s="7"/>
      <c r="F433" s="7"/>
      <c r="G433" s="7"/>
      <c r="H433" s="597"/>
      <c r="I433" s="124"/>
      <c r="J433" s="24"/>
      <c r="K433" s="130"/>
      <c r="L433" s="254">
        <f t="shared" si="14"/>
        <v>0</v>
      </c>
    </row>
    <row r="434" spans="1:13" ht="15" x14ac:dyDescent="0.25">
      <c r="A434" s="128"/>
      <c r="B434" s="7"/>
      <c r="C434" s="502"/>
      <c r="D434" s="610"/>
      <c r="E434" s="7"/>
      <c r="F434" s="7"/>
      <c r="G434" s="7"/>
      <c r="H434" s="597"/>
      <c r="I434" s="124"/>
      <c r="J434" s="24"/>
      <c r="K434" s="130"/>
      <c r="L434" s="254">
        <f t="shared" si="14"/>
        <v>0</v>
      </c>
    </row>
    <row r="435" spans="1:13" ht="15" x14ac:dyDescent="0.25">
      <c r="A435" s="128"/>
      <c r="B435" s="7"/>
      <c r="C435" s="502"/>
      <c r="D435" s="610"/>
      <c r="E435" s="7"/>
      <c r="F435" s="7"/>
      <c r="G435" s="7"/>
      <c r="H435" s="597"/>
      <c r="I435" s="124"/>
      <c r="J435" s="24"/>
      <c r="K435" s="130"/>
      <c r="L435" s="254">
        <f t="shared" si="14"/>
        <v>0</v>
      </c>
    </row>
    <row r="436" spans="1:13" ht="15" x14ac:dyDescent="0.25">
      <c r="A436" s="128"/>
      <c r="B436" s="7"/>
      <c r="C436" s="502"/>
      <c r="D436" s="610"/>
      <c r="E436" s="7"/>
      <c r="F436" s="7"/>
      <c r="G436" s="7"/>
      <c r="H436" s="597"/>
      <c r="I436" s="124"/>
      <c r="J436" s="24"/>
      <c r="K436" s="130"/>
      <c r="L436" s="254">
        <f t="shared" si="14"/>
        <v>0</v>
      </c>
    </row>
    <row r="437" spans="1:13" ht="15" x14ac:dyDescent="0.25">
      <c r="A437" s="128"/>
      <c r="B437" s="7"/>
      <c r="C437" s="502"/>
      <c r="D437" s="610"/>
      <c r="E437" s="7"/>
      <c r="F437" s="7"/>
      <c r="G437" s="7"/>
      <c r="H437" s="597"/>
      <c r="I437" s="124"/>
      <c r="J437" s="24"/>
      <c r="K437" s="130"/>
      <c r="L437" s="254">
        <f t="shared" si="14"/>
        <v>0</v>
      </c>
    </row>
    <row r="438" spans="1:13" ht="15" x14ac:dyDescent="0.25">
      <c r="A438" s="128"/>
      <c r="B438" s="7"/>
      <c r="C438" s="502"/>
      <c r="D438" s="610"/>
      <c r="E438" s="7"/>
      <c r="F438" s="7"/>
      <c r="G438" s="7"/>
      <c r="H438" s="597"/>
      <c r="I438" s="124"/>
      <c r="J438" s="24"/>
      <c r="K438" s="130"/>
      <c r="L438" s="254">
        <f t="shared" si="14"/>
        <v>0</v>
      </c>
    </row>
    <row r="439" spans="1:13" ht="15" x14ac:dyDescent="0.25">
      <c r="A439" s="128"/>
      <c r="B439" s="7"/>
      <c r="C439" s="502"/>
      <c r="D439" s="610"/>
      <c r="E439" s="7"/>
      <c r="F439" s="7"/>
      <c r="G439" s="7"/>
      <c r="H439" s="128"/>
      <c r="I439" s="124"/>
      <c r="J439" s="24"/>
      <c r="K439" s="130"/>
      <c r="L439" s="254">
        <f t="shared" si="14"/>
        <v>0</v>
      </c>
    </row>
    <row r="440" spans="1:13" ht="15" x14ac:dyDescent="0.25">
      <c r="A440" s="128"/>
      <c r="B440" s="95"/>
      <c r="C440" s="537"/>
      <c r="D440" s="604"/>
      <c r="E440" s="7"/>
      <c r="F440" s="95"/>
      <c r="G440" s="7"/>
      <c r="H440" s="128"/>
      <c r="I440" s="124"/>
      <c r="J440" s="24"/>
      <c r="K440" s="130"/>
      <c r="L440" s="254">
        <f t="shared" ref="L440:L452" si="15">-I440</f>
        <v>0</v>
      </c>
      <c r="M440" s="552" t="s">
        <v>5615</v>
      </c>
    </row>
    <row r="441" spans="1:13" ht="15" x14ac:dyDescent="0.25">
      <c r="A441" s="128"/>
      <c r="B441" s="95"/>
      <c r="C441" s="537"/>
      <c r="D441" s="604"/>
      <c r="E441" s="95"/>
      <c r="F441" s="95"/>
      <c r="G441" s="95"/>
      <c r="H441" s="124"/>
      <c r="I441" s="124"/>
      <c r="J441" s="24"/>
      <c r="K441" s="130"/>
      <c r="L441" s="254">
        <f t="shared" si="15"/>
        <v>0</v>
      </c>
      <c r="M441" s="552" t="s">
        <v>3347</v>
      </c>
    </row>
    <row r="442" spans="1:13" ht="15" x14ac:dyDescent="0.25">
      <c r="A442" s="128"/>
      <c r="B442" s="95"/>
      <c r="C442" s="537"/>
      <c r="D442" s="604"/>
      <c r="E442" s="7"/>
      <c r="F442" s="95"/>
      <c r="G442" s="7"/>
      <c r="H442" s="128"/>
      <c r="I442" s="124"/>
      <c r="J442" s="24"/>
      <c r="K442" s="130"/>
      <c r="L442" s="254">
        <f t="shared" si="15"/>
        <v>0</v>
      </c>
      <c r="M442" s="552" t="s">
        <v>1483</v>
      </c>
    </row>
    <row r="443" spans="1:13" ht="15" x14ac:dyDescent="0.25">
      <c r="A443" s="128"/>
      <c r="B443" s="95"/>
      <c r="C443" s="537"/>
      <c r="D443" s="604"/>
      <c r="E443" s="7"/>
      <c r="F443" s="95"/>
      <c r="G443" s="7"/>
      <c r="H443" s="128"/>
      <c r="I443" s="124"/>
      <c r="J443" s="24"/>
      <c r="K443" s="130"/>
      <c r="L443" s="254">
        <f t="shared" si="15"/>
        <v>0</v>
      </c>
      <c r="M443" s="552" t="s">
        <v>141</v>
      </c>
    </row>
    <row r="444" spans="1:13" ht="15" x14ac:dyDescent="0.25">
      <c r="A444" s="128"/>
      <c r="B444" s="95"/>
      <c r="C444" s="537"/>
      <c r="D444" s="604"/>
      <c r="E444" s="7"/>
      <c r="F444" s="95"/>
      <c r="G444" s="7"/>
      <c r="H444" s="128"/>
      <c r="I444" s="124"/>
      <c r="J444" s="24"/>
      <c r="K444" s="130"/>
      <c r="L444" s="254">
        <f t="shared" si="15"/>
        <v>0</v>
      </c>
      <c r="M444" s="552" t="s">
        <v>141</v>
      </c>
    </row>
    <row r="445" spans="1:13" ht="15" x14ac:dyDescent="0.25">
      <c r="A445" s="128"/>
      <c r="B445" s="95"/>
      <c r="C445" s="537"/>
      <c r="D445" s="610"/>
      <c r="E445" s="7"/>
      <c r="F445" s="95"/>
      <c r="G445" s="7"/>
      <c r="H445" s="128"/>
      <c r="I445" s="124"/>
      <c r="J445" s="24"/>
      <c r="K445" s="130"/>
      <c r="L445" s="254">
        <f t="shared" si="15"/>
        <v>0</v>
      </c>
      <c r="M445" s="552" t="s">
        <v>148</v>
      </c>
    </row>
    <row r="446" spans="1:13" ht="15" x14ac:dyDescent="0.25">
      <c r="A446" s="128"/>
      <c r="B446" s="95"/>
      <c r="C446" s="537"/>
      <c r="D446" s="610"/>
      <c r="E446" s="7"/>
      <c r="F446" s="95"/>
      <c r="G446" s="7"/>
      <c r="H446" s="128"/>
      <c r="I446" s="124"/>
      <c r="J446" s="24"/>
      <c r="K446" s="130"/>
      <c r="L446" s="254">
        <f t="shared" si="15"/>
        <v>0</v>
      </c>
      <c r="M446" s="552" t="s">
        <v>141</v>
      </c>
    </row>
    <row r="447" spans="1:13" ht="15" x14ac:dyDescent="0.25">
      <c r="A447" s="128"/>
      <c r="B447" s="95"/>
      <c r="C447" s="537"/>
      <c r="D447" s="610"/>
      <c r="E447" s="7"/>
      <c r="F447" s="95"/>
      <c r="G447" s="7"/>
      <c r="H447" s="128"/>
      <c r="I447" s="124"/>
      <c r="J447" s="24"/>
      <c r="K447" s="130"/>
      <c r="L447" s="254">
        <f t="shared" si="15"/>
        <v>0</v>
      </c>
      <c r="M447" s="552" t="s">
        <v>141</v>
      </c>
    </row>
    <row r="448" spans="1:13" ht="15" x14ac:dyDescent="0.25">
      <c r="A448" s="128"/>
      <c r="B448" s="95"/>
      <c r="C448" s="537"/>
      <c r="D448" s="604"/>
      <c r="E448" s="7"/>
      <c r="F448" s="95"/>
      <c r="G448" s="7"/>
      <c r="H448" s="128"/>
      <c r="I448" s="124"/>
      <c r="J448" s="24"/>
      <c r="K448" s="130"/>
      <c r="L448" s="254">
        <f t="shared" si="15"/>
        <v>0</v>
      </c>
      <c r="M448" s="552" t="s">
        <v>1483</v>
      </c>
    </row>
    <row r="449" spans="1:13" ht="15" x14ac:dyDescent="0.25">
      <c r="A449" s="128"/>
      <c r="B449" s="95"/>
      <c r="C449" s="537"/>
      <c r="D449" s="604"/>
      <c r="E449" s="95"/>
      <c r="F449" s="95"/>
      <c r="G449" s="95"/>
      <c r="H449" s="124"/>
      <c r="I449" s="124"/>
      <c r="J449" s="24"/>
      <c r="K449" s="130"/>
      <c r="L449" s="254">
        <f t="shared" si="15"/>
        <v>0</v>
      </c>
      <c r="M449" s="552" t="s">
        <v>1552</v>
      </c>
    </row>
    <row r="450" spans="1:13" ht="15" x14ac:dyDescent="0.25">
      <c r="A450" s="128"/>
      <c r="B450" s="95"/>
      <c r="C450" s="537"/>
      <c r="D450" s="610"/>
      <c r="E450" s="7"/>
      <c r="F450" s="95"/>
      <c r="G450" s="7"/>
      <c r="H450" s="128"/>
      <c r="I450" s="124"/>
      <c r="J450" s="24"/>
      <c r="K450" s="130"/>
      <c r="L450" s="254">
        <f t="shared" si="15"/>
        <v>0</v>
      </c>
      <c r="M450" s="552" t="s">
        <v>290</v>
      </c>
    </row>
    <row r="451" spans="1:13" ht="15" x14ac:dyDescent="0.25">
      <c r="A451" s="128"/>
      <c r="B451" s="95"/>
      <c r="C451" s="537"/>
      <c r="D451" s="610"/>
      <c r="E451" s="7"/>
      <c r="F451" s="95"/>
      <c r="G451" s="7"/>
      <c r="H451" s="128"/>
      <c r="I451" s="124"/>
      <c r="J451" s="24"/>
      <c r="K451" s="130"/>
      <c r="L451" s="254">
        <f t="shared" si="15"/>
        <v>0</v>
      </c>
      <c r="M451" s="552" t="s">
        <v>141</v>
      </c>
    </row>
    <row r="452" spans="1:13" ht="15" x14ac:dyDescent="0.25">
      <c r="A452" s="128"/>
      <c r="B452" s="95"/>
      <c r="C452" s="537"/>
      <c r="D452" s="610"/>
      <c r="E452" s="7"/>
      <c r="F452" s="95"/>
      <c r="G452" s="7"/>
      <c r="H452" s="128"/>
      <c r="I452" s="124"/>
      <c r="J452" s="24"/>
      <c r="K452" s="130"/>
      <c r="L452" s="254">
        <f t="shared" si="15"/>
        <v>0</v>
      </c>
      <c r="M452" s="552" t="s">
        <v>1483</v>
      </c>
    </row>
    <row r="453" spans="1:13" ht="15" x14ac:dyDescent="0.25">
      <c r="A453" s="128"/>
      <c r="B453" s="7"/>
      <c r="C453" s="502"/>
      <c r="D453" s="610"/>
      <c r="E453" s="7"/>
      <c r="F453" s="7"/>
      <c r="G453" s="7"/>
      <c r="H453" s="597"/>
      <c r="I453" s="124"/>
      <c r="J453" s="24"/>
      <c r="K453" s="130"/>
      <c r="L453" s="254">
        <f>+H453</f>
        <v>0</v>
      </c>
    </row>
    <row r="454" spans="1:13" ht="15" x14ac:dyDescent="0.25">
      <c r="A454" s="128"/>
      <c r="B454" s="7"/>
      <c r="C454" s="502"/>
      <c r="D454" s="610"/>
      <c r="E454" s="7"/>
      <c r="F454" s="7"/>
      <c r="G454" s="7"/>
      <c r="H454" s="597"/>
      <c r="I454" s="124"/>
      <c r="J454" s="24"/>
      <c r="K454" s="130"/>
      <c r="L454" s="254">
        <f t="shared" ref="L454:L469" si="16">+H454</f>
        <v>0</v>
      </c>
    </row>
    <row r="455" spans="1:13" ht="15" x14ac:dyDescent="0.25">
      <c r="A455" s="128"/>
      <c r="B455" s="7"/>
      <c r="C455" s="502"/>
      <c r="D455" s="610"/>
      <c r="E455" s="7"/>
      <c r="F455" s="7"/>
      <c r="G455" s="7"/>
      <c r="H455" s="597"/>
      <c r="I455" s="124"/>
      <c r="J455" s="24"/>
      <c r="K455" s="130"/>
      <c r="L455" s="254">
        <f t="shared" si="16"/>
        <v>0</v>
      </c>
    </row>
    <row r="456" spans="1:13" ht="15" x14ac:dyDescent="0.25">
      <c r="A456" s="128"/>
      <c r="B456" s="7"/>
      <c r="C456" s="502"/>
      <c r="D456" s="610"/>
      <c r="E456" s="7"/>
      <c r="F456" s="7"/>
      <c r="G456" s="7"/>
      <c r="H456" s="597"/>
      <c r="I456" s="124"/>
      <c r="J456" s="24"/>
      <c r="K456" s="130"/>
      <c r="L456" s="254">
        <f t="shared" si="16"/>
        <v>0</v>
      </c>
    </row>
    <row r="457" spans="1:13" ht="15" x14ac:dyDescent="0.25">
      <c r="A457" s="128"/>
      <c r="B457" s="7"/>
      <c r="C457" s="502"/>
      <c r="D457" s="610"/>
      <c r="E457" s="7"/>
      <c r="F457" s="7"/>
      <c r="G457" s="7"/>
      <c r="H457" s="597"/>
      <c r="I457" s="124"/>
      <c r="J457" s="24"/>
      <c r="K457" s="130"/>
      <c r="L457" s="254">
        <f t="shared" si="16"/>
        <v>0</v>
      </c>
    </row>
    <row r="458" spans="1:13" ht="15" x14ac:dyDescent="0.25">
      <c r="A458" s="128"/>
      <c r="B458" s="7"/>
      <c r="C458" s="502"/>
      <c r="D458" s="610"/>
      <c r="E458" s="7"/>
      <c r="F458" s="7"/>
      <c r="G458" s="7"/>
      <c r="H458" s="597"/>
      <c r="I458" s="124"/>
      <c r="J458" s="24"/>
      <c r="K458" s="130"/>
      <c r="L458" s="254">
        <f t="shared" si="16"/>
        <v>0</v>
      </c>
    </row>
    <row r="459" spans="1:13" ht="15" x14ac:dyDescent="0.25">
      <c r="A459" s="128"/>
      <c r="B459" s="7"/>
      <c r="C459" s="502"/>
      <c r="D459" s="610"/>
      <c r="E459" s="7"/>
      <c r="F459" s="7"/>
      <c r="G459" s="7"/>
      <c r="H459" s="597"/>
      <c r="I459" s="124"/>
      <c r="J459" s="24"/>
      <c r="K459" s="130"/>
      <c r="L459" s="254">
        <f t="shared" si="16"/>
        <v>0</v>
      </c>
    </row>
    <row r="460" spans="1:13" ht="15" x14ac:dyDescent="0.25">
      <c r="A460" s="128"/>
      <c r="B460" s="7"/>
      <c r="C460" s="502"/>
      <c r="D460" s="610"/>
      <c r="E460" s="7"/>
      <c r="F460" s="7"/>
      <c r="G460" s="7"/>
      <c r="H460" s="597"/>
      <c r="I460" s="124"/>
      <c r="J460" s="24"/>
      <c r="K460" s="130"/>
      <c r="L460" s="254">
        <f t="shared" si="16"/>
        <v>0</v>
      </c>
    </row>
    <row r="461" spans="1:13" ht="15" x14ac:dyDescent="0.25">
      <c r="A461" s="128"/>
      <c r="B461" s="7"/>
      <c r="C461" s="502"/>
      <c r="D461" s="610"/>
      <c r="E461" s="7"/>
      <c r="F461" s="7"/>
      <c r="G461" s="7"/>
      <c r="H461" s="597"/>
      <c r="I461" s="124"/>
      <c r="J461" s="24"/>
      <c r="K461" s="130"/>
      <c r="L461" s="254">
        <f t="shared" si="16"/>
        <v>0</v>
      </c>
    </row>
    <row r="462" spans="1:13" ht="15" x14ac:dyDescent="0.25">
      <c r="A462" s="128"/>
      <c r="B462" s="7"/>
      <c r="C462" s="502"/>
      <c r="D462" s="610"/>
      <c r="E462" s="7"/>
      <c r="F462" s="7"/>
      <c r="G462" s="7"/>
      <c r="H462" s="597"/>
      <c r="I462" s="124"/>
      <c r="J462" s="24"/>
      <c r="K462" s="130"/>
      <c r="L462" s="254">
        <f t="shared" si="16"/>
        <v>0</v>
      </c>
    </row>
    <row r="463" spans="1:13" ht="15" x14ac:dyDescent="0.25">
      <c r="A463" s="128"/>
      <c r="B463" s="7"/>
      <c r="C463" s="502"/>
      <c r="D463" s="610"/>
      <c r="E463" s="7"/>
      <c r="F463" s="7"/>
      <c r="G463" s="7"/>
      <c r="H463" s="597"/>
      <c r="I463" s="124"/>
      <c r="J463" s="24"/>
      <c r="K463" s="130"/>
      <c r="L463" s="254">
        <f t="shared" si="16"/>
        <v>0</v>
      </c>
    </row>
    <row r="464" spans="1:13" ht="15" x14ac:dyDescent="0.25">
      <c r="A464" s="128"/>
      <c r="B464" s="7"/>
      <c r="C464" s="502"/>
      <c r="D464" s="610"/>
      <c r="E464" s="7"/>
      <c r="F464" s="7"/>
      <c r="G464" s="7"/>
      <c r="H464" s="597"/>
      <c r="I464" s="124"/>
      <c r="J464" s="24"/>
      <c r="K464" s="130"/>
      <c r="L464" s="254">
        <f t="shared" si="16"/>
        <v>0</v>
      </c>
    </row>
    <row r="465" spans="1:13" ht="15" x14ac:dyDescent="0.25">
      <c r="A465" s="128"/>
      <c r="B465" s="7"/>
      <c r="C465" s="502"/>
      <c r="D465" s="610"/>
      <c r="E465" s="7"/>
      <c r="F465" s="7"/>
      <c r="G465" s="7"/>
      <c r="H465" s="597"/>
      <c r="I465" s="124"/>
      <c r="J465" s="24"/>
      <c r="K465" s="130"/>
      <c r="L465" s="254">
        <f t="shared" si="16"/>
        <v>0</v>
      </c>
    </row>
    <row r="466" spans="1:13" ht="15" x14ac:dyDescent="0.25">
      <c r="A466" s="128"/>
      <c r="B466" s="7"/>
      <c r="C466" s="502"/>
      <c r="D466" s="610"/>
      <c r="E466" s="7"/>
      <c r="F466" s="7"/>
      <c r="G466" s="7"/>
      <c r="H466" s="597"/>
      <c r="I466" s="124"/>
      <c r="J466" s="24"/>
      <c r="K466" s="130"/>
      <c r="L466" s="254">
        <f t="shared" si="16"/>
        <v>0</v>
      </c>
    </row>
    <row r="467" spans="1:13" ht="15" x14ac:dyDescent="0.25">
      <c r="A467" s="128"/>
      <c r="B467" s="7"/>
      <c r="C467" s="502"/>
      <c r="D467" s="610"/>
      <c r="E467" s="7"/>
      <c r="F467" s="7"/>
      <c r="G467" s="7"/>
      <c r="H467" s="597"/>
      <c r="I467" s="124"/>
      <c r="J467" s="24"/>
      <c r="K467" s="130"/>
      <c r="L467" s="254">
        <f t="shared" si="16"/>
        <v>0</v>
      </c>
    </row>
    <row r="468" spans="1:13" ht="15" x14ac:dyDescent="0.25">
      <c r="A468" s="128"/>
      <c r="B468" s="7"/>
      <c r="C468" s="502"/>
      <c r="D468" s="610"/>
      <c r="E468" s="7"/>
      <c r="F468" s="7"/>
      <c r="G468" s="7"/>
      <c r="H468" s="597"/>
      <c r="I468" s="124"/>
      <c r="J468" s="24"/>
      <c r="K468" s="130"/>
      <c r="L468" s="254">
        <f t="shared" si="16"/>
        <v>0</v>
      </c>
    </row>
    <row r="469" spans="1:13" ht="15" x14ac:dyDescent="0.25">
      <c r="A469" s="128"/>
      <c r="B469" s="7"/>
      <c r="C469" s="502"/>
      <c r="D469" s="610"/>
      <c r="E469" s="7"/>
      <c r="F469" s="7"/>
      <c r="G469" s="7"/>
      <c r="H469" s="597"/>
      <c r="I469" s="124"/>
      <c r="J469" s="24"/>
      <c r="K469" s="130"/>
      <c r="L469" s="254">
        <f t="shared" si="16"/>
        <v>0</v>
      </c>
    </row>
    <row r="470" spans="1:13" ht="15" x14ac:dyDescent="0.25">
      <c r="A470" s="128"/>
      <c r="B470" s="95"/>
      <c r="C470" s="537"/>
      <c r="D470" s="604"/>
      <c r="E470" s="95"/>
      <c r="F470" s="95"/>
      <c r="G470" s="95"/>
      <c r="H470" s="124"/>
      <c r="I470" s="124"/>
      <c r="J470" s="24"/>
      <c r="K470" s="130"/>
      <c r="L470" s="254">
        <f t="shared" ref="L470:L476" si="17">-I470</f>
        <v>0</v>
      </c>
      <c r="M470" s="552" t="s">
        <v>1483</v>
      </c>
    </row>
    <row r="471" spans="1:13" ht="15" x14ac:dyDescent="0.25">
      <c r="A471" s="128"/>
      <c r="B471" s="95"/>
      <c r="C471" s="537"/>
      <c r="D471" s="604"/>
      <c r="E471" s="95"/>
      <c r="F471" s="95"/>
      <c r="G471" s="95"/>
      <c r="H471" s="124"/>
      <c r="I471" s="124"/>
      <c r="J471" s="24"/>
      <c r="K471" s="130"/>
      <c r="L471" s="254">
        <f t="shared" si="17"/>
        <v>0</v>
      </c>
      <c r="M471" s="552" t="s">
        <v>144</v>
      </c>
    </row>
    <row r="472" spans="1:13" ht="15" x14ac:dyDescent="0.25">
      <c r="A472" s="128"/>
      <c r="B472" s="95"/>
      <c r="C472" s="537"/>
      <c r="D472" s="604"/>
      <c r="E472" s="95"/>
      <c r="F472" s="95"/>
      <c r="G472" s="95"/>
      <c r="H472" s="124"/>
      <c r="I472" s="124"/>
      <c r="J472" s="24"/>
      <c r="K472" s="130"/>
      <c r="L472" s="254">
        <f t="shared" si="17"/>
        <v>0</v>
      </c>
      <c r="M472" s="552" t="s">
        <v>3347</v>
      </c>
    </row>
    <row r="473" spans="1:13" ht="15" x14ac:dyDescent="0.25">
      <c r="A473" s="128"/>
      <c r="B473" s="95"/>
      <c r="C473" s="537"/>
      <c r="D473" s="604"/>
      <c r="E473" s="95"/>
      <c r="F473" s="95"/>
      <c r="G473" s="95"/>
      <c r="H473" s="124"/>
      <c r="I473" s="124"/>
      <c r="J473" s="24"/>
      <c r="K473" s="130"/>
      <c r="L473" s="254">
        <f t="shared" si="17"/>
        <v>0</v>
      </c>
      <c r="M473" s="552" t="s">
        <v>11644</v>
      </c>
    </row>
    <row r="474" spans="1:13" ht="15" x14ac:dyDescent="0.25">
      <c r="A474" s="128"/>
      <c r="B474" s="95"/>
      <c r="C474" s="537"/>
      <c r="D474" s="604"/>
      <c r="E474" s="95"/>
      <c r="F474" s="95"/>
      <c r="G474" s="95"/>
      <c r="H474" s="124"/>
      <c r="I474" s="124"/>
      <c r="J474" s="24"/>
      <c r="K474" s="130"/>
      <c r="L474" s="254">
        <f t="shared" si="17"/>
        <v>0</v>
      </c>
      <c r="M474" s="552" t="s">
        <v>3980</v>
      </c>
    </row>
    <row r="475" spans="1:13" ht="15" x14ac:dyDescent="0.25">
      <c r="A475" s="128"/>
      <c r="B475" s="95"/>
      <c r="C475" s="537"/>
      <c r="D475" s="604"/>
      <c r="E475" s="95"/>
      <c r="F475" s="95"/>
      <c r="G475" s="95"/>
      <c r="H475" s="124"/>
      <c r="I475" s="124"/>
      <c r="J475" s="24"/>
      <c r="K475" s="130"/>
      <c r="L475" s="254">
        <f t="shared" si="17"/>
        <v>0</v>
      </c>
      <c r="M475" s="552" t="s">
        <v>647</v>
      </c>
    </row>
    <row r="476" spans="1:13" ht="15" x14ac:dyDescent="0.25">
      <c r="A476" s="128"/>
      <c r="B476" s="95"/>
      <c r="C476" s="537"/>
      <c r="D476" s="604"/>
      <c r="E476" s="95"/>
      <c r="F476" s="95"/>
      <c r="G476" s="95"/>
      <c r="H476" s="124"/>
      <c r="I476" s="124"/>
      <c r="J476" s="24"/>
      <c r="K476" s="130"/>
      <c r="L476" s="254">
        <f t="shared" si="17"/>
        <v>0</v>
      </c>
      <c r="M476" s="552" t="s">
        <v>11657</v>
      </c>
    </row>
    <row r="477" spans="1:13" ht="15" x14ac:dyDescent="0.25">
      <c r="A477" s="128"/>
      <c r="B477" s="7"/>
      <c r="C477" s="502"/>
      <c r="D477" s="610"/>
      <c r="E477" s="7"/>
      <c r="F477" s="7"/>
      <c r="G477" s="7"/>
      <c r="H477" s="597"/>
      <c r="I477" s="124"/>
      <c r="J477" s="24"/>
      <c r="K477" s="130"/>
      <c r="L477" s="254">
        <f>+H477</f>
        <v>0</v>
      </c>
    </row>
    <row r="478" spans="1:13" ht="15" x14ac:dyDescent="0.25">
      <c r="A478" s="128"/>
      <c r="B478" s="7"/>
      <c r="C478" s="502"/>
      <c r="D478" s="610"/>
      <c r="E478" s="7"/>
      <c r="F478" s="7"/>
      <c r="G478" s="7"/>
      <c r="H478" s="597"/>
      <c r="I478" s="124"/>
      <c r="J478" s="24"/>
      <c r="K478" s="130"/>
      <c r="L478" s="254">
        <f t="shared" ref="L478:L484" si="18">+H478</f>
        <v>0</v>
      </c>
    </row>
    <row r="479" spans="1:13" ht="15" x14ac:dyDescent="0.25">
      <c r="A479" s="128"/>
      <c r="B479" s="7"/>
      <c r="C479" s="502"/>
      <c r="D479" s="610"/>
      <c r="E479" s="7"/>
      <c r="F479" s="7"/>
      <c r="G479" s="7"/>
      <c r="H479" s="597"/>
      <c r="I479" s="124"/>
      <c r="J479" s="24"/>
      <c r="K479" s="130"/>
      <c r="L479" s="254">
        <f t="shared" si="18"/>
        <v>0</v>
      </c>
    </row>
    <row r="480" spans="1:13" ht="15" x14ac:dyDescent="0.25">
      <c r="A480" s="128"/>
      <c r="B480" s="7"/>
      <c r="C480" s="502"/>
      <c r="D480" s="610"/>
      <c r="E480" s="7"/>
      <c r="F480" s="7"/>
      <c r="G480" s="7"/>
      <c r="H480" s="597"/>
      <c r="I480" s="124"/>
      <c r="J480" s="24"/>
      <c r="K480" s="130"/>
      <c r="L480" s="254">
        <f t="shared" si="18"/>
        <v>0</v>
      </c>
    </row>
    <row r="481" spans="1:13" ht="15" x14ac:dyDescent="0.25">
      <c r="A481" s="128"/>
      <c r="B481" s="7"/>
      <c r="C481" s="502"/>
      <c r="D481" s="610"/>
      <c r="E481" s="7"/>
      <c r="F481" s="7"/>
      <c r="G481" s="7"/>
      <c r="H481" s="597"/>
      <c r="I481" s="124"/>
      <c r="J481" s="24"/>
      <c r="K481" s="130"/>
      <c r="L481" s="254">
        <f t="shared" si="18"/>
        <v>0</v>
      </c>
    </row>
    <row r="482" spans="1:13" ht="15" x14ac:dyDescent="0.25">
      <c r="A482" s="128"/>
      <c r="B482" s="7"/>
      <c r="C482" s="502"/>
      <c r="D482" s="610"/>
      <c r="E482" s="7"/>
      <c r="F482" s="7"/>
      <c r="G482" s="7"/>
      <c r="H482" s="597"/>
      <c r="I482" s="124"/>
      <c r="J482" s="24"/>
      <c r="K482" s="130"/>
      <c r="L482" s="254">
        <f t="shared" si="18"/>
        <v>0</v>
      </c>
    </row>
    <row r="483" spans="1:13" ht="15" x14ac:dyDescent="0.25">
      <c r="A483" s="128"/>
      <c r="B483" s="7"/>
      <c r="C483" s="502"/>
      <c r="D483" s="610"/>
      <c r="E483" s="7"/>
      <c r="F483" s="7"/>
      <c r="G483" s="7"/>
      <c r="H483" s="597"/>
      <c r="I483" s="124"/>
      <c r="J483" s="24"/>
      <c r="K483" s="130"/>
      <c r="L483" s="254">
        <f t="shared" si="18"/>
        <v>0</v>
      </c>
    </row>
    <row r="484" spans="1:13" ht="15" x14ac:dyDescent="0.25">
      <c r="A484" s="128"/>
      <c r="B484" s="7"/>
      <c r="C484" s="502"/>
      <c r="D484" s="610"/>
      <c r="E484" s="7"/>
      <c r="F484" s="7"/>
      <c r="G484" s="7"/>
      <c r="H484" s="597"/>
      <c r="I484" s="124"/>
      <c r="J484" s="125"/>
      <c r="K484" s="130"/>
      <c r="L484" s="254">
        <f t="shared" si="18"/>
        <v>0</v>
      </c>
    </row>
    <row r="485" spans="1:13" ht="15" x14ac:dyDescent="0.25">
      <c r="A485" s="128"/>
      <c r="B485" s="95"/>
      <c r="C485" s="537"/>
      <c r="D485" s="610"/>
      <c r="E485" s="7"/>
      <c r="F485" s="95"/>
      <c r="G485" s="7"/>
      <c r="H485" s="128"/>
      <c r="I485" s="124"/>
      <c r="J485" s="24"/>
      <c r="K485" s="130"/>
      <c r="L485" s="254">
        <f t="shared" ref="L485:L496" si="19">-I485</f>
        <v>0</v>
      </c>
      <c r="M485" s="552" t="s">
        <v>8914</v>
      </c>
    </row>
    <row r="486" spans="1:13" ht="15" x14ac:dyDescent="0.25">
      <c r="A486" s="128"/>
      <c r="B486" s="95"/>
      <c r="C486" s="537"/>
      <c r="D486" s="610"/>
      <c r="E486" s="7"/>
      <c r="F486" s="95"/>
      <c r="G486" s="7"/>
      <c r="H486" s="128"/>
      <c r="I486" s="124"/>
      <c r="J486" s="24"/>
      <c r="K486" s="130"/>
      <c r="L486" s="254">
        <f t="shared" si="19"/>
        <v>0</v>
      </c>
      <c r="M486" s="552" t="s">
        <v>694</v>
      </c>
    </row>
    <row r="487" spans="1:13" ht="15" x14ac:dyDescent="0.25">
      <c r="A487" s="128"/>
      <c r="B487" s="95"/>
      <c r="C487" s="537"/>
      <c r="D487" s="610"/>
      <c r="E487" s="7"/>
      <c r="F487" s="95"/>
      <c r="G487" s="7"/>
      <c r="H487" s="128"/>
      <c r="I487" s="124"/>
      <c r="J487" s="24"/>
      <c r="K487" s="130"/>
      <c r="L487" s="254">
        <f t="shared" si="19"/>
        <v>0</v>
      </c>
      <c r="M487" s="552" t="s">
        <v>434</v>
      </c>
    </row>
    <row r="488" spans="1:13" ht="15" x14ac:dyDescent="0.25">
      <c r="A488" s="128"/>
      <c r="B488" s="95"/>
      <c r="C488" s="537"/>
      <c r="D488" s="610"/>
      <c r="E488" s="7"/>
      <c r="F488" s="95"/>
      <c r="G488" s="7"/>
      <c r="H488" s="128"/>
      <c r="I488" s="124"/>
      <c r="J488" s="24"/>
      <c r="K488" s="130"/>
      <c r="L488" s="254">
        <f t="shared" si="19"/>
        <v>0</v>
      </c>
      <c r="M488" s="552" t="s">
        <v>5615</v>
      </c>
    </row>
    <row r="489" spans="1:13" ht="15" x14ac:dyDescent="0.25">
      <c r="A489" s="128"/>
      <c r="B489" s="95"/>
      <c r="C489" s="537"/>
      <c r="D489" s="610"/>
      <c r="E489" s="7"/>
      <c r="F489" s="95"/>
      <c r="G489" s="7"/>
      <c r="H489" s="128"/>
      <c r="I489" s="124"/>
      <c r="J489" s="24"/>
      <c r="K489" s="130"/>
      <c r="L489" s="254">
        <f t="shared" si="19"/>
        <v>0</v>
      </c>
      <c r="M489" s="552" t="s">
        <v>434</v>
      </c>
    </row>
    <row r="490" spans="1:13" ht="15" x14ac:dyDescent="0.25">
      <c r="A490" s="128"/>
      <c r="B490" s="95"/>
      <c r="C490" s="537"/>
      <c r="D490" s="610"/>
      <c r="E490" s="7"/>
      <c r="F490" s="95"/>
      <c r="G490" s="7"/>
      <c r="H490" s="128"/>
      <c r="I490" s="124"/>
      <c r="J490" s="24"/>
      <c r="K490" s="130"/>
      <c r="L490" s="254">
        <f t="shared" si="19"/>
        <v>0</v>
      </c>
      <c r="M490" s="552" t="s">
        <v>434</v>
      </c>
    </row>
    <row r="491" spans="1:13" ht="15" x14ac:dyDescent="0.25">
      <c r="A491" s="128"/>
      <c r="B491" s="95"/>
      <c r="C491" s="537"/>
      <c r="D491" s="604"/>
      <c r="E491" s="95"/>
      <c r="F491" s="95"/>
      <c r="G491" s="7"/>
      <c r="H491" s="128"/>
      <c r="I491" s="124"/>
      <c r="J491" s="24"/>
      <c r="K491" s="130"/>
      <c r="L491" s="254">
        <f t="shared" si="19"/>
        <v>0</v>
      </c>
      <c r="M491" s="552" t="s">
        <v>148</v>
      </c>
    </row>
    <row r="492" spans="1:13" ht="15" x14ac:dyDescent="0.25">
      <c r="A492" s="128"/>
      <c r="B492" s="95"/>
      <c r="C492" s="537"/>
      <c r="D492" s="604"/>
      <c r="E492" s="95"/>
      <c r="F492" s="95"/>
      <c r="G492" s="95"/>
      <c r="H492" s="128"/>
      <c r="I492" s="124"/>
      <c r="J492" s="24"/>
      <c r="K492" s="130"/>
      <c r="L492" s="254">
        <f t="shared" si="19"/>
        <v>0</v>
      </c>
      <c r="M492" s="552" t="s">
        <v>8263</v>
      </c>
    </row>
    <row r="493" spans="1:13" ht="15" x14ac:dyDescent="0.25">
      <c r="A493" s="128"/>
      <c r="B493" s="95"/>
      <c r="C493" s="537"/>
      <c r="D493" s="610"/>
      <c r="E493" s="7"/>
      <c r="F493" s="95"/>
      <c r="G493" s="7"/>
      <c r="H493" s="128"/>
      <c r="I493" s="124"/>
      <c r="J493" s="24"/>
      <c r="K493" s="130"/>
      <c r="L493" s="254">
        <f t="shared" si="19"/>
        <v>0</v>
      </c>
      <c r="M493" s="552" t="s">
        <v>2150</v>
      </c>
    </row>
    <row r="494" spans="1:13" ht="15" x14ac:dyDescent="0.25">
      <c r="A494" s="128"/>
      <c r="B494" s="95"/>
      <c r="C494" s="537"/>
      <c r="D494" s="610"/>
      <c r="E494" s="7"/>
      <c r="F494" s="95"/>
      <c r="G494" s="7"/>
      <c r="H494" s="128"/>
      <c r="I494" s="124"/>
      <c r="J494" s="24"/>
      <c r="K494" s="130"/>
      <c r="L494" s="254">
        <f t="shared" si="19"/>
        <v>0</v>
      </c>
      <c r="M494" s="552" t="s">
        <v>5269</v>
      </c>
    </row>
    <row r="495" spans="1:13" ht="15" x14ac:dyDescent="0.25">
      <c r="A495" s="128"/>
      <c r="B495" s="95"/>
      <c r="C495" s="537"/>
      <c r="D495" s="610"/>
      <c r="E495" s="7"/>
      <c r="F495" s="95"/>
      <c r="G495" s="7"/>
      <c r="H495" s="128"/>
      <c r="I495" s="124"/>
      <c r="J495" s="24"/>
      <c r="K495" s="130"/>
      <c r="L495" s="254">
        <f t="shared" si="19"/>
        <v>0</v>
      </c>
      <c r="M495" s="552" t="s">
        <v>141</v>
      </c>
    </row>
    <row r="496" spans="1:13" ht="15" x14ac:dyDescent="0.25">
      <c r="A496" s="128"/>
      <c r="B496" s="95"/>
      <c r="C496" s="537"/>
      <c r="D496" s="610"/>
      <c r="E496" s="7"/>
      <c r="F496" s="95"/>
      <c r="G496" s="7"/>
      <c r="H496" s="128"/>
      <c r="I496" s="124"/>
      <c r="J496" s="24"/>
      <c r="K496" s="130"/>
      <c r="L496" s="254">
        <f t="shared" si="19"/>
        <v>0</v>
      </c>
      <c r="M496" s="552" t="s">
        <v>3347</v>
      </c>
    </row>
    <row r="497" spans="1:13" ht="15" x14ac:dyDescent="0.25">
      <c r="A497" s="128"/>
      <c r="B497" s="7"/>
      <c r="C497" s="502"/>
      <c r="D497" s="529"/>
      <c r="E497" s="7"/>
      <c r="F497" s="7"/>
      <c r="G497" s="7"/>
      <c r="H497" s="597"/>
      <c r="I497" s="124"/>
      <c r="J497" s="24"/>
      <c r="K497" s="130"/>
      <c r="L497" s="254">
        <f>+H497</f>
        <v>0</v>
      </c>
    </row>
    <row r="498" spans="1:13" ht="15" x14ac:dyDescent="0.25">
      <c r="A498" s="128"/>
      <c r="B498" s="7"/>
      <c r="C498" s="502"/>
      <c r="D498" s="529"/>
      <c r="E498" s="7"/>
      <c r="F498" s="7"/>
      <c r="G498" s="7"/>
      <c r="H498" s="597"/>
      <c r="I498" s="124"/>
      <c r="J498" s="24"/>
      <c r="K498" s="130"/>
      <c r="L498" s="254">
        <f t="shared" ref="L498:L506" si="20">+H498</f>
        <v>0</v>
      </c>
    </row>
    <row r="499" spans="1:13" ht="15" x14ac:dyDescent="0.25">
      <c r="A499" s="128"/>
      <c r="B499" s="7"/>
      <c r="C499" s="502"/>
      <c r="D499" s="529"/>
      <c r="E499" s="7"/>
      <c r="F499" s="7"/>
      <c r="G499" s="7"/>
      <c r="H499" s="597"/>
      <c r="I499" s="124"/>
      <c r="J499" s="24"/>
      <c r="K499" s="130"/>
      <c r="L499" s="254">
        <f t="shared" si="20"/>
        <v>0</v>
      </c>
    </row>
    <row r="500" spans="1:13" ht="15" x14ac:dyDescent="0.25">
      <c r="A500" s="128"/>
      <c r="B500" s="7"/>
      <c r="C500" s="502"/>
      <c r="D500" s="529"/>
      <c r="E500" s="7"/>
      <c r="F500" s="7"/>
      <c r="G500" s="7"/>
      <c r="H500" s="597"/>
      <c r="I500" s="124"/>
      <c r="J500" s="24"/>
      <c r="K500" s="130"/>
      <c r="L500" s="254">
        <f t="shared" si="20"/>
        <v>0</v>
      </c>
    </row>
    <row r="501" spans="1:13" ht="15" x14ac:dyDescent="0.25">
      <c r="A501" s="128"/>
      <c r="B501" s="7"/>
      <c r="C501" s="502"/>
      <c r="D501" s="529"/>
      <c r="E501" s="7"/>
      <c r="F501" s="7"/>
      <c r="G501" s="7"/>
      <c r="H501" s="597"/>
      <c r="I501" s="124"/>
      <c r="J501" s="24"/>
      <c r="K501" s="130"/>
      <c r="L501" s="254">
        <f t="shared" si="20"/>
        <v>0</v>
      </c>
    </row>
    <row r="502" spans="1:13" ht="15" x14ac:dyDescent="0.25">
      <c r="A502" s="128"/>
      <c r="B502" s="7"/>
      <c r="C502" s="502"/>
      <c r="D502" s="529"/>
      <c r="E502" s="7"/>
      <c r="F502" s="7"/>
      <c r="G502" s="7"/>
      <c r="H502" s="597"/>
      <c r="I502" s="124"/>
      <c r="J502" s="24"/>
      <c r="K502" s="130"/>
      <c r="L502" s="254">
        <f t="shared" si="20"/>
        <v>0</v>
      </c>
    </row>
    <row r="503" spans="1:13" ht="15" x14ac:dyDescent="0.25">
      <c r="A503" s="128"/>
      <c r="B503" s="7"/>
      <c r="C503" s="502"/>
      <c r="D503" s="529"/>
      <c r="E503" s="7"/>
      <c r="F503" s="7"/>
      <c r="G503" s="7"/>
      <c r="H503" s="597"/>
      <c r="I503" s="124"/>
      <c r="J503" s="24"/>
      <c r="K503" s="130"/>
      <c r="L503" s="254">
        <f t="shared" si="20"/>
        <v>0</v>
      </c>
    </row>
    <row r="504" spans="1:13" ht="15" x14ac:dyDescent="0.25">
      <c r="A504" s="128"/>
      <c r="B504" s="7"/>
      <c r="C504" s="502"/>
      <c r="D504" s="529"/>
      <c r="E504" s="7"/>
      <c r="F504" s="7"/>
      <c r="G504" s="7"/>
      <c r="H504" s="597"/>
      <c r="I504" s="124"/>
      <c r="J504" s="24"/>
      <c r="K504" s="130"/>
      <c r="L504" s="254">
        <f t="shared" si="20"/>
        <v>0</v>
      </c>
    </row>
    <row r="505" spans="1:13" ht="15" x14ac:dyDescent="0.25">
      <c r="A505" s="128"/>
      <c r="B505" s="7"/>
      <c r="C505" s="502"/>
      <c r="D505" s="529"/>
      <c r="E505" s="7"/>
      <c r="F505" s="7"/>
      <c r="G505" s="7"/>
      <c r="H505" s="597"/>
      <c r="I505" s="124"/>
      <c r="J505" s="24"/>
      <c r="K505" s="130"/>
      <c r="L505" s="254">
        <f t="shared" si="20"/>
        <v>0</v>
      </c>
    </row>
    <row r="506" spans="1:13" ht="15" x14ac:dyDescent="0.25">
      <c r="A506" s="128"/>
      <c r="B506" s="7"/>
      <c r="C506" s="502"/>
      <c r="D506" s="529"/>
      <c r="E506" s="7"/>
      <c r="F506" s="7"/>
      <c r="G506" s="7"/>
      <c r="H506" s="597"/>
      <c r="I506" s="124"/>
      <c r="J506" s="24"/>
      <c r="K506" s="130"/>
      <c r="L506" s="254">
        <f t="shared" si="20"/>
        <v>0</v>
      </c>
    </row>
    <row r="507" spans="1:13" ht="15" x14ac:dyDescent="0.25">
      <c r="A507" s="128"/>
      <c r="B507" s="95"/>
      <c r="C507" s="537"/>
      <c r="D507" s="604"/>
      <c r="E507" s="95"/>
      <c r="F507" s="95"/>
      <c r="G507" s="95"/>
      <c r="H507" s="656"/>
      <c r="I507" s="124"/>
      <c r="J507" s="125"/>
      <c r="K507" s="130"/>
      <c r="L507" s="254">
        <f>-I507</f>
        <v>0</v>
      </c>
      <c r="M507" s="552" t="s">
        <v>141</v>
      </c>
    </row>
    <row r="508" spans="1:13" ht="15" x14ac:dyDescent="0.25">
      <c r="A508" s="128"/>
      <c r="B508" s="95"/>
      <c r="C508" s="537"/>
      <c r="D508" s="604"/>
      <c r="E508" s="95"/>
      <c r="F508" s="95"/>
      <c r="G508" s="7"/>
      <c r="H508" s="597"/>
      <c r="I508" s="124"/>
      <c r="J508" s="24"/>
      <c r="K508" s="130"/>
      <c r="L508" s="254">
        <f>-I508</f>
        <v>0</v>
      </c>
      <c r="M508" s="552" t="s">
        <v>141</v>
      </c>
    </row>
    <row r="509" spans="1:13" ht="15" x14ac:dyDescent="0.25">
      <c r="A509" s="128"/>
      <c r="B509" s="7"/>
      <c r="C509" s="502"/>
      <c r="D509" s="610"/>
      <c r="E509" s="7"/>
      <c r="F509" s="7"/>
      <c r="G509" s="7"/>
      <c r="H509" s="597"/>
      <c r="I509" s="124"/>
      <c r="J509" s="24"/>
      <c r="K509" s="130"/>
      <c r="L509" s="254">
        <f>+H509</f>
        <v>0</v>
      </c>
    </row>
    <row r="510" spans="1:13" ht="15" x14ac:dyDescent="0.25">
      <c r="A510" s="128"/>
      <c r="B510" s="7"/>
      <c r="C510" s="502"/>
      <c r="D510" s="610"/>
      <c r="E510" s="7"/>
      <c r="F510" s="7"/>
      <c r="G510" s="7"/>
      <c r="H510" s="597"/>
      <c r="I510" s="124"/>
      <c r="J510" s="24"/>
      <c r="K510" s="130"/>
      <c r="L510" s="254">
        <f t="shared" ref="L510:L531" si="21">+H510</f>
        <v>0</v>
      </c>
    </row>
    <row r="511" spans="1:13" ht="15" x14ac:dyDescent="0.25">
      <c r="A511" s="128"/>
      <c r="B511" s="7"/>
      <c r="C511" s="502"/>
      <c r="D511" s="610"/>
      <c r="E511" s="7"/>
      <c r="F511" s="7"/>
      <c r="G511" s="7"/>
      <c r="H511" s="597"/>
      <c r="I511" s="124"/>
      <c r="J511" s="24"/>
      <c r="K511" s="130"/>
      <c r="L511" s="254">
        <f t="shared" si="21"/>
        <v>0</v>
      </c>
    </row>
    <row r="512" spans="1:13" ht="15" x14ac:dyDescent="0.25">
      <c r="A512" s="128"/>
      <c r="B512" s="7"/>
      <c r="C512" s="502"/>
      <c r="D512" s="610"/>
      <c r="E512" s="7"/>
      <c r="F512" s="7"/>
      <c r="G512" s="7"/>
      <c r="H512" s="597"/>
      <c r="I512" s="124"/>
      <c r="J512" s="24"/>
      <c r="K512" s="130"/>
      <c r="L512" s="254">
        <f t="shared" si="21"/>
        <v>0</v>
      </c>
    </row>
    <row r="513" spans="1:12" ht="15" x14ac:dyDescent="0.25">
      <c r="A513" s="128"/>
      <c r="B513" s="7"/>
      <c r="C513" s="502"/>
      <c r="D513" s="610"/>
      <c r="E513" s="7"/>
      <c r="F513" s="7"/>
      <c r="G513" s="7"/>
      <c r="H513" s="597"/>
      <c r="I513" s="124"/>
      <c r="J513" s="24"/>
      <c r="K513" s="130"/>
      <c r="L513" s="254">
        <f t="shared" si="21"/>
        <v>0</v>
      </c>
    </row>
    <row r="514" spans="1:12" ht="15" x14ac:dyDescent="0.25">
      <c r="A514" s="128"/>
      <c r="B514" s="7"/>
      <c r="C514" s="502"/>
      <c r="D514" s="610"/>
      <c r="E514" s="7"/>
      <c r="F514" s="7"/>
      <c r="G514" s="7"/>
      <c r="H514" s="597"/>
      <c r="I514" s="124"/>
      <c r="J514" s="24"/>
      <c r="K514" s="130"/>
      <c r="L514" s="254">
        <f t="shared" si="21"/>
        <v>0</v>
      </c>
    </row>
    <row r="515" spans="1:12" ht="15" x14ac:dyDescent="0.25">
      <c r="A515" s="128"/>
      <c r="B515" s="7"/>
      <c r="C515" s="502"/>
      <c r="D515" s="610"/>
      <c r="E515" s="7"/>
      <c r="F515" s="7"/>
      <c r="G515" s="7"/>
      <c r="H515" s="597"/>
      <c r="I515" s="124"/>
      <c r="J515" s="24"/>
      <c r="K515" s="130"/>
      <c r="L515" s="254">
        <f t="shared" si="21"/>
        <v>0</v>
      </c>
    </row>
    <row r="516" spans="1:12" ht="15" x14ac:dyDescent="0.25">
      <c r="A516" s="128"/>
      <c r="B516" s="7"/>
      <c r="C516" s="502"/>
      <c r="D516" s="610"/>
      <c r="E516" s="7"/>
      <c r="F516" s="7"/>
      <c r="G516" s="7"/>
      <c r="H516" s="597"/>
      <c r="I516" s="124"/>
      <c r="J516" s="24"/>
      <c r="K516" s="130"/>
      <c r="L516" s="254">
        <f t="shared" si="21"/>
        <v>0</v>
      </c>
    </row>
    <row r="517" spans="1:12" ht="15" x14ac:dyDescent="0.25">
      <c r="A517" s="128"/>
      <c r="B517" s="7"/>
      <c r="C517" s="502"/>
      <c r="D517" s="610"/>
      <c r="E517" s="7"/>
      <c r="F517" s="7"/>
      <c r="G517" s="7"/>
      <c r="H517" s="597"/>
      <c r="I517" s="124"/>
      <c r="J517" s="24"/>
      <c r="K517" s="130"/>
      <c r="L517" s="254">
        <f t="shared" si="21"/>
        <v>0</v>
      </c>
    </row>
    <row r="518" spans="1:12" ht="15" x14ac:dyDescent="0.25">
      <c r="A518" s="128"/>
      <c r="B518" s="7"/>
      <c r="C518" s="502"/>
      <c r="D518" s="610"/>
      <c r="E518" s="7"/>
      <c r="F518" s="7"/>
      <c r="G518" s="7"/>
      <c r="H518" s="597"/>
      <c r="I518" s="124"/>
      <c r="J518" s="24"/>
      <c r="K518" s="130"/>
      <c r="L518" s="254">
        <f t="shared" si="21"/>
        <v>0</v>
      </c>
    </row>
    <row r="519" spans="1:12" ht="15" x14ac:dyDescent="0.25">
      <c r="A519" s="128"/>
      <c r="B519" s="7"/>
      <c r="C519" s="502"/>
      <c r="D519" s="610"/>
      <c r="E519" s="7"/>
      <c r="F519" s="7"/>
      <c r="G519" s="7"/>
      <c r="H519" s="597"/>
      <c r="I519" s="124"/>
      <c r="J519" s="24"/>
      <c r="K519" s="130"/>
      <c r="L519" s="254">
        <f t="shared" si="21"/>
        <v>0</v>
      </c>
    </row>
    <row r="520" spans="1:12" ht="15" x14ac:dyDescent="0.25">
      <c r="A520" s="128"/>
      <c r="B520" s="7"/>
      <c r="C520" s="502"/>
      <c r="D520" s="610"/>
      <c r="E520" s="7"/>
      <c r="F520" s="7"/>
      <c r="G520" s="7"/>
      <c r="H520" s="597"/>
      <c r="I520" s="124"/>
      <c r="J520" s="24"/>
      <c r="K520" s="130"/>
      <c r="L520" s="254">
        <f t="shared" si="21"/>
        <v>0</v>
      </c>
    </row>
    <row r="521" spans="1:12" ht="15" x14ac:dyDescent="0.25">
      <c r="A521" s="128"/>
      <c r="B521" s="7"/>
      <c r="C521" s="502"/>
      <c r="D521" s="610"/>
      <c r="E521" s="7"/>
      <c r="F521" s="7"/>
      <c r="G521" s="7"/>
      <c r="H521" s="597"/>
      <c r="I521" s="124"/>
      <c r="J521" s="24"/>
      <c r="K521" s="130"/>
      <c r="L521" s="254">
        <f t="shared" si="21"/>
        <v>0</v>
      </c>
    </row>
    <row r="522" spans="1:12" ht="15" x14ac:dyDescent="0.25">
      <c r="A522" s="128"/>
      <c r="B522" s="7"/>
      <c r="C522" s="502"/>
      <c r="D522" s="610"/>
      <c r="E522" s="7"/>
      <c r="F522" s="7"/>
      <c r="G522" s="7"/>
      <c r="H522" s="597"/>
      <c r="I522" s="124"/>
      <c r="J522" s="24"/>
      <c r="K522" s="130"/>
      <c r="L522" s="254">
        <f t="shared" si="21"/>
        <v>0</v>
      </c>
    </row>
    <row r="523" spans="1:12" ht="15" x14ac:dyDescent="0.25">
      <c r="A523" s="128"/>
      <c r="B523" s="7"/>
      <c r="C523" s="502"/>
      <c r="D523" s="610"/>
      <c r="E523" s="7"/>
      <c r="F523" s="7"/>
      <c r="G523" s="7"/>
      <c r="H523" s="597"/>
      <c r="I523" s="124"/>
      <c r="J523" s="24"/>
      <c r="K523" s="130"/>
      <c r="L523" s="254">
        <f t="shared" si="21"/>
        <v>0</v>
      </c>
    </row>
    <row r="524" spans="1:12" ht="15" x14ac:dyDescent="0.25">
      <c r="A524" s="128"/>
      <c r="B524" s="7"/>
      <c r="C524" s="502"/>
      <c r="D524" s="610"/>
      <c r="E524" s="7"/>
      <c r="F524" s="7"/>
      <c r="G524" s="7"/>
      <c r="H524" s="597"/>
      <c r="I524" s="124"/>
      <c r="J524" s="24"/>
      <c r="K524" s="130"/>
      <c r="L524" s="254">
        <f t="shared" si="21"/>
        <v>0</v>
      </c>
    </row>
    <row r="525" spans="1:12" ht="15" x14ac:dyDescent="0.25">
      <c r="A525" s="128"/>
      <c r="B525" s="7"/>
      <c r="C525" s="502"/>
      <c r="D525" s="610"/>
      <c r="E525" s="7"/>
      <c r="F525" s="7"/>
      <c r="G525" s="7"/>
      <c r="H525" s="597"/>
      <c r="I525" s="124"/>
      <c r="J525" s="24"/>
      <c r="K525" s="130"/>
      <c r="L525" s="254">
        <f t="shared" si="21"/>
        <v>0</v>
      </c>
    </row>
    <row r="526" spans="1:12" ht="15" x14ac:dyDescent="0.25">
      <c r="A526" s="128"/>
      <c r="B526" s="7"/>
      <c r="C526" s="502"/>
      <c r="D526" s="610"/>
      <c r="E526" s="7"/>
      <c r="F526" s="7"/>
      <c r="G526" s="7"/>
      <c r="H526" s="597"/>
      <c r="I526" s="124"/>
      <c r="J526" s="24"/>
      <c r="K526" s="130"/>
      <c r="L526" s="254">
        <f t="shared" si="21"/>
        <v>0</v>
      </c>
    </row>
    <row r="527" spans="1:12" ht="15" x14ac:dyDescent="0.25">
      <c r="A527" s="128"/>
      <c r="B527" s="7"/>
      <c r="C527" s="502"/>
      <c r="D527" s="610"/>
      <c r="E527" s="7"/>
      <c r="F527" s="7"/>
      <c r="G527" s="7"/>
      <c r="H527" s="597"/>
      <c r="I527" s="124"/>
      <c r="J527" s="24"/>
      <c r="K527" s="130"/>
      <c r="L527" s="254">
        <f t="shared" si="21"/>
        <v>0</v>
      </c>
    </row>
    <row r="528" spans="1:12" ht="15" x14ac:dyDescent="0.25">
      <c r="A528" s="128"/>
      <c r="B528" s="7"/>
      <c r="C528" s="502"/>
      <c r="D528" s="610"/>
      <c r="E528" s="7"/>
      <c r="F528" s="7"/>
      <c r="G528" s="7"/>
      <c r="H528" s="597"/>
      <c r="I528" s="124"/>
      <c r="J528" s="24"/>
      <c r="K528" s="130"/>
      <c r="L528" s="254">
        <f t="shared" si="21"/>
        <v>0</v>
      </c>
    </row>
    <row r="529" spans="1:12" ht="15" x14ac:dyDescent="0.25">
      <c r="A529" s="128"/>
      <c r="B529" s="7"/>
      <c r="C529" s="502"/>
      <c r="D529" s="610"/>
      <c r="E529" s="7"/>
      <c r="F529" s="7"/>
      <c r="G529" s="7"/>
      <c r="H529" s="597"/>
      <c r="I529" s="124"/>
      <c r="J529" s="24"/>
      <c r="K529" s="130"/>
      <c r="L529" s="254">
        <f t="shared" si="21"/>
        <v>0</v>
      </c>
    </row>
    <row r="530" spans="1:12" ht="15" x14ac:dyDescent="0.25">
      <c r="A530" s="128"/>
      <c r="B530" s="7"/>
      <c r="C530" s="502"/>
      <c r="D530" s="610"/>
      <c r="E530" s="7"/>
      <c r="F530" s="7"/>
      <c r="G530" s="7"/>
      <c r="H530" s="597"/>
      <c r="I530" s="124"/>
      <c r="J530" s="24"/>
      <c r="K530" s="130"/>
      <c r="L530" s="254">
        <f t="shared" si="21"/>
        <v>0</v>
      </c>
    </row>
    <row r="531" spans="1:12" ht="15" x14ac:dyDescent="0.25">
      <c r="A531" s="128"/>
      <c r="B531" s="7"/>
      <c r="C531" s="502"/>
      <c r="D531" s="610"/>
      <c r="E531" s="7"/>
      <c r="F531" s="7"/>
      <c r="G531" s="7"/>
      <c r="H531" s="597"/>
      <c r="I531" s="124"/>
      <c r="J531" s="24"/>
      <c r="K531" s="130"/>
      <c r="L531" s="254">
        <f t="shared" si="21"/>
        <v>0</v>
      </c>
    </row>
    <row r="532" spans="1:12" x14ac:dyDescent="0.25">
      <c r="A532" s="128"/>
      <c r="B532" s="7"/>
      <c r="D532" s="610"/>
      <c r="E532" s="7"/>
      <c r="F532" s="95"/>
      <c r="G532" s="7"/>
      <c r="H532" s="128"/>
      <c r="I532" s="124"/>
      <c r="J532" s="24"/>
      <c r="K532" s="130"/>
      <c r="L532" s="254">
        <f>-I532</f>
        <v>0</v>
      </c>
    </row>
    <row r="533" spans="1:12" ht="15" x14ac:dyDescent="0.25">
      <c r="A533" s="128"/>
      <c r="B533" s="7"/>
      <c r="C533" s="361"/>
      <c r="D533" s="610"/>
      <c r="E533" s="7"/>
      <c r="F533" s="95"/>
      <c r="G533" s="7"/>
      <c r="H533" s="597"/>
      <c r="I533" s="124"/>
      <c r="J533" s="598"/>
      <c r="K533" s="130"/>
    </row>
    <row r="534" spans="1:12" ht="15" x14ac:dyDescent="0.25">
      <c r="A534" s="128"/>
      <c r="B534" s="7"/>
      <c r="C534" s="502"/>
      <c r="D534" s="610"/>
      <c r="E534" s="7"/>
      <c r="F534" s="95"/>
      <c r="G534" s="7"/>
      <c r="H534" s="597"/>
      <c r="I534" s="124"/>
      <c r="J534" s="598"/>
      <c r="K534" s="130"/>
    </row>
    <row r="535" spans="1:12" ht="15" x14ac:dyDescent="0.25">
      <c r="A535" s="128"/>
      <c r="B535" s="7"/>
      <c r="C535" s="502"/>
      <c r="D535" s="610"/>
      <c r="E535" s="7"/>
      <c r="F535" s="7"/>
      <c r="G535" s="7"/>
      <c r="H535" s="597"/>
      <c r="I535" s="124"/>
      <c r="J535" s="598"/>
      <c r="K535" s="130"/>
    </row>
    <row r="536" spans="1:12" ht="15" x14ac:dyDescent="0.25">
      <c r="A536" s="128"/>
      <c r="B536" s="7"/>
      <c r="C536" s="502"/>
      <c r="D536" s="610"/>
      <c r="E536" s="7"/>
      <c r="F536" s="7"/>
      <c r="G536" s="7"/>
      <c r="H536" s="597"/>
      <c r="I536" s="124"/>
      <c r="J536" s="598"/>
      <c r="K536" s="130"/>
    </row>
    <row r="537" spans="1:12" ht="15" x14ac:dyDescent="0.25">
      <c r="A537" s="128"/>
      <c r="B537" s="7"/>
      <c r="C537" s="502"/>
      <c r="D537" s="610"/>
      <c r="E537" s="7"/>
      <c r="F537" s="7"/>
      <c r="G537" s="7"/>
      <c r="H537" s="597"/>
      <c r="I537" s="124"/>
      <c r="J537" s="598"/>
      <c r="K537" s="130"/>
    </row>
    <row r="538" spans="1:12" ht="15" x14ac:dyDescent="0.25">
      <c r="A538" s="128"/>
      <c r="B538" s="7"/>
      <c r="C538" s="502"/>
      <c r="D538" s="610"/>
      <c r="E538" s="7"/>
      <c r="F538" s="7"/>
      <c r="G538" s="7"/>
      <c r="H538" s="597"/>
      <c r="I538" s="124"/>
      <c r="J538" s="598"/>
      <c r="K538" s="130"/>
    </row>
    <row r="539" spans="1:12" ht="15" x14ac:dyDescent="0.25">
      <c r="A539" s="128"/>
      <c r="B539" s="7"/>
      <c r="C539" s="502"/>
      <c r="D539" s="610"/>
      <c r="E539" s="7"/>
      <c r="F539" s="7"/>
      <c r="G539" s="7"/>
      <c r="H539" s="597"/>
      <c r="I539" s="124"/>
      <c r="J539" s="598"/>
      <c r="K539" s="130"/>
    </row>
    <row r="540" spans="1:12" ht="15" x14ac:dyDescent="0.25">
      <c r="A540" s="128"/>
      <c r="B540" s="7"/>
      <c r="C540" s="502"/>
      <c r="D540" s="610"/>
      <c r="E540" s="7"/>
      <c r="F540" s="7"/>
      <c r="G540" s="7"/>
      <c r="H540" s="597"/>
      <c r="I540" s="124"/>
      <c r="J540" s="598"/>
      <c r="K540" s="130"/>
    </row>
    <row r="541" spans="1:12" ht="15" x14ac:dyDescent="0.25">
      <c r="A541" s="128"/>
      <c r="B541" s="7"/>
      <c r="C541" s="502"/>
      <c r="D541" s="610"/>
      <c r="E541" s="7"/>
      <c r="F541" s="7"/>
      <c r="G541" s="7"/>
      <c r="H541" s="597"/>
      <c r="I541" s="124"/>
      <c r="J541" s="598"/>
      <c r="K541" s="130"/>
    </row>
    <row r="542" spans="1:12" ht="15" x14ac:dyDescent="0.25">
      <c r="A542" s="128"/>
      <c r="B542" s="7"/>
      <c r="C542" s="502"/>
      <c r="D542" s="610"/>
      <c r="E542" s="7"/>
      <c r="F542" s="7"/>
      <c r="G542" s="7"/>
      <c r="H542" s="597"/>
      <c r="I542" s="124"/>
      <c r="J542" s="598"/>
      <c r="K542" s="130"/>
    </row>
    <row r="543" spans="1:12" ht="15" x14ac:dyDescent="0.25">
      <c r="A543" s="128"/>
      <c r="B543" s="7"/>
      <c r="C543" s="502"/>
      <c r="D543" s="610"/>
      <c r="E543" s="7"/>
      <c r="F543" s="7"/>
      <c r="G543" s="7"/>
      <c r="H543" s="597"/>
      <c r="I543" s="124"/>
      <c r="J543" s="598"/>
      <c r="K543" s="130"/>
    </row>
    <row r="544" spans="1:12" ht="15" x14ac:dyDescent="0.25">
      <c r="A544" s="128"/>
      <c r="B544" s="7"/>
      <c r="C544" s="502"/>
      <c r="D544" s="610"/>
      <c r="E544" s="7"/>
      <c r="F544" s="7"/>
      <c r="G544" s="7"/>
      <c r="H544" s="597"/>
      <c r="I544" s="124"/>
      <c r="J544" s="598"/>
      <c r="K544" s="130"/>
    </row>
    <row r="545" spans="1:11" ht="15" x14ac:dyDescent="0.25">
      <c r="A545" s="128"/>
      <c r="B545" s="7"/>
      <c r="C545" s="502"/>
      <c r="D545" s="610"/>
      <c r="E545" s="7"/>
      <c r="F545" s="7"/>
      <c r="G545" s="7"/>
      <c r="H545" s="597"/>
      <c r="I545" s="124"/>
      <c r="J545" s="598"/>
      <c r="K545" s="130"/>
    </row>
    <row r="546" spans="1:11" ht="15" x14ac:dyDescent="0.25">
      <c r="A546" s="128"/>
      <c r="B546" s="7"/>
      <c r="C546" s="502"/>
      <c r="D546" s="610"/>
      <c r="E546" s="7"/>
      <c r="F546" s="7"/>
      <c r="G546" s="7"/>
      <c r="H546" s="597"/>
      <c r="I546" s="124"/>
      <c r="J546" s="598"/>
      <c r="K546" s="130"/>
    </row>
    <row r="547" spans="1:11" ht="15" x14ac:dyDescent="0.25">
      <c r="A547" s="128"/>
      <c r="B547" s="7"/>
      <c r="C547" s="502"/>
      <c r="D547" s="610"/>
      <c r="E547" s="7"/>
      <c r="F547" s="7"/>
      <c r="G547" s="7"/>
      <c r="H547" s="597"/>
      <c r="I547" s="124"/>
      <c r="J547" s="598"/>
      <c r="K547" s="130"/>
    </row>
    <row r="548" spans="1:11" ht="15" x14ac:dyDescent="0.25">
      <c r="A548" s="128"/>
      <c r="B548" s="7"/>
      <c r="C548" s="502"/>
      <c r="D548" s="610"/>
      <c r="E548" s="7"/>
      <c r="F548" s="7"/>
      <c r="G548" s="7"/>
      <c r="H548" s="597"/>
      <c r="I548" s="124"/>
      <c r="J548" s="598"/>
      <c r="K548" s="130"/>
    </row>
    <row r="549" spans="1:11" ht="15" x14ac:dyDescent="0.25">
      <c r="A549" s="128"/>
      <c r="B549" s="7"/>
      <c r="C549" s="502"/>
      <c r="D549" s="610"/>
      <c r="E549" s="7"/>
      <c r="F549" s="7"/>
      <c r="G549" s="7"/>
      <c r="H549" s="597"/>
      <c r="I549" s="124"/>
      <c r="J549" s="598"/>
      <c r="K549" s="130"/>
    </row>
    <row r="550" spans="1:11" ht="15" x14ac:dyDescent="0.25">
      <c r="A550" s="128"/>
      <c r="B550" s="7"/>
      <c r="C550" s="502"/>
      <c r="D550" s="610"/>
      <c r="E550" s="7"/>
      <c r="F550" s="7"/>
      <c r="G550" s="7"/>
      <c r="H550" s="597"/>
      <c r="I550" s="124"/>
      <c r="J550" s="598"/>
      <c r="K550" s="130"/>
    </row>
    <row r="551" spans="1:11" ht="15" x14ac:dyDescent="0.25">
      <c r="A551" s="128"/>
      <c r="B551" s="7"/>
      <c r="C551" s="502"/>
      <c r="D551" s="610"/>
      <c r="E551" s="7"/>
      <c r="F551" s="7"/>
      <c r="G551" s="7"/>
      <c r="H551" s="597"/>
      <c r="I551" s="124"/>
      <c r="J551" s="598"/>
      <c r="K551" s="130"/>
    </row>
    <row r="552" spans="1:11" ht="15" x14ac:dyDescent="0.25">
      <c r="A552" s="128"/>
      <c r="B552" s="7"/>
      <c r="C552" s="502"/>
      <c r="D552" s="610"/>
      <c r="E552" s="7"/>
      <c r="F552" s="7"/>
      <c r="G552" s="7"/>
      <c r="H552" s="597"/>
      <c r="I552" s="124"/>
      <c r="J552" s="598"/>
      <c r="K552" s="130"/>
    </row>
    <row r="553" spans="1:11" x14ac:dyDescent="0.25">
      <c r="A553" s="128"/>
      <c r="B553" s="95"/>
      <c r="C553" s="127"/>
      <c r="D553" s="610"/>
      <c r="E553" s="7"/>
      <c r="F553" s="95"/>
      <c r="G553" s="7"/>
      <c r="H553" s="304"/>
      <c r="I553" s="124"/>
      <c r="J553" s="582"/>
      <c r="K553" s="130"/>
    </row>
    <row r="554" spans="1:11" x14ac:dyDescent="0.25">
      <c r="A554" s="128"/>
      <c r="B554" s="95"/>
      <c r="C554" s="127"/>
      <c r="D554" s="610"/>
      <c r="E554" s="7"/>
      <c r="F554" s="95"/>
      <c r="G554" s="7"/>
      <c r="H554" s="304"/>
      <c r="I554" s="124"/>
      <c r="J554" s="582"/>
      <c r="K554" s="130"/>
    </row>
    <row r="555" spans="1:11" x14ac:dyDescent="0.25">
      <c r="A555" s="128"/>
      <c r="B555" s="95"/>
      <c r="C555" s="127"/>
      <c r="D555" s="610"/>
      <c r="E555" s="7"/>
      <c r="F555" s="95"/>
      <c r="G555" s="7"/>
      <c r="H555" s="304"/>
      <c r="I555" s="124"/>
      <c r="J555" s="582"/>
      <c r="K555" s="130"/>
    </row>
    <row r="556" spans="1:11" x14ac:dyDescent="0.25">
      <c r="A556" s="128"/>
      <c r="B556" s="95"/>
      <c r="C556" s="127"/>
      <c r="D556" s="610"/>
      <c r="E556" s="7"/>
      <c r="F556" s="95"/>
      <c r="G556" s="7"/>
      <c r="H556" s="304"/>
      <c r="I556" s="124"/>
      <c r="J556" s="582"/>
      <c r="K556" s="130"/>
    </row>
    <row r="557" spans="1:11" x14ac:dyDescent="0.25">
      <c r="A557" s="128"/>
      <c r="B557" s="95"/>
      <c r="C557" s="127"/>
      <c r="D557" s="610"/>
      <c r="E557" s="7"/>
      <c r="F557" s="95"/>
      <c r="G557" s="7"/>
      <c r="H557" s="304"/>
      <c r="I557" s="124"/>
      <c r="J557" s="582"/>
      <c r="K557" s="130"/>
    </row>
    <row r="558" spans="1:11" x14ac:dyDescent="0.25">
      <c r="A558" s="128"/>
      <c r="B558" s="95"/>
      <c r="C558" s="127"/>
      <c r="D558" s="610"/>
      <c r="E558" s="7"/>
      <c r="F558" s="95"/>
      <c r="G558" s="7"/>
      <c r="H558" s="304"/>
      <c r="I558" s="124"/>
      <c r="J558" s="582"/>
      <c r="K558" s="130"/>
    </row>
    <row r="559" spans="1:11" x14ac:dyDescent="0.25">
      <c r="A559" s="128"/>
      <c r="B559" s="95"/>
      <c r="C559" s="127"/>
      <c r="D559" s="610"/>
      <c r="E559" s="7"/>
      <c r="F559" s="95"/>
      <c r="G559" s="7"/>
      <c r="H559" s="304"/>
      <c r="I559" s="124"/>
      <c r="J559" s="582"/>
      <c r="K559" s="130"/>
    </row>
    <row r="560" spans="1:11" x14ac:dyDescent="0.25">
      <c r="A560" s="128"/>
      <c r="B560" s="95"/>
      <c r="C560" s="127"/>
      <c r="D560" s="610"/>
      <c r="E560" s="7"/>
      <c r="F560" s="95"/>
      <c r="G560" s="7"/>
      <c r="H560" s="304"/>
      <c r="I560" s="124"/>
      <c r="J560" s="582"/>
      <c r="K560" s="130"/>
    </row>
    <row r="561" spans="1:11" x14ac:dyDescent="0.25">
      <c r="A561" s="128"/>
      <c r="B561" s="95"/>
      <c r="C561" s="127"/>
      <c r="D561" s="610"/>
      <c r="E561" s="7"/>
      <c r="F561" s="95"/>
      <c r="G561" s="7"/>
      <c r="H561" s="304"/>
      <c r="I561" s="124"/>
      <c r="J561" s="582"/>
      <c r="K561" s="130"/>
    </row>
    <row r="562" spans="1:11" x14ac:dyDescent="0.25">
      <c r="A562" s="128"/>
      <c r="B562" s="7"/>
      <c r="C562" s="129"/>
      <c r="D562" s="610"/>
      <c r="E562" s="7"/>
      <c r="F562" s="7"/>
      <c r="G562" s="7"/>
      <c r="H562" s="304"/>
      <c r="I562" s="124"/>
      <c r="J562" s="582"/>
      <c r="K562" s="130"/>
    </row>
    <row r="563" spans="1:11" x14ac:dyDescent="0.25">
      <c r="A563" s="128"/>
      <c r="B563" s="7"/>
      <c r="C563" s="129"/>
      <c r="D563" s="610"/>
      <c r="E563" s="7"/>
      <c r="F563" s="7"/>
      <c r="G563" s="7"/>
      <c r="H563" s="304"/>
      <c r="I563" s="124"/>
      <c r="J563" s="582"/>
      <c r="K563" s="130"/>
    </row>
    <row r="564" spans="1:11" ht="15" x14ac:dyDescent="0.25">
      <c r="A564" s="128"/>
      <c r="B564" s="7"/>
      <c r="C564" s="502"/>
      <c r="D564" s="610"/>
      <c r="E564" s="7"/>
      <c r="F564" s="7"/>
      <c r="G564" s="7"/>
      <c r="H564" s="597"/>
      <c r="I564" s="124"/>
      <c r="J564" s="582"/>
      <c r="K564" s="130"/>
    </row>
    <row r="565" spans="1:11" ht="15" x14ac:dyDescent="0.25">
      <c r="A565" s="128"/>
      <c r="B565" s="7"/>
      <c r="C565" s="502"/>
      <c r="D565" s="610"/>
      <c r="E565" s="7"/>
      <c r="F565" s="7"/>
      <c r="G565" s="7"/>
      <c r="H565" s="597"/>
      <c r="I565" s="124"/>
      <c r="J565" s="582"/>
      <c r="K565" s="130"/>
    </row>
    <row r="566" spans="1:11" ht="15" x14ac:dyDescent="0.25">
      <c r="A566" s="128"/>
      <c r="B566" s="7"/>
      <c r="C566" s="502"/>
      <c r="D566" s="610"/>
      <c r="E566" s="7"/>
      <c r="F566" s="7"/>
      <c r="G566" s="7"/>
      <c r="H566" s="597"/>
      <c r="I566" s="124"/>
      <c r="J566" s="582"/>
      <c r="K566" s="130"/>
    </row>
    <row r="567" spans="1:11" ht="15" x14ac:dyDescent="0.25">
      <c r="A567" s="128"/>
      <c r="B567" s="7"/>
      <c r="C567" s="502"/>
      <c r="D567" s="610"/>
      <c r="E567" s="7"/>
      <c r="F567" s="7"/>
      <c r="G567" s="7"/>
      <c r="H567" s="597"/>
      <c r="I567" s="124"/>
      <c r="J567" s="582"/>
      <c r="K567" s="130"/>
    </row>
    <row r="568" spans="1:11" ht="15" x14ac:dyDescent="0.25">
      <c r="A568" s="128"/>
      <c r="B568" s="7"/>
      <c r="C568" s="502"/>
      <c r="D568" s="610"/>
      <c r="E568" s="7"/>
      <c r="F568" s="7"/>
      <c r="G568" s="7"/>
      <c r="H568" s="597"/>
      <c r="I568" s="124"/>
      <c r="J568" s="582"/>
      <c r="K568" s="130"/>
    </row>
    <row r="569" spans="1:11" ht="15" x14ac:dyDescent="0.25">
      <c r="A569" s="128"/>
      <c r="B569" s="7"/>
      <c r="C569" s="502"/>
      <c r="D569" s="610"/>
      <c r="E569" s="7"/>
      <c r="F569" s="7"/>
      <c r="G569" s="7"/>
      <c r="H569" s="597"/>
      <c r="I569" s="124"/>
      <c r="J569" s="582"/>
      <c r="K569" s="130"/>
    </row>
    <row r="570" spans="1:11" ht="15" x14ac:dyDescent="0.25">
      <c r="A570" s="128"/>
      <c r="B570" s="7"/>
      <c r="C570" s="502"/>
      <c r="D570" s="610"/>
      <c r="E570" s="7"/>
      <c r="F570" s="7"/>
      <c r="G570" s="7"/>
      <c r="H570" s="597"/>
      <c r="I570" s="124"/>
      <c r="J570" s="582"/>
      <c r="K570" s="130"/>
    </row>
    <row r="571" spans="1:11" ht="15" x14ac:dyDescent="0.25">
      <c r="A571" s="128"/>
      <c r="B571" s="7"/>
      <c r="C571" s="502"/>
      <c r="D571" s="610"/>
      <c r="E571" s="7"/>
      <c r="F571" s="7"/>
      <c r="G571" s="7"/>
      <c r="H571" s="597"/>
      <c r="I571" s="124"/>
      <c r="J571" s="582"/>
      <c r="K571" s="130"/>
    </row>
    <row r="572" spans="1:11" ht="15" x14ac:dyDescent="0.25">
      <c r="A572" s="128"/>
      <c r="B572" s="7"/>
      <c r="C572" s="502"/>
      <c r="D572" s="610"/>
      <c r="E572" s="7"/>
      <c r="F572" s="7"/>
      <c r="G572" s="7"/>
      <c r="H572" s="597"/>
      <c r="I572" s="124"/>
      <c r="J572" s="582"/>
      <c r="K572" s="130"/>
    </row>
    <row r="573" spans="1:11" ht="15" x14ac:dyDescent="0.25">
      <c r="A573" s="128"/>
      <c r="B573" s="7"/>
      <c r="C573" s="502"/>
      <c r="D573" s="610"/>
      <c r="E573" s="7"/>
      <c r="F573" s="7"/>
      <c r="G573" s="7"/>
      <c r="H573" s="597"/>
      <c r="I573" s="124"/>
      <c r="J573" s="582"/>
      <c r="K573" s="130"/>
    </row>
    <row r="574" spans="1:11" ht="15" x14ac:dyDescent="0.25">
      <c r="A574" s="128"/>
      <c r="B574" s="7"/>
      <c r="C574" s="502"/>
      <c r="D574" s="610"/>
      <c r="E574" s="7"/>
      <c r="F574" s="7"/>
      <c r="G574" s="7"/>
      <c r="H574" s="597"/>
      <c r="I574" s="124"/>
      <c r="J574" s="582"/>
      <c r="K574" s="130"/>
    </row>
    <row r="575" spans="1:11" ht="15" x14ac:dyDescent="0.25">
      <c r="A575" s="128"/>
      <c r="B575" s="7"/>
      <c r="C575" s="502"/>
      <c r="D575" s="610"/>
      <c r="E575" s="7"/>
      <c r="F575" s="7"/>
      <c r="G575" s="7"/>
      <c r="H575" s="597"/>
      <c r="I575" s="124"/>
      <c r="J575" s="582"/>
      <c r="K575" s="130"/>
    </row>
    <row r="576" spans="1:11" ht="15" x14ac:dyDescent="0.25">
      <c r="A576" s="128"/>
      <c r="B576" s="7"/>
      <c r="C576" s="502"/>
      <c r="D576" s="610"/>
      <c r="E576" s="7"/>
      <c r="F576" s="7"/>
      <c r="G576" s="7"/>
      <c r="H576" s="597"/>
      <c r="I576" s="124"/>
      <c r="J576" s="582"/>
      <c r="K576" s="130"/>
    </row>
    <row r="577" spans="1:11" ht="15" x14ac:dyDescent="0.25">
      <c r="A577" s="128"/>
      <c r="B577" s="7"/>
      <c r="C577" s="502"/>
      <c r="D577" s="610"/>
      <c r="E577" s="7"/>
      <c r="F577" s="7"/>
      <c r="G577" s="7"/>
      <c r="H577" s="597"/>
      <c r="I577" s="124"/>
      <c r="J577" s="582"/>
      <c r="K577" s="130"/>
    </row>
    <row r="578" spans="1:11" ht="15" x14ac:dyDescent="0.25">
      <c r="A578" s="128"/>
      <c r="B578" s="7"/>
      <c r="C578" s="502"/>
      <c r="D578" s="610"/>
      <c r="E578" s="7"/>
      <c r="F578" s="7"/>
      <c r="G578" s="7"/>
      <c r="H578" s="597"/>
      <c r="I578" s="124"/>
      <c r="J578" s="582"/>
      <c r="K578" s="130"/>
    </row>
    <row r="579" spans="1:11" ht="15" x14ac:dyDescent="0.25">
      <c r="A579" s="128"/>
      <c r="B579" s="7"/>
      <c r="C579" s="502"/>
      <c r="D579" s="610"/>
      <c r="E579" s="7"/>
      <c r="F579" s="7"/>
      <c r="G579" s="7"/>
      <c r="H579" s="597"/>
      <c r="I579" s="124"/>
      <c r="J579" s="582"/>
      <c r="K579" s="130"/>
    </row>
    <row r="580" spans="1:11" ht="15" x14ac:dyDescent="0.25">
      <c r="A580" s="128"/>
      <c r="B580" s="7"/>
      <c r="C580" s="502"/>
      <c r="D580" s="610"/>
      <c r="E580" s="7"/>
      <c r="F580" s="7"/>
      <c r="G580" s="7"/>
      <c r="H580" s="597"/>
      <c r="I580" s="124"/>
      <c r="J580" s="582"/>
      <c r="K580" s="130"/>
    </row>
    <row r="581" spans="1:11" ht="15" x14ac:dyDescent="0.25">
      <c r="A581" s="128"/>
      <c r="B581" s="7"/>
      <c r="C581" s="502"/>
      <c r="D581" s="610"/>
      <c r="E581" s="7"/>
      <c r="F581" s="7"/>
      <c r="G581" s="7"/>
      <c r="H581" s="597"/>
      <c r="I581" s="124"/>
      <c r="J581" s="582"/>
      <c r="K581" s="130"/>
    </row>
    <row r="582" spans="1:11" x14ac:dyDescent="0.25">
      <c r="A582" s="128"/>
      <c r="B582" s="7"/>
      <c r="C582" s="129"/>
      <c r="D582" s="610"/>
      <c r="E582" s="7"/>
      <c r="F582" s="7"/>
      <c r="G582" s="7"/>
      <c r="H582" s="304"/>
      <c r="I582" s="124"/>
      <c r="J582" s="582"/>
      <c r="K582" s="130"/>
    </row>
    <row r="583" spans="1:11" x14ac:dyDescent="0.25">
      <c r="A583" s="128"/>
      <c r="B583" s="7"/>
      <c r="C583" s="361"/>
      <c r="D583" s="610"/>
      <c r="E583" s="7"/>
      <c r="F583" s="7"/>
      <c r="G583" s="7"/>
      <c r="H583" s="304"/>
      <c r="I583" s="124"/>
      <c r="J583" s="582"/>
      <c r="K583" s="130"/>
    </row>
    <row r="584" spans="1:11" ht="15" x14ac:dyDescent="0.25">
      <c r="A584" s="128"/>
      <c r="B584" s="7"/>
      <c r="C584" s="502"/>
      <c r="D584" s="610"/>
      <c r="E584" s="7"/>
      <c r="F584" s="7"/>
      <c r="G584" s="7"/>
      <c r="H584" s="597"/>
      <c r="I584" s="124"/>
      <c r="J584" s="582"/>
      <c r="K584" s="130"/>
    </row>
    <row r="585" spans="1:11" ht="15" x14ac:dyDescent="0.25">
      <c r="A585" s="128"/>
      <c r="B585" s="7"/>
      <c r="C585" s="502"/>
      <c r="D585" s="610"/>
      <c r="E585" s="7"/>
      <c r="F585" s="7"/>
      <c r="G585" s="7"/>
      <c r="H585" s="597"/>
      <c r="I585" s="124"/>
      <c r="J585" s="582"/>
      <c r="K585" s="130"/>
    </row>
    <row r="586" spans="1:11" ht="15" x14ac:dyDescent="0.25">
      <c r="A586" s="128"/>
      <c r="B586" s="7"/>
      <c r="C586" s="502"/>
      <c r="D586" s="610"/>
      <c r="E586" s="7"/>
      <c r="F586" s="7"/>
      <c r="G586" s="7"/>
      <c r="H586" s="597"/>
      <c r="I586" s="124"/>
      <c r="J586" s="582"/>
      <c r="K586" s="130"/>
    </row>
    <row r="587" spans="1:11" ht="15" x14ac:dyDescent="0.25">
      <c r="A587" s="128"/>
      <c r="B587" s="7"/>
      <c r="C587" s="502"/>
      <c r="D587" s="610"/>
      <c r="E587" s="7"/>
      <c r="F587" s="7"/>
      <c r="G587" s="7"/>
      <c r="H587" s="597"/>
      <c r="I587" s="124"/>
      <c r="J587" s="582"/>
      <c r="K587" s="130"/>
    </row>
    <row r="588" spans="1:11" ht="15" x14ac:dyDescent="0.25">
      <c r="A588" s="128"/>
      <c r="B588" s="7"/>
      <c r="C588" s="502"/>
      <c r="D588" s="610"/>
      <c r="E588" s="7"/>
      <c r="F588" s="7"/>
      <c r="G588" s="7"/>
      <c r="H588" s="597"/>
      <c r="I588" s="124"/>
      <c r="J588" s="582"/>
      <c r="K588" s="130"/>
    </row>
    <row r="589" spans="1:11" ht="15" x14ac:dyDescent="0.25">
      <c r="A589" s="128"/>
      <c r="B589" s="7"/>
      <c r="C589" s="502"/>
      <c r="D589" s="610"/>
      <c r="E589" s="7"/>
      <c r="F589" s="7"/>
      <c r="G589" s="7"/>
      <c r="H589" s="597"/>
      <c r="I589" s="124"/>
      <c r="J589" s="582"/>
      <c r="K589" s="130"/>
    </row>
    <row r="590" spans="1:11" ht="15" x14ac:dyDescent="0.25">
      <c r="A590" s="128"/>
      <c r="B590" s="12"/>
      <c r="C590" s="502"/>
      <c r="D590" s="610"/>
      <c r="E590" s="7"/>
      <c r="F590" s="7"/>
      <c r="G590" s="7"/>
      <c r="H590" s="597"/>
      <c r="I590" s="124"/>
      <c r="J590" s="582"/>
      <c r="K590" s="130"/>
    </row>
    <row r="591" spans="1:11" ht="15" x14ac:dyDescent="0.25">
      <c r="A591" s="128"/>
      <c r="B591" s="12"/>
      <c r="C591" s="502"/>
      <c r="D591" s="610"/>
      <c r="E591" s="7"/>
      <c r="F591" s="7"/>
      <c r="G591" s="7"/>
      <c r="H591" s="597"/>
      <c r="I591" s="124"/>
      <c r="J591" s="582"/>
      <c r="K591" s="130"/>
    </row>
    <row r="592" spans="1:11" ht="15" x14ac:dyDescent="0.25">
      <c r="A592" s="128"/>
      <c r="B592" s="12"/>
      <c r="C592" s="502"/>
      <c r="D592" s="610"/>
      <c r="E592" s="7"/>
      <c r="F592" s="7"/>
      <c r="G592" s="7"/>
      <c r="H592" s="597"/>
      <c r="I592" s="124"/>
      <c r="J592" s="582"/>
      <c r="K592" s="130"/>
    </row>
    <row r="593" spans="1:11" ht="15" x14ac:dyDescent="0.25">
      <c r="A593" s="128"/>
      <c r="B593" s="12"/>
      <c r="C593" s="502"/>
      <c r="D593" s="610"/>
      <c r="E593" s="7"/>
      <c r="F593" s="7"/>
      <c r="G593" s="7"/>
      <c r="H593" s="597"/>
      <c r="I593" s="124"/>
      <c r="J593" s="582"/>
      <c r="K593" s="130"/>
    </row>
    <row r="594" spans="1:11" ht="15" x14ac:dyDescent="0.25">
      <c r="A594" s="128"/>
      <c r="B594" s="12"/>
      <c r="C594" s="502"/>
      <c r="D594" s="610"/>
      <c r="E594" s="7"/>
      <c r="F594" s="7"/>
      <c r="G594" s="7"/>
      <c r="H594" s="597"/>
      <c r="I594" s="124"/>
      <c r="J594" s="582"/>
      <c r="K594" s="130"/>
    </row>
    <row r="595" spans="1:11" ht="15" x14ac:dyDescent="0.25">
      <c r="A595" s="128"/>
      <c r="B595" s="12"/>
      <c r="C595" s="502"/>
      <c r="D595" s="610"/>
      <c r="E595" s="7"/>
      <c r="F595" s="7"/>
      <c r="G595" s="7"/>
      <c r="H595" s="597"/>
      <c r="I595" s="124"/>
      <c r="J595" s="582"/>
      <c r="K595" s="130"/>
    </row>
    <row r="596" spans="1:11" ht="15" x14ac:dyDescent="0.25">
      <c r="A596" s="128"/>
      <c r="B596" s="12"/>
      <c r="C596" s="502"/>
      <c r="D596" s="610"/>
      <c r="E596" s="7"/>
      <c r="F596" s="7"/>
      <c r="G596" s="7"/>
      <c r="H596" s="597"/>
      <c r="I596" s="124"/>
      <c r="J596" s="582"/>
      <c r="K596" s="130"/>
    </row>
    <row r="597" spans="1:11" ht="15" x14ac:dyDescent="0.25">
      <c r="A597" s="128"/>
      <c r="B597" s="12"/>
      <c r="C597" s="502"/>
      <c r="D597" s="610"/>
      <c r="E597" s="7"/>
      <c r="F597" s="7"/>
      <c r="G597" s="7"/>
      <c r="H597" s="597"/>
      <c r="I597" s="124"/>
      <c r="J597" s="582"/>
      <c r="K597" s="130"/>
    </row>
    <row r="598" spans="1:11" ht="15" x14ac:dyDescent="0.25">
      <c r="A598" s="128"/>
      <c r="B598" s="12"/>
      <c r="C598" s="502"/>
      <c r="D598" s="610"/>
      <c r="E598" s="7"/>
      <c r="F598" s="7"/>
      <c r="G598" s="7"/>
      <c r="H598" s="597"/>
      <c r="I598" s="124"/>
      <c r="J598" s="582"/>
      <c r="K598" s="130"/>
    </row>
    <row r="599" spans="1:11" ht="15" x14ac:dyDescent="0.25">
      <c r="A599" s="128"/>
      <c r="B599" s="12"/>
      <c r="C599" s="502"/>
      <c r="D599" s="610"/>
      <c r="E599" s="7"/>
      <c r="F599" s="7"/>
      <c r="G599" s="7"/>
      <c r="H599" s="597"/>
      <c r="I599" s="124"/>
      <c r="J599" s="582"/>
      <c r="K599" s="130"/>
    </row>
    <row r="600" spans="1:11" ht="15" x14ac:dyDescent="0.25">
      <c r="A600" s="128"/>
      <c r="B600" s="12"/>
      <c r="C600" s="502"/>
      <c r="D600" s="610"/>
      <c r="E600" s="7"/>
      <c r="F600" s="7"/>
      <c r="G600" s="7"/>
      <c r="H600" s="597"/>
      <c r="I600" s="124"/>
      <c r="J600" s="582"/>
      <c r="K600" s="130"/>
    </row>
    <row r="601" spans="1:11" ht="15" x14ac:dyDescent="0.25">
      <c r="A601" s="128"/>
      <c r="B601" s="12"/>
      <c r="C601" s="502"/>
      <c r="D601" s="610"/>
      <c r="E601" s="7"/>
      <c r="F601" s="7"/>
      <c r="G601" s="7"/>
      <c r="H601" s="597"/>
      <c r="I601" s="124"/>
      <c r="J601" s="582"/>
      <c r="K601" s="130"/>
    </row>
    <row r="602" spans="1:11" ht="15" x14ac:dyDescent="0.25">
      <c r="A602" s="128"/>
      <c r="B602" s="12"/>
      <c r="C602" s="502"/>
      <c r="D602" s="610"/>
      <c r="E602" s="7"/>
      <c r="F602" s="7"/>
      <c r="G602" s="7"/>
      <c r="H602" s="597"/>
      <c r="I602" s="124"/>
      <c r="J602" s="582"/>
      <c r="K602" s="130"/>
    </row>
    <row r="603" spans="1:11" ht="15" x14ac:dyDescent="0.25">
      <c r="A603" s="128"/>
      <c r="B603" s="12"/>
      <c r="C603" s="502"/>
      <c r="D603" s="610"/>
      <c r="E603" s="7"/>
      <c r="F603" s="7"/>
      <c r="G603" s="7"/>
      <c r="H603" s="597"/>
      <c r="I603" s="124"/>
      <c r="J603" s="582"/>
      <c r="K603" s="130"/>
    </row>
    <row r="604" spans="1:11" ht="15" x14ac:dyDescent="0.25">
      <c r="A604" s="128"/>
      <c r="B604" s="12"/>
      <c r="C604" s="502"/>
      <c r="D604" s="610"/>
      <c r="E604" s="7"/>
      <c r="F604" s="7"/>
      <c r="G604" s="7"/>
      <c r="H604" s="597"/>
      <c r="I604" s="124"/>
      <c r="J604" s="582"/>
      <c r="K604" s="130"/>
    </row>
    <row r="605" spans="1:11" ht="15" x14ac:dyDescent="0.25">
      <c r="A605" s="128"/>
      <c r="B605" s="12"/>
      <c r="C605" s="502"/>
      <c r="D605" s="610"/>
      <c r="E605" s="7"/>
      <c r="F605" s="7"/>
      <c r="G605" s="7"/>
      <c r="H605" s="597"/>
      <c r="I605" s="124"/>
      <c r="J605" s="582"/>
      <c r="K605" s="130"/>
    </row>
    <row r="606" spans="1:11" ht="15" x14ac:dyDescent="0.25">
      <c r="A606" s="128"/>
      <c r="B606" s="12"/>
      <c r="C606" s="502"/>
      <c r="D606" s="610"/>
      <c r="E606" s="7"/>
      <c r="F606" s="7"/>
      <c r="G606" s="7"/>
      <c r="H606" s="597"/>
      <c r="I606" s="124"/>
      <c r="J606" s="582"/>
      <c r="K606" s="130"/>
    </row>
    <row r="607" spans="1:11" ht="15" x14ac:dyDescent="0.25">
      <c r="A607" s="128"/>
      <c r="B607" s="12"/>
      <c r="C607" s="502"/>
      <c r="D607" s="610"/>
      <c r="E607" s="7"/>
      <c r="F607" s="7"/>
      <c r="G607" s="7"/>
      <c r="H607" s="597"/>
      <c r="I607" s="124"/>
      <c r="J607" s="582"/>
      <c r="K607" s="130"/>
    </row>
    <row r="608" spans="1:11" ht="15" x14ac:dyDescent="0.25">
      <c r="A608" s="128"/>
      <c r="B608" s="12"/>
      <c r="C608" s="502"/>
      <c r="D608" s="610"/>
      <c r="E608" s="7"/>
      <c r="F608" s="7"/>
      <c r="G608" s="7"/>
      <c r="H608" s="597"/>
      <c r="I608" s="124"/>
      <c r="J608" s="582"/>
      <c r="K608" s="130"/>
    </row>
    <row r="609" spans="1:11" ht="15" x14ac:dyDescent="0.25">
      <c r="A609" s="128"/>
      <c r="B609" s="12"/>
      <c r="C609" s="502"/>
      <c r="D609" s="610"/>
      <c r="E609" s="7"/>
      <c r="F609" s="7"/>
      <c r="G609" s="7"/>
      <c r="H609" s="597"/>
      <c r="I609" s="124"/>
      <c r="J609" s="582"/>
      <c r="K609" s="130"/>
    </row>
    <row r="610" spans="1:11" ht="15" x14ac:dyDescent="0.25">
      <c r="A610" s="128"/>
      <c r="B610" s="12"/>
      <c r="C610" s="502"/>
      <c r="D610" s="610"/>
      <c r="E610" s="7"/>
      <c r="F610" s="7"/>
      <c r="G610" s="7"/>
      <c r="H610" s="597"/>
      <c r="I610" s="124"/>
      <c r="J610" s="582"/>
      <c r="K610" s="130"/>
    </row>
    <row r="611" spans="1:11" x14ac:dyDescent="0.25">
      <c r="A611" s="128"/>
      <c r="B611" s="12"/>
      <c r="C611" s="361"/>
      <c r="D611" s="610"/>
      <c r="E611" s="7"/>
      <c r="F611" s="7"/>
      <c r="G611" s="7"/>
      <c r="H611" s="304"/>
      <c r="I611" s="124"/>
      <c r="J611" s="582"/>
      <c r="K611" s="130"/>
    </row>
    <row r="612" spans="1:11" x14ac:dyDescent="0.25">
      <c r="A612" s="128"/>
      <c r="B612" s="12"/>
      <c r="C612" s="361"/>
      <c r="D612" s="610"/>
      <c r="E612" s="7"/>
      <c r="F612" s="7"/>
      <c r="G612" s="7"/>
      <c r="H612" s="304"/>
      <c r="I612" s="124"/>
      <c r="J612" s="582"/>
      <c r="K612" s="130"/>
    </row>
    <row r="613" spans="1:11" x14ac:dyDescent="0.25">
      <c r="A613" s="128"/>
      <c r="B613" s="95"/>
      <c r="C613" s="127"/>
      <c r="D613" s="610"/>
      <c r="E613" s="7"/>
      <c r="F613" s="7"/>
      <c r="G613" s="7"/>
      <c r="H613" s="304"/>
      <c r="I613" s="124"/>
      <c r="J613" s="582"/>
      <c r="K613" s="130"/>
    </row>
    <row r="614" spans="1:11" x14ac:dyDescent="0.25">
      <c r="A614" s="128"/>
      <c r="B614" s="95"/>
      <c r="C614" s="127"/>
      <c r="D614" s="610"/>
      <c r="E614" s="7"/>
      <c r="F614" s="7"/>
      <c r="G614" s="7"/>
      <c r="H614" s="304"/>
      <c r="I614" s="124"/>
      <c r="J614" s="582"/>
      <c r="K614" s="130"/>
    </row>
    <row r="615" spans="1:11" x14ac:dyDescent="0.25">
      <c r="A615" s="128"/>
      <c r="B615" s="95"/>
      <c r="C615" s="127"/>
      <c r="D615" s="610"/>
      <c r="E615" s="7"/>
      <c r="F615" s="7"/>
      <c r="G615" s="7"/>
      <c r="H615" s="304"/>
      <c r="I615" s="124"/>
      <c r="J615" s="582"/>
      <c r="K615" s="130"/>
    </row>
    <row r="616" spans="1:11" x14ac:dyDescent="0.25">
      <c r="A616" s="128"/>
      <c r="B616" s="95"/>
      <c r="C616" s="127"/>
      <c r="D616" s="610"/>
      <c r="E616" s="7"/>
      <c r="F616" s="7"/>
      <c r="G616" s="7"/>
      <c r="H616" s="304"/>
      <c r="I616" s="124"/>
      <c r="J616" s="582"/>
      <c r="K616" s="130"/>
    </row>
    <row r="617" spans="1:11" x14ac:dyDescent="0.25">
      <c r="A617" s="128"/>
      <c r="B617" s="95"/>
      <c r="C617" s="127"/>
      <c r="D617" s="610"/>
      <c r="E617" s="7"/>
      <c r="F617" s="7"/>
      <c r="G617" s="7"/>
      <c r="H617" s="304"/>
      <c r="I617" s="124"/>
      <c r="J617" s="582"/>
      <c r="K617" s="130"/>
    </row>
    <row r="618" spans="1:11" x14ac:dyDescent="0.25">
      <c r="A618" s="128"/>
      <c r="B618" s="95"/>
      <c r="C618" s="127"/>
      <c r="D618" s="610"/>
      <c r="E618" s="7"/>
      <c r="F618" s="7"/>
      <c r="G618" s="7"/>
      <c r="H618" s="304"/>
      <c r="I618" s="124"/>
      <c r="J618" s="582"/>
      <c r="K618" s="130"/>
    </row>
    <row r="619" spans="1:11" x14ac:dyDescent="0.25">
      <c r="A619" s="128"/>
      <c r="B619" s="95"/>
      <c r="C619" s="127"/>
      <c r="D619" s="610"/>
      <c r="E619" s="7"/>
      <c r="F619" s="7"/>
      <c r="G619" s="7"/>
      <c r="H619" s="304"/>
      <c r="I619" s="124"/>
      <c r="J619" s="582"/>
      <c r="K619" s="130"/>
    </row>
    <row r="620" spans="1:11" x14ac:dyDescent="0.25">
      <c r="A620" s="128"/>
      <c r="B620" s="95"/>
      <c r="C620" s="127"/>
      <c r="D620" s="610"/>
      <c r="E620" s="7"/>
      <c r="F620" s="7"/>
      <c r="G620" s="7"/>
      <c r="H620" s="304"/>
      <c r="I620" s="124"/>
      <c r="J620" s="582"/>
      <c r="K620" s="130"/>
    </row>
    <row r="621" spans="1:11" x14ac:dyDescent="0.25">
      <c r="A621" s="128"/>
      <c r="B621" s="95"/>
      <c r="C621" s="127"/>
      <c r="D621" s="610"/>
      <c r="E621" s="7"/>
      <c r="F621" s="7"/>
      <c r="G621" s="7"/>
      <c r="H621" s="304"/>
      <c r="I621" s="124"/>
      <c r="J621" s="582"/>
      <c r="K621" s="130"/>
    </row>
    <row r="622" spans="1:11" x14ac:dyDescent="0.25">
      <c r="A622" s="128"/>
      <c r="B622" s="95"/>
      <c r="C622" s="127"/>
      <c r="D622" s="610"/>
      <c r="E622" s="7"/>
      <c r="F622" s="7"/>
      <c r="G622" s="7"/>
      <c r="H622" s="304"/>
      <c r="I622" s="124"/>
      <c r="J622" s="582"/>
      <c r="K622" s="130"/>
    </row>
    <row r="623" spans="1:11" x14ac:dyDescent="0.25">
      <c r="A623" s="128"/>
      <c r="B623" s="95"/>
      <c r="C623" s="127"/>
      <c r="D623" s="610"/>
      <c r="E623" s="7"/>
      <c r="F623" s="7"/>
      <c r="G623" s="7"/>
      <c r="H623" s="304"/>
      <c r="I623" s="124"/>
      <c r="J623" s="582"/>
      <c r="K623" s="130"/>
    </row>
    <row r="624" spans="1:11" x14ac:dyDescent="0.25">
      <c r="A624" s="128"/>
      <c r="B624" s="95"/>
      <c r="C624" s="127"/>
      <c r="D624" s="610"/>
      <c r="E624" s="7"/>
      <c r="F624" s="7"/>
      <c r="G624" s="7"/>
      <c r="H624" s="304"/>
      <c r="I624" s="124"/>
      <c r="J624" s="582"/>
      <c r="K624" s="130"/>
    </row>
    <row r="625" spans="1:11" x14ac:dyDescent="0.25">
      <c r="A625" s="128"/>
      <c r="B625" s="95"/>
      <c r="C625" s="127"/>
      <c r="D625" s="610"/>
      <c r="E625" s="7"/>
      <c r="F625" s="7"/>
      <c r="G625" s="7"/>
      <c r="H625" s="304"/>
      <c r="I625" s="124"/>
      <c r="J625" s="582"/>
      <c r="K625" s="130"/>
    </row>
    <row r="626" spans="1:11" x14ac:dyDescent="0.25">
      <c r="A626" s="128"/>
      <c r="B626" s="95"/>
      <c r="C626" s="127"/>
      <c r="D626" s="610"/>
      <c r="E626" s="7"/>
      <c r="F626" s="7"/>
      <c r="G626" s="7"/>
      <c r="H626" s="304"/>
      <c r="I626" s="124"/>
      <c r="J626" s="582"/>
      <c r="K626" s="130"/>
    </row>
    <row r="627" spans="1:11" x14ac:dyDescent="0.25">
      <c r="A627" s="128"/>
      <c r="B627" s="95"/>
      <c r="C627" s="127"/>
      <c r="D627" s="610"/>
      <c r="E627" s="7"/>
      <c r="F627" s="7"/>
      <c r="G627" s="7"/>
      <c r="H627" s="304"/>
      <c r="I627" s="124"/>
      <c r="J627" s="582"/>
      <c r="K627" s="130"/>
    </row>
    <row r="628" spans="1:11" x14ac:dyDescent="0.25">
      <c r="A628" s="128"/>
      <c r="B628" s="95"/>
      <c r="C628" s="127"/>
      <c r="D628" s="610"/>
      <c r="E628" s="7"/>
      <c r="F628" s="7"/>
      <c r="G628" s="7"/>
      <c r="H628" s="304"/>
      <c r="I628" s="124"/>
      <c r="J628" s="582"/>
      <c r="K628" s="130"/>
    </row>
    <row r="629" spans="1:11" x14ac:dyDescent="0.25">
      <c r="A629" s="128"/>
      <c r="B629" s="95"/>
      <c r="C629" s="127"/>
      <c r="D629" s="610"/>
      <c r="E629" s="7"/>
      <c r="F629" s="7"/>
      <c r="G629" s="7"/>
      <c r="H629" s="304"/>
      <c r="I629" s="124"/>
      <c r="J629" s="582"/>
      <c r="K629" s="130"/>
    </row>
    <row r="630" spans="1:11" x14ac:dyDescent="0.25">
      <c r="A630" s="128"/>
      <c r="B630" s="95"/>
      <c r="C630" s="127"/>
      <c r="D630" s="610"/>
      <c r="E630" s="7"/>
      <c r="F630" s="7"/>
      <c r="G630" s="7"/>
      <c r="H630" s="304"/>
      <c r="I630" s="124"/>
      <c r="J630" s="582"/>
      <c r="K630" s="130"/>
    </row>
    <row r="631" spans="1:11" x14ac:dyDescent="0.25">
      <c r="A631" s="128"/>
      <c r="B631" s="95"/>
      <c r="C631" s="127"/>
      <c r="D631" s="610"/>
      <c r="E631" s="7"/>
      <c r="F631" s="7"/>
      <c r="G631" s="7"/>
      <c r="H631" s="304"/>
      <c r="I631" s="124"/>
      <c r="J631" s="582"/>
      <c r="K631" s="130"/>
    </row>
    <row r="632" spans="1:11" x14ac:dyDescent="0.25">
      <c r="A632" s="128"/>
      <c r="B632" s="95"/>
      <c r="C632" s="127"/>
      <c r="D632" s="610"/>
      <c r="E632" s="7"/>
      <c r="F632" s="7"/>
      <c r="G632" s="7"/>
      <c r="H632" s="304"/>
      <c r="I632" s="124"/>
      <c r="J632" s="582"/>
      <c r="K632" s="130"/>
    </row>
    <row r="633" spans="1:11" x14ac:dyDescent="0.25">
      <c r="A633" s="128"/>
      <c r="B633" s="95"/>
      <c r="C633" s="127"/>
      <c r="D633" s="610"/>
      <c r="E633" s="7"/>
      <c r="F633" s="7"/>
      <c r="G633" s="7"/>
      <c r="H633" s="304"/>
      <c r="I633" s="124"/>
      <c r="J633" s="582"/>
      <c r="K633" s="130"/>
    </row>
    <row r="634" spans="1:11" x14ac:dyDescent="0.25">
      <c r="A634" s="128"/>
      <c r="B634" s="95"/>
      <c r="C634" s="127"/>
      <c r="D634" s="610"/>
      <c r="E634" s="7"/>
      <c r="F634" s="7"/>
      <c r="G634" s="7"/>
      <c r="H634" s="304"/>
      <c r="I634" s="124"/>
      <c r="J634" s="582"/>
      <c r="K634" s="130"/>
    </row>
    <row r="635" spans="1:11" x14ac:dyDescent="0.25">
      <c r="A635" s="128"/>
      <c r="B635" s="95"/>
      <c r="C635" s="127"/>
      <c r="D635" s="610"/>
      <c r="E635" s="7"/>
      <c r="F635" s="7"/>
      <c r="G635" s="7"/>
      <c r="H635" s="304"/>
      <c r="I635" s="124"/>
      <c r="J635" s="582"/>
      <c r="K635" s="130"/>
    </row>
    <row r="636" spans="1:11" x14ac:dyDescent="0.25">
      <c r="A636" s="128"/>
      <c r="B636" s="95"/>
      <c r="C636" s="127"/>
      <c r="D636" s="610"/>
      <c r="E636" s="7"/>
      <c r="F636" s="7"/>
      <c r="G636" s="7"/>
      <c r="H636" s="304"/>
      <c r="I636" s="124"/>
      <c r="J636" s="582"/>
      <c r="K636" s="130"/>
    </row>
    <row r="637" spans="1:11" x14ac:dyDescent="0.25">
      <c r="A637" s="128"/>
      <c r="B637" s="95"/>
      <c r="C637" s="127"/>
      <c r="D637" s="610"/>
      <c r="E637" s="7"/>
      <c r="F637" s="7"/>
      <c r="G637" s="7"/>
      <c r="H637" s="304"/>
      <c r="I637" s="124"/>
      <c r="J637" s="582"/>
      <c r="K637" s="130"/>
    </row>
    <row r="638" spans="1:11" x14ac:dyDescent="0.25">
      <c r="A638" s="128"/>
      <c r="B638" s="95"/>
      <c r="C638" s="127"/>
      <c r="D638" s="610"/>
      <c r="E638" s="7"/>
      <c r="F638" s="7"/>
      <c r="G638" s="7"/>
      <c r="H638" s="304"/>
      <c r="I638" s="124"/>
      <c r="J638" s="582"/>
      <c r="K638" s="130"/>
    </row>
    <row r="639" spans="1:11" x14ac:dyDescent="0.25">
      <c r="A639" s="128"/>
      <c r="B639" s="95"/>
      <c r="C639" s="127"/>
      <c r="D639" s="610"/>
      <c r="E639" s="7"/>
      <c r="F639" s="7"/>
      <c r="G639" s="7"/>
      <c r="H639" s="304"/>
      <c r="I639" s="124"/>
      <c r="J639" s="582"/>
      <c r="K639" s="130"/>
    </row>
    <row r="640" spans="1:11" x14ac:dyDescent="0.25">
      <c r="A640" s="128"/>
      <c r="B640" s="95"/>
      <c r="C640" s="127"/>
      <c r="D640" s="610"/>
      <c r="E640" s="7"/>
      <c r="F640" s="7"/>
      <c r="G640" s="7"/>
      <c r="H640" s="304"/>
      <c r="I640" s="124"/>
      <c r="J640" s="582"/>
      <c r="K640" s="130"/>
    </row>
    <row r="641" spans="1:11" x14ac:dyDescent="0.25">
      <c r="A641" s="128"/>
      <c r="B641" s="95"/>
      <c r="C641" s="127"/>
      <c r="D641" s="610"/>
      <c r="E641" s="7"/>
      <c r="F641" s="7"/>
      <c r="G641" s="7"/>
      <c r="H641" s="304"/>
      <c r="I641" s="124"/>
      <c r="J641" s="582"/>
      <c r="K641" s="130"/>
    </row>
    <row r="642" spans="1:11" x14ac:dyDescent="0.25">
      <c r="A642" s="128"/>
      <c r="B642" s="95"/>
      <c r="C642" s="127"/>
      <c r="D642" s="610"/>
      <c r="E642" s="7"/>
      <c r="F642" s="7"/>
      <c r="G642" s="7"/>
      <c r="H642" s="304"/>
      <c r="I642" s="124"/>
      <c r="J642" s="582"/>
      <c r="K642" s="130"/>
    </row>
    <row r="643" spans="1:11" x14ac:dyDescent="0.25">
      <c r="A643" s="128"/>
      <c r="B643" s="95"/>
      <c r="C643" s="127"/>
      <c r="D643" s="610"/>
      <c r="E643" s="7"/>
      <c r="F643" s="7"/>
      <c r="G643" s="7"/>
      <c r="H643" s="304"/>
      <c r="I643" s="124"/>
      <c r="J643" s="582"/>
      <c r="K643" s="130"/>
    </row>
    <row r="644" spans="1:11" x14ac:dyDescent="0.25">
      <c r="A644" s="128"/>
      <c r="B644" s="95"/>
      <c r="C644" s="127"/>
      <c r="D644" s="610"/>
      <c r="E644" s="7"/>
      <c r="F644" s="7"/>
      <c r="G644" s="7"/>
      <c r="H644" s="304"/>
      <c r="I644" s="124"/>
      <c r="J644" s="582"/>
      <c r="K644" s="130"/>
    </row>
    <row r="645" spans="1:11" x14ac:dyDescent="0.25">
      <c r="A645" s="128"/>
      <c r="B645" s="95"/>
      <c r="C645" s="127"/>
      <c r="D645" s="610"/>
      <c r="E645" s="7"/>
      <c r="F645" s="7"/>
      <c r="G645" s="7"/>
      <c r="H645" s="304"/>
      <c r="I645" s="124"/>
      <c r="J645" s="582"/>
      <c r="K645" s="130"/>
    </row>
    <row r="646" spans="1:11" x14ac:dyDescent="0.25">
      <c r="A646" s="128"/>
      <c r="B646" s="95"/>
      <c r="C646" s="127"/>
      <c r="D646" s="610"/>
      <c r="E646" s="7"/>
      <c r="F646" s="7"/>
      <c r="G646" s="7"/>
      <c r="H646" s="304"/>
      <c r="I646" s="124"/>
      <c r="J646" s="582"/>
      <c r="K646" s="130"/>
    </row>
    <row r="647" spans="1:11" x14ac:dyDescent="0.25">
      <c r="A647" s="128"/>
      <c r="B647" s="95"/>
      <c r="C647" s="127"/>
      <c r="D647" s="610"/>
      <c r="E647" s="7"/>
      <c r="F647" s="7"/>
      <c r="G647" s="7"/>
      <c r="H647" s="304"/>
      <c r="I647" s="124"/>
      <c r="J647" s="582"/>
      <c r="K647" s="130"/>
    </row>
    <row r="648" spans="1:11" x14ac:dyDescent="0.25">
      <c r="A648" s="128"/>
      <c r="B648" s="95"/>
      <c r="C648" s="127"/>
      <c r="D648" s="610"/>
      <c r="E648" s="7"/>
      <c r="F648" s="7"/>
      <c r="G648" s="7"/>
      <c r="H648" s="304"/>
      <c r="I648" s="124"/>
      <c r="J648" s="582"/>
      <c r="K648" s="130"/>
    </row>
    <row r="649" spans="1:11" x14ac:dyDescent="0.25">
      <c r="A649" s="128"/>
      <c r="B649" s="95"/>
      <c r="C649" s="127"/>
      <c r="D649" s="610"/>
      <c r="E649" s="7"/>
      <c r="F649" s="7"/>
      <c r="G649" s="7"/>
      <c r="H649" s="304"/>
      <c r="I649" s="124"/>
      <c r="J649" s="582"/>
      <c r="K649" s="130"/>
    </row>
    <row r="650" spans="1:11" x14ac:dyDescent="0.25">
      <c r="A650" s="128"/>
      <c r="B650" s="95"/>
      <c r="C650" s="127"/>
      <c r="D650" s="610"/>
      <c r="E650" s="7"/>
      <c r="F650" s="7"/>
      <c r="G650" s="7"/>
      <c r="H650" s="304"/>
      <c r="I650" s="124"/>
      <c r="J650" s="582"/>
      <c r="K650" s="130"/>
    </row>
    <row r="651" spans="1:11" x14ac:dyDescent="0.25">
      <c r="A651" s="128"/>
      <c r="B651" s="95"/>
      <c r="C651" s="127"/>
      <c r="D651" s="610"/>
      <c r="E651" s="7"/>
      <c r="F651" s="7"/>
      <c r="G651" s="7"/>
      <c r="H651" s="304"/>
      <c r="I651" s="124"/>
      <c r="J651" s="582"/>
      <c r="K651" s="130"/>
    </row>
    <row r="652" spans="1:11" x14ac:dyDescent="0.25">
      <c r="A652" s="128"/>
      <c r="B652" s="95"/>
      <c r="C652" s="127"/>
      <c r="D652" s="610"/>
      <c r="E652" s="7"/>
      <c r="F652" s="7"/>
      <c r="G652" s="7"/>
      <c r="H652" s="304"/>
      <c r="I652" s="124"/>
      <c r="J652" s="582"/>
      <c r="K652" s="130"/>
    </row>
    <row r="653" spans="1:11" x14ac:dyDescent="0.25">
      <c r="A653" s="128"/>
      <c r="B653" s="95"/>
      <c r="C653" s="127"/>
      <c r="D653" s="610"/>
      <c r="E653" s="7"/>
      <c r="F653" s="7"/>
      <c r="G653" s="7"/>
      <c r="H653" s="304"/>
      <c r="I653" s="124"/>
      <c r="J653" s="582"/>
      <c r="K653" s="130"/>
    </row>
    <row r="654" spans="1:11" x14ac:dyDescent="0.25">
      <c r="A654" s="128"/>
      <c r="B654" s="95"/>
      <c r="C654" s="127"/>
      <c r="D654" s="610"/>
      <c r="E654" s="7"/>
      <c r="F654" s="7"/>
      <c r="G654" s="7"/>
      <c r="H654" s="304"/>
      <c r="I654" s="124"/>
      <c r="J654" s="582"/>
      <c r="K654" s="130"/>
    </row>
    <row r="655" spans="1:11" x14ac:dyDescent="0.25">
      <c r="A655" s="128"/>
      <c r="B655" s="95"/>
      <c r="C655" s="127"/>
      <c r="D655" s="610"/>
      <c r="E655" s="7"/>
      <c r="F655" s="7"/>
      <c r="G655" s="7"/>
      <c r="H655" s="304"/>
      <c r="I655" s="124"/>
      <c r="J655" s="582"/>
      <c r="K655" s="130"/>
    </row>
    <row r="656" spans="1:11" x14ac:dyDescent="0.25">
      <c r="A656" s="128"/>
      <c r="B656" s="95"/>
      <c r="C656" s="127"/>
      <c r="D656" s="610"/>
      <c r="E656" s="7"/>
      <c r="F656" s="7"/>
      <c r="G656" s="7"/>
      <c r="H656" s="304"/>
      <c r="I656" s="124"/>
      <c r="J656" s="582"/>
      <c r="K656" s="130"/>
    </row>
    <row r="657" spans="1:11" x14ac:dyDescent="0.25">
      <c r="A657" s="128"/>
      <c r="B657" s="95"/>
      <c r="C657" s="127"/>
      <c r="D657" s="610"/>
      <c r="E657" s="7"/>
      <c r="F657" s="7"/>
      <c r="G657" s="7"/>
      <c r="H657" s="304"/>
      <c r="I657" s="124"/>
      <c r="J657" s="582"/>
      <c r="K657" s="130"/>
    </row>
    <row r="658" spans="1:11" x14ac:dyDescent="0.25">
      <c r="A658" s="128"/>
      <c r="B658" s="95"/>
      <c r="C658" s="127"/>
      <c r="D658" s="610"/>
      <c r="E658" s="7"/>
      <c r="F658" s="7"/>
      <c r="G658" s="7"/>
      <c r="H658" s="304"/>
      <c r="I658" s="124"/>
      <c r="J658" s="582"/>
      <c r="K658" s="130"/>
    </row>
    <row r="659" spans="1:11" x14ac:dyDescent="0.25">
      <c r="A659" s="128"/>
      <c r="B659" s="95"/>
      <c r="C659" s="127"/>
      <c r="D659" s="610"/>
      <c r="E659" s="7"/>
      <c r="F659" s="7"/>
      <c r="G659" s="7"/>
      <c r="H659" s="304"/>
      <c r="I659" s="124"/>
      <c r="J659" s="582"/>
      <c r="K659" s="130"/>
    </row>
    <row r="660" spans="1:11" x14ac:dyDescent="0.25">
      <c r="A660" s="128"/>
      <c r="B660" s="95"/>
      <c r="C660" s="127"/>
      <c r="D660" s="610"/>
      <c r="E660" s="7"/>
      <c r="F660" s="7"/>
      <c r="G660" s="7"/>
      <c r="H660" s="304"/>
      <c r="I660" s="124"/>
      <c r="J660" s="582"/>
      <c r="K660" s="130"/>
    </row>
    <row r="661" spans="1:11" x14ac:dyDescent="0.25">
      <c r="A661" s="128"/>
      <c r="B661" s="95"/>
      <c r="C661" s="127"/>
      <c r="D661" s="610"/>
      <c r="E661" s="7"/>
      <c r="F661" s="7"/>
      <c r="G661" s="7"/>
      <c r="H661" s="304"/>
      <c r="I661" s="124"/>
      <c r="J661" s="582"/>
      <c r="K661" s="130"/>
    </row>
    <row r="662" spans="1:11" x14ac:dyDescent="0.25">
      <c r="A662" s="128"/>
      <c r="B662" s="95"/>
      <c r="C662" s="127"/>
      <c r="D662" s="610"/>
      <c r="E662" s="7"/>
      <c r="F662" s="7"/>
      <c r="G662" s="7"/>
      <c r="H662" s="304"/>
      <c r="I662" s="124"/>
      <c r="J662" s="582"/>
      <c r="K662" s="130"/>
    </row>
    <row r="663" spans="1:11" x14ac:dyDescent="0.25">
      <c r="A663" s="128"/>
      <c r="B663" s="95"/>
      <c r="C663" s="127"/>
      <c r="D663" s="610"/>
      <c r="E663" s="7"/>
      <c r="F663" s="7"/>
      <c r="G663" s="7"/>
      <c r="H663" s="304"/>
      <c r="I663" s="124"/>
      <c r="J663" s="582"/>
      <c r="K663" s="130"/>
    </row>
    <row r="664" spans="1:11" x14ac:dyDescent="0.25">
      <c r="A664" s="128"/>
      <c r="B664" s="95"/>
      <c r="C664" s="127"/>
      <c r="D664" s="610"/>
      <c r="E664" s="7"/>
      <c r="F664" s="7"/>
      <c r="G664" s="7"/>
      <c r="H664" s="304"/>
      <c r="I664" s="124"/>
      <c r="J664" s="582"/>
      <c r="K664" s="130"/>
    </row>
    <row r="665" spans="1:11" x14ac:dyDescent="0.25">
      <c r="A665" s="128"/>
      <c r="B665" s="95"/>
      <c r="C665" s="127"/>
      <c r="D665" s="610"/>
      <c r="E665" s="7"/>
      <c r="F665" s="7"/>
      <c r="G665" s="7"/>
      <c r="H665" s="304"/>
      <c r="I665" s="124"/>
      <c r="J665" s="582"/>
      <c r="K665" s="130"/>
    </row>
    <row r="666" spans="1:11" x14ac:dyDescent="0.25">
      <c r="A666" s="128"/>
      <c r="B666" s="95"/>
      <c r="C666" s="127"/>
      <c r="D666" s="610"/>
      <c r="E666" s="7"/>
      <c r="F666" s="7"/>
      <c r="G666" s="7"/>
      <c r="H666" s="304"/>
      <c r="I666" s="124"/>
      <c r="J666" s="582"/>
      <c r="K666" s="130"/>
    </row>
    <row r="667" spans="1:11" x14ac:dyDescent="0.25">
      <c r="A667" s="128"/>
      <c r="B667" s="95"/>
      <c r="C667" s="127"/>
      <c r="D667" s="610"/>
      <c r="E667" s="7"/>
      <c r="F667" s="7"/>
      <c r="G667" s="7"/>
      <c r="H667" s="304"/>
      <c r="I667" s="124"/>
      <c r="J667" s="582"/>
      <c r="K667" s="130"/>
    </row>
    <row r="668" spans="1:11" x14ac:dyDescent="0.25">
      <c r="A668" s="128"/>
      <c r="B668" s="95"/>
      <c r="C668" s="127"/>
      <c r="D668" s="610"/>
      <c r="E668" s="7"/>
      <c r="F668" s="7"/>
      <c r="G668" s="7"/>
      <c r="H668" s="304"/>
      <c r="I668" s="124"/>
      <c r="J668" s="582"/>
      <c r="K668" s="130"/>
    </row>
    <row r="669" spans="1:11" x14ac:dyDescent="0.25">
      <c r="A669" s="128"/>
      <c r="B669" s="95"/>
      <c r="C669" s="127"/>
      <c r="D669" s="610"/>
      <c r="E669" s="7"/>
      <c r="F669" s="7"/>
      <c r="G669" s="7"/>
      <c r="H669" s="304"/>
      <c r="I669" s="124"/>
      <c r="J669" s="582"/>
      <c r="K669" s="130"/>
    </row>
    <row r="670" spans="1:11" x14ac:dyDescent="0.25">
      <c r="A670" s="128"/>
      <c r="B670" s="95"/>
      <c r="C670" s="127"/>
      <c r="D670" s="610"/>
      <c r="E670" s="7"/>
      <c r="F670" s="7"/>
      <c r="G670" s="7"/>
      <c r="H670" s="304"/>
      <c r="I670" s="124"/>
      <c r="J670" s="582"/>
      <c r="K670" s="130"/>
    </row>
    <row r="671" spans="1:11" x14ac:dyDescent="0.25">
      <c r="A671" s="128"/>
      <c r="B671" s="95"/>
      <c r="C671" s="127"/>
      <c r="D671" s="610"/>
      <c r="E671" s="7"/>
      <c r="F671" s="7"/>
      <c r="G671" s="7"/>
      <c r="H671" s="304"/>
      <c r="I671" s="124"/>
      <c r="J671" s="582"/>
      <c r="K671" s="130"/>
    </row>
    <row r="672" spans="1:11" x14ac:dyDescent="0.25">
      <c r="A672" s="128"/>
      <c r="B672" s="95"/>
      <c r="C672" s="127"/>
      <c r="D672" s="610"/>
      <c r="E672" s="7"/>
      <c r="F672" s="7"/>
      <c r="G672" s="7"/>
      <c r="H672" s="304"/>
      <c r="I672" s="124"/>
      <c r="J672" s="582"/>
      <c r="K672" s="130"/>
    </row>
    <row r="673" spans="1:11" x14ac:dyDescent="0.25">
      <c r="A673" s="128"/>
      <c r="B673" s="95"/>
      <c r="C673" s="127"/>
      <c r="D673" s="610"/>
      <c r="E673" s="7"/>
      <c r="F673" s="7"/>
      <c r="G673" s="7"/>
      <c r="H673" s="304"/>
      <c r="I673" s="124"/>
      <c r="J673" s="582"/>
      <c r="K673" s="130"/>
    </row>
    <row r="674" spans="1:11" x14ac:dyDescent="0.25">
      <c r="A674" s="128"/>
      <c r="B674" s="95"/>
      <c r="C674" s="127"/>
      <c r="D674" s="610"/>
      <c r="E674" s="7"/>
      <c r="F674" s="7"/>
      <c r="G674" s="7"/>
      <c r="H674" s="304"/>
      <c r="I674" s="124"/>
      <c r="J674" s="582"/>
      <c r="K674" s="130"/>
    </row>
    <row r="675" spans="1:11" x14ac:dyDescent="0.25">
      <c r="A675" s="128"/>
      <c r="B675" s="95"/>
      <c r="C675" s="127"/>
      <c r="D675" s="610"/>
      <c r="E675" s="7"/>
      <c r="F675" s="7"/>
      <c r="G675" s="7"/>
      <c r="H675" s="304"/>
      <c r="I675" s="124"/>
      <c r="J675" s="582"/>
      <c r="K675" s="130"/>
    </row>
    <row r="676" spans="1:11" x14ac:dyDescent="0.25">
      <c r="A676" s="128"/>
      <c r="B676" s="95"/>
      <c r="C676" s="127"/>
      <c r="D676" s="610"/>
      <c r="E676" s="7"/>
      <c r="F676" s="7"/>
      <c r="G676" s="7"/>
      <c r="H676" s="304"/>
      <c r="I676" s="124"/>
      <c r="J676" s="582"/>
      <c r="K676" s="130"/>
    </row>
    <row r="677" spans="1:11" x14ac:dyDescent="0.25">
      <c r="A677" s="128"/>
      <c r="B677" s="95"/>
      <c r="C677" s="127"/>
      <c r="D677" s="610"/>
      <c r="E677" s="7"/>
      <c r="F677" s="7"/>
      <c r="G677" s="7"/>
      <c r="H677" s="304"/>
      <c r="I677" s="124"/>
      <c r="J677" s="582"/>
      <c r="K677" s="130"/>
    </row>
    <row r="678" spans="1:11" x14ac:dyDescent="0.25">
      <c r="A678" s="128"/>
      <c r="B678" s="95"/>
      <c r="C678" s="127"/>
      <c r="D678" s="610"/>
      <c r="E678" s="7"/>
      <c r="F678" s="7"/>
      <c r="G678" s="7"/>
      <c r="H678" s="304"/>
      <c r="I678" s="124"/>
      <c r="J678" s="582"/>
      <c r="K678" s="130"/>
    </row>
    <row r="679" spans="1:11" x14ac:dyDescent="0.25">
      <c r="A679" s="128"/>
      <c r="B679" s="95"/>
      <c r="C679" s="127"/>
      <c r="D679" s="610"/>
      <c r="E679" s="7"/>
      <c r="F679" s="7"/>
      <c r="G679" s="7"/>
      <c r="H679" s="304"/>
      <c r="I679" s="124"/>
      <c r="J679" s="582"/>
      <c r="K679" s="130"/>
    </row>
    <row r="680" spans="1:11" x14ac:dyDescent="0.25">
      <c r="A680" s="128"/>
      <c r="B680" s="95"/>
      <c r="C680" s="127"/>
      <c r="D680" s="610"/>
      <c r="E680" s="7"/>
      <c r="F680" s="7"/>
      <c r="G680" s="7"/>
      <c r="H680" s="304"/>
      <c r="I680" s="124"/>
      <c r="J680" s="582"/>
      <c r="K680" s="130"/>
    </row>
    <row r="681" spans="1:11" x14ac:dyDescent="0.25">
      <c r="A681" s="128"/>
      <c r="B681" s="95"/>
      <c r="C681" s="127"/>
      <c r="D681" s="610"/>
      <c r="E681" s="7"/>
      <c r="F681" s="7"/>
      <c r="G681" s="7"/>
      <c r="H681" s="304"/>
      <c r="I681" s="124"/>
      <c r="J681" s="582"/>
      <c r="K681" s="130"/>
    </row>
    <row r="682" spans="1:11" x14ac:dyDescent="0.25">
      <c r="A682" s="128"/>
      <c r="B682" s="95"/>
      <c r="C682" s="127"/>
      <c r="D682" s="610"/>
      <c r="E682" s="7"/>
      <c r="F682" s="7"/>
      <c r="G682" s="7"/>
      <c r="H682" s="304"/>
      <c r="I682" s="124"/>
      <c r="J682" s="582"/>
      <c r="K682" s="130"/>
    </row>
    <row r="683" spans="1:11" x14ac:dyDescent="0.25">
      <c r="A683" s="128"/>
      <c r="B683" s="95"/>
      <c r="C683" s="127"/>
      <c r="D683" s="610"/>
      <c r="E683" s="7"/>
      <c r="F683" s="7"/>
      <c r="G683" s="7"/>
      <c r="H683" s="304"/>
      <c r="I683" s="124"/>
      <c r="J683" s="582"/>
      <c r="K683" s="130"/>
    </row>
    <row r="684" spans="1:11" x14ac:dyDescent="0.25">
      <c r="A684" s="128"/>
      <c r="B684" s="95"/>
      <c r="C684" s="127"/>
      <c r="D684" s="610"/>
      <c r="E684" s="7"/>
      <c r="F684" s="7"/>
      <c r="G684" s="7"/>
      <c r="H684" s="304"/>
      <c r="I684" s="124"/>
      <c r="J684" s="582"/>
      <c r="K684" s="130"/>
    </row>
    <row r="685" spans="1:11" x14ac:dyDescent="0.25">
      <c r="A685" s="128"/>
      <c r="B685" s="95"/>
      <c r="C685" s="127"/>
      <c r="D685" s="610"/>
      <c r="E685" s="7"/>
      <c r="F685" s="7"/>
      <c r="G685" s="7"/>
      <c r="H685" s="304"/>
      <c r="I685" s="124"/>
      <c r="J685" s="582"/>
      <c r="K685" s="130"/>
    </row>
    <row r="686" spans="1:11" x14ac:dyDescent="0.25">
      <c r="A686" s="128"/>
      <c r="B686" s="95"/>
      <c r="C686" s="127"/>
      <c r="D686" s="610"/>
      <c r="E686" s="7"/>
      <c r="F686" s="7"/>
      <c r="G686" s="7"/>
      <c r="H686" s="304"/>
      <c r="I686" s="124"/>
      <c r="J686" s="582"/>
      <c r="K686" s="130"/>
    </row>
    <row r="687" spans="1:11" x14ac:dyDescent="0.25">
      <c r="A687" s="128"/>
      <c r="B687" s="95"/>
      <c r="C687" s="127"/>
      <c r="D687" s="610"/>
      <c r="E687" s="7"/>
      <c r="F687" s="7"/>
      <c r="G687" s="7"/>
      <c r="H687" s="304"/>
      <c r="I687" s="124"/>
      <c r="J687" s="582"/>
      <c r="K687" s="130"/>
    </row>
    <row r="688" spans="1:11" x14ac:dyDescent="0.25">
      <c r="A688" s="128"/>
      <c r="B688" s="95"/>
      <c r="C688" s="127"/>
      <c r="D688" s="610"/>
      <c r="E688" s="7"/>
      <c r="F688" s="7"/>
      <c r="G688" s="7"/>
      <c r="H688" s="304"/>
      <c r="I688" s="124"/>
      <c r="J688" s="582"/>
      <c r="K688" s="130"/>
    </row>
    <row r="689" spans="1:11" x14ac:dyDescent="0.25">
      <c r="A689" s="128"/>
      <c r="B689" s="95"/>
      <c r="C689" s="127"/>
      <c r="D689" s="610"/>
      <c r="E689" s="7"/>
      <c r="F689" s="7"/>
      <c r="G689" s="7"/>
      <c r="H689" s="304"/>
      <c r="I689" s="124"/>
      <c r="J689" s="582"/>
      <c r="K689" s="130"/>
    </row>
    <row r="690" spans="1:11" x14ac:dyDescent="0.25">
      <c r="A690" s="128"/>
      <c r="B690" s="95"/>
      <c r="C690" s="127"/>
      <c r="D690" s="610"/>
      <c r="E690" s="7"/>
      <c r="F690" s="7"/>
      <c r="G690" s="7"/>
      <c r="H690" s="304"/>
      <c r="I690" s="124"/>
      <c r="J690" s="582"/>
      <c r="K690" s="130"/>
    </row>
    <row r="691" spans="1:11" x14ac:dyDescent="0.25">
      <c r="A691" s="128"/>
      <c r="B691" s="95"/>
      <c r="C691" s="127"/>
      <c r="D691" s="610"/>
      <c r="E691" s="7"/>
      <c r="F691" s="7"/>
      <c r="G691" s="7"/>
      <c r="H691" s="304"/>
      <c r="I691" s="124"/>
      <c r="J691" s="582"/>
      <c r="K691" s="130"/>
    </row>
    <row r="692" spans="1:11" x14ac:dyDescent="0.25">
      <c r="A692" s="128"/>
      <c r="B692" s="95"/>
      <c r="C692" s="127"/>
      <c r="D692" s="610"/>
      <c r="E692" s="7"/>
      <c r="F692" s="7"/>
      <c r="G692" s="7"/>
      <c r="H692" s="304"/>
      <c r="I692" s="124"/>
      <c r="J692" s="582"/>
      <c r="K692" s="130"/>
    </row>
    <row r="693" spans="1:11" x14ac:dyDescent="0.25">
      <c r="A693" s="128"/>
      <c r="B693" s="95"/>
      <c r="C693" s="127"/>
      <c r="D693" s="610"/>
      <c r="E693" s="7"/>
      <c r="F693" s="7"/>
      <c r="G693" s="7"/>
      <c r="H693" s="304"/>
      <c r="I693" s="124"/>
      <c r="J693" s="582"/>
      <c r="K693" s="130"/>
    </row>
    <row r="694" spans="1:11" x14ac:dyDescent="0.25">
      <c r="A694" s="128"/>
      <c r="B694" s="95"/>
      <c r="C694" s="127"/>
      <c r="D694" s="610"/>
      <c r="E694" s="7"/>
      <c r="F694" s="7"/>
      <c r="G694" s="7"/>
      <c r="H694" s="304"/>
      <c r="I694" s="124"/>
      <c r="J694" s="582"/>
      <c r="K694" s="130"/>
    </row>
    <row r="695" spans="1:11" x14ac:dyDescent="0.25">
      <c r="A695" s="128"/>
      <c r="B695" s="95"/>
      <c r="C695" s="127"/>
      <c r="D695" s="610"/>
      <c r="E695" s="7"/>
      <c r="F695" s="7"/>
      <c r="G695" s="7"/>
      <c r="H695" s="304"/>
      <c r="I695" s="124"/>
      <c r="J695" s="582"/>
      <c r="K695" s="130"/>
    </row>
    <row r="696" spans="1:11" x14ac:dyDescent="0.25">
      <c r="A696" s="128"/>
      <c r="B696" s="95"/>
      <c r="C696" s="127"/>
      <c r="D696" s="610"/>
      <c r="E696" s="7"/>
      <c r="F696" s="7"/>
      <c r="G696" s="7"/>
      <c r="H696" s="304"/>
      <c r="I696" s="124"/>
      <c r="J696" s="582"/>
      <c r="K696" s="130"/>
    </row>
    <row r="697" spans="1:11" x14ac:dyDescent="0.25">
      <c r="A697" s="128"/>
      <c r="B697" s="95"/>
      <c r="C697" s="127"/>
      <c r="D697" s="610"/>
      <c r="E697" s="7"/>
      <c r="F697" s="7"/>
      <c r="G697" s="7"/>
      <c r="H697" s="304"/>
      <c r="I697" s="124"/>
      <c r="J697" s="582"/>
      <c r="K697" s="130"/>
    </row>
    <row r="698" spans="1:11" x14ac:dyDescent="0.25">
      <c r="A698" s="128"/>
      <c r="B698" s="95"/>
      <c r="C698" s="127"/>
      <c r="D698" s="610"/>
      <c r="E698" s="7"/>
      <c r="F698" s="7"/>
      <c r="G698" s="7"/>
      <c r="H698" s="304"/>
      <c r="I698" s="124"/>
      <c r="J698" s="582"/>
      <c r="K698" s="130"/>
    </row>
    <row r="699" spans="1:11" x14ac:dyDescent="0.25">
      <c r="A699" s="128"/>
      <c r="B699" s="95"/>
      <c r="C699" s="127"/>
      <c r="D699" s="610"/>
      <c r="E699" s="7"/>
      <c r="F699" s="7"/>
      <c r="G699" s="7"/>
      <c r="H699" s="304"/>
      <c r="I699" s="124"/>
      <c r="J699" s="582"/>
      <c r="K699" s="130"/>
    </row>
    <row r="700" spans="1:11" x14ac:dyDescent="0.25">
      <c r="A700" s="128"/>
      <c r="B700" s="95"/>
      <c r="C700" s="127"/>
      <c r="D700" s="610"/>
      <c r="E700" s="7"/>
      <c r="F700" s="7"/>
      <c r="G700" s="7"/>
      <c r="H700" s="304"/>
      <c r="I700" s="124"/>
      <c r="J700" s="582"/>
      <c r="K700" s="130"/>
    </row>
    <row r="701" spans="1:11" x14ac:dyDescent="0.25">
      <c r="A701" s="128"/>
      <c r="B701" s="95"/>
      <c r="C701" s="127"/>
      <c r="D701" s="610"/>
      <c r="E701" s="7"/>
      <c r="F701" s="7"/>
      <c r="G701" s="7"/>
      <c r="H701" s="304"/>
      <c r="I701" s="124"/>
      <c r="J701" s="582"/>
      <c r="K701" s="130"/>
    </row>
    <row r="702" spans="1:11" x14ac:dyDescent="0.25">
      <c r="A702" s="128"/>
      <c r="B702" s="95"/>
      <c r="C702" s="127"/>
      <c r="D702" s="610"/>
      <c r="E702" s="7"/>
      <c r="F702" s="7"/>
      <c r="G702" s="7"/>
      <c r="H702" s="304"/>
      <c r="I702" s="124"/>
      <c r="J702" s="582"/>
      <c r="K702" s="130"/>
    </row>
    <row r="703" spans="1:11" x14ac:dyDescent="0.25">
      <c r="A703" s="128"/>
      <c r="B703" s="95"/>
      <c r="C703" s="127"/>
      <c r="D703" s="610"/>
      <c r="E703" s="7"/>
      <c r="F703" s="7"/>
      <c r="G703" s="7"/>
      <c r="H703" s="304"/>
      <c r="I703" s="124"/>
      <c r="J703" s="582"/>
      <c r="K703" s="130"/>
    </row>
    <row r="704" spans="1:11" x14ac:dyDescent="0.25">
      <c r="A704" s="128"/>
      <c r="B704" s="95"/>
      <c r="C704" s="127"/>
      <c r="D704" s="610"/>
      <c r="E704" s="7"/>
      <c r="F704" s="7"/>
      <c r="G704" s="7"/>
      <c r="H704" s="304"/>
      <c r="I704" s="124"/>
      <c r="J704" s="582"/>
      <c r="K704" s="130"/>
    </row>
    <row r="705" spans="1:12" x14ac:dyDescent="0.25">
      <c r="A705" s="128"/>
      <c r="B705" s="95"/>
      <c r="C705" s="127"/>
      <c r="D705" s="610"/>
      <c r="E705" s="7"/>
      <c r="F705" s="7"/>
      <c r="G705" s="7"/>
      <c r="H705" s="304"/>
      <c r="I705" s="124"/>
      <c r="J705" s="582"/>
      <c r="K705" s="130"/>
    </row>
    <row r="706" spans="1:12" x14ac:dyDescent="0.25">
      <c r="A706" s="128"/>
      <c r="B706" s="95"/>
      <c r="C706" s="127"/>
      <c r="D706" s="610"/>
      <c r="E706" s="7"/>
      <c r="F706" s="7"/>
      <c r="G706" s="7"/>
      <c r="H706" s="304"/>
      <c r="I706" s="124"/>
      <c r="J706" s="582"/>
      <c r="K706" s="130"/>
    </row>
    <row r="707" spans="1:12" x14ac:dyDescent="0.25">
      <c r="A707" s="128"/>
      <c r="B707" s="95"/>
      <c r="C707" s="127"/>
      <c r="D707" s="610"/>
      <c r="E707" s="7"/>
      <c r="F707" s="7"/>
      <c r="G707" s="7"/>
      <c r="H707" s="304"/>
      <c r="I707" s="124"/>
      <c r="J707" s="582"/>
      <c r="K707" s="130"/>
    </row>
    <row r="708" spans="1:12" x14ac:dyDescent="0.25">
      <c r="A708" s="128"/>
      <c r="B708" s="95"/>
      <c r="C708" s="127"/>
      <c r="D708" s="610"/>
      <c r="E708" s="7"/>
      <c r="F708" s="7"/>
      <c r="G708" s="7"/>
      <c r="H708" s="304"/>
      <c r="I708" s="124"/>
      <c r="J708" s="582"/>
      <c r="K708" s="130"/>
    </row>
    <row r="709" spans="1:12" x14ac:dyDescent="0.25">
      <c r="A709" s="128"/>
      <c r="B709" s="95"/>
      <c r="C709" s="127"/>
      <c r="D709" s="610"/>
      <c r="E709" s="7"/>
      <c r="F709" s="7"/>
      <c r="G709" s="7"/>
      <c r="H709" s="304"/>
      <c r="I709" s="124"/>
      <c r="J709" s="582"/>
      <c r="K709" s="130"/>
    </row>
    <row r="710" spans="1:12" x14ac:dyDescent="0.25">
      <c r="A710" s="128"/>
      <c r="B710" s="95"/>
      <c r="C710" s="127"/>
      <c r="D710" s="610"/>
      <c r="E710" s="7"/>
      <c r="F710" s="7"/>
      <c r="G710" s="7"/>
      <c r="H710" s="304"/>
      <c r="I710" s="124"/>
      <c r="J710" s="582"/>
      <c r="K710" s="130"/>
    </row>
    <row r="711" spans="1:12" x14ac:dyDescent="0.25">
      <c r="A711" s="128"/>
      <c r="B711" s="95"/>
      <c r="C711" s="127"/>
      <c r="D711" s="610"/>
      <c r="E711" s="7"/>
      <c r="F711" s="7"/>
      <c r="G711" s="7"/>
      <c r="H711" s="304"/>
      <c r="I711" s="124"/>
      <c r="J711" s="582"/>
      <c r="K711" s="130"/>
    </row>
    <row r="712" spans="1:12" x14ac:dyDescent="0.25">
      <c r="A712" s="128"/>
      <c r="B712" s="95"/>
      <c r="C712" s="127"/>
      <c r="D712" s="610"/>
      <c r="E712" s="7"/>
      <c r="F712" s="7"/>
      <c r="G712" s="7"/>
      <c r="H712" s="304"/>
      <c r="I712" s="124"/>
      <c r="J712" s="582"/>
      <c r="K712" s="130"/>
    </row>
    <row r="713" spans="1:12" x14ac:dyDescent="0.25">
      <c r="A713" s="128"/>
      <c r="B713" s="95"/>
      <c r="C713" s="127"/>
      <c r="D713" s="610"/>
      <c r="E713" s="7"/>
      <c r="F713" s="7"/>
      <c r="G713" s="7"/>
      <c r="H713" s="304"/>
      <c r="I713" s="124"/>
      <c r="J713" s="582"/>
      <c r="K713" s="130"/>
    </row>
    <row r="714" spans="1:12" x14ac:dyDescent="0.25">
      <c r="A714" s="218"/>
      <c r="B714" s="1"/>
      <c r="C714" s="530"/>
      <c r="D714" s="620"/>
      <c r="E714" s="1"/>
      <c r="F714" s="7"/>
      <c r="G714" s="1"/>
      <c r="H714" s="393"/>
      <c r="I714" s="499"/>
      <c r="J714" s="584"/>
      <c r="K714" s="130"/>
    </row>
    <row r="715" spans="1:12" x14ac:dyDescent="0.25">
      <c r="A715" s="500"/>
      <c r="B715" s="30"/>
      <c r="C715" s="531" t="s">
        <v>9186</v>
      </c>
      <c r="D715" s="621"/>
      <c r="E715" s="30"/>
      <c r="F715" s="30"/>
      <c r="G715" s="532"/>
      <c r="H715" s="461"/>
      <c r="I715" s="500"/>
      <c r="J715" s="462"/>
      <c r="K715" s="130"/>
      <c r="L715" s="585"/>
    </row>
    <row r="716" spans="1:12" x14ac:dyDescent="0.25">
      <c r="A716" s="500"/>
      <c r="B716" s="30"/>
      <c r="C716" s="531" t="s">
        <v>6536</v>
      </c>
      <c r="D716" s="621"/>
      <c r="E716" s="30"/>
      <c r="F716" s="30"/>
      <c r="G716" s="532"/>
      <c r="H716" s="461"/>
      <c r="I716" s="500"/>
      <c r="J716" s="462"/>
      <c r="K716" s="130"/>
      <c r="L716" s="585"/>
    </row>
    <row r="717" spans="1:12" x14ac:dyDescent="0.25">
      <c r="A717" s="500"/>
      <c r="B717" s="30"/>
      <c r="C717" s="531"/>
      <c r="D717" s="621"/>
      <c r="E717" s="30"/>
      <c r="F717" s="30"/>
      <c r="G717" s="532"/>
      <c r="H717" s="461"/>
      <c r="I717" s="500"/>
      <c r="J717" s="462"/>
      <c r="K717" s="130"/>
      <c r="L717" s="585"/>
    </row>
    <row r="718" spans="1:12" x14ac:dyDescent="0.25">
      <c r="A718" s="500"/>
      <c r="B718" s="30"/>
      <c r="C718" s="531"/>
      <c r="D718" s="621"/>
      <c r="E718" s="30"/>
      <c r="F718" s="30"/>
      <c r="G718" s="532"/>
      <c r="H718" s="461"/>
      <c r="I718" s="500"/>
      <c r="J718" s="462"/>
      <c r="K718" s="130"/>
      <c r="L718" s="585"/>
    </row>
    <row r="719" spans="1:12" x14ac:dyDescent="0.25">
      <c r="A719" s="500"/>
      <c r="B719" s="30"/>
      <c r="C719" s="531"/>
      <c r="D719" s="621"/>
      <c r="E719" s="30"/>
      <c r="F719" s="30"/>
      <c r="G719" s="532"/>
      <c r="H719" s="461"/>
      <c r="I719" s="500"/>
      <c r="J719" s="462"/>
      <c r="K719" s="130"/>
      <c r="L719" s="585"/>
    </row>
    <row r="720" spans="1:12" x14ac:dyDescent="0.25">
      <c r="A720" s="500"/>
      <c r="B720" s="30"/>
      <c r="C720" s="531"/>
      <c r="D720" s="621"/>
      <c r="E720" s="30"/>
      <c r="F720" s="30"/>
      <c r="G720" s="532"/>
      <c r="H720" s="587"/>
      <c r="I720" s="500"/>
      <c r="J720" s="462"/>
      <c r="K720" s="130"/>
      <c r="L720" s="585"/>
    </row>
    <row r="721" spans="1:12" x14ac:dyDescent="0.25">
      <c r="A721" s="500"/>
      <c r="B721" s="30"/>
      <c r="C721" s="533" t="s">
        <v>4577</v>
      </c>
      <c r="D721" s="621"/>
      <c r="E721" s="30"/>
      <c r="F721" s="30"/>
      <c r="G721" s="532"/>
      <c r="H721" s="587"/>
      <c r="I721" s="500"/>
      <c r="J721" s="462"/>
      <c r="K721" s="130"/>
      <c r="L721" s="585"/>
    </row>
    <row r="722" spans="1:12" x14ac:dyDescent="0.25">
      <c r="F722" s="30"/>
    </row>
    <row r="723" spans="1:12" x14ac:dyDescent="0.25">
      <c r="F723" s="534"/>
    </row>
    <row r="724" spans="1:12" x14ac:dyDescent="0.25">
      <c r="F724" s="30"/>
    </row>
    <row r="725" spans="1:12" x14ac:dyDescent="0.25">
      <c r="B725" s="44" t="s">
        <v>1893</v>
      </c>
      <c r="F725" s="30"/>
    </row>
    <row r="726" spans="1:12" x14ac:dyDescent="0.25">
      <c r="F726" s="30"/>
    </row>
    <row r="727" spans="1:12" x14ac:dyDescent="0.25">
      <c r="F727" s="30"/>
    </row>
    <row r="728" spans="1:12" x14ac:dyDescent="0.25">
      <c r="F728" s="30"/>
    </row>
    <row r="729" spans="1:12" x14ac:dyDescent="0.25">
      <c r="F729" s="30"/>
    </row>
    <row r="730" spans="1:12" x14ac:dyDescent="0.25">
      <c r="F730" s="30"/>
    </row>
  </sheetData>
  <autoFilter ref="A9:M721">
    <filterColumn colId="0" showButton="0"/>
    <sortState ref="A30:M89">
      <sortCondition descending="1" ref="E9:E721"/>
    </sortState>
  </autoFilter>
  <mergeCells count="3">
    <mergeCell ref="A6:J6"/>
    <mergeCell ref="A7:J7"/>
    <mergeCell ref="A9:B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3" fitToHeight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5276"/>
  <sheetViews>
    <sheetView view="pageBreakPreview" topLeftCell="A900" zoomScale="85" zoomScaleSheetLayoutView="85" workbookViewId="0">
      <selection activeCell="F662" sqref="F662"/>
    </sheetView>
  </sheetViews>
  <sheetFormatPr defaultRowHeight="12.75" x14ac:dyDescent="0.2"/>
  <cols>
    <col min="1" max="1" width="7.28515625" style="74" customWidth="1"/>
    <col min="2" max="2" width="4.140625" style="240" customWidth="1"/>
    <col min="3" max="3" width="23.140625" style="60" customWidth="1"/>
    <col min="4" max="4" width="7.85546875" style="241" customWidth="1"/>
    <col min="5" max="5" width="7.85546875" style="44" customWidth="1"/>
    <col min="6" max="6" width="7.140625" style="31" customWidth="1"/>
    <col min="7" max="7" width="8.7109375" style="32" customWidth="1"/>
    <col min="8" max="8" width="17.42578125" style="269" customWidth="1"/>
    <col min="9" max="9" width="13.85546875" style="33" bestFit="1" customWidth="1"/>
    <col min="10" max="10" width="18.28515625" style="34" customWidth="1"/>
    <col min="11" max="11" width="15.42578125" style="35" customWidth="1"/>
    <col min="12" max="12" width="21.28515625" style="246" customWidth="1"/>
    <col min="13" max="13" width="16" style="340" customWidth="1"/>
    <col min="14" max="14" width="19" style="38" customWidth="1"/>
    <col min="15" max="15" width="17.5703125" style="39" customWidth="1"/>
    <col min="16" max="16" width="19" style="39" customWidth="1"/>
    <col min="17" max="16384" width="9.140625" style="39"/>
  </cols>
  <sheetData>
    <row r="1" spans="1:14" x14ac:dyDescent="0.2">
      <c r="A1" s="26"/>
      <c r="B1" s="27"/>
      <c r="C1" s="28"/>
      <c r="D1" s="29"/>
      <c r="E1" s="30"/>
      <c r="H1" s="266"/>
    </row>
    <row r="2" spans="1:14" ht="13.5" x14ac:dyDescent="0.25">
      <c r="A2" s="40"/>
      <c r="B2" s="27"/>
      <c r="C2" s="41" t="s">
        <v>58</v>
      </c>
      <c r="D2" s="42"/>
      <c r="E2" s="43"/>
      <c r="H2" s="267"/>
    </row>
    <row r="3" spans="1:14" ht="13.5" x14ac:dyDescent="0.25">
      <c r="A3" s="40"/>
      <c r="B3" s="27"/>
      <c r="C3" s="41" t="s">
        <v>59</v>
      </c>
      <c r="D3" s="42"/>
      <c r="E3" s="43"/>
      <c r="H3" s="266"/>
    </row>
    <row r="4" spans="1:14" s="51" customFormat="1" ht="15.75" x14ac:dyDescent="0.25">
      <c r="A4" s="40"/>
      <c r="B4" s="27"/>
      <c r="C4" s="41" t="s">
        <v>60</v>
      </c>
      <c r="D4" s="42"/>
      <c r="E4" s="43"/>
      <c r="F4" s="44"/>
      <c r="G4" s="45"/>
      <c r="H4" s="268"/>
      <c r="I4" s="46"/>
      <c r="J4" s="47"/>
      <c r="K4" s="48"/>
      <c r="L4" s="247"/>
      <c r="M4" s="341"/>
      <c r="N4" s="50"/>
    </row>
    <row r="5" spans="1:14" s="51" customFormat="1" ht="15.75" x14ac:dyDescent="0.25">
      <c r="A5" s="52"/>
      <c r="B5" s="52"/>
      <c r="C5" s="53"/>
      <c r="D5" s="54"/>
      <c r="E5" s="55"/>
      <c r="F5" s="44"/>
      <c r="G5" s="45"/>
      <c r="H5" s="268"/>
      <c r="I5" s="46"/>
      <c r="J5" s="47"/>
      <c r="K5" s="48"/>
      <c r="L5" s="247"/>
      <c r="M5" s="341"/>
      <c r="N5" s="50"/>
    </row>
    <row r="6" spans="1:14" ht="15.75" x14ac:dyDescent="0.25">
      <c r="A6" s="660" t="str">
        <f>+'[1]Okt 07'!A6:H6</f>
        <v xml:space="preserve">BUKU KAS </v>
      </c>
      <c r="B6" s="660"/>
      <c r="C6" s="660"/>
      <c r="D6" s="660"/>
      <c r="E6" s="660"/>
      <c r="F6" s="660"/>
      <c r="G6" s="660"/>
      <c r="H6" s="660"/>
      <c r="I6" s="660"/>
      <c r="J6" s="660"/>
      <c r="K6" s="56"/>
      <c r="M6" s="342"/>
    </row>
    <row r="7" spans="1:14" ht="15.75" x14ac:dyDescent="0.25">
      <c r="A7" s="660" t="s">
        <v>3562</v>
      </c>
      <c r="B7" s="660"/>
      <c r="C7" s="660"/>
      <c r="D7" s="660"/>
      <c r="E7" s="660"/>
      <c r="F7" s="660"/>
      <c r="G7" s="660"/>
      <c r="H7" s="660"/>
      <c r="I7" s="660"/>
      <c r="J7" s="660"/>
      <c r="K7" s="56"/>
      <c r="M7" s="343"/>
    </row>
    <row r="8" spans="1:14" x14ac:dyDescent="0.2">
      <c r="A8" s="59"/>
      <c r="B8" s="59"/>
      <c r="D8" s="61"/>
      <c r="F8" s="44"/>
      <c r="G8" s="62"/>
      <c r="I8" s="63"/>
      <c r="J8" s="64"/>
      <c r="K8" s="65"/>
      <c r="M8" s="342"/>
    </row>
    <row r="9" spans="1:14" ht="25.5" x14ac:dyDescent="0.2">
      <c r="A9" s="661" t="s">
        <v>0</v>
      </c>
      <c r="B9" s="662"/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70" t="s">
        <v>6</v>
      </c>
      <c r="I9" s="2" t="s">
        <v>7</v>
      </c>
      <c r="J9" s="3" t="s">
        <v>8</v>
      </c>
      <c r="K9" s="65"/>
      <c r="M9" s="342"/>
    </row>
    <row r="10" spans="1:14" x14ac:dyDescent="0.2">
      <c r="A10" s="4"/>
      <c r="B10" s="5"/>
      <c r="C10" s="6"/>
      <c r="D10" s="1"/>
      <c r="E10" s="1"/>
      <c r="F10" s="7"/>
      <c r="G10" s="4"/>
      <c r="H10" s="270"/>
      <c r="I10" s="2"/>
      <c r="J10" s="3">
        <f>H10</f>
        <v>0</v>
      </c>
      <c r="K10" s="66"/>
      <c r="M10" s="342"/>
    </row>
    <row r="11" spans="1:14" x14ac:dyDescent="0.2">
      <c r="A11" s="4"/>
      <c r="B11" s="5">
        <v>29</v>
      </c>
      <c r="C11" s="6" t="s">
        <v>9</v>
      </c>
      <c r="D11" s="1"/>
      <c r="E11" s="1"/>
      <c r="F11" s="7"/>
      <c r="G11" s="4"/>
      <c r="H11" s="270">
        <v>304353900</v>
      </c>
      <c r="I11" s="2"/>
      <c r="J11" s="3">
        <f>H11</f>
        <v>304353900</v>
      </c>
      <c r="K11" s="66"/>
      <c r="L11" s="246">
        <f>J11</f>
        <v>304353900</v>
      </c>
      <c r="M11" s="342"/>
    </row>
    <row r="12" spans="1:14" s="70" customFormat="1" ht="25.5" x14ac:dyDescent="0.2">
      <c r="A12" s="8"/>
      <c r="B12" s="9">
        <v>30</v>
      </c>
      <c r="C12" s="10" t="s">
        <v>1216</v>
      </c>
      <c r="D12" s="11" t="s">
        <v>110</v>
      </c>
      <c r="E12" s="12"/>
      <c r="F12" s="13" t="s">
        <v>1188</v>
      </c>
      <c r="G12" s="14"/>
      <c r="H12" s="283">
        <v>1350000</v>
      </c>
      <c r="I12" s="15"/>
      <c r="J12" s="323">
        <f t="shared" ref="J12:J36" si="0">J11+H12</f>
        <v>305703900</v>
      </c>
      <c r="K12" s="67"/>
      <c r="L12" s="248">
        <f t="shared" ref="L12:L36" si="1">H12</f>
        <v>1350000</v>
      </c>
      <c r="M12" s="340" t="s">
        <v>1217</v>
      </c>
      <c r="N12" s="69"/>
    </row>
    <row r="13" spans="1:14" s="70" customFormat="1" ht="25.5" x14ac:dyDescent="0.2">
      <c r="A13" s="8"/>
      <c r="B13" s="9">
        <v>30</v>
      </c>
      <c r="C13" s="10" t="s">
        <v>1218</v>
      </c>
      <c r="D13" s="11" t="s">
        <v>1219</v>
      </c>
      <c r="E13" s="12"/>
      <c r="F13" s="13" t="s">
        <v>1189</v>
      </c>
      <c r="G13" s="14"/>
      <c r="H13" s="283">
        <v>5000000</v>
      </c>
      <c r="I13" s="15"/>
      <c r="J13" s="323">
        <f t="shared" si="0"/>
        <v>310703900</v>
      </c>
      <c r="K13" s="67"/>
      <c r="L13" s="248">
        <f t="shared" si="1"/>
        <v>5000000</v>
      </c>
      <c r="M13" s="340" t="s">
        <v>210</v>
      </c>
      <c r="N13" s="69"/>
    </row>
    <row r="14" spans="1:14" s="70" customFormat="1" ht="25.5" x14ac:dyDescent="0.2">
      <c r="A14" s="8"/>
      <c r="B14" s="9">
        <v>30</v>
      </c>
      <c r="C14" s="10" t="s">
        <v>1220</v>
      </c>
      <c r="D14" s="11" t="s">
        <v>1221</v>
      </c>
      <c r="E14" s="12"/>
      <c r="F14" s="13" t="s">
        <v>1190</v>
      </c>
      <c r="G14" s="14"/>
      <c r="H14" s="283">
        <v>5000000</v>
      </c>
      <c r="I14" s="15"/>
      <c r="J14" s="323">
        <f t="shared" si="0"/>
        <v>315703900</v>
      </c>
      <c r="K14" s="67"/>
      <c r="L14" s="248">
        <f t="shared" si="1"/>
        <v>5000000</v>
      </c>
      <c r="M14" s="340" t="s">
        <v>1222</v>
      </c>
      <c r="N14" s="69"/>
    </row>
    <row r="15" spans="1:14" s="70" customFormat="1" ht="25.5" x14ac:dyDescent="0.2">
      <c r="A15" s="8"/>
      <c r="B15" s="9">
        <v>30</v>
      </c>
      <c r="C15" s="10" t="s">
        <v>831</v>
      </c>
      <c r="D15" s="11" t="s">
        <v>110</v>
      </c>
      <c r="E15" s="12"/>
      <c r="F15" s="13" t="s">
        <v>1191</v>
      </c>
      <c r="G15" s="14"/>
      <c r="H15" s="283">
        <v>800000</v>
      </c>
      <c r="I15" s="15"/>
      <c r="J15" s="323">
        <f t="shared" si="0"/>
        <v>316503900</v>
      </c>
      <c r="K15" s="67"/>
      <c r="L15" s="248">
        <f t="shared" si="1"/>
        <v>800000</v>
      </c>
      <c r="M15" s="340" t="s">
        <v>832</v>
      </c>
      <c r="N15" s="69"/>
    </row>
    <row r="16" spans="1:14" s="70" customFormat="1" ht="25.5" x14ac:dyDescent="0.2">
      <c r="A16" s="8"/>
      <c r="B16" s="9">
        <v>30</v>
      </c>
      <c r="C16" s="10" t="s">
        <v>1223</v>
      </c>
      <c r="D16" s="11" t="s">
        <v>1224</v>
      </c>
      <c r="E16" s="12"/>
      <c r="F16" s="13" t="s">
        <v>1192</v>
      </c>
      <c r="G16" s="14"/>
      <c r="H16" s="283">
        <v>780000</v>
      </c>
      <c r="I16" s="15"/>
      <c r="J16" s="323">
        <f t="shared" si="0"/>
        <v>317283900</v>
      </c>
      <c r="K16" s="67"/>
      <c r="L16" s="248">
        <f t="shared" si="1"/>
        <v>780000</v>
      </c>
      <c r="M16" s="340" t="s">
        <v>1225</v>
      </c>
      <c r="N16" s="69"/>
    </row>
    <row r="17" spans="1:14" s="70" customFormat="1" ht="25.5" x14ac:dyDescent="0.2">
      <c r="A17" s="8"/>
      <c r="B17" s="9">
        <v>30</v>
      </c>
      <c r="C17" s="10" t="s">
        <v>1226</v>
      </c>
      <c r="D17" s="11" t="s">
        <v>1227</v>
      </c>
      <c r="E17" s="12"/>
      <c r="F17" s="13" t="s">
        <v>1193</v>
      </c>
      <c r="G17" s="14"/>
      <c r="H17" s="283">
        <v>2625000</v>
      </c>
      <c r="I17" s="15"/>
      <c r="J17" s="323">
        <f t="shared" si="0"/>
        <v>319908900</v>
      </c>
      <c r="K17" s="67"/>
      <c r="L17" s="248">
        <f t="shared" si="1"/>
        <v>2625000</v>
      </c>
      <c r="M17" s="340" t="s">
        <v>1228</v>
      </c>
      <c r="N17" s="69"/>
    </row>
    <row r="18" spans="1:14" s="70" customFormat="1" ht="25.5" x14ac:dyDescent="0.2">
      <c r="A18" s="8"/>
      <c r="B18" s="9">
        <v>30</v>
      </c>
      <c r="C18" s="10" t="s">
        <v>1229</v>
      </c>
      <c r="D18" s="11" t="s">
        <v>1227</v>
      </c>
      <c r="E18" s="12"/>
      <c r="F18" s="13" t="s">
        <v>1194</v>
      </c>
      <c r="G18" s="14"/>
      <c r="H18" s="283">
        <v>2625000</v>
      </c>
      <c r="I18" s="15"/>
      <c r="J18" s="323">
        <f t="shared" si="0"/>
        <v>322533900</v>
      </c>
      <c r="K18" s="67"/>
      <c r="L18" s="248">
        <f t="shared" si="1"/>
        <v>2625000</v>
      </c>
      <c r="M18" s="340" t="s">
        <v>1230</v>
      </c>
      <c r="N18" s="69"/>
    </row>
    <row r="19" spans="1:14" s="70" customFormat="1" ht="25.5" x14ac:dyDescent="0.2">
      <c r="A19" s="8"/>
      <c r="B19" s="9">
        <v>30</v>
      </c>
      <c r="C19" s="10" t="s">
        <v>1231</v>
      </c>
      <c r="D19" s="11" t="s">
        <v>1227</v>
      </c>
      <c r="E19" s="12"/>
      <c r="F19" s="13" t="s">
        <v>1195</v>
      </c>
      <c r="G19" s="14"/>
      <c r="H19" s="283">
        <v>1050000</v>
      </c>
      <c r="I19" s="15"/>
      <c r="J19" s="323">
        <f t="shared" si="0"/>
        <v>323583900</v>
      </c>
      <c r="K19" s="67"/>
      <c r="L19" s="248">
        <f t="shared" si="1"/>
        <v>1050000</v>
      </c>
      <c r="M19" s="340" t="s">
        <v>1232</v>
      </c>
      <c r="N19" s="69"/>
    </row>
    <row r="20" spans="1:14" s="70" customFormat="1" ht="25.5" x14ac:dyDescent="0.2">
      <c r="A20" s="8"/>
      <c r="B20" s="9">
        <v>30</v>
      </c>
      <c r="C20" s="10" t="s">
        <v>1233</v>
      </c>
      <c r="D20" s="11" t="s">
        <v>1099</v>
      </c>
      <c r="E20" s="12"/>
      <c r="F20" s="13" t="s">
        <v>1196</v>
      </c>
      <c r="G20" s="14"/>
      <c r="H20" s="283">
        <v>3150000</v>
      </c>
      <c r="I20" s="15"/>
      <c r="J20" s="323">
        <f t="shared" si="0"/>
        <v>326733900</v>
      </c>
      <c r="K20" s="67"/>
      <c r="L20" s="248">
        <f t="shared" si="1"/>
        <v>3150000</v>
      </c>
      <c r="M20" s="340" t="s">
        <v>1234</v>
      </c>
      <c r="N20" s="69"/>
    </row>
    <row r="21" spans="1:14" s="70" customFormat="1" ht="25.5" x14ac:dyDescent="0.2">
      <c r="A21" s="8"/>
      <c r="B21" s="9">
        <v>30</v>
      </c>
      <c r="C21" s="10" t="s">
        <v>1235</v>
      </c>
      <c r="D21" s="11" t="s">
        <v>1236</v>
      </c>
      <c r="E21" s="12"/>
      <c r="F21" s="13" t="s">
        <v>1197</v>
      </c>
      <c r="G21" s="14"/>
      <c r="H21" s="283">
        <v>3000000</v>
      </c>
      <c r="I21" s="15"/>
      <c r="J21" s="323">
        <f t="shared" si="0"/>
        <v>329733900</v>
      </c>
      <c r="K21" s="67"/>
      <c r="L21" s="248">
        <f t="shared" si="1"/>
        <v>3000000</v>
      </c>
      <c r="M21" s="340" t="s">
        <v>1237</v>
      </c>
      <c r="N21" s="295" t="s">
        <v>295</v>
      </c>
    </row>
    <row r="22" spans="1:14" s="74" customFormat="1" ht="26.25" x14ac:dyDescent="0.25">
      <c r="A22" s="242"/>
      <c r="B22" s="9">
        <v>30</v>
      </c>
      <c r="C22" s="10" t="s">
        <v>1238</v>
      </c>
      <c r="D22" s="301" t="s">
        <v>110</v>
      </c>
      <c r="E22" s="95"/>
      <c r="F22" s="13" t="s">
        <v>1198</v>
      </c>
      <c r="G22" s="238"/>
      <c r="H22" s="283">
        <v>1250000</v>
      </c>
      <c r="I22" s="245"/>
      <c r="J22" s="323">
        <f t="shared" si="0"/>
        <v>330983900</v>
      </c>
      <c r="K22" s="71"/>
      <c r="L22" s="248">
        <f t="shared" si="1"/>
        <v>1250000</v>
      </c>
      <c r="M22" s="344" t="s">
        <v>910</v>
      </c>
      <c r="N22" s="73"/>
    </row>
    <row r="23" spans="1:14" s="74" customFormat="1" ht="26.25" x14ac:dyDescent="0.25">
      <c r="A23" s="242"/>
      <c r="B23" s="9">
        <v>30</v>
      </c>
      <c r="C23" s="10" t="s">
        <v>1239</v>
      </c>
      <c r="D23" s="301" t="s">
        <v>1099</v>
      </c>
      <c r="E23" s="95"/>
      <c r="F23" s="13" t="s">
        <v>1199</v>
      </c>
      <c r="G23" s="238"/>
      <c r="H23" s="283">
        <v>2250000</v>
      </c>
      <c r="I23" s="245"/>
      <c r="J23" s="323">
        <f t="shared" si="0"/>
        <v>333233900</v>
      </c>
      <c r="K23" s="71"/>
      <c r="L23" s="248">
        <f t="shared" si="1"/>
        <v>2250000</v>
      </c>
      <c r="M23" s="344" t="s">
        <v>1240</v>
      </c>
      <c r="N23" s="73"/>
    </row>
    <row r="24" spans="1:14" s="74" customFormat="1" ht="30" x14ac:dyDescent="0.25">
      <c r="A24" s="242"/>
      <c r="B24" s="9">
        <v>30</v>
      </c>
      <c r="C24" s="10" t="s">
        <v>1241</v>
      </c>
      <c r="D24" s="301" t="s">
        <v>1221</v>
      </c>
      <c r="E24" s="95"/>
      <c r="F24" s="13" t="s">
        <v>1200</v>
      </c>
      <c r="G24" s="238"/>
      <c r="H24" s="283">
        <v>2000000</v>
      </c>
      <c r="I24" s="245"/>
      <c r="J24" s="323">
        <f t="shared" si="0"/>
        <v>335233900</v>
      </c>
      <c r="K24" s="71"/>
      <c r="L24" s="248">
        <f t="shared" si="1"/>
        <v>2000000</v>
      </c>
      <c r="M24" s="344" t="s">
        <v>1242</v>
      </c>
      <c r="N24" s="73"/>
    </row>
    <row r="25" spans="1:14" s="74" customFormat="1" ht="26.25" x14ac:dyDescent="0.25">
      <c r="A25" s="242"/>
      <c r="B25" s="9">
        <v>30</v>
      </c>
      <c r="C25" s="10" t="s">
        <v>1243</v>
      </c>
      <c r="D25" s="301" t="s">
        <v>1244</v>
      </c>
      <c r="E25" s="95"/>
      <c r="F25" s="13" t="s">
        <v>1201</v>
      </c>
      <c r="G25" s="238"/>
      <c r="H25" s="283">
        <v>950000</v>
      </c>
      <c r="I25" s="245"/>
      <c r="J25" s="323">
        <f t="shared" si="0"/>
        <v>336183900</v>
      </c>
      <c r="K25" s="71"/>
      <c r="L25" s="248">
        <f t="shared" si="1"/>
        <v>950000</v>
      </c>
      <c r="M25" s="344" t="s">
        <v>1245</v>
      </c>
      <c r="N25" s="73"/>
    </row>
    <row r="26" spans="1:14" s="74" customFormat="1" ht="26.25" x14ac:dyDescent="0.25">
      <c r="A26" s="242"/>
      <c r="B26" s="9">
        <v>30</v>
      </c>
      <c r="C26" s="10" t="s">
        <v>1246</v>
      </c>
      <c r="D26" s="301" t="s">
        <v>1099</v>
      </c>
      <c r="E26" s="95"/>
      <c r="F26" s="13" t="s">
        <v>1202</v>
      </c>
      <c r="G26" s="238"/>
      <c r="H26" s="283">
        <v>2000000</v>
      </c>
      <c r="I26" s="245"/>
      <c r="J26" s="323">
        <f t="shared" si="0"/>
        <v>338183900</v>
      </c>
      <c r="K26" s="71"/>
      <c r="L26" s="248">
        <f t="shared" si="1"/>
        <v>2000000</v>
      </c>
      <c r="M26" s="344" t="s">
        <v>1247</v>
      </c>
      <c r="N26" s="73"/>
    </row>
    <row r="27" spans="1:14" s="74" customFormat="1" ht="26.25" x14ac:dyDescent="0.25">
      <c r="A27" s="242"/>
      <c r="B27" s="9">
        <v>30</v>
      </c>
      <c r="C27" s="10" t="s">
        <v>1248</v>
      </c>
      <c r="D27" s="301" t="s">
        <v>1099</v>
      </c>
      <c r="E27" s="95"/>
      <c r="F27" s="13" t="s">
        <v>1203</v>
      </c>
      <c r="G27" s="238"/>
      <c r="H27" s="283">
        <v>2100000</v>
      </c>
      <c r="I27" s="245"/>
      <c r="J27" s="323">
        <f t="shared" si="0"/>
        <v>340283900</v>
      </c>
      <c r="K27" s="71"/>
      <c r="L27" s="248">
        <f t="shared" si="1"/>
        <v>2100000</v>
      </c>
      <c r="M27" s="344" t="s">
        <v>1249</v>
      </c>
      <c r="N27" s="73" t="s">
        <v>295</v>
      </c>
    </row>
    <row r="28" spans="1:14" s="70" customFormat="1" ht="25.5" x14ac:dyDescent="0.2">
      <c r="A28" s="8"/>
      <c r="B28" s="9">
        <v>30</v>
      </c>
      <c r="C28" s="10" t="s">
        <v>1250</v>
      </c>
      <c r="D28" s="11" t="s">
        <v>1251</v>
      </c>
      <c r="E28" s="12"/>
      <c r="F28" s="13" t="s">
        <v>1204</v>
      </c>
      <c r="G28" s="14"/>
      <c r="H28" s="283">
        <v>1150000</v>
      </c>
      <c r="I28" s="15"/>
      <c r="J28" s="323">
        <f t="shared" si="0"/>
        <v>341433900</v>
      </c>
      <c r="K28" s="67"/>
      <c r="L28" s="248">
        <f t="shared" si="1"/>
        <v>1150000</v>
      </c>
      <c r="M28" s="340" t="s">
        <v>1252</v>
      </c>
      <c r="N28" s="69"/>
    </row>
    <row r="29" spans="1:14" s="70" customFormat="1" ht="25.5" x14ac:dyDescent="0.2">
      <c r="A29" s="8"/>
      <c r="B29" s="9">
        <v>30</v>
      </c>
      <c r="C29" s="10" t="s">
        <v>1253</v>
      </c>
      <c r="D29" s="11" t="s">
        <v>1099</v>
      </c>
      <c r="E29" s="12"/>
      <c r="F29" s="13" t="s">
        <v>1205</v>
      </c>
      <c r="G29" s="14"/>
      <c r="H29" s="283">
        <v>1000000</v>
      </c>
      <c r="I29" s="15"/>
      <c r="J29" s="323">
        <f t="shared" si="0"/>
        <v>342433900</v>
      </c>
      <c r="K29" s="67"/>
      <c r="L29" s="248">
        <f t="shared" si="1"/>
        <v>1000000</v>
      </c>
      <c r="M29" s="340" t="s">
        <v>1254</v>
      </c>
      <c r="N29" s="69"/>
    </row>
    <row r="30" spans="1:14" s="70" customFormat="1" ht="25.5" x14ac:dyDescent="0.2">
      <c r="A30" s="8"/>
      <c r="B30" s="9">
        <v>30</v>
      </c>
      <c r="C30" s="10" t="s">
        <v>1255</v>
      </c>
      <c r="D30" s="11" t="s">
        <v>1221</v>
      </c>
      <c r="E30" s="12"/>
      <c r="F30" s="13" t="s">
        <v>1206</v>
      </c>
      <c r="G30" s="14"/>
      <c r="H30" s="303">
        <v>3000000</v>
      </c>
      <c r="I30" s="15"/>
      <c r="J30" s="323">
        <f t="shared" si="0"/>
        <v>345433900</v>
      </c>
      <c r="K30" s="67"/>
      <c r="L30" s="248">
        <f t="shared" si="1"/>
        <v>3000000</v>
      </c>
      <c r="M30" s="340" t="s">
        <v>1256</v>
      </c>
      <c r="N30" s="69"/>
    </row>
    <row r="31" spans="1:14" s="70" customFormat="1" ht="25.5" x14ac:dyDescent="0.2">
      <c r="A31" s="8"/>
      <c r="B31" s="9">
        <v>30</v>
      </c>
      <c r="C31" s="10" t="s">
        <v>1257</v>
      </c>
      <c r="D31" s="11" t="s">
        <v>1099</v>
      </c>
      <c r="E31" s="12"/>
      <c r="F31" s="13" t="s">
        <v>1207</v>
      </c>
      <c r="G31" s="14"/>
      <c r="H31" s="303">
        <v>525000</v>
      </c>
      <c r="I31" s="15"/>
      <c r="J31" s="323">
        <f t="shared" si="0"/>
        <v>345958900</v>
      </c>
      <c r="K31" s="67"/>
      <c r="L31" s="248">
        <f t="shared" si="1"/>
        <v>525000</v>
      </c>
      <c r="M31" s="340" t="s">
        <v>1258</v>
      </c>
      <c r="N31" s="69"/>
    </row>
    <row r="32" spans="1:14" s="70" customFormat="1" ht="25.5" x14ac:dyDescent="0.2">
      <c r="A32" s="8"/>
      <c r="B32" s="9">
        <v>30</v>
      </c>
      <c r="C32" s="10" t="s">
        <v>1259</v>
      </c>
      <c r="D32" s="11" t="s">
        <v>1260</v>
      </c>
      <c r="E32" s="12"/>
      <c r="F32" s="13" t="s">
        <v>1208</v>
      </c>
      <c r="G32" s="14"/>
      <c r="H32" s="303">
        <v>1000000</v>
      </c>
      <c r="I32" s="15"/>
      <c r="J32" s="323">
        <f t="shared" si="0"/>
        <v>346958900</v>
      </c>
      <c r="K32" s="67"/>
      <c r="L32" s="248">
        <f t="shared" si="1"/>
        <v>1000000</v>
      </c>
      <c r="M32" s="340" t="s">
        <v>1261</v>
      </c>
      <c r="N32" s="69"/>
    </row>
    <row r="33" spans="1:14" s="70" customFormat="1" ht="25.5" x14ac:dyDescent="0.2">
      <c r="A33" s="8"/>
      <c r="B33" s="9">
        <v>30</v>
      </c>
      <c r="C33" s="10" t="s">
        <v>1262</v>
      </c>
      <c r="D33" s="11" t="s">
        <v>1260</v>
      </c>
      <c r="E33" s="12"/>
      <c r="F33" s="13" t="s">
        <v>1209</v>
      </c>
      <c r="G33" s="14"/>
      <c r="H33" s="299">
        <v>800000</v>
      </c>
      <c r="I33" s="15"/>
      <c r="J33" s="323">
        <f t="shared" si="0"/>
        <v>347758900</v>
      </c>
      <c r="K33" s="67"/>
      <c r="L33" s="248">
        <f t="shared" si="1"/>
        <v>800000</v>
      </c>
      <c r="M33" s="340" t="s">
        <v>1263</v>
      </c>
      <c r="N33" s="69"/>
    </row>
    <row r="34" spans="1:14" s="70" customFormat="1" ht="25.5" x14ac:dyDescent="0.2">
      <c r="A34" s="8"/>
      <c r="B34" s="9">
        <v>30</v>
      </c>
      <c r="C34" s="10" t="s">
        <v>1262</v>
      </c>
      <c r="D34" s="11" t="s">
        <v>1260</v>
      </c>
      <c r="E34" s="12"/>
      <c r="F34" s="13" t="s">
        <v>1210</v>
      </c>
      <c r="G34" s="14"/>
      <c r="H34" s="299">
        <v>1000000</v>
      </c>
      <c r="I34" s="15"/>
      <c r="J34" s="323">
        <f t="shared" si="0"/>
        <v>348758900</v>
      </c>
      <c r="K34" s="67"/>
      <c r="L34" s="248">
        <f t="shared" si="1"/>
        <v>1000000</v>
      </c>
      <c r="M34" s="340" t="s">
        <v>1263</v>
      </c>
      <c r="N34" s="69"/>
    </row>
    <row r="35" spans="1:14" s="70" customFormat="1" ht="25.5" x14ac:dyDescent="0.2">
      <c r="A35" s="8"/>
      <c r="B35" s="9">
        <v>30</v>
      </c>
      <c r="C35" s="10" t="s">
        <v>1264</v>
      </c>
      <c r="D35" s="11" t="s">
        <v>1265</v>
      </c>
      <c r="E35" s="12"/>
      <c r="F35" s="13" t="s">
        <v>1211</v>
      </c>
      <c r="G35" s="14"/>
      <c r="H35" s="299">
        <v>2000000</v>
      </c>
      <c r="I35" s="15"/>
      <c r="J35" s="323">
        <f t="shared" si="0"/>
        <v>350758900</v>
      </c>
      <c r="K35" s="67"/>
      <c r="L35" s="248">
        <f t="shared" si="1"/>
        <v>2000000</v>
      </c>
      <c r="M35" s="340" t="s">
        <v>1263</v>
      </c>
      <c r="N35" s="69"/>
    </row>
    <row r="36" spans="1:14" s="70" customFormat="1" ht="38.25" x14ac:dyDescent="0.2">
      <c r="A36" s="8"/>
      <c r="B36" s="9">
        <v>30</v>
      </c>
      <c r="C36" s="10" t="s">
        <v>1266</v>
      </c>
      <c r="D36" s="11" t="s">
        <v>1267</v>
      </c>
      <c r="E36" s="12"/>
      <c r="F36" s="13" t="s">
        <v>1212</v>
      </c>
      <c r="G36" s="14"/>
      <c r="H36" s="300">
        <v>3000000</v>
      </c>
      <c r="I36" s="15"/>
      <c r="J36" s="323">
        <f t="shared" si="0"/>
        <v>353758900</v>
      </c>
      <c r="K36" s="67"/>
      <c r="L36" s="248">
        <f t="shared" si="1"/>
        <v>3000000</v>
      </c>
      <c r="M36" s="340" t="s">
        <v>1268</v>
      </c>
      <c r="N36" s="69"/>
    </row>
    <row r="37" spans="1:14" s="74" customFormat="1" ht="26.25" x14ac:dyDescent="0.25">
      <c r="A37" s="25"/>
      <c r="B37" s="243">
        <v>30</v>
      </c>
      <c r="C37" s="94" t="s">
        <v>1269</v>
      </c>
      <c r="D37" s="244"/>
      <c r="E37" s="95"/>
      <c r="F37" s="84" t="s">
        <v>1213</v>
      </c>
      <c r="G37" s="238"/>
      <c r="H37" s="273"/>
      <c r="I37" s="245">
        <v>473000</v>
      </c>
      <c r="J37" s="24">
        <f>J36-I37</f>
        <v>353285900</v>
      </c>
      <c r="K37" s="71"/>
      <c r="L37" s="264">
        <v>-473000</v>
      </c>
      <c r="M37" s="344" t="s">
        <v>1270</v>
      </c>
      <c r="N37" s="73"/>
    </row>
    <row r="38" spans="1:14" s="74" customFormat="1" ht="25.5" x14ac:dyDescent="0.25">
      <c r="A38" s="25"/>
      <c r="B38" s="243">
        <v>30</v>
      </c>
      <c r="C38" s="94" t="s">
        <v>1271</v>
      </c>
      <c r="D38" s="244"/>
      <c r="E38" s="95"/>
      <c r="F38" s="84" t="s">
        <v>1214</v>
      </c>
      <c r="G38" s="238"/>
      <c r="H38" s="273"/>
      <c r="I38" s="245">
        <v>3000000</v>
      </c>
      <c r="J38" s="24">
        <f>J37-I38</f>
        <v>350285900</v>
      </c>
      <c r="K38" s="71"/>
      <c r="L38" s="264">
        <v>-3000000</v>
      </c>
      <c r="M38" s="344" t="s">
        <v>987</v>
      </c>
      <c r="N38" s="73"/>
    </row>
    <row r="39" spans="1:14" s="74" customFormat="1" ht="26.25" x14ac:dyDescent="0.25">
      <c r="A39" s="25"/>
      <c r="B39" s="243">
        <v>30</v>
      </c>
      <c r="C39" s="94" t="s">
        <v>1272</v>
      </c>
      <c r="D39" s="20"/>
      <c r="E39" s="7"/>
      <c r="F39" s="84" t="s">
        <v>1215</v>
      </c>
      <c r="G39" s="22"/>
      <c r="H39" s="273"/>
      <c r="I39" s="245">
        <v>71375000</v>
      </c>
      <c r="J39" s="24">
        <f>J38-I39</f>
        <v>278910900</v>
      </c>
      <c r="K39" s="71"/>
      <c r="L39" s="249">
        <v>-71375000</v>
      </c>
      <c r="M39" s="344" t="s">
        <v>1273</v>
      </c>
      <c r="N39" s="73"/>
    </row>
    <row r="40" spans="1:14" s="74" customFormat="1" ht="26.25" x14ac:dyDescent="0.25">
      <c r="A40" s="25"/>
      <c r="B40" s="18">
        <v>31</v>
      </c>
      <c r="C40" s="19" t="s">
        <v>1218</v>
      </c>
      <c r="D40" s="20" t="s">
        <v>1219</v>
      </c>
      <c r="E40" s="7"/>
      <c r="F40" s="13" t="s">
        <v>1274</v>
      </c>
      <c r="G40" s="22"/>
      <c r="H40" s="273">
        <v>500000</v>
      </c>
      <c r="I40" s="23"/>
      <c r="J40" s="24">
        <f t="shared" ref="J40:J69" si="2">J39+H40</f>
        <v>279410900</v>
      </c>
      <c r="K40" s="71"/>
      <c r="L40" s="249">
        <v>500000</v>
      </c>
      <c r="M40" s="344" t="s">
        <v>210</v>
      </c>
      <c r="N40" s="73"/>
    </row>
    <row r="41" spans="1:14" s="74" customFormat="1" ht="26.25" x14ac:dyDescent="0.25">
      <c r="A41" s="25"/>
      <c r="B41" s="18">
        <v>31</v>
      </c>
      <c r="C41" s="19" t="s">
        <v>1286</v>
      </c>
      <c r="D41" s="20" t="s">
        <v>1099</v>
      </c>
      <c r="E41" s="7"/>
      <c r="F41" s="13" t="s">
        <v>1275</v>
      </c>
      <c r="G41" s="22"/>
      <c r="H41" s="273">
        <v>1650000</v>
      </c>
      <c r="I41" s="23"/>
      <c r="J41" s="24">
        <f t="shared" si="2"/>
        <v>281060900</v>
      </c>
      <c r="K41" s="71"/>
      <c r="L41" s="249">
        <f t="shared" ref="L41:L69" si="3">H41</f>
        <v>1650000</v>
      </c>
      <c r="M41" s="344" t="s">
        <v>1287</v>
      </c>
      <c r="N41" s="73"/>
    </row>
    <row r="42" spans="1:14" s="74" customFormat="1" ht="26.25" x14ac:dyDescent="0.25">
      <c r="A42" s="25"/>
      <c r="B42" s="18">
        <v>31</v>
      </c>
      <c r="C42" s="19" t="s">
        <v>1288</v>
      </c>
      <c r="D42" s="20" t="s">
        <v>110</v>
      </c>
      <c r="E42" s="7"/>
      <c r="F42" s="13" t="s">
        <v>1276</v>
      </c>
      <c r="G42" s="22"/>
      <c r="H42" s="273">
        <v>2000000</v>
      </c>
      <c r="I42" s="23"/>
      <c r="J42" s="24">
        <f t="shared" si="2"/>
        <v>283060900</v>
      </c>
      <c r="K42" s="71"/>
      <c r="L42" s="249">
        <f t="shared" si="3"/>
        <v>2000000</v>
      </c>
      <c r="M42" s="344" t="s">
        <v>1289</v>
      </c>
      <c r="N42" s="73"/>
    </row>
    <row r="43" spans="1:14" s="74" customFormat="1" ht="26.25" x14ac:dyDescent="0.25">
      <c r="A43" s="25"/>
      <c r="B43" s="18">
        <v>31</v>
      </c>
      <c r="C43" s="19" t="s">
        <v>1290</v>
      </c>
      <c r="D43" s="20" t="s">
        <v>1099</v>
      </c>
      <c r="E43" s="7"/>
      <c r="F43" s="13" t="s">
        <v>1277</v>
      </c>
      <c r="G43" s="22"/>
      <c r="H43" s="273">
        <v>2500000</v>
      </c>
      <c r="I43" s="23"/>
      <c r="J43" s="24">
        <f t="shared" si="2"/>
        <v>285560900</v>
      </c>
      <c r="K43" s="71"/>
      <c r="L43" s="249">
        <f t="shared" si="3"/>
        <v>2500000</v>
      </c>
      <c r="M43" s="344" t="s">
        <v>1291</v>
      </c>
      <c r="N43" s="73"/>
    </row>
    <row r="44" spans="1:14" s="74" customFormat="1" ht="26.25" x14ac:dyDescent="0.25">
      <c r="A44" s="25"/>
      <c r="B44" s="18">
        <v>31</v>
      </c>
      <c r="C44" s="19" t="s">
        <v>1216</v>
      </c>
      <c r="D44" s="20" t="s">
        <v>110</v>
      </c>
      <c r="E44" s="7"/>
      <c r="F44" s="13" t="s">
        <v>1278</v>
      </c>
      <c r="G44" s="22"/>
      <c r="H44" s="273">
        <v>1500000</v>
      </c>
      <c r="I44" s="23"/>
      <c r="J44" s="24">
        <f t="shared" si="2"/>
        <v>287060900</v>
      </c>
      <c r="K44" s="71"/>
      <c r="L44" s="249">
        <f t="shared" si="3"/>
        <v>1500000</v>
      </c>
      <c r="M44" s="344" t="s">
        <v>1217</v>
      </c>
      <c r="N44" s="73"/>
    </row>
    <row r="45" spans="1:14" s="74" customFormat="1" ht="26.25" x14ac:dyDescent="0.25">
      <c r="A45" s="25"/>
      <c r="B45" s="18">
        <v>31</v>
      </c>
      <c r="C45" s="94" t="s">
        <v>1292</v>
      </c>
      <c r="D45" s="244" t="s">
        <v>1267</v>
      </c>
      <c r="E45" s="95"/>
      <c r="F45" s="13" t="s">
        <v>1279</v>
      </c>
      <c r="G45" s="238"/>
      <c r="H45" s="273">
        <v>3000000</v>
      </c>
      <c r="I45" s="245"/>
      <c r="J45" s="24">
        <f t="shared" si="2"/>
        <v>290060900</v>
      </c>
      <c r="K45" s="71"/>
      <c r="L45" s="249">
        <f t="shared" si="3"/>
        <v>3000000</v>
      </c>
      <c r="M45" s="344" t="s">
        <v>1293</v>
      </c>
      <c r="N45" s="73"/>
    </row>
    <row r="46" spans="1:14" s="74" customFormat="1" ht="26.25" x14ac:dyDescent="0.25">
      <c r="A46" s="25"/>
      <c r="B46" s="18">
        <v>31</v>
      </c>
      <c r="C46" s="94" t="s">
        <v>1294</v>
      </c>
      <c r="D46" s="244" t="s">
        <v>1297</v>
      </c>
      <c r="E46" s="95"/>
      <c r="F46" s="13" t="s">
        <v>1280</v>
      </c>
      <c r="G46" s="238"/>
      <c r="H46" s="273">
        <v>750000</v>
      </c>
      <c r="I46" s="245"/>
      <c r="J46" s="24">
        <f t="shared" si="2"/>
        <v>290810900</v>
      </c>
      <c r="K46" s="71"/>
      <c r="L46" s="249">
        <f t="shared" si="3"/>
        <v>750000</v>
      </c>
      <c r="M46" s="344" t="s">
        <v>1295</v>
      </c>
      <c r="N46" s="73"/>
    </row>
    <row r="47" spans="1:14" s="74" customFormat="1" ht="26.25" x14ac:dyDescent="0.25">
      <c r="A47" s="25"/>
      <c r="B47" s="18">
        <v>31</v>
      </c>
      <c r="C47" s="19" t="s">
        <v>1296</v>
      </c>
      <c r="D47" s="20" t="s">
        <v>1297</v>
      </c>
      <c r="E47" s="7"/>
      <c r="F47" s="13" t="s">
        <v>1281</v>
      </c>
      <c r="G47" s="22"/>
      <c r="H47" s="273">
        <v>1000000</v>
      </c>
      <c r="I47" s="23"/>
      <c r="J47" s="24">
        <f t="shared" si="2"/>
        <v>291810900</v>
      </c>
      <c r="K47" s="71"/>
      <c r="L47" s="249">
        <f t="shared" si="3"/>
        <v>1000000</v>
      </c>
      <c r="M47" s="344" t="s">
        <v>1298</v>
      </c>
      <c r="N47" s="73"/>
    </row>
    <row r="48" spans="1:14" s="74" customFormat="1" ht="26.25" x14ac:dyDescent="0.25">
      <c r="A48" s="25"/>
      <c r="B48" s="18">
        <v>31</v>
      </c>
      <c r="C48" s="19" t="s">
        <v>1299</v>
      </c>
      <c r="D48" s="20" t="s">
        <v>1297</v>
      </c>
      <c r="E48" s="7"/>
      <c r="F48" s="13" t="s">
        <v>1282</v>
      </c>
      <c r="G48" s="22"/>
      <c r="H48" s="273">
        <v>1600000</v>
      </c>
      <c r="I48" s="23"/>
      <c r="J48" s="24">
        <f t="shared" si="2"/>
        <v>293410900</v>
      </c>
      <c r="K48" s="71"/>
      <c r="L48" s="249">
        <f t="shared" si="3"/>
        <v>1600000</v>
      </c>
      <c r="M48" s="344" t="s">
        <v>1300</v>
      </c>
      <c r="N48" s="73"/>
    </row>
    <row r="49" spans="1:14" s="74" customFormat="1" ht="26.25" x14ac:dyDescent="0.25">
      <c r="A49" s="25"/>
      <c r="B49" s="18">
        <v>31</v>
      </c>
      <c r="C49" s="19" t="s">
        <v>1301</v>
      </c>
      <c r="D49" s="20" t="s">
        <v>1297</v>
      </c>
      <c r="E49" s="7"/>
      <c r="F49" s="13" t="s">
        <v>1283</v>
      </c>
      <c r="G49" s="22"/>
      <c r="H49" s="273">
        <v>1600000</v>
      </c>
      <c r="I49" s="23"/>
      <c r="J49" s="24">
        <f t="shared" si="2"/>
        <v>295010900</v>
      </c>
      <c r="K49" s="71"/>
      <c r="L49" s="249">
        <f t="shared" si="3"/>
        <v>1600000</v>
      </c>
      <c r="M49" s="344" t="s">
        <v>1302</v>
      </c>
      <c r="N49" s="73"/>
    </row>
    <row r="50" spans="1:14" s="74" customFormat="1" ht="26.25" x14ac:dyDescent="0.25">
      <c r="A50" s="25"/>
      <c r="B50" s="18">
        <v>31</v>
      </c>
      <c r="C50" s="19" t="s">
        <v>1303</v>
      </c>
      <c r="D50" s="20" t="s">
        <v>1099</v>
      </c>
      <c r="E50" s="7"/>
      <c r="F50" s="13" t="s">
        <v>1284</v>
      </c>
      <c r="G50" s="22"/>
      <c r="H50" s="273">
        <v>525000</v>
      </c>
      <c r="I50" s="23"/>
      <c r="J50" s="24">
        <f t="shared" si="2"/>
        <v>295535900</v>
      </c>
      <c r="K50" s="71"/>
      <c r="L50" s="249">
        <f t="shared" si="3"/>
        <v>525000</v>
      </c>
      <c r="M50" s="344" t="s">
        <v>1304</v>
      </c>
      <c r="N50" s="73"/>
    </row>
    <row r="51" spans="1:14" s="74" customFormat="1" ht="39" x14ac:dyDescent="0.25">
      <c r="A51" s="25"/>
      <c r="B51" s="18">
        <v>31</v>
      </c>
      <c r="C51" s="19" t="s">
        <v>1305</v>
      </c>
      <c r="D51" s="20" t="s">
        <v>1267</v>
      </c>
      <c r="E51" s="7"/>
      <c r="F51" s="13" t="s">
        <v>1285</v>
      </c>
      <c r="G51" s="22"/>
      <c r="H51" s="273">
        <v>1000000</v>
      </c>
      <c r="I51" s="23"/>
      <c r="J51" s="24">
        <f t="shared" si="2"/>
        <v>296535900</v>
      </c>
      <c r="K51" s="71"/>
      <c r="L51" s="249">
        <f t="shared" si="3"/>
        <v>1000000</v>
      </c>
      <c r="M51" s="344" t="s">
        <v>1033</v>
      </c>
      <c r="N51" s="73"/>
    </row>
    <row r="52" spans="1:14" s="74" customFormat="1" ht="26.25" x14ac:dyDescent="0.25">
      <c r="A52" s="25"/>
      <c r="B52" s="18">
        <v>31</v>
      </c>
      <c r="C52" s="19" t="s">
        <v>1380</v>
      </c>
      <c r="D52" s="20" t="s">
        <v>1227</v>
      </c>
      <c r="E52" s="7"/>
      <c r="F52" s="13" t="s">
        <v>1306</v>
      </c>
      <c r="G52" s="22"/>
      <c r="H52" s="283">
        <v>5000000</v>
      </c>
      <c r="I52" s="23"/>
      <c r="J52" s="24">
        <f t="shared" si="2"/>
        <v>301535900</v>
      </c>
      <c r="K52" s="71"/>
      <c r="L52" s="249">
        <f t="shared" si="3"/>
        <v>5000000</v>
      </c>
      <c r="M52" s="344" t="s">
        <v>1381</v>
      </c>
      <c r="N52" s="73"/>
    </row>
    <row r="53" spans="1:14" s="74" customFormat="1" ht="26.25" x14ac:dyDescent="0.25">
      <c r="A53" s="25"/>
      <c r="B53" s="18">
        <v>31</v>
      </c>
      <c r="C53" s="19" t="s">
        <v>1382</v>
      </c>
      <c r="D53" s="20" t="s">
        <v>1260</v>
      </c>
      <c r="E53" s="7"/>
      <c r="F53" s="13" t="s">
        <v>1307</v>
      </c>
      <c r="G53" s="22"/>
      <c r="H53" s="283">
        <v>750000</v>
      </c>
      <c r="I53" s="23"/>
      <c r="J53" s="24">
        <f t="shared" si="2"/>
        <v>302285900</v>
      </c>
      <c r="K53" s="71"/>
      <c r="L53" s="249">
        <f t="shared" si="3"/>
        <v>750000</v>
      </c>
      <c r="M53" s="344" t="s">
        <v>1383</v>
      </c>
      <c r="N53" s="73"/>
    </row>
    <row r="54" spans="1:14" s="74" customFormat="1" ht="26.25" x14ac:dyDescent="0.25">
      <c r="A54" s="25"/>
      <c r="B54" s="18">
        <v>31</v>
      </c>
      <c r="C54" s="19" t="s">
        <v>1384</v>
      </c>
      <c r="D54" s="20" t="s">
        <v>1385</v>
      </c>
      <c r="E54" s="7"/>
      <c r="F54" s="13" t="s">
        <v>1308</v>
      </c>
      <c r="G54" s="22"/>
      <c r="H54" s="283">
        <v>1900000</v>
      </c>
      <c r="I54" s="23"/>
      <c r="J54" s="24">
        <f t="shared" si="2"/>
        <v>304185900</v>
      </c>
      <c r="K54" s="71"/>
      <c r="L54" s="249">
        <f t="shared" si="3"/>
        <v>1900000</v>
      </c>
      <c r="M54" s="344" t="s">
        <v>1386</v>
      </c>
      <c r="N54" s="73"/>
    </row>
    <row r="55" spans="1:14" s="74" customFormat="1" ht="26.25" x14ac:dyDescent="0.25">
      <c r="A55" s="25"/>
      <c r="B55" s="18">
        <v>31</v>
      </c>
      <c r="C55" s="19" t="s">
        <v>1259</v>
      </c>
      <c r="D55" s="20" t="s">
        <v>1387</v>
      </c>
      <c r="E55" s="7"/>
      <c r="F55" s="13" t="s">
        <v>1309</v>
      </c>
      <c r="G55" s="22"/>
      <c r="H55" s="283">
        <v>1000000</v>
      </c>
      <c r="I55" s="23"/>
      <c r="J55" s="24">
        <f t="shared" si="2"/>
        <v>305185900</v>
      </c>
      <c r="K55" s="71"/>
      <c r="L55" s="249">
        <f t="shared" si="3"/>
        <v>1000000</v>
      </c>
      <c r="M55" s="344" t="s">
        <v>1261</v>
      </c>
      <c r="N55" s="73"/>
    </row>
    <row r="56" spans="1:14" s="74" customFormat="1" ht="26.25" x14ac:dyDescent="0.25">
      <c r="A56" s="25"/>
      <c r="B56" s="18">
        <v>31</v>
      </c>
      <c r="C56" s="19" t="s">
        <v>1388</v>
      </c>
      <c r="D56" s="20" t="s">
        <v>1265</v>
      </c>
      <c r="E56" s="7"/>
      <c r="F56" s="13" t="s">
        <v>1310</v>
      </c>
      <c r="G56" s="22"/>
      <c r="H56" s="283">
        <v>1000000</v>
      </c>
      <c r="I56" s="23"/>
      <c r="J56" s="24">
        <f t="shared" si="2"/>
        <v>306185900</v>
      </c>
      <c r="K56" s="71"/>
      <c r="L56" s="249">
        <f t="shared" si="3"/>
        <v>1000000</v>
      </c>
      <c r="M56" s="344" t="s">
        <v>1261</v>
      </c>
      <c r="N56" s="73"/>
    </row>
    <row r="57" spans="1:14" s="74" customFormat="1" ht="26.25" x14ac:dyDescent="0.25">
      <c r="A57" s="25"/>
      <c r="B57" s="18">
        <v>31</v>
      </c>
      <c r="C57" s="19" t="s">
        <v>1389</v>
      </c>
      <c r="D57" s="20" t="s">
        <v>1297</v>
      </c>
      <c r="E57" s="7"/>
      <c r="F57" s="13" t="s">
        <v>1311</v>
      </c>
      <c r="G57" s="22"/>
      <c r="H57" s="283">
        <v>3200000</v>
      </c>
      <c r="I57" s="23"/>
      <c r="J57" s="24">
        <f t="shared" si="2"/>
        <v>309385900</v>
      </c>
      <c r="K57" s="71"/>
      <c r="L57" s="249">
        <f t="shared" si="3"/>
        <v>3200000</v>
      </c>
      <c r="M57" s="344" t="s">
        <v>1390</v>
      </c>
      <c r="N57" s="73"/>
    </row>
    <row r="58" spans="1:14" s="74" customFormat="1" ht="26.25" x14ac:dyDescent="0.25">
      <c r="A58" s="25"/>
      <c r="B58" s="18">
        <v>31</v>
      </c>
      <c r="C58" s="19" t="s">
        <v>1391</v>
      </c>
      <c r="D58" s="20" t="s">
        <v>1267</v>
      </c>
      <c r="E58" s="7"/>
      <c r="F58" s="13" t="s">
        <v>1312</v>
      </c>
      <c r="G58" s="22"/>
      <c r="H58" s="303">
        <v>1000000</v>
      </c>
      <c r="I58" s="23"/>
      <c r="J58" s="24">
        <f t="shared" si="2"/>
        <v>310385900</v>
      </c>
      <c r="K58" s="71"/>
      <c r="L58" s="249">
        <f t="shared" si="3"/>
        <v>1000000</v>
      </c>
      <c r="M58" s="344" t="s">
        <v>1390</v>
      </c>
      <c r="N58" s="73"/>
    </row>
    <row r="59" spans="1:14" s="74" customFormat="1" ht="26.25" x14ac:dyDescent="0.25">
      <c r="A59" s="25"/>
      <c r="B59" s="18">
        <v>31</v>
      </c>
      <c r="C59" s="19" t="s">
        <v>1392</v>
      </c>
      <c r="D59" s="20" t="s">
        <v>1244</v>
      </c>
      <c r="E59" s="7"/>
      <c r="F59" s="13" t="s">
        <v>1313</v>
      </c>
      <c r="G59" s="22"/>
      <c r="H59" s="303">
        <v>1150000</v>
      </c>
      <c r="I59" s="23"/>
      <c r="J59" s="24">
        <f t="shared" si="2"/>
        <v>311535900</v>
      </c>
      <c r="K59" s="71"/>
      <c r="L59" s="249">
        <f t="shared" si="3"/>
        <v>1150000</v>
      </c>
      <c r="M59" s="344" t="s">
        <v>1393</v>
      </c>
      <c r="N59" s="73"/>
    </row>
    <row r="60" spans="1:14" s="74" customFormat="1" ht="26.25" x14ac:dyDescent="0.25">
      <c r="A60" s="25"/>
      <c r="B60" s="18">
        <v>31</v>
      </c>
      <c r="C60" s="19" t="s">
        <v>1394</v>
      </c>
      <c r="D60" s="20" t="s">
        <v>1395</v>
      </c>
      <c r="E60" s="7"/>
      <c r="F60" s="13" t="s">
        <v>1314</v>
      </c>
      <c r="G60" s="22"/>
      <c r="H60" s="303">
        <v>1000000</v>
      </c>
      <c r="I60" s="23"/>
      <c r="J60" s="24">
        <f t="shared" si="2"/>
        <v>312535900</v>
      </c>
      <c r="K60" s="71"/>
      <c r="L60" s="249">
        <f t="shared" si="3"/>
        <v>1000000</v>
      </c>
      <c r="M60" s="344" t="s">
        <v>1396</v>
      </c>
      <c r="N60" s="73"/>
    </row>
    <row r="61" spans="1:14" s="74" customFormat="1" ht="26.25" x14ac:dyDescent="0.25">
      <c r="A61" s="25"/>
      <c r="B61" s="18">
        <v>31</v>
      </c>
      <c r="C61" s="19" t="s">
        <v>1397</v>
      </c>
      <c r="D61" s="20" t="s">
        <v>1395</v>
      </c>
      <c r="E61" s="7"/>
      <c r="F61" s="13" t="s">
        <v>1315</v>
      </c>
      <c r="G61" s="22"/>
      <c r="H61" s="299">
        <v>800000</v>
      </c>
      <c r="I61" s="23"/>
      <c r="J61" s="24">
        <f t="shared" si="2"/>
        <v>313335900</v>
      </c>
      <c r="K61" s="71"/>
      <c r="L61" s="249">
        <f t="shared" si="3"/>
        <v>800000</v>
      </c>
      <c r="M61" s="344" t="s">
        <v>1398</v>
      </c>
      <c r="N61" s="73"/>
    </row>
    <row r="62" spans="1:14" s="74" customFormat="1" ht="26.25" x14ac:dyDescent="0.25">
      <c r="A62" s="25"/>
      <c r="B62" s="18">
        <v>31</v>
      </c>
      <c r="C62" s="19" t="s">
        <v>1399</v>
      </c>
      <c r="D62" s="20" t="s">
        <v>1297</v>
      </c>
      <c r="E62" s="7"/>
      <c r="F62" s="13" t="s">
        <v>1316</v>
      </c>
      <c r="G62" s="22"/>
      <c r="H62" s="299">
        <v>800000</v>
      </c>
      <c r="I62" s="23"/>
      <c r="J62" s="24">
        <f t="shared" si="2"/>
        <v>314135900</v>
      </c>
      <c r="K62" s="71"/>
      <c r="L62" s="249">
        <f t="shared" si="3"/>
        <v>800000</v>
      </c>
      <c r="M62" s="344" t="s">
        <v>1400</v>
      </c>
      <c r="N62" s="73"/>
    </row>
    <row r="63" spans="1:14" s="74" customFormat="1" ht="26.25" x14ac:dyDescent="0.25">
      <c r="A63" s="25"/>
      <c r="B63" s="18">
        <v>31</v>
      </c>
      <c r="C63" s="19" t="s">
        <v>1401</v>
      </c>
      <c r="D63" s="20" t="s">
        <v>1267</v>
      </c>
      <c r="E63" s="7"/>
      <c r="F63" s="13" t="s">
        <v>1317</v>
      </c>
      <c r="G63" s="22"/>
      <c r="H63" s="299">
        <v>2000000</v>
      </c>
      <c r="I63" s="23"/>
      <c r="J63" s="24">
        <f t="shared" si="2"/>
        <v>316135900</v>
      </c>
      <c r="K63" s="71"/>
      <c r="L63" s="249">
        <f t="shared" si="3"/>
        <v>2000000</v>
      </c>
      <c r="M63" s="344" t="s">
        <v>1170</v>
      </c>
      <c r="N63" s="73"/>
    </row>
    <row r="64" spans="1:14" s="74" customFormat="1" ht="26.25" x14ac:dyDescent="0.25">
      <c r="A64" s="25"/>
      <c r="B64" s="18">
        <v>31</v>
      </c>
      <c r="C64" s="19" t="s">
        <v>1402</v>
      </c>
      <c r="D64" s="20" t="s">
        <v>1297</v>
      </c>
      <c r="E64" s="7"/>
      <c r="F64" s="13" t="s">
        <v>1318</v>
      </c>
      <c r="G64" s="22"/>
      <c r="H64" s="300">
        <v>610000</v>
      </c>
      <c r="I64" s="23"/>
      <c r="J64" s="24">
        <f t="shared" si="2"/>
        <v>316745900</v>
      </c>
      <c r="K64" s="71"/>
      <c r="L64" s="249">
        <f t="shared" si="3"/>
        <v>610000</v>
      </c>
      <c r="M64" s="344" t="s">
        <v>1403</v>
      </c>
      <c r="N64" s="73"/>
    </row>
    <row r="65" spans="1:14" s="74" customFormat="1" ht="26.25" x14ac:dyDescent="0.25">
      <c r="A65" s="25"/>
      <c r="B65" s="18">
        <v>31</v>
      </c>
      <c r="C65" s="19" t="s">
        <v>1404</v>
      </c>
      <c r="D65" s="20" t="s">
        <v>1395</v>
      </c>
      <c r="E65" s="7"/>
      <c r="F65" s="13" t="s">
        <v>1319</v>
      </c>
      <c r="G65" s="22"/>
      <c r="H65" s="300">
        <v>1000000</v>
      </c>
      <c r="I65" s="23"/>
      <c r="J65" s="24">
        <f t="shared" si="2"/>
        <v>317745900</v>
      </c>
      <c r="K65" s="71"/>
      <c r="L65" s="249">
        <f t="shared" si="3"/>
        <v>1000000</v>
      </c>
      <c r="M65" s="344" t="s">
        <v>1405</v>
      </c>
      <c r="N65" s="73"/>
    </row>
    <row r="66" spans="1:14" s="74" customFormat="1" ht="26.25" x14ac:dyDescent="0.25">
      <c r="A66" s="25"/>
      <c r="B66" s="18">
        <v>31</v>
      </c>
      <c r="C66" s="19" t="s">
        <v>1406</v>
      </c>
      <c r="D66" s="20" t="s">
        <v>1219</v>
      </c>
      <c r="E66" s="7"/>
      <c r="F66" s="13" t="s">
        <v>1320</v>
      </c>
      <c r="G66" s="22"/>
      <c r="H66" s="300">
        <v>3600000</v>
      </c>
      <c r="I66" s="23"/>
      <c r="J66" s="24">
        <f t="shared" si="2"/>
        <v>321345900</v>
      </c>
      <c r="K66" s="71"/>
      <c r="L66" s="249">
        <f t="shared" si="3"/>
        <v>3600000</v>
      </c>
      <c r="M66" s="344" t="s">
        <v>1407</v>
      </c>
      <c r="N66" s="73"/>
    </row>
    <row r="67" spans="1:14" s="74" customFormat="1" ht="26.25" x14ac:dyDescent="0.25">
      <c r="A67" s="25"/>
      <c r="B67" s="18">
        <v>31</v>
      </c>
      <c r="C67" s="19" t="s">
        <v>1408</v>
      </c>
      <c r="D67" s="20" t="s">
        <v>1385</v>
      </c>
      <c r="E67" s="7"/>
      <c r="F67" s="13" t="s">
        <v>1321</v>
      </c>
      <c r="G67" s="22"/>
      <c r="H67" s="300">
        <v>1100000</v>
      </c>
      <c r="I67" s="23"/>
      <c r="J67" s="24">
        <f t="shared" si="2"/>
        <v>322445900</v>
      </c>
      <c r="K67" s="71"/>
      <c r="L67" s="249">
        <f t="shared" si="3"/>
        <v>1100000</v>
      </c>
      <c r="M67" s="344" t="s">
        <v>1409</v>
      </c>
      <c r="N67" s="73"/>
    </row>
    <row r="68" spans="1:14" s="74" customFormat="1" ht="26.25" x14ac:dyDescent="0.25">
      <c r="A68" s="25"/>
      <c r="B68" s="18">
        <v>31</v>
      </c>
      <c r="C68" s="19" t="s">
        <v>1410</v>
      </c>
      <c r="D68" s="20" t="s">
        <v>1099</v>
      </c>
      <c r="E68" s="7"/>
      <c r="F68" s="13" t="s">
        <v>1322</v>
      </c>
      <c r="G68" s="22"/>
      <c r="H68" s="300">
        <v>1950000</v>
      </c>
      <c r="I68" s="23"/>
      <c r="J68" s="24">
        <f t="shared" si="2"/>
        <v>324395900</v>
      </c>
      <c r="K68" s="71"/>
      <c r="L68" s="249">
        <f t="shared" si="3"/>
        <v>1950000</v>
      </c>
      <c r="M68" s="344" t="s">
        <v>1411</v>
      </c>
      <c r="N68" s="73"/>
    </row>
    <row r="69" spans="1:14" s="74" customFormat="1" ht="26.25" x14ac:dyDescent="0.25">
      <c r="A69" s="25"/>
      <c r="B69" s="18">
        <v>31</v>
      </c>
      <c r="C69" s="19" t="s">
        <v>1412</v>
      </c>
      <c r="D69" s="20" t="s">
        <v>1227</v>
      </c>
      <c r="E69" s="7"/>
      <c r="F69" s="13" t="s">
        <v>1323</v>
      </c>
      <c r="G69" s="22"/>
      <c r="H69" s="300">
        <v>1200000</v>
      </c>
      <c r="I69" s="23"/>
      <c r="J69" s="24">
        <f t="shared" si="2"/>
        <v>325595900</v>
      </c>
      <c r="K69" s="71"/>
      <c r="L69" s="249">
        <f t="shared" si="3"/>
        <v>1200000</v>
      </c>
      <c r="M69" s="344" t="s">
        <v>1413</v>
      </c>
      <c r="N69" s="73"/>
    </row>
    <row r="70" spans="1:14" s="74" customFormat="1" ht="26.25" x14ac:dyDescent="0.25">
      <c r="A70" s="25"/>
      <c r="B70" s="243">
        <v>31</v>
      </c>
      <c r="C70" s="94" t="s">
        <v>1333</v>
      </c>
      <c r="D70" s="244"/>
      <c r="E70" s="95"/>
      <c r="F70" s="84" t="s">
        <v>1324</v>
      </c>
      <c r="G70" s="238"/>
      <c r="H70" s="273"/>
      <c r="I70" s="245">
        <v>143000</v>
      </c>
      <c r="J70" s="24">
        <f t="shared" ref="J70:J78" si="4">J69-I70</f>
        <v>325452900</v>
      </c>
      <c r="K70" s="71"/>
      <c r="L70" s="249">
        <v>-143000</v>
      </c>
      <c r="M70" s="344" t="s">
        <v>690</v>
      </c>
      <c r="N70" s="73"/>
    </row>
    <row r="71" spans="1:14" s="74" customFormat="1" ht="26.25" x14ac:dyDescent="0.25">
      <c r="A71" s="25"/>
      <c r="B71" s="243">
        <v>31</v>
      </c>
      <c r="C71" s="94" t="s">
        <v>1334</v>
      </c>
      <c r="D71" s="244"/>
      <c r="E71" s="95"/>
      <c r="F71" s="84" t="s">
        <v>1325</v>
      </c>
      <c r="G71" s="238"/>
      <c r="H71" s="273"/>
      <c r="I71" s="245">
        <v>25038000</v>
      </c>
      <c r="J71" s="24">
        <f t="shared" si="4"/>
        <v>300414900</v>
      </c>
      <c r="K71" s="71"/>
      <c r="L71" s="249">
        <v>-25038000</v>
      </c>
      <c r="M71" s="344" t="s">
        <v>1273</v>
      </c>
      <c r="N71" s="73"/>
    </row>
    <row r="72" spans="1:14" s="74" customFormat="1" ht="26.25" x14ac:dyDescent="0.25">
      <c r="A72" s="25"/>
      <c r="B72" s="243">
        <v>31</v>
      </c>
      <c r="C72" s="94" t="s">
        <v>1335</v>
      </c>
      <c r="D72" s="244"/>
      <c r="E72" s="95"/>
      <c r="F72" s="84" t="s">
        <v>1326</v>
      </c>
      <c r="G72" s="238"/>
      <c r="H72" s="273"/>
      <c r="I72" s="245">
        <v>660000</v>
      </c>
      <c r="J72" s="24">
        <f t="shared" si="4"/>
        <v>299754900</v>
      </c>
      <c r="K72" s="71"/>
      <c r="L72" s="249">
        <v>-660000</v>
      </c>
      <c r="M72" s="344" t="s">
        <v>640</v>
      </c>
      <c r="N72" s="73"/>
    </row>
    <row r="73" spans="1:14" s="74" customFormat="1" ht="26.25" x14ac:dyDescent="0.25">
      <c r="A73" s="25"/>
      <c r="B73" s="243">
        <v>31</v>
      </c>
      <c r="C73" s="94" t="s">
        <v>1336</v>
      </c>
      <c r="D73" s="244"/>
      <c r="E73" s="95"/>
      <c r="F73" s="84" t="s">
        <v>1327</v>
      </c>
      <c r="G73" s="238"/>
      <c r="H73" s="273"/>
      <c r="I73" s="245">
        <v>639500</v>
      </c>
      <c r="J73" s="24">
        <f t="shared" si="4"/>
        <v>299115400</v>
      </c>
      <c r="K73" s="71"/>
      <c r="L73" s="249">
        <v>-639500</v>
      </c>
      <c r="M73" s="344" t="s">
        <v>1337</v>
      </c>
      <c r="N73" s="73"/>
    </row>
    <row r="74" spans="1:14" s="74" customFormat="1" ht="26.25" x14ac:dyDescent="0.25">
      <c r="A74" s="25"/>
      <c r="B74" s="243">
        <v>31</v>
      </c>
      <c r="C74" s="94" t="s">
        <v>1338</v>
      </c>
      <c r="D74" s="244"/>
      <c r="E74" s="95"/>
      <c r="F74" s="84" t="s">
        <v>1328</v>
      </c>
      <c r="G74" s="238"/>
      <c r="H74" s="273"/>
      <c r="I74" s="245">
        <v>475000</v>
      </c>
      <c r="J74" s="24">
        <f t="shared" si="4"/>
        <v>298640400</v>
      </c>
      <c r="K74" s="71"/>
      <c r="L74" s="249">
        <v>-475000</v>
      </c>
      <c r="M74" s="344" t="s">
        <v>1273</v>
      </c>
      <c r="N74" s="73"/>
    </row>
    <row r="75" spans="1:14" s="74" customFormat="1" ht="25.5" x14ac:dyDescent="0.25">
      <c r="A75" s="25"/>
      <c r="B75" s="243">
        <v>31</v>
      </c>
      <c r="C75" s="94" t="s">
        <v>1339</v>
      </c>
      <c r="D75" s="244"/>
      <c r="E75" s="95"/>
      <c r="F75" s="84" t="s">
        <v>1329</v>
      </c>
      <c r="G75" s="238"/>
      <c r="H75" s="273"/>
      <c r="I75" s="245">
        <v>96983000</v>
      </c>
      <c r="J75" s="24">
        <f t="shared" si="4"/>
        <v>201657400</v>
      </c>
      <c r="K75" s="71"/>
      <c r="L75" s="249">
        <v>-96983000</v>
      </c>
      <c r="M75" s="344" t="s">
        <v>630</v>
      </c>
      <c r="N75" s="73"/>
    </row>
    <row r="76" spans="1:14" s="74" customFormat="1" ht="25.5" x14ac:dyDescent="0.25">
      <c r="A76" s="25"/>
      <c r="B76" s="243">
        <v>31</v>
      </c>
      <c r="C76" s="94" t="s">
        <v>1340</v>
      </c>
      <c r="D76" s="244"/>
      <c r="E76" s="95"/>
      <c r="F76" s="84" t="s">
        <v>1330</v>
      </c>
      <c r="G76" s="238"/>
      <c r="H76" s="273"/>
      <c r="I76" s="245">
        <v>10996000</v>
      </c>
      <c r="J76" s="24">
        <f t="shared" si="4"/>
        <v>190661400</v>
      </c>
      <c r="K76" s="71"/>
      <c r="L76" s="249">
        <v>-10996000</v>
      </c>
      <c r="M76" s="344" t="s">
        <v>632</v>
      </c>
      <c r="N76" s="73"/>
    </row>
    <row r="77" spans="1:14" s="74" customFormat="1" ht="25.5" x14ac:dyDescent="0.25">
      <c r="A77" s="25"/>
      <c r="B77" s="243">
        <v>31</v>
      </c>
      <c r="C77" s="94" t="s">
        <v>1341</v>
      </c>
      <c r="D77" s="244"/>
      <c r="E77" s="95"/>
      <c r="F77" s="84" t="s">
        <v>1331</v>
      </c>
      <c r="G77" s="238"/>
      <c r="H77" s="273"/>
      <c r="I77" s="245">
        <v>877500</v>
      </c>
      <c r="J77" s="24">
        <f t="shared" si="4"/>
        <v>189783900</v>
      </c>
      <c r="K77" s="71"/>
      <c r="L77" s="249">
        <v>-877500</v>
      </c>
      <c r="M77" s="344" t="s">
        <v>434</v>
      </c>
      <c r="N77" s="73"/>
    </row>
    <row r="78" spans="1:14" s="74" customFormat="1" ht="26.25" x14ac:dyDescent="0.25">
      <c r="A78" s="25"/>
      <c r="B78" s="243">
        <v>31</v>
      </c>
      <c r="C78" s="94" t="s">
        <v>1342</v>
      </c>
      <c r="D78" s="244"/>
      <c r="E78" s="95"/>
      <c r="F78" s="84" t="s">
        <v>1332</v>
      </c>
      <c r="G78" s="238"/>
      <c r="H78" s="273"/>
      <c r="I78" s="245">
        <v>6899000</v>
      </c>
      <c r="J78" s="24">
        <f t="shared" si="4"/>
        <v>182884900</v>
      </c>
      <c r="K78" s="71"/>
      <c r="L78" s="249">
        <v>-6899000</v>
      </c>
      <c r="M78" s="344" t="s">
        <v>630</v>
      </c>
      <c r="N78" s="73"/>
    </row>
    <row r="79" spans="1:14" s="74" customFormat="1" ht="26.25" x14ac:dyDescent="0.25">
      <c r="A79" s="25" t="s">
        <v>1344</v>
      </c>
      <c r="B79" s="18">
        <v>1</v>
      </c>
      <c r="C79" s="19" t="s">
        <v>1414</v>
      </c>
      <c r="D79" s="20"/>
      <c r="E79" s="7"/>
      <c r="F79" s="13" t="s">
        <v>1343</v>
      </c>
      <c r="G79" s="22"/>
      <c r="H79" s="273">
        <v>510000</v>
      </c>
      <c r="I79" s="23"/>
      <c r="J79" s="24">
        <f t="shared" ref="J79:J114" si="5">J78+H79</f>
        <v>183394900</v>
      </c>
      <c r="K79" s="71"/>
      <c r="L79" s="249">
        <f t="shared" ref="L79:L114" si="6">H79</f>
        <v>510000</v>
      </c>
      <c r="M79" s="344" t="s">
        <v>472</v>
      </c>
      <c r="N79" s="73"/>
    </row>
    <row r="80" spans="1:14" s="74" customFormat="1" ht="26.25" x14ac:dyDescent="0.25">
      <c r="A80" s="25"/>
      <c r="B80" s="18">
        <v>1</v>
      </c>
      <c r="C80" s="19" t="s">
        <v>1415</v>
      </c>
      <c r="D80" s="20" t="s">
        <v>1297</v>
      </c>
      <c r="E80" s="7"/>
      <c r="F80" s="13" t="s">
        <v>1345</v>
      </c>
      <c r="G80" s="22"/>
      <c r="H80" s="273">
        <v>1600000</v>
      </c>
      <c r="I80" s="23"/>
      <c r="J80" s="24">
        <f t="shared" si="5"/>
        <v>184994900</v>
      </c>
      <c r="K80" s="71"/>
      <c r="L80" s="249">
        <f t="shared" si="6"/>
        <v>1600000</v>
      </c>
      <c r="M80" s="344" t="s">
        <v>1416</v>
      </c>
      <c r="N80" s="73"/>
    </row>
    <row r="81" spans="1:14" s="74" customFormat="1" ht="26.25" x14ac:dyDescent="0.25">
      <c r="A81" s="25"/>
      <c r="B81" s="18">
        <v>1</v>
      </c>
      <c r="C81" s="19" t="s">
        <v>1417</v>
      </c>
      <c r="D81" s="20" t="s">
        <v>1267</v>
      </c>
      <c r="E81" s="7"/>
      <c r="F81" s="13" t="s">
        <v>1346</v>
      </c>
      <c r="G81" s="22"/>
      <c r="H81" s="273">
        <v>1400000</v>
      </c>
      <c r="I81" s="23"/>
      <c r="J81" s="24">
        <f t="shared" si="5"/>
        <v>186394900</v>
      </c>
      <c r="K81" s="71"/>
      <c r="L81" s="249">
        <f t="shared" si="6"/>
        <v>1400000</v>
      </c>
      <c r="M81" s="344" t="s">
        <v>1416</v>
      </c>
      <c r="N81" s="73"/>
    </row>
    <row r="82" spans="1:14" s="74" customFormat="1" ht="30" x14ac:dyDescent="0.25">
      <c r="A82" s="25"/>
      <c r="B82" s="18">
        <v>1</v>
      </c>
      <c r="C82" s="19" t="s">
        <v>1418</v>
      </c>
      <c r="D82" s="20" t="s">
        <v>1221</v>
      </c>
      <c r="E82" s="7"/>
      <c r="F82" s="13" t="s">
        <v>1347</v>
      </c>
      <c r="G82" s="22"/>
      <c r="H82" s="273">
        <v>2000000</v>
      </c>
      <c r="I82" s="23"/>
      <c r="J82" s="24">
        <f t="shared" si="5"/>
        <v>188394900</v>
      </c>
      <c r="K82" s="71"/>
      <c r="L82" s="249">
        <f t="shared" si="6"/>
        <v>2000000</v>
      </c>
      <c r="M82" s="344" t="s">
        <v>1419</v>
      </c>
      <c r="N82" s="73"/>
    </row>
    <row r="83" spans="1:14" s="74" customFormat="1" ht="25.5" x14ac:dyDescent="0.25">
      <c r="A83" s="25"/>
      <c r="B83" s="18">
        <v>1</v>
      </c>
      <c r="C83" s="19" t="s">
        <v>1420</v>
      </c>
      <c r="D83" s="20" t="s">
        <v>1421</v>
      </c>
      <c r="E83" s="7"/>
      <c r="F83" s="13" t="s">
        <v>1348</v>
      </c>
      <c r="G83" s="22"/>
      <c r="H83" s="273">
        <v>870000</v>
      </c>
      <c r="I83" s="23"/>
      <c r="J83" s="24">
        <f t="shared" si="5"/>
        <v>189264900</v>
      </c>
      <c r="K83" s="71"/>
      <c r="L83" s="249">
        <f t="shared" si="6"/>
        <v>870000</v>
      </c>
      <c r="M83" s="344" t="s">
        <v>1400</v>
      </c>
      <c r="N83" s="73"/>
    </row>
    <row r="84" spans="1:14" s="74" customFormat="1" ht="26.25" x14ac:dyDescent="0.25">
      <c r="A84" s="25"/>
      <c r="B84" s="18">
        <v>1</v>
      </c>
      <c r="C84" s="19" t="s">
        <v>1422</v>
      </c>
      <c r="D84" s="20" t="s">
        <v>110</v>
      </c>
      <c r="E84" s="7"/>
      <c r="F84" s="13" t="s">
        <v>1349</v>
      </c>
      <c r="G84" s="22"/>
      <c r="H84" s="273">
        <v>1300000</v>
      </c>
      <c r="I84" s="23"/>
      <c r="J84" s="24">
        <f t="shared" si="5"/>
        <v>190564900</v>
      </c>
      <c r="K84" s="71"/>
      <c r="L84" s="249">
        <f t="shared" si="6"/>
        <v>1300000</v>
      </c>
      <c r="M84" s="344" t="s">
        <v>1423</v>
      </c>
      <c r="N84" s="73"/>
    </row>
    <row r="85" spans="1:14" s="74" customFormat="1" ht="26.25" x14ac:dyDescent="0.25">
      <c r="A85" s="25"/>
      <c r="B85" s="18">
        <v>1</v>
      </c>
      <c r="C85" s="19" t="s">
        <v>1424</v>
      </c>
      <c r="D85" s="20" t="s">
        <v>1425</v>
      </c>
      <c r="E85" s="7"/>
      <c r="F85" s="13" t="s">
        <v>1350</v>
      </c>
      <c r="G85" s="22"/>
      <c r="H85" s="273">
        <v>3000000</v>
      </c>
      <c r="I85" s="23"/>
      <c r="J85" s="24">
        <f t="shared" si="5"/>
        <v>193564900</v>
      </c>
      <c r="K85" s="71"/>
      <c r="L85" s="249">
        <f t="shared" si="6"/>
        <v>3000000</v>
      </c>
      <c r="M85" s="344" t="s">
        <v>1426</v>
      </c>
      <c r="N85" s="73"/>
    </row>
    <row r="86" spans="1:14" s="74" customFormat="1" ht="26.25" x14ac:dyDescent="0.25">
      <c r="A86" s="25"/>
      <c r="B86" s="18">
        <v>1</v>
      </c>
      <c r="C86" s="19" t="s">
        <v>1427</v>
      </c>
      <c r="D86" s="20" t="s">
        <v>1428</v>
      </c>
      <c r="E86" s="7"/>
      <c r="F86" s="13" t="s">
        <v>1351</v>
      </c>
      <c r="G86" s="22"/>
      <c r="H86" s="273">
        <v>3600000</v>
      </c>
      <c r="I86" s="23"/>
      <c r="J86" s="24">
        <f t="shared" si="5"/>
        <v>197164900</v>
      </c>
      <c r="K86" s="71"/>
      <c r="L86" s="249">
        <f t="shared" si="6"/>
        <v>3600000</v>
      </c>
      <c r="M86" s="344" t="s">
        <v>1429</v>
      </c>
      <c r="N86" s="73"/>
    </row>
    <row r="87" spans="1:14" s="74" customFormat="1" ht="26.25" x14ac:dyDescent="0.25">
      <c r="A87" s="25"/>
      <c r="B87" s="18">
        <v>1</v>
      </c>
      <c r="C87" s="19" t="s">
        <v>1430</v>
      </c>
      <c r="D87" s="20" t="s">
        <v>1428</v>
      </c>
      <c r="E87" s="7"/>
      <c r="F87" s="13" t="s">
        <v>1352</v>
      </c>
      <c r="G87" s="22"/>
      <c r="H87" s="273">
        <v>3600000</v>
      </c>
      <c r="I87" s="23"/>
      <c r="J87" s="24">
        <f t="shared" si="5"/>
        <v>200764900</v>
      </c>
      <c r="K87" s="71"/>
      <c r="L87" s="249">
        <f t="shared" si="6"/>
        <v>3600000</v>
      </c>
      <c r="M87" s="344" t="s">
        <v>1431</v>
      </c>
      <c r="N87" s="73"/>
    </row>
    <row r="88" spans="1:14" s="74" customFormat="1" ht="26.25" x14ac:dyDescent="0.25">
      <c r="A88" s="25"/>
      <c r="B88" s="18">
        <v>1</v>
      </c>
      <c r="C88" s="19" t="s">
        <v>1432</v>
      </c>
      <c r="D88" s="20" t="s">
        <v>1433</v>
      </c>
      <c r="E88" s="7"/>
      <c r="F88" s="13" t="s">
        <v>1353</v>
      </c>
      <c r="G88" s="22"/>
      <c r="H88" s="273">
        <v>950000</v>
      </c>
      <c r="I88" s="23"/>
      <c r="J88" s="24">
        <f t="shared" si="5"/>
        <v>201714900</v>
      </c>
      <c r="K88" s="71"/>
      <c r="L88" s="249">
        <f t="shared" si="6"/>
        <v>950000</v>
      </c>
      <c r="M88" s="344" t="s">
        <v>217</v>
      </c>
      <c r="N88" s="73"/>
    </row>
    <row r="89" spans="1:14" s="74" customFormat="1" ht="26.25" x14ac:dyDescent="0.25">
      <c r="A89" s="25"/>
      <c r="B89" s="18">
        <v>1</v>
      </c>
      <c r="C89" s="19" t="s">
        <v>1434</v>
      </c>
      <c r="D89" s="20" t="s">
        <v>1433</v>
      </c>
      <c r="E89" s="7"/>
      <c r="F89" s="13" t="s">
        <v>1354</v>
      </c>
      <c r="G89" s="22"/>
      <c r="H89" s="273">
        <v>1100000</v>
      </c>
      <c r="I89" s="23"/>
      <c r="J89" s="24">
        <f t="shared" si="5"/>
        <v>202814900</v>
      </c>
      <c r="K89" s="71"/>
      <c r="L89" s="249">
        <f t="shared" si="6"/>
        <v>1100000</v>
      </c>
      <c r="M89" s="344" t="s">
        <v>1435</v>
      </c>
      <c r="N89" s="73"/>
    </row>
    <row r="90" spans="1:14" s="74" customFormat="1" ht="26.25" x14ac:dyDescent="0.25">
      <c r="A90" s="25"/>
      <c r="B90" s="18">
        <v>1</v>
      </c>
      <c r="C90" s="19" t="s">
        <v>1436</v>
      </c>
      <c r="D90" s="20" t="s">
        <v>1433</v>
      </c>
      <c r="E90" s="7"/>
      <c r="F90" s="13" t="s">
        <v>1355</v>
      </c>
      <c r="G90" s="22"/>
      <c r="H90" s="273">
        <v>950000</v>
      </c>
      <c r="I90" s="23"/>
      <c r="J90" s="24">
        <f t="shared" si="5"/>
        <v>203764900</v>
      </c>
      <c r="K90" s="71"/>
      <c r="L90" s="249">
        <f t="shared" si="6"/>
        <v>950000</v>
      </c>
      <c r="M90" s="344" t="s">
        <v>1437</v>
      </c>
      <c r="N90" s="73"/>
    </row>
    <row r="91" spans="1:14" s="74" customFormat="1" ht="26.25" x14ac:dyDescent="0.25">
      <c r="A91" s="25"/>
      <c r="B91" s="18">
        <v>1</v>
      </c>
      <c r="C91" s="19" t="s">
        <v>1438</v>
      </c>
      <c r="D91" s="20" t="s">
        <v>1433</v>
      </c>
      <c r="E91" s="7"/>
      <c r="F91" s="13" t="s">
        <v>1356</v>
      </c>
      <c r="G91" s="22"/>
      <c r="H91" s="283">
        <v>900000</v>
      </c>
      <c r="I91" s="23"/>
      <c r="J91" s="24">
        <f t="shared" si="5"/>
        <v>204664900</v>
      </c>
      <c r="K91" s="71"/>
      <c r="L91" s="249">
        <f t="shared" si="6"/>
        <v>900000</v>
      </c>
      <c r="M91" s="344" t="s">
        <v>1439</v>
      </c>
      <c r="N91" s="73"/>
    </row>
    <row r="92" spans="1:14" s="74" customFormat="1" ht="26.25" x14ac:dyDescent="0.25">
      <c r="A92" s="25"/>
      <c r="B92" s="18">
        <v>1</v>
      </c>
      <c r="C92" s="19" t="s">
        <v>1440</v>
      </c>
      <c r="D92" s="20" t="s">
        <v>1260</v>
      </c>
      <c r="E92" s="7"/>
      <c r="F92" s="13" t="s">
        <v>1357</v>
      </c>
      <c r="G92" s="22"/>
      <c r="H92" s="283">
        <v>1000000</v>
      </c>
      <c r="I92" s="23"/>
      <c r="J92" s="24">
        <f t="shared" si="5"/>
        <v>205664900</v>
      </c>
      <c r="K92" s="71"/>
      <c r="L92" s="249">
        <f t="shared" si="6"/>
        <v>1000000</v>
      </c>
      <c r="M92" s="344" t="s">
        <v>1441</v>
      </c>
      <c r="N92" s="73"/>
    </row>
    <row r="93" spans="1:14" s="74" customFormat="1" ht="26.25" x14ac:dyDescent="0.25">
      <c r="A93" s="25"/>
      <c r="B93" s="18">
        <v>1</v>
      </c>
      <c r="C93" s="19" t="s">
        <v>1443</v>
      </c>
      <c r="D93" s="20" t="s">
        <v>1251</v>
      </c>
      <c r="E93" s="7"/>
      <c r="F93" s="13" t="s">
        <v>1358</v>
      </c>
      <c r="G93" s="22"/>
      <c r="H93" s="283">
        <v>1150000</v>
      </c>
      <c r="I93" s="23"/>
      <c r="J93" s="24">
        <f t="shared" si="5"/>
        <v>206814900</v>
      </c>
      <c r="K93" s="71"/>
      <c r="L93" s="249">
        <f t="shared" si="6"/>
        <v>1150000</v>
      </c>
      <c r="M93" s="344" t="s">
        <v>1442</v>
      </c>
      <c r="N93" s="73"/>
    </row>
    <row r="94" spans="1:14" s="74" customFormat="1" ht="26.25" x14ac:dyDescent="0.25">
      <c r="A94" s="25"/>
      <c r="B94" s="18">
        <v>1</v>
      </c>
      <c r="C94" s="19" t="s">
        <v>1444</v>
      </c>
      <c r="D94" s="20" t="s">
        <v>1395</v>
      </c>
      <c r="E94" s="7"/>
      <c r="F94" s="13" t="s">
        <v>1359</v>
      </c>
      <c r="G94" s="22"/>
      <c r="H94" s="283">
        <v>1600000</v>
      </c>
      <c r="I94" s="23"/>
      <c r="J94" s="24">
        <f t="shared" si="5"/>
        <v>208414900</v>
      </c>
      <c r="K94" s="71"/>
      <c r="L94" s="249">
        <f t="shared" si="6"/>
        <v>1600000</v>
      </c>
      <c r="M94" s="344" t="s">
        <v>1445</v>
      </c>
      <c r="N94" s="73"/>
    </row>
    <row r="95" spans="1:14" s="74" customFormat="1" ht="26.25" x14ac:dyDescent="0.25">
      <c r="A95" s="25"/>
      <c r="B95" s="18">
        <v>1</v>
      </c>
      <c r="C95" s="19" t="s">
        <v>1446</v>
      </c>
      <c r="D95" s="20" t="s">
        <v>1395</v>
      </c>
      <c r="E95" s="7"/>
      <c r="F95" s="13" t="s">
        <v>1360</v>
      </c>
      <c r="G95" s="22"/>
      <c r="H95" s="283">
        <v>800000</v>
      </c>
      <c r="I95" s="23"/>
      <c r="J95" s="24">
        <f t="shared" si="5"/>
        <v>209214900</v>
      </c>
      <c r="K95" s="71"/>
      <c r="L95" s="249">
        <f t="shared" si="6"/>
        <v>800000</v>
      </c>
      <c r="M95" s="344" t="s">
        <v>1447</v>
      </c>
      <c r="N95" s="73"/>
    </row>
    <row r="96" spans="1:14" s="74" customFormat="1" ht="26.25" x14ac:dyDescent="0.25">
      <c r="A96" s="25"/>
      <c r="B96" s="18">
        <v>1</v>
      </c>
      <c r="C96" s="19" t="s">
        <v>1448</v>
      </c>
      <c r="D96" s="20" t="s">
        <v>1449</v>
      </c>
      <c r="E96" s="7"/>
      <c r="F96" s="13" t="s">
        <v>1361</v>
      </c>
      <c r="G96" s="22"/>
      <c r="H96" s="283">
        <v>2200000</v>
      </c>
      <c r="I96" s="23"/>
      <c r="J96" s="24">
        <f t="shared" si="5"/>
        <v>211414900</v>
      </c>
      <c r="K96" s="71"/>
      <c r="L96" s="249">
        <f t="shared" si="6"/>
        <v>2200000</v>
      </c>
      <c r="M96" s="344" t="s">
        <v>1447</v>
      </c>
      <c r="N96" s="73"/>
    </row>
    <row r="97" spans="1:14" s="74" customFormat="1" ht="26.25" x14ac:dyDescent="0.25">
      <c r="A97" s="25"/>
      <c r="B97" s="18">
        <v>1</v>
      </c>
      <c r="C97" s="19" t="s">
        <v>1450</v>
      </c>
      <c r="D97" s="20" t="s">
        <v>1395</v>
      </c>
      <c r="E97" s="7"/>
      <c r="F97" s="13" t="s">
        <v>1362</v>
      </c>
      <c r="G97" s="22"/>
      <c r="H97" s="303">
        <v>2400000</v>
      </c>
      <c r="I97" s="23"/>
      <c r="J97" s="24">
        <f t="shared" si="5"/>
        <v>213814900</v>
      </c>
      <c r="K97" s="71"/>
      <c r="L97" s="249">
        <f t="shared" si="6"/>
        <v>2400000</v>
      </c>
      <c r="M97" s="344" t="s">
        <v>262</v>
      </c>
      <c r="N97" s="73"/>
    </row>
    <row r="98" spans="1:14" s="74" customFormat="1" ht="39" x14ac:dyDescent="0.25">
      <c r="A98" s="25"/>
      <c r="B98" s="18">
        <v>1</v>
      </c>
      <c r="C98" s="19" t="s">
        <v>1451</v>
      </c>
      <c r="D98" s="20" t="s">
        <v>1395</v>
      </c>
      <c r="E98" s="7"/>
      <c r="F98" s="13" t="s">
        <v>1363</v>
      </c>
      <c r="G98" s="22"/>
      <c r="H98" s="303">
        <v>2400000</v>
      </c>
      <c r="I98" s="23"/>
      <c r="J98" s="24">
        <f t="shared" si="5"/>
        <v>216214900</v>
      </c>
      <c r="K98" s="71"/>
      <c r="L98" s="249">
        <f t="shared" si="6"/>
        <v>2400000</v>
      </c>
      <c r="M98" s="344" t="s">
        <v>1452</v>
      </c>
      <c r="N98" s="73"/>
    </row>
    <row r="99" spans="1:14" s="74" customFormat="1" ht="26.25" x14ac:dyDescent="0.25">
      <c r="A99" s="25"/>
      <c r="B99" s="18">
        <v>1</v>
      </c>
      <c r="C99" s="19" t="s">
        <v>1453</v>
      </c>
      <c r="D99" s="20" t="s">
        <v>1099</v>
      </c>
      <c r="E99" s="7"/>
      <c r="F99" s="13" t="s">
        <v>1364</v>
      </c>
      <c r="G99" s="22"/>
      <c r="H99" s="303">
        <v>500000</v>
      </c>
      <c r="I99" s="23"/>
      <c r="J99" s="24">
        <f t="shared" si="5"/>
        <v>216714900</v>
      </c>
      <c r="K99" s="71"/>
      <c r="L99" s="249">
        <f t="shared" si="6"/>
        <v>500000</v>
      </c>
      <c r="M99" s="344" t="s">
        <v>1454</v>
      </c>
      <c r="N99" s="73"/>
    </row>
    <row r="100" spans="1:14" s="74" customFormat="1" ht="26.25" x14ac:dyDescent="0.25">
      <c r="A100" s="25"/>
      <c r="B100" s="18">
        <v>1</v>
      </c>
      <c r="C100" s="19" t="s">
        <v>1455</v>
      </c>
      <c r="D100" s="20" t="s">
        <v>1395</v>
      </c>
      <c r="E100" s="7"/>
      <c r="F100" s="13" t="s">
        <v>1365</v>
      </c>
      <c r="G100" s="22"/>
      <c r="H100" s="299">
        <v>1000000</v>
      </c>
      <c r="I100" s="23"/>
      <c r="J100" s="24">
        <f t="shared" si="5"/>
        <v>217714900</v>
      </c>
      <c r="K100" s="71"/>
      <c r="L100" s="249">
        <f t="shared" si="6"/>
        <v>1000000</v>
      </c>
      <c r="M100" s="344" t="s">
        <v>1456</v>
      </c>
      <c r="N100" s="73"/>
    </row>
    <row r="101" spans="1:14" s="74" customFormat="1" ht="26.25" x14ac:dyDescent="0.25">
      <c r="A101" s="25"/>
      <c r="B101" s="18">
        <v>1</v>
      </c>
      <c r="C101" s="19" t="s">
        <v>1457</v>
      </c>
      <c r="D101" s="20" t="s">
        <v>1227</v>
      </c>
      <c r="E101" s="7"/>
      <c r="F101" s="13" t="s">
        <v>1366</v>
      </c>
      <c r="G101" s="22"/>
      <c r="H101" s="299">
        <v>3125000</v>
      </c>
      <c r="I101" s="23"/>
      <c r="J101" s="24">
        <f t="shared" si="5"/>
        <v>220839900</v>
      </c>
      <c r="K101" s="71"/>
      <c r="L101" s="249">
        <f t="shared" si="6"/>
        <v>3125000</v>
      </c>
      <c r="M101" s="344" t="s">
        <v>1458</v>
      </c>
      <c r="N101" s="73"/>
    </row>
    <row r="102" spans="1:14" s="74" customFormat="1" ht="26.25" x14ac:dyDescent="0.25">
      <c r="A102" s="25"/>
      <c r="B102" s="18">
        <v>1</v>
      </c>
      <c r="C102" s="19" t="s">
        <v>1459</v>
      </c>
      <c r="D102" s="20" t="s">
        <v>1099</v>
      </c>
      <c r="E102" s="7"/>
      <c r="F102" s="13" t="s">
        <v>1367</v>
      </c>
      <c r="G102" s="22"/>
      <c r="H102" s="299">
        <v>2625000</v>
      </c>
      <c r="I102" s="23"/>
      <c r="J102" s="24">
        <f t="shared" si="5"/>
        <v>223464900</v>
      </c>
      <c r="K102" s="71"/>
      <c r="L102" s="249">
        <f t="shared" si="6"/>
        <v>2625000</v>
      </c>
      <c r="M102" s="344" t="s">
        <v>1460</v>
      </c>
      <c r="N102" s="73"/>
    </row>
    <row r="103" spans="1:14" s="74" customFormat="1" ht="26.25" x14ac:dyDescent="0.25">
      <c r="A103" s="25"/>
      <c r="B103" s="18">
        <v>1</v>
      </c>
      <c r="C103" s="19" t="s">
        <v>1461</v>
      </c>
      <c r="D103" s="20" t="s">
        <v>1267</v>
      </c>
      <c r="E103" s="7"/>
      <c r="F103" s="13" t="s">
        <v>1368</v>
      </c>
      <c r="G103" s="22"/>
      <c r="H103" s="300">
        <v>3025000</v>
      </c>
      <c r="I103" s="23"/>
      <c r="J103" s="24">
        <f t="shared" si="5"/>
        <v>226489900</v>
      </c>
      <c r="K103" s="71"/>
      <c r="L103" s="249">
        <f t="shared" si="6"/>
        <v>3025000</v>
      </c>
      <c r="M103" s="344" t="s">
        <v>1170</v>
      </c>
      <c r="N103" s="73"/>
    </row>
    <row r="104" spans="1:14" s="74" customFormat="1" ht="26.25" x14ac:dyDescent="0.25">
      <c r="A104" s="25"/>
      <c r="B104" s="18">
        <v>1</v>
      </c>
      <c r="C104" s="19" t="s">
        <v>1462</v>
      </c>
      <c r="D104" s="20" t="s">
        <v>1297</v>
      </c>
      <c r="E104" s="7"/>
      <c r="F104" s="13" t="s">
        <v>1369</v>
      </c>
      <c r="G104" s="22"/>
      <c r="H104" s="300">
        <v>2400000</v>
      </c>
      <c r="I104" s="23"/>
      <c r="J104" s="24">
        <f t="shared" si="5"/>
        <v>228889900</v>
      </c>
      <c r="K104" s="71"/>
      <c r="L104" s="249">
        <f t="shared" si="6"/>
        <v>2400000</v>
      </c>
      <c r="M104" s="344" t="s">
        <v>1463</v>
      </c>
      <c r="N104" s="73"/>
    </row>
    <row r="105" spans="1:14" s="74" customFormat="1" ht="26.25" x14ac:dyDescent="0.25">
      <c r="A105" s="25"/>
      <c r="B105" s="18"/>
      <c r="C105" s="19" t="s">
        <v>1464</v>
      </c>
      <c r="D105" s="20" t="s">
        <v>1267</v>
      </c>
      <c r="E105" s="7"/>
      <c r="F105" s="13" t="s">
        <v>1370</v>
      </c>
      <c r="G105" s="22"/>
      <c r="H105" s="300">
        <v>1000000</v>
      </c>
      <c r="I105" s="23"/>
      <c r="J105" s="24">
        <f t="shared" si="5"/>
        <v>229889900</v>
      </c>
      <c r="K105" s="71"/>
      <c r="L105" s="249">
        <f t="shared" si="6"/>
        <v>1000000</v>
      </c>
      <c r="M105" s="344" t="s">
        <v>1463</v>
      </c>
      <c r="N105" s="73"/>
    </row>
    <row r="106" spans="1:14" s="74" customFormat="1" ht="26.25" x14ac:dyDescent="0.25">
      <c r="A106" s="25"/>
      <c r="B106" s="18"/>
      <c r="C106" s="19" t="s">
        <v>1465</v>
      </c>
      <c r="D106" s="20" t="s">
        <v>1251</v>
      </c>
      <c r="E106" s="7"/>
      <c r="F106" s="13" t="s">
        <v>1371</v>
      </c>
      <c r="G106" s="22"/>
      <c r="H106" s="300">
        <v>2100000</v>
      </c>
      <c r="I106" s="23"/>
      <c r="J106" s="24">
        <f t="shared" si="5"/>
        <v>231989900</v>
      </c>
      <c r="K106" s="71"/>
      <c r="L106" s="249">
        <f t="shared" si="6"/>
        <v>2100000</v>
      </c>
      <c r="M106" s="344" t="s">
        <v>1466</v>
      </c>
      <c r="N106" s="73"/>
    </row>
    <row r="107" spans="1:14" s="74" customFormat="1" ht="26.25" x14ac:dyDescent="0.25">
      <c r="A107" s="25"/>
      <c r="B107" s="18">
        <v>1</v>
      </c>
      <c r="C107" s="19" t="s">
        <v>1467</v>
      </c>
      <c r="D107" s="20" t="s">
        <v>1267</v>
      </c>
      <c r="E107" s="7"/>
      <c r="F107" s="13" t="s">
        <v>1372</v>
      </c>
      <c r="G107" s="22"/>
      <c r="H107" s="300">
        <v>3000000</v>
      </c>
      <c r="I107" s="23"/>
      <c r="J107" s="24">
        <f t="shared" si="5"/>
        <v>234989900</v>
      </c>
      <c r="K107" s="71"/>
      <c r="L107" s="249">
        <f t="shared" si="6"/>
        <v>3000000</v>
      </c>
      <c r="M107" s="344" t="s">
        <v>1468</v>
      </c>
      <c r="N107" s="73"/>
    </row>
    <row r="108" spans="1:14" s="74" customFormat="1" ht="39" x14ac:dyDescent="0.25">
      <c r="A108" s="25"/>
      <c r="B108" s="18"/>
      <c r="C108" s="19" t="s">
        <v>1469</v>
      </c>
      <c r="D108" s="20" t="s">
        <v>158</v>
      </c>
      <c r="E108" s="7"/>
      <c r="F108" s="13" t="s">
        <v>1373</v>
      </c>
      <c r="G108" s="22"/>
      <c r="H108" s="300">
        <v>1700000</v>
      </c>
      <c r="I108" s="23"/>
      <c r="J108" s="24">
        <f t="shared" si="5"/>
        <v>236689900</v>
      </c>
      <c r="K108" s="71"/>
      <c r="L108" s="249">
        <f t="shared" si="6"/>
        <v>1700000</v>
      </c>
      <c r="M108" s="344" t="s">
        <v>337</v>
      </c>
      <c r="N108" s="73"/>
    </row>
    <row r="109" spans="1:14" s="74" customFormat="1" ht="26.25" x14ac:dyDescent="0.25">
      <c r="A109" s="25"/>
      <c r="B109" s="18">
        <v>1</v>
      </c>
      <c r="C109" s="19" t="s">
        <v>1470</v>
      </c>
      <c r="D109" s="20" t="s">
        <v>1267</v>
      </c>
      <c r="E109" s="7"/>
      <c r="F109" s="13" t="s">
        <v>1374</v>
      </c>
      <c r="G109" s="22"/>
      <c r="H109" s="300">
        <v>1000000</v>
      </c>
      <c r="I109" s="23"/>
      <c r="J109" s="24">
        <f t="shared" si="5"/>
        <v>237689900</v>
      </c>
      <c r="K109" s="71"/>
      <c r="L109" s="249">
        <f t="shared" si="6"/>
        <v>1000000</v>
      </c>
      <c r="M109" s="344" t="s">
        <v>337</v>
      </c>
      <c r="N109" s="73"/>
    </row>
    <row r="110" spans="1:14" s="74" customFormat="1" ht="26.25" x14ac:dyDescent="0.25">
      <c r="A110" s="25"/>
      <c r="B110" s="18">
        <v>1</v>
      </c>
      <c r="C110" s="19" t="s">
        <v>1471</v>
      </c>
      <c r="D110" s="20" t="s">
        <v>1425</v>
      </c>
      <c r="E110" s="7"/>
      <c r="F110" s="13" t="s">
        <v>1375</v>
      </c>
      <c r="G110" s="22"/>
      <c r="H110" s="300">
        <v>2000000</v>
      </c>
      <c r="I110" s="23"/>
      <c r="J110" s="24">
        <f t="shared" si="5"/>
        <v>239689900</v>
      </c>
      <c r="K110" s="71"/>
      <c r="L110" s="249">
        <f t="shared" si="6"/>
        <v>2000000</v>
      </c>
      <c r="M110" s="344" t="s">
        <v>1472</v>
      </c>
      <c r="N110" s="73"/>
    </row>
    <row r="111" spans="1:14" s="74" customFormat="1" ht="39" x14ac:dyDescent="0.25">
      <c r="A111" s="25"/>
      <c r="B111" s="18">
        <v>1</v>
      </c>
      <c r="C111" s="19" t="s">
        <v>1473</v>
      </c>
      <c r="D111" s="302" t="s">
        <v>1297</v>
      </c>
      <c r="E111" s="95"/>
      <c r="F111" s="13" t="s">
        <v>1376</v>
      </c>
      <c r="G111" s="238"/>
      <c r="H111" s="300">
        <v>1600000</v>
      </c>
      <c r="I111" s="245"/>
      <c r="J111" s="24">
        <f t="shared" si="5"/>
        <v>241289900</v>
      </c>
      <c r="K111" s="71"/>
      <c r="L111" s="249">
        <f t="shared" si="6"/>
        <v>1600000</v>
      </c>
      <c r="M111" s="344" t="s">
        <v>1474</v>
      </c>
      <c r="N111" s="73"/>
    </row>
    <row r="112" spans="1:14" s="74" customFormat="1" ht="26.25" x14ac:dyDescent="0.25">
      <c r="A112" s="25"/>
      <c r="B112" s="18">
        <v>1</v>
      </c>
      <c r="C112" s="19" t="s">
        <v>1475</v>
      </c>
      <c r="D112" s="20" t="s">
        <v>1476</v>
      </c>
      <c r="E112" s="7"/>
      <c r="F112" s="13" t="s">
        <v>1377</v>
      </c>
      <c r="G112" s="22"/>
      <c r="H112" s="300">
        <v>1600000</v>
      </c>
      <c r="I112" s="23"/>
      <c r="J112" s="24">
        <f t="shared" si="5"/>
        <v>242889900</v>
      </c>
      <c r="K112" s="35"/>
      <c r="L112" s="249">
        <f t="shared" si="6"/>
        <v>1600000</v>
      </c>
      <c r="M112" s="344" t="s">
        <v>1477</v>
      </c>
      <c r="N112" s="73"/>
    </row>
    <row r="113" spans="1:14" s="74" customFormat="1" ht="26.25" x14ac:dyDescent="0.25">
      <c r="A113" s="17"/>
      <c r="B113" s="18">
        <v>1</v>
      </c>
      <c r="C113" s="19" t="s">
        <v>1478</v>
      </c>
      <c r="D113" s="20" t="s">
        <v>1479</v>
      </c>
      <c r="E113" s="7"/>
      <c r="F113" s="13" t="s">
        <v>1378</v>
      </c>
      <c r="G113" s="22"/>
      <c r="H113" s="300">
        <v>3600000</v>
      </c>
      <c r="I113" s="23"/>
      <c r="J113" s="24">
        <f t="shared" si="5"/>
        <v>246489900</v>
      </c>
      <c r="K113" s="35"/>
      <c r="L113" s="249">
        <f t="shared" si="6"/>
        <v>3600000</v>
      </c>
      <c r="M113" s="344" t="s">
        <v>1480</v>
      </c>
      <c r="N113" s="73"/>
    </row>
    <row r="114" spans="1:14" s="74" customFormat="1" ht="26.25" x14ac:dyDescent="0.25">
      <c r="A114" s="17"/>
      <c r="B114" s="18">
        <v>1</v>
      </c>
      <c r="C114" s="19" t="s">
        <v>1481</v>
      </c>
      <c r="D114" s="20" t="s">
        <v>1482</v>
      </c>
      <c r="E114" s="7"/>
      <c r="F114" s="13" t="s">
        <v>1379</v>
      </c>
      <c r="G114" s="22"/>
      <c r="H114" s="300">
        <v>2000000</v>
      </c>
      <c r="I114" s="23"/>
      <c r="J114" s="24">
        <f t="shared" si="5"/>
        <v>248489900</v>
      </c>
      <c r="K114" s="35"/>
      <c r="L114" s="249">
        <f t="shared" si="6"/>
        <v>2000000</v>
      </c>
      <c r="M114" s="344" t="s">
        <v>1483</v>
      </c>
      <c r="N114" s="73"/>
    </row>
    <row r="115" spans="1:14" s="74" customFormat="1" ht="39" x14ac:dyDescent="0.25">
      <c r="A115" s="17"/>
      <c r="B115" s="243">
        <v>1</v>
      </c>
      <c r="C115" s="94" t="s">
        <v>1485</v>
      </c>
      <c r="D115" s="244"/>
      <c r="E115" s="95"/>
      <c r="F115" s="84" t="s">
        <v>1484</v>
      </c>
      <c r="G115" s="238"/>
      <c r="H115" s="273"/>
      <c r="I115" s="245">
        <v>957500</v>
      </c>
      <c r="J115" s="24">
        <f>J114-I115</f>
        <v>247532400</v>
      </c>
      <c r="K115" s="35"/>
      <c r="L115" s="249">
        <v>-957500</v>
      </c>
      <c r="M115" s="344" t="s">
        <v>1270</v>
      </c>
      <c r="N115" s="73"/>
    </row>
    <row r="116" spans="1:14" s="74" customFormat="1" ht="26.25" x14ac:dyDescent="0.25">
      <c r="A116" s="17" t="s">
        <v>1344</v>
      </c>
      <c r="B116" s="18">
        <v>2</v>
      </c>
      <c r="C116" s="19" t="s">
        <v>1522</v>
      </c>
      <c r="D116" s="20" t="s">
        <v>1385</v>
      </c>
      <c r="E116" s="7"/>
      <c r="F116" s="13" t="s">
        <v>1486</v>
      </c>
      <c r="G116" s="22"/>
      <c r="H116" s="273">
        <v>1000000</v>
      </c>
      <c r="I116" s="23"/>
      <c r="J116" s="24">
        <f t="shared" ref="J116:J162" si="7">J115+H116</f>
        <v>248532400</v>
      </c>
      <c r="K116" s="35"/>
      <c r="L116" s="249">
        <f t="shared" ref="L116:L161" si="8">H116</f>
        <v>1000000</v>
      </c>
      <c r="M116" s="344" t="s">
        <v>1523</v>
      </c>
      <c r="N116" s="73"/>
    </row>
    <row r="117" spans="1:14" s="74" customFormat="1" ht="26.25" x14ac:dyDescent="0.25">
      <c r="A117" s="17"/>
      <c r="B117" s="18">
        <v>2</v>
      </c>
      <c r="C117" s="19" t="s">
        <v>1524</v>
      </c>
      <c r="D117" s="20" t="s">
        <v>1219</v>
      </c>
      <c r="E117" s="7"/>
      <c r="F117" s="13" t="s">
        <v>1487</v>
      </c>
      <c r="G117" s="22"/>
      <c r="H117" s="273">
        <v>400000</v>
      </c>
      <c r="I117" s="23"/>
      <c r="J117" s="24">
        <f t="shared" si="7"/>
        <v>248932400</v>
      </c>
      <c r="K117" s="35"/>
      <c r="L117" s="249">
        <f t="shared" si="8"/>
        <v>400000</v>
      </c>
      <c r="M117" s="344" t="s">
        <v>1525</v>
      </c>
      <c r="N117" s="73"/>
    </row>
    <row r="118" spans="1:14" s="74" customFormat="1" ht="26.25" x14ac:dyDescent="0.25">
      <c r="A118" s="17"/>
      <c r="B118" s="18">
        <v>2</v>
      </c>
      <c r="C118" s="19" t="s">
        <v>1526</v>
      </c>
      <c r="D118" s="20" t="s">
        <v>1244</v>
      </c>
      <c r="E118" s="7"/>
      <c r="F118" s="13" t="s">
        <v>1488</v>
      </c>
      <c r="G118" s="22"/>
      <c r="H118" s="273">
        <v>1150000</v>
      </c>
      <c r="I118" s="23"/>
      <c r="J118" s="24">
        <f t="shared" si="7"/>
        <v>250082400</v>
      </c>
      <c r="K118" s="35"/>
      <c r="L118" s="249">
        <f t="shared" si="8"/>
        <v>1150000</v>
      </c>
      <c r="M118" s="344" t="s">
        <v>825</v>
      </c>
      <c r="N118" s="73"/>
    </row>
    <row r="119" spans="1:14" s="74" customFormat="1" ht="25.5" x14ac:dyDescent="0.25">
      <c r="A119" s="17"/>
      <c r="B119" s="18">
        <v>2</v>
      </c>
      <c r="C119" s="19" t="s">
        <v>1527</v>
      </c>
      <c r="D119" s="20" t="s">
        <v>1528</v>
      </c>
      <c r="E119" s="7"/>
      <c r="F119" s="13" t="s">
        <v>1489</v>
      </c>
      <c r="G119" s="22"/>
      <c r="H119" s="273">
        <v>2000000</v>
      </c>
      <c r="I119" s="23"/>
      <c r="J119" s="24">
        <f t="shared" si="7"/>
        <v>252082400</v>
      </c>
      <c r="K119" s="35"/>
      <c r="L119" s="249">
        <f t="shared" si="8"/>
        <v>2000000</v>
      </c>
      <c r="M119" s="344" t="s">
        <v>1529</v>
      </c>
      <c r="N119" s="73"/>
    </row>
    <row r="120" spans="1:14" s="74" customFormat="1" ht="26.25" x14ac:dyDescent="0.25">
      <c r="A120" s="17"/>
      <c r="B120" s="18">
        <v>2</v>
      </c>
      <c r="C120" s="19" t="s">
        <v>1530</v>
      </c>
      <c r="D120" s="20" t="s">
        <v>622</v>
      </c>
      <c r="E120" s="7"/>
      <c r="F120" s="13" t="s">
        <v>1490</v>
      </c>
      <c r="G120" s="22"/>
      <c r="H120" s="273">
        <v>500000</v>
      </c>
      <c r="I120" s="23"/>
      <c r="J120" s="24">
        <f t="shared" si="7"/>
        <v>252582400</v>
      </c>
      <c r="K120" s="35"/>
      <c r="L120" s="249">
        <f t="shared" si="8"/>
        <v>500000</v>
      </c>
      <c r="M120" s="344" t="s">
        <v>434</v>
      </c>
      <c r="N120" s="73"/>
    </row>
    <row r="121" spans="1:14" s="74" customFormat="1" ht="39" x14ac:dyDescent="0.25">
      <c r="A121" s="25"/>
      <c r="B121" s="18">
        <v>2</v>
      </c>
      <c r="C121" s="19" t="s">
        <v>1531</v>
      </c>
      <c r="D121" s="20" t="s">
        <v>622</v>
      </c>
      <c r="E121" s="7"/>
      <c r="F121" s="13" t="s">
        <v>1491</v>
      </c>
      <c r="G121" s="22"/>
      <c r="H121" s="273">
        <v>445000</v>
      </c>
      <c r="I121" s="23"/>
      <c r="J121" s="24">
        <f t="shared" si="7"/>
        <v>253027400</v>
      </c>
      <c r="K121" s="35"/>
      <c r="L121" s="249">
        <f t="shared" si="8"/>
        <v>445000</v>
      </c>
      <c r="M121" s="344" t="s">
        <v>1532</v>
      </c>
      <c r="N121" s="73"/>
    </row>
    <row r="122" spans="1:14" s="74" customFormat="1" ht="39" x14ac:dyDescent="0.25">
      <c r="A122" s="25"/>
      <c r="B122" s="18">
        <v>2</v>
      </c>
      <c r="C122" s="19" t="s">
        <v>1533</v>
      </c>
      <c r="D122" s="302" t="s">
        <v>622</v>
      </c>
      <c r="E122" s="7"/>
      <c r="F122" s="21" t="s">
        <v>1492</v>
      </c>
      <c r="G122" s="22"/>
      <c r="H122" s="273">
        <v>500000</v>
      </c>
      <c r="I122" s="245"/>
      <c r="J122" s="24">
        <f t="shared" si="7"/>
        <v>253527400</v>
      </c>
      <c r="K122" s="263"/>
      <c r="L122" s="249">
        <f t="shared" si="8"/>
        <v>500000</v>
      </c>
      <c r="M122" s="344" t="s">
        <v>1534</v>
      </c>
      <c r="N122" s="73"/>
    </row>
    <row r="123" spans="1:14" s="74" customFormat="1" ht="39" x14ac:dyDescent="0.25">
      <c r="A123" s="25"/>
      <c r="B123" s="18">
        <v>2</v>
      </c>
      <c r="C123" s="19" t="s">
        <v>1535</v>
      </c>
      <c r="D123" s="302" t="s">
        <v>622</v>
      </c>
      <c r="E123" s="7"/>
      <c r="F123" s="21" t="s">
        <v>1493</v>
      </c>
      <c r="G123" s="22"/>
      <c r="H123" s="273">
        <v>536000</v>
      </c>
      <c r="I123" s="245"/>
      <c r="J123" s="24">
        <f t="shared" si="7"/>
        <v>254063400</v>
      </c>
      <c r="K123" s="263"/>
      <c r="L123" s="249">
        <f t="shared" si="8"/>
        <v>536000</v>
      </c>
      <c r="M123" s="344" t="s">
        <v>630</v>
      </c>
      <c r="N123" s="73"/>
    </row>
    <row r="124" spans="1:14" s="74" customFormat="1" ht="26.25" x14ac:dyDescent="0.25">
      <c r="A124" s="25"/>
      <c r="B124" s="18">
        <v>2</v>
      </c>
      <c r="C124" s="19" t="s">
        <v>1536</v>
      </c>
      <c r="D124" s="302" t="s">
        <v>1219</v>
      </c>
      <c r="E124" s="7"/>
      <c r="F124" s="21" t="s">
        <v>1494</v>
      </c>
      <c r="G124" s="22"/>
      <c r="H124" s="273">
        <v>3600000</v>
      </c>
      <c r="I124" s="245"/>
      <c r="J124" s="24">
        <f t="shared" si="7"/>
        <v>257663400</v>
      </c>
      <c r="K124" s="263"/>
      <c r="L124" s="249">
        <f t="shared" si="8"/>
        <v>3600000</v>
      </c>
      <c r="M124" s="344" t="s">
        <v>1537</v>
      </c>
      <c r="N124" s="73"/>
    </row>
    <row r="125" spans="1:14" s="74" customFormat="1" ht="26.25" x14ac:dyDescent="0.25">
      <c r="A125" s="25"/>
      <c r="B125" s="18">
        <v>2</v>
      </c>
      <c r="C125" s="19" t="s">
        <v>1538</v>
      </c>
      <c r="D125" s="302" t="s">
        <v>1539</v>
      </c>
      <c r="E125" s="7"/>
      <c r="F125" s="21" t="s">
        <v>1495</v>
      </c>
      <c r="G125" s="22"/>
      <c r="H125" s="273">
        <v>2400000</v>
      </c>
      <c r="I125" s="245"/>
      <c r="J125" s="24">
        <f t="shared" si="7"/>
        <v>260063400</v>
      </c>
      <c r="K125" s="263"/>
      <c r="L125" s="249">
        <f t="shared" si="8"/>
        <v>2400000</v>
      </c>
      <c r="M125" s="344" t="s">
        <v>1540</v>
      </c>
      <c r="N125" s="73"/>
    </row>
    <row r="126" spans="1:14" s="74" customFormat="1" ht="26.25" x14ac:dyDescent="0.25">
      <c r="A126" s="25"/>
      <c r="B126" s="18">
        <v>2</v>
      </c>
      <c r="C126" s="19" t="s">
        <v>1541</v>
      </c>
      <c r="D126" s="302" t="s">
        <v>622</v>
      </c>
      <c r="E126" s="7"/>
      <c r="F126" s="21" t="s">
        <v>1496</v>
      </c>
      <c r="G126" s="22"/>
      <c r="H126" s="273">
        <v>292000</v>
      </c>
      <c r="I126" s="245"/>
      <c r="J126" s="24">
        <f t="shared" si="7"/>
        <v>260355400</v>
      </c>
      <c r="K126" s="263"/>
      <c r="L126" s="249">
        <f t="shared" si="8"/>
        <v>292000</v>
      </c>
      <c r="M126" s="344" t="s">
        <v>632</v>
      </c>
      <c r="N126" s="73"/>
    </row>
    <row r="127" spans="1:14" s="74" customFormat="1" ht="26.25" x14ac:dyDescent="0.25">
      <c r="A127" s="25"/>
      <c r="B127" s="18">
        <v>2</v>
      </c>
      <c r="C127" s="19" t="s">
        <v>1542</v>
      </c>
      <c r="D127" s="302" t="s">
        <v>622</v>
      </c>
      <c r="E127" s="7"/>
      <c r="F127" s="21" t="s">
        <v>1497</v>
      </c>
      <c r="G127" s="22"/>
      <c r="H127" s="273">
        <v>575000</v>
      </c>
      <c r="I127" s="245"/>
      <c r="J127" s="24">
        <f t="shared" si="7"/>
        <v>260930400</v>
      </c>
      <c r="K127" s="263"/>
      <c r="L127" s="249">
        <f t="shared" si="8"/>
        <v>575000</v>
      </c>
      <c r="M127" s="344" t="s">
        <v>235</v>
      </c>
      <c r="N127" s="73"/>
    </row>
    <row r="128" spans="1:14" s="74" customFormat="1" ht="39" x14ac:dyDescent="0.25">
      <c r="A128" s="25"/>
      <c r="B128" s="18">
        <v>2</v>
      </c>
      <c r="C128" s="19" t="s">
        <v>1543</v>
      </c>
      <c r="D128" s="302" t="s">
        <v>622</v>
      </c>
      <c r="E128" s="7"/>
      <c r="F128" s="21" t="s">
        <v>1498</v>
      </c>
      <c r="G128" s="22"/>
      <c r="H128" s="273">
        <v>262500</v>
      </c>
      <c r="I128" s="245"/>
      <c r="J128" s="24">
        <f t="shared" si="7"/>
        <v>261192900</v>
      </c>
      <c r="K128" s="263"/>
      <c r="L128" s="249">
        <f t="shared" si="8"/>
        <v>262500</v>
      </c>
      <c r="M128" s="344" t="s">
        <v>1544</v>
      </c>
      <c r="N128" s="73"/>
    </row>
    <row r="129" spans="1:14" s="74" customFormat="1" ht="39" x14ac:dyDescent="0.25">
      <c r="A129" s="25"/>
      <c r="B129" s="18">
        <v>2</v>
      </c>
      <c r="C129" s="19" t="s">
        <v>1545</v>
      </c>
      <c r="D129" s="302" t="s">
        <v>622</v>
      </c>
      <c r="E129" s="7"/>
      <c r="F129" s="21" t="s">
        <v>1499</v>
      </c>
      <c r="G129" s="22"/>
      <c r="H129" s="273">
        <v>500000</v>
      </c>
      <c r="I129" s="245"/>
      <c r="J129" s="24">
        <f t="shared" si="7"/>
        <v>261692900</v>
      </c>
      <c r="K129" s="35"/>
      <c r="L129" s="249">
        <f t="shared" si="8"/>
        <v>500000</v>
      </c>
      <c r="M129" s="344" t="s">
        <v>1483</v>
      </c>
      <c r="N129" s="73"/>
    </row>
    <row r="130" spans="1:14" s="74" customFormat="1" ht="39" x14ac:dyDescent="0.25">
      <c r="A130" s="25"/>
      <c r="B130" s="18">
        <v>2</v>
      </c>
      <c r="C130" s="19" t="s">
        <v>1546</v>
      </c>
      <c r="D130" s="302" t="s">
        <v>622</v>
      </c>
      <c r="E130" s="7"/>
      <c r="F130" s="21" t="s">
        <v>1500</v>
      </c>
      <c r="G130" s="22"/>
      <c r="H130" s="273">
        <v>500000</v>
      </c>
      <c r="I130" s="25"/>
      <c r="J130" s="24">
        <f t="shared" si="7"/>
        <v>262192900</v>
      </c>
      <c r="K130" s="35"/>
      <c r="L130" s="249">
        <f t="shared" si="8"/>
        <v>500000</v>
      </c>
      <c r="M130" s="344" t="s">
        <v>1547</v>
      </c>
      <c r="N130" s="73"/>
    </row>
    <row r="131" spans="1:14" s="74" customFormat="1" ht="39" x14ac:dyDescent="0.25">
      <c r="A131" s="25"/>
      <c r="B131" s="18">
        <v>2</v>
      </c>
      <c r="C131" s="19" t="s">
        <v>1548</v>
      </c>
      <c r="D131" s="302" t="s">
        <v>622</v>
      </c>
      <c r="E131" s="7"/>
      <c r="F131" s="21" t="s">
        <v>1501</v>
      </c>
      <c r="G131" s="22"/>
      <c r="H131" s="273">
        <v>833400</v>
      </c>
      <c r="I131" s="25"/>
      <c r="J131" s="24">
        <f t="shared" si="7"/>
        <v>263026300</v>
      </c>
      <c r="K131" s="35"/>
      <c r="L131" s="249">
        <f t="shared" si="8"/>
        <v>833400</v>
      </c>
      <c r="M131" s="344" t="s">
        <v>640</v>
      </c>
      <c r="N131" s="73"/>
    </row>
    <row r="132" spans="1:14" s="74" customFormat="1" ht="39" x14ac:dyDescent="0.25">
      <c r="A132" s="25"/>
      <c r="B132" s="18">
        <v>2</v>
      </c>
      <c r="C132" s="19" t="s">
        <v>1549</v>
      </c>
      <c r="D132" s="302" t="s">
        <v>622</v>
      </c>
      <c r="E132" s="7"/>
      <c r="F132" s="21" t="s">
        <v>1502</v>
      </c>
      <c r="G132" s="22"/>
      <c r="H132" s="273">
        <v>100000</v>
      </c>
      <c r="I132" s="25"/>
      <c r="J132" s="24">
        <f t="shared" si="7"/>
        <v>263126300</v>
      </c>
      <c r="K132" s="35"/>
      <c r="L132" s="249">
        <f t="shared" si="8"/>
        <v>100000</v>
      </c>
      <c r="M132" s="344" t="s">
        <v>1550</v>
      </c>
      <c r="N132" s="73"/>
    </row>
    <row r="133" spans="1:14" s="74" customFormat="1" ht="39" x14ac:dyDescent="0.25">
      <c r="A133" s="25"/>
      <c r="B133" s="18">
        <v>2</v>
      </c>
      <c r="C133" s="19" t="s">
        <v>1551</v>
      </c>
      <c r="D133" s="302" t="s">
        <v>622</v>
      </c>
      <c r="E133" s="7"/>
      <c r="F133" s="21" t="s">
        <v>1503</v>
      </c>
      <c r="G133" s="22"/>
      <c r="H133" s="273">
        <v>600000</v>
      </c>
      <c r="I133" s="25"/>
      <c r="J133" s="24">
        <f t="shared" si="7"/>
        <v>263726300</v>
      </c>
      <c r="K133" s="35"/>
      <c r="L133" s="249">
        <f t="shared" si="8"/>
        <v>600000</v>
      </c>
      <c r="M133" s="344" t="s">
        <v>1552</v>
      </c>
      <c r="N133" s="73"/>
    </row>
    <row r="134" spans="1:14" s="38" customFormat="1" ht="25.5" x14ac:dyDescent="0.2">
      <c r="A134" s="75"/>
      <c r="B134" s="18">
        <v>2</v>
      </c>
      <c r="C134" s="77" t="s">
        <v>1553</v>
      </c>
      <c r="D134" s="302" t="s">
        <v>622</v>
      </c>
      <c r="E134" s="21"/>
      <c r="F134" s="21" t="s">
        <v>1504</v>
      </c>
      <c r="G134" s="21"/>
      <c r="H134" s="304">
        <v>460000</v>
      </c>
      <c r="I134" s="136"/>
      <c r="J134" s="24">
        <f t="shared" si="7"/>
        <v>264186300</v>
      </c>
      <c r="K134" s="80"/>
      <c r="L134" s="249">
        <f t="shared" si="8"/>
        <v>460000</v>
      </c>
      <c r="M134" s="342" t="s">
        <v>647</v>
      </c>
    </row>
    <row r="135" spans="1:14" s="38" customFormat="1" ht="38.25" x14ac:dyDescent="0.2">
      <c r="A135" s="75"/>
      <c r="B135" s="18">
        <v>2</v>
      </c>
      <c r="C135" s="77" t="s">
        <v>1554</v>
      </c>
      <c r="D135" s="302" t="s">
        <v>622</v>
      </c>
      <c r="E135" s="21"/>
      <c r="F135" s="21" t="s">
        <v>1505</v>
      </c>
      <c r="G135" s="21"/>
      <c r="H135" s="304">
        <v>500000</v>
      </c>
      <c r="I135" s="136"/>
      <c r="J135" s="24">
        <f t="shared" si="7"/>
        <v>264686300</v>
      </c>
      <c r="K135" s="80"/>
      <c r="L135" s="249">
        <f t="shared" si="8"/>
        <v>500000</v>
      </c>
      <c r="M135" s="342" t="s">
        <v>202</v>
      </c>
    </row>
    <row r="136" spans="1:14" s="38" customFormat="1" ht="38.25" x14ac:dyDescent="0.2">
      <c r="A136" s="75"/>
      <c r="B136" s="18">
        <v>2</v>
      </c>
      <c r="C136" s="77" t="s">
        <v>1555</v>
      </c>
      <c r="D136" s="302" t="s">
        <v>622</v>
      </c>
      <c r="E136" s="21"/>
      <c r="F136" s="21" t="s">
        <v>1506</v>
      </c>
      <c r="G136" s="21"/>
      <c r="H136" s="283">
        <v>750000</v>
      </c>
      <c r="I136" s="136"/>
      <c r="J136" s="24">
        <f t="shared" si="7"/>
        <v>265436300</v>
      </c>
      <c r="K136" s="80"/>
      <c r="L136" s="249">
        <f t="shared" si="8"/>
        <v>750000</v>
      </c>
      <c r="M136" s="342" t="s">
        <v>656</v>
      </c>
    </row>
    <row r="137" spans="1:14" s="38" customFormat="1" ht="38.25" x14ac:dyDescent="0.2">
      <c r="A137" s="75"/>
      <c r="B137" s="18">
        <v>2</v>
      </c>
      <c r="C137" s="77" t="s">
        <v>1556</v>
      </c>
      <c r="D137" s="302" t="s">
        <v>622</v>
      </c>
      <c r="E137" s="21"/>
      <c r="F137" s="21" t="s">
        <v>1507</v>
      </c>
      <c r="G137" s="21"/>
      <c r="H137" s="283">
        <v>200000</v>
      </c>
      <c r="I137" s="136"/>
      <c r="J137" s="24">
        <f t="shared" si="7"/>
        <v>265636300</v>
      </c>
      <c r="K137" s="80"/>
      <c r="L137" s="249">
        <f t="shared" si="8"/>
        <v>200000</v>
      </c>
      <c r="M137" s="342" t="s">
        <v>658</v>
      </c>
    </row>
    <row r="138" spans="1:14" s="38" customFormat="1" ht="25.5" x14ac:dyDescent="0.2">
      <c r="A138" s="75"/>
      <c r="B138" s="18">
        <v>2</v>
      </c>
      <c r="C138" s="77" t="s">
        <v>1557</v>
      </c>
      <c r="D138" s="302" t="s">
        <v>622</v>
      </c>
      <c r="E138" s="21"/>
      <c r="F138" s="21" t="s">
        <v>1508</v>
      </c>
      <c r="G138" s="21"/>
      <c r="H138" s="308">
        <v>150000</v>
      </c>
      <c r="I138" s="86"/>
      <c r="J138" s="24">
        <f t="shared" si="7"/>
        <v>265786300</v>
      </c>
      <c r="K138" s="80"/>
      <c r="L138" s="249">
        <f t="shared" si="8"/>
        <v>150000</v>
      </c>
      <c r="M138" s="342" t="s">
        <v>690</v>
      </c>
    </row>
    <row r="139" spans="1:14" s="38" customFormat="1" ht="25.5" x14ac:dyDescent="0.2">
      <c r="A139" s="75"/>
      <c r="B139" s="18">
        <v>2</v>
      </c>
      <c r="C139" s="77" t="s">
        <v>1558</v>
      </c>
      <c r="D139" s="302" t="s">
        <v>622</v>
      </c>
      <c r="E139" s="21"/>
      <c r="F139" s="21" t="s">
        <v>1509</v>
      </c>
      <c r="G139" s="21"/>
      <c r="H139" s="308">
        <v>750000</v>
      </c>
      <c r="I139" s="86"/>
      <c r="J139" s="24">
        <f t="shared" si="7"/>
        <v>266536300</v>
      </c>
      <c r="K139" s="80"/>
      <c r="L139" s="249">
        <f t="shared" si="8"/>
        <v>750000</v>
      </c>
      <c r="M139" s="342" t="s">
        <v>662</v>
      </c>
    </row>
    <row r="140" spans="1:14" s="38" customFormat="1" ht="25.5" x14ac:dyDescent="0.2">
      <c r="A140" s="75"/>
      <c r="B140" s="18">
        <v>2</v>
      </c>
      <c r="C140" s="77" t="s">
        <v>1559</v>
      </c>
      <c r="D140" s="302" t="s">
        <v>622</v>
      </c>
      <c r="E140" s="21"/>
      <c r="F140" s="21" t="s">
        <v>1510</v>
      </c>
      <c r="G140" s="21"/>
      <c r="H140" s="308">
        <v>300000</v>
      </c>
      <c r="I140" s="86"/>
      <c r="J140" s="24">
        <f t="shared" si="7"/>
        <v>266836300</v>
      </c>
      <c r="K140" s="80"/>
      <c r="L140" s="249">
        <f t="shared" si="8"/>
        <v>300000</v>
      </c>
      <c r="M140" s="342" t="s">
        <v>1560</v>
      </c>
    </row>
    <row r="141" spans="1:14" s="38" customFormat="1" ht="25.5" x14ac:dyDescent="0.2">
      <c r="A141" s="75"/>
      <c r="B141" s="18">
        <v>2</v>
      </c>
      <c r="C141" s="77" t="s">
        <v>1561</v>
      </c>
      <c r="D141" s="21" t="s">
        <v>1395</v>
      </c>
      <c r="E141" s="21"/>
      <c r="F141" s="21" t="s">
        <v>1511</v>
      </c>
      <c r="G141" s="21"/>
      <c r="H141" s="308">
        <v>2400000</v>
      </c>
      <c r="I141" s="86"/>
      <c r="J141" s="24">
        <f t="shared" si="7"/>
        <v>269236300</v>
      </c>
      <c r="K141" s="80"/>
      <c r="L141" s="249">
        <f t="shared" si="8"/>
        <v>2400000</v>
      </c>
      <c r="M141" s="342" t="s">
        <v>1562</v>
      </c>
    </row>
    <row r="142" spans="1:14" s="38" customFormat="1" ht="25.5" x14ac:dyDescent="0.2">
      <c r="A142" s="75"/>
      <c r="B142" s="18">
        <v>2</v>
      </c>
      <c r="C142" s="77" t="s">
        <v>1563</v>
      </c>
      <c r="D142" s="21" t="s">
        <v>1385</v>
      </c>
      <c r="E142" s="21"/>
      <c r="F142" s="21" t="s">
        <v>1512</v>
      </c>
      <c r="G142" s="21"/>
      <c r="H142" s="308">
        <v>300000</v>
      </c>
      <c r="I142" s="86"/>
      <c r="J142" s="24">
        <f t="shared" si="7"/>
        <v>269536300</v>
      </c>
      <c r="K142" s="80"/>
      <c r="L142" s="249">
        <f t="shared" si="8"/>
        <v>300000</v>
      </c>
      <c r="M142" s="342" t="s">
        <v>1564</v>
      </c>
    </row>
    <row r="143" spans="1:14" s="91" customFormat="1" ht="25.5" x14ac:dyDescent="0.2">
      <c r="A143" s="81"/>
      <c r="B143" s="18">
        <v>2</v>
      </c>
      <c r="C143" s="77" t="s">
        <v>1565</v>
      </c>
      <c r="D143" s="21" t="s">
        <v>1244</v>
      </c>
      <c r="E143" s="21"/>
      <c r="F143" s="21" t="s">
        <v>1513</v>
      </c>
      <c r="G143" s="21"/>
      <c r="H143" s="305">
        <v>2200000</v>
      </c>
      <c r="I143" s="86"/>
      <c r="J143" s="24">
        <f t="shared" si="7"/>
        <v>271736300</v>
      </c>
      <c r="K143" s="87"/>
      <c r="L143" s="249">
        <f t="shared" si="8"/>
        <v>2200000</v>
      </c>
      <c r="M143" s="342" t="s">
        <v>1566</v>
      </c>
      <c r="N143" s="90"/>
    </row>
    <row r="144" spans="1:14" s="91" customFormat="1" ht="25.5" x14ac:dyDescent="0.2">
      <c r="A144" s="81"/>
      <c r="B144" s="18">
        <v>2</v>
      </c>
      <c r="C144" s="77" t="s">
        <v>1567</v>
      </c>
      <c r="D144" s="21" t="s">
        <v>1244</v>
      </c>
      <c r="E144" s="21"/>
      <c r="F144" s="21" t="s">
        <v>1514</v>
      </c>
      <c r="G144" s="21"/>
      <c r="H144" s="305">
        <v>1050000</v>
      </c>
      <c r="I144" s="86"/>
      <c r="J144" s="24">
        <f t="shared" si="7"/>
        <v>272786300</v>
      </c>
      <c r="K144" s="87"/>
      <c r="L144" s="249">
        <f t="shared" si="8"/>
        <v>1050000</v>
      </c>
      <c r="M144" s="342" t="s">
        <v>1568</v>
      </c>
      <c r="N144" s="90"/>
    </row>
    <row r="145" spans="1:17" s="91" customFormat="1" ht="25.5" x14ac:dyDescent="0.2">
      <c r="A145" s="81"/>
      <c r="B145" s="18">
        <v>2</v>
      </c>
      <c r="C145" s="77" t="s">
        <v>1569</v>
      </c>
      <c r="D145" s="21" t="s">
        <v>1244</v>
      </c>
      <c r="E145" s="21"/>
      <c r="F145" s="21" t="s">
        <v>1515</v>
      </c>
      <c r="G145" s="21"/>
      <c r="H145" s="283">
        <v>1050000</v>
      </c>
      <c r="I145" s="86"/>
      <c r="J145" s="24">
        <f t="shared" si="7"/>
        <v>273836300</v>
      </c>
      <c r="K145" s="87"/>
      <c r="L145" s="249">
        <f t="shared" si="8"/>
        <v>1050000</v>
      </c>
      <c r="M145" s="342" t="s">
        <v>735</v>
      </c>
      <c r="N145" s="90"/>
    </row>
    <row r="146" spans="1:17" s="91" customFormat="1" ht="25.5" x14ac:dyDescent="0.2">
      <c r="A146" s="81"/>
      <c r="B146" s="18">
        <v>2</v>
      </c>
      <c r="C146" s="77" t="s">
        <v>1570</v>
      </c>
      <c r="D146" s="21" t="s">
        <v>1297</v>
      </c>
      <c r="E146" s="21"/>
      <c r="F146" s="21" t="s">
        <v>1516</v>
      </c>
      <c r="G146" s="21"/>
      <c r="H146" s="283">
        <v>1600000</v>
      </c>
      <c r="I146" s="86"/>
      <c r="J146" s="24">
        <f t="shared" si="7"/>
        <v>275436300</v>
      </c>
      <c r="K146" s="87"/>
      <c r="L146" s="249">
        <f t="shared" si="8"/>
        <v>1600000</v>
      </c>
      <c r="M146" s="342" t="s">
        <v>1571</v>
      </c>
      <c r="N146" s="90"/>
    </row>
    <row r="147" spans="1:17" s="91" customFormat="1" ht="25.5" x14ac:dyDescent="0.2">
      <c r="A147" s="81"/>
      <c r="B147" s="18">
        <v>2</v>
      </c>
      <c r="C147" s="77" t="s">
        <v>1572</v>
      </c>
      <c r="D147" s="21" t="s">
        <v>1267</v>
      </c>
      <c r="E147" s="21"/>
      <c r="F147" s="21" t="s">
        <v>1517</v>
      </c>
      <c r="G147" s="21"/>
      <c r="H147" s="283">
        <v>1400000</v>
      </c>
      <c r="I147" s="86"/>
      <c r="J147" s="24">
        <f t="shared" si="7"/>
        <v>276836300</v>
      </c>
      <c r="K147" s="87"/>
      <c r="L147" s="249">
        <f t="shared" si="8"/>
        <v>1400000</v>
      </c>
      <c r="M147" s="342" t="s">
        <v>1571</v>
      </c>
      <c r="N147" s="90"/>
    </row>
    <row r="148" spans="1:17" s="91" customFormat="1" ht="25.5" x14ac:dyDescent="0.2">
      <c r="A148" s="81"/>
      <c r="B148" s="18">
        <v>2</v>
      </c>
      <c r="C148" s="77" t="s">
        <v>1573</v>
      </c>
      <c r="D148" s="21" t="s">
        <v>1385</v>
      </c>
      <c r="E148" s="21"/>
      <c r="F148" s="21" t="s">
        <v>1518</v>
      </c>
      <c r="G148" s="21"/>
      <c r="H148" s="283">
        <v>902500</v>
      </c>
      <c r="I148" s="86"/>
      <c r="J148" s="24">
        <f t="shared" si="7"/>
        <v>277738800</v>
      </c>
      <c r="K148" s="87"/>
      <c r="L148" s="249">
        <f t="shared" si="8"/>
        <v>902500</v>
      </c>
      <c r="M148" s="342" t="s">
        <v>1574</v>
      </c>
      <c r="N148" s="90"/>
    </row>
    <row r="149" spans="1:17" s="91" customFormat="1" ht="25.5" x14ac:dyDescent="0.2">
      <c r="A149" s="92"/>
      <c r="B149" s="18">
        <v>2</v>
      </c>
      <c r="C149" s="113" t="s">
        <v>1575</v>
      </c>
      <c r="D149" s="21" t="s">
        <v>1385</v>
      </c>
      <c r="E149" s="106"/>
      <c r="F149" s="21" t="s">
        <v>1519</v>
      </c>
      <c r="G149" s="106"/>
      <c r="H149" s="306">
        <v>620000</v>
      </c>
      <c r="I149" s="93"/>
      <c r="J149" s="24">
        <f t="shared" si="7"/>
        <v>278358800</v>
      </c>
      <c r="K149" s="87"/>
      <c r="L149" s="249">
        <f t="shared" si="8"/>
        <v>620000</v>
      </c>
      <c r="M149" s="342" t="s">
        <v>1576</v>
      </c>
      <c r="N149" s="90"/>
    </row>
    <row r="150" spans="1:17" s="96" customFormat="1" ht="25.5" x14ac:dyDescent="0.2">
      <c r="A150" s="81"/>
      <c r="B150" s="18">
        <v>2</v>
      </c>
      <c r="C150" s="19" t="s">
        <v>1577</v>
      </c>
      <c r="D150" s="7" t="s">
        <v>1244</v>
      </c>
      <c r="E150" s="76"/>
      <c r="F150" s="21" t="s">
        <v>1520</v>
      </c>
      <c r="G150" s="114"/>
      <c r="H150" s="306">
        <v>1150000</v>
      </c>
      <c r="J150" s="24">
        <f t="shared" si="7"/>
        <v>279508800</v>
      </c>
      <c r="K150" s="87"/>
      <c r="L150" s="249">
        <f t="shared" si="8"/>
        <v>1150000</v>
      </c>
      <c r="M150" s="342" t="s">
        <v>1578</v>
      </c>
      <c r="N150" s="97"/>
      <c r="O150" s="98"/>
      <c r="P150" s="98"/>
      <c r="Q150" s="99"/>
    </row>
    <row r="151" spans="1:17" s="91" customFormat="1" ht="25.5" x14ac:dyDescent="0.2">
      <c r="A151" s="100"/>
      <c r="B151" s="18">
        <v>2</v>
      </c>
      <c r="C151" s="119" t="s">
        <v>1579</v>
      </c>
      <c r="D151" s="7" t="s">
        <v>1244</v>
      </c>
      <c r="E151" s="120"/>
      <c r="F151" s="21" t="s">
        <v>1521</v>
      </c>
      <c r="G151" s="120"/>
      <c r="H151" s="283">
        <v>1150000</v>
      </c>
      <c r="I151" s="101"/>
      <c r="J151" s="24">
        <f t="shared" si="7"/>
        <v>280658800</v>
      </c>
      <c r="K151" s="87"/>
      <c r="L151" s="249">
        <f t="shared" si="8"/>
        <v>1150000</v>
      </c>
      <c r="M151" s="342" t="s">
        <v>1580</v>
      </c>
      <c r="N151" s="102"/>
      <c r="O151" s="103"/>
      <c r="P151" s="103"/>
    </row>
    <row r="152" spans="1:17" s="91" customFormat="1" ht="25.5" x14ac:dyDescent="0.2">
      <c r="A152" s="81"/>
      <c r="B152" s="18">
        <v>2</v>
      </c>
      <c r="C152" s="77" t="s">
        <v>1587</v>
      </c>
      <c r="D152" s="7" t="s">
        <v>1244</v>
      </c>
      <c r="E152" s="21"/>
      <c r="F152" s="21" t="s">
        <v>1581</v>
      </c>
      <c r="G152" s="21"/>
      <c r="H152" s="283">
        <v>1150000</v>
      </c>
      <c r="I152" s="86"/>
      <c r="J152" s="24">
        <f t="shared" si="7"/>
        <v>281808800</v>
      </c>
      <c r="K152" s="87"/>
      <c r="L152" s="249">
        <f t="shared" si="8"/>
        <v>1150000</v>
      </c>
      <c r="M152" s="342" t="s">
        <v>1588</v>
      </c>
      <c r="N152" s="90"/>
    </row>
    <row r="153" spans="1:17" s="91" customFormat="1" ht="25.5" x14ac:dyDescent="0.2">
      <c r="A153" s="81"/>
      <c r="B153" s="18">
        <v>2</v>
      </c>
      <c r="C153" s="77" t="s">
        <v>1589</v>
      </c>
      <c r="D153" s="7" t="s">
        <v>1244</v>
      </c>
      <c r="E153" s="21"/>
      <c r="F153" s="21" t="s">
        <v>1582</v>
      </c>
      <c r="G153" s="21"/>
      <c r="H153" s="283">
        <v>1150000</v>
      </c>
      <c r="I153" s="86"/>
      <c r="J153" s="24">
        <f t="shared" si="7"/>
        <v>282958800</v>
      </c>
      <c r="K153" s="87"/>
      <c r="L153" s="249">
        <f t="shared" si="8"/>
        <v>1150000</v>
      </c>
      <c r="M153" s="342" t="s">
        <v>1590</v>
      </c>
      <c r="N153" s="90"/>
    </row>
    <row r="154" spans="1:17" s="91" customFormat="1" ht="25.5" x14ac:dyDescent="0.2">
      <c r="A154" s="81"/>
      <c r="B154" s="18">
        <v>2</v>
      </c>
      <c r="C154" s="77" t="s">
        <v>1591</v>
      </c>
      <c r="D154" s="21" t="s">
        <v>1385</v>
      </c>
      <c r="E154" s="21"/>
      <c r="F154" s="21" t="s">
        <v>1583</v>
      </c>
      <c r="G154" s="21"/>
      <c r="H154" s="283">
        <v>2000000</v>
      </c>
      <c r="I154" s="86"/>
      <c r="J154" s="24">
        <f t="shared" si="7"/>
        <v>284958800</v>
      </c>
      <c r="K154" s="87"/>
      <c r="L154" s="249">
        <f t="shared" si="8"/>
        <v>2000000</v>
      </c>
      <c r="M154" s="342" t="s">
        <v>1592</v>
      </c>
      <c r="N154" s="90"/>
    </row>
    <row r="155" spans="1:17" s="91" customFormat="1" ht="25.5" x14ac:dyDescent="0.2">
      <c r="A155" s="81"/>
      <c r="B155" s="18">
        <v>2</v>
      </c>
      <c r="C155" s="77" t="s">
        <v>1593</v>
      </c>
      <c r="D155" s="21" t="s">
        <v>1594</v>
      </c>
      <c r="E155" s="21"/>
      <c r="F155" s="21" t="s">
        <v>1584</v>
      </c>
      <c r="G155" s="21"/>
      <c r="H155" s="283">
        <v>1700000</v>
      </c>
      <c r="I155" s="86"/>
      <c r="J155" s="24">
        <f t="shared" si="7"/>
        <v>286658800</v>
      </c>
      <c r="K155" s="87"/>
      <c r="L155" s="249">
        <f t="shared" si="8"/>
        <v>1700000</v>
      </c>
      <c r="M155" s="342" t="s">
        <v>1595</v>
      </c>
      <c r="N155" s="90"/>
    </row>
    <row r="156" spans="1:17" s="91" customFormat="1" ht="25.5" x14ac:dyDescent="0.2">
      <c r="A156" s="81"/>
      <c r="B156" s="18">
        <v>2</v>
      </c>
      <c r="C156" s="77" t="s">
        <v>1596</v>
      </c>
      <c r="D156" s="21" t="s">
        <v>1594</v>
      </c>
      <c r="E156" s="21"/>
      <c r="F156" s="21" t="s">
        <v>1585</v>
      </c>
      <c r="G156" s="21"/>
      <c r="H156" s="283">
        <v>1050000</v>
      </c>
      <c r="I156" s="86"/>
      <c r="J156" s="24">
        <f t="shared" si="7"/>
        <v>287708800</v>
      </c>
      <c r="K156" s="87"/>
      <c r="L156" s="249">
        <f t="shared" si="8"/>
        <v>1050000</v>
      </c>
      <c r="M156" s="342" t="s">
        <v>1597</v>
      </c>
      <c r="N156" s="90"/>
    </row>
    <row r="157" spans="1:17" ht="25.5" x14ac:dyDescent="0.2">
      <c r="A157" s="75"/>
      <c r="B157" s="18">
        <v>2</v>
      </c>
      <c r="C157" s="77" t="s">
        <v>1598</v>
      </c>
      <c r="D157" s="21" t="s">
        <v>1244</v>
      </c>
      <c r="E157" s="21"/>
      <c r="F157" s="21" t="s">
        <v>1586</v>
      </c>
      <c r="G157" s="21"/>
      <c r="H157" s="283">
        <v>1050000</v>
      </c>
      <c r="I157" s="79"/>
      <c r="J157" s="24">
        <f t="shared" si="7"/>
        <v>288758800</v>
      </c>
      <c r="K157" s="80"/>
      <c r="L157" s="249">
        <f t="shared" si="8"/>
        <v>1050000</v>
      </c>
      <c r="M157" s="342" t="s">
        <v>1599</v>
      </c>
    </row>
    <row r="158" spans="1:17" ht="25.5" x14ac:dyDescent="0.2">
      <c r="A158" s="75"/>
      <c r="B158" s="18">
        <v>2</v>
      </c>
      <c r="C158" s="77" t="s">
        <v>1602</v>
      </c>
      <c r="D158" s="21" t="s">
        <v>1099</v>
      </c>
      <c r="E158" s="21"/>
      <c r="F158" s="21" t="s">
        <v>1600</v>
      </c>
      <c r="G158" s="21"/>
      <c r="H158" s="283">
        <v>2625000</v>
      </c>
      <c r="I158" s="79"/>
      <c r="J158" s="24">
        <f t="shared" si="7"/>
        <v>291383800</v>
      </c>
      <c r="K158" s="80"/>
      <c r="L158" s="249">
        <f t="shared" si="8"/>
        <v>2625000</v>
      </c>
      <c r="M158" s="342" t="s">
        <v>1603</v>
      </c>
    </row>
    <row r="159" spans="1:17" ht="25.5" x14ac:dyDescent="0.2">
      <c r="A159" s="75"/>
      <c r="B159" s="18">
        <v>2</v>
      </c>
      <c r="C159" s="77" t="s">
        <v>1604</v>
      </c>
      <c r="D159" s="21" t="s">
        <v>1099</v>
      </c>
      <c r="E159" s="21"/>
      <c r="F159" s="21" t="s">
        <v>1601</v>
      </c>
      <c r="G159" s="21"/>
      <c r="H159" s="283">
        <v>1750000</v>
      </c>
      <c r="I159" s="79"/>
      <c r="J159" s="24">
        <f t="shared" si="7"/>
        <v>293133800</v>
      </c>
      <c r="K159" s="80"/>
      <c r="L159" s="249">
        <f t="shared" si="8"/>
        <v>1750000</v>
      </c>
      <c r="M159" s="342" t="s">
        <v>1605</v>
      </c>
    </row>
    <row r="160" spans="1:17" ht="25.5" x14ac:dyDescent="0.2">
      <c r="A160" s="75"/>
      <c r="B160" s="76">
        <v>2</v>
      </c>
      <c r="C160" s="77" t="s">
        <v>1608</v>
      </c>
      <c r="D160" s="21" t="s">
        <v>1297</v>
      </c>
      <c r="E160" s="21"/>
      <c r="F160" s="21" t="s">
        <v>1606</v>
      </c>
      <c r="G160" s="21"/>
      <c r="H160" s="283">
        <v>820000</v>
      </c>
      <c r="I160" s="86"/>
      <c r="J160" s="24">
        <f t="shared" si="7"/>
        <v>293953800</v>
      </c>
      <c r="K160" s="80"/>
      <c r="L160" s="249">
        <f t="shared" si="8"/>
        <v>820000</v>
      </c>
      <c r="M160" s="342" t="s">
        <v>1609</v>
      </c>
    </row>
    <row r="161" spans="1:13" ht="25.5" x14ac:dyDescent="0.2">
      <c r="A161" s="75"/>
      <c r="B161" s="76">
        <v>2</v>
      </c>
      <c r="C161" s="77" t="s">
        <v>1610</v>
      </c>
      <c r="D161" s="21" t="s">
        <v>1385</v>
      </c>
      <c r="E161" s="21"/>
      <c r="F161" s="21" t="s">
        <v>1607</v>
      </c>
      <c r="G161" s="21"/>
      <c r="H161" s="283">
        <v>1150000</v>
      </c>
      <c r="I161" s="86"/>
      <c r="J161" s="24">
        <f t="shared" si="7"/>
        <v>295103800</v>
      </c>
      <c r="K161" s="80"/>
      <c r="L161" s="249">
        <f t="shared" si="8"/>
        <v>1150000</v>
      </c>
      <c r="M161" s="342" t="s">
        <v>1611</v>
      </c>
    </row>
    <row r="162" spans="1:13" ht="25.5" x14ac:dyDescent="0.2">
      <c r="A162" s="75"/>
      <c r="B162" s="76">
        <v>2</v>
      </c>
      <c r="C162" s="77" t="s">
        <v>3563</v>
      </c>
      <c r="D162" s="21" t="s">
        <v>1297</v>
      </c>
      <c r="E162" s="21"/>
      <c r="F162" s="21" t="s">
        <v>1612</v>
      </c>
      <c r="G162" s="21"/>
      <c r="H162" s="309">
        <v>510000</v>
      </c>
      <c r="I162" s="86"/>
      <c r="J162" s="24">
        <f t="shared" si="7"/>
        <v>295613800</v>
      </c>
      <c r="K162" s="80"/>
      <c r="L162" s="249">
        <v>510000</v>
      </c>
      <c r="M162" s="342" t="s">
        <v>3123</v>
      </c>
    </row>
    <row r="163" spans="1:13" ht="25.5" x14ac:dyDescent="0.2">
      <c r="A163" s="75"/>
      <c r="B163" s="82">
        <v>2</v>
      </c>
      <c r="C163" s="83" t="s">
        <v>1686</v>
      </c>
      <c r="D163" s="84"/>
      <c r="E163" s="84"/>
      <c r="F163" s="84" t="s">
        <v>1613</v>
      </c>
      <c r="G163" s="84"/>
      <c r="H163" s="283"/>
      <c r="I163" s="86">
        <v>50000</v>
      </c>
      <c r="J163" s="79">
        <f t="shared" ref="J163:J169" si="9">J162-I163</f>
        <v>295563800</v>
      </c>
      <c r="K163" s="80"/>
      <c r="L163" s="249">
        <f t="shared" ref="L163:L169" si="10">I163*-1</f>
        <v>-50000</v>
      </c>
      <c r="M163" s="342" t="s">
        <v>1687</v>
      </c>
    </row>
    <row r="164" spans="1:13" ht="25.5" x14ac:dyDescent="0.2">
      <c r="A164" s="75"/>
      <c r="B164" s="82">
        <v>2</v>
      </c>
      <c r="C164" s="83" t="s">
        <v>1688</v>
      </c>
      <c r="D164" s="84"/>
      <c r="E164" s="84"/>
      <c r="F164" s="84" t="s">
        <v>1614</v>
      </c>
      <c r="G164" s="84"/>
      <c r="H164" s="283"/>
      <c r="I164" s="86">
        <v>177900</v>
      </c>
      <c r="J164" s="79">
        <f t="shared" si="9"/>
        <v>295385900</v>
      </c>
      <c r="K164" s="80"/>
      <c r="L164" s="249">
        <f t="shared" si="10"/>
        <v>-177900</v>
      </c>
      <c r="M164" s="342" t="s">
        <v>152</v>
      </c>
    </row>
    <row r="165" spans="1:13" ht="25.5" x14ac:dyDescent="0.2">
      <c r="A165" s="75"/>
      <c r="B165" s="82">
        <v>2</v>
      </c>
      <c r="C165" s="83" t="s">
        <v>1689</v>
      </c>
      <c r="D165" s="84"/>
      <c r="E165" s="84"/>
      <c r="F165" s="84" t="s">
        <v>1615</v>
      </c>
      <c r="G165" s="84"/>
      <c r="H165" s="283"/>
      <c r="I165" s="310">
        <v>45327000</v>
      </c>
      <c r="J165" s="79">
        <f t="shared" si="9"/>
        <v>250058900</v>
      </c>
      <c r="K165" s="80"/>
      <c r="L165" s="249">
        <f t="shared" si="10"/>
        <v>-45327000</v>
      </c>
      <c r="M165" s="342" t="s">
        <v>1690</v>
      </c>
    </row>
    <row r="166" spans="1:13" ht="38.25" x14ac:dyDescent="0.2">
      <c r="A166" s="75"/>
      <c r="B166" s="82">
        <v>2</v>
      </c>
      <c r="C166" s="83" t="s">
        <v>1691</v>
      </c>
      <c r="D166" s="84"/>
      <c r="E166" s="84"/>
      <c r="F166" s="84" t="s">
        <v>1616</v>
      </c>
      <c r="G166" s="84"/>
      <c r="H166" s="283"/>
      <c r="I166" s="86">
        <v>1636500</v>
      </c>
      <c r="J166" s="79">
        <f t="shared" si="9"/>
        <v>248422400</v>
      </c>
      <c r="K166" s="80"/>
      <c r="L166" s="249">
        <f t="shared" si="10"/>
        <v>-1636500</v>
      </c>
      <c r="M166" s="342" t="s">
        <v>148</v>
      </c>
    </row>
    <row r="167" spans="1:13" ht="25.5" x14ac:dyDescent="0.2">
      <c r="A167" s="75"/>
      <c r="B167" s="82">
        <v>2</v>
      </c>
      <c r="C167" s="83" t="s">
        <v>1692</v>
      </c>
      <c r="D167" s="84"/>
      <c r="E167" s="84"/>
      <c r="F167" s="84" t="s">
        <v>1617</v>
      </c>
      <c r="G167" s="84"/>
      <c r="H167" s="283"/>
      <c r="I167" s="86">
        <v>4302000</v>
      </c>
      <c r="J167" s="79">
        <f t="shared" si="9"/>
        <v>244120400</v>
      </c>
      <c r="K167" s="80"/>
      <c r="L167" s="249">
        <f t="shared" si="10"/>
        <v>-4302000</v>
      </c>
      <c r="M167" s="342" t="s">
        <v>1337</v>
      </c>
    </row>
    <row r="168" spans="1:13" ht="25.5" x14ac:dyDescent="0.2">
      <c r="A168" s="75"/>
      <c r="B168" s="82">
        <v>2</v>
      </c>
      <c r="C168" s="83" t="s">
        <v>1693</v>
      </c>
      <c r="D168" s="84"/>
      <c r="E168" s="84"/>
      <c r="F168" s="84" t="s">
        <v>1618</v>
      </c>
      <c r="G168" s="84"/>
      <c r="H168" s="283"/>
      <c r="I168" s="86">
        <v>450000</v>
      </c>
      <c r="J168" s="79">
        <f t="shared" si="9"/>
        <v>243670400</v>
      </c>
      <c r="K168" s="80"/>
      <c r="L168" s="249">
        <f t="shared" si="10"/>
        <v>-450000</v>
      </c>
      <c r="M168" s="342" t="s">
        <v>1552</v>
      </c>
    </row>
    <row r="169" spans="1:13" ht="38.25" x14ac:dyDescent="0.2">
      <c r="A169" s="75"/>
      <c r="B169" s="82">
        <v>2</v>
      </c>
      <c r="C169" s="83" t="s">
        <v>1694</v>
      </c>
      <c r="D169" s="84"/>
      <c r="E169" s="84"/>
      <c r="F169" s="84" t="s">
        <v>1619</v>
      </c>
      <c r="G169" s="84"/>
      <c r="H169" s="283"/>
      <c r="I169" s="86">
        <v>735000</v>
      </c>
      <c r="J169" s="79">
        <f t="shared" si="9"/>
        <v>242935400</v>
      </c>
      <c r="K169" s="80"/>
      <c r="L169" s="249">
        <f t="shared" si="10"/>
        <v>-735000</v>
      </c>
      <c r="M169" s="342" t="s">
        <v>1270</v>
      </c>
    </row>
    <row r="170" spans="1:13" ht="25.5" x14ac:dyDescent="0.2">
      <c r="A170" s="75"/>
      <c r="B170" s="76">
        <v>3</v>
      </c>
      <c r="C170" s="77" t="s">
        <v>1695</v>
      </c>
      <c r="D170" s="21" t="s">
        <v>1099</v>
      </c>
      <c r="E170" s="21"/>
      <c r="F170" s="21" t="s">
        <v>1620</v>
      </c>
      <c r="G170" s="21"/>
      <c r="H170" s="273">
        <v>2100000</v>
      </c>
      <c r="I170" s="86"/>
      <c r="J170" s="79">
        <f t="shared" ref="J170:J215" si="11">J169+H170</f>
        <v>245035400</v>
      </c>
      <c r="K170" s="80"/>
      <c r="L170" s="249">
        <f t="shared" ref="L170:L215" si="12">H170</f>
        <v>2100000</v>
      </c>
      <c r="M170" s="342" t="s">
        <v>1696</v>
      </c>
    </row>
    <row r="171" spans="1:13" ht="25.5" x14ac:dyDescent="0.2">
      <c r="A171" s="75"/>
      <c r="B171" s="76">
        <v>3</v>
      </c>
      <c r="C171" s="77" t="s">
        <v>1697</v>
      </c>
      <c r="D171" s="21" t="s">
        <v>110</v>
      </c>
      <c r="E171" s="21"/>
      <c r="F171" s="21" t="s">
        <v>1621</v>
      </c>
      <c r="G171" s="21"/>
      <c r="H171" s="273">
        <v>400000</v>
      </c>
      <c r="I171" s="86"/>
      <c r="J171" s="79">
        <f t="shared" si="11"/>
        <v>245435400</v>
      </c>
      <c r="K171" s="80"/>
      <c r="L171" s="249">
        <f t="shared" si="12"/>
        <v>400000</v>
      </c>
      <c r="M171" s="342" t="s">
        <v>1217</v>
      </c>
    </row>
    <row r="172" spans="1:13" ht="25.5" x14ac:dyDescent="0.2">
      <c r="A172" s="75"/>
      <c r="B172" s="76">
        <v>3</v>
      </c>
      <c r="C172" s="77" t="s">
        <v>1698</v>
      </c>
      <c r="D172" s="21" t="s">
        <v>1219</v>
      </c>
      <c r="E172" s="21"/>
      <c r="F172" s="21" t="s">
        <v>1622</v>
      </c>
      <c r="G172" s="21"/>
      <c r="H172" s="273">
        <v>500000</v>
      </c>
      <c r="I172" s="86"/>
      <c r="J172" s="79">
        <f t="shared" si="11"/>
        <v>245935400</v>
      </c>
      <c r="K172" s="80"/>
      <c r="L172" s="249">
        <f t="shared" si="12"/>
        <v>500000</v>
      </c>
      <c r="M172" s="342" t="s">
        <v>1699</v>
      </c>
    </row>
    <row r="173" spans="1:13" ht="25.5" x14ac:dyDescent="0.2">
      <c r="A173" s="75"/>
      <c r="B173" s="76">
        <v>3</v>
      </c>
      <c r="C173" s="77" t="s">
        <v>1700</v>
      </c>
      <c r="D173" s="21" t="s">
        <v>1260</v>
      </c>
      <c r="E173" s="21"/>
      <c r="F173" s="21" t="s">
        <v>1623</v>
      </c>
      <c r="G173" s="21"/>
      <c r="H173" s="273">
        <v>800000</v>
      </c>
      <c r="I173" s="86"/>
      <c r="J173" s="79">
        <f t="shared" si="11"/>
        <v>246735400</v>
      </c>
      <c r="K173" s="80"/>
      <c r="L173" s="249">
        <f t="shared" si="12"/>
        <v>800000</v>
      </c>
      <c r="M173" s="342" t="s">
        <v>1701</v>
      </c>
    </row>
    <row r="174" spans="1:13" ht="25.5" x14ac:dyDescent="0.2">
      <c r="A174" s="75"/>
      <c r="B174" s="76">
        <v>3</v>
      </c>
      <c r="C174" s="77" t="s">
        <v>1702</v>
      </c>
      <c r="D174" s="21" t="s">
        <v>1297</v>
      </c>
      <c r="E174" s="21"/>
      <c r="F174" s="21" t="s">
        <v>1624</v>
      </c>
      <c r="G174" s="21"/>
      <c r="H174" s="273">
        <v>2250000</v>
      </c>
      <c r="I174" s="86"/>
      <c r="J174" s="79">
        <f t="shared" si="11"/>
        <v>248985400</v>
      </c>
      <c r="K174" s="80"/>
      <c r="L174" s="249">
        <f t="shared" si="12"/>
        <v>2250000</v>
      </c>
      <c r="M174" s="342" t="s">
        <v>1703</v>
      </c>
    </row>
    <row r="175" spans="1:13" ht="25.5" x14ac:dyDescent="0.2">
      <c r="A175" s="75"/>
      <c r="B175" s="76">
        <v>3</v>
      </c>
      <c r="C175" s="77" t="s">
        <v>1704</v>
      </c>
      <c r="D175" s="21" t="s">
        <v>1267</v>
      </c>
      <c r="E175" s="21"/>
      <c r="F175" s="21" t="s">
        <v>1625</v>
      </c>
      <c r="G175" s="21"/>
      <c r="H175" s="273">
        <v>3000000</v>
      </c>
      <c r="I175" s="86"/>
      <c r="J175" s="79">
        <f t="shared" si="11"/>
        <v>251985400</v>
      </c>
      <c r="K175" s="80"/>
      <c r="L175" s="249">
        <f t="shared" si="12"/>
        <v>3000000</v>
      </c>
      <c r="M175" s="342" t="s">
        <v>1703</v>
      </c>
    </row>
    <row r="176" spans="1:13" ht="25.5" x14ac:dyDescent="0.2">
      <c r="A176" s="75"/>
      <c r="B176" s="76">
        <v>3</v>
      </c>
      <c r="C176" s="77" t="s">
        <v>1705</v>
      </c>
      <c r="D176" s="21" t="s">
        <v>1219</v>
      </c>
      <c r="E176" s="21"/>
      <c r="F176" s="21" t="s">
        <v>1626</v>
      </c>
      <c r="G176" s="21"/>
      <c r="H176" s="273">
        <v>4000000</v>
      </c>
      <c r="I176" s="86"/>
      <c r="J176" s="79">
        <f t="shared" si="11"/>
        <v>255985400</v>
      </c>
      <c r="K176" s="80"/>
      <c r="L176" s="249">
        <f t="shared" si="12"/>
        <v>4000000</v>
      </c>
      <c r="M176" s="342" t="s">
        <v>1706</v>
      </c>
    </row>
    <row r="177" spans="1:13" ht="25.5" x14ac:dyDescent="0.2">
      <c r="A177" s="75"/>
      <c r="B177" s="76">
        <v>3</v>
      </c>
      <c r="C177" s="77" t="s">
        <v>1707</v>
      </c>
      <c r="D177" s="21" t="s">
        <v>1265</v>
      </c>
      <c r="E177" s="21"/>
      <c r="F177" s="21" t="s">
        <v>1627</v>
      </c>
      <c r="G177" s="21"/>
      <c r="H177" s="273">
        <v>1000000</v>
      </c>
      <c r="I177" s="86"/>
      <c r="J177" s="79">
        <f t="shared" si="11"/>
        <v>256985400</v>
      </c>
      <c r="K177" s="80"/>
      <c r="L177" s="249">
        <f t="shared" si="12"/>
        <v>1000000</v>
      </c>
      <c r="M177" s="342" t="s">
        <v>1263</v>
      </c>
    </row>
    <row r="178" spans="1:13" ht="25.5" x14ac:dyDescent="0.2">
      <c r="A178" s="75"/>
      <c r="B178" s="76">
        <v>3</v>
      </c>
      <c r="C178" s="77" t="s">
        <v>1708</v>
      </c>
      <c r="D178" s="21" t="s">
        <v>1227</v>
      </c>
      <c r="E178" s="21"/>
      <c r="F178" s="21" t="s">
        <v>1628</v>
      </c>
      <c r="G178" s="21"/>
      <c r="H178" s="273">
        <v>2000000</v>
      </c>
      <c r="I178" s="86"/>
      <c r="J178" s="79">
        <f t="shared" si="11"/>
        <v>258985400</v>
      </c>
      <c r="K178" s="80"/>
      <c r="L178" s="249">
        <f t="shared" si="12"/>
        <v>2000000</v>
      </c>
      <c r="M178" s="342" t="s">
        <v>1709</v>
      </c>
    </row>
    <row r="179" spans="1:13" ht="25.5" x14ac:dyDescent="0.2">
      <c r="A179" s="75"/>
      <c r="B179" s="76">
        <v>3</v>
      </c>
      <c r="C179" s="77" t="s">
        <v>1710</v>
      </c>
      <c r="D179" s="21" t="s">
        <v>1227</v>
      </c>
      <c r="E179" s="21"/>
      <c r="F179" s="21" t="s">
        <v>1629</v>
      </c>
      <c r="G179" s="21"/>
      <c r="H179" s="273">
        <v>2000000</v>
      </c>
      <c r="I179" s="86"/>
      <c r="J179" s="79">
        <f t="shared" si="11"/>
        <v>260985400</v>
      </c>
      <c r="K179" s="80"/>
      <c r="L179" s="249">
        <f t="shared" si="12"/>
        <v>2000000</v>
      </c>
      <c r="M179" s="342" t="s">
        <v>1711</v>
      </c>
    </row>
    <row r="180" spans="1:13" ht="25.5" x14ac:dyDescent="0.2">
      <c r="A180" s="75"/>
      <c r="B180" s="76">
        <v>3</v>
      </c>
      <c r="C180" s="77" t="s">
        <v>1712</v>
      </c>
      <c r="D180" s="21" t="s">
        <v>1099</v>
      </c>
      <c r="E180" s="21"/>
      <c r="F180" s="21" t="s">
        <v>1630</v>
      </c>
      <c r="G180" s="21"/>
      <c r="H180" s="273">
        <v>2500000</v>
      </c>
      <c r="I180" s="86"/>
      <c r="J180" s="79">
        <f t="shared" si="11"/>
        <v>263485400</v>
      </c>
      <c r="K180" s="80"/>
      <c r="L180" s="249">
        <f t="shared" si="12"/>
        <v>2500000</v>
      </c>
      <c r="M180" s="342" t="s">
        <v>1713</v>
      </c>
    </row>
    <row r="181" spans="1:13" ht="25.5" x14ac:dyDescent="0.2">
      <c r="A181" s="75"/>
      <c r="B181" s="76">
        <v>3</v>
      </c>
      <c r="C181" s="77" t="s">
        <v>1714</v>
      </c>
      <c r="D181" s="21" t="s">
        <v>1267</v>
      </c>
      <c r="E181" s="21"/>
      <c r="F181" s="21" t="s">
        <v>1631</v>
      </c>
      <c r="G181" s="21"/>
      <c r="H181" s="273">
        <v>3000000</v>
      </c>
      <c r="I181" s="86"/>
      <c r="J181" s="79">
        <f t="shared" si="11"/>
        <v>266485400</v>
      </c>
      <c r="K181" s="80"/>
      <c r="L181" s="249">
        <f t="shared" si="12"/>
        <v>3000000</v>
      </c>
      <c r="M181" s="342" t="s">
        <v>1715</v>
      </c>
    </row>
    <row r="182" spans="1:13" ht="25.5" x14ac:dyDescent="0.2">
      <c r="A182" s="75"/>
      <c r="B182" s="76">
        <v>3</v>
      </c>
      <c r="C182" s="77" t="s">
        <v>1716</v>
      </c>
      <c r="D182" s="21" t="s">
        <v>1244</v>
      </c>
      <c r="E182" s="21"/>
      <c r="F182" s="21" t="s">
        <v>1632</v>
      </c>
      <c r="G182" s="21"/>
      <c r="H182" s="273">
        <v>655000</v>
      </c>
      <c r="I182" s="86"/>
      <c r="J182" s="79">
        <f t="shared" si="11"/>
        <v>267140400</v>
      </c>
      <c r="K182" s="80"/>
      <c r="L182" s="249">
        <f t="shared" si="12"/>
        <v>655000</v>
      </c>
      <c r="M182" s="342" t="s">
        <v>277</v>
      </c>
    </row>
    <row r="183" spans="1:13" ht="25.5" x14ac:dyDescent="0.2">
      <c r="A183" s="75"/>
      <c r="B183" s="76">
        <v>3</v>
      </c>
      <c r="C183" s="83" t="s">
        <v>1717</v>
      </c>
      <c r="D183" s="84" t="s">
        <v>1267</v>
      </c>
      <c r="E183" s="84"/>
      <c r="F183" s="21" t="s">
        <v>1633</v>
      </c>
      <c r="G183" s="84"/>
      <c r="H183" s="273">
        <v>9025000</v>
      </c>
      <c r="I183" s="86"/>
      <c r="J183" s="79">
        <f t="shared" si="11"/>
        <v>276165400</v>
      </c>
      <c r="K183" s="80"/>
      <c r="L183" s="249">
        <f t="shared" si="12"/>
        <v>9025000</v>
      </c>
      <c r="M183" s="342" t="s">
        <v>1718</v>
      </c>
    </row>
    <row r="184" spans="1:13" ht="25.5" x14ac:dyDescent="0.2">
      <c r="A184" s="75"/>
      <c r="B184" s="76">
        <v>3</v>
      </c>
      <c r="C184" s="83" t="s">
        <v>1719</v>
      </c>
      <c r="D184" s="84" t="s">
        <v>1385</v>
      </c>
      <c r="E184" s="84"/>
      <c r="F184" s="21" t="s">
        <v>1634</v>
      </c>
      <c r="G184" s="84"/>
      <c r="H184" s="273">
        <v>2000000</v>
      </c>
      <c r="I184" s="86"/>
      <c r="J184" s="79">
        <f t="shared" si="11"/>
        <v>278165400</v>
      </c>
      <c r="K184" s="80"/>
      <c r="L184" s="249">
        <f t="shared" si="12"/>
        <v>2000000</v>
      </c>
      <c r="M184" s="342" t="s">
        <v>1720</v>
      </c>
    </row>
    <row r="185" spans="1:13" ht="25.5" x14ac:dyDescent="0.2">
      <c r="A185" s="75"/>
      <c r="B185" s="76">
        <v>3</v>
      </c>
      <c r="C185" s="83" t="s">
        <v>1721</v>
      </c>
      <c r="D185" s="84" t="s">
        <v>1267</v>
      </c>
      <c r="E185" s="84"/>
      <c r="F185" s="21" t="s">
        <v>1635</v>
      </c>
      <c r="G185" s="84"/>
      <c r="H185" s="273">
        <v>1000000</v>
      </c>
      <c r="I185" s="86"/>
      <c r="J185" s="79">
        <f t="shared" si="11"/>
        <v>279165400</v>
      </c>
      <c r="K185" s="80"/>
      <c r="L185" s="249">
        <f t="shared" si="12"/>
        <v>1000000</v>
      </c>
      <c r="M185" s="342" t="s">
        <v>1720</v>
      </c>
    </row>
    <row r="186" spans="1:13" ht="25.5" x14ac:dyDescent="0.2">
      <c r="A186" s="75"/>
      <c r="B186" s="76">
        <v>4</v>
      </c>
      <c r="C186" s="83" t="s">
        <v>1722</v>
      </c>
      <c r="D186" s="84" t="s">
        <v>1267</v>
      </c>
      <c r="E186" s="84"/>
      <c r="F186" s="21" t="s">
        <v>1636</v>
      </c>
      <c r="G186" s="84"/>
      <c r="H186" s="273">
        <v>1000000</v>
      </c>
      <c r="I186" s="86"/>
      <c r="J186" s="79">
        <f t="shared" si="11"/>
        <v>280165400</v>
      </c>
      <c r="K186" s="80"/>
      <c r="L186" s="249">
        <f t="shared" si="12"/>
        <v>1000000</v>
      </c>
      <c r="M186" s="342" t="s">
        <v>1723</v>
      </c>
    </row>
    <row r="187" spans="1:13" ht="25.5" x14ac:dyDescent="0.2">
      <c r="A187" s="75"/>
      <c r="B187" s="76">
        <v>4</v>
      </c>
      <c r="C187" s="83" t="s">
        <v>1724</v>
      </c>
      <c r="D187" s="84" t="s">
        <v>1395</v>
      </c>
      <c r="E187" s="84"/>
      <c r="F187" s="21" t="s">
        <v>1637</v>
      </c>
      <c r="G187" s="84"/>
      <c r="H187" s="273">
        <v>1000000</v>
      </c>
      <c r="I187" s="86"/>
      <c r="J187" s="79">
        <f t="shared" si="11"/>
        <v>281165400</v>
      </c>
      <c r="K187" s="80"/>
      <c r="L187" s="249">
        <f t="shared" si="12"/>
        <v>1000000</v>
      </c>
      <c r="M187" s="342" t="s">
        <v>787</v>
      </c>
    </row>
    <row r="188" spans="1:13" ht="25.5" x14ac:dyDescent="0.2">
      <c r="A188" s="75"/>
      <c r="B188" s="76">
        <v>4</v>
      </c>
      <c r="C188" s="83" t="s">
        <v>1725</v>
      </c>
      <c r="D188" s="84" t="s">
        <v>110</v>
      </c>
      <c r="E188" s="84"/>
      <c r="F188" s="21" t="s">
        <v>1638</v>
      </c>
      <c r="G188" s="84"/>
      <c r="H188" s="273">
        <v>2000000</v>
      </c>
      <c r="I188" s="86"/>
      <c r="J188" s="79">
        <f t="shared" si="11"/>
        <v>283165400</v>
      </c>
      <c r="K188" s="80"/>
      <c r="L188" s="249">
        <f t="shared" si="12"/>
        <v>2000000</v>
      </c>
      <c r="M188" s="342" t="s">
        <v>1726</v>
      </c>
    </row>
    <row r="189" spans="1:13" ht="25.5" x14ac:dyDescent="0.2">
      <c r="A189" s="75"/>
      <c r="B189" s="76">
        <v>4</v>
      </c>
      <c r="C189" s="83" t="s">
        <v>1727</v>
      </c>
      <c r="D189" s="84" t="s">
        <v>1428</v>
      </c>
      <c r="E189" s="84"/>
      <c r="F189" s="21" t="s">
        <v>1639</v>
      </c>
      <c r="G189" s="84"/>
      <c r="H189" s="273">
        <v>4000000</v>
      </c>
      <c r="I189" s="86"/>
      <c r="J189" s="79">
        <f t="shared" si="11"/>
        <v>287165400</v>
      </c>
      <c r="K189" s="80"/>
      <c r="L189" s="249">
        <f t="shared" si="12"/>
        <v>4000000</v>
      </c>
      <c r="M189" s="342" t="s">
        <v>1728</v>
      </c>
    </row>
    <row r="190" spans="1:13" ht="25.5" x14ac:dyDescent="0.2">
      <c r="A190" s="75"/>
      <c r="B190" s="76">
        <v>4</v>
      </c>
      <c r="C190" s="83" t="s">
        <v>1729</v>
      </c>
      <c r="D190" s="84" t="s">
        <v>1476</v>
      </c>
      <c r="E190" s="84"/>
      <c r="F190" s="21" t="s">
        <v>1640</v>
      </c>
      <c r="G190" s="84"/>
      <c r="H190" s="273">
        <v>800000</v>
      </c>
      <c r="I190" s="86"/>
      <c r="J190" s="79">
        <f t="shared" si="11"/>
        <v>287965400</v>
      </c>
      <c r="K190" s="80"/>
      <c r="L190" s="249">
        <f t="shared" si="12"/>
        <v>800000</v>
      </c>
      <c r="M190" s="342" t="s">
        <v>666</v>
      </c>
    </row>
    <row r="191" spans="1:13" ht="25.5" x14ac:dyDescent="0.2">
      <c r="A191" s="75"/>
      <c r="B191" s="76">
        <v>4</v>
      </c>
      <c r="C191" s="83" t="s">
        <v>1455</v>
      </c>
      <c r="D191" s="84" t="s">
        <v>1395</v>
      </c>
      <c r="E191" s="84"/>
      <c r="F191" s="21" t="s">
        <v>1641</v>
      </c>
      <c r="G191" s="84"/>
      <c r="H191" s="273">
        <v>500000</v>
      </c>
      <c r="I191" s="86"/>
      <c r="J191" s="79">
        <f t="shared" si="11"/>
        <v>288465400</v>
      </c>
      <c r="K191" s="80"/>
      <c r="L191" s="249">
        <f t="shared" si="12"/>
        <v>500000</v>
      </c>
      <c r="M191" s="342" t="s">
        <v>1456</v>
      </c>
    </row>
    <row r="192" spans="1:13" ht="25.5" x14ac:dyDescent="0.2">
      <c r="A192" s="75"/>
      <c r="B192" s="76">
        <v>4</v>
      </c>
      <c r="C192" s="77" t="s">
        <v>1730</v>
      </c>
      <c r="D192" s="21" t="s">
        <v>1227</v>
      </c>
      <c r="E192" s="21"/>
      <c r="F192" s="21" t="s">
        <v>1642</v>
      </c>
      <c r="G192" s="21"/>
      <c r="H192" s="273">
        <v>1600000</v>
      </c>
      <c r="I192" s="86"/>
      <c r="J192" s="79">
        <f t="shared" si="11"/>
        <v>290065400</v>
      </c>
      <c r="K192" s="80"/>
      <c r="L192" s="249">
        <f t="shared" si="12"/>
        <v>1600000</v>
      </c>
      <c r="M192" s="342" t="s">
        <v>1731</v>
      </c>
    </row>
    <row r="193" spans="1:13" ht="25.5" x14ac:dyDescent="0.2">
      <c r="A193" s="75"/>
      <c r="B193" s="76">
        <v>4</v>
      </c>
      <c r="C193" s="77" t="s">
        <v>1732</v>
      </c>
      <c r="D193" s="21" t="s">
        <v>1733</v>
      </c>
      <c r="E193" s="21"/>
      <c r="F193" s="21" t="s">
        <v>1643</v>
      </c>
      <c r="G193" s="21"/>
      <c r="H193" s="273">
        <v>1500000</v>
      </c>
      <c r="I193" s="86"/>
      <c r="J193" s="79">
        <f t="shared" si="11"/>
        <v>291565400</v>
      </c>
      <c r="K193" s="80"/>
      <c r="L193" s="249">
        <f t="shared" si="12"/>
        <v>1500000</v>
      </c>
      <c r="M193" s="342" t="s">
        <v>927</v>
      </c>
    </row>
    <row r="194" spans="1:13" ht="25.5" x14ac:dyDescent="0.2">
      <c r="A194" s="75"/>
      <c r="B194" s="76">
        <v>4</v>
      </c>
      <c r="C194" s="77" t="s">
        <v>1734</v>
      </c>
      <c r="D194" s="21" t="s">
        <v>1297</v>
      </c>
      <c r="E194" s="21"/>
      <c r="F194" s="21" t="s">
        <v>1644</v>
      </c>
      <c r="G194" s="21"/>
      <c r="H194" s="273">
        <v>800000</v>
      </c>
      <c r="I194" s="86"/>
      <c r="J194" s="79">
        <f t="shared" si="11"/>
        <v>292365400</v>
      </c>
      <c r="K194" s="80"/>
      <c r="L194" s="249">
        <f t="shared" si="12"/>
        <v>800000</v>
      </c>
      <c r="M194" s="342" t="s">
        <v>1735</v>
      </c>
    </row>
    <row r="195" spans="1:13" ht="25.5" x14ac:dyDescent="0.2">
      <c r="A195" s="75"/>
      <c r="B195" s="76">
        <v>4</v>
      </c>
      <c r="C195" s="77" t="s">
        <v>1736</v>
      </c>
      <c r="D195" s="21" t="s">
        <v>1251</v>
      </c>
      <c r="E195" s="21"/>
      <c r="F195" s="21" t="s">
        <v>1645</v>
      </c>
      <c r="G195" s="21"/>
      <c r="H195" s="273">
        <v>2000000</v>
      </c>
      <c r="I195" s="86"/>
      <c r="J195" s="79">
        <f t="shared" si="11"/>
        <v>294365400</v>
      </c>
      <c r="K195" s="80"/>
      <c r="L195" s="249">
        <f t="shared" si="12"/>
        <v>2000000</v>
      </c>
      <c r="M195" s="342" t="s">
        <v>1737</v>
      </c>
    </row>
    <row r="196" spans="1:13" ht="25.5" x14ac:dyDescent="0.2">
      <c r="A196" s="75"/>
      <c r="B196" s="76">
        <v>4</v>
      </c>
      <c r="C196" s="77" t="s">
        <v>1738</v>
      </c>
      <c r="D196" s="21" t="s">
        <v>1395</v>
      </c>
      <c r="E196" s="21"/>
      <c r="F196" s="21" t="s">
        <v>1646</v>
      </c>
      <c r="G196" s="21"/>
      <c r="H196" s="273">
        <v>750000</v>
      </c>
      <c r="I196" s="86"/>
      <c r="J196" s="79">
        <f t="shared" si="11"/>
        <v>295115400</v>
      </c>
      <c r="K196" s="80"/>
      <c r="L196" s="249">
        <f t="shared" si="12"/>
        <v>750000</v>
      </c>
      <c r="M196" s="342" t="s">
        <v>1739</v>
      </c>
    </row>
    <row r="197" spans="1:13" ht="25.5" x14ac:dyDescent="0.2">
      <c r="A197" s="75"/>
      <c r="B197" s="76">
        <v>4</v>
      </c>
      <c r="C197" s="77" t="s">
        <v>1740</v>
      </c>
      <c r="D197" s="21" t="s">
        <v>1297</v>
      </c>
      <c r="E197" s="21"/>
      <c r="F197" s="21" t="s">
        <v>1647</v>
      </c>
      <c r="G197" s="21"/>
      <c r="H197" s="273">
        <v>1500000</v>
      </c>
      <c r="I197" s="86"/>
      <c r="J197" s="79">
        <f t="shared" si="11"/>
        <v>296615400</v>
      </c>
      <c r="K197" s="80"/>
      <c r="L197" s="249">
        <f t="shared" si="12"/>
        <v>1500000</v>
      </c>
      <c r="M197" s="342" t="s">
        <v>1741</v>
      </c>
    </row>
    <row r="198" spans="1:13" ht="25.5" x14ac:dyDescent="0.2">
      <c r="A198" s="75"/>
      <c r="B198" s="76">
        <v>4</v>
      </c>
      <c r="C198" s="77" t="s">
        <v>1742</v>
      </c>
      <c r="D198" s="21" t="s">
        <v>1297</v>
      </c>
      <c r="E198" s="21"/>
      <c r="F198" s="21" t="s">
        <v>1648</v>
      </c>
      <c r="G198" s="21"/>
      <c r="H198" s="273">
        <v>600000</v>
      </c>
      <c r="I198" s="86"/>
      <c r="J198" s="79">
        <f t="shared" si="11"/>
        <v>297215400</v>
      </c>
      <c r="K198" s="80"/>
      <c r="L198" s="249">
        <f t="shared" si="12"/>
        <v>600000</v>
      </c>
      <c r="M198" s="342" t="s">
        <v>1743</v>
      </c>
    </row>
    <row r="199" spans="1:13" ht="25.5" x14ac:dyDescent="0.2">
      <c r="A199" s="75"/>
      <c r="B199" s="76">
        <v>4</v>
      </c>
      <c r="C199" s="77" t="s">
        <v>1744</v>
      </c>
      <c r="D199" s="21" t="s">
        <v>1227</v>
      </c>
      <c r="E199" s="21"/>
      <c r="F199" s="21" t="s">
        <v>1649</v>
      </c>
      <c r="G199" s="21"/>
      <c r="H199" s="273">
        <v>2250000</v>
      </c>
      <c r="I199" s="86"/>
      <c r="J199" s="79">
        <f t="shared" si="11"/>
        <v>299465400</v>
      </c>
      <c r="K199" s="80"/>
      <c r="L199" s="249">
        <f t="shared" si="12"/>
        <v>2250000</v>
      </c>
      <c r="M199" s="342" t="s">
        <v>1745</v>
      </c>
    </row>
    <row r="200" spans="1:13" ht="25.5" x14ac:dyDescent="0.2">
      <c r="A200" s="75"/>
      <c r="B200" s="76">
        <v>4</v>
      </c>
      <c r="C200" s="77" t="s">
        <v>1746</v>
      </c>
      <c r="D200" s="21" t="s">
        <v>110</v>
      </c>
      <c r="E200" s="21"/>
      <c r="F200" s="21" t="s">
        <v>1650</v>
      </c>
      <c r="G200" s="21"/>
      <c r="H200" s="273">
        <v>2650000</v>
      </c>
      <c r="I200" s="86"/>
      <c r="J200" s="79">
        <f t="shared" si="11"/>
        <v>302115400</v>
      </c>
      <c r="K200" s="80"/>
      <c r="L200" s="249">
        <f t="shared" si="12"/>
        <v>2650000</v>
      </c>
      <c r="M200" s="342" t="s">
        <v>111</v>
      </c>
    </row>
    <row r="201" spans="1:13" ht="25.5" x14ac:dyDescent="0.2">
      <c r="A201" s="75"/>
      <c r="B201" s="76">
        <v>4</v>
      </c>
      <c r="C201" s="77" t="s">
        <v>1747</v>
      </c>
      <c r="D201" s="21" t="s">
        <v>1265</v>
      </c>
      <c r="E201" s="21"/>
      <c r="F201" s="21" t="s">
        <v>1651</v>
      </c>
      <c r="G201" s="21"/>
      <c r="H201" s="273">
        <v>9025000</v>
      </c>
      <c r="I201" s="86"/>
      <c r="J201" s="79">
        <f t="shared" si="11"/>
        <v>311140400</v>
      </c>
      <c r="K201" s="80"/>
      <c r="L201" s="249">
        <f t="shared" si="12"/>
        <v>9025000</v>
      </c>
      <c r="M201" s="342" t="s">
        <v>1748</v>
      </c>
    </row>
    <row r="202" spans="1:13" ht="25.5" x14ac:dyDescent="0.2">
      <c r="A202" s="75"/>
      <c r="B202" s="76">
        <v>4</v>
      </c>
      <c r="C202" s="77" t="s">
        <v>1257</v>
      </c>
      <c r="D202" s="21" t="s">
        <v>1099</v>
      </c>
      <c r="E202" s="21"/>
      <c r="F202" s="21" t="s">
        <v>1652</v>
      </c>
      <c r="G202" s="21"/>
      <c r="H202" s="273">
        <v>2100000</v>
      </c>
      <c r="I202" s="86"/>
      <c r="J202" s="79">
        <f t="shared" si="11"/>
        <v>313240400</v>
      </c>
      <c r="K202" s="80"/>
      <c r="L202" s="249">
        <f t="shared" si="12"/>
        <v>2100000</v>
      </c>
      <c r="M202" s="342" t="s">
        <v>1258</v>
      </c>
    </row>
    <row r="203" spans="1:13" ht="25.5" x14ac:dyDescent="0.2">
      <c r="A203" s="75"/>
      <c r="B203" s="76">
        <v>4</v>
      </c>
      <c r="C203" s="77" t="s">
        <v>1231</v>
      </c>
      <c r="D203" s="21" t="s">
        <v>1227</v>
      </c>
      <c r="E203" s="21"/>
      <c r="F203" s="21" t="s">
        <v>1653</v>
      </c>
      <c r="G203" s="21"/>
      <c r="H203" s="273">
        <v>1575000</v>
      </c>
      <c r="I203" s="86"/>
      <c r="J203" s="79">
        <f t="shared" si="11"/>
        <v>314815400</v>
      </c>
      <c r="K203" s="80"/>
      <c r="L203" s="249">
        <f t="shared" si="12"/>
        <v>1575000</v>
      </c>
      <c r="M203" s="342" t="s">
        <v>1749</v>
      </c>
    </row>
    <row r="204" spans="1:13" ht="25.5" x14ac:dyDescent="0.2">
      <c r="A204" s="75"/>
      <c r="B204" s="76">
        <v>4</v>
      </c>
      <c r="C204" s="77" t="s">
        <v>1750</v>
      </c>
      <c r="D204" s="21" t="s">
        <v>1099</v>
      </c>
      <c r="E204" s="21"/>
      <c r="F204" s="21" t="s">
        <v>1654</v>
      </c>
      <c r="G204" s="21"/>
      <c r="H204" s="304">
        <v>2625000</v>
      </c>
      <c r="I204" s="86"/>
      <c r="J204" s="79">
        <f t="shared" si="11"/>
        <v>317440400</v>
      </c>
      <c r="K204" s="80"/>
      <c r="L204" s="249">
        <f t="shared" si="12"/>
        <v>2625000</v>
      </c>
      <c r="M204" s="342" t="s">
        <v>1751</v>
      </c>
    </row>
    <row r="205" spans="1:13" ht="25.5" x14ac:dyDescent="0.2">
      <c r="A205" s="75"/>
      <c r="B205" s="76">
        <v>4</v>
      </c>
      <c r="C205" s="77" t="s">
        <v>1752</v>
      </c>
      <c r="D205" s="21" t="s">
        <v>1753</v>
      </c>
      <c r="E205" s="21"/>
      <c r="F205" s="21" t="s">
        <v>1655</v>
      </c>
      <c r="G205" s="21"/>
      <c r="H205" s="304">
        <v>500000</v>
      </c>
      <c r="I205" s="86"/>
      <c r="J205" s="79">
        <f t="shared" si="11"/>
        <v>317940400</v>
      </c>
      <c r="K205" s="80"/>
      <c r="L205" s="249">
        <f t="shared" si="12"/>
        <v>500000</v>
      </c>
      <c r="M205" s="342" t="s">
        <v>1751</v>
      </c>
    </row>
    <row r="206" spans="1:13" ht="25.5" x14ac:dyDescent="0.2">
      <c r="A206" s="75"/>
      <c r="B206" s="76">
        <v>4</v>
      </c>
      <c r="C206" s="77" t="s">
        <v>1754</v>
      </c>
      <c r="D206" s="21" t="s">
        <v>1099</v>
      </c>
      <c r="E206" s="21"/>
      <c r="F206" s="21" t="s">
        <v>1656</v>
      </c>
      <c r="G206" s="21"/>
      <c r="H206" s="283">
        <v>6250000</v>
      </c>
      <c r="I206" s="86"/>
      <c r="J206" s="79">
        <f t="shared" si="11"/>
        <v>324190400</v>
      </c>
      <c r="K206" s="80"/>
      <c r="L206" s="249">
        <f t="shared" si="12"/>
        <v>6250000</v>
      </c>
      <c r="M206" s="342" t="s">
        <v>1755</v>
      </c>
    </row>
    <row r="207" spans="1:13" ht="25.5" x14ac:dyDescent="0.2">
      <c r="A207" s="75"/>
      <c r="B207" s="76">
        <v>4</v>
      </c>
      <c r="C207" s="77" t="s">
        <v>1756</v>
      </c>
      <c r="D207" s="21" t="s">
        <v>177</v>
      </c>
      <c r="E207" s="21"/>
      <c r="F207" s="21" t="s">
        <v>1657</v>
      </c>
      <c r="G207" s="21"/>
      <c r="H207" s="283">
        <v>800000</v>
      </c>
      <c r="I207" s="86"/>
      <c r="J207" s="79">
        <f t="shared" si="11"/>
        <v>324990400</v>
      </c>
      <c r="K207" s="80"/>
      <c r="L207" s="249">
        <f t="shared" si="12"/>
        <v>800000</v>
      </c>
      <c r="M207" s="342" t="s">
        <v>420</v>
      </c>
    </row>
    <row r="208" spans="1:13" ht="25.5" x14ac:dyDescent="0.2">
      <c r="A208" s="75"/>
      <c r="B208" s="76">
        <v>4</v>
      </c>
      <c r="C208" s="77" t="s">
        <v>1757</v>
      </c>
      <c r="D208" s="21" t="s">
        <v>1267</v>
      </c>
      <c r="E208" s="21"/>
      <c r="F208" s="21" t="s">
        <v>1658</v>
      </c>
      <c r="G208" s="21"/>
      <c r="H208" s="308">
        <v>3000000</v>
      </c>
      <c r="I208" s="86"/>
      <c r="J208" s="79">
        <f t="shared" si="11"/>
        <v>327990400</v>
      </c>
      <c r="K208" s="80"/>
      <c r="L208" s="249">
        <f t="shared" si="12"/>
        <v>3000000</v>
      </c>
      <c r="M208" s="342" t="s">
        <v>420</v>
      </c>
    </row>
    <row r="209" spans="1:13" ht="25.5" x14ac:dyDescent="0.2">
      <c r="A209" s="75"/>
      <c r="B209" s="76">
        <v>4</v>
      </c>
      <c r="C209" s="77" t="s">
        <v>1758</v>
      </c>
      <c r="D209" s="21" t="s">
        <v>1297</v>
      </c>
      <c r="E209" s="21"/>
      <c r="F209" s="21" t="s">
        <v>1659</v>
      </c>
      <c r="G209" s="21"/>
      <c r="H209" s="308">
        <v>1000000</v>
      </c>
      <c r="I209" s="86"/>
      <c r="J209" s="79">
        <f t="shared" si="11"/>
        <v>328990400</v>
      </c>
      <c r="K209" s="80"/>
      <c r="L209" s="249">
        <f t="shared" si="12"/>
        <v>1000000</v>
      </c>
      <c r="M209" s="342" t="s">
        <v>1759</v>
      </c>
    </row>
    <row r="210" spans="1:13" ht="25.5" x14ac:dyDescent="0.2">
      <c r="A210" s="75"/>
      <c r="B210" s="76">
        <v>4</v>
      </c>
      <c r="C210" s="77" t="s">
        <v>1760</v>
      </c>
      <c r="D210" s="21" t="s">
        <v>1227</v>
      </c>
      <c r="E210" s="84"/>
      <c r="F210" s="21" t="s">
        <v>1660</v>
      </c>
      <c r="G210" s="84"/>
      <c r="H210" s="308">
        <v>5750000</v>
      </c>
      <c r="I210" s="86"/>
      <c r="J210" s="79">
        <f t="shared" si="11"/>
        <v>334740400</v>
      </c>
      <c r="K210" s="80"/>
      <c r="L210" s="249">
        <f t="shared" si="12"/>
        <v>5750000</v>
      </c>
      <c r="M210" s="342" t="s">
        <v>1761</v>
      </c>
    </row>
    <row r="211" spans="1:13" ht="25.5" x14ac:dyDescent="0.2">
      <c r="A211" s="75"/>
      <c r="B211" s="76">
        <v>4</v>
      </c>
      <c r="C211" s="77" t="s">
        <v>1762</v>
      </c>
      <c r="D211" s="21" t="s">
        <v>1099</v>
      </c>
      <c r="E211" s="84"/>
      <c r="F211" s="21" t="s">
        <v>1661</v>
      </c>
      <c r="G211" s="84"/>
      <c r="H211" s="308">
        <v>1575000</v>
      </c>
      <c r="I211" s="86"/>
      <c r="J211" s="79">
        <f t="shared" si="11"/>
        <v>336315400</v>
      </c>
      <c r="K211" s="80"/>
      <c r="L211" s="249">
        <f t="shared" si="12"/>
        <v>1575000</v>
      </c>
      <c r="M211" s="342" t="s">
        <v>1763</v>
      </c>
    </row>
    <row r="212" spans="1:13" ht="25.5" x14ac:dyDescent="0.2">
      <c r="A212" s="75"/>
      <c r="B212" s="76">
        <v>4</v>
      </c>
      <c r="C212" s="77" t="s">
        <v>1764</v>
      </c>
      <c r="D212" s="21" t="s">
        <v>1099</v>
      </c>
      <c r="E212" s="84"/>
      <c r="F212" s="21" t="s">
        <v>1662</v>
      </c>
      <c r="G212" s="84"/>
      <c r="H212" s="308">
        <v>1000000</v>
      </c>
      <c r="I212" s="86"/>
      <c r="J212" s="79">
        <f t="shared" si="11"/>
        <v>337315400</v>
      </c>
      <c r="K212" s="80"/>
      <c r="L212" s="249">
        <f t="shared" si="12"/>
        <v>1000000</v>
      </c>
      <c r="M212" s="342" t="s">
        <v>1765</v>
      </c>
    </row>
    <row r="213" spans="1:13" ht="25.5" x14ac:dyDescent="0.2">
      <c r="A213" s="75"/>
      <c r="B213" s="76">
        <v>4</v>
      </c>
      <c r="C213" s="77" t="s">
        <v>1766</v>
      </c>
      <c r="D213" s="21" t="s">
        <v>1099</v>
      </c>
      <c r="E213" s="84"/>
      <c r="F213" s="21" t="s">
        <v>1663</v>
      </c>
      <c r="G213" s="84"/>
      <c r="H213" s="305">
        <v>125000</v>
      </c>
      <c r="I213" s="86"/>
      <c r="J213" s="79">
        <f t="shared" si="11"/>
        <v>337440400</v>
      </c>
      <c r="K213" s="80"/>
      <c r="L213" s="249">
        <f t="shared" si="12"/>
        <v>125000</v>
      </c>
      <c r="M213" s="342" t="s">
        <v>952</v>
      </c>
    </row>
    <row r="214" spans="1:13" ht="25.5" x14ac:dyDescent="0.2">
      <c r="A214" s="75"/>
      <c r="B214" s="76"/>
      <c r="C214" s="77" t="s">
        <v>1767</v>
      </c>
      <c r="D214" s="21" t="s">
        <v>1099</v>
      </c>
      <c r="E214" s="84"/>
      <c r="F214" s="21" t="s">
        <v>1664</v>
      </c>
      <c r="G214" s="84"/>
      <c r="H214" s="305">
        <v>2500000</v>
      </c>
      <c r="I214" s="86"/>
      <c r="J214" s="79">
        <f t="shared" si="11"/>
        <v>339940400</v>
      </c>
      <c r="K214" s="80"/>
      <c r="L214" s="249">
        <f t="shared" si="12"/>
        <v>2500000</v>
      </c>
      <c r="M214" s="342" t="s">
        <v>1768</v>
      </c>
    </row>
    <row r="215" spans="1:13" ht="25.5" x14ac:dyDescent="0.2">
      <c r="A215" s="75"/>
      <c r="B215" s="76">
        <v>4</v>
      </c>
      <c r="C215" s="77" t="s">
        <v>1769</v>
      </c>
      <c r="D215" s="21" t="s">
        <v>1449</v>
      </c>
      <c r="E215" s="84"/>
      <c r="F215" s="21" t="s">
        <v>1665</v>
      </c>
      <c r="G215" s="84"/>
      <c r="H215" s="283">
        <v>3000000</v>
      </c>
      <c r="I215" s="86"/>
      <c r="J215" s="79">
        <f t="shared" si="11"/>
        <v>342940400</v>
      </c>
      <c r="K215" s="80"/>
      <c r="L215" s="249">
        <f t="shared" si="12"/>
        <v>3000000</v>
      </c>
      <c r="M215" s="342" t="s">
        <v>1770</v>
      </c>
    </row>
    <row r="216" spans="1:13" ht="25.5" x14ac:dyDescent="0.2">
      <c r="A216" s="75"/>
      <c r="B216" s="82">
        <v>6</v>
      </c>
      <c r="C216" s="83" t="s">
        <v>1675</v>
      </c>
      <c r="D216" s="21"/>
      <c r="E216" s="21"/>
      <c r="F216" s="84" t="s">
        <v>1666</v>
      </c>
      <c r="G216" s="21"/>
      <c r="H216" s="283"/>
      <c r="I216" s="86">
        <v>80000</v>
      </c>
      <c r="J216" s="79">
        <f>J215-I216</f>
        <v>342860400</v>
      </c>
      <c r="K216" s="80"/>
      <c r="L216" s="249">
        <v>-80000</v>
      </c>
      <c r="M216" s="342" t="s">
        <v>1676</v>
      </c>
    </row>
    <row r="217" spans="1:13" ht="25.5" x14ac:dyDescent="0.2">
      <c r="A217" s="75"/>
      <c r="B217" s="82">
        <v>6</v>
      </c>
      <c r="C217" s="83" t="s">
        <v>1677</v>
      </c>
      <c r="D217" s="21"/>
      <c r="E217" s="21"/>
      <c r="F217" s="84" t="s">
        <v>1667</v>
      </c>
      <c r="G217" s="21"/>
      <c r="H217" s="283"/>
      <c r="I217" s="86">
        <v>3664600</v>
      </c>
      <c r="J217" s="79">
        <f t="shared" ref="J217:J223" si="13">J216-I217</f>
        <v>339195800</v>
      </c>
      <c r="K217" s="80"/>
      <c r="L217" s="249">
        <v>-3664600</v>
      </c>
      <c r="M217" s="342" t="s">
        <v>630</v>
      </c>
    </row>
    <row r="218" spans="1:13" ht="25.5" x14ac:dyDescent="0.2">
      <c r="A218" s="75"/>
      <c r="B218" s="82">
        <v>6</v>
      </c>
      <c r="C218" s="83" t="s">
        <v>1678</v>
      </c>
      <c r="D218" s="21"/>
      <c r="E218" s="21"/>
      <c r="F218" s="84" t="s">
        <v>1668</v>
      </c>
      <c r="G218" s="21"/>
      <c r="H218" s="283"/>
      <c r="I218" s="86">
        <v>1701500</v>
      </c>
      <c r="J218" s="79">
        <f t="shared" si="13"/>
        <v>337494300</v>
      </c>
      <c r="K218" s="80"/>
      <c r="L218" s="249">
        <v>-1701500</v>
      </c>
      <c r="M218" s="342" t="s">
        <v>1679</v>
      </c>
    </row>
    <row r="219" spans="1:13" ht="25.5" x14ac:dyDescent="0.2">
      <c r="A219" s="75"/>
      <c r="B219" s="82">
        <v>6</v>
      </c>
      <c r="C219" s="83" t="s">
        <v>1680</v>
      </c>
      <c r="D219" s="21"/>
      <c r="E219" s="21"/>
      <c r="F219" s="84" t="s">
        <v>1669</v>
      </c>
      <c r="G219" s="21"/>
      <c r="H219" s="283"/>
      <c r="I219" s="86">
        <v>100000</v>
      </c>
      <c r="J219" s="79">
        <f t="shared" si="13"/>
        <v>337394300</v>
      </c>
      <c r="K219" s="80"/>
      <c r="L219" s="249">
        <f t="shared" ref="L219:L224" si="14">I219*-1</f>
        <v>-100000</v>
      </c>
      <c r="M219" s="342" t="s">
        <v>1679</v>
      </c>
    </row>
    <row r="220" spans="1:13" ht="25.5" x14ac:dyDescent="0.2">
      <c r="A220" s="75"/>
      <c r="B220" s="82">
        <v>6</v>
      </c>
      <c r="C220" s="83" t="s">
        <v>1681</v>
      </c>
      <c r="D220" s="21"/>
      <c r="E220" s="21"/>
      <c r="F220" s="84" t="s">
        <v>1670</v>
      </c>
      <c r="G220" s="21"/>
      <c r="H220" s="283"/>
      <c r="I220" s="86">
        <v>75175000</v>
      </c>
      <c r="J220" s="79">
        <f t="shared" si="13"/>
        <v>262219300</v>
      </c>
      <c r="K220" s="80"/>
      <c r="L220" s="249">
        <f t="shared" si="14"/>
        <v>-75175000</v>
      </c>
      <c r="M220" s="342" t="s">
        <v>141</v>
      </c>
    </row>
    <row r="221" spans="1:13" ht="25.5" x14ac:dyDescent="0.2">
      <c r="A221" s="75"/>
      <c r="B221" s="82">
        <v>6</v>
      </c>
      <c r="C221" s="83" t="s">
        <v>1682</v>
      </c>
      <c r="D221" s="21"/>
      <c r="E221" s="21"/>
      <c r="F221" s="84" t="s">
        <v>1671</v>
      </c>
      <c r="G221" s="21"/>
      <c r="H221" s="283"/>
      <c r="I221" s="86">
        <v>2867500</v>
      </c>
      <c r="J221" s="79">
        <f t="shared" si="13"/>
        <v>259351800</v>
      </c>
      <c r="K221" s="80"/>
      <c r="L221" s="249">
        <f t="shared" si="14"/>
        <v>-2867500</v>
      </c>
      <c r="M221" s="342" t="s">
        <v>1679</v>
      </c>
    </row>
    <row r="222" spans="1:13" ht="25.5" x14ac:dyDescent="0.2">
      <c r="A222" s="75"/>
      <c r="B222" s="82">
        <v>6</v>
      </c>
      <c r="C222" s="83" t="s">
        <v>1683</v>
      </c>
      <c r="D222" s="21"/>
      <c r="E222" s="21"/>
      <c r="F222" s="84" t="s">
        <v>1672</v>
      </c>
      <c r="G222" s="21"/>
      <c r="H222" s="283"/>
      <c r="I222" s="86">
        <v>7500000</v>
      </c>
      <c r="J222" s="79">
        <f t="shared" si="13"/>
        <v>251851800</v>
      </c>
      <c r="K222" s="80"/>
      <c r="L222" s="249">
        <f t="shared" si="14"/>
        <v>-7500000</v>
      </c>
      <c r="M222" s="342" t="s">
        <v>1483</v>
      </c>
    </row>
    <row r="223" spans="1:13" ht="25.5" x14ac:dyDescent="0.2">
      <c r="A223" s="75"/>
      <c r="B223" s="82">
        <v>6</v>
      </c>
      <c r="C223" s="83" t="s">
        <v>1684</v>
      </c>
      <c r="D223" s="21"/>
      <c r="E223" s="21"/>
      <c r="F223" s="84" t="s">
        <v>1673</v>
      </c>
      <c r="G223" s="21"/>
      <c r="H223" s="283"/>
      <c r="I223" s="86">
        <v>3178500</v>
      </c>
      <c r="J223" s="79">
        <f t="shared" si="13"/>
        <v>248673300</v>
      </c>
      <c r="K223" s="80"/>
      <c r="L223" s="249">
        <f t="shared" si="14"/>
        <v>-3178500</v>
      </c>
      <c r="M223" s="342" t="s">
        <v>630</v>
      </c>
    </row>
    <row r="224" spans="1:13" ht="25.5" x14ac:dyDescent="0.2">
      <c r="A224" s="75"/>
      <c r="B224" s="82">
        <v>6</v>
      </c>
      <c r="C224" s="83" t="s">
        <v>1685</v>
      </c>
      <c r="D224" s="21"/>
      <c r="E224" s="21"/>
      <c r="F224" s="84" t="s">
        <v>1674</v>
      </c>
      <c r="G224" s="21"/>
      <c r="H224" s="283"/>
      <c r="I224" s="86">
        <v>60000</v>
      </c>
      <c r="J224" s="79">
        <f>J223-I224</f>
        <v>248613300</v>
      </c>
      <c r="K224" s="80"/>
      <c r="L224" s="249">
        <f t="shared" si="14"/>
        <v>-60000</v>
      </c>
      <c r="M224" s="342"/>
    </row>
    <row r="225" spans="1:13" ht="25.5" x14ac:dyDescent="0.2">
      <c r="A225" s="75"/>
      <c r="B225" s="76">
        <v>6</v>
      </c>
      <c r="C225" s="77" t="s">
        <v>1771</v>
      </c>
      <c r="D225" s="21" t="s">
        <v>1753</v>
      </c>
      <c r="E225" s="21"/>
      <c r="F225" s="21" t="s">
        <v>1772</v>
      </c>
      <c r="G225" s="21"/>
      <c r="H225" s="283">
        <v>500000</v>
      </c>
      <c r="I225" s="86"/>
      <c r="J225" s="79">
        <f>J224+H225</f>
        <v>249113300</v>
      </c>
      <c r="K225" s="80"/>
      <c r="L225" s="249">
        <v>500000</v>
      </c>
      <c r="M225" s="342" t="s">
        <v>1765</v>
      </c>
    </row>
    <row r="226" spans="1:13" ht="25.5" x14ac:dyDescent="0.2">
      <c r="A226" s="75"/>
      <c r="B226" s="76">
        <v>6</v>
      </c>
      <c r="C226" s="77"/>
      <c r="D226" s="21"/>
      <c r="E226" s="21"/>
      <c r="F226" s="21" t="s">
        <v>1773</v>
      </c>
      <c r="G226" s="21"/>
      <c r="H226" s="273">
        <v>900000</v>
      </c>
      <c r="I226" s="86"/>
      <c r="J226" s="79">
        <f t="shared" ref="J226:J289" si="15">J225+H226</f>
        <v>250013300</v>
      </c>
      <c r="K226" s="80"/>
      <c r="L226" s="249">
        <v>900000</v>
      </c>
      <c r="M226" s="342"/>
    </row>
    <row r="227" spans="1:13" ht="25.5" x14ac:dyDescent="0.2">
      <c r="A227" s="75"/>
      <c r="B227" s="76">
        <v>6</v>
      </c>
      <c r="C227" s="77" t="s">
        <v>1804</v>
      </c>
      <c r="D227" s="21" t="s">
        <v>1594</v>
      </c>
      <c r="E227" s="21"/>
      <c r="F227" s="21" t="s">
        <v>1774</v>
      </c>
      <c r="G227" s="21"/>
      <c r="H227" s="273">
        <v>750000</v>
      </c>
      <c r="I227" s="86"/>
      <c r="J227" s="79">
        <f t="shared" si="15"/>
        <v>250763300</v>
      </c>
      <c r="K227" s="80"/>
      <c r="L227" s="249">
        <v>750000</v>
      </c>
      <c r="M227" s="342" t="s">
        <v>178</v>
      </c>
    </row>
    <row r="228" spans="1:13" ht="25.5" x14ac:dyDescent="0.2">
      <c r="A228" s="75"/>
      <c r="B228" s="76">
        <v>6</v>
      </c>
      <c r="C228" s="77" t="s">
        <v>1069</v>
      </c>
      <c r="D228" s="21" t="s">
        <v>1395</v>
      </c>
      <c r="E228" s="21"/>
      <c r="F228" s="21" t="s">
        <v>1775</v>
      </c>
      <c r="G228" s="21"/>
      <c r="H228" s="273">
        <v>800000</v>
      </c>
      <c r="I228" s="86"/>
      <c r="J228" s="79">
        <f t="shared" si="15"/>
        <v>251563300</v>
      </c>
      <c r="K228" s="80"/>
      <c r="L228" s="249">
        <f t="shared" ref="L228:L259" si="16">H228</f>
        <v>800000</v>
      </c>
      <c r="M228" s="342" t="s">
        <v>1075</v>
      </c>
    </row>
    <row r="229" spans="1:13" ht="25.5" x14ac:dyDescent="0.2">
      <c r="A229" s="75"/>
      <c r="B229" s="76">
        <v>6</v>
      </c>
      <c r="C229" s="77" t="s">
        <v>1805</v>
      </c>
      <c r="D229" s="21" t="s">
        <v>1297</v>
      </c>
      <c r="E229" s="21"/>
      <c r="F229" s="21" t="s">
        <v>1776</v>
      </c>
      <c r="G229" s="21"/>
      <c r="H229" s="273">
        <v>1200000</v>
      </c>
      <c r="I229" s="86"/>
      <c r="J229" s="79">
        <f t="shared" si="15"/>
        <v>252763300</v>
      </c>
      <c r="K229" s="80"/>
      <c r="L229" s="249">
        <f t="shared" si="16"/>
        <v>1200000</v>
      </c>
      <c r="M229" s="342" t="s">
        <v>1806</v>
      </c>
    </row>
    <row r="230" spans="1:13" ht="38.25" x14ac:dyDescent="0.2">
      <c r="A230" s="75"/>
      <c r="B230" s="76">
        <v>6</v>
      </c>
      <c r="C230" s="77" t="s">
        <v>1807</v>
      </c>
      <c r="D230" s="21" t="s">
        <v>1267</v>
      </c>
      <c r="E230" s="21"/>
      <c r="F230" s="21" t="s">
        <v>1777</v>
      </c>
      <c r="G230" s="21"/>
      <c r="H230" s="273">
        <v>2400000</v>
      </c>
      <c r="I230" s="86"/>
      <c r="J230" s="79">
        <f t="shared" si="15"/>
        <v>255163300</v>
      </c>
      <c r="K230" s="80"/>
      <c r="L230" s="249">
        <f t="shared" si="16"/>
        <v>2400000</v>
      </c>
      <c r="M230" s="342" t="s">
        <v>1806</v>
      </c>
    </row>
    <row r="231" spans="1:13" ht="25.5" x14ac:dyDescent="0.2">
      <c r="A231" s="75"/>
      <c r="B231" s="76">
        <v>6</v>
      </c>
      <c r="C231" s="77" t="s">
        <v>1808</v>
      </c>
      <c r="D231" s="21" t="s">
        <v>1227</v>
      </c>
      <c r="E231" s="21"/>
      <c r="F231" s="21" t="s">
        <v>1778</v>
      </c>
      <c r="G231" s="21"/>
      <c r="H231" s="273">
        <v>4000000</v>
      </c>
      <c r="I231" s="86"/>
      <c r="J231" s="79">
        <f t="shared" si="15"/>
        <v>259163300</v>
      </c>
      <c r="K231" s="80"/>
      <c r="L231" s="249">
        <f t="shared" si="16"/>
        <v>4000000</v>
      </c>
      <c r="M231" s="342" t="s">
        <v>1809</v>
      </c>
    </row>
    <row r="232" spans="1:13" ht="25.5" x14ac:dyDescent="0.2">
      <c r="A232" s="75"/>
      <c r="B232" s="76">
        <v>6</v>
      </c>
      <c r="C232" s="77" t="s">
        <v>1810</v>
      </c>
      <c r="D232" s="21" t="s">
        <v>1244</v>
      </c>
      <c r="E232" s="21"/>
      <c r="F232" s="21" t="s">
        <v>1779</v>
      </c>
      <c r="G232" s="21"/>
      <c r="H232" s="273">
        <v>500000</v>
      </c>
      <c r="I232" s="86"/>
      <c r="J232" s="79">
        <f t="shared" si="15"/>
        <v>259663300</v>
      </c>
      <c r="K232" s="80"/>
      <c r="L232" s="249">
        <f t="shared" si="16"/>
        <v>500000</v>
      </c>
      <c r="M232" s="342" t="s">
        <v>279</v>
      </c>
    </row>
    <row r="233" spans="1:13" ht="38.25" x14ac:dyDescent="0.2">
      <c r="A233" s="75"/>
      <c r="B233" s="76">
        <v>6</v>
      </c>
      <c r="C233" s="77" t="s">
        <v>1811</v>
      </c>
      <c r="D233" s="21" t="s">
        <v>1297</v>
      </c>
      <c r="E233" s="21"/>
      <c r="F233" s="21" t="s">
        <v>1780</v>
      </c>
      <c r="G233" s="21"/>
      <c r="H233" s="273">
        <v>1400000</v>
      </c>
      <c r="I233" s="86"/>
      <c r="J233" s="79">
        <f t="shared" si="15"/>
        <v>261063300</v>
      </c>
      <c r="K233" s="80"/>
      <c r="L233" s="249">
        <f t="shared" si="16"/>
        <v>1400000</v>
      </c>
      <c r="M233" s="342" t="s">
        <v>1812</v>
      </c>
    </row>
    <row r="234" spans="1:13" ht="25.5" x14ac:dyDescent="0.2">
      <c r="A234" s="75"/>
      <c r="B234" s="76">
        <v>6</v>
      </c>
      <c r="C234" s="77" t="s">
        <v>1813</v>
      </c>
      <c r="D234" s="21" t="s">
        <v>1476</v>
      </c>
      <c r="E234" s="21"/>
      <c r="F234" s="21" t="s">
        <v>1781</v>
      </c>
      <c r="G234" s="21"/>
      <c r="H234" s="273">
        <v>1600000</v>
      </c>
      <c r="I234" s="86"/>
      <c r="J234" s="79">
        <f t="shared" si="15"/>
        <v>262663300</v>
      </c>
      <c r="K234" s="80"/>
      <c r="L234" s="249">
        <f t="shared" si="16"/>
        <v>1600000</v>
      </c>
      <c r="M234" s="342" t="s">
        <v>1814</v>
      </c>
    </row>
    <row r="235" spans="1:13" ht="25.5" x14ac:dyDescent="0.2">
      <c r="A235" s="75"/>
      <c r="B235" s="76">
        <v>6</v>
      </c>
      <c r="C235" s="77" t="s">
        <v>1815</v>
      </c>
      <c r="D235" s="21" t="s">
        <v>1267</v>
      </c>
      <c r="E235" s="21"/>
      <c r="F235" s="21" t="s">
        <v>1782</v>
      </c>
      <c r="G235" s="21"/>
      <c r="H235" s="273">
        <v>1000000</v>
      </c>
      <c r="I235" s="86"/>
      <c r="J235" s="79">
        <f t="shared" si="15"/>
        <v>263663300</v>
      </c>
      <c r="K235" s="80"/>
      <c r="L235" s="249">
        <f t="shared" si="16"/>
        <v>1000000</v>
      </c>
      <c r="M235" s="342" t="s">
        <v>1814</v>
      </c>
    </row>
    <row r="236" spans="1:13" ht="25.5" x14ac:dyDescent="0.2">
      <c r="A236" s="75"/>
      <c r="B236" s="76">
        <v>6</v>
      </c>
      <c r="C236" s="77" t="s">
        <v>1816</v>
      </c>
      <c r="D236" s="21" t="s">
        <v>1297</v>
      </c>
      <c r="E236" s="21"/>
      <c r="F236" s="21" t="s">
        <v>1783</v>
      </c>
      <c r="G236" s="21"/>
      <c r="H236" s="273">
        <v>800000</v>
      </c>
      <c r="I236" s="86"/>
      <c r="J236" s="79">
        <f t="shared" si="15"/>
        <v>264463300</v>
      </c>
      <c r="K236" s="80"/>
      <c r="L236" s="249">
        <f t="shared" si="16"/>
        <v>800000</v>
      </c>
      <c r="M236" s="342" t="s">
        <v>1817</v>
      </c>
    </row>
    <row r="237" spans="1:13" ht="25.5" x14ac:dyDescent="0.2">
      <c r="A237" s="75"/>
      <c r="B237" s="76">
        <v>6</v>
      </c>
      <c r="C237" s="77" t="s">
        <v>1818</v>
      </c>
      <c r="D237" s="21" t="s">
        <v>1267</v>
      </c>
      <c r="E237" s="84"/>
      <c r="F237" s="21" t="s">
        <v>1784</v>
      </c>
      <c r="G237" s="84"/>
      <c r="H237" s="273">
        <v>2200000</v>
      </c>
      <c r="I237" s="86"/>
      <c r="J237" s="79">
        <f t="shared" si="15"/>
        <v>266663300</v>
      </c>
      <c r="K237" s="80"/>
      <c r="L237" s="249">
        <f t="shared" si="16"/>
        <v>2200000</v>
      </c>
      <c r="M237" s="342" t="s">
        <v>1817</v>
      </c>
    </row>
    <row r="238" spans="1:13" ht="25.5" x14ac:dyDescent="0.2">
      <c r="A238" s="75"/>
      <c r="B238" s="76">
        <v>6</v>
      </c>
      <c r="C238" s="77" t="s">
        <v>296</v>
      </c>
      <c r="D238" s="21" t="s">
        <v>1297</v>
      </c>
      <c r="E238" s="84"/>
      <c r="F238" s="21" t="s">
        <v>1785</v>
      </c>
      <c r="G238" s="84"/>
      <c r="H238" s="273">
        <v>800000</v>
      </c>
      <c r="I238" s="86"/>
      <c r="J238" s="79">
        <f t="shared" si="15"/>
        <v>267463300</v>
      </c>
      <c r="K238" s="80"/>
      <c r="L238" s="249">
        <f t="shared" si="16"/>
        <v>800000</v>
      </c>
      <c r="M238" s="342" t="s">
        <v>258</v>
      </c>
    </row>
    <row r="239" spans="1:13" ht="25.5" x14ac:dyDescent="0.2">
      <c r="A239" s="75"/>
      <c r="B239" s="76">
        <v>6</v>
      </c>
      <c r="C239" s="77" t="s">
        <v>1819</v>
      </c>
      <c r="D239" s="21" t="s">
        <v>1251</v>
      </c>
      <c r="E239" s="84"/>
      <c r="F239" s="21" t="s">
        <v>1786</v>
      </c>
      <c r="G239" s="84"/>
      <c r="H239" s="273">
        <v>2000000</v>
      </c>
      <c r="I239" s="86"/>
      <c r="J239" s="79">
        <f t="shared" si="15"/>
        <v>269463300</v>
      </c>
      <c r="K239" s="80"/>
      <c r="L239" s="249">
        <f t="shared" si="16"/>
        <v>2000000</v>
      </c>
      <c r="M239" s="342" t="s">
        <v>1820</v>
      </c>
    </row>
    <row r="240" spans="1:13" ht="25.5" x14ac:dyDescent="0.2">
      <c r="A240" s="75"/>
      <c r="B240" s="76">
        <v>6</v>
      </c>
      <c r="C240" s="77" t="s">
        <v>1821</v>
      </c>
      <c r="D240" s="21" t="s">
        <v>1251</v>
      </c>
      <c r="E240" s="84"/>
      <c r="F240" s="21" t="s">
        <v>1787</v>
      </c>
      <c r="G240" s="84"/>
      <c r="H240" s="273">
        <v>1700000</v>
      </c>
      <c r="I240" s="86"/>
      <c r="J240" s="79">
        <f t="shared" si="15"/>
        <v>271163300</v>
      </c>
      <c r="K240" s="80"/>
      <c r="L240" s="249">
        <f t="shared" si="16"/>
        <v>1700000</v>
      </c>
      <c r="M240" s="342" t="s">
        <v>1822</v>
      </c>
    </row>
    <row r="241" spans="1:13" ht="25.5" x14ac:dyDescent="0.2">
      <c r="A241" s="75"/>
      <c r="B241" s="76">
        <v>6</v>
      </c>
      <c r="C241" s="77" t="s">
        <v>1823</v>
      </c>
      <c r="D241" s="21" t="s">
        <v>1227</v>
      </c>
      <c r="E241" s="84"/>
      <c r="F241" s="21" t="s">
        <v>1788</v>
      </c>
      <c r="G241" s="84"/>
      <c r="H241" s="273">
        <v>2950000</v>
      </c>
      <c r="I241" s="86"/>
      <c r="J241" s="79">
        <f t="shared" si="15"/>
        <v>274113300</v>
      </c>
      <c r="K241" s="80"/>
      <c r="L241" s="249">
        <f t="shared" si="16"/>
        <v>2950000</v>
      </c>
      <c r="M241" s="342" t="s">
        <v>1824</v>
      </c>
    </row>
    <row r="242" spans="1:13" ht="25.5" x14ac:dyDescent="0.2">
      <c r="A242" s="75"/>
      <c r="B242" s="76">
        <v>6</v>
      </c>
      <c r="C242" s="77" t="s">
        <v>1825</v>
      </c>
      <c r="D242" s="21" t="s">
        <v>1219</v>
      </c>
      <c r="E242" s="21"/>
      <c r="F242" s="21" t="s">
        <v>1789</v>
      </c>
      <c r="G242" s="21"/>
      <c r="H242" s="273">
        <v>4350000</v>
      </c>
      <c r="I242" s="86"/>
      <c r="J242" s="79">
        <f t="shared" si="15"/>
        <v>278463300</v>
      </c>
      <c r="K242" s="80"/>
      <c r="L242" s="249">
        <f t="shared" si="16"/>
        <v>4350000</v>
      </c>
      <c r="M242" s="342" t="s">
        <v>253</v>
      </c>
    </row>
    <row r="243" spans="1:13" ht="25.5" x14ac:dyDescent="0.2">
      <c r="A243" s="75"/>
      <c r="B243" s="76">
        <v>6</v>
      </c>
      <c r="C243" s="77" t="s">
        <v>1826</v>
      </c>
      <c r="D243" s="21" t="s">
        <v>1244</v>
      </c>
      <c r="E243" s="21"/>
      <c r="F243" s="21" t="s">
        <v>1790</v>
      </c>
      <c r="G243" s="21"/>
      <c r="H243" s="273">
        <v>1400000</v>
      </c>
      <c r="I243" s="86"/>
      <c r="J243" s="79">
        <f t="shared" si="15"/>
        <v>279863300</v>
      </c>
      <c r="K243" s="80"/>
      <c r="L243" s="249">
        <f t="shared" si="16"/>
        <v>1400000</v>
      </c>
      <c r="M243" s="342" t="s">
        <v>1827</v>
      </c>
    </row>
    <row r="244" spans="1:13" ht="25.5" x14ac:dyDescent="0.2">
      <c r="A244" s="75"/>
      <c r="B244" s="76">
        <v>6</v>
      </c>
      <c r="C244" s="77" t="s">
        <v>1828</v>
      </c>
      <c r="D244" s="21" t="s">
        <v>1395</v>
      </c>
      <c r="E244" s="21"/>
      <c r="F244" s="21" t="s">
        <v>1791</v>
      </c>
      <c r="G244" s="21"/>
      <c r="H244" s="304">
        <v>2400000</v>
      </c>
      <c r="I244" s="86"/>
      <c r="J244" s="79">
        <f t="shared" si="15"/>
        <v>282263300</v>
      </c>
      <c r="K244" s="80"/>
      <c r="L244" s="249">
        <f t="shared" si="16"/>
        <v>2400000</v>
      </c>
      <c r="M244" s="342" t="s">
        <v>1157</v>
      </c>
    </row>
    <row r="245" spans="1:13" ht="25.5" x14ac:dyDescent="0.2">
      <c r="A245" s="75"/>
      <c r="B245" s="76">
        <v>6</v>
      </c>
      <c r="C245" s="77" t="s">
        <v>1829</v>
      </c>
      <c r="D245" s="21" t="s">
        <v>1830</v>
      </c>
      <c r="E245" s="21"/>
      <c r="F245" s="21" t="s">
        <v>1792</v>
      </c>
      <c r="G245" s="21"/>
      <c r="H245" s="304">
        <v>9025000</v>
      </c>
      <c r="I245" s="86"/>
      <c r="J245" s="79">
        <f t="shared" si="15"/>
        <v>291288300</v>
      </c>
      <c r="K245" s="80"/>
      <c r="L245" s="249">
        <f t="shared" si="16"/>
        <v>9025000</v>
      </c>
      <c r="M245" s="342" t="s">
        <v>1831</v>
      </c>
    </row>
    <row r="246" spans="1:13" ht="25.5" x14ac:dyDescent="0.2">
      <c r="A246" s="75"/>
      <c r="B246" s="76">
        <v>6</v>
      </c>
      <c r="C246" s="77" t="s">
        <v>1832</v>
      </c>
      <c r="D246" s="21" t="s">
        <v>1395</v>
      </c>
      <c r="E246" s="21"/>
      <c r="F246" s="21" t="s">
        <v>1793</v>
      </c>
      <c r="G246" s="21"/>
      <c r="H246" s="283">
        <v>2000000</v>
      </c>
      <c r="I246" s="86"/>
      <c r="J246" s="79">
        <f t="shared" si="15"/>
        <v>293288300</v>
      </c>
      <c r="K246" s="80"/>
      <c r="L246" s="249">
        <f t="shared" si="16"/>
        <v>2000000</v>
      </c>
      <c r="M246" s="342" t="s">
        <v>1833</v>
      </c>
    </row>
    <row r="247" spans="1:13" ht="25.5" x14ac:dyDescent="0.2">
      <c r="A247" s="75"/>
      <c r="B247" s="76">
        <v>6</v>
      </c>
      <c r="C247" s="77" t="s">
        <v>1834</v>
      </c>
      <c r="D247" s="21" t="s">
        <v>1479</v>
      </c>
      <c r="E247" s="21"/>
      <c r="F247" s="21" t="s">
        <v>1794</v>
      </c>
      <c r="G247" s="21"/>
      <c r="H247" s="283">
        <v>900000</v>
      </c>
      <c r="I247" s="86"/>
      <c r="J247" s="79">
        <f t="shared" si="15"/>
        <v>294188300</v>
      </c>
      <c r="K247" s="80"/>
      <c r="L247" s="249">
        <f t="shared" si="16"/>
        <v>900000</v>
      </c>
      <c r="M247" s="342" t="s">
        <v>1835</v>
      </c>
    </row>
    <row r="248" spans="1:13" ht="25.5" x14ac:dyDescent="0.2">
      <c r="A248" s="75"/>
      <c r="B248" s="76">
        <v>6</v>
      </c>
      <c r="C248" s="77" t="s">
        <v>1032</v>
      </c>
      <c r="D248" s="21" t="s">
        <v>1297</v>
      </c>
      <c r="E248" s="21"/>
      <c r="F248" s="21" t="s">
        <v>1795</v>
      </c>
      <c r="G248" s="21"/>
      <c r="H248" s="308">
        <v>800000</v>
      </c>
      <c r="I248" s="86"/>
      <c r="J248" s="79">
        <f t="shared" si="15"/>
        <v>294988300</v>
      </c>
      <c r="K248" s="80"/>
      <c r="L248" s="249">
        <f t="shared" si="16"/>
        <v>800000</v>
      </c>
      <c r="M248" s="342" t="s">
        <v>1033</v>
      </c>
    </row>
    <row r="249" spans="1:13" ht="25.5" x14ac:dyDescent="0.2">
      <c r="A249" s="75"/>
      <c r="B249" s="76">
        <v>6</v>
      </c>
      <c r="C249" s="77" t="s">
        <v>1836</v>
      </c>
      <c r="D249" s="21" t="s">
        <v>1267</v>
      </c>
      <c r="E249" s="21"/>
      <c r="F249" s="21" t="s">
        <v>1796</v>
      </c>
      <c r="G249" s="21"/>
      <c r="H249" s="308">
        <v>2000000</v>
      </c>
      <c r="I249" s="86"/>
      <c r="J249" s="79">
        <f t="shared" si="15"/>
        <v>296988300</v>
      </c>
      <c r="K249" s="80"/>
      <c r="L249" s="249">
        <f t="shared" si="16"/>
        <v>2000000</v>
      </c>
      <c r="M249" s="342" t="s">
        <v>1033</v>
      </c>
    </row>
    <row r="250" spans="1:13" ht="25.5" x14ac:dyDescent="0.2">
      <c r="A250" s="75"/>
      <c r="B250" s="76">
        <v>6</v>
      </c>
      <c r="C250" s="77" t="s">
        <v>1837</v>
      </c>
      <c r="D250" s="21" t="s">
        <v>1260</v>
      </c>
      <c r="E250" s="21"/>
      <c r="F250" s="21" t="s">
        <v>1797</v>
      </c>
      <c r="G250" s="21"/>
      <c r="H250" s="308">
        <v>3000000</v>
      </c>
      <c r="I250" s="86"/>
      <c r="J250" s="79">
        <f t="shared" si="15"/>
        <v>299988300</v>
      </c>
      <c r="K250" s="80"/>
      <c r="L250" s="249">
        <f t="shared" si="16"/>
        <v>3000000</v>
      </c>
      <c r="M250" s="342" t="s">
        <v>1838</v>
      </c>
    </row>
    <row r="251" spans="1:13" ht="25.5" x14ac:dyDescent="0.2">
      <c r="A251" s="75"/>
      <c r="B251" s="76">
        <v>6</v>
      </c>
      <c r="C251" s="77" t="s">
        <v>1839</v>
      </c>
      <c r="D251" s="21" t="s">
        <v>1251</v>
      </c>
      <c r="E251" s="21"/>
      <c r="F251" s="21" t="s">
        <v>1798</v>
      </c>
      <c r="G251" s="21"/>
      <c r="H251" s="308">
        <v>1050000</v>
      </c>
      <c r="I251" s="86"/>
      <c r="J251" s="79">
        <f t="shared" si="15"/>
        <v>301038300</v>
      </c>
      <c r="K251" s="80"/>
      <c r="L251" s="249">
        <f t="shared" si="16"/>
        <v>1050000</v>
      </c>
      <c r="M251" s="342" t="s">
        <v>1840</v>
      </c>
    </row>
    <row r="252" spans="1:13" ht="25.5" x14ac:dyDescent="0.2">
      <c r="A252" s="75"/>
      <c r="B252" s="76">
        <v>6</v>
      </c>
      <c r="C252" s="77" t="s">
        <v>1841</v>
      </c>
      <c r="D252" s="21" t="s">
        <v>1227</v>
      </c>
      <c r="E252" s="21"/>
      <c r="F252" s="21" t="s">
        <v>1799</v>
      </c>
      <c r="G252" s="21"/>
      <c r="H252" s="308">
        <v>1000000</v>
      </c>
      <c r="I252" s="86"/>
      <c r="J252" s="79">
        <f t="shared" si="15"/>
        <v>302038300</v>
      </c>
      <c r="K252" s="80"/>
      <c r="L252" s="249">
        <f t="shared" si="16"/>
        <v>1000000</v>
      </c>
      <c r="M252" s="342" t="s">
        <v>1003</v>
      </c>
    </row>
    <row r="253" spans="1:13" ht="25.5" x14ac:dyDescent="0.2">
      <c r="A253" s="75"/>
      <c r="B253" s="76">
        <v>6</v>
      </c>
      <c r="C253" s="77" t="s">
        <v>1893</v>
      </c>
      <c r="D253" s="21" t="s">
        <v>1227</v>
      </c>
      <c r="E253" s="21"/>
      <c r="F253" s="21" t="s">
        <v>1800</v>
      </c>
      <c r="G253" s="21"/>
      <c r="H253" s="305">
        <v>550000</v>
      </c>
      <c r="I253" s="86"/>
      <c r="J253" s="79">
        <f t="shared" si="15"/>
        <v>302588300</v>
      </c>
      <c r="K253" s="80"/>
      <c r="L253" s="249">
        <f t="shared" si="16"/>
        <v>550000</v>
      </c>
      <c r="M253" s="342" t="s">
        <v>1003</v>
      </c>
    </row>
    <row r="254" spans="1:13" ht="25.5" x14ac:dyDescent="0.2">
      <c r="A254" s="75"/>
      <c r="B254" s="76">
        <v>6</v>
      </c>
      <c r="C254" s="77" t="s">
        <v>1842</v>
      </c>
      <c r="D254" s="21" t="s">
        <v>1297</v>
      </c>
      <c r="E254" s="21"/>
      <c r="F254" s="21" t="s">
        <v>1801</v>
      </c>
      <c r="G254" s="21"/>
      <c r="H254" s="305">
        <v>1600000</v>
      </c>
      <c r="I254" s="86"/>
      <c r="J254" s="79">
        <f t="shared" si="15"/>
        <v>304188300</v>
      </c>
      <c r="K254" s="80"/>
      <c r="L254" s="249">
        <f t="shared" si="16"/>
        <v>1600000</v>
      </c>
      <c r="M254" s="342" t="s">
        <v>405</v>
      </c>
    </row>
    <row r="255" spans="1:13" ht="25.5" x14ac:dyDescent="0.2">
      <c r="A255" s="75"/>
      <c r="B255" s="76">
        <v>6</v>
      </c>
      <c r="C255" s="77" t="s">
        <v>1843</v>
      </c>
      <c r="D255" s="21" t="s">
        <v>1099</v>
      </c>
      <c r="E255" s="21"/>
      <c r="F255" s="21" t="s">
        <v>1802</v>
      </c>
      <c r="G255" s="21"/>
      <c r="H255" s="283">
        <v>1000000</v>
      </c>
      <c r="I255" s="86"/>
      <c r="J255" s="79">
        <f t="shared" si="15"/>
        <v>305188300</v>
      </c>
      <c r="K255" s="80"/>
      <c r="L255" s="249">
        <f t="shared" si="16"/>
        <v>1000000</v>
      </c>
      <c r="M255" s="342" t="s">
        <v>1082</v>
      </c>
    </row>
    <row r="256" spans="1:13" ht="25.5" x14ac:dyDescent="0.2">
      <c r="A256" s="75"/>
      <c r="B256" s="76">
        <v>6</v>
      </c>
      <c r="C256" s="77" t="s">
        <v>1844</v>
      </c>
      <c r="D256" s="21" t="s">
        <v>1433</v>
      </c>
      <c r="E256" s="21"/>
      <c r="F256" s="21" t="s">
        <v>1803</v>
      </c>
      <c r="G256" s="21"/>
      <c r="H256" s="283">
        <v>2000000</v>
      </c>
      <c r="I256" s="86"/>
      <c r="J256" s="79">
        <f t="shared" si="15"/>
        <v>307188300</v>
      </c>
      <c r="K256" s="80"/>
      <c r="L256" s="249">
        <f t="shared" si="16"/>
        <v>2000000</v>
      </c>
      <c r="M256" s="342" t="s">
        <v>1845</v>
      </c>
    </row>
    <row r="257" spans="1:13" ht="25.5" x14ac:dyDescent="0.2">
      <c r="A257" s="75"/>
      <c r="B257" s="76">
        <v>7</v>
      </c>
      <c r="C257" s="77" t="s">
        <v>1868</v>
      </c>
      <c r="D257" s="21" t="s">
        <v>1476</v>
      </c>
      <c r="E257" s="21"/>
      <c r="F257" s="21" t="s">
        <v>1846</v>
      </c>
      <c r="G257" s="21"/>
      <c r="H257" s="283">
        <v>1700000</v>
      </c>
      <c r="I257" s="86"/>
      <c r="J257" s="79">
        <f t="shared" si="15"/>
        <v>308888300</v>
      </c>
      <c r="K257" s="80"/>
      <c r="L257" s="249">
        <f t="shared" si="16"/>
        <v>1700000</v>
      </c>
      <c r="M257" s="342" t="s">
        <v>1869</v>
      </c>
    </row>
    <row r="258" spans="1:13" ht="25.5" x14ac:dyDescent="0.2">
      <c r="A258" s="75"/>
      <c r="B258" s="76">
        <v>7</v>
      </c>
      <c r="C258" s="77" t="s">
        <v>1870</v>
      </c>
      <c r="D258" s="21" t="s">
        <v>1099</v>
      </c>
      <c r="E258" s="84"/>
      <c r="F258" s="21" t="s">
        <v>1847</v>
      </c>
      <c r="G258" s="84"/>
      <c r="H258" s="283">
        <v>1750000</v>
      </c>
      <c r="I258" s="86"/>
      <c r="J258" s="79">
        <f t="shared" si="15"/>
        <v>310638300</v>
      </c>
      <c r="K258" s="80"/>
      <c r="L258" s="249">
        <f t="shared" si="16"/>
        <v>1750000</v>
      </c>
      <c r="M258" s="342" t="s">
        <v>1871</v>
      </c>
    </row>
    <row r="259" spans="1:13" ht="25.5" x14ac:dyDescent="0.2">
      <c r="A259" s="75"/>
      <c r="B259" s="76">
        <v>7</v>
      </c>
      <c r="C259" s="77" t="s">
        <v>1872</v>
      </c>
      <c r="D259" s="21" t="s">
        <v>1267</v>
      </c>
      <c r="E259" s="21"/>
      <c r="F259" s="21" t="s">
        <v>1848</v>
      </c>
      <c r="G259" s="21"/>
      <c r="H259" s="283">
        <v>2500000</v>
      </c>
      <c r="I259" s="86"/>
      <c r="J259" s="79">
        <f t="shared" si="15"/>
        <v>313138300</v>
      </c>
      <c r="K259" s="80"/>
      <c r="L259" s="249">
        <f t="shared" si="16"/>
        <v>2500000</v>
      </c>
      <c r="M259" s="342" t="s">
        <v>1873</v>
      </c>
    </row>
    <row r="260" spans="1:13" ht="25.5" x14ac:dyDescent="0.2">
      <c r="A260" s="75"/>
      <c r="B260" s="76">
        <v>7</v>
      </c>
      <c r="C260" s="77" t="s">
        <v>1874</v>
      </c>
      <c r="D260" s="21" t="s">
        <v>1297</v>
      </c>
      <c r="E260" s="21"/>
      <c r="F260" s="21" t="s">
        <v>1849</v>
      </c>
      <c r="G260" s="84"/>
      <c r="H260" s="283">
        <v>2000000</v>
      </c>
      <c r="I260" s="86"/>
      <c r="J260" s="79">
        <f t="shared" si="15"/>
        <v>315138300</v>
      </c>
      <c r="K260" s="80"/>
      <c r="L260" s="249">
        <f t="shared" ref="L260:L291" si="17">H260</f>
        <v>2000000</v>
      </c>
      <c r="M260" s="342" t="s">
        <v>1875</v>
      </c>
    </row>
    <row r="261" spans="1:13" ht="25.5" x14ac:dyDescent="0.2">
      <c r="A261" s="75"/>
      <c r="B261" s="76">
        <v>7</v>
      </c>
      <c r="C261" s="77" t="s">
        <v>1876</v>
      </c>
      <c r="D261" s="21" t="s">
        <v>1395</v>
      </c>
      <c r="E261" s="21"/>
      <c r="F261" s="21" t="s">
        <v>1850</v>
      </c>
      <c r="G261" s="21"/>
      <c r="H261" s="283">
        <v>2400000</v>
      </c>
      <c r="I261" s="86"/>
      <c r="J261" s="79">
        <f t="shared" si="15"/>
        <v>317538300</v>
      </c>
      <c r="K261" s="80"/>
      <c r="L261" s="249">
        <f t="shared" si="17"/>
        <v>2400000</v>
      </c>
      <c r="M261" s="342" t="s">
        <v>1877</v>
      </c>
    </row>
    <row r="262" spans="1:13" ht="25.5" x14ac:dyDescent="0.2">
      <c r="A262" s="75"/>
      <c r="B262" s="76">
        <v>7</v>
      </c>
      <c r="C262" s="77" t="s">
        <v>1878</v>
      </c>
      <c r="D262" s="21" t="s">
        <v>1449</v>
      </c>
      <c r="E262" s="21"/>
      <c r="F262" s="21" t="s">
        <v>1851</v>
      </c>
      <c r="G262" s="21"/>
      <c r="H262" s="283">
        <v>1000000</v>
      </c>
      <c r="I262" s="86"/>
      <c r="J262" s="79">
        <f t="shared" si="15"/>
        <v>318538300</v>
      </c>
      <c r="K262" s="80"/>
      <c r="L262" s="249">
        <f t="shared" si="17"/>
        <v>1000000</v>
      </c>
      <c r="M262" s="342" t="s">
        <v>1877</v>
      </c>
    </row>
    <row r="263" spans="1:13" ht="25.5" x14ac:dyDescent="0.2">
      <c r="A263" s="75"/>
      <c r="B263" s="76">
        <v>7</v>
      </c>
      <c r="C263" s="77" t="s">
        <v>1879</v>
      </c>
      <c r="D263" s="21" t="s">
        <v>1099</v>
      </c>
      <c r="E263" s="21"/>
      <c r="F263" s="21" t="s">
        <v>1852</v>
      </c>
      <c r="G263" s="21"/>
      <c r="H263" s="283">
        <v>1250000</v>
      </c>
      <c r="I263" s="86"/>
      <c r="J263" s="79">
        <f t="shared" si="15"/>
        <v>319788300</v>
      </c>
      <c r="K263" s="80"/>
      <c r="L263" s="249">
        <f t="shared" si="17"/>
        <v>1250000</v>
      </c>
      <c r="M263" s="342" t="s">
        <v>1880</v>
      </c>
    </row>
    <row r="264" spans="1:13" ht="25.5" x14ac:dyDescent="0.2">
      <c r="A264" s="75"/>
      <c r="B264" s="76">
        <v>7</v>
      </c>
      <c r="C264" s="77" t="s">
        <v>1881</v>
      </c>
      <c r="D264" s="21" t="s">
        <v>1099</v>
      </c>
      <c r="E264" s="21"/>
      <c r="F264" s="21" t="s">
        <v>1853</v>
      </c>
      <c r="G264" s="21"/>
      <c r="H264" s="283">
        <v>2625000</v>
      </c>
      <c r="I264" s="86"/>
      <c r="J264" s="79">
        <f t="shared" si="15"/>
        <v>322413300</v>
      </c>
      <c r="K264" s="80"/>
      <c r="L264" s="249">
        <f t="shared" si="17"/>
        <v>2625000</v>
      </c>
      <c r="M264" s="342" t="s">
        <v>1882</v>
      </c>
    </row>
    <row r="265" spans="1:13" ht="25.5" x14ac:dyDescent="0.2">
      <c r="A265" s="75"/>
      <c r="B265" s="76">
        <v>7</v>
      </c>
      <c r="C265" s="77" t="s">
        <v>1883</v>
      </c>
      <c r="D265" s="21" t="s">
        <v>110</v>
      </c>
      <c r="E265" s="21"/>
      <c r="F265" s="21" t="s">
        <v>1854</v>
      </c>
      <c r="G265" s="21"/>
      <c r="H265" s="283">
        <v>1700000</v>
      </c>
      <c r="I265" s="86"/>
      <c r="J265" s="79">
        <f t="shared" si="15"/>
        <v>324113300</v>
      </c>
      <c r="K265" s="80"/>
      <c r="L265" s="249">
        <f t="shared" si="17"/>
        <v>1700000</v>
      </c>
      <c r="M265" s="342" t="s">
        <v>1884</v>
      </c>
    </row>
    <row r="266" spans="1:13" ht="25.5" x14ac:dyDescent="0.2">
      <c r="A266" s="75"/>
      <c r="B266" s="76">
        <v>7</v>
      </c>
      <c r="C266" s="77" t="s">
        <v>1885</v>
      </c>
      <c r="D266" s="21" t="s">
        <v>110</v>
      </c>
      <c r="E266" s="21"/>
      <c r="F266" s="21" t="s">
        <v>1855</v>
      </c>
      <c r="G266" s="21"/>
      <c r="H266" s="283">
        <v>2100000</v>
      </c>
      <c r="I266" s="86"/>
      <c r="J266" s="79">
        <f t="shared" si="15"/>
        <v>326213300</v>
      </c>
      <c r="K266" s="80"/>
      <c r="L266" s="249">
        <f t="shared" si="17"/>
        <v>2100000</v>
      </c>
      <c r="M266" s="342" t="s">
        <v>1886</v>
      </c>
    </row>
    <row r="267" spans="1:13" ht="25.5" x14ac:dyDescent="0.2">
      <c r="A267" s="75"/>
      <c r="B267" s="76">
        <v>7</v>
      </c>
      <c r="C267" s="77" t="s">
        <v>1887</v>
      </c>
      <c r="D267" s="21" t="s">
        <v>1219</v>
      </c>
      <c r="E267" s="21"/>
      <c r="F267" s="21" t="s">
        <v>1856</v>
      </c>
      <c r="G267" s="21"/>
      <c r="H267" s="283">
        <v>4000000</v>
      </c>
      <c r="I267" s="86"/>
      <c r="J267" s="79">
        <f t="shared" si="15"/>
        <v>330213300</v>
      </c>
      <c r="K267" s="80"/>
      <c r="L267" s="249">
        <f t="shared" si="17"/>
        <v>4000000</v>
      </c>
      <c r="M267" s="342" t="s">
        <v>1888</v>
      </c>
    </row>
    <row r="268" spans="1:13" ht="25.5" x14ac:dyDescent="0.2">
      <c r="A268" s="75"/>
      <c r="B268" s="76">
        <v>7</v>
      </c>
      <c r="C268" s="77" t="s">
        <v>1889</v>
      </c>
      <c r="D268" s="21" t="s">
        <v>1395</v>
      </c>
      <c r="E268" s="21"/>
      <c r="F268" s="21" t="s">
        <v>1857</v>
      </c>
      <c r="G268" s="21"/>
      <c r="H268" s="283">
        <v>800000</v>
      </c>
      <c r="I268" s="86"/>
      <c r="J268" s="79">
        <f t="shared" si="15"/>
        <v>331013300</v>
      </c>
      <c r="K268" s="80"/>
      <c r="L268" s="249">
        <f t="shared" si="17"/>
        <v>800000</v>
      </c>
      <c r="M268" s="342" t="s">
        <v>492</v>
      </c>
    </row>
    <row r="269" spans="1:13" ht="25.5" x14ac:dyDescent="0.2">
      <c r="A269" s="75"/>
      <c r="B269" s="76">
        <v>7</v>
      </c>
      <c r="C269" s="77" t="s">
        <v>1890</v>
      </c>
      <c r="D269" s="21" t="s">
        <v>1449</v>
      </c>
      <c r="E269" s="21"/>
      <c r="F269" s="21" t="s">
        <v>1858</v>
      </c>
      <c r="G269" s="21"/>
      <c r="H269" s="283">
        <v>3000000</v>
      </c>
      <c r="I269" s="86"/>
      <c r="J269" s="79">
        <f t="shared" si="15"/>
        <v>334013300</v>
      </c>
      <c r="K269" s="80"/>
      <c r="L269" s="249">
        <f t="shared" si="17"/>
        <v>3000000</v>
      </c>
      <c r="M269" s="342" t="s">
        <v>492</v>
      </c>
    </row>
    <row r="270" spans="1:13" ht="25.5" x14ac:dyDescent="0.2">
      <c r="A270" s="75"/>
      <c r="B270" s="76">
        <v>7</v>
      </c>
      <c r="C270" s="77" t="s">
        <v>1891</v>
      </c>
      <c r="D270" s="21" t="s">
        <v>1297</v>
      </c>
      <c r="E270" s="21"/>
      <c r="F270" s="21" t="s">
        <v>1859</v>
      </c>
      <c r="G270" s="21"/>
      <c r="H270" s="283">
        <v>900000</v>
      </c>
      <c r="I270" s="86"/>
      <c r="J270" s="79">
        <f t="shared" si="15"/>
        <v>334913300</v>
      </c>
      <c r="K270" s="80"/>
      <c r="L270" s="249">
        <f t="shared" si="17"/>
        <v>900000</v>
      </c>
      <c r="M270" s="342" t="s">
        <v>1892</v>
      </c>
    </row>
    <row r="271" spans="1:13" ht="25.5" x14ac:dyDescent="0.2">
      <c r="A271" s="75"/>
      <c r="B271" s="76">
        <v>7</v>
      </c>
      <c r="C271" s="77" t="s">
        <v>1928</v>
      </c>
      <c r="D271" s="21" t="s">
        <v>1297</v>
      </c>
      <c r="E271" s="21"/>
      <c r="F271" s="21" t="s">
        <v>1860</v>
      </c>
      <c r="G271" s="21"/>
      <c r="H271" s="273">
        <v>800000</v>
      </c>
      <c r="I271" s="86"/>
      <c r="J271" s="79">
        <f t="shared" si="15"/>
        <v>335713300</v>
      </c>
      <c r="K271" s="80"/>
      <c r="L271" s="249">
        <f t="shared" si="17"/>
        <v>800000</v>
      </c>
      <c r="M271" s="342" t="s">
        <v>1929</v>
      </c>
    </row>
    <row r="272" spans="1:13" ht="25.5" x14ac:dyDescent="0.2">
      <c r="A272" s="75"/>
      <c r="B272" s="76">
        <v>7</v>
      </c>
      <c r="C272" s="77" t="s">
        <v>1930</v>
      </c>
      <c r="D272" s="21" t="s">
        <v>1267</v>
      </c>
      <c r="E272" s="21"/>
      <c r="F272" s="21" t="s">
        <v>1861</v>
      </c>
      <c r="G272" s="21"/>
      <c r="H272" s="273">
        <v>1000000</v>
      </c>
      <c r="I272" s="86"/>
      <c r="J272" s="79">
        <f t="shared" si="15"/>
        <v>336713300</v>
      </c>
      <c r="K272" s="80"/>
      <c r="L272" s="249">
        <f t="shared" si="17"/>
        <v>1000000</v>
      </c>
      <c r="M272" s="342" t="s">
        <v>1169</v>
      </c>
    </row>
    <row r="273" spans="1:13" ht="25.5" x14ac:dyDescent="0.2">
      <c r="A273" s="75"/>
      <c r="B273" s="76">
        <v>7</v>
      </c>
      <c r="C273" s="77" t="s">
        <v>1931</v>
      </c>
      <c r="D273" s="21" t="s">
        <v>1479</v>
      </c>
      <c r="E273" s="21"/>
      <c r="F273" s="21" t="s">
        <v>1862</v>
      </c>
      <c r="G273" s="21"/>
      <c r="H273" s="273">
        <v>820000</v>
      </c>
      <c r="I273" s="86"/>
      <c r="J273" s="79">
        <f t="shared" si="15"/>
        <v>337533300</v>
      </c>
      <c r="K273" s="80"/>
      <c r="L273" s="249">
        <f t="shared" si="17"/>
        <v>820000</v>
      </c>
      <c r="M273" s="342" t="s">
        <v>1932</v>
      </c>
    </row>
    <row r="274" spans="1:13" ht="25.5" x14ac:dyDescent="0.2">
      <c r="A274" s="75"/>
      <c r="B274" s="76">
        <v>7</v>
      </c>
      <c r="C274" s="77" t="s">
        <v>1933</v>
      </c>
      <c r="D274" s="21" t="s">
        <v>1395</v>
      </c>
      <c r="E274" s="21"/>
      <c r="F274" s="21" t="s">
        <v>1863</v>
      </c>
      <c r="G274" s="21"/>
      <c r="H274" s="273">
        <v>2400000</v>
      </c>
      <c r="I274" s="86"/>
      <c r="J274" s="79">
        <f t="shared" si="15"/>
        <v>339933300</v>
      </c>
      <c r="K274" s="80"/>
      <c r="L274" s="249">
        <f t="shared" si="17"/>
        <v>2400000</v>
      </c>
      <c r="M274" s="342" t="s">
        <v>813</v>
      </c>
    </row>
    <row r="275" spans="1:13" ht="25.5" x14ac:dyDescent="0.2">
      <c r="A275" s="75"/>
      <c r="B275" s="76">
        <v>7</v>
      </c>
      <c r="C275" s="77" t="s">
        <v>1934</v>
      </c>
      <c r="D275" s="21" t="s">
        <v>1395</v>
      </c>
      <c r="E275" s="21"/>
      <c r="F275" s="21" t="s">
        <v>1864</v>
      </c>
      <c r="G275" s="21"/>
      <c r="H275" s="304">
        <v>2400000</v>
      </c>
      <c r="I275" s="86"/>
      <c r="J275" s="79">
        <f t="shared" si="15"/>
        <v>342333300</v>
      </c>
      <c r="K275" s="80"/>
      <c r="L275" s="249">
        <f t="shared" si="17"/>
        <v>2400000</v>
      </c>
      <c r="M275" s="342" t="s">
        <v>768</v>
      </c>
    </row>
    <row r="276" spans="1:13" ht="25.5" x14ac:dyDescent="0.2">
      <c r="A276" s="75"/>
      <c r="B276" s="76">
        <v>7</v>
      </c>
      <c r="C276" s="77" t="s">
        <v>1935</v>
      </c>
      <c r="D276" s="21" t="s">
        <v>1297</v>
      </c>
      <c r="E276" s="21"/>
      <c r="F276" s="21" t="s">
        <v>1865</v>
      </c>
      <c r="G276" s="21"/>
      <c r="H276" s="304">
        <v>500000</v>
      </c>
      <c r="I276" s="86"/>
      <c r="J276" s="79">
        <f t="shared" si="15"/>
        <v>342833300</v>
      </c>
      <c r="K276" s="80"/>
      <c r="L276" s="249">
        <f t="shared" si="17"/>
        <v>500000</v>
      </c>
      <c r="M276" s="342" t="s">
        <v>1936</v>
      </c>
    </row>
    <row r="277" spans="1:13" ht="25.5" x14ac:dyDescent="0.2">
      <c r="A277" s="75"/>
      <c r="B277" s="76">
        <v>7</v>
      </c>
      <c r="C277" s="77" t="s">
        <v>1937</v>
      </c>
      <c r="D277" s="21" t="s">
        <v>1395</v>
      </c>
      <c r="E277" s="21"/>
      <c r="F277" s="21" t="s">
        <v>1866</v>
      </c>
      <c r="G277" s="21"/>
      <c r="H277" s="283">
        <v>800000</v>
      </c>
      <c r="I277" s="86"/>
      <c r="J277" s="79">
        <f t="shared" si="15"/>
        <v>343633300</v>
      </c>
      <c r="K277" s="80"/>
      <c r="L277" s="249">
        <f t="shared" si="17"/>
        <v>800000</v>
      </c>
      <c r="M277" s="342" t="s">
        <v>1938</v>
      </c>
    </row>
    <row r="278" spans="1:13" ht="25.5" x14ac:dyDescent="0.2">
      <c r="A278" s="75"/>
      <c r="B278" s="76">
        <v>7</v>
      </c>
      <c r="C278" s="77" t="s">
        <v>1939</v>
      </c>
      <c r="D278" s="21" t="s">
        <v>1449</v>
      </c>
      <c r="E278" s="21"/>
      <c r="F278" s="21" t="s">
        <v>1867</v>
      </c>
      <c r="G278" s="21"/>
      <c r="H278" s="283">
        <v>1500000</v>
      </c>
      <c r="I278" s="86"/>
      <c r="J278" s="79">
        <f t="shared" si="15"/>
        <v>345133300</v>
      </c>
      <c r="K278" s="80"/>
      <c r="L278" s="249">
        <f t="shared" si="17"/>
        <v>1500000</v>
      </c>
      <c r="M278" s="342" t="s">
        <v>768</v>
      </c>
    </row>
    <row r="279" spans="1:13" ht="25.5" x14ac:dyDescent="0.2">
      <c r="A279" s="75"/>
      <c r="B279" s="76">
        <v>7</v>
      </c>
      <c r="C279" s="77" t="s">
        <v>1940</v>
      </c>
      <c r="D279" s="21" t="s">
        <v>1267</v>
      </c>
      <c r="E279" s="21"/>
      <c r="F279" s="21" t="s">
        <v>1894</v>
      </c>
      <c r="G279" s="21"/>
      <c r="H279" s="308">
        <v>1000000</v>
      </c>
      <c r="I279" s="86"/>
      <c r="J279" s="79">
        <f t="shared" si="15"/>
        <v>346133300</v>
      </c>
      <c r="K279" s="80"/>
      <c r="L279" s="249">
        <f t="shared" si="17"/>
        <v>1000000</v>
      </c>
      <c r="M279" s="342" t="s">
        <v>1936</v>
      </c>
    </row>
    <row r="280" spans="1:13" ht="25.5" x14ac:dyDescent="0.2">
      <c r="A280" s="75"/>
      <c r="B280" s="76">
        <v>7</v>
      </c>
      <c r="C280" s="77" t="s">
        <v>1941</v>
      </c>
      <c r="D280" s="21" t="s">
        <v>1251</v>
      </c>
      <c r="E280" s="21"/>
      <c r="F280" s="21" t="s">
        <v>1895</v>
      </c>
      <c r="G280" s="21"/>
      <c r="H280" s="308">
        <v>1000000</v>
      </c>
      <c r="I280" s="86"/>
      <c r="J280" s="79">
        <f t="shared" si="15"/>
        <v>347133300</v>
      </c>
      <c r="K280" s="80"/>
      <c r="L280" s="249">
        <f t="shared" si="17"/>
        <v>1000000</v>
      </c>
      <c r="M280" s="342" t="s">
        <v>1942</v>
      </c>
    </row>
    <row r="281" spans="1:13" ht="25.5" x14ac:dyDescent="0.2">
      <c r="A281" s="75"/>
      <c r="B281" s="76">
        <v>7</v>
      </c>
      <c r="C281" s="77" t="s">
        <v>1943</v>
      </c>
      <c r="D281" s="21" t="s">
        <v>1251</v>
      </c>
      <c r="E281" s="21"/>
      <c r="F281" s="21" t="s">
        <v>1896</v>
      </c>
      <c r="G281" s="21"/>
      <c r="H281" s="308">
        <v>800000</v>
      </c>
      <c r="I281" s="86"/>
      <c r="J281" s="79">
        <f t="shared" si="15"/>
        <v>347933300</v>
      </c>
      <c r="K281" s="80"/>
      <c r="L281" s="249">
        <f t="shared" si="17"/>
        <v>800000</v>
      </c>
      <c r="M281" s="342" t="s">
        <v>546</v>
      </c>
    </row>
    <row r="282" spans="1:13" ht="25.5" x14ac:dyDescent="0.2">
      <c r="A282" s="75"/>
      <c r="B282" s="76">
        <v>7</v>
      </c>
      <c r="C282" s="77" t="s">
        <v>1294</v>
      </c>
      <c r="D282" s="21" t="s">
        <v>1297</v>
      </c>
      <c r="E282" s="21"/>
      <c r="F282" s="21" t="s">
        <v>1897</v>
      </c>
      <c r="G282" s="21"/>
      <c r="H282" s="308">
        <v>750000</v>
      </c>
      <c r="I282" s="86"/>
      <c r="J282" s="79">
        <f t="shared" si="15"/>
        <v>348683300</v>
      </c>
      <c r="K282" s="80"/>
      <c r="L282" s="249">
        <f t="shared" si="17"/>
        <v>750000</v>
      </c>
      <c r="M282" s="342" t="s">
        <v>1944</v>
      </c>
    </row>
    <row r="283" spans="1:13" ht="25.5" x14ac:dyDescent="0.2">
      <c r="A283" s="75"/>
      <c r="B283" s="76">
        <v>7</v>
      </c>
      <c r="C283" s="77" t="s">
        <v>1945</v>
      </c>
      <c r="D283" s="21" t="s">
        <v>1244</v>
      </c>
      <c r="E283" s="21"/>
      <c r="F283" s="21" t="s">
        <v>1898</v>
      </c>
      <c r="G283" s="21"/>
      <c r="H283" s="308">
        <v>1900000</v>
      </c>
      <c r="I283" s="86"/>
      <c r="J283" s="79">
        <f t="shared" si="15"/>
        <v>350583300</v>
      </c>
      <c r="K283" s="80"/>
      <c r="L283" s="249">
        <f t="shared" si="17"/>
        <v>1900000</v>
      </c>
      <c r="M283" s="342" t="s">
        <v>1946</v>
      </c>
    </row>
    <row r="284" spans="1:13" ht="25.5" x14ac:dyDescent="0.2">
      <c r="A284" s="75"/>
      <c r="B284" s="76">
        <v>7</v>
      </c>
      <c r="C284" s="77" t="s">
        <v>1947</v>
      </c>
      <c r="D284" s="21" t="s">
        <v>1385</v>
      </c>
      <c r="E284" s="21"/>
      <c r="F284" s="21" t="s">
        <v>1899</v>
      </c>
      <c r="G284" s="21"/>
      <c r="H284" s="305">
        <v>950000</v>
      </c>
      <c r="I284" s="86"/>
      <c r="J284" s="79">
        <f t="shared" si="15"/>
        <v>351533300</v>
      </c>
      <c r="K284" s="80"/>
      <c r="L284" s="249">
        <f t="shared" si="17"/>
        <v>950000</v>
      </c>
      <c r="M284" s="342" t="s">
        <v>1948</v>
      </c>
    </row>
    <row r="285" spans="1:13" ht="25.5" x14ac:dyDescent="0.2">
      <c r="A285" s="75"/>
      <c r="B285" s="76">
        <v>7</v>
      </c>
      <c r="C285" s="77" t="s">
        <v>1949</v>
      </c>
      <c r="D285" s="21" t="s">
        <v>1244</v>
      </c>
      <c r="E285" s="21"/>
      <c r="F285" s="21" t="s">
        <v>1900</v>
      </c>
      <c r="G285" s="21"/>
      <c r="H285" s="305">
        <v>1025000</v>
      </c>
      <c r="I285" s="86"/>
      <c r="J285" s="79">
        <f t="shared" si="15"/>
        <v>352558300</v>
      </c>
      <c r="K285" s="80"/>
      <c r="L285" s="249">
        <f t="shared" si="17"/>
        <v>1025000</v>
      </c>
      <c r="M285" s="342" t="s">
        <v>1950</v>
      </c>
    </row>
    <row r="286" spans="1:13" ht="25.5" x14ac:dyDescent="0.2">
      <c r="A286" s="75"/>
      <c r="B286" s="76">
        <v>7</v>
      </c>
      <c r="C286" s="77" t="s">
        <v>1951</v>
      </c>
      <c r="D286" s="21" t="s">
        <v>1385</v>
      </c>
      <c r="E286" s="21"/>
      <c r="F286" s="21" t="s">
        <v>1901</v>
      </c>
      <c r="G286" s="21"/>
      <c r="H286" s="283">
        <v>850000</v>
      </c>
      <c r="I286" s="86"/>
      <c r="J286" s="79">
        <f t="shared" si="15"/>
        <v>353408300</v>
      </c>
      <c r="K286" s="80"/>
      <c r="L286" s="249">
        <f t="shared" si="17"/>
        <v>850000</v>
      </c>
      <c r="M286" s="342" t="s">
        <v>708</v>
      </c>
    </row>
    <row r="287" spans="1:13" ht="25.5" x14ac:dyDescent="0.2">
      <c r="A287" s="75"/>
      <c r="B287" s="76">
        <v>7</v>
      </c>
      <c r="C287" s="77" t="s">
        <v>1952</v>
      </c>
      <c r="D287" s="21" t="s">
        <v>1385</v>
      </c>
      <c r="E287" s="21"/>
      <c r="F287" s="21" t="s">
        <v>1902</v>
      </c>
      <c r="G287" s="21"/>
      <c r="H287" s="283">
        <v>620000</v>
      </c>
      <c r="I287" s="86"/>
      <c r="J287" s="79">
        <f t="shared" si="15"/>
        <v>354028300</v>
      </c>
      <c r="K287" s="80"/>
      <c r="L287" s="249">
        <f t="shared" si="17"/>
        <v>620000</v>
      </c>
      <c r="M287" s="342" t="s">
        <v>1953</v>
      </c>
    </row>
    <row r="288" spans="1:13" ht="25.5" x14ac:dyDescent="0.2">
      <c r="A288" s="75"/>
      <c r="B288" s="76">
        <v>7</v>
      </c>
      <c r="C288" s="77" t="s">
        <v>1954</v>
      </c>
      <c r="D288" s="21" t="s">
        <v>1385</v>
      </c>
      <c r="E288" s="21"/>
      <c r="F288" s="21" t="s">
        <v>1903</v>
      </c>
      <c r="G288" s="21"/>
      <c r="H288" s="283">
        <v>1000000</v>
      </c>
      <c r="I288" s="86"/>
      <c r="J288" s="79">
        <f t="shared" si="15"/>
        <v>355028300</v>
      </c>
      <c r="K288" s="80"/>
      <c r="L288" s="249">
        <f t="shared" si="17"/>
        <v>1000000</v>
      </c>
      <c r="M288" s="342" t="s">
        <v>1955</v>
      </c>
    </row>
    <row r="289" spans="1:13" ht="25.5" x14ac:dyDescent="0.2">
      <c r="A289" s="75"/>
      <c r="B289" s="76">
        <v>7</v>
      </c>
      <c r="C289" s="77" t="s">
        <v>1956</v>
      </c>
      <c r="D289" s="21" t="s">
        <v>1449</v>
      </c>
      <c r="E289" s="21"/>
      <c r="F289" s="21" t="s">
        <v>1904</v>
      </c>
      <c r="G289" s="21"/>
      <c r="H289" s="283">
        <v>9025000</v>
      </c>
      <c r="I289" s="86"/>
      <c r="J289" s="79">
        <f t="shared" si="15"/>
        <v>364053300</v>
      </c>
      <c r="K289" s="80"/>
      <c r="L289" s="249">
        <f t="shared" si="17"/>
        <v>9025000</v>
      </c>
      <c r="M289" s="342" t="s">
        <v>1957</v>
      </c>
    </row>
    <row r="290" spans="1:13" ht="25.5" x14ac:dyDescent="0.2">
      <c r="A290" s="75"/>
      <c r="B290" s="76">
        <v>7</v>
      </c>
      <c r="C290" s="77" t="s">
        <v>1958</v>
      </c>
      <c r="D290" s="21" t="s">
        <v>1099</v>
      </c>
      <c r="E290" s="21"/>
      <c r="F290" s="21" t="s">
        <v>1905</v>
      </c>
      <c r="G290" s="21"/>
      <c r="H290" s="283">
        <v>2625000</v>
      </c>
      <c r="I290" s="86"/>
      <c r="J290" s="79">
        <f t="shared" ref="J290:J353" si="18">J289+H290</f>
        <v>366678300</v>
      </c>
      <c r="K290" s="80"/>
      <c r="L290" s="249">
        <f t="shared" si="17"/>
        <v>2625000</v>
      </c>
      <c r="M290" s="342" t="s">
        <v>1959</v>
      </c>
    </row>
    <row r="291" spans="1:13" ht="25.5" x14ac:dyDescent="0.2">
      <c r="A291" s="75"/>
      <c r="B291" s="76">
        <v>7</v>
      </c>
      <c r="C291" s="77" t="s">
        <v>1960</v>
      </c>
      <c r="D291" s="21" t="s">
        <v>1251</v>
      </c>
      <c r="E291" s="21"/>
      <c r="F291" s="21" t="s">
        <v>1906</v>
      </c>
      <c r="G291" s="21"/>
      <c r="H291" s="283">
        <v>850000</v>
      </c>
      <c r="I291" s="86"/>
      <c r="J291" s="79">
        <f t="shared" si="18"/>
        <v>367528300</v>
      </c>
      <c r="K291" s="80"/>
      <c r="L291" s="249">
        <f t="shared" si="17"/>
        <v>850000</v>
      </c>
      <c r="M291" s="342" t="s">
        <v>1961</v>
      </c>
    </row>
    <row r="292" spans="1:13" ht="25.5" x14ac:dyDescent="0.2">
      <c r="A292" s="75"/>
      <c r="B292" s="76">
        <v>7</v>
      </c>
      <c r="C292" s="77" t="s">
        <v>1962</v>
      </c>
      <c r="D292" s="21" t="s">
        <v>1265</v>
      </c>
      <c r="E292" s="21"/>
      <c r="F292" s="21" t="s">
        <v>1907</v>
      </c>
      <c r="G292" s="21"/>
      <c r="H292" s="283">
        <v>5000000</v>
      </c>
      <c r="I292" s="86"/>
      <c r="J292" s="79">
        <f t="shared" si="18"/>
        <v>372528300</v>
      </c>
      <c r="K292" s="80"/>
      <c r="L292" s="249">
        <f t="shared" ref="L292:L323" si="19">H292</f>
        <v>5000000</v>
      </c>
      <c r="M292" s="342" t="s">
        <v>1963</v>
      </c>
    </row>
    <row r="293" spans="1:13" ht="25.5" x14ac:dyDescent="0.2">
      <c r="A293" s="75"/>
      <c r="B293" s="76">
        <v>7</v>
      </c>
      <c r="C293" s="77" t="s">
        <v>1964</v>
      </c>
      <c r="D293" s="21" t="s">
        <v>1965</v>
      </c>
      <c r="E293" s="21"/>
      <c r="F293" s="21" t="s">
        <v>1908</v>
      </c>
      <c r="G293" s="21"/>
      <c r="H293" s="283">
        <v>11250000</v>
      </c>
      <c r="I293" s="86"/>
      <c r="J293" s="79">
        <f t="shared" si="18"/>
        <v>383778300</v>
      </c>
      <c r="K293" s="80"/>
      <c r="L293" s="249">
        <f t="shared" si="19"/>
        <v>11250000</v>
      </c>
      <c r="M293" s="342" t="s">
        <v>1966</v>
      </c>
    </row>
    <row r="294" spans="1:13" ht="25.5" x14ac:dyDescent="0.2">
      <c r="A294" s="75"/>
      <c r="B294" s="76">
        <v>7</v>
      </c>
      <c r="C294" s="77" t="s">
        <v>1967</v>
      </c>
      <c r="D294" s="21" t="s">
        <v>1244</v>
      </c>
      <c r="E294" s="21"/>
      <c r="F294" s="21" t="s">
        <v>1909</v>
      </c>
      <c r="G294" s="21"/>
      <c r="H294" s="283">
        <v>750000</v>
      </c>
      <c r="I294" s="86"/>
      <c r="J294" s="79">
        <f t="shared" si="18"/>
        <v>384528300</v>
      </c>
      <c r="K294" s="80"/>
      <c r="L294" s="249">
        <f t="shared" si="19"/>
        <v>750000</v>
      </c>
      <c r="M294" s="342" t="s">
        <v>1968</v>
      </c>
    </row>
    <row r="295" spans="1:13" ht="25.5" x14ac:dyDescent="0.2">
      <c r="A295" s="75"/>
      <c r="B295" s="76">
        <v>7</v>
      </c>
      <c r="C295" s="77" t="s">
        <v>1969</v>
      </c>
      <c r="D295" s="21" t="s">
        <v>1244</v>
      </c>
      <c r="E295" s="21"/>
      <c r="F295" s="21" t="s">
        <v>1910</v>
      </c>
      <c r="G295" s="21"/>
      <c r="H295" s="283">
        <v>1550000</v>
      </c>
      <c r="I295" s="86"/>
      <c r="J295" s="79">
        <f t="shared" si="18"/>
        <v>386078300</v>
      </c>
      <c r="K295" s="80"/>
      <c r="L295" s="249">
        <f t="shared" si="19"/>
        <v>1550000</v>
      </c>
      <c r="M295" s="342" t="s">
        <v>1970</v>
      </c>
    </row>
    <row r="296" spans="1:13" ht="25.5" x14ac:dyDescent="0.2">
      <c r="A296" s="75"/>
      <c r="B296" s="76">
        <v>7</v>
      </c>
      <c r="C296" s="77" t="s">
        <v>1971</v>
      </c>
      <c r="D296" s="21" t="s">
        <v>1297</v>
      </c>
      <c r="E296" s="21"/>
      <c r="F296" s="21" t="s">
        <v>1911</v>
      </c>
      <c r="G296" s="84"/>
      <c r="H296" s="283">
        <v>1000000</v>
      </c>
      <c r="I296" s="86"/>
      <c r="J296" s="79">
        <f t="shared" si="18"/>
        <v>387078300</v>
      </c>
      <c r="K296" s="80"/>
      <c r="L296" s="249">
        <f t="shared" si="19"/>
        <v>1000000</v>
      </c>
      <c r="M296" s="342" t="s">
        <v>1972</v>
      </c>
    </row>
    <row r="297" spans="1:13" ht="25.5" x14ac:dyDescent="0.2">
      <c r="A297" s="75"/>
      <c r="B297" s="76">
        <v>7</v>
      </c>
      <c r="C297" s="77" t="s">
        <v>1973</v>
      </c>
      <c r="D297" s="21" t="s">
        <v>1395</v>
      </c>
      <c r="E297" s="21"/>
      <c r="F297" s="21" t="s">
        <v>1912</v>
      </c>
      <c r="G297" s="84"/>
      <c r="H297" s="283">
        <v>800000</v>
      </c>
      <c r="I297" s="86"/>
      <c r="J297" s="79">
        <f t="shared" si="18"/>
        <v>387878300</v>
      </c>
      <c r="K297" s="80"/>
      <c r="L297" s="249">
        <f t="shared" si="19"/>
        <v>800000</v>
      </c>
      <c r="M297" s="342" t="s">
        <v>1974</v>
      </c>
    </row>
    <row r="298" spans="1:13" ht="25.5" x14ac:dyDescent="0.2">
      <c r="A298" s="75"/>
      <c r="B298" s="76">
        <v>7</v>
      </c>
      <c r="C298" s="77" t="s">
        <v>1975</v>
      </c>
      <c r="D298" s="21" t="s">
        <v>1594</v>
      </c>
      <c r="E298" s="21"/>
      <c r="F298" s="21" t="s">
        <v>1913</v>
      </c>
      <c r="G298" s="84"/>
      <c r="H298" s="283">
        <v>1200000</v>
      </c>
      <c r="I298" s="86"/>
      <c r="J298" s="79">
        <f t="shared" si="18"/>
        <v>389078300</v>
      </c>
      <c r="K298" s="80"/>
      <c r="L298" s="249">
        <f t="shared" si="19"/>
        <v>1200000</v>
      </c>
      <c r="M298" s="342" t="s">
        <v>1976</v>
      </c>
    </row>
    <row r="299" spans="1:13" ht="25.5" x14ac:dyDescent="0.2">
      <c r="A299" s="75"/>
      <c r="B299" s="76">
        <v>7</v>
      </c>
      <c r="C299" s="77" t="s">
        <v>1977</v>
      </c>
      <c r="D299" s="21" t="s">
        <v>1297</v>
      </c>
      <c r="E299" s="21"/>
      <c r="F299" s="21" t="s">
        <v>1914</v>
      </c>
      <c r="G299" s="84"/>
      <c r="H299" s="283">
        <v>2200000</v>
      </c>
      <c r="I299" s="86"/>
      <c r="J299" s="79">
        <f t="shared" si="18"/>
        <v>391278300</v>
      </c>
      <c r="K299" s="80"/>
      <c r="L299" s="249">
        <f t="shared" si="19"/>
        <v>2200000</v>
      </c>
      <c r="M299" s="342" t="s">
        <v>1978</v>
      </c>
    </row>
    <row r="300" spans="1:13" ht="25.5" x14ac:dyDescent="0.2">
      <c r="A300" s="75"/>
      <c r="B300" s="76">
        <v>7</v>
      </c>
      <c r="C300" s="77" t="s">
        <v>1979</v>
      </c>
      <c r="D300" s="21" t="s">
        <v>1395</v>
      </c>
      <c r="E300" s="21"/>
      <c r="F300" s="21" t="s">
        <v>1915</v>
      </c>
      <c r="G300" s="84"/>
      <c r="H300" s="283">
        <v>700000</v>
      </c>
      <c r="I300" s="86"/>
      <c r="J300" s="79">
        <f t="shared" si="18"/>
        <v>391978300</v>
      </c>
      <c r="K300" s="80"/>
      <c r="L300" s="249">
        <f t="shared" si="19"/>
        <v>700000</v>
      </c>
      <c r="M300" s="342" t="s">
        <v>1980</v>
      </c>
    </row>
    <row r="301" spans="1:13" ht="25.5" x14ac:dyDescent="0.2">
      <c r="A301" s="75"/>
      <c r="B301" s="76">
        <v>7</v>
      </c>
      <c r="C301" s="77" t="s">
        <v>1981</v>
      </c>
      <c r="D301" s="21" t="s">
        <v>1260</v>
      </c>
      <c r="E301" s="21"/>
      <c r="F301" s="21" t="s">
        <v>1916</v>
      </c>
      <c r="G301" s="84"/>
      <c r="H301" s="311">
        <v>1600000</v>
      </c>
      <c r="I301" s="86"/>
      <c r="J301" s="79">
        <f t="shared" si="18"/>
        <v>393578300</v>
      </c>
      <c r="K301" s="80"/>
      <c r="L301" s="249">
        <f t="shared" si="19"/>
        <v>1600000</v>
      </c>
      <c r="M301" s="342" t="s">
        <v>1982</v>
      </c>
    </row>
    <row r="302" spans="1:13" ht="25.5" x14ac:dyDescent="0.2">
      <c r="A302" s="75"/>
      <c r="B302" s="76">
        <v>7</v>
      </c>
      <c r="C302" s="77" t="s">
        <v>1983</v>
      </c>
      <c r="D302" s="21" t="s">
        <v>1260</v>
      </c>
      <c r="E302" s="21"/>
      <c r="F302" s="21" t="s">
        <v>1917</v>
      </c>
      <c r="G302" s="84"/>
      <c r="H302" s="311">
        <v>1900000</v>
      </c>
      <c r="I302" s="86"/>
      <c r="J302" s="79">
        <f t="shared" si="18"/>
        <v>395478300</v>
      </c>
      <c r="K302" s="80"/>
      <c r="L302" s="249">
        <f t="shared" si="19"/>
        <v>1900000</v>
      </c>
      <c r="M302" s="342" t="s">
        <v>1984</v>
      </c>
    </row>
    <row r="303" spans="1:13" ht="25.5" x14ac:dyDescent="0.2">
      <c r="A303" s="75"/>
      <c r="B303" s="76">
        <v>7</v>
      </c>
      <c r="C303" s="77" t="s">
        <v>1985</v>
      </c>
      <c r="D303" s="21" t="s">
        <v>1385</v>
      </c>
      <c r="E303" s="21"/>
      <c r="F303" s="21" t="s">
        <v>1918</v>
      </c>
      <c r="G303" s="84"/>
      <c r="H303" s="311">
        <v>1050000</v>
      </c>
      <c r="I303" s="86"/>
      <c r="J303" s="79">
        <f t="shared" si="18"/>
        <v>396528300</v>
      </c>
      <c r="K303" s="80"/>
      <c r="L303" s="249">
        <f t="shared" si="19"/>
        <v>1050000</v>
      </c>
      <c r="M303" s="342" t="s">
        <v>1986</v>
      </c>
    </row>
    <row r="304" spans="1:13" ht="25.5" x14ac:dyDescent="0.2">
      <c r="A304" s="75"/>
      <c r="B304" s="76">
        <v>7</v>
      </c>
      <c r="C304" s="187" t="s">
        <v>1987</v>
      </c>
      <c r="D304" s="13" t="s">
        <v>1385</v>
      </c>
      <c r="E304" s="13"/>
      <c r="F304" s="21" t="s">
        <v>1919</v>
      </c>
      <c r="G304" s="13"/>
      <c r="H304" s="311">
        <v>2100000</v>
      </c>
      <c r="I304" s="86"/>
      <c r="J304" s="79">
        <f t="shared" si="18"/>
        <v>398628300</v>
      </c>
      <c r="K304" s="80"/>
      <c r="L304" s="249">
        <f t="shared" si="19"/>
        <v>2100000</v>
      </c>
      <c r="M304" s="342" t="s">
        <v>1988</v>
      </c>
    </row>
    <row r="305" spans="1:13" ht="25.5" x14ac:dyDescent="0.2">
      <c r="A305" s="75"/>
      <c r="B305" s="76">
        <v>7</v>
      </c>
      <c r="C305" s="187" t="s">
        <v>1989</v>
      </c>
      <c r="D305" s="13" t="s">
        <v>1385</v>
      </c>
      <c r="E305" s="13"/>
      <c r="F305" s="21" t="s">
        <v>1920</v>
      </c>
      <c r="G305" s="13"/>
      <c r="H305" s="311">
        <v>1150000</v>
      </c>
      <c r="I305" s="86"/>
      <c r="J305" s="79">
        <f t="shared" si="18"/>
        <v>399778300</v>
      </c>
      <c r="K305" s="80"/>
      <c r="L305" s="249">
        <f t="shared" si="19"/>
        <v>1150000</v>
      </c>
      <c r="M305" s="342" t="s">
        <v>981</v>
      </c>
    </row>
    <row r="306" spans="1:13" ht="25.5" x14ac:dyDescent="0.2">
      <c r="A306" s="75"/>
      <c r="B306" s="76">
        <v>7</v>
      </c>
      <c r="C306" s="187" t="s">
        <v>1990</v>
      </c>
      <c r="D306" s="13" t="s">
        <v>1099</v>
      </c>
      <c r="E306" s="13"/>
      <c r="F306" s="21" t="s">
        <v>1921</v>
      </c>
      <c r="G306" s="13"/>
      <c r="H306" s="311">
        <v>2500000</v>
      </c>
      <c r="I306" s="86"/>
      <c r="J306" s="79">
        <f t="shared" si="18"/>
        <v>402278300</v>
      </c>
      <c r="K306" s="80"/>
      <c r="L306" s="249">
        <f t="shared" si="19"/>
        <v>2500000</v>
      </c>
      <c r="M306" s="342" t="s">
        <v>1991</v>
      </c>
    </row>
    <row r="307" spans="1:13" ht="25.5" x14ac:dyDescent="0.2">
      <c r="A307" s="75"/>
      <c r="B307" s="76">
        <v>7</v>
      </c>
      <c r="C307" s="187" t="s">
        <v>1992</v>
      </c>
      <c r="D307" s="13" t="s">
        <v>1476</v>
      </c>
      <c r="E307" s="13"/>
      <c r="F307" s="21" t="s">
        <v>1922</v>
      </c>
      <c r="G307" s="13"/>
      <c r="H307" s="311">
        <v>500000</v>
      </c>
      <c r="I307" s="86"/>
      <c r="J307" s="79">
        <f t="shared" si="18"/>
        <v>402778300</v>
      </c>
      <c r="K307" s="80"/>
      <c r="L307" s="249">
        <f t="shared" si="19"/>
        <v>500000</v>
      </c>
      <c r="M307" s="342" t="s">
        <v>1993</v>
      </c>
    </row>
    <row r="308" spans="1:13" ht="38.25" x14ac:dyDescent="0.2">
      <c r="A308" s="75"/>
      <c r="B308" s="76">
        <v>7</v>
      </c>
      <c r="C308" s="187" t="s">
        <v>1994</v>
      </c>
      <c r="D308" s="13" t="s">
        <v>1267</v>
      </c>
      <c r="E308" s="13"/>
      <c r="F308" s="21" t="s">
        <v>1923</v>
      </c>
      <c r="G308" s="13"/>
      <c r="H308" s="311">
        <v>800000</v>
      </c>
      <c r="I308" s="86"/>
      <c r="J308" s="79">
        <f t="shared" si="18"/>
        <v>403578300</v>
      </c>
      <c r="K308" s="80"/>
      <c r="L308" s="249">
        <f t="shared" si="19"/>
        <v>800000</v>
      </c>
      <c r="M308" s="342" t="s">
        <v>1995</v>
      </c>
    </row>
    <row r="309" spans="1:13" ht="25.5" x14ac:dyDescent="0.2">
      <c r="A309" s="75"/>
      <c r="B309" s="76">
        <v>7</v>
      </c>
      <c r="C309" s="187" t="s">
        <v>1996</v>
      </c>
      <c r="D309" s="13" t="s">
        <v>1297</v>
      </c>
      <c r="E309" s="13"/>
      <c r="F309" s="21" t="s">
        <v>1924</v>
      </c>
      <c r="G309" s="13"/>
      <c r="H309" s="311">
        <v>800000</v>
      </c>
      <c r="I309" s="86"/>
      <c r="J309" s="79">
        <f t="shared" si="18"/>
        <v>404378300</v>
      </c>
      <c r="K309" s="80"/>
      <c r="L309" s="249">
        <f t="shared" si="19"/>
        <v>800000</v>
      </c>
      <c r="M309" s="342" t="s">
        <v>1997</v>
      </c>
    </row>
    <row r="310" spans="1:13" ht="25.5" x14ac:dyDescent="0.2">
      <c r="A310" s="75"/>
      <c r="B310" s="76">
        <v>7</v>
      </c>
      <c r="C310" s="187" t="s">
        <v>1998</v>
      </c>
      <c r="D310" s="13" t="s">
        <v>1297</v>
      </c>
      <c r="E310" s="13"/>
      <c r="F310" s="21" t="s">
        <v>1925</v>
      </c>
      <c r="G310" s="13"/>
      <c r="H310" s="311">
        <v>3200000</v>
      </c>
      <c r="I310" s="86"/>
      <c r="J310" s="79">
        <f t="shared" si="18"/>
        <v>407578300</v>
      </c>
      <c r="K310" s="80"/>
      <c r="L310" s="249">
        <f t="shared" si="19"/>
        <v>3200000</v>
      </c>
      <c r="M310" s="342" t="s">
        <v>1999</v>
      </c>
    </row>
    <row r="311" spans="1:13" ht="25.5" x14ac:dyDescent="0.2">
      <c r="A311" s="75"/>
      <c r="B311" s="76">
        <v>7</v>
      </c>
      <c r="C311" s="187" t="s">
        <v>2000</v>
      </c>
      <c r="D311" s="13" t="s">
        <v>1479</v>
      </c>
      <c r="E311" s="13"/>
      <c r="F311" s="21" t="s">
        <v>1926</v>
      </c>
      <c r="G311" s="13"/>
      <c r="H311" s="311">
        <v>1400000</v>
      </c>
      <c r="I311" s="86"/>
      <c r="J311" s="79">
        <f t="shared" si="18"/>
        <v>408978300</v>
      </c>
      <c r="K311" s="80"/>
      <c r="L311" s="249">
        <f t="shared" si="19"/>
        <v>1400000</v>
      </c>
      <c r="M311" s="342" t="s">
        <v>214</v>
      </c>
    </row>
    <row r="312" spans="1:13" ht="25.5" x14ac:dyDescent="0.2">
      <c r="A312" s="75"/>
      <c r="B312" s="76">
        <v>7</v>
      </c>
      <c r="C312" s="187" t="s">
        <v>2001</v>
      </c>
      <c r="D312" s="13" t="s">
        <v>1099</v>
      </c>
      <c r="E312" s="13"/>
      <c r="F312" s="21" t="s">
        <v>1927</v>
      </c>
      <c r="G312" s="13"/>
      <c r="H312" s="311">
        <v>3675000</v>
      </c>
      <c r="I312" s="86"/>
      <c r="J312" s="79">
        <f t="shared" si="18"/>
        <v>412653300</v>
      </c>
      <c r="K312" s="80"/>
      <c r="L312" s="249">
        <f t="shared" si="19"/>
        <v>3675000</v>
      </c>
      <c r="M312" s="342" t="s">
        <v>2002</v>
      </c>
    </row>
    <row r="313" spans="1:13" ht="25.5" x14ac:dyDescent="0.2">
      <c r="A313" s="75"/>
      <c r="B313" s="296">
        <v>8</v>
      </c>
      <c r="C313" s="187" t="s">
        <v>2048</v>
      </c>
      <c r="D313" s="13" t="s">
        <v>1251</v>
      </c>
      <c r="E313" s="13"/>
      <c r="F313" s="21" t="s">
        <v>2003</v>
      </c>
      <c r="G313" s="13"/>
      <c r="H313" s="273">
        <v>2400000</v>
      </c>
      <c r="I313" s="86"/>
      <c r="J313" s="79">
        <f t="shared" si="18"/>
        <v>415053300</v>
      </c>
      <c r="K313" s="80"/>
      <c r="L313" s="249">
        <f t="shared" si="19"/>
        <v>2400000</v>
      </c>
      <c r="M313" s="342" t="s">
        <v>2049</v>
      </c>
    </row>
    <row r="314" spans="1:13" ht="25.5" x14ac:dyDescent="0.2">
      <c r="A314" s="75"/>
      <c r="B314" s="296">
        <v>8</v>
      </c>
      <c r="C314" s="187" t="s">
        <v>2050</v>
      </c>
      <c r="D314" s="13" t="s">
        <v>1385</v>
      </c>
      <c r="E314" s="13"/>
      <c r="F314" s="21" t="s">
        <v>2004</v>
      </c>
      <c r="G314" s="13"/>
      <c r="H314" s="273">
        <v>700000</v>
      </c>
      <c r="I314" s="86"/>
      <c r="J314" s="79">
        <f t="shared" si="18"/>
        <v>415753300</v>
      </c>
      <c r="K314" s="80"/>
      <c r="L314" s="249">
        <f t="shared" si="19"/>
        <v>700000</v>
      </c>
      <c r="M314" s="342" t="s">
        <v>785</v>
      </c>
    </row>
    <row r="315" spans="1:13" ht="25.5" x14ac:dyDescent="0.2">
      <c r="A315" s="75"/>
      <c r="B315" s="296">
        <v>8</v>
      </c>
      <c r="C315" s="187" t="s">
        <v>2051</v>
      </c>
      <c r="D315" s="13" t="s">
        <v>1227</v>
      </c>
      <c r="E315" s="13"/>
      <c r="F315" s="21" t="s">
        <v>2005</v>
      </c>
      <c r="G315" s="13"/>
      <c r="H315" s="273">
        <v>3425000</v>
      </c>
      <c r="I315" s="86"/>
      <c r="J315" s="79">
        <f t="shared" si="18"/>
        <v>419178300</v>
      </c>
      <c r="K315" s="80"/>
      <c r="L315" s="249">
        <f t="shared" si="19"/>
        <v>3425000</v>
      </c>
      <c r="M315" s="342" t="s">
        <v>2052</v>
      </c>
    </row>
    <row r="316" spans="1:13" ht="25.5" x14ac:dyDescent="0.2">
      <c r="A316" s="75"/>
      <c r="B316" s="296">
        <v>8</v>
      </c>
      <c r="C316" s="187" t="s">
        <v>2053</v>
      </c>
      <c r="D316" s="13" t="s">
        <v>1251</v>
      </c>
      <c r="E316" s="13"/>
      <c r="F316" s="21" t="s">
        <v>2006</v>
      </c>
      <c r="G316" s="13"/>
      <c r="H316" s="273">
        <v>1050000</v>
      </c>
      <c r="I316" s="86"/>
      <c r="J316" s="79">
        <f t="shared" si="18"/>
        <v>420228300</v>
      </c>
      <c r="K316" s="80"/>
      <c r="L316" s="249">
        <f t="shared" si="19"/>
        <v>1050000</v>
      </c>
      <c r="M316" s="342" t="s">
        <v>2054</v>
      </c>
    </row>
    <row r="317" spans="1:13" ht="25.5" x14ac:dyDescent="0.2">
      <c r="A317" s="75"/>
      <c r="B317" s="296">
        <v>8</v>
      </c>
      <c r="C317" s="187" t="s">
        <v>2055</v>
      </c>
      <c r="D317" s="13" t="s">
        <v>1251</v>
      </c>
      <c r="E317" s="13"/>
      <c r="F317" s="21" t="s">
        <v>2007</v>
      </c>
      <c r="G317" s="13"/>
      <c r="H317" s="273">
        <v>1150000</v>
      </c>
      <c r="I317" s="86"/>
      <c r="J317" s="79">
        <f t="shared" si="18"/>
        <v>421378300</v>
      </c>
      <c r="K317" s="80"/>
      <c r="L317" s="249">
        <f t="shared" si="19"/>
        <v>1150000</v>
      </c>
      <c r="M317" s="342" t="s">
        <v>2056</v>
      </c>
    </row>
    <row r="318" spans="1:13" ht="25.5" x14ac:dyDescent="0.2">
      <c r="A318" s="75"/>
      <c r="B318" s="296">
        <v>8</v>
      </c>
      <c r="C318" s="187" t="s">
        <v>2057</v>
      </c>
      <c r="D318" s="13" t="s">
        <v>1251</v>
      </c>
      <c r="E318" s="13"/>
      <c r="F318" s="21" t="s">
        <v>2008</v>
      </c>
      <c r="G318" s="13"/>
      <c r="H318" s="273">
        <v>850000</v>
      </c>
      <c r="I318" s="86"/>
      <c r="J318" s="79">
        <f t="shared" si="18"/>
        <v>422228300</v>
      </c>
      <c r="K318" s="80"/>
      <c r="L318" s="249">
        <f t="shared" si="19"/>
        <v>850000</v>
      </c>
      <c r="M318" s="342" t="s">
        <v>2058</v>
      </c>
    </row>
    <row r="319" spans="1:13" ht="25.5" x14ac:dyDescent="0.2">
      <c r="A319" s="75"/>
      <c r="B319" s="296">
        <v>8</v>
      </c>
      <c r="C319" s="187" t="s">
        <v>2059</v>
      </c>
      <c r="D319" s="13" t="s">
        <v>1297</v>
      </c>
      <c r="E319" s="13"/>
      <c r="F319" s="21" t="s">
        <v>2009</v>
      </c>
      <c r="G319" s="13"/>
      <c r="H319" s="273">
        <v>1000000</v>
      </c>
      <c r="I319" s="86"/>
      <c r="J319" s="79">
        <f t="shared" si="18"/>
        <v>423228300</v>
      </c>
      <c r="K319" s="80"/>
      <c r="L319" s="249">
        <f t="shared" si="19"/>
        <v>1000000</v>
      </c>
      <c r="M319" s="342" t="s">
        <v>2060</v>
      </c>
    </row>
    <row r="320" spans="1:13" ht="25.5" x14ac:dyDescent="0.2">
      <c r="A320" s="75"/>
      <c r="B320" s="296">
        <v>8</v>
      </c>
      <c r="C320" s="187" t="s">
        <v>2061</v>
      </c>
      <c r="D320" s="13" t="s">
        <v>1244</v>
      </c>
      <c r="E320" s="84"/>
      <c r="F320" s="21" t="s">
        <v>2010</v>
      </c>
      <c r="G320" s="84"/>
      <c r="H320" s="273">
        <v>1050000</v>
      </c>
      <c r="I320" s="86"/>
      <c r="J320" s="79">
        <f t="shared" si="18"/>
        <v>424278300</v>
      </c>
      <c r="K320" s="80"/>
      <c r="L320" s="249">
        <f t="shared" si="19"/>
        <v>1050000</v>
      </c>
      <c r="M320" s="342" t="s">
        <v>741</v>
      </c>
    </row>
    <row r="321" spans="1:13" ht="25.5" x14ac:dyDescent="0.2">
      <c r="A321" s="75"/>
      <c r="B321" s="296">
        <v>8</v>
      </c>
      <c r="C321" s="187" t="s">
        <v>2061</v>
      </c>
      <c r="D321" s="13" t="s">
        <v>1244</v>
      </c>
      <c r="E321" s="84"/>
      <c r="F321" s="21" t="s">
        <v>2011</v>
      </c>
      <c r="G321" s="84"/>
      <c r="H321" s="273">
        <v>1050000</v>
      </c>
      <c r="I321" s="86"/>
      <c r="J321" s="79">
        <f t="shared" si="18"/>
        <v>425328300</v>
      </c>
      <c r="K321" s="80"/>
      <c r="L321" s="249">
        <f t="shared" si="19"/>
        <v>1050000</v>
      </c>
      <c r="M321" s="342" t="s">
        <v>741</v>
      </c>
    </row>
    <row r="322" spans="1:13" ht="25.5" x14ac:dyDescent="0.2">
      <c r="A322" s="75"/>
      <c r="B322" s="296">
        <v>8</v>
      </c>
      <c r="C322" s="187" t="s">
        <v>2062</v>
      </c>
      <c r="D322" s="13" t="s">
        <v>1267</v>
      </c>
      <c r="E322" s="84"/>
      <c r="F322" s="21" t="s">
        <v>2012</v>
      </c>
      <c r="G322" s="84"/>
      <c r="H322" s="273">
        <v>3000000</v>
      </c>
      <c r="I322" s="86"/>
      <c r="J322" s="79">
        <f t="shared" si="18"/>
        <v>428328300</v>
      </c>
      <c r="K322" s="80"/>
      <c r="L322" s="249">
        <f t="shared" si="19"/>
        <v>3000000</v>
      </c>
      <c r="M322" s="342" t="s">
        <v>2063</v>
      </c>
    </row>
    <row r="323" spans="1:13" ht="25.5" x14ac:dyDescent="0.2">
      <c r="A323" s="75"/>
      <c r="B323" s="296">
        <v>8</v>
      </c>
      <c r="C323" s="187" t="s">
        <v>2064</v>
      </c>
      <c r="D323" s="13" t="s">
        <v>1099</v>
      </c>
      <c r="E323" s="84"/>
      <c r="F323" s="21" t="s">
        <v>2013</v>
      </c>
      <c r="G323" s="84"/>
      <c r="H323" s="273">
        <v>575000</v>
      </c>
      <c r="I323" s="86"/>
      <c r="J323" s="79">
        <f t="shared" si="18"/>
        <v>428903300</v>
      </c>
      <c r="K323" s="80"/>
      <c r="L323" s="249">
        <f t="shared" si="19"/>
        <v>575000</v>
      </c>
      <c r="M323" s="342" t="s">
        <v>2065</v>
      </c>
    </row>
    <row r="324" spans="1:13" ht="25.5" x14ac:dyDescent="0.2">
      <c r="A324" s="75"/>
      <c r="B324" s="76">
        <v>8</v>
      </c>
      <c r="C324" s="77" t="s">
        <v>2066</v>
      </c>
      <c r="D324" s="21" t="s">
        <v>1476</v>
      </c>
      <c r="E324" s="84"/>
      <c r="F324" s="21" t="s">
        <v>2014</v>
      </c>
      <c r="G324" s="84"/>
      <c r="H324" s="273">
        <v>1600000</v>
      </c>
      <c r="I324" s="86"/>
      <c r="J324" s="79">
        <f t="shared" si="18"/>
        <v>430503300</v>
      </c>
      <c r="K324" s="80"/>
      <c r="L324" s="249">
        <f t="shared" ref="L324:L355" si="20">H324</f>
        <v>1600000</v>
      </c>
      <c r="M324" s="342" t="s">
        <v>2067</v>
      </c>
    </row>
    <row r="325" spans="1:13" ht="25.5" x14ac:dyDescent="0.2">
      <c r="A325" s="75"/>
      <c r="B325" s="76">
        <v>8</v>
      </c>
      <c r="C325" s="77" t="s">
        <v>2068</v>
      </c>
      <c r="D325" s="21" t="s">
        <v>1219</v>
      </c>
      <c r="E325" s="84"/>
      <c r="F325" s="21" t="s">
        <v>2015</v>
      </c>
      <c r="G325" s="84"/>
      <c r="H325" s="273">
        <v>2400000</v>
      </c>
      <c r="I325" s="86"/>
      <c r="J325" s="79">
        <f t="shared" si="18"/>
        <v>432903300</v>
      </c>
      <c r="K325" s="80"/>
      <c r="L325" s="249">
        <f t="shared" si="20"/>
        <v>2400000</v>
      </c>
      <c r="M325" s="342" t="s">
        <v>1525</v>
      </c>
    </row>
    <row r="326" spans="1:13" ht="25.5" x14ac:dyDescent="0.2">
      <c r="A326" s="75"/>
      <c r="B326" s="76">
        <v>8</v>
      </c>
      <c r="C326" s="77" t="s">
        <v>2069</v>
      </c>
      <c r="D326" s="21" t="s">
        <v>1099</v>
      </c>
      <c r="E326" s="84"/>
      <c r="F326" s="21" t="s">
        <v>2016</v>
      </c>
      <c r="G326" s="84"/>
      <c r="H326" s="273">
        <v>2100000</v>
      </c>
      <c r="I326" s="86"/>
      <c r="J326" s="79">
        <f t="shared" si="18"/>
        <v>435003300</v>
      </c>
      <c r="K326" s="80"/>
      <c r="L326" s="249">
        <f t="shared" si="20"/>
        <v>2100000</v>
      </c>
      <c r="M326" s="342" t="s">
        <v>2070</v>
      </c>
    </row>
    <row r="327" spans="1:13" ht="25.5" x14ac:dyDescent="0.2">
      <c r="A327" s="75"/>
      <c r="B327" s="76">
        <v>8</v>
      </c>
      <c r="C327" s="77" t="s">
        <v>2071</v>
      </c>
      <c r="D327" s="21" t="s">
        <v>1830</v>
      </c>
      <c r="E327" s="84"/>
      <c r="F327" s="21" t="s">
        <v>2017</v>
      </c>
      <c r="G327" s="84"/>
      <c r="H327" s="273">
        <v>2000000</v>
      </c>
      <c r="I327" s="86"/>
      <c r="J327" s="79">
        <f t="shared" si="18"/>
        <v>437003300</v>
      </c>
      <c r="K327" s="80"/>
      <c r="L327" s="249">
        <f t="shared" si="20"/>
        <v>2000000</v>
      </c>
      <c r="M327" s="342" t="s">
        <v>878</v>
      </c>
    </row>
    <row r="328" spans="1:13" ht="25.5" x14ac:dyDescent="0.2">
      <c r="A328" s="75"/>
      <c r="B328" s="76">
        <v>8</v>
      </c>
      <c r="C328" s="77" t="s">
        <v>2072</v>
      </c>
      <c r="D328" s="21" t="s">
        <v>1433</v>
      </c>
      <c r="E328" s="84"/>
      <c r="F328" s="21" t="s">
        <v>2018</v>
      </c>
      <c r="G328" s="84"/>
      <c r="H328" s="273">
        <v>900000</v>
      </c>
      <c r="I328" s="86"/>
      <c r="J328" s="79">
        <f t="shared" si="18"/>
        <v>437903300</v>
      </c>
      <c r="K328" s="80"/>
      <c r="L328" s="249">
        <f t="shared" si="20"/>
        <v>900000</v>
      </c>
      <c r="M328" s="342" t="s">
        <v>2073</v>
      </c>
    </row>
    <row r="329" spans="1:13" ht="25.5" x14ac:dyDescent="0.2">
      <c r="A329" s="75"/>
      <c r="B329" s="76">
        <v>8</v>
      </c>
      <c r="C329" s="77" t="s">
        <v>2074</v>
      </c>
      <c r="D329" s="21" t="s">
        <v>1428</v>
      </c>
      <c r="E329" s="84"/>
      <c r="F329" s="21" t="s">
        <v>2019</v>
      </c>
      <c r="G329" s="84"/>
      <c r="H329" s="273">
        <v>900000</v>
      </c>
      <c r="I329" s="86"/>
      <c r="J329" s="79">
        <f t="shared" si="18"/>
        <v>438803300</v>
      </c>
      <c r="K329" s="80"/>
      <c r="L329" s="249">
        <f t="shared" si="20"/>
        <v>900000</v>
      </c>
      <c r="M329" s="342" t="s">
        <v>2075</v>
      </c>
    </row>
    <row r="330" spans="1:13" ht="25.5" x14ac:dyDescent="0.2">
      <c r="A330" s="75"/>
      <c r="B330" s="76">
        <v>8</v>
      </c>
      <c r="C330" s="77" t="s">
        <v>2076</v>
      </c>
      <c r="D330" s="21" t="s">
        <v>1385</v>
      </c>
      <c r="E330" s="84"/>
      <c r="F330" s="21" t="s">
        <v>2020</v>
      </c>
      <c r="G330" s="84"/>
      <c r="H330" s="273">
        <v>850000</v>
      </c>
      <c r="I330" s="86"/>
      <c r="J330" s="79">
        <f t="shared" si="18"/>
        <v>439653300</v>
      </c>
      <c r="K330" s="80"/>
      <c r="L330" s="249">
        <f t="shared" si="20"/>
        <v>850000</v>
      </c>
      <c r="M330" s="342" t="s">
        <v>2077</v>
      </c>
    </row>
    <row r="331" spans="1:13" ht="25.5" x14ac:dyDescent="0.2">
      <c r="A331" s="75"/>
      <c r="B331" s="76">
        <v>8</v>
      </c>
      <c r="C331" s="77" t="s">
        <v>2078</v>
      </c>
      <c r="D331" s="21" t="s">
        <v>1395</v>
      </c>
      <c r="E331" s="84"/>
      <c r="F331" s="21" t="s">
        <v>2021</v>
      </c>
      <c r="G331" s="84"/>
      <c r="H331" s="304">
        <v>800000</v>
      </c>
      <c r="I331" s="86"/>
      <c r="J331" s="79">
        <f t="shared" si="18"/>
        <v>440453300</v>
      </c>
      <c r="K331" s="80"/>
      <c r="L331" s="249">
        <f t="shared" si="20"/>
        <v>800000</v>
      </c>
      <c r="M331" s="342" t="s">
        <v>2079</v>
      </c>
    </row>
    <row r="332" spans="1:13" ht="25.5" x14ac:dyDescent="0.2">
      <c r="A332" s="75"/>
      <c r="B332" s="76">
        <v>8</v>
      </c>
      <c r="C332" s="77" t="s">
        <v>2080</v>
      </c>
      <c r="D332" s="21" t="s">
        <v>1395</v>
      </c>
      <c r="E332" s="21"/>
      <c r="F332" s="21" t="s">
        <v>2022</v>
      </c>
      <c r="G332" s="21"/>
      <c r="H332" s="304">
        <v>410000</v>
      </c>
      <c r="I332" s="86"/>
      <c r="J332" s="79">
        <f t="shared" si="18"/>
        <v>440863300</v>
      </c>
      <c r="K332" s="80"/>
      <c r="L332" s="249">
        <f t="shared" si="20"/>
        <v>410000</v>
      </c>
      <c r="M332" s="342" t="s">
        <v>2081</v>
      </c>
    </row>
    <row r="333" spans="1:13" ht="25.5" x14ac:dyDescent="0.2">
      <c r="A333" s="75"/>
      <c r="B333" s="76">
        <v>8</v>
      </c>
      <c r="C333" s="77" t="s">
        <v>2082</v>
      </c>
      <c r="D333" s="21" t="s">
        <v>1395</v>
      </c>
      <c r="E333" s="21"/>
      <c r="F333" s="21" t="s">
        <v>2023</v>
      </c>
      <c r="G333" s="21"/>
      <c r="H333" s="283">
        <v>800000</v>
      </c>
      <c r="I333" s="86"/>
      <c r="J333" s="79">
        <f t="shared" si="18"/>
        <v>441663300</v>
      </c>
      <c r="K333" s="80"/>
      <c r="L333" s="249">
        <f t="shared" si="20"/>
        <v>800000</v>
      </c>
      <c r="M333" s="342" t="s">
        <v>2083</v>
      </c>
    </row>
    <row r="334" spans="1:13" ht="38.25" x14ac:dyDescent="0.2">
      <c r="A334" s="75"/>
      <c r="B334" s="76">
        <v>8</v>
      </c>
      <c r="C334" s="77" t="s">
        <v>2084</v>
      </c>
      <c r="D334" s="21" t="s">
        <v>1244</v>
      </c>
      <c r="E334" s="21"/>
      <c r="F334" s="21" t="s">
        <v>2024</v>
      </c>
      <c r="G334" s="21"/>
      <c r="H334" s="283">
        <v>400000</v>
      </c>
      <c r="I334" s="86"/>
      <c r="J334" s="79">
        <f t="shared" si="18"/>
        <v>442063300</v>
      </c>
      <c r="K334" s="80"/>
      <c r="L334" s="249">
        <f t="shared" si="20"/>
        <v>400000</v>
      </c>
      <c r="M334" s="342" t="s">
        <v>2085</v>
      </c>
    </row>
    <row r="335" spans="1:13" ht="25.5" x14ac:dyDescent="0.2">
      <c r="A335" s="75"/>
      <c r="B335" s="76">
        <v>8</v>
      </c>
      <c r="C335" s="77" t="s">
        <v>1736</v>
      </c>
      <c r="D335" s="21" t="s">
        <v>1251</v>
      </c>
      <c r="E335" s="21"/>
      <c r="F335" s="21" t="s">
        <v>2025</v>
      </c>
      <c r="G335" s="21"/>
      <c r="H335" s="308">
        <v>2000000</v>
      </c>
      <c r="I335" s="86"/>
      <c r="J335" s="79">
        <f t="shared" si="18"/>
        <v>444063300</v>
      </c>
      <c r="K335" s="80"/>
      <c r="L335" s="249">
        <f t="shared" si="20"/>
        <v>2000000</v>
      </c>
      <c r="M335" s="342" t="s">
        <v>2086</v>
      </c>
    </row>
    <row r="336" spans="1:13" ht="25.5" x14ac:dyDescent="0.2">
      <c r="A336" s="75"/>
      <c r="B336" s="76">
        <v>8</v>
      </c>
      <c r="C336" s="77" t="s">
        <v>2087</v>
      </c>
      <c r="D336" s="21" t="s">
        <v>1965</v>
      </c>
      <c r="E336" s="21"/>
      <c r="F336" s="21" t="s">
        <v>2026</v>
      </c>
      <c r="G336" s="21"/>
      <c r="H336" s="308">
        <v>4000000</v>
      </c>
      <c r="I336" s="86"/>
      <c r="J336" s="79">
        <f t="shared" si="18"/>
        <v>448063300</v>
      </c>
      <c r="K336" s="80"/>
      <c r="L336" s="249">
        <f t="shared" si="20"/>
        <v>4000000</v>
      </c>
      <c r="M336" s="342" t="s">
        <v>2086</v>
      </c>
    </row>
    <row r="337" spans="1:13" ht="25.5" x14ac:dyDescent="0.2">
      <c r="A337" s="75"/>
      <c r="B337" s="76">
        <v>8</v>
      </c>
      <c r="C337" s="77" t="s">
        <v>2088</v>
      </c>
      <c r="D337" s="21" t="s">
        <v>1433</v>
      </c>
      <c r="E337" s="21"/>
      <c r="F337" s="21" t="s">
        <v>2027</v>
      </c>
      <c r="G337" s="21"/>
      <c r="H337" s="308">
        <v>1950000</v>
      </c>
      <c r="I337" s="86"/>
      <c r="J337" s="79">
        <f t="shared" si="18"/>
        <v>450013300</v>
      </c>
      <c r="K337" s="80"/>
      <c r="L337" s="249">
        <f t="shared" si="20"/>
        <v>1950000</v>
      </c>
      <c r="M337" s="342" t="s">
        <v>2089</v>
      </c>
    </row>
    <row r="338" spans="1:13" ht="25.5" x14ac:dyDescent="0.2">
      <c r="A338" s="75"/>
      <c r="B338" s="76">
        <v>8</v>
      </c>
      <c r="C338" s="77" t="s">
        <v>2090</v>
      </c>
      <c r="D338" s="21" t="s">
        <v>1395</v>
      </c>
      <c r="E338" s="21"/>
      <c r="F338" s="21" t="s">
        <v>2028</v>
      </c>
      <c r="G338" s="21"/>
      <c r="H338" s="308">
        <v>1600000</v>
      </c>
      <c r="I338" s="86"/>
      <c r="J338" s="79">
        <f t="shared" si="18"/>
        <v>451613300</v>
      </c>
      <c r="K338" s="80"/>
      <c r="L338" s="249">
        <f t="shared" si="20"/>
        <v>1600000</v>
      </c>
      <c r="M338" s="342" t="s">
        <v>2091</v>
      </c>
    </row>
    <row r="339" spans="1:13" ht="25.5" x14ac:dyDescent="0.2">
      <c r="A339" s="75"/>
      <c r="B339" s="76">
        <v>8</v>
      </c>
      <c r="C339" s="77" t="s">
        <v>2092</v>
      </c>
      <c r="D339" s="21" t="s">
        <v>1227</v>
      </c>
      <c r="E339" s="21"/>
      <c r="F339" s="21" t="s">
        <v>2029</v>
      </c>
      <c r="G339" s="21"/>
      <c r="H339" s="308">
        <v>2000000</v>
      </c>
      <c r="I339" s="86"/>
      <c r="J339" s="79">
        <f t="shared" si="18"/>
        <v>453613300</v>
      </c>
      <c r="K339" s="80"/>
      <c r="L339" s="249">
        <f t="shared" si="20"/>
        <v>2000000</v>
      </c>
      <c r="M339" s="342" t="s">
        <v>2093</v>
      </c>
    </row>
    <row r="340" spans="1:13" ht="25.5" x14ac:dyDescent="0.2">
      <c r="A340" s="75"/>
      <c r="B340" s="76">
        <v>8</v>
      </c>
      <c r="C340" s="77" t="s">
        <v>2094</v>
      </c>
      <c r="D340" s="21" t="s">
        <v>1227</v>
      </c>
      <c r="E340" s="84"/>
      <c r="F340" s="21" t="s">
        <v>2030</v>
      </c>
      <c r="G340" s="84"/>
      <c r="H340" s="305">
        <v>1700000</v>
      </c>
      <c r="I340" s="86"/>
      <c r="J340" s="79">
        <f t="shared" si="18"/>
        <v>455313300</v>
      </c>
      <c r="K340" s="80"/>
      <c r="L340" s="249">
        <f t="shared" si="20"/>
        <v>1700000</v>
      </c>
      <c r="M340" s="342" t="s">
        <v>2095</v>
      </c>
    </row>
    <row r="341" spans="1:13" ht="25.5" x14ac:dyDescent="0.2">
      <c r="A341" s="75"/>
      <c r="B341" s="76">
        <v>8</v>
      </c>
      <c r="C341" s="77" t="s">
        <v>2096</v>
      </c>
      <c r="D341" s="21" t="s">
        <v>1395</v>
      </c>
      <c r="E341" s="84"/>
      <c r="F341" s="21" t="s">
        <v>2031</v>
      </c>
      <c r="G341" s="84"/>
      <c r="H341" s="305">
        <v>1600000</v>
      </c>
      <c r="I341" s="86"/>
      <c r="J341" s="79">
        <f t="shared" si="18"/>
        <v>456913300</v>
      </c>
      <c r="K341" s="80"/>
      <c r="L341" s="249">
        <f t="shared" si="20"/>
        <v>1600000</v>
      </c>
      <c r="M341" s="342" t="s">
        <v>2097</v>
      </c>
    </row>
    <row r="342" spans="1:13" ht="25.5" x14ac:dyDescent="0.2">
      <c r="A342" s="75"/>
      <c r="B342" s="76">
        <v>8</v>
      </c>
      <c r="C342" s="77" t="s">
        <v>2098</v>
      </c>
      <c r="D342" s="21" t="s">
        <v>1395</v>
      </c>
      <c r="E342" s="21"/>
      <c r="F342" s="21" t="s">
        <v>2032</v>
      </c>
      <c r="G342" s="21"/>
      <c r="H342" s="283">
        <v>800000</v>
      </c>
      <c r="I342" s="86"/>
      <c r="J342" s="79">
        <f t="shared" si="18"/>
        <v>457713300</v>
      </c>
      <c r="K342" s="80"/>
      <c r="L342" s="249">
        <f t="shared" si="20"/>
        <v>800000</v>
      </c>
      <c r="M342" s="342" t="s">
        <v>2097</v>
      </c>
    </row>
    <row r="343" spans="1:13" ht="25.5" x14ac:dyDescent="0.2">
      <c r="A343" s="75"/>
      <c r="B343" s="76">
        <v>8</v>
      </c>
      <c r="C343" s="77" t="s">
        <v>2099</v>
      </c>
      <c r="D343" s="21" t="s">
        <v>1260</v>
      </c>
      <c r="E343" s="21"/>
      <c r="F343" s="21" t="s">
        <v>2033</v>
      </c>
      <c r="G343" s="21"/>
      <c r="H343" s="283">
        <v>500000</v>
      </c>
      <c r="I343" s="86"/>
      <c r="J343" s="79">
        <f t="shared" si="18"/>
        <v>458213300</v>
      </c>
      <c r="K343" s="80"/>
      <c r="L343" s="249">
        <f t="shared" si="20"/>
        <v>500000</v>
      </c>
      <c r="M343" s="342" t="s">
        <v>2100</v>
      </c>
    </row>
    <row r="344" spans="1:13" ht="25.5" x14ac:dyDescent="0.2">
      <c r="A344" s="75"/>
      <c r="B344" s="76">
        <v>8</v>
      </c>
      <c r="C344" s="77" t="s">
        <v>2101</v>
      </c>
      <c r="D344" s="21" t="s">
        <v>1385</v>
      </c>
      <c r="E344" s="21"/>
      <c r="F344" s="21" t="s">
        <v>2034</v>
      </c>
      <c r="G344" s="21"/>
      <c r="H344" s="283">
        <v>500000</v>
      </c>
      <c r="I344" s="86"/>
      <c r="J344" s="79">
        <f t="shared" si="18"/>
        <v>458713300</v>
      </c>
      <c r="K344" s="80"/>
      <c r="L344" s="249">
        <f t="shared" si="20"/>
        <v>500000</v>
      </c>
      <c r="M344" s="342" t="s">
        <v>2102</v>
      </c>
    </row>
    <row r="345" spans="1:13" ht="25.5" x14ac:dyDescent="0.2">
      <c r="A345" s="75"/>
      <c r="B345" s="76">
        <v>8</v>
      </c>
      <c r="C345" s="77" t="s">
        <v>2103</v>
      </c>
      <c r="D345" s="21" t="s">
        <v>1099</v>
      </c>
      <c r="E345" s="21"/>
      <c r="F345" s="21" t="s">
        <v>2035</v>
      </c>
      <c r="G345" s="21"/>
      <c r="H345" s="283">
        <v>2100000</v>
      </c>
      <c r="I345" s="86"/>
      <c r="J345" s="79">
        <f t="shared" si="18"/>
        <v>460813300</v>
      </c>
      <c r="K345" s="80"/>
      <c r="L345" s="249">
        <f t="shared" si="20"/>
        <v>2100000</v>
      </c>
      <c r="M345" s="342" t="s">
        <v>579</v>
      </c>
    </row>
    <row r="346" spans="1:13" ht="25.5" x14ac:dyDescent="0.2">
      <c r="A346" s="75"/>
      <c r="B346" s="76">
        <v>8</v>
      </c>
      <c r="C346" s="77" t="s">
        <v>2104</v>
      </c>
      <c r="D346" s="21" t="s">
        <v>1297</v>
      </c>
      <c r="E346" s="21"/>
      <c r="F346" s="21" t="s">
        <v>2036</v>
      </c>
      <c r="G346" s="21"/>
      <c r="H346" s="283">
        <v>1600000</v>
      </c>
      <c r="I346" s="86"/>
      <c r="J346" s="79">
        <f t="shared" si="18"/>
        <v>462413300</v>
      </c>
      <c r="K346" s="80"/>
      <c r="L346" s="249">
        <f t="shared" si="20"/>
        <v>1600000</v>
      </c>
      <c r="M346" s="342" t="s">
        <v>2105</v>
      </c>
    </row>
    <row r="347" spans="1:13" ht="25.5" x14ac:dyDescent="0.2">
      <c r="A347" s="75"/>
      <c r="B347" s="76">
        <v>8</v>
      </c>
      <c r="C347" s="77" t="s">
        <v>2106</v>
      </c>
      <c r="D347" s="21" t="s">
        <v>1297</v>
      </c>
      <c r="E347" s="21"/>
      <c r="F347" s="21" t="s">
        <v>2037</v>
      </c>
      <c r="G347" s="21"/>
      <c r="H347" s="283">
        <v>1000000</v>
      </c>
      <c r="I347" s="86"/>
      <c r="J347" s="79">
        <f t="shared" si="18"/>
        <v>463413300</v>
      </c>
      <c r="K347" s="80"/>
      <c r="L347" s="249">
        <f t="shared" si="20"/>
        <v>1000000</v>
      </c>
      <c r="M347" s="342" t="s">
        <v>2107</v>
      </c>
    </row>
    <row r="348" spans="1:13" ht="25.5" x14ac:dyDescent="0.2">
      <c r="A348" s="75"/>
      <c r="B348" s="76">
        <v>8</v>
      </c>
      <c r="C348" s="77" t="s">
        <v>2108</v>
      </c>
      <c r="D348" s="21" t="s">
        <v>1385</v>
      </c>
      <c r="E348" s="21"/>
      <c r="F348" s="21" t="s">
        <v>2038</v>
      </c>
      <c r="G348" s="21"/>
      <c r="H348" s="283">
        <v>600000</v>
      </c>
      <c r="I348" s="86"/>
      <c r="J348" s="79">
        <f t="shared" si="18"/>
        <v>464013300</v>
      </c>
      <c r="K348" s="80"/>
      <c r="L348" s="249">
        <f t="shared" si="20"/>
        <v>600000</v>
      </c>
      <c r="M348" s="342" t="s">
        <v>906</v>
      </c>
    </row>
    <row r="349" spans="1:13" ht="25.5" x14ac:dyDescent="0.2">
      <c r="A349" s="75"/>
      <c r="B349" s="76">
        <v>8</v>
      </c>
      <c r="C349" s="77" t="s">
        <v>1563</v>
      </c>
      <c r="D349" s="21" t="s">
        <v>1385</v>
      </c>
      <c r="E349" s="21"/>
      <c r="F349" s="21" t="s">
        <v>2039</v>
      </c>
      <c r="G349" s="21"/>
      <c r="H349" s="283">
        <v>600000</v>
      </c>
      <c r="I349" s="86"/>
      <c r="J349" s="79">
        <f t="shared" si="18"/>
        <v>464613300</v>
      </c>
      <c r="K349" s="80"/>
      <c r="L349" s="249">
        <f t="shared" si="20"/>
        <v>600000</v>
      </c>
      <c r="M349" s="342" t="s">
        <v>2109</v>
      </c>
    </row>
    <row r="350" spans="1:13" ht="25.5" x14ac:dyDescent="0.2">
      <c r="A350" s="75"/>
      <c r="B350" s="76">
        <v>8</v>
      </c>
      <c r="C350" s="77" t="s">
        <v>2110</v>
      </c>
      <c r="D350" s="21" t="s">
        <v>1297</v>
      </c>
      <c r="E350" s="21"/>
      <c r="F350" s="21" t="s">
        <v>2040</v>
      </c>
      <c r="G350" s="21"/>
      <c r="H350" s="283">
        <v>1600000</v>
      </c>
      <c r="I350" s="86"/>
      <c r="J350" s="79">
        <f t="shared" si="18"/>
        <v>466213300</v>
      </c>
      <c r="K350" s="80"/>
      <c r="L350" s="249">
        <f t="shared" si="20"/>
        <v>1600000</v>
      </c>
      <c r="M350" s="342" t="s">
        <v>2111</v>
      </c>
    </row>
    <row r="351" spans="1:13" ht="25.5" x14ac:dyDescent="0.2">
      <c r="A351" s="75"/>
      <c r="B351" s="76">
        <v>8</v>
      </c>
      <c r="C351" s="77" t="s">
        <v>2112</v>
      </c>
      <c r="D351" s="21" t="s">
        <v>1267</v>
      </c>
      <c r="E351" s="21"/>
      <c r="F351" s="21" t="s">
        <v>2041</v>
      </c>
      <c r="G351" s="21"/>
      <c r="H351" s="283">
        <v>1000000</v>
      </c>
      <c r="I351" s="86"/>
      <c r="J351" s="79">
        <f t="shared" si="18"/>
        <v>467213300</v>
      </c>
      <c r="K351" s="80"/>
      <c r="L351" s="249">
        <f t="shared" si="20"/>
        <v>1000000</v>
      </c>
      <c r="M351" s="342" t="s">
        <v>2113</v>
      </c>
    </row>
    <row r="352" spans="1:13" ht="25.5" x14ac:dyDescent="0.2">
      <c r="A352" s="75"/>
      <c r="B352" s="76">
        <v>8</v>
      </c>
      <c r="C352" s="77" t="s">
        <v>2114</v>
      </c>
      <c r="D352" s="21" t="s">
        <v>1227</v>
      </c>
      <c r="E352" s="21"/>
      <c r="F352" s="21" t="s">
        <v>2042</v>
      </c>
      <c r="G352" s="21"/>
      <c r="H352" s="283">
        <v>2100000</v>
      </c>
      <c r="I352" s="86"/>
      <c r="J352" s="79">
        <f t="shared" si="18"/>
        <v>469313300</v>
      </c>
      <c r="K352" s="80"/>
      <c r="L352" s="249">
        <f t="shared" si="20"/>
        <v>2100000</v>
      </c>
      <c r="M352" s="342" t="s">
        <v>2115</v>
      </c>
    </row>
    <row r="353" spans="1:13" ht="25.5" x14ac:dyDescent="0.2">
      <c r="A353" s="75"/>
      <c r="B353" s="76">
        <v>8</v>
      </c>
      <c r="C353" s="77" t="s">
        <v>2116</v>
      </c>
      <c r="D353" s="21" t="s">
        <v>1227</v>
      </c>
      <c r="E353" s="21"/>
      <c r="F353" s="21" t="s">
        <v>2043</v>
      </c>
      <c r="G353" s="21"/>
      <c r="H353" s="283">
        <v>2100000</v>
      </c>
      <c r="I353" s="86"/>
      <c r="J353" s="79">
        <f t="shared" si="18"/>
        <v>471413300</v>
      </c>
      <c r="K353" s="80"/>
      <c r="L353" s="249">
        <f t="shared" si="20"/>
        <v>2100000</v>
      </c>
      <c r="M353" s="342" t="s">
        <v>1035</v>
      </c>
    </row>
    <row r="354" spans="1:13" ht="25.5" x14ac:dyDescent="0.2">
      <c r="A354" s="75"/>
      <c r="B354" s="76">
        <v>8</v>
      </c>
      <c r="C354" s="77" t="s">
        <v>2117</v>
      </c>
      <c r="D354" s="21" t="s">
        <v>1227</v>
      </c>
      <c r="E354" s="21"/>
      <c r="F354" s="21" t="s">
        <v>2044</v>
      </c>
      <c r="G354" s="21"/>
      <c r="H354" s="283">
        <v>2625000</v>
      </c>
      <c r="I354" s="86"/>
      <c r="J354" s="79">
        <f t="shared" ref="J354:J362" si="21">J353+H354</f>
        <v>474038300</v>
      </c>
      <c r="K354" s="80"/>
      <c r="L354" s="249">
        <f t="shared" si="20"/>
        <v>2625000</v>
      </c>
      <c r="M354" s="342" t="s">
        <v>2118</v>
      </c>
    </row>
    <row r="355" spans="1:13" ht="25.5" x14ac:dyDescent="0.2">
      <c r="A355" s="75"/>
      <c r="B355" s="76">
        <v>8</v>
      </c>
      <c r="C355" s="77" t="s">
        <v>2119</v>
      </c>
      <c r="D355" s="21" t="s">
        <v>1227</v>
      </c>
      <c r="E355" s="21"/>
      <c r="F355" s="21" t="s">
        <v>2045</v>
      </c>
      <c r="G355" s="21"/>
      <c r="H355" s="283">
        <v>2500000</v>
      </c>
      <c r="I355" s="86"/>
      <c r="J355" s="79">
        <f t="shared" si="21"/>
        <v>476538300</v>
      </c>
      <c r="K355" s="80"/>
      <c r="L355" s="249">
        <f t="shared" si="20"/>
        <v>2500000</v>
      </c>
      <c r="M355" s="342" t="s">
        <v>2120</v>
      </c>
    </row>
    <row r="356" spans="1:13" ht="25.5" x14ac:dyDescent="0.2">
      <c r="A356" s="75"/>
      <c r="B356" s="76">
        <v>8</v>
      </c>
      <c r="C356" s="77" t="s">
        <v>2121</v>
      </c>
      <c r="D356" s="21" t="s">
        <v>1227</v>
      </c>
      <c r="E356" s="21"/>
      <c r="F356" s="21" t="s">
        <v>2046</v>
      </c>
      <c r="G356" s="21"/>
      <c r="H356" s="283">
        <v>3300000</v>
      </c>
      <c r="I356" s="86"/>
      <c r="J356" s="79">
        <f t="shared" si="21"/>
        <v>479838300</v>
      </c>
      <c r="K356" s="80"/>
      <c r="L356" s="249">
        <f t="shared" ref="L356:L362" si="22">H356</f>
        <v>3300000</v>
      </c>
      <c r="M356" s="342" t="s">
        <v>2122</v>
      </c>
    </row>
    <row r="357" spans="1:13" ht="25.5" x14ac:dyDescent="0.2">
      <c r="A357" s="75"/>
      <c r="B357" s="76">
        <v>8</v>
      </c>
      <c r="C357" s="77" t="s">
        <v>2123</v>
      </c>
      <c r="D357" s="21" t="s">
        <v>177</v>
      </c>
      <c r="E357" s="21"/>
      <c r="F357" s="21" t="s">
        <v>2047</v>
      </c>
      <c r="G357" s="21"/>
      <c r="H357" s="283">
        <v>500000</v>
      </c>
      <c r="I357" s="86"/>
      <c r="J357" s="79">
        <f t="shared" si="21"/>
        <v>480338300</v>
      </c>
      <c r="K357" s="80"/>
      <c r="L357" s="249">
        <f t="shared" si="22"/>
        <v>500000</v>
      </c>
      <c r="M357" s="342" t="s">
        <v>2124</v>
      </c>
    </row>
    <row r="358" spans="1:13" ht="25.5" x14ac:dyDescent="0.2">
      <c r="A358" s="75"/>
      <c r="B358" s="76">
        <v>8</v>
      </c>
      <c r="C358" s="77" t="s">
        <v>2130</v>
      </c>
      <c r="D358" s="21" t="s">
        <v>1594</v>
      </c>
      <c r="E358" s="21"/>
      <c r="F358" s="21" t="s">
        <v>2125</v>
      </c>
      <c r="G358" s="21"/>
      <c r="H358" s="283">
        <v>950000</v>
      </c>
      <c r="I358" s="86"/>
      <c r="J358" s="79">
        <f t="shared" si="21"/>
        <v>481288300</v>
      </c>
      <c r="K358" s="80"/>
      <c r="L358" s="249">
        <f t="shared" si="22"/>
        <v>950000</v>
      </c>
      <c r="M358" s="342" t="s">
        <v>2131</v>
      </c>
    </row>
    <row r="359" spans="1:13" ht="25.5" x14ac:dyDescent="0.2">
      <c r="A359" s="75"/>
      <c r="B359" s="76">
        <v>8</v>
      </c>
      <c r="C359" s="77" t="s">
        <v>2132</v>
      </c>
      <c r="D359" s="21" t="s">
        <v>1267</v>
      </c>
      <c r="E359" s="21"/>
      <c r="F359" s="21" t="s">
        <v>2126</v>
      </c>
      <c r="G359" s="21"/>
      <c r="H359" s="283">
        <v>1000000</v>
      </c>
      <c r="I359" s="86"/>
      <c r="J359" s="79">
        <f t="shared" si="21"/>
        <v>482288300</v>
      </c>
      <c r="K359" s="80"/>
      <c r="L359" s="249">
        <f t="shared" si="22"/>
        <v>1000000</v>
      </c>
      <c r="M359" s="342" t="s">
        <v>2124</v>
      </c>
    </row>
    <row r="360" spans="1:13" ht="25.5" x14ac:dyDescent="0.2">
      <c r="A360" s="75"/>
      <c r="B360" s="76">
        <v>8</v>
      </c>
      <c r="C360" s="77" t="s">
        <v>2133</v>
      </c>
      <c r="D360" s="21" t="s">
        <v>1219</v>
      </c>
      <c r="E360" s="21"/>
      <c r="F360" s="21" t="s">
        <v>2127</v>
      </c>
      <c r="G360" s="21"/>
      <c r="H360" s="283">
        <v>2800000</v>
      </c>
      <c r="I360" s="86"/>
      <c r="J360" s="79">
        <f t="shared" si="21"/>
        <v>485088300</v>
      </c>
      <c r="K360" s="80"/>
      <c r="L360" s="249">
        <f t="shared" si="22"/>
        <v>2800000</v>
      </c>
      <c r="M360" s="342" t="s">
        <v>950</v>
      </c>
    </row>
    <row r="361" spans="1:13" ht="25.5" x14ac:dyDescent="0.2">
      <c r="A361" s="75"/>
      <c r="B361" s="76">
        <v>8</v>
      </c>
      <c r="C361" s="77" t="s">
        <v>2134</v>
      </c>
      <c r="D361" s="21" t="s">
        <v>1297</v>
      </c>
      <c r="E361" s="21"/>
      <c r="F361" s="21" t="s">
        <v>2128</v>
      </c>
      <c r="G361" s="21"/>
      <c r="H361" s="283">
        <v>1000000</v>
      </c>
      <c r="I361" s="86"/>
      <c r="J361" s="79">
        <f t="shared" si="21"/>
        <v>486088300</v>
      </c>
      <c r="K361" s="80"/>
      <c r="L361" s="249">
        <f t="shared" si="22"/>
        <v>1000000</v>
      </c>
      <c r="M361" s="342" t="s">
        <v>2135</v>
      </c>
    </row>
    <row r="362" spans="1:13" ht="25.5" x14ac:dyDescent="0.2">
      <c r="A362" s="75"/>
      <c r="B362" s="76">
        <v>8</v>
      </c>
      <c r="C362" s="77" t="s">
        <v>3564</v>
      </c>
      <c r="D362" s="21" t="s">
        <v>1297</v>
      </c>
      <c r="E362" s="21"/>
      <c r="F362" s="21" t="s">
        <v>2129</v>
      </c>
      <c r="G362" s="21"/>
      <c r="H362" s="283">
        <v>1760000</v>
      </c>
      <c r="I362" s="86"/>
      <c r="J362" s="79">
        <f t="shared" si="21"/>
        <v>487848300</v>
      </c>
      <c r="K362" s="80"/>
      <c r="L362" s="249">
        <f t="shared" si="22"/>
        <v>1760000</v>
      </c>
      <c r="M362" s="342" t="s">
        <v>3565</v>
      </c>
    </row>
    <row r="363" spans="1:13" ht="25.5" x14ac:dyDescent="0.2">
      <c r="A363" s="75"/>
      <c r="B363" s="82">
        <v>8</v>
      </c>
      <c r="C363" s="83" t="s">
        <v>2144</v>
      </c>
      <c r="D363" s="84"/>
      <c r="E363" s="84"/>
      <c r="F363" s="84" t="s">
        <v>2136</v>
      </c>
      <c r="G363" s="84"/>
      <c r="H363" s="282"/>
      <c r="I363" s="86">
        <v>5633100</v>
      </c>
      <c r="J363" s="79">
        <f>J362-I363</f>
        <v>482215200</v>
      </c>
      <c r="K363" s="80"/>
      <c r="L363" s="249">
        <f t="shared" ref="L363:L371" si="23">I363*-1</f>
        <v>-5633100</v>
      </c>
      <c r="M363" s="342" t="s">
        <v>2145</v>
      </c>
    </row>
    <row r="364" spans="1:13" ht="38.25" x14ac:dyDescent="0.2">
      <c r="A364" s="75"/>
      <c r="B364" s="82">
        <v>8</v>
      </c>
      <c r="C364" s="83" t="s">
        <v>2146</v>
      </c>
      <c r="D364" s="84"/>
      <c r="E364" s="84"/>
      <c r="F364" s="84" t="s">
        <v>2137</v>
      </c>
      <c r="G364" s="84"/>
      <c r="H364" s="282"/>
      <c r="I364" s="86">
        <v>7002500</v>
      </c>
      <c r="J364" s="79">
        <f t="shared" ref="J364:J371" si="24">J363-I364</f>
        <v>475212700</v>
      </c>
      <c r="K364" s="80"/>
      <c r="L364" s="249">
        <f t="shared" si="23"/>
        <v>-7002500</v>
      </c>
      <c r="M364" s="342" t="s">
        <v>2147</v>
      </c>
    </row>
    <row r="365" spans="1:13" ht="25.5" x14ac:dyDescent="0.2">
      <c r="A365" s="75"/>
      <c r="B365" s="82">
        <v>8</v>
      </c>
      <c r="C365" s="83" t="s">
        <v>2148</v>
      </c>
      <c r="D365" s="84"/>
      <c r="E365" s="84"/>
      <c r="F365" s="84" t="s">
        <v>2138</v>
      </c>
      <c r="G365" s="84"/>
      <c r="H365" s="282"/>
      <c r="I365" s="86">
        <v>575000</v>
      </c>
      <c r="J365" s="79">
        <f t="shared" si="24"/>
        <v>474637700</v>
      </c>
      <c r="K365" s="80"/>
      <c r="L365" s="249">
        <f t="shared" si="23"/>
        <v>-575000</v>
      </c>
      <c r="M365" s="342" t="s">
        <v>152</v>
      </c>
    </row>
    <row r="366" spans="1:13" ht="25.5" x14ac:dyDescent="0.2">
      <c r="A366" s="75"/>
      <c r="B366" s="82">
        <v>8</v>
      </c>
      <c r="C366" s="83" t="s">
        <v>2149</v>
      </c>
      <c r="D366" s="84"/>
      <c r="E366" s="84"/>
      <c r="F366" s="84" t="s">
        <v>2139</v>
      </c>
      <c r="G366" s="84"/>
      <c r="H366" s="282"/>
      <c r="I366" s="86">
        <v>434000</v>
      </c>
      <c r="J366" s="79">
        <f t="shared" si="24"/>
        <v>474203700</v>
      </c>
      <c r="K366" s="80"/>
      <c r="L366" s="249">
        <f t="shared" si="23"/>
        <v>-434000</v>
      </c>
      <c r="M366" s="342" t="s">
        <v>2150</v>
      </c>
    </row>
    <row r="367" spans="1:13" ht="38.25" x14ac:dyDescent="0.2">
      <c r="A367" s="75"/>
      <c r="B367" s="82">
        <v>8</v>
      </c>
      <c r="C367" s="83" t="s">
        <v>2151</v>
      </c>
      <c r="D367" s="84"/>
      <c r="E367" s="84"/>
      <c r="F367" s="84" t="s">
        <v>2140</v>
      </c>
      <c r="G367" s="84"/>
      <c r="H367" s="282"/>
      <c r="I367" s="86">
        <v>9388800</v>
      </c>
      <c r="J367" s="79">
        <f t="shared" si="24"/>
        <v>464814900</v>
      </c>
      <c r="K367" s="80"/>
      <c r="L367" s="249">
        <f t="shared" si="23"/>
        <v>-9388800</v>
      </c>
      <c r="M367" s="342" t="s">
        <v>148</v>
      </c>
    </row>
    <row r="368" spans="1:13" ht="25.5" x14ac:dyDescent="0.2">
      <c r="A368" s="75"/>
      <c r="B368" s="82">
        <v>8</v>
      </c>
      <c r="C368" s="83" t="s">
        <v>2152</v>
      </c>
      <c r="D368" s="84"/>
      <c r="E368" s="84"/>
      <c r="F368" s="84" t="s">
        <v>2141</v>
      </c>
      <c r="G368" s="84"/>
      <c r="H368" s="282"/>
      <c r="I368" s="86">
        <v>59188000</v>
      </c>
      <c r="J368" s="79">
        <f t="shared" si="24"/>
        <v>405626900</v>
      </c>
      <c r="K368" s="80"/>
      <c r="L368" s="249">
        <f t="shared" si="23"/>
        <v>-59188000</v>
      </c>
      <c r="M368" s="342" t="s">
        <v>141</v>
      </c>
    </row>
    <row r="369" spans="1:13" ht="25.5" x14ac:dyDescent="0.2">
      <c r="A369" s="75"/>
      <c r="B369" s="82">
        <v>8</v>
      </c>
      <c r="C369" s="83" t="s">
        <v>2153</v>
      </c>
      <c r="D369" s="84"/>
      <c r="E369" s="84"/>
      <c r="F369" s="84" t="s">
        <v>2142</v>
      </c>
      <c r="G369" s="84"/>
      <c r="H369" s="282"/>
      <c r="I369" s="86">
        <v>210000</v>
      </c>
      <c r="J369" s="79">
        <f t="shared" si="24"/>
        <v>405416900</v>
      </c>
      <c r="K369" s="80"/>
      <c r="L369" s="249">
        <f t="shared" si="23"/>
        <v>-210000</v>
      </c>
      <c r="M369" s="342" t="s">
        <v>2154</v>
      </c>
    </row>
    <row r="370" spans="1:13" ht="25.5" x14ac:dyDescent="0.2">
      <c r="A370" s="75"/>
      <c r="B370" s="82">
        <v>8</v>
      </c>
      <c r="C370" s="83" t="s">
        <v>2155</v>
      </c>
      <c r="D370" s="84"/>
      <c r="E370" s="84"/>
      <c r="F370" s="84" t="s">
        <v>2143</v>
      </c>
      <c r="G370" s="84"/>
      <c r="H370" s="282"/>
      <c r="I370" s="86">
        <v>556500</v>
      </c>
      <c r="J370" s="79">
        <f t="shared" si="24"/>
        <v>404860400</v>
      </c>
      <c r="K370" s="80"/>
      <c r="L370" s="249">
        <f t="shared" si="23"/>
        <v>-556500</v>
      </c>
      <c r="M370" s="342" t="s">
        <v>434</v>
      </c>
    </row>
    <row r="371" spans="1:13" ht="38.25" x14ac:dyDescent="0.2">
      <c r="A371" s="75"/>
      <c r="B371" s="82">
        <v>8</v>
      </c>
      <c r="C371" s="83" t="s">
        <v>2156</v>
      </c>
      <c r="D371" s="84"/>
      <c r="E371" s="84"/>
      <c r="F371" s="84" t="s">
        <v>2157</v>
      </c>
      <c r="G371" s="84"/>
      <c r="H371" s="282"/>
      <c r="I371" s="86">
        <v>1770000</v>
      </c>
      <c r="J371" s="79">
        <f t="shared" si="24"/>
        <v>403090400</v>
      </c>
      <c r="K371" s="80"/>
      <c r="L371" s="249">
        <f t="shared" si="23"/>
        <v>-1770000</v>
      </c>
      <c r="M371" s="342" t="s">
        <v>1955</v>
      </c>
    </row>
    <row r="372" spans="1:13" ht="25.5" x14ac:dyDescent="0.2">
      <c r="A372" s="75"/>
      <c r="B372" s="76">
        <v>9</v>
      </c>
      <c r="C372" s="77" t="s">
        <v>2195</v>
      </c>
      <c r="D372" s="21" t="s">
        <v>1219</v>
      </c>
      <c r="E372" s="84"/>
      <c r="F372" s="21" t="s">
        <v>2158</v>
      </c>
      <c r="G372" s="84"/>
      <c r="H372" s="273">
        <v>4000000</v>
      </c>
      <c r="I372" s="86"/>
      <c r="J372" s="79">
        <f>J371+H372</f>
        <v>407090400</v>
      </c>
      <c r="K372" s="80"/>
      <c r="L372" s="249">
        <f>H372</f>
        <v>4000000</v>
      </c>
      <c r="M372" s="342" t="s">
        <v>2196</v>
      </c>
    </row>
    <row r="373" spans="1:13" ht="25.5" x14ac:dyDescent="0.2">
      <c r="A373" s="75"/>
      <c r="B373" s="76">
        <v>9</v>
      </c>
      <c r="C373" s="77" t="s">
        <v>2197</v>
      </c>
      <c r="D373" s="21" t="s">
        <v>1219</v>
      </c>
      <c r="E373" s="84"/>
      <c r="F373" s="21" t="s">
        <v>2159</v>
      </c>
      <c r="G373" s="84"/>
      <c r="H373" s="273">
        <v>900000</v>
      </c>
      <c r="I373" s="86"/>
      <c r="J373" s="79">
        <f t="shared" ref="J373:J436" si="25">J372+H373</f>
        <v>407990400</v>
      </c>
      <c r="K373" s="80"/>
      <c r="L373" s="249">
        <f t="shared" ref="L373:L436" si="26">H373</f>
        <v>900000</v>
      </c>
      <c r="M373" s="342" t="s">
        <v>2198</v>
      </c>
    </row>
    <row r="374" spans="1:13" ht="25.5" x14ac:dyDescent="0.2">
      <c r="A374" s="75"/>
      <c r="B374" s="76">
        <v>9</v>
      </c>
      <c r="C374" s="77" t="s">
        <v>2304</v>
      </c>
      <c r="D374" s="21" t="s">
        <v>1428</v>
      </c>
      <c r="E374" s="84"/>
      <c r="F374" s="21" t="s">
        <v>2160</v>
      </c>
      <c r="G374" s="84"/>
      <c r="H374" s="273">
        <v>600000</v>
      </c>
      <c r="I374" s="23"/>
      <c r="J374" s="79">
        <f t="shared" si="25"/>
        <v>408590400</v>
      </c>
      <c r="K374" s="80"/>
      <c r="L374" s="249">
        <f t="shared" si="26"/>
        <v>600000</v>
      </c>
      <c r="M374" s="345" t="s">
        <v>2305</v>
      </c>
    </row>
    <row r="375" spans="1:13" ht="25.5" x14ac:dyDescent="0.2">
      <c r="A375" s="75"/>
      <c r="B375" s="76">
        <v>9</v>
      </c>
      <c r="C375" s="77" t="s">
        <v>709</v>
      </c>
      <c r="D375" s="21" t="s">
        <v>1099</v>
      </c>
      <c r="E375" s="84"/>
      <c r="F375" s="21" t="s">
        <v>2161</v>
      </c>
      <c r="G375" s="84"/>
      <c r="H375" s="273">
        <v>2000000</v>
      </c>
      <c r="I375" s="23"/>
      <c r="J375" s="79">
        <f t="shared" si="25"/>
        <v>410590400</v>
      </c>
      <c r="K375" s="80"/>
      <c r="L375" s="249">
        <f t="shared" si="26"/>
        <v>2000000</v>
      </c>
      <c r="M375" s="345" t="s">
        <v>710</v>
      </c>
    </row>
    <row r="376" spans="1:13" ht="25.5" x14ac:dyDescent="0.2">
      <c r="A376" s="75"/>
      <c r="B376" s="76">
        <v>9</v>
      </c>
      <c r="C376" s="77" t="s">
        <v>2306</v>
      </c>
      <c r="D376" s="21" t="s">
        <v>1297</v>
      </c>
      <c r="E376" s="84"/>
      <c r="F376" s="21" t="s">
        <v>2162</v>
      </c>
      <c r="G376" s="84"/>
      <c r="H376" s="273">
        <v>2400000</v>
      </c>
      <c r="I376" s="23"/>
      <c r="J376" s="79">
        <f t="shared" si="25"/>
        <v>412990400</v>
      </c>
      <c r="K376" s="80"/>
      <c r="L376" s="249">
        <f t="shared" si="26"/>
        <v>2400000</v>
      </c>
      <c r="M376" s="345" t="s">
        <v>2307</v>
      </c>
    </row>
    <row r="377" spans="1:13" ht="25.5" x14ac:dyDescent="0.2">
      <c r="A377" s="75"/>
      <c r="B377" s="76">
        <v>9</v>
      </c>
      <c r="C377" s="77" t="s">
        <v>2308</v>
      </c>
      <c r="D377" s="21" t="s">
        <v>1267</v>
      </c>
      <c r="E377" s="84"/>
      <c r="F377" s="21" t="s">
        <v>2163</v>
      </c>
      <c r="G377" s="84"/>
      <c r="H377" s="273">
        <v>1000000</v>
      </c>
      <c r="I377" s="23"/>
      <c r="J377" s="79">
        <f t="shared" si="25"/>
        <v>413990400</v>
      </c>
      <c r="K377" s="80"/>
      <c r="L377" s="249">
        <f t="shared" si="26"/>
        <v>1000000</v>
      </c>
      <c r="M377" s="345" t="s">
        <v>2307</v>
      </c>
    </row>
    <row r="378" spans="1:13" ht="25.5" x14ac:dyDescent="0.2">
      <c r="A378" s="75"/>
      <c r="B378" s="76">
        <v>9</v>
      </c>
      <c r="C378" s="77" t="s">
        <v>2309</v>
      </c>
      <c r="D378" s="21" t="s">
        <v>1267</v>
      </c>
      <c r="E378" s="84"/>
      <c r="F378" s="21" t="s">
        <v>2164</v>
      </c>
      <c r="G378" s="84"/>
      <c r="H378" s="273">
        <v>2000000</v>
      </c>
      <c r="I378" s="23"/>
      <c r="J378" s="79">
        <f t="shared" si="25"/>
        <v>415990400</v>
      </c>
      <c r="K378" s="80"/>
      <c r="L378" s="249">
        <f t="shared" si="26"/>
        <v>2000000</v>
      </c>
      <c r="M378" s="345" t="s">
        <v>2310</v>
      </c>
    </row>
    <row r="379" spans="1:13" ht="25.5" x14ac:dyDescent="0.2">
      <c r="A379" s="75"/>
      <c r="B379" s="76">
        <v>9</v>
      </c>
      <c r="C379" s="77" t="s">
        <v>2311</v>
      </c>
      <c r="D379" s="21" t="s">
        <v>1099</v>
      </c>
      <c r="E379" s="84"/>
      <c r="F379" s="21" t="s">
        <v>2165</v>
      </c>
      <c r="G379" s="84"/>
      <c r="H379" s="273">
        <v>1000000</v>
      </c>
      <c r="I379" s="23"/>
      <c r="J379" s="79">
        <f t="shared" si="25"/>
        <v>416990400</v>
      </c>
      <c r="K379" s="80"/>
      <c r="L379" s="249">
        <f t="shared" si="26"/>
        <v>1000000</v>
      </c>
      <c r="M379" s="345" t="s">
        <v>2312</v>
      </c>
    </row>
    <row r="380" spans="1:13" ht="25.5" x14ac:dyDescent="0.2">
      <c r="A380" s="75"/>
      <c r="B380" s="76">
        <v>9</v>
      </c>
      <c r="C380" s="77" t="s">
        <v>2313</v>
      </c>
      <c r="D380" s="21" t="s">
        <v>1385</v>
      </c>
      <c r="E380" s="21"/>
      <c r="F380" s="21" t="s">
        <v>2166</v>
      </c>
      <c r="G380" s="21"/>
      <c r="H380" s="273">
        <v>2650000</v>
      </c>
      <c r="I380" s="23"/>
      <c r="J380" s="79">
        <f t="shared" si="25"/>
        <v>419640400</v>
      </c>
      <c r="K380" s="80"/>
      <c r="L380" s="249">
        <f t="shared" si="26"/>
        <v>2650000</v>
      </c>
      <c r="M380" s="345" t="s">
        <v>2316</v>
      </c>
    </row>
    <row r="381" spans="1:13" ht="25.5" x14ac:dyDescent="0.2">
      <c r="A381" s="75"/>
      <c r="B381" s="76">
        <v>9</v>
      </c>
      <c r="C381" s="77" t="s">
        <v>2314</v>
      </c>
      <c r="D381" s="21" t="s">
        <v>1385</v>
      </c>
      <c r="E381" s="21"/>
      <c r="F381" s="21" t="s">
        <v>2167</v>
      </c>
      <c r="G381" s="21"/>
      <c r="H381" s="273">
        <v>1000000</v>
      </c>
      <c r="I381" s="23"/>
      <c r="J381" s="79">
        <f t="shared" si="25"/>
        <v>420640400</v>
      </c>
      <c r="K381" s="80"/>
      <c r="L381" s="249">
        <f t="shared" si="26"/>
        <v>1000000</v>
      </c>
      <c r="M381" s="345" t="s">
        <v>2315</v>
      </c>
    </row>
    <row r="382" spans="1:13" ht="25.5" x14ac:dyDescent="0.2">
      <c r="A382" s="75"/>
      <c r="B382" s="76">
        <v>9</v>
      </c>
      <c r="C382" s="77" t="s">
        <v>2317</v>
      </c>
      <c r="D382" s="21" t="s">
        <v>1385</v>
      </c>
      <c r="E382" s="21"/>
      <c r="F382" s="21" t="s">
        <v>2168</v>
      </c>
      <c r="G382" s="21"/>
      <c r="H382" s="273">
        <v>1000000</v>
      </c>
      <c r="I382" s="23"/>
      <c r="J382" s="79">
        <f t="shared" si="25"/>
        <v>421640400</v>
      </c>
      <c r="K382" s="80"/>
      <c r="L382" s="249">
        <f t="shared" si="26"/>
        <v>1000000</v>
      </c>
      <c r="M382" s="345" t="s">
        <v>2318</v>
      </c>
    </row>
    <row r="383" spans="1:13" ht="25.5" x14ac:dyDescent="0.2">
      <c r="A383" s="75"/>
      <c r="B383" s="76">
        <v>9</v>
      </c>
      <c r="C383" s="77" t="s">
        <v>2319</v>
      </c>
      <c r="D383" s="21" t="s">
        <v>1251</v>
      </c>
      <c r="E383" s="21"/>
      <c r="F383" s="21" t="s">
        <v>2169</v>
      </c>
      <c r="G383" s="21"/>
      <c r="H383" s="273">
        <v>1000000</v>
      </c>
      <c r="I383" s="23"/>
      <c r="J383" s="79">
        <f t="shared" si="25"/>
        <v>422640400</v>
      </c>
      <c r="K383" s="80"/>
      <c r="L383" s="249">
        <f t="shared" si="26"/>
        <v>1000000</v>
      </c>
      <c r="M383" s="345" t="s">
        <v>2320</v>
      </c>
    </row>
    <row r="384" spans="1:13" ht="25.5" x14ac:dyDescent="0.2">
      <c r="A384" s="75"/>
      <c r="B384" s="76">
        <v>9</v>
      </c>
      <c r="C384" s="77" t="s">
        <v>2321</v>
      </c>
      <c r="D384" s="21" t="s">
        <v>1297</v>
      </c>
      <c r="E384" s="21"/>
      <c r="F384" s="21" t="s">
        <v>2170</v>
      </c>
      <c r="G384" s="21"/>
      <c r="H384" s="273">
        <v>1500000</v>
      </c>
      <c r="I384" s="23"/>
      <c r="J384" s="79">
        <f t="shared" si="25"/>
        <v>424140400</v>
      </c>
      <c r="K384" s="80"/>
      <c r="L384" s="249">
        <f t="shared" si="26"/>
        <v>1500000</v>
      </c>
      <c r="M384" s="345" t="s">
        <v>2322</v>
      </c>
    </row>
    <row r="385" spans="1:13" ht="25.5" x14ac:dyDescent="0.2">
      <c r="A385" s="75"/>
      <c r="B385" s="76">
        <v>9</v>
      </c>
      <c r="C385" s="77" t="s">
        <v>2323</v>
      </c>
      <c r="D385" s="21" t="s">
        <v>1251</v>
      </c>
      <c r="E385" s="21"/>
      <c r="F385" s="21" t="s">
        <v>2171</v>
      </c>
      <c r="G385" s="21"/>
      <c r="H385" s="273">
        <v>620000</v>
      </c>
      <c r="I385" s="23"/>
      <c r="J385" s="79">
        <f t="shared" si="25"/>
        <v>424760400</v>
      </c>
      <c r="K385" s="80"/>
      <c r="L385" s="249">
        <f t="shared" si="26"/>
        <v>620000</v>
      </c>
      <c r="M385" s="345" t="s">
        <v>2324</v>
      </c>
    </row>
    <row r="386" spans="1:13" ht="25.5" x14ac:dyDescent="0.2">
      <c r="A386" s="75"/>
      <c r="B386" s="76">
        <v>9</v>
      </c>
      <c r="C386" s="77" t="s">
        <v>2325</v>
      </c>
      <c r="D386" s="21" t="s">
        <v>1099</v>
      </c>
      <c r="E386" s="21"/>
      <c r="F386" s="21" t="s">
        <v>2172</v>
      </c>
      <c r="G386" s="21"/>
      <c r="H386" s="273">
        <v>2100000</v>
      </c>
      <c r="I386" s="23"/>
      <c r="J386" s="79">
        <f t="shared" si="25"/>
        <v>426860400</v>
      </c>
      <c r="K386" s="80"/>
      <c r="L386" s="249">
        <f t="shared" si="26"/>
        <v>2100000</v>
      </c>
      <c r="M386" s="345" t="s">
        <v>2326</v>
      </c>
    </row>
    <row r="387" spans="1:13" ht="25.5" x14ac:dyDescent="0.2">
      <c r="A387" s="75"/>
      <c r="B387" s="76">
        <v>9</v>
      </c>
      <c r="C387" s="77" t="s">
        <v>2327</v>
      </c>
      <c r="D387" s="21" t="s">
        <v>1219</v>
      </c>
      <c r="E387" s="21"/>
      <c r="F387" s="21" t="s">
        <v>2173</v>
      </c>
      <c r="G387" s="21"/>
      <c r="H387" s="273">
        <v>2800000</v>
      </c>
      <c r="I387" s="23"/>
      <c r="J387" s="79">
        <f t="shared" si="25"/>
        <v>429660400</v>
      </c>
      <c r="K387" s="80"/>
      <c r="L387" s="249">
        <f t="shared" si="26"/>
        <v>2800000</v>
      </c>
      <c r="M387" s="345" t="s">
        <v>2328</v>
      </c>
    </row>
    <row r="388" spans="1:13" ht="25.5" x14ac:dyDescent="0.2">
      <c r="A388" s="75"/>
      <c r="B388" s="76">
        <v>9</v>
      </c>
      <c r="C388" s="77" t="s">
        <v>2329</v>
      </c>
      <c r="D388" s="21" t="s">
        <v>1433</v>
      </c>
      <c r="E388" s="13"/>
      <c r="F388" s="21" t="s">
        <v>2174</v>
      </c>
      <c r="G388" s="13"/>
      <c r="H388" s="273">
        <v>900000</v>
      </c>
      <c r="I388" s="23"/>
      <c r="J388" s="79">
        <f t="shared" si="25"/>
        <v>430560400</v>
      </c>
      <c r="K388" s="80"/>
      <c r="L388" s="249">
        <f t="shared" si="26"/>
        <v>900000</v>
      </c>
      <c r="M388" s="345" t="s">
        <v>2330</v>
      </c>
    </row>
    <row r="389" spans="1:13" ht="25.5" x14ac:dyDescent="0.2">
      <c r="A389" s="75"/>
      <c r="B389" s="76">
        <v>9</v>
      </c>
      <c r="C389" s="77" t="s">
        <v>2331</v>
      </c>
      <c r="D389" s="21" t="s">
        <v>1297</v>
      </c>
      <c r="E389" s="13"/>
      <c r="F389" s="21" t="s">
        <v>2175</v>
      </c>
      <c r="G389" s="13"/>
      <c r="H389" s="273">
        <v>1000000</v>
      </c>
      <c r="I389" s="23"/>
      <c r="J389" s="79">
        <f t="shared" si="25"/>
        <v>431560400</v>
      </c>
      <c r="K389" s="80"/>
      <c r="L389" s="249">
        <f t="shared" si="26"/>
        <v>1000000</v>
      </c>
      <c r="M389" s="345" t="s">
        <v>2332</v>
      </c>
    </row>
    <row r="390" spans="1:13" ht="25.5" x14ac:dyDescent="0.2">
      <c r="A390" s="75"/>
      <c r="B390" s="76">
        <v>9</v>
      </c>
      <c r="C390" s="77" t="s">
        <v>2333</v>
      </c>
      <c r="D390" s="21" t="s">
        <v>1227</v>
      </c>
      <c r="E390" s="13"/>
      <c r="F390" s="21" t="s">
        <v>2176</v>
      </c>
      <c r="G390" s="13"/>
      <c r="H390" s="304">
        <v>2600000</v>
      </c>
      <c r="I390" s="23"/>
      <c r="J390" s="79">
        <f t="shared" si="25"/>
        <v>434160400</v>
      </c>
      <c r="K390" s="80"/>
      <c r="L390" s="249">
        <f t="shared" si="26"/>
        <v>2600000</v>
      </c>
      <c r="M390" s="345" t="s">
        <v>2334</v>
      </c>
    </row>
    <row r="391" spans="1:13" ht="25.5" x14ac:dyDescent="0.2">
      <c r="A391" s="75"/>
      <c r="B391" s="76">
        <v>9</v>
      </c>
      <c r="C391" s="77" t="s">
        <v>2335</v>
      </c>
      <c r="D391" s="21" t="s">
        <v>1297</v>
      </c>
      <c r="E391" s="13"/>
      <c r="F391" s="21" t="s">
        <v>2177</v>
      </c>
      <c r="G391" s="13"/>
      <c r="H391" s="304">
        <v>4050000</v>
      </c>
      <c r="I391" s="23"/>
      <c r="J391" s="79">
        <f t="shared" si="25"/>
        <v>438210400</v>
      </c>
      <c r="K391" s="80"/>
      <c r="L391" s="249">
        <f t="shared" si="26"/>
        <v>4050000</v>
      </c>
      <c r="M391" s="345" t="s">
        <v>2336</v>
      </c>
    </row>
    <row r="392" spans="1:13" ht="25.5" x14ac:dyDescent="0.2">
      <c r="A392" s="75"/>
      <c r="B392" s="76">
        <v>9</v>
      </c>
      <c r="C392" s="77" t="s">
        <v>2337</v>
      </c>
      <c r="D392" s="21" t="s">
        <v>1099</v>
      </c>
      <c r="E392" s="13"/>
      <c r="F392" s="21" t="s">
        <v>2178</v>
      </c>
      <c r="G392" s="13"/>
      <c r="H392" s="283">
        <v>1000000</v>
      </c>
      <c r="I392" s="23"/>
      <c r="J392" s="79">
        <f t="shared" si="25"/>
        <v>439210400</v>
      </c>
      <c r="K392" s="80"/>
      <c r="L392" s="249">
        <f t="shared" si="26"/>
        <v>1000000</v>
      </c>
      <c r="M392" s="345" t="s">
        <v>2338</v>
      </c>
    </row>
    <row r="393" spans="1:13" ht="25.5" x14ac:dyDescent="0.2">
      <c r="A393" s="75"/>
      <c r="B393" s="76">
        <v>9</v>
      </c>
      <c r="C393" s="77" t="s">
        <v>2339</v>
      </c>
      <c r="D393" s="21" t="s">
        <v>1297</v>
      </c>
      <c r="E393" s="13"/>
      <c r="F393" s="21" t="s">
        <v>2179</v>
      </c>
      <c r="G393" s="13"/>
      <c r="H393" s="283">
        <v>1000000</v>
      </c>
      <c r="I393" s="23"/>
      <c r="J393" s="79">
        <f t="shared" si="25"/>
        <v>440210400</v>
      </c>
      <c r="K393" s="80"/>
      <c r="L393" s="249">
        <f t="shared" si="26"/>
        <v>1000000</v>
      </c>
      <c r="M393" s="345" t="s">
        <v>2340</v>
      </c>
    </row>
    <row r="394" spans="1:13" ht="25.5" x14ac:dyDescent="0.2">
      <c r="A394" s="75"/>
      <c r="B394" s="76">
        <v>9</v>
      </c>
      <c r="C394" s="77" t="s">
        <v>2341</v>
      </c>
      <c r="D394" s="21" t="s">
        <v>2342</v>
      </c>
      <c r="E394" s="13"/>
      <c r="F394" s="21" t="s">
        <v>2180</v>
      </c>
      <c r="G394" s="13"/>
      <c r="H394" s="308">
        <v>3550000</v>
      </c>
      <c r="I394" s="23"/>
      <c r="J394" s="79">
        <f t="shared" si="25"/>
        <v>443760400</v>
      </c>
      <c r="K394" s="80"/>
      <c r="L394" s="249">
        <f t="shared" si="26"/>
        <v>3550000</v>
      </c>
      <c r="M394" s="345" t="s">
        <v>2343</v>
      </c>
    </row>
    <row r="395" spans="1:13" ht="25.5" x14ac:dyDescent="0.2">
      <c r="A395" s="75"/>
      <c r="B395" s="76">
        <v>9</v>
      </c>
      <c r="C395" s="77" t="s">
        <v>2344</v>
      </c>
      <c r="D395" s="21" t="s">
        <v>1099</v>
      </c>
      <c r="E395" s="84"/>
      <c r="F395" s="21" t="s">
        <v>2181</v>
      </c>
      <c r="G395" s="84"/>
      <c r="H395" s="308">
        <v>2250000</v>
      </c>
      <c r="I395" s="23"/>
      <c r="J395" s="79">
        <f t="shared" si="25"/>
        <v>446010400</v>
      </c>
      <c r="K395" s="80"/>
      <c r="L395" s="249">
        <f t="shared" si="26"/>
        <v>2250000</v>
      </c>
      <c r="M395" s="345" t="s">
        <v>2345</v>
      </c>
    </row>
    <row r="396" spans="1:13" ht="25.5" x14ac:dyDescent="0.2">
      <c r="A396" s="75"/>
      <c r="B396" s="76">
        <v>9</v>
      </c>
      <c r="C396" s="77" t="s">
        <v>2346</v>
      </c>
      <c r="D396" s="21" t="s">
        <v>1227</v>
      </c>
      <c r="E396" s="84"/>
      <c r="F396" s="21" t="s">
        <v>2182</v>
      </c>
      <c r="G396" s="84"/>
      <c r="H396" s="308">
        <v>3125000</v>
      </c>
      <c r="I396" s="23"/>
      <c r="J396" s="79">
        <f t="shared" si="25"/>
        <v>449135400</v>
      </c>
      <c r="K396" s="80"/>
      <c r="L396" s="249">
        <f t="shared" si="26"/>
        <v>3125000</v>
      </c>
      <c r="M396" s="345" t="s">
        <v>2347</v>
      </c>
    </row>
    <row r="397" spans="1:13" ht="25.5" x14ac:dyDescent="0.2">
      <c r="A397" s="75"/>
      <c r="B397" s="76">
        <v>9</v>
      </c>
      <c r="C397" s="77" t="s">
        <v>2348</v>
      </c>
      <c r="D397" s="21" t="s">
        <v>1594</v>
      </c>
      <c r="E397" s="13"/>
      <c r="F397" s="21" t="s">
        <v>2183</v>
      </c>
      <c r="G397" s="13"/>
      <c r="H397" s="308">
        <v>900000</v>
      </c>
      <c r="I397" s="23"/>
      <c r="J397" s="79">
        <f t="shared" si="25"/>
        <v>450035400</v>
      </c>
      <c r="K397" s="80"/>
      <c r="L397" s="249">
        <f t="shared" si="26"/>
        <v>900000</v>
      </c>
      <c r="M397" s="345" t="s">
        <v>2349</v>
      </c>
    </row>
    <row r="398" spans="1:13" ht="25.5" x14ac:dyDescent="0.2">
      <c r="A398" s="75"/>
      <c r="B398" s="76">
        <v>9</v>
      </c>
      <c r="C398" s="77" t="s">
        <v>2350</v>
      </c>
      <c r="D398" s="21" t="s">
        <v>1267</v>
      </c>
      <c r="E398" s="13"/>
      <c r="F398" s="21" t="s">
        <v>2184</v>
      </c>
      <c r="G398" s="13"/>
      <c r="H398" s="308">
        <v>9025000</v>
      </c>
      <c r="I398" s="23"/>
      <c r="J398" s="79">
        <f t="shared" si="25"/>
        <v>459060400</v>
      </c>
      <c r="K398" s="80"/>
      <c r="L398" s="249">
        <f t="shared" si="26"/>
        <v>9025000</v>
      </c>
      <c r="M398" s="345" t="s">
        <v>2351</v>
      </c>
    </row>
    <row r="399" spans="1:13" ht="25.5" x14ac:dyDescent="0.2">
      <c r="A399" s="75"/>
      <c r="B399" s="76">
        <v>9</v>
      </c>
      <c r="C399" s="77" t="s">
        <v>2352</v>
      </c>
      <c r="D399" s="21" t="s">
        <v>1449</v>
      </c>
      <c r="E399" s="13"/>
      <c r="F399" s="21" t="s">
        <v>2185</v>
      </c>
      <c r="G399" s="13"/>
      <c r="H399" s="305">
        <v>3000000</v>
      </c>
      <c r="I399" s="23"/>
      <c r="J399" s="79">
        <f t="shared" si="25"/>
        <v>462060400</v>
      </c>
      <c r="K399" s="80"/>
      <c r="L399" s="249">
        <f t="shared" si="26"/>
        <v>3000000</v>
      </c>
      <c r="M399" s="345" t="s">
        <v>2353</v>
      </c>
    </row>
    <row r="400" spans="1:13" ht="25.5" x14ac:dyDescent="0.2">
      <c r="A400" s="75"/>
      <c r="B400" s="76">
        <v>9</v>
      </c>
      <c r="C400" s="77" t="s">
        <v>2354</v>
      </c>
      <c r="D400" s="21" t="s">
        <v>1227</v>
      </c>
      <c r="E400" s="13"/>
      <c r="F400" s="21" t="s">
        <v>2186</v>
      </c>
      <c r="G400" s="13"/>
      <c r="H400" s="305">
        <v>800000</v>
      </c>
      <c r="I400" s="23"/>
      <c r="J400" s="79">
        <f t="shared" si="25"/>
        <v>462860400</v>
      </c>
      <c r="K400" s="80"/>
      <c r="L400" s="249">
        <f t="shared" si="26"/>
        <v>800000</v>
      </c>
      <c r="M400" s="345" t="s">
        <v>2355</v>
      </c>
    </row>
    <row r="401" spans="1:13" ht="25.5" x14ac:dyDescent="0.2">
      <c r="A401" s="75"/>
      <c r="B401" s="76">
        <v>9</v>
      </c>
      <c r="C401" s="77" t="s">
        <v>2356</v>
      </c>
      <c r="D401" s="21" t="s">
        <v>1099</v>
      </c>
      <c r="E401" s="13"/>
      <c r="F401" s="21" t="s">
        <v>2187</v>
      </c>
      <c r="G401" s="13"/>
      <c r="H401" s="283">
        <v>1500000</v>
      </c>
      <c r="I401" s="23"/>
      <c r="J401" s="79">
        <f t="shared" si="25"/>
        <v>464360400</v>
      </c>
      <c r="K401" s="80"/>
      <c r="L401" s="249">
        <f t="shared" si="26"/>
        <v>1500000</v>
      </c>
      <c r="M401" s="345" t="s">
        <v>2357</v>
      </c>
    </row>
    <row r="402" spans="1:13" ht="25.5" x14ac:dyDescent="0.2">
      <c r="A402" s="75"/>
      <c r="B402" s="76">
        <v>9</v>
      </c>
      <c r="C402" s="77" t="s">
        <v>2358</v>
      </c>
      <c r="D402" s="21" t="s">
        <v>1260</v>
      </c>
      <c r="E402" s="13"/>
      <c r="F402" s="21" t="s">
        <v>2188</v>
      </c>
      <c r="G402" s="13"/>
      <c r="H402" s="283">
        <v>800000</v>
      </c>
      <c r="I402" s="23"/>
      <c r="J402" s="79">
        <f t="shared" si="25"/>
        <v>465160400</v>
      </c>
      <c r="K402" s="80"/>
      <c r="L402" s="249">
        <f t="shared" si="26"/>
        <v>800000</v>
      </c>
      <c r="M402" s="345" t="s">
        <v>2359</v>
      </c>
    </row>
    <row r="403" spans="1:13" ht="25.5" x14ac:dyDescent="0.2">
      <c r="A403" s="75"/>
      <c r="B403" s="76">
        <v>9</v>
      </c>
      <c r="C403" s="77" t="s">
        <v>2360</v>
      </c>
      <c r="D403" s="21" t="s">
        <v>2342</v>
      </c>
      <c r="E403" s="13"/>
      <c r="F403" s="21" t="s">
        <v>2189</v>
      </c>
      <c r="G403" s="13"/>
      <c r="H403" s="283">
        <v>1000000</v>
      </c>
      <c r="I403" s="23"/>
      <c r="J403" s="79">
        <f t="shared" si="25"/>
        <v>466160400</v>
      </c>
      <c r="K403" s="80"/>
      <c r="L403" s="249">
        <f t="shared" si="26"/>
        <v>1000000</v>
      </c>
      <c r="M403" s="345" t="s">
        <v>2359</v>
      </c>
    </row>
    <row r="404" spans="1:13" ht="25.5" x14ac:dyDescent="0.2">
      <c r="A404" s="75"/>
      <c r="B404" s="76">
        <v>9</v>
      </c>
      <c r="C404" s="77" t="s">
        <v>2361</v>
      </c>
      <c r="D404" s="21" t="s">
        <v>1227</v>
      </c>
      <c r="E404" s="13"/>
      <c r="F404" s="21" t="s">
        <v>2190</v>
      </c>
      <c r="G404" s="13"/>
      <c r="H404" s="283">
        <v>2625000</v>
      </c>
      <c r="I404" s="23"/>
      <c r="J404" s="79">
        <f t="shared" si="25"/>
        <v>468785400</v>
      </c>
      <c r="K404" s="80"/>
      <c r="L404" s="249">
        <f t="shared" si="26"/>
        <v>2625000</v>
      </c>
      <c r="M404" s="345" t="s">
        <v>2362</v>
      </c>
    </row>
    <row r="405" spans="1:13" ht="25.5" x14ac:dyDescent="0.2">
      <c r="A405" s="75"/>
      <c r="B405" s="76">
        <v>9</v>
      </c>
      <c r="C405" s="77" t="s">
        <v>2363</v>
      </c>
      <c r="D405" s="21" t="s">
        <v>1385</v>
      </c>
      <c r="E405" s="13"/>
      <c r="F405" s="21" t="s">
        <v>2191</v>
      </c>
      <c r="G405" s="13"/>
      <c r="H405" s="283">
        <v>1150000</v>
      </c>
      <c r="I405" s="23"/>
      <c r="J405" s="79">
        <f t="shared" si="25"/>
        <v>469935400</v>
      </c>
      <c r="K405" s="80"/>
      <c r="L405" s="249">
        <f t="shared" si="26"/>
        <v>1150000</v>
      </c>
      <c r="M405" s="345" t="s">
        <v>2364</v>
      </c>
    </row>
    <row r="406" spans="1:13" ht="25.5" x14ac:dyDescent="0.2">
      <c r="A406" s="75"/>
      <c r="B406" s="76">
        <v>9</v>
      </c>
      <c r="C406" s="77" t="s">
        <v>576</v>
      </c>
      <c r="D406" s="21" t="s">
        <v>1385</v>
      </c>
      <c r="E406" s="13"/>
      <c r="F406" s="21" t="s">
        <v>2192</v>
      </c>
      <c r="G406" s="13"/>
      <c r="H406" s="283">
        <v>850000</v>
      </c>
      <c r="I406" s="23"/>
      <c r="J406" s="79">
        <f t="shared" si="25"/>
        <v>470785400</v>
      </c>
      <c r="K406" s="80"/>
      <c r="L406" s="249">
        <f t="shared" si="26"/>
        <v>850000</v>
      </c>
      <c r="M406" s="345" t="s">
        <v>2365</v>
      </c>
    </row>
    <row r="407" spans="1:13" ht="25.5" x14ac:dyDescent="0.2">
      <c r="A407" s="75"/>
      <c r="B407" s="76">
        <v>9</v>
      </c>
      <c r="C407" s="77" t="s">
        <v>2366</v>
      </c>
      <c r="D407" s="21" t="s">
        <v>1219</v>
      </c>
      <c r="E407" s="13"/>
      <c r="F407" s="21" t="s">
        <v>2193</v>
      </c>
      <c r="G407" s="13"/>
      <c r="H407" s="283">
        <v>4000000</v>
      </c>
      <c r="I407" s="23"/>
      <c r="J407" s="79">
        <f t="shared" si="25"/>
        <v>474785400</v>
      </c>
      <c r="K407" s="80"/>
      <c r="L407" s="249">
        <f t="shared" si="26"/>
        <v>4000000</v>
      </c>
      <c r="M407" s="345" t="s">
        <v>2367</v>
      </c>
    </row>
    <row r="408" spans="1:13" ht="25.5" x14ac:dyDescent="0.2">
      <c r="A408" s="75"/>
      <c r="B408" s="76">
        <v>9</v>
      </c>
      <c r="C408" s="77" t="s">
        <v>2368</v>
      </c>
      <c r="D408" s="21" t="s">
        <v>1251</v>
      </c>
      <c r="E408" s="13"/>
      <c r="F408" s="21" t="s">
        <v>2194</v>
      </c>
      <c r="G408" s="13"/>
      <c r="H408" s="283">
        <v>2200000</v>
      </c>
      <c r="I408" s="23"/>
      <c r="J408" s="79">
        <f t="shared" si="25"/>
        <v>476985400</v>
      </c>
      <c r="K408" s="80"/>
      <c r="L408" s="249">
        <f t="shared" si="26"/>
        <v>2200000</v>
      </c>
      <c r="M408" s="345" t="s">
        <v>2369</v>
      </c>
    </row>
    <row r="409" spans="1:13" ht="25.5" x14ac:dyDescent="0.2">
      <c r="A409" s="75"/>
      <c r="B409" s="296">
        <v>10</v>
      </c>
      <c r="C409" s="77" t="s">
        <v>2370</v>
      </c>
      <c r="D409" s="21" t="s">
        <v>1433</v>
      </c>
      <c r="E409" s="13"/>
      <c r="F409" s="21" t="s">
        <v>2199</v>
      </c>
      <c r="G409" s="13"/>
      <c r="H409" s="273">
        <v>2300000</v>
      </c>
      <c r="I409" s="23"/>
      <c r="J409" s="79">
        <f t="shared" si="25"/>
        <v>479285400</v>
      </c>
      <c r="K409" s="80"/>
      <c r="L409" s="249">
        <f t="shared" si="26"/>
        <v>2300000</v>
      </c>
      <c r="M409" s="345" t="s">
        <v>2371</v>
      </c>
    </row>
    <row r="410" spans="1:13" ht="25.5" x14ac:dyDescent="0.2">
      <c r="A410" s="75"/>
      <c r="B410" s="296">
        <v>10</v>
      </c>
      <c r="C410" s="77" t="s">
        <v>2372</v>
      </c>
      <c r="D410" s="21" t="s">
        <v>1433</v>
      </c>
      <c r="E410" s="13"/>
      <c r="F410" s="21" t="s">
        <v>2200</v>
      </c>
      <c r="G410" s="13"/>
      <c r="H410" s="273">
        <v>1050000</v>
      </c>
      <c r="I410" s="23"/>
      <c r="J410" s="79">
        <f t="shared" si="25"/>
        <v>480335400</v>
      </c>
      <c r="K410" s="80"/>
      <c r="L410" s="249">
        <f t="shared" si="26"/>
        <v>1050000</v>
      </c>
      <c r="M410" s="345" t="s">
        <v>2373</v>
      </c>
    </row>
    <row r="411" spans="1:13" ht="25.5" x14ac:dyDescent="0.2">
      <c r="A411" s="75"/>
      <c r="B411" s="296">
        <v>10</v>
      </c>
      <c r="C411" s="77" t="s">
        <v>2374</v>
      </c>
      <c r="D411" s="21" t="s">
        <v>1433</v>
      </c>
      <c r="E411" s="13"/>
      <c r="F411" s="21" t="s">
        <v>2201</v>
      </c>
      <c r="G411" s="13"/>
      <c r="H411" s="273">
        <v>1000000</v>
      </c>
      <c r="I411" s="23"/>
      <c r="J411" s="79">
        <f t="shared" si="25"/>
        <v>481335400</v>
      </c>
      <c r="K411" s="80"/>
      <c r="L411" s="249">
        <f t="shared" si="26"/>
        <v>1000000</v>
      </c>
      <c r="M411" s="345" t="s">
        <v>2375</v>
      </c>
    </row>
    <row r="412" spans="1:13" ht="25.5" x14ac:dyDescent="0.2">
      <c r="A412" s="75"/>
      <c r="B412" s="296">
        <v>10</v>
      </c>
      <c r="C412" s="77" t="s">
        <v>2376</v>
      </c>
      <c r="D412" s="21" t="s">
        <v>1395</v>
      </c>
      <c r="E412" s="13"/>
      <c r="F412" s="21" t="s">
        <v>2202</v>
      </c>
      <c r="G412" s="13"/>
      <c r="H412" s="273">
        <v>2400000</v>
      </c>
      <c r="I412" s="23"/>
      <c r="J412" s="79">
        <f t="shared" si="25"/>
        <v>483735400</v>
      </c>
      <c r="K412" s="80"/>
      <c r="L412" s="249">
        <f t="shared" si="26"/>
        <v>2400000</v>
      </c>
      <c r="M412" s="345" t="s">
        <v>2377</v>
      </c>
    </row>
    <row r="413" spans="1:13" ht="25.5" x14ac:dyDescent="0.2">
      <c r="A413" s="75"/>
      <c r="B413" s="296">
        <v>10</v>
      </c>
      <c r="C413" s="77" t="s">
        <v>2378</v>
      </c>
      <c r="D413" s="21" t="s">
        <v>1099</v>
      </c>
      <c r="E413" s="13"/>
      <c r="F413" s="21" t="s">
        <v>2203</v>
      </c>
      <c r="G413" s="13"/>
      <c r="H413" s="273">
        <v>2100000</v>
      </c>
      <c r="I413" s="23"/>
      <c r="J413" s="79">
        <f t="shared" si="25"/>
        <v>485835400</v>
      </c>
      <c r="K413" s="80"/>
      <c r="L413" s="249">
        <f t="shared" si="26"/>
        <v>2100000</v>
      </c>
      <c r="M413" s="345" t="s">
        <v>2379</v>
      </c>
    </row>
    <row r="414" spans="1:13" ht="25.5" x14ac:dyDescent="0.2">
      <c r="A414" s="75"/>
      <c r="B414" s="296">
        <v>10</v>
      </c>
      <c r="C414" s="77" t="s">
        <v>2380</v>
      </c>
      <c r="D414" s="21" t="s">
        <v>1227</v>
      </c>
      <c r="E414" s="13"/>
      <c r="F414" s="21" t="s">
        <v>2204</v>
      </c>
      <c r="G414" s="13"/>
      <c r="H414" s="273">
        <v>550000</v>
      </c>
      <c r="I414" s="23"/>
      <c r="J414" s="79">
        <f t="shared" si="25"/>
        <v>486385400</v>
      </c>
      <c r="K414" s="80"/>
      <c r="L414" s="249">
        <f t="shared" si="26"/>
        <v>550000</v>
      </c>
      <c r="M414" s="345" t="s">
        <v>2381</v>
      </c>
    </row>
    <row r="415" spans="1:13" ht="25.5" x14ac:dyDescent="0.2">
      <c r="A415" s="75"/>
      <c r="B415" s="296">
        <v>10</v>
      </c>
      <c r="C415" s="77" t="s">
        <v>2382</v>
      </c>
      <c r="D415" s="21" t="s">
        <v>1099</v>
      </c>
      <c r="E415" s="13"/>
      <c r="F415" s="21" t="s">
        <v>2205</v>
      </c>
      <c r="G415" s="13"/>
      <c r="H415" s="273">
        <v>2750000</v>
      </c>
      <c r="I415" s="23"/>
      <c r="J415" s="79">
        <f t="shared" si="25"/>
        <v>489135400</v>
      </c>
      <c r="K415" s="80"/>
      <c r="L415" s="249">
        <f t="shared" si="26"/>
        <v>2750000</v>
      </c>
      <c r="M415" s="345" t="s">
        <v>2383</v>
      </c>
    </row>
    <row r="416" spans="1:13" ht="25.5" x14ac:dyDescent="0.2">
      <c r="A416" s="75"/>
      <c r="B416" s="296">
        <v>10</v>
      </c>
      <c r="C416" s="77" t="s">
        <v>2384</v>
      </c>
      <c r="D416" s="21" t="s">
        <v>1219</v>
      </c>
      <c r="E416" s="84"/>
      <c r="F416" s="21" t="s">
        <v>2206</v>
      </c>
      <c r="G416" s="84"/>
      <c r="H416" s="273">
        <v>400000</v>
      </c>
      <c r="I416" s="23"/>
      <c r="J416" s="79">
        <f t="shared" si="25"/>
        <v>489535400</v>
      </c>
      <c r="K416" s="80"/>
      <c r="L416" s="249">
        <f t="shared" si="26"/>
        <v>400000</v>
      </c>
      <c r="M416" s="345" t="s">
        <v>2385</v>
      </c>
    </row>
    <row r="417" spans="1:13" ht="25.5" x14ac:dyDescent="0.2">
      <c r="A417" s="75"/>
      <c r="B417" s="296">
        <v>10</v>
      </c>
      <c r="C417" s="77" t="s">
        <v>2386</v>
      </c>
      <c r="D417" s="21" t="s">
        <v>1219</v>
      </c>
      <c r="E417" s="84"/>
      <c r="F417" s="21" t="s">
        <v>2207</v>
      </c>
      <c r="G417" s="84"/>
      <c r="H417" s="273">
        <v>300000</v>
      </c>
      <c r="I417" s="23"/>
      <c r="J417" s="79">
        <f t="shared" si="25"/>
        <v>489835400</v>
      </c>
      <c r="K417" s="80"/>
      <c r="L417" s="249">
        <f t="shared" si="26"/>
        <v>300000</v>
      </c>
      <c r="M417" s="345" t="s">
        <v>2387</v>
      </c>
    </row>
    <row r="418" spans="1:13" ht="25.5" x14ac:dyDescent="0.2">
      <c r="A418" s="75"/>
      <c r="B418" s="296">
        <v>10</v>
      </c>
      <c r="C418" s="77" t="s">
        <v>2386</v>
      </c>
      <c r="D418" s="21" t="s">
        <v>1219</v>
      </c>
      <c r="E418" s="84"/>
      <c r="F418" s="21" t="s">
        <v>2208</v>
      </c>
      <c r="G418" s="84"/>
      <c r="H418" s="273">
        <v>100000</v>
      </c>
      <c r="I418" s="23"/>
      <c r="J418" s="79">
        <f t="shared" si="25"/>
        <v>489935400</v>
      </c>
      <c r="K418" s="80"/>
      <c r="L418" s="249">
        <f t="shared" si="26"/>
        <v>100000</v>
      </c>
      <c r="M418" s="345" t="s">
        <v>2387</v>
      </c>
    </row>
    <row r="419" spans="1:13" ht="25.5" x14ac:dyDescent="0.2">
      <c r="A419" s="75"/>
      <c r="B419" s="296">
        <v>10</v>
      </c>
      <c r="C419" s="77" t="s">
        <v>2388</v>
      </c>
      <c r="D419" s="21" t="s">
        <v>1219</v>
      </c>
      <c r="E419" s="84"/>
      <c r="F419" s="21" t="s">
        <v>2209</v>
      </c>
      <c r="G419" s="84"/>
      <c r="H419" s="273">
        <v>400000</v>
      </c>
      <c r="I419" s="23"/>
      <c r="J419" s="79">
        <f t="shared" si="25"/>
        <v>490335400</v>
      </c>
      <c r="K419" s="80"/>
      <c r="L419" s="249">
        <f t="shared" si="26"/>
        <v>400000</v>
      </c>
      <c r="M419" s="345" t="s">
        <v>2389</v>
      </c>
    </row>
    <row r="420" spans="1:13" ht="25.5" x14ac:dyDescent="0.2">
      <c r="A420" s="75"/>
      <c r="B420" s="296">
        <v>10</v>
      </c>
      <c r="C420" s="77" t="s">
        <v>2390</v>
      </c>
      <c r="D420" s="21" t="s">
        <v>1219</v>
      </c>
      <c r="E420" s="84"/>
      <c r="F420" s="21" t="s">
        <v>2210</v>
      </c>
      <c r="G420" s="84"/>
      <c r="H420" s="273">
        <v>800000</v>
      </c>
      <c r="I420" s="23"/>
      <c r="J420" s="79">
        <f t="shared" si="25"/>
        <v>491135400</v>
      </c>
      <c r="K420" s="80"/>
      <c r="L420" s="249">
        <f t="shared" si="26"/>
        <v>800000</v>
      </c>
      <c r="M420" s="345" t="s">
        <v>2391</v>
      </c>
    </row>
    <row r="421" spans="1:13" ht="25.5" x14ac:dyDescent="0.2">
      <c r="A421" s="75"/>
      <c r="B421" s="296">
        <v>10</v>
      </c>
      <c r="C421" s="77" t="s">
        <v>2392</v>
      </c>
      <c r="D421" s="21" t="s">
        <v>1219</v>
      </c>
      <c r="E421" s="84"/>
      <c r="F421" s="21" t="s">
        <v>2211</v>
      </c>
      <c r="G421" s="84"/>
      <c r="H421" s="273">
        <v>950000</v>
      </c>
      <c r="I421" s="23"/>
      <c r="J421" s="79">
        <f t="shared" si="25"/>
        <v>492085400</v>
      </c>
      <c r="K421" s="80"/>
      <c r="L421" s="249">
        <f t="shared" si="26"/>
        <v>950000</v>
      </c>
      <c r="M421" s="345" t="s">
        <v>2393</v>
      </c>
    </row>
    <row r="422" spans="1:13" ht="25.5" x14ac:dyDescent="0.2">
      <c r="A422" s="75"/>
      <c r="B422" s="296">
        <v>10</v>
      </c>
      <c r="C422" s="77" t="s">
        <v>2394</v>
      </c>
      <c r="D422" s="21" t="s">
        <v>1219</v>
      </c>
      <c r="E422" s="84"/>
      <c r="F422" s="21" t="s">
        <v>2212</v>
      </c>
      <c r="G422" s="84"/>
      <c r="H422" s="273">
        <v>400000</v>
      </c>
      <c r="I422" s="23"/>
      <c r="J422" s="79">
        <f t="shared" si="25"/>
        <v>492485400</v>
      </c>
      <c r="K422" s="80"/>
      <c r="L422" s="249">
        <f t="shared" si="26"/>
        <v>400000</v>
      </c>
      <c r="M422" s="345" t="s">
        <v>2395</v>
      </c>
    </row>
    <row r="423" spans="1:13" ht="25.5" x14ac:dyDescent="0.2">
      <c r="A423" s="75"/>
      <c r="B423" s="296">
        <v>10</v>
      </c>
      <c r="C423" s="77" t="s">
        <v>2396</v>
      </c>
      <c r="D423" s="21" t="s">
        <v>1297</v>
      </c>
      <c r="E423" s="84"/>
      <c r="F423" s="21" t="s">
        <v>2213</v>
      </c>
      <c r="G423" s="84"/>
      <c r="H423" s="273">
        <v>800000</v>
      </c>
      <c r="I423" s="23"/>
      <c r="J423" s="79">
        <f t="shared" si="25"/>
        <v>493285400</v>
      </c>
      <c r="K423" s="80"/>
      <c r="L423" s="249">
        <f t="shared" si="26"/>
        <v>800000</v>
      </c>
      <c r="M423" s="345" t="s">
        <v>2397</v>
      </c>
    </row>
    <row r="424" spans="1:13" ht="25.5" x14ac:dyDescent="0.2">
      <c r="A424" s="75"/>
      <c r="B424" s="296">
        <v>10</v>
      </c>
      <c r="C424" s="77" t="s">
        <v>2398</v>
      </c>
      <c r="D424" s="21" t="s">
        <v>1433</v>
      </c>
      <c r="E424" s="84"/>
      <c r="F424" s="21" t="s">
        <v>2214</v>
      </c>
      <c r="G424" s="84"/>
      <c r="H424" s="273">
        <v>1310000</v>
      </c>
      <c r="I424" s="23"/>
      <c r="J424" s="79">
        <f t="shared" si="25"/>
        <v>494595400</v>
      </c>
      <c r="K424" s="80"/>
      <c r="L424" s="249">
        <f t="shared" si="26"/>
        <v>1310000</v>
      </c>
      <c r="M424" s="345" t="s">
        <v>2399</v>
      </c>
    </row>
    <row r="425" spans="1:13" ht="25.5" x14ac:dyDescent="0.2">
      <c r="A425" s="75"/>
      <c r="B425" s="296">
        <v>10</v>
      </c>
      <c r="C425" s="77" t="s">
        <v>709</v>
      </c>
      <c r="D425" s="21" t="s">
        <v>2400</v>
      </c>
      <c r="E425" s="21"/>
      <c r="F425" s="21" t="s">
        <v>2215</v>
      </c>
      <c r="G425" s="21"/>
      <c r="H425" s="273">
        <v>450000</v>
      </c>
      <c r="I425" s="23"/>
      <c r="J425" s="79">
        <f t="shared" si="25"/>
        <v>495045400</v>
      </c>
      <c r="K425" s="80"/>
      <c r="L425" s="249">
        <f t="shared" si="26"/>
        <v>450000</v>
      </c>
      <c r="M425" s="345" t="s">
        <v>710</v>
      </c>
    </row>
    <row r="426" spans="1:13" ht="25.5" x14ac:dyDescent="0.2">
      <c r="A426" s="75"/>
      <c r="B426" s="296">
        <v>10</v>
      </c>
      <c r="C426" s="77" t="s">
        <v>2401</v>
      </c>
      <c r="D426" s="21" t="s">
        <v>1227</v>
      </c>
      <c r="E426" s="21"/>
      <c r="F426" s="21" t="s">
        <v>2216</v>
      </c>
      <c r="G426" s="21"/>
      <c r="H426" s="273">
        <v>3500000</v>
      </c>
      <c r="I426" s="23"/>
      <c r="J426" s="79">
        <f t="shared" si="25"/>
        <v>498545400</v>
      </c>
      <c r="K426" s="80"/>
      <c r="L426" s="249">
        <f t="shared" si="26"/>
        <v>3500000</v>
      </c>
      <c r="M426" s="345" t="s">
        <v>2402</v>
      </c>
    </row>
    <row r="427" spans="1:13" ht="25.5" x14ac:dyDescent="0.2">
      <c r="A427" s="75"/>
      <c r="B427" s="296">
        <v>10</v>
      </c>
      <c r="C427" s="77" t="s">
        <v>2403</v>
      </c>
      <c r="D427" s="21" t="s">
        <v>1227</v>
      </c>
      <c r="E427" s="21"/>
      <c r="F427" s="21" t="s">
        <v>2217</v>
      </c>
      <c r="G427" s="21"/>
      <c r="H427" s="304">
        <v>1125000</v>
      </c>
      <c r="I427" s="23"/>
      <c r="J427" s="79">
        <f t="shared" si="25"/>
        <v>499670400</v>
      </c>
      <c r="K427" s="80"/>
      <c r="L427" s="249">
        <f t="shared" si="26"/>
        <v>1125000</v>
      </c>
      <c r="M427" s="345" t="s">
        <v>2404</v>
      </c>
    </row>
    <row r="428" spans="1:13" ht="25.5" x14ac:dyDescent="0.2">
      <c r="A428" s="75"/>
      <c r="B428" s="296">
        <v>10</v>
      </c>
      <c r="C428" s="77" t="s">
        <v>2405</v>
      </c>
      <c r="D428" s="21" t="s">
        <v>1099</v>
      </c>
      <c r="E428" s="21"/>
      <c r="F428" s="21" t="s">
        <v>2218</v>
      </c>
      <c r="G428" s="21"/>
      <c r="H428" s="304">
        <v>2000000</v>
      </c>
      <c r="I428" s="23"/>
      <c r="J428" s="79">
        <f t="shared" si="25"/>
        <v>501670400</v>
      </c>
      <c r="K428" s="80"/>
      <c r="L428" s="249">
        <f t="shared" si="26"/>
        <v>2000000</v>
      </c>
      <c r="M428" s="345" t="s">
        <v>2406</v>
      </c>
    </row>
    <row r="429" spans="1:13" ht="25.5" x14ac:dyDescent="0.2">
      <c r="A429" s="75"/>
      <c r="B429" s="296">
        <v>10</v>
      </c>
      <c r="C429" s="77" t="s">
        <v>2407</v>
      </c>
      <c r="D429" s="21" t="s">
        <v>1244</v>
      </c>
      <c r="E429" s="21"/>
      <c r="F429" s="21" t="s">
        <v>2219</v>
      </c>
      <c r="G429" s="21"/>
      <c r="H429" s="283">
        <v>900000</v>
      </c>
      <c r="I429" s="23"/>
      <c r="J429" s="79">
        <f t="shared" si="25"/>
        <v>502570400</v>
      </c>
      <c r="K429" s="80"/>
      <c r="L429" s="249">
        <f t="shared" si="26"/>
        <v>900000</v>
      </c>
      <c r="M429" s="345" t="s">
        <v>2365</v>
      </c>
    </row>
    <row r="430" spans="1:13" ht="25.5" x14ac:dyDescent="0.2">
      <c r="A430" s="75"/>
      <c r="B430" s="296">
        <v>10</v>
      </c>
      <c r="C430" s="77" t="s">
        <v>2408</v>
      </c>
      <c r="D430" s="21" t="s">
        <v>1385</v>
      </c>
      <c r="E430" s="21"/>
      <c r="F430" s="21" t="s">
        <v>2220</v>
      </c>
      <c r="G430" s="21"/>
      <c r="H430" s="283">
        <v>2300000</v>
      </c>
      <c r="I430" s="23"/>
      <c r="J430" s="79">
        <f t="shared" si="25"/>
        <v>504870400</v>
      </c>
      <c r="K430" s="80"/>
      <c r="L430" s="249">
        <f t="shared" si="26"/>
        <v>2300000</v>
      </c>
      <c r="M430" s="345" t="s">
        <v>2409</v>
      </c>
    </row>
    <row r="431" spans="1:13" ht="25.5" x14ac:dyDescent="0.2">
      <c r="A431" s="75"/>
      <c r="B431" s="296">
        <v>10</v>
      </c>
      <c r="C431" s="77" t="s">
        <v>2410</v>
      </c>
      <c r="D431" s="21" t="s">
        <v>1395</v>
      </c>
      <c r="E431" s="21"/>
      <c r="F431" s="21" t="s">
        <v>2221</v>
      </c>
      <c r="G431" s="21"/>
      <c r="H431" s="308">
        <v>800000</v>
      </c>
      <c r="I431" s="23"/>
      <c r="J431" s="79">
        <f t="shared" si="25"/>
        <v>505670400</v>
      </c>
      <c r="K431" s="80"/>
      <c r="L431" s="249">
        <f t="shared" si="26"/>
        <v>800000</v>
      </c>
      <c r="M431" s="345" t="s">
        <v>2411</v>
      </c>
    </row>
    <row r="432" spans="1:13" ht="25.5" x14ac:dyDescent="0.2">
      <c r="A432" s="75"/>
      <c r="B432" s="296">
        <v>10</v>
      </c>
      <c r="C432" s="77" t="s">
        <v>2412</v>
      </c>
      <c r="D432" s="21" t="s">
        <v>1297</v>
      </c>
      <c r="E432" s="21"/>
      <c r="F432" s="21" t="s">
        <v>2222</v>
      </c>
      <c r="G432" s="21"/>
      <c r="H432" s="308">
        <v>2200000</v>
      </c>
      <c r="I432" s="23"/>
      <c r="J432" s="79">
        <f t="shared" si="25"/>
        <v>507870400</v>
      </c>
      <c r="K432" s="80"/>
      <c r="L432" s="249">
        <f t="shared" si="26"/>
        <v>2200000</v>
      </c>
      <c r="M432" s="345" t="s">
        <v>2413</v>
      </c>
    </row>
    <row r="433" spans="1:13" ht="38.25" x14ac:dyDescent="0.2">
      <c r="A433" s="75"/>
      <c r="B433" s="296">
        <v>10</v>
      </c>
      <c r="C433" s="77" t="s">
        <v>2414</v>
      </c>
      <c r="D433" s="21" t="s">
        <v>1267</v>
      </c>
      <c r="E433" s="21"/>
      <c r="F433" s="21" t="s">
        <v>2223</v>
      </c>
      <c r="G433" s="21"/>
      <c r="H433" s="308">
        <v>3000000</v>
      </c>
      <c r="I433" s="23"/>
      <c r="J433" s="79">
        <f t="shared" si="25"/>
        <v>510870400</v>
      </c>
      <c r="K433" s="80"/>
      <c r="L433" s="249">
        <f t="shared" si="26"/>
        <v>3000000</v>
      </c>
      <c r="M433" s="345" t="s">
        <v>2413</v>
      </c>
    </row>
    <row r="434" spans="1:13" ht="25.5" x14ac:dyDescent="0.2">
      <c r="A434" s="75"/>
      <c r="B434" s="296">
        <v>10</v>
      </c>
      <c r="C434" s="77" t="s">
        <v>2415</v>
      </c>
      <c r="D434" s="21" t="s">
        <v>1244</v>
      </c>
      <c r="E434" s="21"/>
      <c r="F434" s="21" t="s">
        <v>2224</v>
      </c>
      <c r="G434" s="21"/>
      <c r="H434" s="308">
        <v>850000</v>
      </c>
      <c r="I434" s="23"/>
      <c r="J434" s="79">
        <f t="shared" si="25"/>
        <v>511720400</v>
      </c>
      <c r="K434" s="80"/>
      <c r="L434" s="249">
        <f t="shared" si="26"/>
        <v>850000</v>
      </c>
      <c r="M434" s="345" t="s">
        <v>2416</v>
      </c>
    </row>
    <row r="435" spans="1:13" ht="25.5" x14ac:dyDescent="0.2">
      <c r="A435" s="75"/>
      <c r="B435" s="296">
        <v>10</v>
      </c>
      <c r="C435" s="77" t="s">
        <v>2417</v>
      </c>
      <c r="D435" s="21" t="s">
        <v>1244</v>
      </c>
      <c r="E435" s="21"/>
      <c r="F435" s="21" t="s">
        <v>2225</v>
      </c>
      <c r="G435" s="21"/>
      <c r="H435" s="308">
        <v>1280000</v>
      </c>
      <c r="I435" s="23"/>
      <c r="J435" s="79">
        <f t="shared" si="25"/>
        <v>513000400</v>
      </c>
      <c r="K435" s="80"/>
      <c r="L435" s="249">
        <f t="shared" si="26"/>
        <v>1280000</v>
      </c>
      <c r="M435" s="345" t="s">
        <v>823</v>
      </c>
    </row>
    <row r="436" spans="1:13" ht="25.5" x14ac:dyDescent="0.2">
      <c r="A436" s="75"/>
      <c r="B436" s="296">
        <v>10</v>
      </c>
      <c r="C436" s="77" t="s">
        <v>2418</v>
      </c>
      <c r="D436" s="21" t="s">
        <v>1244</v>
      </c>
      <c r="E436" s="84"/>
      <c r="F436" s="21" t="s">
        <v>2226</v>
      </c>
      <c r="G436" s="84"/>
      <c r="H436" s="305">
        <v>325000</v>
      </c>
      <c r="I436" s="23"/>
      <c r="J436" s="79">
        <f t="shared" si="25"/>
        <v>513325400</v>
      </c>
      <c r="K436" s="80"/>
      <c r="L436" s="249">
        <f t="shared" si="26"/>
        <v>325000</v>
      </c>
      <c r="M436" s="345" t="s">
        <v>2419</v>
      </c>
    </row>
    <row r="437" spans="1:13" ht="25.5" x14ac:dyDescent="0.2">
      <c r="A437" s="75"/>
      <c r="B437" s="296">
        <v>10</v>
      </c>
      <c r="C437" s="77" t="s">
        <v>2420</v>
      </c>
      <c r="D437" s="21" t="s">
        <v>1099</v>
      </c>
      <c r="E437" s="84"/>
      <c r="F437" s="21" t="s">
        <v>2227</v>
      </c>
      <c r="G437" s="84"/>
      <c r="H437" s="305">
        <v>2000000</v>
      </c>
      <c r="I437" s="23"/>
      <c r="J437" s="79">
        <f t="shared" ref="J437:J500" si="27">J436+H437</f>
        <v>515325400</v>
      </c>
      <c r="K437" s="80"/>
      <c r="L437" s="249">
        <f t="shared" ref="L437:L500" si="28">H437</f>
        <v>2000000</v>
      </c>
      <c r="M437" s="345" t="s">
        <v>2421</v>
      </c>
    </row>
    <row r="438" spans="1:13" ht="25.5" x14ac:dyDescent="0.2">
      <c r="A438" s="75"/>
      <c r="B438" s="296">
        <v>10</v>
      </c>
      <c r="C438" s="77" t="s">
        <v>2422</v>
      </c>
      <c r="D438" s="21" t="s">
        <v>1227</v>
      </c>
      <c r="E438" s="84"/>
      <c r="F438" s="21" t="s">
        <v>2228</v>
      </c>
      <c r="G438" s="84"/>
      <c r="H438" s="283">
        <v>5625000</v>
      </c>
      <c r="I438" s="23"/>
      <c r="J438" s="79">
        <f t="shared" si="27"/>
        <v>520950400</v>
      </c>
      <c r="K438" s="80"/>
      <c r="L438" s="249">
        <f t="shared" si="28"/>
        <v>5625000</v>
      </c>
      <c r="M438" s="345" t="s">
        <v>2423</v>
      </c>
    </row>
    <row r="439" spans="1:13" ht="25.5" x14ac:dyDescent="0.2">
      <c r="A439" s="75"/>
      <c r="B439" s="296">
        <v>10</v>
      </c>
      <c r="C439" s="77" t="s">
        <v>2424</v>
      </c>
      <c r="D439" s="21" t="s">
        <v>1479</v>
      </c>
      <c r="E439" s="84"/>
      <c r="F439" s="21" t="s">
        <v>2229</v>
      </c>
      <c r="G439" s="84"/>
      <c r="H439" s="283">
        <v>500000</v>
      </c>
      <c r="I439" s="23"/>
      <c r="J439" s="79">
        <f t="shared" si="27"/>
        <v>521450400</v>
      </c>
      <c r="K439" s="80"/>
      <c r="L439" s="249">
        <f t="shared" si="28"/>
        <v>500000</v>
      </c>
      <c r="M439" s="345" t="s">
        <v>2425</v>
      </c>
    </row>
    <row r="440" spans="1:13" ht="25.5" x14ac:dyDescent="0.2">
      <c r="A440" s="75"/>
      <c r="B440" s="296">
        <v>10</v>
      </c>
      <c r="C440" s="77" t="s">
        <v>2426</v>
      </c>
      <c r="D440" s="21" t="s">
        <v>1260</v>
      </c>
      <c r="E440" s="84"/>
      <c r="F440" s="21" t="s">
        <v>2230</v>
      </c>
      <c r="G440" s="84"/>
      <c r="H440" s="283">
        <v>1600000</v>
      </c>
      <c r="I440" s="23"/>
      <c r="J440" s="79">
        <f t="shared" si="27"/>
        <v>523050400</v>
      </c>
      <c r="K440" s="80"/>
      <c r="L440" s="249">
        <f t="shared" si="28"/>
        <v>1600000</v>
      </c>
      <c r="M440" s="345" t="s">
        <v>2427</v>
      </c>
    </row>
    <row r="441" spans="1:13" ht="25.5" x14ac:dyDescent="0.2">
      <c r="A441" s="75"/>
      <c r="B441" s="296">
        <v>10</v>
      </c>
      <c r="C441" s="77" t="s">
        <v>2428</v>
      </c>
      <c r="D441" s="21" t="s">
        <v>1099</v>
      </c>
      <c r="E441" s="84"/>
      <c r="F441" s="21" t="s">
        <v>2231</v>
      </c>
      <c r="G441" s="84"/>
      <c r="H441" s="283">
        <v>5000000</v>
      </c>
      <c r="I441" s="23"/>
      <c r="J441" s="79">
        <f t="shared" si="27"/>
        <v>528050400</v>
      </c>
      <c r="K441" s="80"/>
      <c r="L441" s="249">
        <f t="shared" si="28"/>
        <v>5000000</v>
      </c>
      <c r="M441" s="345" t="s">
        <v>2429</v>
      </c>
    </row>
    <row r="442" spans="1:13" ht="25.5" x14ac:dyDescent="0.2">
      <c r="A442" s="75"/>
      <c r="B442" s="296">
        <v>10</v>
      </c>
      <c r="C442" s="77" t="s">
        <v>2430</v>
      </c>
      <c r="D442" s="21" t="s">
        <v>1099</v>
      </c>
      <c r="E442" s="84"/>
      <c r="F442" s="21" t="s">
        <v>2232</v>
      </c>
      <c r="G442" s="84"/>
      <c r="H442" s="283">
        <v>2250000</v>
      </c>
      <c r="I442" s="23"/>
      <c r="J442" s="79">
        <f t="shared" si="27"/>
        <v>530300400</v>
      </c>
      <c r="K442" s="80"/>
      <c r="L442" s="249">
        <f t="shared" si="28"/>
        <v>2250000</v>
      </c>
      <c r="M442" s="345" t="s">
        <v>2431</v>
      </c>
    </row>
    <row r="443" spans="1:13" ht="25.5" x14ac:dyDescent="0.2">
      <c r="A443" s="75"/>
      <c r="B443" s="296">
        <v>10</v>
      </c>
      <c r="C443" s="77" t="s">
        <v>2432</v>
      </c>
      <c r="D443" s="21" t="s">
        <v>1267</v>
      </c>
      <c r="E443" s="84"/>
      <c r="F443" s="21" t="s">
        <v>2233</v>
      </c>
      <c r="G443" s="84"/>
      <c r="H443" s="283">
        <v>8550000</v>
      </c>
      <c r="I443" s="23"/>
      <c r="J443" s="79">
        <f t="shared" si="27"/>
        <v>538850400</v>
      </c>
      <c r="K443" s="80"/>
      <c r="L443" s="249">
        <f t="shared" si="28"/>
        <v>8550000</v>
      </c>
      <c r="M443" s="345" t="s">
        <v>2433</v>
      </c>
    </row>
    <row r="444" spans="1:13" ht="25.5" x14ac:dyDescent="0.2">
      <c r="A444" s="75"/>
      <c r="B444" s="296">
        <v>11</v>
      </c>
      <c r="C444" s="77" t="s">
        <v>2434</v>
      </c>
      <c r="D444" s="21" t="s">
        <v>1385</v>
      </c>
      <c r="E444" s="84"/>
      <c r="F444" s="21" t="s">
        <v>2234</v>
      </c>
      <c r="G444" s="84"/>
      <c r="H444" s="273">
        <v>1900000</v>
      </c>
      <c r="I444" s="23"/>
      <c r="J444" s="79">
        <f t="shared" si="27"/>
        <v>540750400</v>
      </c>
      <c r="K444" s="80"/>
      <c r="L444" s="249">
        <f t="shared" si="28"/>
        <v>1900000</v>
      </c>
      <c r="M444" s="345" t="s">
        <v>2435</v>
      </c>
    </row>
    <row r="445" spans="1:13" ht="25.5" x14ac:dyDescent="0.2">
      <c r="A445" s="75"/>
      <c r="B445" s="296">
        <v>11</v>
      </c>
      <c r="C445" s="77" t="s">
        <v>2436</v>
      </c>
      <c r="D445" s="21" t="s">
        <v>1385</v>
      </c>
      <c r="E445" s="13"/>
      <c r="F445" s="21" t="s">
        <v>2235</v>
      </c>
      <c r="G445" s="13"/>
      <c r="H445" s="273">
        <v>1050000</v>
      </c>
      <c r="I445" s="23"/>
      <c r="J445" s="79">
        <f t="shared" si="27"/>
        <v>541800400</v>
      </c>
      <c r="K445" s="80"/>
      <c r="L445" s="249">
        <f t="shared" si="28"/>
        <v>1050000</v>
      </c>
      <c r="M445" s="345" t="s">
        <v>2437</v>
      </c>
    </row>
    <row r="446" spans="1:13" ht="25.5" x14ac:dyDescent="0.2">
      <c r="A446" s="75"/>
      <c r="B446" s="296">
        <v>11</v>
      </c>
      <c r="C446" s="77" t="s">
        <v>2438</v>
      </c>
      <c r="D446" s="21" t="s">
        <v>1260</v>
      </c>
      <c r="E446" s="13"/>
      <c r="F446" s="21" t="s">
        <v>2236</v>
      </c>
      <c r="G446" s="13"/>
      <c r="H446" s="273">
        <v>800000</v>
      </c>
      <c r="I446" s="23"/>
      <c r="J446" s="79">
        <f t="shared" si="27"/>
        <v>542600400</v>
      </c>
      <c r="K446" s="80"/>
      <c r="L446" s="249">
        <f t="shared" si="28"/>
        <v>800000</v>
      </c>
      <c r="M446" s="345" t="s">
        <v>2439</v>
      </c>
    </row>
    <row r="447" spans="1:13" ht="25.5" x14ac:dyDescent="0.2">
      <c r="A447" s="75"/>
      <c r="B447" s="296">
        <v>11</v>
      </c>
      <c r="C447" s="77" t="s">
        <v>2440</v>
      </c>
      <c r="D447" s="21" t="s">
        <v>1385</v>
      </c>
      <c r="E447" s="13"/>
      <c r="F447" s="21" t="s">
        <v>2237</v>
      </c>
      <c r="G447" s="13"/>
      <c r="H447" s="273">
        <v>1050000</v>
      </c>
      <c r="I447" s="23"/>
      <c r="J447" s="79">
        <f t="shared" si="27"/>
        <v>543650400</v>
      </c>
      <c r="K447" s="80"/>
      <c r="L447" s="249">
        <f t="shared" si="28"/>
        <v>1050000</v>
      </c>
      <c r="M447" s="345" t="s">
        <v>2441</v>
      </c>
    </row>
    <row r="448" spans="1:13" ht="25.5" x14ac:dyDescent="0.2">
      <c r="A448" s="75"/>
      <c r="B448" s="296">
        <v>11</v>
      </c>
      <c r="C448" s="77" t="s">
        <v>1575</v>
      </c>
      <c r="D448" s="21" t="s">
        <v>1385</v>
      </c>
      <c r="E448" s="13"/>
      <c r="F448" s="21" t="s">
        <v>2238</v>
      </c>
      <c r="G448" s="13"/>
      <c r="H448" s="273">
        <v>620000</v>
      </c>
      <c r="I448" s="23"/>
      <c r="J448" s="79">
        <f t="shared" si="27"/>
        <v>544270400</v>
      </c>
      <c r="K448" s="80"/>
      <c r="L448" s="249">
        <f t="shared" si="28"/>
        <v>620000</v>
      </c>
      <c r="M448" s="345" t="s">
        <v>2442</v>
      </c>
    </row>
    <row r="449" spans="1:13" ht="25.5" x14ac:dyDescent="0.2">
      <c r="A449" s="75"/>
      <c r="B449" s="296">
        <v>11</v>
      </c>
      <c r="C449" s="77" t="s">
        <v>2443</v>
      </c>
      <c r="D449" s="21" t="s">
        <v>2342</v>
      </c>
      <c r="E449" s="13"/>
      <c r="F449" s="21" t="s">
        <v>2239</v>
      </c>
      <c r="G449" s="13"/>
      <c r="H449" s="273">
        <v>1000000</v>
      </c>
      <c r="I449" s="23"/>
      <c r="J449" s="79">
        <f t="shared" si="27"/>
        <v>545270400</v>
      </c>
      <c r="K449" s="80"/>
      <c r="L449" s="249">
        <f t="shared" si="28"/>
        <v>1000000</v>
      </c>
      <c r="M449" s="345" t="s">
        <v>2439</v>
      </c>
    </row>
    <row r="450" spans="1:13" ht="25.5" x14ac:dyDescent="0.2">
      <c r="A450" s="75"/>
      <c r="B450" s="296">
        <v>11</v>
      </c>
      <c r="C450" s="77" t="s">
        <v>2444</v>
      </c>
      <c r="D450" s="21" t="s">
        <v>1227</v>
      </c>
      <c r="E450" s="13"/>
      <c r="F450" s="21" t="s">
        <v>2240</v>
      </c>
      <c r="G450" s="13"/>
      <c r="H450" s="273">
        <v>3700000</v>
      </c>
      <c r="I450" s="23"/>
      <c r="J450" s="79">
        <f t="shared" si="27"/>
        <v>548970400</v>
      </c>
      <c r="K450" s="80"/>
      <c r="L450" s="249">
        <f t="shared" si="28"/>
        <v>3700000</v>
      </c>
      <c r="M450" s="345" t="s">
        <v>2445</v>
      </c>
    </row>
    <row r="451" spans="1:13" ht="25.5" x14ac:dyDescent="0.2">
      <c r="A451" s="75"/>
      <c r="B451" s="296">
        <v>11</v>
      </c>
      <c r="C451" s="77" t="s">
        <v>2446</v>
      </c>
      <c r="D451" s="21" t="s">
        <v>110</v>
      </c>
      <c r="E451" s="13"/>
      <c r="F451" s="21" t="s">
        <v>2241</v>
      </c>
      <c r="G451" s="13"/>
      <c r="H451" s="273">
        <v>3100000</v>
      </c>
      <c r="I451" s="23"/>
      <c r="J451" s="79">
        <f t="shared" si="27"/>
        <v>552070400</v>
      </c>
      <c r="K451" s="80"/>
      <c r="L451" s="249">
        <f t="shared" si="28"/>
        <v>3100000</v>
      </c>
      <c r="M451" s="345" t="s">
        <v>2447</v>
      </c>
    </row>
    <row r="452" spans="1:13" ht="25.5" x14ac:dyDescent="0.2">
      <c r="A452" s="75"/>
      <c r="B452" s="296">
        <v>11</v>
      </c>
      <c r="C452" s="77" t="s">
        <v>2448</v>
      </c>
      <c r="D452" s="21" t="s">
        <v>1251</v>
      </c>
      <c r="E452" s="13"/>
      <c r="F452" s="21" t="s">
        <v>2242</v>
      </c>
      <c r="G452" s="13"/>
      <c r="H452" s="273">
        <v>2300000</v>
      </c>
      <c r="I452" s="23"/>
      <c r="J452" s="79">
        <f t="shared" si="27"/>
        <v>554370400</v>
      </c>
      <c r="K452" s="80"/>
      <c r="L452" s="249">
        <f t="shared" si="28"/>
        <v>2300000</v>
      </c>
      <c r="M452" s="345" t="s">
        <v>2449</v>
      </c>
    </row>
    <row r="453" spans="1:13" ht="25.5" x14ac:dyDescent="0.2">
      <c r="A453" s="75"/>
      <c r="B453" s="296">
        <v>11</v>
      </c>
      <c r="C453" s="77" t="s">
        <v>269</v>
      </c>
      <c r="D453" s="21" t="s">
        <v>1260</v>
      </c>
      <c r="E453" s="13"/>
      <c r="F453" s="21" t="s">
        <v>2243</v>
      </c>
      <c r="G453" s="13"/>
      <c r="H453" s="273">
        <v>1170000</v>
      </c>
      <c r="I453" s="23"/>
      <c r="J453" s="79">
        <f t="shared" si="27"/>
        <v>555540400</v>
      </c>
      <c r="K453" s="80"/>
      <c r="L453" s="249">
        <f t="shared" si="28"/>
        <v>1170000</v>
      </c>
      <c r="M453" s="345" t="s">
        <v>2450</v>
      </c>
    </row>
    <row r="454" spans="1:13" ht="25.5" x14ac:dyDescent="0.2">
      <c r="A454" s="298"/>
      <c r="B454" s="296">
        <v>11</v>
      </c>
      <c r="C454" s="77" t="s">
        <v>2451</v>
      </c>
      <c r="D454" s="21" t="s">
        <v>1227</v>
      </c>
      <c r="E454" s="13"/>
      <c r="F454" s="21" t="s">
        <v>2244</v>
      </c>
      <c r="G454" s="13"/>
      <c r="H454" s="273">
        <v>3100000</v>
      </c>
      <c r="I454" s="23"/>
      <c r="J454" s="79">
        <f t="shared" si="27"/>
        <v>558640400</v>
      </c>
      <c r="K454" s="80"/>
      <c r="L454" s="249">
        <f t="shared" si="28"/>
        <v>3100000</v>
      </c>
      <c r="M454" s="345" t="s">
        <v>2452</v>
      </c>
    </row>
    <row r="455" spans="1:13" ht="25.5" x14ac:dyDescent="0.2">
      <c r="A455" s="298"/>
      <c r="B455" s="296">
        <v>11</v>
      </c>
      <c r="C455" s="77" t="s">
        <v>2453</v>
      </c>
      <c r="D455" s="21" t="s">
        <v>1395</v>
      </c>
      <c r="E455" s="13"/>
      <c r="F455" s="21" t="s">
        <v>2245</v>
      </c>
      <c r="G455" s="13"/>
      <c r="H455" s="273">
        <v>3200000</v>
      </c>
      <c r="I455" s="23"/>
      <c r="J455" s="79">
        <f t="shared" si="27"/>
        <v>561840400</v>
      </c>
      <c r="K455" s="80"/>
      <c r="L455" s="249">
        <f t="shared" si="28"/>
        <v>3200000</v>
      </c>
      <c r="M455" s="345" t="s">
        <v>2454</v>
      </c>
    </row>
    <row r="456" spans="1:13" ht="25.5" x14ac:dyDescent="0.2">
      <c r="A456" s="298"/>
      <c r="B456" s="296">
        <v>11</v>
      </c>
      <c r="C456" s="77" t="s">
        <v>2455</v>
      </c>
      <c r="D456" s="21" t="s">
        <v>1395</v>
      </c>
      <c r="E456" s="13"/>
      <c r="F456" s="21" t="s">
        <v>2246</v>
      </c>
      <c r="G456" s="13"/>
      <c r="H456" s="273">
        <v>410000</v>
      </c>
      <c r="I456" s="23"/>
      <c r="J456" s="79">
        <f t="shared" si="27"/>
        <v>562250400</v>
      </c>
      <c r="K456" s="80"/>
      <c r="L456" s="249">
        <f t="shared" si="28"/>
        <v>410000</v>
      </c>
      <c r="M456" s="345" t="s">
        <v>486</v>
      </c>
    </row>
    <row r="457" spans="1:13" ht="25.5" x14ac:dyDescent="0.2">
      <c r="A457" s="298"/>
      <c r="B457" s="296">
        <v>11</v>
      </c>
      <c r="C457" s="77" t="s">
        <v>1937</v>
      </c>
      <c r="D457" s="21" t="s">
        <v>1395</v>
      </c>
      <c r="E457" s="13"/>
      <c r="F457" s="21" t="s">
        <v>2247</v>
      </c>
      <c r="G457" s="13"/>
      <c r="H457" s="273">
        <v>1600000</v>
      </c>
      <c r="I457" s="23"/>
      <c r="J457" s="79">
        <f t="shared" si="27"/>
        <v>563850400</v>
      </c>
      <c r="K457" s="80"/>
      <c r="L457" s="249">
        <f t="shared" si="28"/>
        <v>1600000</v>
      </c>
      <c r="M457" s="345" t="s">
        <v>1938</v>
      </c>
    </row>
    <row r="458" spans="1:13" ht="25.5" x14ac:dyDescent="0.2">
      <c r="A458" s="298"/>
      <c r="B458" s="296">
        <v>11</v>
      </c>
      <c r="C458" s="77" t="s">
        <v>2456</v>
      </c>
      <c r="D458" s="21" t="s">
        <v>1099</v>
      </c>
      <c r="E458" s="13"/>
      <c r="F458" s="21" t="s">
        <v>2248</v>
      </c>
      <c r="G458" s="13"/>
      <c r="H458" s="273">
        <v>2625000</v>
      </c>
      <c r="I458" s="23"/>
      <c r="J458" s="79">
        <f t="shared" si="27"/>
        <v>566475400</v>
      </c>
      <c r="K458" s="80"/>
      <c r="L458" s="249">
        <f t="shared" si="28"/>
        <v>2625000</v>
      </c>
      <c r="M458" s="345" t="s">
        <v>2457</v>
      </c>
    </row>
    <row r="459" spans="1:13" ht="25.5" x14ac:dyDescent="0.2">
      <c r="A459" s="298"/>
      <c r="B459" s="296">
        <v>11</v>
      </c>
      <c r="C459" s="77" t="s">
        <v>2458</v>
      </c>
      <c r="D459" s="21" t="s">
        <v>1099</v>
      </c>
      <c r="E459" s="13"/>
      <c r="F459" s="21" t="s">
        <v>2249</v>
      </c>
      <c r="G459" s="13"/>
      <c r="H459" s="273">
        <v>2500000</v>
      </c>
      <c r="I459" s="23"/>
      <c r="J459" s="79">
        <f t="shared" si="27"/>
        <v>568975400</v>
      </c>
      <c r="K459" s="80"/>
      <c r="L459" s="249">
        <f t="shared" si="28"/>
        <v>2500000</v>
      </c>
      <c r="M459" s="345" t="s">
        <v>290</v>
      </c>
    </row>
    <row r="460" spans="1:13" ht="25.5" x14ac:dyDescent="0.2">
      <c r="A460" s="298"/>
      <c r="B460" s="296">
        <v>11</v>
      </c>
      <c r="C460" s="77" t="s">
        <v>2459</v>
      </c>
      <c r="D460" s="21" t="s">
        <v>1385</v>
      </c>
      <c r="E460" s="13"/>
      <c r="F460" s="21" t="s">
        <v>2250</v>
      </c>
      <c r="G460" s="13"/>
      <c r="H460" s="273">
        <v>2550000</v>
      </c>
      <c r="I460" s="23"/>
      <c r="J460" s="79">
        <f t="shared" si="27"/>
        <v>571525400</v>
      </c>
      <c r="K460" s="80"/>
      <c r="L460" s="249">
        <f t="shared" si="28"/>
        <v>2550000</v>
      </c>
      <c r="M460" s="345" t="s">
        <v>2460</v>
      </c>
    </row>
    <row r="461" spans="1:13" ht="25.5" x14ac:dyDescent="0.2">
      <c r="A461" s="298"/>
      <c r="B461" s="296">
        <v>11</v>
      </c>
      <c r="C461" s="77" t="s">
        <v>2461</v>
      </c>
      <c r="D461" s="21" t="s">
        <v>1433</v>
      </c>
      <c r="E461" s="13"/>
      <c r="F461" s="21" t="s">
        <v>2251</v>
      </c>
      <c r="G461" s="13"/>
      <c r="H461" s="273">
        <v>2200000</v>
      </c>
      <c r="I461" s="23"/>
      <c r="J461" s="79">
        <f t="shared" si="27"/>
        <v>573725400</v>
      </c>
      <c r="K461" s="80"/>
      <c r="L461" s="249">
        <f t="shared" si="28"/>
        <v>2200000</v>
      </c>
      <c r="M461" s="345" t="s">
        <v>2462</v>
      </c>
    </row>
    <row r="462" spans="1:13" ht="25.5" x14ac:dyDescent="0.2">
      <c r="A462" s="75"/>
      <c r="B462" s="296">
        <v>11</v>
      </c>
      <c r="C462" s="77" t="s">
        <v>2463</v>
      </c>
      <c r="D462" s="21" t="s">
        <v>1297</v>
      </c>
      <c r="E462" s="84"/>
      <c r="F462" s="21" t="s">
        <v>2252</v>
      </c>
      <c r="G462" s="84"/>
      <c r="H462" s="304">
        <v>4500000</v>
      </c>
      <c r="I462" s="23"/>
      <c r="J462" s="79">
        <f t="shared" si="27"/>
        <v>578225400</v>
      </c>
      <c r="K462" s="80"/>
      <c r="L462" s="249">
        <f t="shared" si="28"/>
        <v>4500000</v>
      </c>
      <c r="M462" s="345" t="s">
        <v>2464</v>
      </c>
    </row>
    <row r="463" spans="1:13" ht="25.5" x14ac:dyDescent="0.2">
      <c r="A463" s="75"/>
      <c r="B463" s="296">
        <v>11</v>
      </c>
      <c r="C463" s="77" t="s">
        <v>2465</v>
      </c>
      <c r="D463" s="21" t="s">
        <v>1227</v>
      </c>
      <c r="E463" s="84"/>
      <c r="F463" s="21" t="s">
        <v>2253</v>
      </c>
      <c r="G463" s="84"/>
      <c r="H463" s="304">
        <v>2100000</v>
      </c>
      <c r="I463" s="23"/>
      <c r="J463" s="79">
        <f t="shared" si="27"/>
        <v>580325400</v>
      </c>
      <c r="K463" s="80"/>
      <c r="L463" s="249">
        <f t="shared" si="28"/>
        <v>2100000</v>
      </c>
      <c r="M463" s="345" t="s">
        <v>2466</v>
      </c>
    </row>
    <row r="464" spans="1:13" ht="25.5" x14ac:dyDescent="0.2">
      <c r="A464" s="75"/>
      <c r="B464" s="296">
        <v>11</v>
      </c>
      <c r="C464" s="77" t="s">
        <v>2467</v>
      </c>
      <c r="D464" s="21" t="s">
        <v>1297</v>
      </c>
      <c r="E464" s="84"/>
      <c r="F464" s="21" t="s">
        <v>2254</v>
      </c>
      <c r="G464" s="84"/>
      <c r="H464" s="283">
        <v>2000000</v>
      </c>
      <c r="I464" s="23"/>
      <c r="J464" s="79">
        <f t="shared" si="27"/>
        <v>582325400</v>
      </c>
      <c r="K464" s="80"/>
      <c r="L464" s="249">
        <f t="shared" si="28"/>
        <v>2000000</v>
      </c>
      <c r="M464" s="345" t="s">
        <v>2468</v>
      </c>
    </row>
    <row r="465" spans="1:13" ht="25.5" x14ac:dyDescent="0.2">
      <c r="A465" s="75"/>
      <c r="B465" s="296">
        <v>11</v>
      </c>
      <c r="C465" s="77" t="s">
        <v>2469</v>
      </c>
      <c r="D465" s="21" t="s">
        <v>1227</v>
      </c>
      <c r="E465" s="84"/>
      <c r="F465" s="21" t="s">
        <v>2255</v>
      </c>
      <c r="G465" s="84"/>
      <c r="H465" s="283">
        <v>1000000</v>
      </c>
      <c r="I465" s="23"/>
      <c r="J465" s="79">
        <f t="shared" si="27"/>
        <v>583325400</v>
      </c>
      <c r="K465" s="80"/>
      <c r="L465" s="249">
        <f t="shared" si="28"/>
        <v>1000000</v>
      </c>
      <c r="M465" s="345" t="s">
        <v>2470</v>
      </c>
    </row>
    <row r="466" spans="1:13" ht="25.5" x14ac:dyDescent="0.2">
      <c r="A466" s="75"/>
      <c r="B466" s="296">
        <v>11</v>
      </c>
      <c r="C466" s="77" t="s">
        <v>2471</v>
      </c>
      <c r="D466" s="21" t="s">
        <v>1227</v>
      </c>
      <c r="E466" s="84"/>
      <c r="F466" s="21" t="s">
        <v>2256</v>
      </c>
      <c r="G466" s="84"/>
      <c r="H466" s="308">
        <v>1500000</v>
      </c>
      <c r="I466" s="23"/>
      <c r="J466" s="79">
        <f t="shared" si="27"/>
        <v>584825400</v>
      </c>
      <c r="K466" s="80"/>
      <c r="L466" s="249">
        <f t="shared" si="28"/>
        <v>1500000</v>
      </c>
      <c r="M466" s="345" t="s">
        <v>2472</v>
      </c>
    </row>
    <row r="467" spans="1:13" ht="25.5" x14ac:dyDescent="0.2">
      <c r="A467" s="75"/>
      <c r="B467" s="296">
        <v>11</v>
      </c>
      <c r="C467" s="77" t="s">
        <v>717</v>
      </c>
      <c r="D467" s="21" t="s">
        <v>1297</v>
      </c>
      <c r="E467" s="84"/>
      <c r="F467" s="21" t="s">
        <v>2257</v>
      </c>
      <c r="G467" s="84"/>
      <c r="H467" s="308">
        <v>580000</v>
      </c>
      <c r="I467" s="23"/>
      <c r="J467" s="79">
        <f t="shared" si="27"/>
        <v>585405400</v>
      </c>
      <c r="K467" s="80"/>
      <c r="L467" s="249">
        <f t="shared" si="28"/>
        <v>580000</v>
      </c>
      <c r="M467" s="345" t="s">
        <v>2473</v>
      </c>
    </row>
    <row r="468" spans="1:13" ht="25.5" x14ac:dyDescent="0.2">
      <c r="A468" s="75"/>
      <c r="B468" s="296">
        <v>11</v>
      </c>
      <c r="C468" s="77" t="s">
        <v>2474</v>
      </c>
      <c r="D468" s="21" t="s">
        <v>1227</v>
      </c>
      <c r="E468" s="84"/>
      <c r="F468" s="21" t="s">
        <v>2258</v>
      </c>
      <c r="G468" s="84"/>
      <c r="H468" s="308">
        <v>4000000</v>
      </c>
      <c r="I468" s="23"/>
      <c r="J468" s="79">
        <f t="shared" si="27"/>
        <v>589405400</v>
      </c>
      <c r="K468" s="80"/>
      <c r="L468" s="249">
        <f t="shared" si="28"/>
        <v>4000000</v>
      </c>
      <c r="M468" s="345" t="s">
        <v>2475</v>
      </c>
    </row>
    <row r="469" spans="1:13" ht="25.5" x14ac:dyDescent="0.2">
      <c r="A469" s="75"/>
      <c r="B469" s="296">
        <v>11</v>
      </c>
      <c r="C469" s="77" t="s">
        <v>2476</v>
      </c>
      <c r="D469" s="21" t="s">
        <v>1227</v>
      </c>
      <c r="E469" s="84"/>
      <c r="F469" s="21" t="s">
        <v>2259</v>
      </c>
      <c r="G469" s="84"/>
      <c r="H469" s="308">
        <v>2625000</v>
      </c>
      <c r="I469" s="23"/>
      <c r="J469" s="79">
        <f t="shared" si="27"/>
        <v>592030400</v>
      </c>
      <c r="K469" s="80"/>
      <c r="L469" s="249">
        <f t="shared" si="28"/>
        <v>2625000</v>
      </c>
      <c r="M469" s="345" t="s">
        <v>2477</v>
      </c>
    </row>
    <row r="470" spans="1:13" ht="25.5" x14ac:dyDescent="0.2">
      <c r="A470" s="75"/>
      <c r="B470" s="296">
        <v>11</v>
      </c>
      <c r="C470" s="77" t="s">
        <v>1695</v>
      </c>
      <c r="D470" s="21" t="s">
        <v>1099</v>
      </c>
      <c r="E470" s="84"/>
      <c r="F470" s="21" t="s">
        <v>2260</v>
      </c>
      <c r="G470" s="84"/>
      <c r="H470" s="308">
        <v>525000</v>
      </c>
      <c r="I470" s="23"/>
      <c r="J470" s="79">
        <f t="shared" si="27"/>
        <v>592555400</v>
      </c>
      <c r="K470" s="80"/>
      <c r="L470" s="249">
        <f t="shared" si="28"/>
        <v>525000</v>
      </c>
      <c r="M470" s="345" t="s">
        <v>2478</v>
      </c>
    </row>
    <row r="471" spans="1:13" ht="25.5" x14ac:dyDescent="0.2">
      <c r="A471" s="75"/>
      <c r="B471" s="296">
        <v>11</v>
      </c>
      <c r="C471" s="77" t="s">
        <v>2479</v>
      </c>
      <c r="D471" s="21" t="s">
        <v>1267</v>
      </c>
      <c r="E471" s="84"/>
      <c r="F471" s="21" t="s">
        <v>2261</v>
      </c>
      <c r="G471" s="84"/>
      <c r="H471" s="305">
        <v>2000000</v>
      </c>
      <c r="I471" s="23"/>
      <c r="J471" s="79">
        <f t="shared" si="27"/>
        <v>594555400</v>
      </c>
      <c r="K471" s="80"/>
      <c r="L471" s="249">
        <f t="shared" si="28"/>
        <v>2000000</v>
      </c>
      <c r="M471" s="345" t="s">
        <v>2480</v>
      </c>
    </row>
    <row r="472" spans="1:13" ht="25.5" x14ac:dyDescent="0.2">
      <c r="A472" s="75"/>
      <c r="B472" s="296">
        <v>11</v>
      </c>
      <c r="C472" s="77" t="s">
        <v>2481</v>
      </c>
      <c r="D472" s="21" t="s">
        <v>2482</v>
      </c>
      <c r="E472" s="84"/>
      <c r="F472" s="21" t="s">
        <v>2262</v>
      </c>
      <c r="G472" s="84"/>
      <c r="H472" s="305">
        <v>4000000</v>
      </c>
      <c r="I472" s="23"/>
      <c r="J472" s="79">
        <f t="shared" si="27"/>
        <v>598555400</v>
      </c>
      <c r="K472" s="80"/>
      <c r="L472" s="249">
        <f t="shared" si="28"/>
        <v>4000000</v>
      </c>
      <c r="M472" s="345" t="s">
        <v>2483</v>
      </c>
    </row>
    <row r="473" spans="1:13" ht="25.5" x14ac:dyDescent="0.2">
      <c r="A473" s="75"/>
      <c r="B473" s="296">
        <v>11</v>
      </c>
      <c r="C473" s="77" t="s">
        <v>2484</v>
      </c>
      <c r="D473" s="21" t="s">
        <v>1267</v>
      </c>
      <c r="E473" s="84"/>
      <c r="F473" s="21" t="s">
        <v>2263</v>
      </c>
      <c r="G473" s="84"/>
      <c r="H473" s="283">
        <v>3000000</v>
      </c>
      <c r="I473" s="23"/>
      <c r="J473" s="79">
        <f t="shared" si="27"/>
        <v>601555400</v>
      </c>
      <c r="K473" s="80"/>
      <c r="L473" s="249">
        <f t="shared" si="28"/>
        <v>3000000</v>
      </c>
      <c r="M473" s="345" t="s">
        <v>2445</v>
      </c>
    </row>
    <row r="474" spans="1:13" ht="25.5" x14ac:dyDescent="0.2">
      <c r="A474" s="75"/>
      <c r="B474" s="296">
        <v>11</v>
      </c>
      <c r="C474" s="77" t="s">
        <v>2485</v>
      </c>
      <c r="D474" s="21" t="s">
        <v>1965</v>
      </c>
      <c r="E474" s="84"/>
      <c r="F474" s="21" t="s">
        <v>2264</v>
      </c>
      <c r="G474" s="84"/>
      <c r="H474" s="283">
        <v>11250000</v>
      </c>
      <c r="I474" s="23"/>
      <c r="J474" s="79">
        <f t="shared" si="27"/>
        <v>612805400</v>
      </c>
      <c r="K474" s="80"/>
      <c r="L474" s="249">
        <f t="shared" si="28"/>
        <v>11250000</v>
      </c>
      <c r="M474" s="345" t="s">
        <v>2486</v>
      </c>
    </row>
    <row r="475" spans="1:13" ht="25.5" x14ac:dyDescent="0.2">
      <c r="A475" s="75"/>
      <c r="B475" s="296">
        <v>11</v>
      </c>
      <c r="C475" s="77" t="s">
        <v>2487</v>
      </c>
      <c r="D475" s="21" t="s">
        <v>1449</v>
      </c>
      <c r="E475" s="84"/>
      <c r="F475" s="21" t="s">
        <v>2265</v>
      </c>
      <c r="G475" s="84"/>
      <c r="H475" s="283">
        <v>3000000</v>
      </c>
      <c r="I475" s="23"/>
      <c r="J475" s="79">
        <f t="shared" si="27"/>
        <v>615805400</v>
      </c>
      <c r="K475" s="80"/>
      <c r="L475" s="249">
        <f t="shared" si="28"/>
        <v>3000000</v>
      </c>
      <c r="M475" s="345" t="s">
        <v>1938</v>
      </c>
    </row>
    <row r="476" spans="1:13" ht="25.5" x14ac:dyDescent="0.2">
      <c r="A476" s="75"/>
      <c r="B476" s="296">
        <v>11</v>
      </c>
      <c r="C476" s="77" t="s">
        <v>2488</v>
      </c>
      <c r="D476" s="21" t="s">
        <v>1227</v>
      </c>
      <c r="E476" s="84"/>
      <c r="F476" s="21" t="s">
        <v>2266</v>
      </c>
      <c r="G476" s="84"/>
      <c r="H476" s="283">
        <v>5625000</v>
      </c>
      <c r="I476" s="23"/>
      <c r="J476" s="79">
        <f t="shared" si="27"/>
        <v>621430400</v>
      </c>
      <c r="K476" s="80"/>
      <c r="L476" s="249">
        <f t="shared" si="28"/>
        <v>5625000</v>
      </c>
      <c r="M476" s="345" t="s">
        <v>2489</v>
      </c>
    </row>
    <row r="477" spans="1:13" ht="25.5" x14ac:dyDescent="0.2">
      <c r="A477" s="75"/>
      <c r="B477" s="296">
        <v>11</v>
      </c>
      <c r="C477" s="77" t="s">
        <v>2490</v>
      </c>
      <c r="D477" s="21" t="s">
        <v>1099</v>
      </c>
      <c r="E477" s="84"/>
      <c r="F477" s="21" t="s">
        <v>2267</v>
      </c>
      <c r="G477" s="84"/>
      <c r="H477" s="283">
        <v>1100000</v>
      </c>
      <c r="I477" s="23"/>
      <c r="J477" s="79">
        <f t="shared" si="27"/>
        <v>622530400</v>
      </c>
      <c r="K477" s="80"/>
      <c r="L477" s="249">
        <f t="shared" si="28"/>
        <v>1100000</v>
      </c>
      <c r="M477" s="345" t="s">
        <v>2491</v>
      </c>
    </row>
    <row r="478" spans="1:13" ht="25.5" x14ac:dyDescent="0.2">
      <c r="A478" s="75"/>
      <c r="B478" s="296">
        <v>11</v>
      </c>
      <c r="C478" s="77" t="s">
        <v>2492</v>
      </c>
      <c r="D478" s="21" t="s">
        <v>1227</v>
      </c>
      <c r="E478" s="84"/>
      <c r="F478" s="21" t="s">
        <v>2268</v>
      </c>
      <c r="G478" s="84"/>
      <c r="H478" s="283">
        <v>2100000</v>
      </c>
      <c r="I478" s="23"/>
      <c r="J478" s="79">
        <f t="shared" si="27"/>
        <v>624630400</v>
      </c>
      <c r="K478" s="80"/>
      <c r="L478" s="249">
        <f t="shared" si="28"/>
        <v>2100000</v>
      </c>
      <c r="M478" s="345" t="s">
        <v>680</v>
      </c>
    </row>
    <row r="479" spans="1:13" ht="25.5" x14ac:dyDescent="0.2">
      <c r="A479" s="75"/>
      <c r="B479" s="296">
        <v>11</v>
      </c>
      <c r="C479" s="77" t="s">
        <v>2493</v>
      </c>
      <c r="D479" s="21" t="s">
        <v>1227</v>
      </c>
      <c r="E479" s="84"/>
      <c r="F479" s="21" t="s">
        <v>2269</v>
      </c>
      <c r="G479" s="84"/>
      <c r="H479" s="283">
        <v>4350000</v>
      </c>
      <c r="I479" s="23"/>
      <c r="J479" s="79">
        <f t="shared" si="27"/>
        <v>628980400</v>
      </c>
      <c r="K479" s="80"/>
      <c r="L479" s="249">
        <f t="shared" si="28"/>
        <v>4350000</v>
      </c>
      <c r="M479" s="345" t="s">
        <v>2494</v>
      </c>
    </row>
    <row r="480" spans="1:13" ht="25.5" x14ac:dyDescent="0.2">
      <c r="A480" s="75"/>
      <c r="B480" s="296">
        <v>11</v>
      </c>
      <c r="C480" s="77" t="s">
        <v>2495</v>
      </c>
      <c r="D480" s="21" t="s">
        <v>1099</v>
      </c>
      <c r="E480" s="84"/>
      <c r="F480" s="21" t="s">
        <v>2270</v>
      </c>
      <c r="G480" s="84"/>
      <c r="H480" s="283">
        <v>2000000</v>
      </c>
      <c r="I480" s="23"/>
      <c r="J480" s="79">
        <f t="shared" si="27"/>
        <v>630980400</v>
      </c>
      <c r="K480" s="80"/>
      <c r="L480" s="249">
        <f t="shared" si="28"/>
        <v>2000000</v>
      </c>
      <c r="M480" s="345" t="s">
        <v>2496</v>
      </c>
    </row>
    <row r="481" spans="1:13" ht="25.5" x14ac:dyDescent="0.2">
      <c r="A481" s="75"/>
      <c r="B481" s="296">
        <v>11</v>
      </c>
      <c r="C481" s="77" t="s">
        <v>2497</v>
      </c>
      <c r="D481" s="21" t="s">
        <v>1227</v>
      </c>
      <c r="E481" s="84"/>
      <c r="F481" s="21" t="s">
        <v>2271</v>
      </c>
      <c r="G481" s="84"/>
      <c r="H481" s="283">
        <v>3100000</v>
      </c>
      <c r="I481" s="23"/>
      <c r="J481" s="79">
        <f t="shared" si="27"/>
        <v>634080400</v>
      </c>
      <c r="K481" s="80"/>
      <c r="L481" s="249">
        <f t="shared" si="28"/>
        <v>3100000</v>
      </c>
      <c r="M481" s="345" t="s">
        <v>2498</v>
      </c>
    </row>
    <row r="482" spans="1:13" ht="25.5" x14ac:dyDescent="0.2">
      <c r="A482" s="75"/>
      <c r="B482" s="296">
        <v>11</v>
      </c>
      <c r="C482" s="77" t="s">
        <v>2499</v>
      </c>
      <c r="D482" s="21" t="s">
        <v>1099</v>
      </c>
      <c r="E482" s="84"/>
      <c r="F482" s="21" t="s">
        <v>2272</v>
      </c>
      <c r="G482" s="84"/>
      <c r="H482" s="283">
        <v>1900000</v>
      </c>
      <c r="I482" s="23"/>
      <c r="J482" s="79">
        <f t="shared" si="27"/>
        <v>635980400</v>
      </c>
      <c r="K482" s="80"/>
      <c r="L482" s="249">
        <f t="shared" si="28"/>
        <v>1900000</v>
      </c>
      <c r="M482" s="345" t="s">
        <v>2500</v>
      </c>
    </row>
    <row r="483" spans="1:13" ht="25.5" x14ac:dyDescent="0.2">
      <c r="A483" s="75"/>
      <c r="B483" s="296">
        <v>11</v>
      </c>
      <c r="C483" s="77" t="s">
        <v>1040</v>
      </c>
      <c r="D483" s="21" t="s">
        <v>1099</v>
      </c>
      <c r="E483" s="84"/>
      <c r="F483" s="21" t="s">
        <v>2273</v>
      </c>
      <c r="G483" s="84"/>
      <c r="H483" s="283">
        <v>1000000</v>
      </c>
      <c r="I483" s="23"/>
      <c r="J483" s="79">
        <f t="shared" si="27"/>
        <v>636980400</v>
      </c>
      <c r="K483" s="80"/>
      <c r="L483" s="249">
        <f t="shared" si="28"/>
        <v>1000000</v>
      </c>
      <c r="M483" s="345" t="s">
        <v>2501</v>
      </c>
    </row>
    <row r="484" spans="1:13" ht="25.5" x14ac:dyDescent="0.2">
      <c r="A484" s="75"/>
      <c r="B484" s="76">
        <v>13</v>
      </c>
      <c r="C484" s="77" t="s">
        <v>2585</v>
      </c>
      <c r="D484" s="21" t="s">
        <v>1227</v>
      </c>
      <c r="E484" s="84"/>
      <c r="F484" s="21" t="s">
        <v>2274</v>
      </c>
      <c r="G484" s="84"/>
      <c r="H484" s="283">
        <v>3625000</v>
      </c>
      <c r="I484" s="23"/>
      <c r="J484" s="79">
        <f t="shared" si="27"/>
        <v>640605400</v>
      </c>
      <c r="K484" s="80"/>
      <c r="L484" s="249">
        <f t="shared" si="28"/>
        <v>3625000</v>
      </c>
      <c r="M484" s="345" t="s">
        <v>2586</v>
      </c>
    </row>
    <row r="485" spans="1:13" ht="25.5" x14ac:dyDescent="0.2">
      <c r="A485" s="75"/>
      <c r="B485" s="76">
        <v>13</v>
      </c>
      <c r="C485" s="77" t="s">
        <v>2587</v>
      </c>
      <c r="D485" s="21" t="s">
        <v>1594</v>
      </c>
      <c r="E485" s="84"/>
      <c r="F485" s="21" t="s">
        <v>2275</v>
      </c>
      <c r="G485" s="84"/>
      <c r="H485" s="283">
        <v>1100000</v>
      </c>
      <c r="I485" s="23"/>
      <c r="J485" s="79">
        <f t="shared" si="27"/>
        <v>641705400</v>
      </c>
      <c r="K485" s="80"/>
      <c r="L485" s="249">
        <f t="shared" si="28"/>
        <v>1100000</v>
      </c>
      <c r="M485" s="345" t="s">
        <v>2588</v>
      </c>
    </row>
    <row r="486" spans="1:13" ht="25.5" x14ac:dyDescent="0.2">
      <c r="A486" s="75"/>
      <c r="B486" s="76">
        <v>13</v>
      </c>
      <c r="C486" s="77" t="s">
        <v>2589</v>
      </c>
      <c r="D486" s="21" t="s">
        <v>1260</v>
      </c>
      <c r="E486" s="84"/>
      <c r="F486" s="21" t="s">
        <v>2276</v>
      </c>
      <c r="G486" s="84"/>
      <c r="H486" s="283">
        <v>1800000</v>
      </c>
      <c r="I486" s="23"/>
      <c r="J486" s="79">
        <f t="shared" si="27"/>
        <v>643505400</v>
      </c>
      <c r="K486" s="80"/>
      <c r="L486" s="249">
        <f t="shared" si="28"/>
        <v>1800000</v>
      </c>
      <c r="M486" s="345" t="s">
        <v>2590</v>
      </c>
    </row>
    <row r="487" spans="1:13" ht="25.5" x14ac:dyDescent="0.2">
      <c r="A487" s="75"/>
      <c r="B487" s="76">
        <v>13</v>
      </c>
      <c r="C487" s="77" t="s">
        <v>2591</v>
      </c>
      <c r="D487" s="21" t="s">
        <v>110</v>
      </c>
      <c r="E487" s="84"/>
      <c r="F487" s="21" t="s">
        <v>2277</v>
      </c>
      <c r="G487" s="84"/>
      <c r="H487" s="283">
        <v>1900000</v>
      </c>
      <c r="I487" s="23"/>
      <c r="J487" s="79">
        <f t="shared" si="27"/>
        <v>645405400</v>
      </c>
      <c r="K487" s="80"/>
      <c r="L487" s="249">
        <f t="shared" si="28"/>
        <v>1900000</v>
      </c>
      <c r="M487" s="345" t="s">
        <v>2592</v>
      </c>
    </row>
    <row r="488" spans="1:13" ht="25.5" x14ac:dyDescent="0.2">
      <c r="A488" s="75"/>
      <c r="B488" s="76">
        <v>13</v>
      </c>
      <c r="C488" s="77" t="s">
        <v>2593</v>
      </c>
      <c r="D488" s="21" t="s">
        <v>1297</v>
      </c>
      <c r="E488" s="84"/>
      <c r="F488" s="21" t="s">
        <v>2278</v>
      </c>
      <c r="G488" s="84"/>
      <c r="H488" s="283">
        <v>800000</v>
      </c>
      <c r="I488" s="23"/>
      <c r="J488" s="79">
        <f t="shared" si="27"/>
        <v>646205400</v>
      </c>
      <c r="K488" s="80"/>
      <c r="L488" s="249">
        <f t="shared" si="28"/>
        <v>800000</v>
      </c>
      <c r="M488" s="345" t="s">
        <v>2594</v>
      </c>
    </row>
    <row r="489" spans="1:13" ht="25.5" x14ac:dyDescent="0.2">
      <c r="A489" s="75"/>
      <c r="B489" s="76">
        <v>13</v>
      </c>
      <c r="C489" s="77" t="s">
        <v>2595</v>
      </c>
      <c r="D489" s="21" t="s">
        <v>1227</v>
      </c>
      <c r="E489" s="84"/>
      <c r="F489" s="21" t="s">
        <v>2279</v>
      </c>
      <c r="G489" s="84"/>
      <c r="H489" s="283">
        <v>2625000</v>
      </c>
      <c r="I489" s="23"/>
      <c r="J489" s="79">
        <f t="shared" si="27"/>
        <v>648830400</v>
      </c>
      <c r="K489" s="80"/>
      <c r="L489" s="249">
        <f t="shared" si="28"/>
        <v>2625000</v>
      </c>
      <c r="M489" s="345" t="s">
        <v>2596</v>
      </c>
    </row>
    <row r="490" spans="1:13" ht="25.5" x14ac:dyDescent="0.2">
      <c r="A490" s="75"/>
      <c r="B490" s="76">
        <v>13</v>
      </c>
      <c r="C490" s="77" t="s">
        <v>2597</v>
      </c>
      <c r="D490" s="21" t="s">
        <v>1227</v>
      </c>
      <c r="E490" s="84"/>
      <c r="F490" s="21" t="s">
        <v>2280</v>
      </c>
      <c r="G490" s="84"/>
      <c r="H490" s="283">
        <v>3500000</v>
      </c>
      <c r="I490" s="23"/>
      <c r="J490" s="79">
        <f t="shared" si="27"/>
        <v>652330400</v>
      </c>
      <c r="K490" s="80"/>
      <c r="L490" s="249">
        <f t="shared" si="28"/>
        <v>3500000</v>
      </c>
      <c r="M490" s="345" t="s">
        <v>2596</v>
      </c>
    </row>
    <row r="491" spans="1:13" ht="25.5" x14ac:dyDescent="0.2">
      <c r="A491" s="75"/>
      <c r="B491" s="76">
        <v>13</v>
      </c>
      <c r="C491" s="77" t="s">
        <v>2598</v>
      </c>
      <c r="D491" s="21" t="s">
        <v>1099</v>
      </c>
      <c r="E491" s="84"/>
      <c r="F491" s="21" t="s">
        <v>2281</v>
      </c>
      <c r="G491" s="84"/>
      <c r="H491" s="283">
        <v>2100000</v>
      </c>
      <c r="I491" s="23"/>
      <c r="J491" s="79">
        <f t="shared" si="27"/>
        <v>654430400</v>
      </c>
      <c r="K491" s="80"/>
      <c r="L491" s="249">
        <f t="shared" si="28"/>
        <v>2100000</v>
      </c>
      <c r="M491" s="345" t="s">
        <v>2599</v>
      </c>
    </row>
    <row r="492" spans="1:13" ht="25.5" x14ac:dyDescent="0.2">
      <c r="A492" s="75"/>
      <c r="B492" s="76">
        <v>13</v>
      </c>
      <c r="C492" s="77" t="s">
        <v>2600</v>
      </c>
      <c r="D492" s="21" t="s">
        <v>2601</v>
      </c>
      <c r="E492" s="84"/>
      <c r="F492" s="21" t="s">
        <v>2282</v>
      </c>
      <c r="G492" s="84"/>
      <c r="H492" s="283">
        <v>4000000</v>
      </c>
      <c r="I492" s="23"/>
      <c r="J492" s="79">
        <f t="shared" si="27"/>
        <v>658430400</v>
      </c>
      <c r="K492" s="80"/>
      <c r="L492" s="249">
        <f t="shared" si="28"/>
        <v>4000000</v>
      </c>
      <c r="M492" s="345" t="s">
        <v>2602</v>
      </c>
    </row>
    <row r="493" spans="1:13" ht="25.5" x14ac:dyDescent="0.2">
      <c r="A493" s="75"/>
      <c r="B493" s="76">
        <v>13</v>
      </c>
      <c r="C493" s="77" t="s">
        <v>2603</v>
      </c>
      <c r="D493" s="21" t="s">
        <v>1244</v>
      </c>
      <c r="E493" s="84"/>
      <c r="F493" s="21" t="s">
        <v>2283</v>
      </c>
      <c r="G493" s="84"/>
      <c r="H493" s="300">
        <v>1050000</v>
      </c>
      <c r="I493" s="23"/>
      <c r="J493" s="79">
        <f t="shared" si="27"/>
        <v>659480400</v>
      </c>
      <c r="K493" s="80"/>
      <c r="L493" s="249">
        <f t="shared" si="28"/>
        <v>1050000</v>
      </c>
      <c r="M493" s="345" t="s">
        <v>1599</v>
      </c>
    </row>
    <row r="494" spans="1:13" ht="25.5" x14ac:dyDescent="0.2">
      <c r="A494" s="75"/>
      <c r="B494" s="76">
        <v>13</v>
      </c>
      <c r="C494" s="77" t="s">
        <v>2604</v>
      </c>
      <c r="D494" s="21" t="s">
        <v>1251</v>
      </c>
      <c r="E494" s="84"/>
      <c r="F494" s="21" t="s">
        <v>2284</v>
      </c>
      <c r="G494" s="84"/>
      <c r="H494" s="300">
        <v>3400000</v>
      </c>
      <c r="I494" s="23"/>
      <c r="J494" s="79">
        <f t="shared" si="27"/>
        <v>662880400</v>
      </c>
      <c r="K494" s="80"/>
      <c r="L494" s="249">
        <f t="shared" si="28"/>
        <v>3400000</v>
      </c>
      <c r="M494" s="345" t="s">
        <v>2605</v>
      </c>
    </row>
    <row r="495" spans="1:13" ht="25.5" x14ac:dyDescent="0.2">
      <c r="A495" s="75"/>
      <c r="B495" s="76">
        <v>13</v>
      </c>
      <c r="C495" s="77" t="s">
        <v>2606</v>
      </c>
      <c r="D495" s="21" t="s">
        <v>1965</v>
      </c>
      <c r="E495" s="84"/>
      <c r="F495" s="21" t="s">
        <v>2285</v>
      </c>
      <c r="G495" s="84"/>
      <c r="H495" s="300">
        <v>10000000</v>
      </c>
      <c r="I495" s="23"/>
      <c r="J495" s="79">
        <f t="shared" si="27"/>
        <v>672880400</v>
      </c>
      <c r="K495" s="80"/>
      <c r="L495" s="249">
        <f t="shared" si="28"/>
        <v>10000000</v>
      </c>
      <c r="M495" s="345" t="s">
        <v>2605</v>
      </c>
    </row>
    <row r="496" spans="1:13" ht="25.5" x14ac:dyDescent="0.2">
      <c r="A496" s="75"/>
      <c r="B496" s="76">
        <v>13</v>
      </c>
      <c r="C496" s="77" t="s">
        <v>2607</v>
      </c>
      <c r="D496" s="21" t="s">
        <v>1099</v>
      </c>
      <c r="E496" s="84"/>
      <c r="F496" s="21" t="s">
        <v>2286</v>
      </c>
      <c r="G496" s="84"/>
      <c r="H496" s="300">
        <v>1250000</v>
      </c>
      <c r="I496" s="23"/>
      <c r="J496" s="79">
        <f t="shared" si="27"/>
        <v>674130400</v>
      </c>
      <c r="K496" s="80"/>
      <c r="L496" s="249">
        <f t="shared" si="28"/>
        <v>1250000</v>
      </c>
      <c r="M496" s="345" t="s">
        <v>2608</v>
      </c>
    </row>
    <row r="497" spans="1:13" ht="25.5" x14ac:dyDescent="0.2">
      <c r="A497" s="75"/>
      <c r="B497" s="76">
        <v>13</v>
      </c>
      <c r="C497" s="77" t="s">
        <v>2609</v>
      </c>
      <c r="D497" s="21" t="s">
        <v>2610</v>
      </c>
      <c r="E497" s="84"/>
      <c r="F497" s="21" t="s">
        <v>2287</v>
      </c>
      <c r="G497" s="84"/>
      <c r="H497" s="300">
        <v>500000</v>
      </c>
      <c r="I497" s="23"/>
      <c r="J497" s="79">
        <f t="shared" si="27"/>
        <v>674630400</v>
      </c>
      <c r="K497" s="80"/>
      <c r="L497" s="249">
        <f t="shared" si="28"/>
        <v>500000</v>
      </c>
      <c r="M497" s="345" t="s">
        <v>2611</v>
      </c>
    </row>
    <row r="498" spans="1:13" ht="25.5" x14ac:dyDescent="0.2">
      <c r="A498" s="75"/>
      <c r="B498" s="76">
        <v>13</v>
      </c>
      <c r="C498" s="77" t="s">
        <v>2612</v>
      </c>
      <c r="D498" s="21" t="s">
        <v>2610</v>
      </c>
      <c r="E498" s="84"/>
      <c r="F498" s="21" t="s">
        <v>2288</v>
      </c>
      <c r="G498" s="84"/>
      <c r="H498" s="300">
        <v>500000</v>
      </c>
      <c r="I498" s="23"/>
      <c r="J498" s="79">
        <f t="shared" si="27"/>
        <v>675130400</v>
      </c>
      <c r="K498" s="80"/>
      <c r="L498" s="249">
        <f t="shared" si="28"/>
        <v>500000</v>
      </c>
      <c r="M498" s="345" t="s">
        <v>2613</v>
      </c>
    </row>
    <row r="499" spans="1:13" ht="25.5" x14ac:dyDescent="0.2">
      <c r="A499" s="75"/>
      <c r="B499" s="76">
        <v>13</v>
      </c>
      <c r="C499" s="77" t="s">
        <v>2614</v>
      </c>
      <c r="D499" s="21" t="s">
        <v>1479</v>
      </c>
      <c r="E499" s="84"/>
      <c r="F499" s="21" t="s">
        <v>2289</v>
      </c>
      <c r="G499" s="84"/>
      <c r="H499" s="300">
        <v>1760000</v>
      </c>
      <c r="I499" s="23"/>
      <c r="J499" s="79">
        <f t="shared" si="27"/>
        <v>676890400</v>
      </c>
      <c r="K499" s="80"/>
      <c r="L499" s="249">
        <f t="shared" si="28"/>
        <v>1760000</v>
      </c>
      <c r="M499" s="345" t="s">
        <v>2615</v>
      </c>
    </row>
    <row r="500" spans="1:13" ht="25.5" x14ac:dyDescent="0.2">
      <c r="A500" s="75"/>
      <c r="B500" s="76">
        <v>13</v>
      </c>
      <c r="C500" s="77" t="s">
        <v>1839</v>
      </c>
      <c r="D500" s="21" t="s">
        <v>1251</v>
      </c>
      <c r="E500" s="84"/>
      <c r="F500" s="21" t="s">
        <v>2290</v>
      </c>
      <c r="G500" s="84"/>
      <c r="H500" s="300">
        <v>1050000</v>
      </c>
      <c r="I500" s="23"/>
      <c r="J500" s="79">
        <f t="shared" si="27"/>
        <v>677940400</v>
      </c>
      <c r="K500" s="80"/>
      <c r="L500" s="249">
        <f t="shared" si="28"/>
        <v>1050000</v>
      </c>
      <c r="M500" s="345" t="s">
        <v>1840</v>
      </c>
    </row>
    <row r="501" spans="1:13" ht="25.5" x14ac:dyDescent="0.2">
      <c r="A501" s="75"/>
      <c r="B501" s="76">
        <v>13</v>
      </c>
      <c r="C501" s="77" t="s">
        <v>2616</v>
      </c>
      <c r="D501" s="21" t="s">
        <v>1476</v>
      </c>
      <c r="E501" s="84"/>
      <c r="F501" s="21" t="s">
        <v>2291</v>
      </c>
      <c r="G501" s="84"/>
      <c r="H501" s="300">
        <v>500000</v>
      </c>
      <c r="I501" s="23"/>
      <c r="J501" s="79">
        <f t="shared" ref="J501:J544" si="29">J500+H501</f>
        <v>678440400</v>
      </c>
      <c r="K501" s="80"/>
      <c r="L501" s="249">
        <f t="shared" ref="L501:L544" si="30">H501</f>
        <v>500000</v>
      </c>
      <c r="M501" s="345" t="s">
        <v>1173</v>
      </c>
    </row>
    <row r="502" spans="1:13" ht="25.5" x14ac:dyDescent="0.2">
      <c r="A502" s="75"/>
      <c r="B502" s="76">
        <v>13</v>
      </c>
      <c r="C502" s="77" t="s">
        <v>1729</v>
      </c>
      <c r="D502" s="21" t="s">
        <v>1476</v>
      </c>
      <c r="E502" s="84"/>
      <c r="F502" s="21" t="s">
        <v>2292</v>
      </c>
      <c r="G502" s="84"/>
      <c r="H502" s="300">
        <v>600000</v>
      </c>
      <c r="I502" s="23"/>
      <c r="J502" s="79">
        <f t="shared" si="29"/>
        <v>679040400</v>
      </c>
      <c r="K502" s="80"/>
      <c r="L502" s="249">
        <f t="shared" si="30"/>
        <v>600000</v>
      </c>
      <c r="M502" s="345" t="s">
        <v>2617</v>
      </c>
    </row>
    <row r="503" spans="1:13" ht="25.5" x14ac:dyDescent="0.2">
      <c r="A503" s="75"/>
      <c r="B503" s="76">
        <v>13</v>
      </c>
      <c r="C503" s="77" t="s">
        <v>2618</v>
      </c>
      <c r="D503" s="21" t="s">
        <v>110</v>
      </c>
      <c r="E503" s="84"/>
      <c r="F503" s="21" t="s">
        <v>2293</v>
      </c>
      <c r="G503" s="84"/>
      <c r="H503" s="300">
        <v>5250000</v>
      </c>
      <c r="I503" s="23"/>
      <c r="J503" s="79">
        <f t="shared" si="29"/>
        <v>684290400</v>
      </c>
      <c r="K503" s="80"/>
      <c r="L503" s="249">
        <f t="shared" si="30"/>
        <v>5250000</v>
      </c>
      <c r="M503" s="345" t="s">
        <v>2619</v>
      </c>
    </row>
    <row r="504" spans="1:13" ht="25.5" x14ac:dyDescent="0.2">
      <c r="A504" s="75"/>
      <c r="B504" s="76">
        <v>13</v>
      </c>
      <c r="C504" s="77" t="s">
        <v>2620</v>
      </c>
      <c r="D504" s="21" t="s">
        <v>1297</v>
      </c>
      <c r="E504" s="84"/>
      <c r="F504" s="21" t="s">
        <v>2294</v>
      </c>
      <c r="G504" s="84"/>
      <c r="H504" s="300">
        <v>800000</v>
      </c>
      <c r="I504" s="23"/>
      <c r="J504" s="79">
        <f t="shared" si="29"/>
        <v>685090400</v>
      </c>
      <c r="K504" s="80"/>
      <c r="L504" s="249">
        <f t="shared" si="30"/>
        <v>800000</v>
      </c>
      <c r="M504" s="345" t="s">
        <v>2445</v>
      </c>
    </row>
    <row r="505" spans="1:13" ht="25.5" x14ac:dyDescent="0.2">
      <c r="A505" s="75"/>
      <c r="B505" s="76">
        <v>13</v>
      </c>
      <c r="C505" s="77" t="s">
        <v>2621</v>
      </c>
      <c r="D505" s="21" t="s">
        <v>1594</v>
      </c>
      <c r="E505" s="84"/>
      <c r="F505" s="21" t="s">
        <v>2295</v>
      </c>
      <c r="G505" s="84"/>
      <c r="H505" s="300">
        <v>1200000</v>
      </c>
      <c r="I505" s="23"/>
      <c r="J505" s="79">
        <f t="shared" si="29"/>
        <v>686290400</v>
      </c>
      <c r="K505" s="80"/>
      <c r="L505" s="249">
        <f t="shared" si="30"/>
        <v>1200000</v>
      </c>
      <c r="M505" s="345" t="s">
        <v>2622</v>
      </c>
    </row>
    <row r="506" spans="1:13" ht="25.5" x14ac:dyDescent="0.2">
      <c r="A506" s="75"/>
      <c r="B506" s="76">
        <v>13</v>
      </c>
      <c r="C506" s="77" t="s">
        <v>2623</v>
      </c>
      <c r="D506" s="21" t="s">
        <v>1297</v>
      </c>
      <c r="E506" s="84"/>
      <c r="F506" s="21" t="s">
        <v>2296</v>
      </c>
      <c r="G506" s="84"/>
      <c r="H506" s="300">
        <v>2200000</v>
      </c>
      <c r="I506" s="23"/>
      <c r="J506" s="79">
        <f t="shared" si="29"/>
        <v>688490400</v>
      </c>
      <c r="K506" s="80"/>
      <c r="L506" s="249">
        <f t="shared" si="30"/>
        <v>2200000</v>
      </c>
      <c r="M506" s="345" t="s">
        <v>365</v>
      </c>
    </row>
    <row r="507" spans="1:13" ht="38.25" x14ac:dyDescent="0.2">
      <c r="A507" s="75"/>
      <c r="B507" s="76">
        <v>13</v>
      </c>
      <c r="C507" s="77" t="s">
        <v>2624</v>
      </c>
      <c r="D507" s="21" t="s">
        <v>1449</v>
      </c>
      <c r="E507" s="84"/>
      <c r="F507" s="21" t="s">
        <v>2297</v>
      </c>
      <c r="G507" s="84"/>
      <c r="H507" s="300">
        <v>800000</v>
      </c>
      <c r="I507" s="23"/>
      <c r="J507" s="79">
        <f t="shared" si="29"/>
        <v>689290400</v>
      </c>
      <c r="K507" s="80"/>
      <c r="L507" s="249">
        <f t="shared" si="30"/>
        <v>800000</v>
      </c>
      <c r="M507" s="345" t="s">
        <v>2625</v>
      </c>
    </row>
    <row r="508" spans="1:13" ht="25.5" x14ac:dyDescent="0.2">
      <c r="A508" s="75"/>
      <c r="B508" s="76">
        <v>13</v>
      </c>
      <c r="C508" s="77" t="s">
        <v>2626</v>
      </c>
      <c r="D508" s="21" t="s">
        <v>2627</v>
      </c>
      <c r="E508" s="84"/>
      <c r="F508" s="21" t="s">
        <v>2298</v>
      </c>
      <c r="G508" s="84"/>
      <c r="H508" s="300">
        <v>11250000</v>
      </c>
      <c r="I508" s="23"/>
      <c r="J508" s="79">
        <f t="shared" si="29"/>
        <v>700540400</v>
      </c>
      <c r="K508" s="80"/>
      <c r="L508" s="249">
        <f t="shared" si="30"/>
        <v>11250000</v>
      </c>
      <c r="M508" s="345" t="s">
        <v>2628</v>
      </c>
    </row>
    <row r="509" spans="1:13" ht="25.5" x14ac:dyDescent="0.2">
      <c r="A509" s="75"/>
      <c r="B509" s="76">
        <v>13</v>
      </c>
      <c r="C509" s="77" t="s">
        <v>2629</v>
      </c>
      <c r="D509" s="21" t="s">
        <v>1099</v>
      </c>
      <c r="E509" s="84"/>
      <c r="F509" s="21" t="s">
        <v>2299</v>
      </c>
      <c r="G509" s="84"/>
      <c r="H509" s="300">
        <v>3650000</v>
      </c>
      <c r="I509" s="23"/>
      <c r="J509" s="79">
        <f t="shared" si="29"/>
        <v>704190400</v>
      </c>
      <c r="K509" s="80"/>
      <c r="L509" s="249">
        <f t="shared" si="30"/>
        <v>3650000</v>
      </c>
      <c r="M509" s="345" t="s">
        <v>2630</v>
      </c>
    </row>
    <row r="510" spans="1:13" ht="25.5" x14ac:dyDescent="0.2">
      <c r="A510" s="75"/>
      <c r="B510" s="76">
        <v>13</v>
      </c>
      <c r="C510" s="77" t="s">
        <v>2631</v>
      </c>
      <c r="D510" s="21" t="s">
        <v>1594</v>
      </c>
      <c r="E510" s="84"/>
      <c r="F510" s="21" t="s">
        <v>2300</v>
      </c>
      <c r="G510" s="84"/>
      <c r="H510" s="300">
        <v>1000000</v>
      </c>
      <c r="I510" s="23"/>
      <c r="J510" s="79">
        <f t="shared" si="29"/>
        <v>705190400</v>
      </c>
      <c r="K510" s="80"/>
      <c r="L510" s="249">
        <f t="shared" si="30"/>
        <v>1000000</v>
      </c>
      <c r="M510" s="345" t="s">
        <v>2632</v>
      </c>
    </row>
    <row r="511" spans="1:13" ht="25.5" x14ac:dyDescent="0.2">
      <c r="A511" s="75"/>
      <c r="B511" s="76">
        <v>13</v>
      </c>
      <c r="C511" s="77" t="s">
        <v>2633</v>
      </c>
      <c r="D511" s="21" t="s">
        <v>1267</v>
      </c>
      <c r="E511" s="84"/>
      <c r="F511" s="21" t="s">
        <v>2301</v>
      </c>
      <c r="G511" s="84"/>
      <c r="H511" s="300">
        <v>3000000</v>
      </c>
      <c r="I511" s="23"/>
      <c r="J511" s="79">
        <f t="shared" si="29"/>
        <v>708190400</v>
      </c>
      <c r="K511" s="80"/>
      <c r="L511" s="249">
        <f t="shared" si="30"/>
        <v>3000000</v>
      </c>
      <c r="M511" s="345" t="s">
        <v>2634</v>
      </c>
    </row>
    <row r="512" spans="1:13" ht="25.5" x14ac:dyDescent="0.2">
      <c r="A512" s="75"/>
      <c r="B512" s="76">
        <v>13</v>
      </c>
      <c r="C512" s="77" t="s">
        <v>2635</v>
      </c>
      <c r="D512" s="21" t="s">
        <v>1227</v>
      </c>
      <c r="E512" s="84"/>
      <c r="F512" s="21" t="s">
        <v>2302</v>
      </c>
      <c r="G512" s="84"/>
      <c r="H512" s="300">
        <v>1500000</v>
      </c>
      <c r="I512" s="23"/>
      <c r="J512" s="79">
        <f t="shared" si="29"/>
        <v>709690400</v>
      </c>
      <c r="K512" s="80"/>
      <c r="L512" s="249">
        <f t="shared" si="30"/>
        <v>1500000</v>
      </c>
      <c r="M512" s="345" t="s">
        <v>2636</v>
      </c>
    </row>
    <row r="513" spans="1:13" ht="25.5" x14ac:dyDescent="0.2">
      <c r="A513" s="75"/>
      <c r="B513" s="76">
        <v>13</v>
      </c>
      <c r="C513" s="77" t="s">
        <v>2637</v>
      </c>
      <c r="D513" s="21" t="s">
        <v>1594</v>
      </c>
      <c r="E513" s="84"/>
      <c r="F513" s="21" t="s">
        <v>2303</v>
      </c>
      <c r="G513" s="84"/>
      <c r="H513" s="300">
        <v>1000000</v>
      </c>
      <c r="I513" s="23"/>
      <c r="J513" s="79">
        <f t="shared" si="29"/>
        <v>710690400</v>
      </c>
      <c r="K513" s="80"/>
      <c r="L513" s="249">
        <f t="shared" si="30"/>
        <v>1000000</v>
      </c>
      <c r="M513" s="345" t="s">
        <v>2638</v>
      </c>
    </row>
    <row r="514" spans="1:13" ht="25.5" x14ac:dyDescent="0.2">
      <c r="A514" s="75"/>
      <c r="B514" s="76">
        <v>13</v>
      </c>
      <c r="C514" s="77" t="s">
        <v>2639</v>
      </c>
      <c r="D514" s="21" t="s">
        <v>1476</v>
      </c>
      <c r="E514" s="21"/>
      <c r="F514" s="21" t="s">
        <v>2502</v>
      </c>
      <c r="G514" s="84"/>
      <c r="H514" s="283">
        <v>900000</v>
      </c>
      <c r="I514" s="23"/>
      <c r="J514" s="79">
        <f t="shared" si="29"/>
        <v>711590400</v>
      </c>
      <c r="K514" s="80"/>
      <c r="L514" s="249">
        <f t="shared" si="30"/>
        <v>900000</v>
      </c>
      <c r="M514" s="345" t="s">
        <v>2640</v>
      </c>
    </row>
    <row r="515" spans="1:13" ht="25.5" x14ac:dyDescent="0.2">
      <c r="A515" s="75"/>
      <c r="B515" s="76">
        <v>13</v>
      </c>
      <c r="C515" s="77" t="s">
        <v>2641</v>
      </c>
      <c r="D515" s="21" t="s">
        <v>2642</v>
      </c>
      <c r="E515" s="21"/>
      <c r="F515" s="21" t="s">
        <v>2503</v>
      </c>
      <c r="G515" s="84"/>
      <c r="H515" s="283">
        <v>200000</v>
      </c>
      <c r="I515" s="23"/>
      <c r="J515" s="79">
        <f t="shared" si="29"/>
        <v>711790400</v>
      </c>
      <c r="K515" s="80"/>
      <c r="L515" s="249">
        <f t="shared" si="30"/>
        <v>200000</v>
      </c>
      <c r="M515" s="345" t="s">
        <v>2643</v>
      </c>
    </row>
    <row r="516" spans="1:13" s="90" customFormat="1" ht="25.5" x14ac:dyDescent="0.2">
      <c r="A516" s="81"/>
      <c r="B516" s="76">
        <v>13</v>
      </c>
      <c r="C516" s="77" t="s">
        <v>2641</v>
      </c>
      <c r="D516" s="21" t="s">
        <v>2642</v>
      </c>
      <c r="E516" s="21"/>
      <c r="F516" s="21" t="s">
        <v>2504</v>
      </c>
      <c r="G516" s="84"/>
      <c r="H516" s="283">
        <v>500000</v>
      </c>
      <c r="I516" s="312"/>
      <c r="J516" s="79">
        <f t="shared" si="29"/>
        <v>712290400</v>
      </c>
      <c r="K516" s="87"/>
      <c r="L516" s="249">
        <f t="shared" si="30"/>
        <v>500000</v>
      </c>
      <c r="M516" s="345" t="s">
        <v>2643</v>
      </c>
    </row>
    <row r="517" spans="1:13" s="90" customFormat="1" ht="25.5" x14ac:dyDescent="0.2">
      <c r="A517" s="81"/>
      <c r="B517" s="76">
        <v>13</v>
      </c>
      <c r="C517" s="77" t="s">
        <v>2644</v>
      </c>
      <c r="D517" s="21" t="s">
        <v>1251</v>
      </c>
      <c r="E517" s="21"/>
      <c r="F517" s="21" t="s">
        <v>2505</v>
      </c>
      <c r="G517" s="84"/>
      <c r="H517" s="283">
        <v>700000</v>
      </c>
      <c r="I517" s="312"/>
      <c r="J517" s="79">
        <f t="shared" si="29"/>
        <v>712990400</v>
      </c>
      <c r="K517" s="87" t="e">
        <f>H11+H516-M516</f>
        <v>#VALUE!</v>
      </c>
      <c r="L517" s="249">
        <f t="shared" si="30"/>
        <v>700000</v>
      </c>
      <c r="M517" s="345" t="s">
        <v>2645</v>
      </c>
    </row>
    <row r="518" spans="1:13" s="90" customFormat="1" ht="25.5" x14ac:dyDescent="0.2">
      <c r="A518" s="81"/>
      <c r="B518" s="76">
        <v>13</v>
      </c>
      <c r="C518" s="77" t="s">
        <v>2646</v>
      </c>
      <c r="D518" s="21" t="s">
        <v>1449</v>
      </c>
      <c r="E518" s="21"/>
      <c r="F518" s="21" t="s">
        <v>2506</v>
      </c>
      <c r="G518" s="84"/>
      <c r="H518" s="283">
        <v>8550000</v>
      </c>
      <c r="I518" s="312"/>
      <c r="J518" s="79">
        <f t="shared" si="29"/>
        <v>721540400</v>
      </c>
      <c r="K518" s="87"/>
      <c r="L518" s="249">
        <f t="shared" si="30"/>
        <v>8550000</v>
      </c>
      <c r="M518" s="345" t="s">
        <v>2647</v>
      </c>
    </row>
    <row r="519" spans="1:13" s="90" customFormat="1" ht="25.5" x14ac:dyDescent="0.2">
      <c r="A519" s="81"/>
      <c r="B519" s="76">
        <v>13</v>
      </c>
      <c r="C519" s="77" t="s">
        <v>2648</v>
      </c>
      <c r="D519" s="21" t="s">
        <v>1395</v>
      </c>
      <c r="E519" s="76"/>
      <c r="F519" s="21" t="s">
        <v>2507</v>
      </c>
      <c r="G519" s="85"/>
      <c r="H519" s="283">
        <v>2400000</v>
      </c>
      <c r="I519" s="312"/>
      <c r="J519" s="79">
        <f t="shared" si="29"/>
        <v>723940400</v>
      </c>
      <c r="K519" s="87"/>
      <c r="L519" s="249">
        <f t="shared" si="30"/>
        <v>2400000</v>
      </c>
      <c r="M519" s="345" t="s">
        <v>2649</v>
      </c>
    </row>
    <row r="520" spans="1:13" s="90" customFormat="1" ht="25.5" x14ac:dyDescent="0.2">
      <c r="A520" s="81"/>
      <c r="B520" s="76">
        <v>13</v>
      </c>
      <c r="C520" s="77" t="s">
        <v>2650</v>
      </c>
      <c r="D520" s="21" t="s">
        <v>1251</v>
      </c>
      <c r="E520" s="76"/>
      <c r="F520" s="21" t="s">
        <v>2508</v>
      </c>
      <c r="G520" s="85"/>
      <c r="H520" s="283">
        <v>1700000</v>
      </c>
      <c r="I520" s="312"/>
      <c r="J520" s="79">
        <f t="shared" si="29"/>
        <v>725640400</v>
      </c>
      <c r="K520" s="87"/>
      <c r="L520" s="249">
        <f t="shared" si="30"/>
        <v>1700000</v>
      </c>
      <c r="M520" s="345" t="s">
        <v>339</v>
      </c>
    </row>
    <row r="521" spans="1:13" s="90" customFormat="1" ht="25.5" x14ac:dyDescent="0.2">
      <c r="A521" s="81"/>
      <c r="B521" s="76">
        <v>13</v>
      </c>
      <c r="C521" s="77" t="s">
        <v>2651</v>
      </c>
      <c r="D521" s="21" t="s">
        <v>1965</v>
      </c>
      <c r="E521" s="76"/>
      <c r="F521" s="21" t="s">
        <v>2509</v>
      </c>
      <c r="G521" s="85"/>
      <c r="H521" s="283">
        <v>4000000</v>
      </c>
      <c r="I521" s="312"/>
      <c r="J521" s="79">
        <f t="shared" si="29"/>
        <v>729640400</v>
      </c>
      <c r="K521" s="87"/>
      <c r="L521" s="251">
        <f t="shared" si="30"/>
        <v>4000000</v>
      </c>
      <c r="M521" s="345" t="s">
        <v>339</v>
      </c>
    </row>
    <row r="522" spans="1:13" s="90" customFormat="1" ht="25.5" x14ac:dyDescent="0.2">
      <c r="A522" s="81"/>
      <c r="B522" s="76">
        <v>13</v>
      </c>
      <c r="C522" s="77" t="s">
        <v>2652</v>
      </c>
      <c r="D522" s="21" t="s">
        <v>2653</v>
      </c>
      <c r="E522" s="76"/>
      <c r="F522" s="21" t="s">
        <v>2510</v>
      </c>
      <c r="G522" s="85"/>
      <c r="H522" s="283">
        <v>13050000</v>
      </c>
      <c r="I522" s="312"/>
      <c r="J522" s="79">
        <f t="shared" si="29"/>
        <v>742690400</v>
      </c>
      <c r="K522" s="87"/>
      <c r="L522" s="251">
        <f t="shared" si="30"/>
        <v>13050000</v>
      </c>
      <c r="M522" s="345" t="s">
        <v>2654</v>
      </c>
    </row>
    <row r="523" spans="1:13" s="90" customFormat="1" ht="25.5" x14ac:dyDescent="0.2">
      <c r="A523" s="81"/>
      <c r="B523" s="76">
        <v>13</v>
      </c>
      <c r="C523" s="77" t="s">
        <v>2655</v>
      </c>
      <c r="D523" s="21" t="s">
        <v>1385</v>
      </c>
      <c r="E523" s="76"/>
      <c r="F523" s="21" t="s">
        <v>2511</v>
      </c>
      <c r="G523" s="85"/>
      <c r="H523" s="283">
        <v>850000</v>
      </c>
      <c r="I523" s="312"/>
      <c r="J523" s="79">
        <f t="shared" si="29"/>
        <v>743540400</v>
      </c>
      <c r="K523" s="87"/>
      <c r="L523" s="251">
        <f t="shared" si="30"/>
        <v>850000</v>
      </c>
      <c r="M523" s="345" t="s">
        <v>2656</v>
      </c>
    </row>
    <row r="524" spans="1:13" s="90" customFormat="1" ht="25.5" x14ac:dyDescent="0.2">
      <c r="A524" s="81"/>
      <c r="B524" s="76">
        <v>13</v>
      </c>
      <c r="C524" s="77" t="s">
        <v>2657</v>
      </c>
      <c r="D524" s="21" t="s">
        <v>1594</v>
      </c>
      <c r="E524" s="76"/>
      <c r="F524" s="21" t="s">
        <v>2512</v>
      </c>
      <c r="G524" s="85"/>
      <c r="H524" s="283">
        <v>1050000</v>
      </c>
      <c r="I524" s="312"/>
      <c r="J524" s="79">
        <f t="shared" si="29"/>
        <v>744590400</v>
      </c>
      <c r="K524" s="87"/>
      <c r="L524" s="251">
        <f t="shared" si="30"/>
        <v>1050000</v>
      </c>
      <c r="M524" s="345" t="s">
        <v>2658</v>
      </c>
    </row>
    <row r="525" spans="1:13" s="90" customFormat="1" ht="25.5" x14ac:dyDescent="0.2">
      <c r="A525" s="81"/>
      <c r="B525" s="76">
        <v>13</v>
      </c>
      <c r="C525" s="77" t="s">
        <v>2659</v>
      </c>
      <c r="D525" s="21" t="s">
        <v>2627</v>
      </c>
      <c r="E525" s="76"/>
      <c r="F525" s="21" t="s">
        <v>2513</v>
      </c>
      <c r="G525" s="85"/>
      <c r="H525" s="283">
        <v>2000000</v>
      </c>
      <c r="I525" s="312"/>
      <c r="J525" s="79">
        <f t="shared" si="29"/>
        <v>746590400</v>
      </c>
      <c r="K525" s="87"/>
      <c r="L525" s="251">
        <f t="shared" si="30"/>
        <v>2000000</v>
      </c>
      <c r="M525" s="345" t="s">
        <v>1270</v>
      </c>
    </row>
    <row r="526" spans="1:13" s="90" customFormat="1" ht="25.5" x14ac:dyDescent="0.2">
      <c r="A526" s="81"/>
      <c r="B526" s="76">
        <v>13</v>
      </c>
      <c r="C526" s="77" t="s">
        <v>2660</v>
      </c>
      <c r="D526" s="21" t="s">
        <v>1385</v>
      </c>
      <c r="E526" s="21"/>
      <c r="F526" s="21" t="s">
        <v>2514</v>
      </c>
      <c r="G526" s="84"/>
      <c r="H526" s="283">
        <v>2000000</v>
      </c>
      <c r="I526" s="312"/>
      <c r="J526" s="79">
        <f t="shared" si="29"/>
        <v>748590400</v>
      </c>
      <c r="K526" s="87"/>
      <c r="L526" s="251">
        <f t="shared" si="30"/>
        <v>2000000</v>
      </c>
      <c r="M526" s="345" t="s">
        <v>1270</v>
      </c>
    </row>
    <row r="527" spans="1:13" s="90" customFormat="1" ht="25.5" x14ac:dyDescent="0.2">
      <c r="A527" s="81"/>
      <c r="B527" s="76">
        <v>13</v>
      </c>
      <c r="C527" s="77" t="s">
        <v>2661</v>
      </c>
      <c r="D527" s="21" t="s">
        <v>2662</v>
      </c>
      <c r="E527" s="21"/>
      <c r="F527" s="21" t="s">
        <v>2515</v>
      </c>
      <c r="G527" s="84"/>
      <c r="H527" s="283">
        <v>4000000</v>
      </c>
      <c r="I527" s="312"/>
      <c r="J527" s="79">
        <f t="shared" si="29"/>
        <v>752590400</v>
      </c>
      <c r="K527" s="87"/>
      <c r="L527" s="251">
        <f t="shared" si="30"/>
        <v>4000000</v>
      </c>
      <c r="M527" s="345" t="s">
        <v>2658</v>
      </c>
    </row>
    <row r="528" spans="1:13" s="90" customFormat="1" ht="25.5" x14ac:dyDescent="0.2">
      <c r="A528" s="81"/>
      <c r="B528" s="76">
        <v>13</v>
      </c>
      <c r="C528" s="77" t="s">
        <v>1567</v>
      </c>
      <c r="D528" s="21" t="s">
        <v>1244</v>
      </c>
      <c r="E528" s="21"/>
      <c r="F528" s="21" t="s">
        <v>2516</v>
      </c>
      <c r="G528" s="84"/>
      <c r="H528" s="283">
        <v>1050000</v>
      </c>
      <c r="I528" s="312"/>
      <c r="J528" s="79">
        <f t="shared" si="29"/>
        <v>753640400</v>
      </c>
      <c r="K528" s="87"/>
      <c r="L528" s="251">
        <f t="shared" si="30"/>
        <v>1050000</v>
      </c>
      <c r="M528" s="345" t="s">
        <v>2663</v>
      </c>
    </row>
    <row r="529" spans="1:31" ht="25.5" x14ac:dyDescent="0.2">
      <c r="A529" s="75"/>
      <c r="B529" s="76">
        <v>13</v>
      </c>
      <c r="C529" s="77" t="s">
        <v>2664</v>
      </c>
      <c r="D529" s="21" t="s">
        <v>1297</v>
      </c>
      <c r="E529" s="21"/>
      <c r="F529" s="21" t="s">
        <v>2517</v>
      </c>
      <c r="G529" s="21"/>
      <c r="H529" s="283">
        <v>800000</v>
      </c>
      <c r="I529" s="23"/>
      <c r="J529" s="79">
        <f t="shared" si="29"/>
        <v>754440400</v>
      </c>
      <c r="K529" s="80"/>
      <c r="L529" s="250">
        <f t="shared" si="30"/>
        <v>800000</v>
      </c>
      <c r="M529" s="345" t="s">
        <v>268</v>
      </c>
    </row>
    <row r="530" spans="1:31" ht="25.5" x14ac:dyDescent="0.2">
      <c r="A530" s="75"/>
      <c r="B530" s="76">
        <v>13</v>
      </c>
      <c r="C530" s="77" t="s">
        <v>2665</v>
      </c>
      <c r="D530" s="21" t="s">
        <v>1244</v>
      </c>
      <c r="E530" s="21"/>
      <c r="F530" s="21" t="s">
        <v>2518</v>
      </c>
      <c r="G530" s="21"/>
      <c r="H530" s="283">
        <v>1400000</v>
      </c>
      <c r="I530" s="23"/>
      <c r="J530" s="79">
        <f t="shared" si="29"/>
        <v>755840400</v>
      </c>
      <c r="K530" s="80"/>
      <c r="L530" s="250">
        <f t="shared" si="30"/>
        <v>1400000</v>
      </c>
      <c r="M530" s="345" t="s">
        <v>1827</v>
      </c>
    </row>
    <row r="531" spans="1:31" ht="25.5" x14ac:dyDescent="0.2">
      <c r="A531" s="75"/>
      <c r="B531" s="76">
        <v>13</v>
      </c>
      <c r="C531" s="77" t="s">
        <v>2666</v>
      </c>
      <c r="D531" s="21" t="s">
        <v>2642</v>
      </c>
      <c r="E531" s="21"/>
      <c r="F531" s="21" t="s">
        <v>2519</v>
      </c>
      <c r="G531" s="21"/>
      <c r="H531" s="283">
        <v>125000</v>
      </c>
      <c r="I531" s="23"/>
      <c r="J531" s="79">
        <f t="shared" si="29"/>
        <v>755965400</v>
      </c>
      <c r="K531" s="80"/>
      <c r="L531" s="250">
        <f t="shared" si="30"/>
        <v>125000</v>
      </c>
      <c r="M531" s="345" t="s">
        <v>2667</v>
      </c>
    </row>
    <row r="532" spans="1:31" ht="25.5" x14ac:dyDescent="0.2">
      <c r="A532" s="75"/>
      <c r="B532" s="76">
        <v>13</v>
      </c>
      <c r="C532" s="77" t="s">
        <v>2668</v>
      </c>
      <c r="D532" s="21" t="s">
        <v>1099</v>
      </c>
      <c r="E532" s="21"/>
      <c r="F532" s="21" t="s">
        <v>2520</v>
      </c>
      <c r="G532" s="21"/>
      <c r="H532" s="283">
        <v>2500000</v>
      </c>
      <c r="I532" s="23"/>
      <c r="J532" s="79">
        <f t="shared" si="29"/>
        <v>758465400</v>
      </c>
      <c r="K532" s="80"/>
      <c r="L532" s="250">
        <f t="shared" si="30"/>
        <v>2500000</v>
      </c>
      <c r="M532" s="345" t="s">
        <v>2669</v>
      </c>
    </row>
    <row r="533" spans="1:31" ht="25.5" x14ac:dyDescent="0.2">
      <c r="A533" s="75"/>
      <c r="B533" s="76">
        <v>13</v>
      </c>
      <c r="C533" s="77" t="s">
        <v>2670</v>
      </c>
      <c r="D533" s="21" t="s">
        <v>1395</v>
      </c>
      <c r="E533" s="21"/>
      <c r="F533" s="21" t="s">
        <v>2521</v>
      </c>
      <c r="G533" s="21"/>
      <c r="H533" s="283">
        <v>800000</v>
      </c>
      <c r="I533" s="23"/>
      <c r="J533" s="79">
        <f t="shared" si="29"/>
        <v>759265400</v>
      </c>
      <c r="K533" s="80"/>
      <c r="L533" s="250">
        <f t="shared" si="30"/>
        <v>800000</v>
      </c>
      <c r="M533" s="345" t="s">
        <v>2671</v>
      </c>
    </row>
    <row r="534" spans="1:31" ht="25.5" x14ac:dyDescent="0.2">
      <c r="A534" s="104"/>
      <c r="B534" s="76">
        <v>13</v>
      </c>
      <c r="C534" s="77" t="s">
        <v>2672</v>
      </c>
      <c r="D534" s="106" t="s">
        <v>1449</v>
      </c>
      <c r="E534" s="106"/>
      <c r="F534" s="21" t="s">
        <v>2522</v>
      </c>
      <c r="G534" s="106"/>
      <c r="H534" s="306">
        <v>1000000</v>
      </c>
      <c r="I534" s="23"/>
      <c r="J534" s="79">
        <f t="shared" si="29"/>
        <v>760265400</v>
      </c>
      <c r="K534" s="80"/>
      <c r="L534" s="252">
        <f t="shared" si="30"/>
        <v>1000000</v>
      </c>
      <c r="M534" s="345" t="s">
        <v>2673</v>
      </c>
      <c r="N534" s="109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  <c r="AE534" s="110"/>
    </row>
    <row r="535" spans="1:31" s="111" customFormat="1" ht="25.5" x14ac:dyDescent="0.2">
      <c r="A535" s="75"/>
      <c r="B535" s="76">
        <v>13</v>
      </c>
      <c r="C535" s="77" t="s">
        <v>2674</v>
      </c>
      <c r="D535" s="21" t="s">
        <v>1297</v>
      </c>
      <c r="E535" s="21"/>
      <c r="F535" s="21" t="s">
        <v>2523</v>
      </c>
      <c r="G535" s="21"/>
      <c r="H535" s="283">
        <v>500000</v>
      </c>
      <c r="J535" s="79">
        <f t="shared" si="29"/>
        <v>760765400</v>
      </c>
      <c r="K535" s="80"/>
      <c r="L535" s="252">
        <f t="shared" si="30"/>
        <v>500000</v>
      </c>
      <c r="M535" s="345" t="s">
        <v>2675</v>
      </c>
      <c r="N535" s="109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</row>
    <row r="536" spans="1:31" s="111" customFormat="1" ht="25.5" x14ac:dyDescent="0.2">
      <c r="A536" s="75"/>
      <c r="B536" s="76">
        <v>13</v>
      </c>
      <c r="C536" s="77" t="s">
        <v>2676</v>
      </c>
      <c r="D536" s="21" t="s">
        <v>1267</v>
      </c>
      <c r="E536" s="21"/>
      <c r="F536" s="21" t="s">
        <v>2524</v>
      </c>
      <c r="G536" s="21"/>
      <c r="H536" s="283">
        <v>3000000</v>
      </c>
      <c r="J536" s="79">
        <f t="shared" si="29"/>
        <v>763765400</v>
      </c>
      <c r="K536" s="80"/>
      <c r="L536" s="252">
        <f t="shared" si="30"/>
        <v>3000000</v>
      </c>
      <c r="M536" s="345" t="s">
        <v>405</v>
      </c>
      <c r="N536" s="109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  <c r="AE536" s="110"/>
    </row>
    <row r="537" spans="1:31" s="111" customFormat="1" ht="25.5" x14ac:dyDescent="0.2">
      <c r="A537" s="75"/>
      <c r="B537" s="76">
        <v>13</v>
      </c>
      <c r="C537" s="77" t="s">
        <v>2677</v>
      </c>
      <c r="D537" s="21" t="s">
        <v>2678</v>
      </c>
      <c r="E537" s="21"/>
      <c r="F537" s="21" t="s">
        <v>2525</v>
      </c>
      <c r="G537" s="21"/>
      <c r="H537" s="283">
        <v>500000</v>
      </c>
      <c r="J537" s="79">
        <f t="shared" si="29"/>
        <v>764265400</v>
      </c>
      <c r="K537" s="80"/>
      <c r="L537" s="252">
        <f t="shared" si="30"/>
        <v>500000</v>
      </c>
      <c r="M537" s="345" t="s">
        <v>2669</v>
      </c>
      <c r="N537" s="109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</row>
    <row r="538" spans="1:31" s="111" customFormat="1" ht="25.5" x14ac:dyDescent="0.2">
      <c r="A538" s="75"/>
      <c r="B538" s="76">
        <v>13</v>
      </c>
      <c r="C538" s="77" t="s">
        <v>2679</v>
      </c>
      <c r="D538" s="21" t="s">
        <v>1099</v>
      </c>
      <c r="E538" s="21"/>
      <c r="F538" s="21" t="s">
        <v>2526</v>
      </c>
      <c r="G538" s="21"/>
      <c r="H538" s="283">
        <v>2625000</v>
      </c>
      <c r="J538" s="79">
        <f t="shared" si="29"/>
        <v>766890400</v>
      </c>
      <c r="K538" s="80"/>
      <c r="L538" s="252">
        <f t="shared" si="30"/>
        <v>2625000</v>
      </c>
      <c r="M538" s="345" t="s">
        <v>2680</v>
      </c>
      <c r="N538" s="109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  <c r="AE538" s="110"/>
    </row>
    <row r="539" spans="1:31" s="111" customFormat="1" ht="25.5" x14ac:dyDescent="0.2">
      <c r="A539" s="75"/>
      <c r="B539" s="76">
        <v>13</v>
      </c>
      <c r="C539" s="77" t="s">
        <v>2681</v>
      </c>
      <c r="D539" s="21" t="s">
        <v>1479</v>
      </c>
      <c r="E539" s="21"/>
      <c r="F539" s="21" t="s">
        <v>2527</v>
      </c>
      <c r="G539" s="21"/>
      <c r="H539" s="283">
        <v>2000000</v>
      </c>
      <c r="J539" s="79">
        <f t="shared" si="29"/>
        <v>768890400</v>
      </c>
      <c r="K539" s="80"/>
      <c r="L539" s="252">
        <f t="shared" si="30"/>
        <v>2000000</v>
      </c>
      <c r="M539" s="345" t="s">
        <v>2682</v>
      </c>
      <c r="N539" s="109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</row>
    <row r="540" spans="1:31" s="111" customFormat="1" ht="25.5" x14ac:dyDescent="0.2">
      <c r="A540" s="75"/>
      <c r="B540" s="76">
        <v>13</v>
      </c>
      <c r="C540" s="77" t="s">
        <v>2683</v>
      </c>
      <c r="D540" s="21" t="s">
        <v>2678</v>
      </c>
      <c r="E540" s="21"/>
      <c r="F540" s="21" t="s">
        <v>2528</v>
      </c>
      <c r="G540" s="21"/>
      <c r="H540" s="283">
        <v>500000</v>
      </c>
      <c r="J540" s="79">
        <f t="shared" si="29"/>
        <v>769390400</v>
      </c>
      <c r="K540" s="80"/>
      <c r="L540" s="252">
        <f t="shared" si="30"/>
        <v>500000</v>
      </c>
      <c r="M540" s="345" t="s">
        <v>2684</v>
      </c>
      <c r="N540" s="109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</row>
    <row r="541" spans="1:31" s="111" customFormat="1" ht="25.5" x14ac:dyDescent="0.2">
      <c r="A541" s="75"/>
      <c r="B541" s="76">
        <v>13</v>
      </c>
      <c r="C541" s="77" t="s">
        <v>2685</v>
      </c>
      <c r="D541" s="21" t="s">
        <v>1251</v>
      </c>
      <c r="E541" s="21"/>
      <c r="F541" s="21" t="s">
        <v>2529</v>
      </c>
      <c r="G541" s="78"/>
      <c r="H541" s="283">
        <v>1050000</v>
      </c>
      <c r="J541" s="79">
        <f t="shared" si="29"/>
        <v>770440400</v>
      </c>
      <c r="K541" s="80"/>
      <c r="L541" s="252">
        <f t="shared" si="30"/>
        <v>1050000</v>
      </c>
      <c r="M541" s="345" t="s">
        <v>2686</v>
      </c>
      <c r="N541" s="109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2"/>
      <c r="AA541" s="112"/>
      <c r="AB541" s="112"/>
      <c r="AC541" s="112"/>
      <c r="AD541" s="112"/>
      <c r="AE541" s="112"/>
    </row>
    <row r="542" spans="1:31" s="111" customFormat="1" ht="25.5" x14ac:dyDescent="0.2">
      <c r="A542" s="75"/>
      <c r="B542" s="76">
        <v>13</v>
      </c>
      <c r="C542" s="77" t="s">
        <v>2687</v>
      </c>
      <c r="D542" s="21" t="s">
        <v>1267</v>
      </c>
      <c r="E542" s="21"/>
      <c r="F542" s="21" t="s">
        <v>2530</v>
      </c>
      <c r="G542" s="78"/>
      <c r="H542" s="283">
        <v>1000000</v>
      </c>
      <c r="J542" s="79">
        <f t="shared" si="29"/>
        <v>771440400</v>
      </c>
      <c r="K542" s="80"/>
      <c r="L542" s="252">
        <f t="shared" si="30"/>
        <v>1000000</v>
      </c>
      <c r="M542" s="345" t="s">
        <v>106</v>
      </c>
      <c r="N542" s="109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</row>
    <row r="543" spans="1:31" s="90" customFormat="1" ht="25.5" x14ac:dyDescent="0.2">
      <c r="A543" s="81"/>
      <c r="B543" s="76">
        <v>13</v>
      </c>
      <c r="C543" s="77" t="s">
        <v>2688</v>
      </c>
      <c r="D543" s="21" t="s">
        <v>1594</v>
      </c>
      <c r="E543" s="21"/>
      <c r="F543" s="21" t="s">
        <v>2531</v>
      </c>
      <c r="G543" s="21"/>
      <c r="H543" s="283">
        <v>1650000</v>
      </c>
      <c r="I543" s="312"/>
      <c r="J543" s="79">
        <f t="shared" si="29"/>
        <v>773090400</v>
      </c>
      <c r="K543" s="87"/>
      <c r="L543" s="251">
        <f t="shared" si="30"/>
        <v>1650000</v>
      </c>
      <c r="M543" s="345" t="s">
        <v>1097</v>
      </c>
    </row>
    <row r="544" spans="1:31" s="90" customFormat="1" ht="25.5" x14ac:dyDescent="0.2">
      <c r="A544" s="81"/>
      <c r="B544" s="76">
        <v>13</v>
      </c>
      <c r="C544" s="77" t="s">
        <v>1989</v>
      </c>
      <c r="D544" s="21" t="s">
        <v>1385</v>
      </c>
      <c r="E544" s="21"/>
      <c r="F544" s="21" t="s">
        <v>2532</v>
      </c>
      <c r="G544" s="21"/>
      <c r="H544" s="283">
        <v>1150000</v>
      </c>
      <c r="I544" s="86"/>
      <c r="J544" s="79">
        <f t="shared" si="29"/>
        <v>774240400</v>
      </c>
      <c r="K544" s="87"/>
      <c r="L544" s="251">
        <f t="shared" si="30"/>
        <v>1150000</v>
      </c>
      <c r="M544" s="342"/>
    </row>
    <row r="545" spans="1:25" s="90" customFormat="1" ht="25.5" x14ac:dyDescent="0.2">
      <c r="A545" s="81"/>
      <c r="B545" s="76">
        <v>13</v>
      </c>
      <c r="C545" s="83" t="s">
        <v>2698</v>
      </c>
      <c r="D545" s="84"/>
      <c r="E545" s="84"/>
      <c r="F545" s="84" t="s">
        <v>2689</v>
      </c>
      <c r="G545" s="84"/>
      <c r="H545" s="283"/>
      <c r="I545" s="86">
        <v>218584700</v>
      </c>
      <c r="J545" s="79">
        <f>J544-I545</f>
        <v>555655700</v>
      </c>
      <c r="K545" s="87"/>
      <c r="L545" s="251">
        <f>I545*-1</f>
        <v>-218584700</v>
      </c>
      <c r="M545" s="342" t="s">
        <v>141</v>
      </c>
    </row>
    <row r="546" spans="1:25" s="90" customFormat="1" ht="25.5" x14ac:dyDescent="0.2">
      <c r="A546" s="81"/>
      <c r="B546" s="76">
        <v>13</v>
      </c>
      <c r="C546" s="83" t="s">
        <v>2700</v>
      </c>
      <c r="D546" s="84"/>
      <c r="E546" s="84"/>
      <c r="F546" s="84" t="s">
        <v>2690</v>
      </c>
      <c r="G546" s="84"/>
      <c r="H546" s="283"/>
      <c r="I546" s="86">
        <v>3015000</v>
      </c>
      <c r="J546" s="79">
        <f t="shared" ref="J546:J553" si="31">J545-I546</f>
        <v>552640700</v>
      </c>
      <c r="K546" s="87"/>
      <c r="L546" s="251">
        <f t="shared" ref="L546:L553" si="32">I546*-1</f>
        <v>-3015000</v>
      </c>
      <c r="M546" s="342" t="s">
        <v>2592</v>
      </c>
    </row>
    <row r="547" spans="1:25" s="90" customFormat="1" ht="25.5" x14ac:dyDescent="0.2">
      <c r="A547" s="81"/>
      <c r="B547" s="76">
        <v>13</v>
      </c>
      <c r="C547" s="83" t="s">
        <v>2701</v>
      </c>
      <c r="D547" s="84"/>
      <c r="E547" s="84"/>
      <c r="F547" s="84" t="s">
        <v>2691</v>
      </c>
      <c r="G547" s="84"/>
      <c r="H547" s="283"/>
      <c r="I547" s="86">
        <v>175000</v>
      </c>
      <c r="J547" s="79">
        <f t="shared" si="31"/>
        <v>552465700</v>
      </c>
      <c r="K547" s="87"/>
      <c r="L547" s="251">
        <f t="shared" si="32"/>
        <v>-175000</v>
      </c>
      <c r="M547" s="342" t="s">
        <v>148</v>
      </c>
    </row>
    <row r="548" spans="1:25" s="90" customFormat="1" ht="25.5" x14ac:dyDescent="0.2">
      <c r="A548" s="81"/>
      <c r="B548" s="76">
        <v>13</v>
      </c>
      <c r="C548" s="83" t="s">
        <v>2702</v>
      </c>
      <c r="D548" s="84"/>
      <c r="E548" s="84"/>
      <c r="F548" s="84" t="s">
        <v>2692</v>
      </c>
      <c r="G548" s="84"/>
      <c r="H548" s="283"/>
      <c r="I548" s="86">
        <v>460000</v>
      </c>
      <c r="J548" s="79">
        <f t="shared" si="31"/>
        <v>552005700</v>
      </c>
      <c r="K548" s="87"/>
      <c r="L548" s="251">
        <f t="shared" si="32"/>
        <v>-460000</v>
      </c>
      <c r="M548" s="342" t="s">
        <v>2703</v>
      </c>
    </row>
    <row r="549" spans="1:25" s="90" customFormat="1" ht="25.5" x14ac:dyDescent="0.2">
      <c r="A549" s="81"/>
      <c r="B549" s="76">
        <v>13</v>
      </c>
      <c r="C549" s="83" t="s">
        <v>2704</v>
      </c>
      <c r="D549" s="84"/>
      <c r="E549" s="84"/>
      <c r="F549" s="84" t="s">
        <v>2693</v>
      </c>
      <c r="G549" s="84"/>
      <c r="H549" s="283"/>
      <c r="I549" s="86">
        <v>1222500</v>
      </c>
      <c r="J549" s="79">
        <f t="shared" si="31"/>
        <v>550783200</v>
      </c>
      <c r="K549" s="87"/>
      <c r="L549" s="251">
        <f t="shared" si="32"/>
        <v>-1222500</v>
      </c>
      <c r="M549" s="342" t="s">
        <v>1679</v>
      </c>
    </row>
    <row r="550" spans="1:25" s="90" customFormat="1" ht="25.5" x14ac:dyDescent="0.2">
      <c r="A550" s="81"/>
      <c r="B550" s="76">
        <v>13</v>
      </c>
      <c r="C550" s="83" t="s">
        <v>2705</v>
      </c>
      <c r="D550" s="84"/>
      <c r="E550" s="84"/>
      <c r="F550" s="84" t="s">
        <v>2694</v>
      </c>
      <c r="G550" s="84"/>
      <c r="H550" s="283"/>
      <c r="I550" s="86">
        <v>26488000</v>
      </c>
      <c r="J550" s="79">
        <f t="shared" si="31"/>
        <v>524295200</v>
      </c>
      <c r="K550" s="87"/>
      <c r="L550" s="251">
        <f t="shared" si="32"/>
        <v>-26488000</v>
      </c>
      <c r="M550" s="342" t="s">
        <v>290</v>
      </c>
    </row>
    <row r="551" spans="1:25" s="111" customFormat="1" ht="25.5" x14ac:dyDescent="0.2">
      <c r="A551" s="75"/>
      <c r="B551" s="76">
        <v>13</v>
      </c>
      <c r="C551" s="83" t="s">
        <v>2706</v>
      </c>
      <c r="D551" s="84"/>
      <c r="E551" s="84"/>
      <c r="F551" s="84" t="s">
        <v>2695</v>
      </c>
      <c r="G551" s="84"/>
      <c r="H551" s="282"/>
      <c r="I551" s="86">
        <v>310000000</v>
      </c>
      <c r="J551" s="79">
        <f t="shared" si="31"/>
        <v>214295200</v>
      </c>
      <c r="K551" s="80"/>
      <c r="L551" s="251">
        <f t="shared" si="32"/>
        <v>-310000000</v>
      </c>
      <c r="M551" s="342" t="s">
        <v>141</v>
      </c>
      <c r="N551" s="109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</row>
    <row r="552" spans="1:25" s="111" customFormat="1" ht="38.25" x14ac:dyDescent="0.2">
      <c r="A552" s="75"/>
      <c r="B552" s="76">
        <v>13</v>
      </c>
      <c r="C552" s="83" t="s">
        <v>2707</v>
      </c>
      <c r="D552" s="84"/>
      <c r="E552" s="84"/>
      <c r="F552" s="84" t="s">
        <v>2696</v>
      </c>
      <c r="G552" s="84"/>
      <c r="H552" s="282"/>
      <c r="I552" s="86">
        <v>10982000</v>
      </c>
      <c r="J552" s="79">
        <f t="shared" si="31"/>
        <v>203313200</v>
      </c>
      <c r="K552" s="80"/>
      <c r="L552" s="251">
        <f t="shared" si="32"/>
        <v>-10982000</v>
      </c>
      <c r="M552" s="342" t="s">
        <v>141</v>
      </c>
      <c r="N552" s="109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</row>
    <row r="553" spans="1:25" s="111" customFormat="1" ht="25.5" x14ac:dyDescent="0.2">
      <c r="A553" s="75"/>
      <c r="B553" s="76">
        <v>13</v>
      </c>
      <c r="C553" s="83" t="s">
        <v>2708</v>
      </c>
      <c r="D553" s="84"/>
      <c r="E553" s="84"/>
      <c r="F553" s="84" t="s">
        <v>2697</v>
      </c>
      <c r="G553" s="84"/>
      <c r="H553" s="282"/>
      <c r="I553" s="86">
        <v>6482500</v>
      </c>
      <c r="J553" s="79">
        <f t="shared" si="31"/>
        <v>196830700</v>
      </c>
      <c r="K553" s="80"/>
      <c r="L553" s="251">
        <f t="shared" si="32"/>
        <v>-6482500</v>
      </c>
      <c r="M553" s="342" t="s">
        <v>141</v>
      </c>
      <c r="N553" s="109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</row>
    <row r="554" spans="1:25" s="111" customFormat="1" ht="25.5" x14ac:dyDescent="0.2">
      <c r="A554" s="75"/>
      <c r="B554" s="76">
        <v>16</v>
      </c>
      <c r="C554" s="77" t="s">
        <v>2727</v>
      </c>
      <c r="D554" s="21" t="s">
        <v>1297</v>
      </c>
      <c r="E554" s="21"/>
      <c r="F554" s="21" t="s">
        <v>2709</v>
      </c>
      <c r="G554" s="21"/>
      <c r="H554" s="283">
        <v>1000000</v>
      </c>
      <c r="J554" s="79">
        <f>J553+H554</f>
        <v>197830700</v>
      </c>
      <c r="K554" s="80"/>
      <c r="L554" s="250">
        <f>H554</f>
        <v>1000000</v>
      </c>
      <c r="M554" s="346" t="s">
        <v>2728</v>
      </c>
      <c r="N554" s="109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</row>
    <row r="555" spans="1:25" ht="25.5" x14ac:dyDescent="0.2">
      <c r="A555" s="75"/>
      <c r="B555" s="76">
        <v>16</v>
      </c>
      <c r="C555" s="77" t="s">
        <v>2729</v>
      </c>
      <c r="D555" s="21" t="s">
        <v>1433</v>
      </c>
      <c r="E555" s="21"/>
      <c r="F555" s="21" t="s">
        <v>2710</v>
      </c>
      <c r="G555" s="21"/>
      <c r="H555" s="283">
        <v>1050000</v>
      </c>
      <c r="I555" s="23"/>
      <c r="J555" s="79">
        <f>J554+H555</f>
        <v>198880700</v>
      </c>
      <c r="K555" s="80"/>
      <c r="L555" s="250">
        <f t="shared" ref="L555:L639" si="33">H555</f>
        <v>1050000</v>
      </c>
      <c r="M555" s="346" t="s">
        <v>2730</v>
      </c>
      <c r="N555" s="109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</row>
    <row r="556" spans="1:25" ht="25.5" x14ac:dyDescent="0.2">
      <c r="A556" s="75"/>
      <c r="B556" s="76">
        <v>16</v>
      </c>
      <c r="C556" s="77" t="s">
        <v>2731</v>
      </c>
      <c r="D556" s="21" t="s">
        <v>1433</v>
      </c>
      <c r="E556" s="21"/>
      <c r="F556" s="21" t="s">
        <v>2711</v>
      </c>
      <c r="G556" s="21"/>
      <c r="H556" s="273">
        <v>3150000</v>
      </c>
      <c r="I556" s="23"/>
      <c r="J556" s="79">
        <f>J555+H556</f>
        <v>202030700</v>
      </c>
      <c r="K556" s="80">
        <f>H11</f>
        <v>304353900</v>
      </c>
      <c r="L556" s="250">
        <f t="shared" si="33"/>
        <v>3150000</v>
      </c>
      <c r="M556" s="65" t="s">
        <v>2732</v>
      </c>
      <c r="N556" s="109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</row>
    <row r="557" spans="1:25" ht="25.5" x14ac:dyDescent="0.2">
      <c r="A557" s="75"/>
      <c r="B557" s="76">
        <v>16</v>
      </c>
      <c r="C557" s="77" t="s">
        <v>2481</v>
      </c>
      <c r="D557" s="21" t="s">
        <v>2482</v>
      </c>
      <c r="E557" s="21"/>
      <c r="F557" s="21" t="s">
        <v>2712</v>
      </c>
      <c r="G557" s="21"/>
      <c r="H557" s="283">
        <v>7250000</v>
      </c>
      <c r="I557" s="23"/>
      <c r="J557" s="79">
        <f>J556+H557</f>
        <v>209280700</v>
      </c>
      <c r="K557" s="80"/>
      <c r="L557" s="250">
        <f t="shared" si="33"/>
        <v>7250000</v>
      </c>
      <c r="M557" s="346" t="s">
        <v>2483</v>
      </c>
      <c r="N557" s="109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</row>
    <row r="558" spans="1:25" ht="25.5" x14ac:dyDescent="0.2">
      <c r="A558" s="75"/>
      <c r="B558" s="76">
        <v>16</v>
      </c>
      <c r="C558" s="77" t="s">
        <v>1434</v>
      </c>
      <c r="D558" s="21" t="s">
        <v>1433</v>
      </c>
      <c r="E558" s="21"/>
      <c r="F558" s="21" t="s">
        <v>2713</v>
      </c>
      <c r="G558" s="21"/>
      <c r="H558" s="283">
        <v>1100000</v>
      </c>
      <c r="I558" s="23"/>
      <c r="J558" s="79">
        <f>J557+H558</f>
        <v>210380700</v>
      </c>
      <c r="K558" s="80"/>
      <c r="L558" s="250">
        <f t="shared" si="33"/>
        <v>1100000</v>
      </c>
      <c r="M558" s="346" t="s">
        <v>2733</v>
      </c>
      <c r="N558" s="109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</row>
    <row r="559" spans="1:25" ht="25.5" x14ac:dyDescent="0.2">
      <c r="A559" s="75"/>
      <c r="B559" s="76">
        <v>16</v>
      </c>
      <c r="C559" s="77" t="s">
        <v>2734</v>
      </c>
      <c r="D559" s="21" t="s">
        <v>1479</v>
      </c>
      <c r="E559" s="21"/>
      <c r="F559" s="21" t="s">
        <v>2714</v>
      </c>
      <c r="G559" s="21"/>
      <c r="H559" s="283">
        <v>1000000</v>
      </c>
      <c r="I559" s="23"/>
      <c r="J559" s="79">
        <f t="shared" ref="J559:J580" si="34">J558+H559</f>
        <v>211380700</v>
      </c>
      <c r="K559" s="80"/>
      <c r="L559" s="250">
        <f t="shared" si="33"/>
        <v>1000000</v>
      </c>
      <c r="M559" s="346" t="s">
        <v>2462</v>
      </c>
      <c r="N559" s="109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</row>
    <row r="560" spans="1:25" ht="38.25" x14ac:dyDescent="0.2">
      <c r="A560" s="75"/>
      <c r="B560" s="76">
        <v>16</v>
      </c>
      <c r="C560" s="77" t="s">
        <v>2735</v>
      </c>
      <c r="D560" s="21" t="s">
        <v>1267</v>
      </c>
      <c r="E560" s="21"/>
      <c r="F560" s="21" t="s">
        <v>2715</v>
      </c>
      <c r="G560" s="21"/>
      <c r="H560" s="283">
        <v>1000000</v>
      </c>
      <c r="I560" s="23"/>
      <c r="J560" s="79">
        <f t="shared" si="34"/>
        <v>212380700</v>
      </c>
      <c r="K560" s="80"/>
      <c r="L560" s="250">
        <f t="shared" si="33"/>
        <v>1000000</v>
      </c>
      <c r="M560" s="346" t="s">
        <v>2736</v>
      </c>
      <c r="N560" s="109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</row>
    <row r="561" spans="1:25" ht="25.5" x14ac:dyDescent="0.2">
      <c r="A561" s="75"/>
      <c r="B561" s="76">
        <v>16</v>
      </c>
      <c r="C561" s="77" t="s">
        <v>2737</v>
      </c>
      <c r="D561" s="21" t="s">
        <v>1594</v>
      </c>
      <c r="E561" s="21"/>
      <c r="F561" s="21" t="s">
        <v>2716</v>
      </c>
      <c r="G561" s="21"/>
      <c r="H561" s="283">
        <v>1050000</v>
      </c>
      <c r="I561" s="23"/>
      <c r="J561" s="79">
        <f t="shared" si="34"/>
        <v>213430700</v>
      </c>
      <c r="K561" s="80"/>
      <c r="L561" s="250">
        <f t="shared" si="33"/>
        <v>1050000</v>
      </c>
      <c r="M561" s="346" t="s">
        <v>482</v>
      </c>
      <c r="N561" s="109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</row>
    <row r="562" spans="1:25" s="90" customFormat="1" ht="25.5" x14ac:dyDescent="0.2">
      <c r="A562" s="81"/>
      <c r="B562" s="76">
        <v>16</v>
      </c>
      <c r="C562" s="77" t="s">
        <v>2591</v>
      </c>
      <c r="D562" s="21" t="s">
        <v>110</v>
      </c>
      <c r="E562" s="84"/>
      <c r="F562" s="21" t="s">
        <v>2717</v>
      </c>
      <c r="G562" s="84"/>
      <c r="H562" s="283">
        <v>1500000</v>
      </c>
      <c r="I562" s="312"/>
      <c r="J562" s="79">
        <f t="shared" si="34"/>
        <v>214930700</v>
      </c>
      <c r="K562" s="87"/>
      <c r="L562" s="250">
        <f t="shared" si="33"/>
        <v>1500000</v>
      </c>
      <c r="M562" s="347" t="s">
        <v>2592</v>
      </c>
    </row>
    <row r="563" spans="1:25" s="90" customFormat="1" ht="25.5" x14ac:dyDescent="0.2">
      <c r="A563" s="81"/>
      <c r="B563" s="76">
        <v>16</v>
      </c>
      <c r="C563" s="77" t="s">
        <v>2092</v>
      </c>
      <c r="D563" s="21" t="s">
        <v>1227</v>
      </c>
      <c r="E563" s="84"/>
      <c r="F563" s="21" t="s">
        <v>2718</v>
      </c>
      <c r="G563" s="84"/>
      <c r="H563" s="283">
        <v>3550000</v>
      </c>
      <c r="I563" s="312"/>
      <c r="J563" s="79">
        <f t="shared" si="34"/>
        <v>218480700</v>
      </c>
      <c r="K563" s="87" t="e">
        <f>K556-M563+H563</f>
        <v>#VALUE!</v>
      </c>
      <c r="L563" s="250">
        <f t="shared" si="33"/>
        <v>3550000</v>
      </c>
      <c r="M563" s="348" t="s">
        <v>2738</v>
      </c>
    </row>
    <row r="564" spans="1:25" s="90" customFormat="1" ht="38.25" x14ac:dyDescent="0.2">
      <c r="A564" s="298"/>
      <c r="B564" s="296">
        <v>16</v>
      </c>
      <c r="C564" s="187" t="s">
        <v>2739</v>
      </c>
      <c r="D564" s="13" t="s">
        <v>1267</v>
      </c>
      <c r="E564" s="13"/>
      <c r="F564" s="13" t="s">
        <v>2719</v>
      </c>
      <c r="G564" s="13"/>
      <c r="H564" s="324">
        <v>2000000</v>
      </c>
      <c r="I564" s="325"/>
      <c r="J564" s="79">
        <f t="shared" si="34"/>
        <v>220480700</v>
      </c>
      <c r="K564" s="87"/>
      <c r="L564" s="250">
        <f t="shared" si="33"/>
        <v>2000000</v>
      </c>
      <c r="M564" s="347" t="s">
        <v>1078</v>
      </c>
    </row>
    <row r="565" spans="1:25" s="90" customFormat="1" ht="25.5" x14ac:dyDescent="0.2">
      <c r="A565" s="298"/>
      <c r="B565" s="296">
        <v>16</v>
      </c>
      <c r="C565" s="187" t="s">
        <v>2740</v>
      </c>
      <c r="D565" s="13" t="s">
        <v>110</v>
      </c>
      <c r="E565" s="13"/>
      <c r="F565" s="13" t="s">
        <v>2720</v>
      </c>
      <c r="G565" s="13"/>
      <c r="H565" s="324">
        <v>3150000</v>
      </c>
      <c r="I565" s="325"/>
      <c r="J565" s="79">
        <f t="shared" si="34"/>
        <v>223630700</v>
      </c>
      <c r="K565" s="87"/>
      <c r="L565" s="250">
        <f t="shared" si="33"/>
        <v>3150000</v>
      </c>
      <c r="M565" s="347" t="s">
        <v>2741</v>
      </c>
    </row>
    <row r="566" spans="1:25" s="90" customFormat="1" ht="25.5" x14ac:dyDescent="0.2">
      <c r="A566" s="298"/>
      <c r="B566" s="296">
        <v>16</v>
      </c>
      <c r="C566" s="187" t="s">
        <v>2742</v>
      </c>
      <c r="D566" s="13" t="s">
        <v>1227</v>
      </c>
      <c r="E566" s="13"/>
      <c r="F566" s="13" t="s">
        <v>2721</v>
      </c>
      <c r="G566" s="13"/>
      <c r="H566" s="324">
        <v>2125000</v>
      </c>
      <c r="I566" s="325"/>
      <c r="J566" s="79">
        <f t="shared" si="34"/>
        <v>225755700</v>
      </c>
      <c r="K566" s="87"/>
      <c r="L566" s="250">
        <f t="shared" si="33"/>
        <v>2125000</v>
      </c>
      <c r="M566" s="347" t="s">
        <v>2743</v>
      </c>
    </row>
    <row r="567" spans="1:25" s="90" customFormat="1" ht="25.5" x14ac:dyDescent="0.2">
      <c r="A567" s="298"/>
      <c r="B567" s="296">
        <v>16</v>
      </c>
      <c r="C567" s="187" t="s">
        <v>2744</v>
      </c>
      <c r="D567" s="13" t="s">
        <v>1099</v>
      </c>
      <c r="E567" s="13"/>
      <c r="F567" s="13" t="s">
        <v>2722</v>
      </c>
      <c r="G567" s="13"/>
      <c r="H567" s="324">
        <v>3100000</v>
      </c>
      <c r="I567" s="325"/>
      <c r="J567" s="79">
        <f t="shared" si="34"/>
        <v>228855700</v>
      </c>
      <c r="K567" s="87"/>
      <c r="L567" s="250">
        <f t="shared" si="33"/>
        <v>3100000</v>
      </c>
      <c r="M567" s="347" t="s">
        <v>2745</v>
      </c>
    </row>
    <row r="568" spans="1:25" s="90" customFormat="1" ht="25.5" x14ac:dyDescent="0.2">
      <c r="A568" s="298"/>
      <c r="B568" s="296">
        <v>16</v>
      </c>
      <c r="C568" s="187" t="s">
        <v>2746</v>
      </c>
      <c r="D568" s="13" t="s">
        <v>1099</v>
      </c>
      <c r="E568" s="13"/>
      <c r="F568" s="13" t="s">
        <v>2723</v>
      </c>
      <c r="G568" s="13"/>
      <c r="H568" s="324">
        <v>2650000</v>
      </c>
      <c r="I568" s="325"/>
      <c r="J568" s="79">
        <f t="shared" si="34"/>
        <v>231505700</v>
      </c>
      <c r="K568" s="87"/>
      <c r="L568" s="250">
        <f t="shared" si="33"/>
        <v>2650000</v>
      </c>
      <c r="M568" s="347" t="s">
        <v>2747</v>
      </c>
    </row>
    <row r="569" spans="1:25" s="90" customFormat="1" ht="25.5" x14ac:dyDescent="0.2">
      <c r="A569" s="298"/>
      <c r="B569" s="296">
        <v>16</v>
      </c>
      <c r="C569" s="187" t="s">
        <v>2623</v>
      </c>
      <c r="D569" s="13" t="s">
        <v>1297</v>
      </c>
      <c r="E569" s="13"/>
      <c r="F569" s="13" t="s">
        <v>2724</v>
      </c>
      <c r="G569" s="13"/>
      <c r="H569" s="324">
        <v>200000</v>
      </c>
      <c r="I569" s="325"/>
      <c r="J569" s="79">
        <f t="shared" si="34"/>
        <v>231705700</v>
      </c>
      <c r="K569" s="87"/>
      <c r="L569" s="250">
        <f t="shared" si="33"/>
        <v>200000</v>
      </c>
      <c r="M569" s="347" t="s">
        <v>365</v>
      </c>
    </row>
    <row r="570" spans="1:25" ht="25.5" x14ac:dyDescent="0.2">
      <c r="A570" s="298"/>
      <c r="B570" s="296">
        <v>16</v>
      </c>
      <c r="C570" s="187" t="s">
        <v>2748</v>
      </c>
      <c r="D570" s="13" t="s">
        <v>1433</v>
      </c>
      <c r="E570" s="13"/>
      <c r="F570" s="13" t="s">
        <v>2725</v>
      </c>
      <c r="G570" s="13"/>
      <c r="H570" s="324">
        <v>950000</v>
      </c>
      <c r="I570" s="15"/>
      <c r="J570" s="79">
        <f t="shared" si="34"/>
        <v>232655700</v>
      </c>
      <c r="K570" s="80"/>
      <c r="L570" s="250">
        <f t="shared" si="33"/>
        <v>950000</v>
      </c>
      <c r="M570" s="346" t="s">
        <v>2749</v>
      </c>
      <c r="N570" s="109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</row>
    <row r="571" spans="1:25" ht="25.5" x14ac:dyDescent="0.2">
      <c r="A571" s="298"/>
      <c r="B571" s="296">
        <v>16</v>
      </c>
      <c r="C571" s="187" t="s">
        <v>2750</v>
      </c>
      <c r="D571" s="13" t="s">
        <v>1099</v>
      </c>
      <c r="E571" s="13"/>
      <c r="F571" s="13" t="s">
        <v>2726</v>
      </c>
      <c r="G571" s="13"/>
      <c r="H571" s="324">
        <v>625000</v>
      </c>
      <c r="I571" s="15"/>
      <c r="J571" s="79">
        <f t="shared" si="34"/>
        <v>233280700</v>
      </c>
      <c r="K571" s="80"/>
      <c r="L571" s="250">
        <f t="shared" si="33"/>
        <v>625000</v>
      </c>
      <c r="M571" s="346" t="s">
        <v>2751</v>
      </c>
      <c r="N571" s="109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</row>
    <row r="572" spans="1:25" ht="25.5" x14ac:dyDescent="0.2">
      <c r="A572" s="298"/>
      <c r="B572" s="296">
        <v>16</v>
      </c>
      <c r="C572" s="187" t="s">
        <v>1040</v>
      </c>
      <c r="D572" s="13" t="s">
        <v>1099</v>
      </c>
      <c r="E572" s="13"/>
      <c r="F572" s="13" t="s">
        <v>2533</v>
      </c>
      <c r="G572" s="13"/>
      <c r="H572" s="324">
        <v>400000</v>
      </c>
      <c r="I572" s="15"/>
      <c r="J572" s="79">
        <f t="shared" si="34"/>
        <v>233680700</v>
      </c>
      <c r="K572" s="80"/>
      <c r="L572" s="250">
        <f t="shared" si="33"/>
        <v>400000</v>
      </c>
      <c r="M572" s="346" t="s">
        <v>2501</v>
      </c>
      <c r="N572" s="109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</row>
    <row r="573" spans="1:25" ht="25.5" x14ac:dyDescent="0.2">
      <c r="A573" s="298"/>
      <c r="B573" s="296">
        <v>16</v>
      </c>
      <c r="C573" s="187" t="s">
        <v>2752</v>
      </c>
      <c r="D573" s="13" t="s">
        <v>1227</v>
      </c>
      <c r="E573" s="13"/>
      <c r="F573" s="13" t="s">
        <v>2534</v>
      </c>
      <c r="G573" s="13"/>
      <c r="H573" s="324">
        <v>1000000</v>
      </c>
      <c r="I573" s="15"/>
      <c r="J573" s="79">
        <f t="shared" si="34"/>
        <v>234680700</v>
      </c>
      <c r="K573" s="80"/>
      <c r="L573" s="250">
        <f t="shared" si="33"/>
        <v>1000000</v>
      </c>
      <c r="M573" s="346" t="s">
        <v>2753</v>
      </c>
    </row>
    <row r="574" spans="1:25" ht="25.5" x14ac:dyDescent="0.2">
      <c r="A574" s="298"/>
      <c r="B574" s="296">
        <v>16</v>
      </c>
      <c r="C574" s="187" t="s">
        <v>2754</v>
      </c>
      <c r="D574" s="13" t="s">
        <v>1476</v>
      </c>
      <c r="E574" s="13"/>
      <c r="F574" s="13" t="s">
        <v>2535</v>
      </c>
      <c r="G574" s="13"/>
      <c r="H574" s="324">
        <v>800000</v>
      </c>
      <c r="I574" s="15"/>
      <c r="J574" s="79">
        <f t="shared" si="34"/>
        <v>235480700</v>
      </c>
      <c r="K574" s="80"/>
      <c r="L574" s="250">
        <f t="shared" si="33"/>
        <v>800000</v>
      </c>
      <c r="M574" s="346" t="s">
        <v>2755</v>
      </c>
    </row>
    <row r="575" spans="1:25" ht="25.5" x14ac:dyDescent="0.2">
      <c r="A575" s="298"/>
      <c r="B575" s="296">
        <v>16</v>
      </c>
      <c r="C575" s="187" t="s">
        <v>2756</v>
      </c>
      <c r="D575" s="13" t="s">
        <v>1227</v>
      </c>
      <c r="E575" s="13"/>
      <c r="F575" s="13" t="s">
        <v>2536</v>
      </c>
      <c r="G575" s="13"/>
      <c r="H575" s="324">
        <v>2625000</v>
      </c>
      <c r="I575" s="15"/>
      <c r="J575" s="79">
        <f t="shared" si="34"/>
        <v>238105700</v>
      </c>
      <c r="K575" s="80"/>
      <c r="L575" s="250">
        <f t="shared" si="33"/>
        <v>2625000</v>
      </c>
      <c r="M575" s="346" t="s">
        <v>2757</v>
      </c>
    </row>
    <row r="576" spans="1:25" ht="25.5" x14ac:dyDescent="0.2">
      <c r="A576" s="326"/>
      <c r="B576" s="296">
        <v>16</v>
      </c>
      <c r="C576" s="327" t="s">
        <v>2758</v>
      </c>
      <c r="D576" s="328" t="s">
        <v>1479</v>
      </c>
      <c r="E576" s="328"/>
      <c r="F576" s="13" t="s">
        <v>2537</v>
      </c>
      <c r="G576" s="328"/>
      <c r="H576" s="324">
        <v>1050000</v>
      </c>
      <c r="I576" s="15"/>
      <c r="J576" s="79">
        <f t="shared" si="34"/>
        <v>239155700</v>
      </c>
      <c r="K576" s="80"/>
      <c r="L576" s="250">
        <f t="shared" si="33"/>
        <v>1050000</v>
      </c>
      <c r="M576" s="346" t="s">
        <v>2759</v>
      </c>
    </row>
    <row r="577" spans="1:14" s="114" customFormat="1" ht="25.5" x14ac:dyDescent="0.2">
      <c r="A577" s="298"/>
      <c r="B577" s="296">
        <v>16</v>
      </c>
      <c r="C577" s="10" t="s">
        <v>2760</v>
      </c>
      <c r="D577" s="12" t="s">
        <v>1297</v>
      </c>
      <c r="E577" s="329"/>
      <c r="F577" s="13" t="s">
        <v>2538</v>
      </c>
      <c r="G577" s="329"/>
      <c r="H577" s="324">
        <v>2000000</v>
      </c>
      <c r="I577" s="329"/>
      <c r="J577" s="79">
        <f t="shared" si="34"/>
        <v>241155700</v>
      </c>
      <c r="K577" s="80"/>
      <c r="L577" s="250">
        <f t="shared" si="33"/>
        <v>2000000</v>
      </c>
      <c r="M577" s="108" t="s">
        <v>2761</v>
      </c>
      <c r="N577" s="317"/>
    </row>
    <row r="578" spans="1:14" ht="25.5" x14ac:dyDescent="0.2">
      <c r="A578" s="330"/>
      <c r="B578" s="296">
        <v>16</v>
      </c>
      <c r="C578" s="331" t="s">
        <v>2762</v>
      </c>
      <c r="D578" s="332" t="s">
        <v>1267</v>
      </c>
      <c r="E578" s="332"/>
      <c r="F578" s="13" t="s">
        <v>2539</v>
      </c>
      <c r="G578" s="332"/>
      <c r="H578" s="324">
        <v>1000000</v>
      </c>
      <c r="I578" s="15"/>
      <c r="J578" s="79">
        <f t="shared" si="34"/>
        <v>242155700</v>
      </c>
      <c r="K578" s="80"/>
      <c r="L578" s="250">
        <f t="shared" si="33"/>
        <v>1000000</v>
      </c>
      <c r="M578" s="108" t="s">
        <v>2761</v>
      </c>
    </row>
    <row r="579" spans="1:14" ht="25.5" x14ac:dyDescent="0.2">
      <c r="A579" s="298"/>
      <c r="B579" s="296">
        <v>16</v>
      </c>
      <c r="C579" s="187" t="s">
        <v>2763</v>
      </c>
      <c r="D579" s="13" t="s">
        <v>1395</v>
      </c>
      <c r="E579" s="13"/>
      <c r="F579" s="13" t="s">
        <v>2540</v>
      </c>
      <c r="G579" s="13"/>
      <c r="H579" s="324">
        <v>800000</v>
      </c>
      <c r="I579" s="15"/>
      <c r="J579" s="79">
        <f t="shared" si="34"/>
        <v>242955700</v>
      </c>
      <c r="K579" s="80"/>
      <c r="L579" s="250">
        <f t="shared" si="33"/>
        <v>800000</v>
      </c>
      <c r="M579" s="346" t="s">
        <v>2764</v>
      </c>
    </row>
    <row r="580" spans="1:14" ht="25.5" x14ac:dyDescent="0.2">
      <c r="A580" s="298"/>
      <c r="B580" s="296">
        <v>16</v>
      </c>
      <c r="C580" s="187" t="s">
        <v>2765</v>
      </c>
      <c r="D580" s="13" t="s">
        <v>1099</v>
      </c>
      <c r="E580" s="13"/>
      <c r="F580" s="13" t="s">
        <v>2541</v>
      </c>
      <c r="G580" s="13"/>
      <c r="H580" s="324">
        <v>3000000</v>
      </c>
      <c r="I580" s="15"/>
      <c r="J580" s="79">
        <f t="shared" si="34"/>
        <v>245955700</v>
      </c>
      <c r="K580" s="80"/>
      <c r="L580" s="250">
        <f t="shared" si="33"/>
        <v>3000000</v>
      </c>
      <c r="M580" s="346" t="s">
        <v>2766</v>
      </c>
    </row>
    <row r="581" spans="1:14" ht="25.5" x14ac:dyDescent="0.2">
      <c r="A581" s="298"/>
      <c r="B581" s="296"/>
      <c r="C581" s="187"/>
      <c r="D581" s="13"/>
      <c r="E581" s="13"/>
      <c r="F581" s="13" t="s">
        <v>3005</v>
      </c>
      <c r="G581" s="13"/>
      <c r="H581" s="324">
        <v>2500000</v>
      </c>
      <c r="I581" s="15"/>
      <c r="J581" s="79">
        <f>J580+H581</f>
        <v>248455700</v>
      </c>
      <c r="K581" s="80"/>
      <c r="L581" s="250">
        <f t="shared" si="33"/>
        <v>2500000</v>
      </c>
      <c r="M581" s="346"/>
    </row>
    <row r="582" spans="1:14" ht="25.5" x14ac:dyDescent="0.2">
      <c r="A582" s="298"/>
      <c r="B582" s="82">
        <v>16</v>
      </c>
      <c r="C582" s="83" t="s">
        <v>2767</v>
      </c>
      <c r="D582" s="84"/>
      <c r="E582" s="84"/>
      <c r="F582" s="84" t="s">
        <v>2699</v>
      </c>
      <c r="G582" s="84"/>
      <c r="H582" s="282"/>
      <c r="I582" s="86">
        <v>475000</v>
      </c>
      <c r="J582" s="86">
        <f>J581-I582</f>
        <v>247980700</v>
      </c>
      <c r="K582" s="80"/>
      <c r="L582" s="250">
        <f>-I582</f>
        <v>-475000</v>
      </c>
      <c r="M582" s="342" t="s">
        <v>141</v>
      </c>
    </row>
    <row r="583" spans="1:14" ht="25.5" x14ac:dyDescent="0.2">
      <c r="A583" s="298"/>
      <c r="B583" s="296">
        <v>17</v>
      </c>
      <c r="C583" s="187" t="s">
        <v>2768</v>
      </c>
      <c r="D583" s="13" t="s">
        <v>219</v>
      </c>
      <c r="E583" s="13"/>
      <c r="F583" s="13" t="s">
        <v>2542</v>
      </c>
      <c r="G583" s="13"/>
      <c r="H583" s="324">
        <v>5000000</v>
      </c>
      <c r="I583" s="23"/>
      <c r="J583" s="79">
        <f>J582+H583</f>
        <v>252980700</v>
      </c>
      <c r="K583" s="80"/>
      <c r="L583" s="250">
        <f t="shared" si="33"/>
        <v>5000000</v>
      </c>
      <c r="M583" s="233" t="s">
        <v>2769</v>
      </c>
    </row>
    <row r="584" spans="1:14" ht="25.5" x14ac:dyDescent="0.2">
      <c r="A584" s="298"/>
      <c r="B584" s="296">
        <v>17</v>
      </c>
      <c r="C584" s="187" t="s">
        <v>2770</v>
      </c>
      <c r="D584" s="13" t="s">
        <v>2771</v>
      </c>
      <c r="E584" s="13"/>
      <c r="F584" s="13" t="s">
        <v>2543</v>
      </c>
      <c r="G584" s="13"/>
      <c r="H584" s="324">
        <v>2450000</v>
      </c>
      <c r="I584" s="23"/>
      <c r="J584" s="79">
        <f t="shared" ref="J584:J647" si="35">J583+H584</f>
        <v>255430700</v>
      </c>
      <c r="K584" s="80"/>
      <c r="L584" s="250">
        <f t="shared" si="33"/>
        <v>2450000</v>
      </c>
      <c r="M584" s="233" t="s">
        <v>2772</v>
      </c>
    </row>
    <row r="585" spans="1:14" ht="25.5" x14ac:dyDescent="0.2">
      <c r="A585" s="298"/>
      <c r="B585" s="296">
        <v>17</v>
      </c>
      <c r="C585" s="187" t="s">
        <v>2773</v>
      </c>
      <c r="D585" s="13" t="s">
        <v>1219</v>
      </c>
      <c r="E585" s="13"/>
      <c r="F585" s="13" t="s">
        <v>2544</v>
      </c>
      <c r="G585" s="13"/>
      <c r="H585" s="324">
        <v>6000000</v>
      </c>
      <c r="I585" s="23"/>
      <c r="J585" s="79">
        <f t="shared" si="35"/>
        <v>261430700</v>
      </c>
      <c r="K585" s="80"/>
      <c r="L585" s="250">
        <f t="shared" si="33"/>
        <v>6000000</v>
      </c>
      <c r="M585" s="233" t="s">
        <v>2774</v>
      </c>
    </row>
    <row r="586" spans="1:14" ht="38.25" x14ac:dyDescent="0.2">
      <c r="A586" s="298"/>
      <c r="B586" s="296">
        <v>17</v>
      </c>
      <c r="C586" s="187" t="s">
        <v>2775</v>
      </c>
      <c r="D586" s="13" t="s">
        <v>1267</v>
      </c>
      <c r="E586" s="13"/>
      <c r="F586" s="13" t="s">
        <v>2545</v>
      </c>
      <c r="G586" s="13"/>
      <c r="H586" s="324">
        <v>1600000</v>
      </c>
      <c r="I586" s="23"/>
      <c r="J586" s="79">
        <f t="shared" si="35"/>
        <v>263030700</v>
      </c>
      <c r="K586" s="80"/>
      <c r="L586" s="250">
        <f t="shared" si="33"/>
        <v>1600000</v>
      </c>
      <c r="M586" s="233" t="s">
        <v>2879</v>
      </c>
    </row>
    <row r="587" spans="1:14" s="38" customFormat="1" ht="25.5" x14ac:dyDescent="0.2">
      <c r="A587" s="298"/>
      <c r="B587" s="296">
        <v>17</v>
      </c>
      <c r="C587" s="187" t="s">
        <v>2776</v>
      </c>
      <c r="D587" s="13" t="s">
        <v>2777</v>
      </c>
      <c r="E587" s="13"/>
      <c r="F587" s="13" t="s">
        <v>2546</v>
      </c>
      <c r="G587" s="13"/>
      <c r="H587" s="324">
        <v>950000</v>
      </c>
      <c r="I587" s="136"/>
      <c r="J587" s="79">
        <f t="shared" si="35"/>
        <v>263980700</v>
      </c>
      <c r="K587" s="80"/>
      <c r="L587" s="250">
        <f t="shared" si="33"/>
        <v>950000</v>
      </c>
      <c r="M587" s="233" t="s">
        <v>2778</v>
      </c>
    </row>
    <row r="588" spans="1:14" s="38" customFormat="1" ht="25.5" x14ac:dyDescent="0.2">
      <c r="A588" s="298"/>
      <c r="B588" s="296">
        <v>17</v>
      </c>
      <c r="C588" s="187" t="s">
        <v>1883</v>
      </c>
      <c r="D588" s="13" t="s">
        <v>110</v>
      </c>
      <c r="E588" s="13"/>
      <c r="F588" s="13" t="s">
        <v>2547</v>
      </c>
      <c r="G588" s="13"/>
      <c r="H588" s="324">
        <v>1575000</v>
      </c>
      <c r="I588" s="136"/>
      <c r="J588" s="79">
        <f t="shared" si="35"/>
        <v>265555700</v>
      </c>
      <c r="K588" s="80"/>
      <c r="L588" s="250">
        <f t="shared" si="33"/>
        <v>1575000</v>
      </c>
      <c r="M588" s="233" t="s">
        <v>156</v>
      </c>
    </row>
    <row r="589" spans="1:14" s="38" customFormat="1" ht="25.5" x14ac:dyDescent="0.2">
      <c r="A589" s="298"/>
      <c r="B589" s="296">
        <v>17</v>
      </c>
      <c r="C589" s="187" t="s">
        <v>2779</v>
      </c>
      <c r="D589" s="13" t="s">
        <v>1385</v>
      </c>
      <c r="E589" s="13"/>
      <c r="F589" s="13" t="s">
        <v>2548</v>
      </c>
      <c r="G589" s="13"/>
      <c r="H589" s="324">
        <v>902500</v>
      </c>
      <c r="I589" s="136"/>
      <c r="J589" s="79">
        <f t="shared" si="35"/>
        <v>266458200</v>
      </c>
      <c r="K589" s="80"/>
      <c r="L589" s="250">
        <f t="shared" si="33"/>
        <v>902500</v>
      </c>
      <c r="M589" s="233" t="s">
        <v>1574</v>
      </c>
    </row>
    <row r="590" spans="1:14" s="38" customFormat="1" ht="25.5" x14ac:dyDescent="0.2">
      <c r="A590" s="298"/>
      <c r="B590" s="296">
        <v>17</v>
      </c>
      <c r="C590" s="187" t="s">
        <v>2780</v>
      </c>
      <c r="D590" s="13" t="s">
        <v>2781</v>
      </c>
      <c r="E590" s="296"/>
      <c r="F590" s="13" t="s">
        <v>2549</v>
      </c>
      <c r="G590" s="333"/>
      <c r="H590" s="324">
        <v>750000</v>
      </c>
      <c r="I590" s="136"/>
      <c r="J590" s="79">
        <f t="shared" si="35"/>
        <v>267208200</v>
      </c>
      <c r="K590" s="80"/>
      <c r="L590" s="250">
        <f t="shared" si="33"/>
        <v>750000</v>
      </c>
      <c r="M590" s="233" t="s">
        <v>2782</v>
      </c>
    </row>
    <row r="591" spans="1:14" s="90" customFormat="1" ht="25.5" x14ac:dyDescent="0.2">
      <c r="A591" s="298"/>
      <c r="B591" s="296">
        <v>17</v>
      </c>
      <c r="C591" s="187" t="s">
        <v>2783</v>
      </c>
      <c r="D591" s="13" t="s">
        <v>2784</v>
      </c>
      <c r="E591" s="13"/>
      <c r="F591" s="13" t="s">
        <v>2550</v>
      </c>
      <c r="G591" s="13"/>
      <c r="H591" s="324">
        <v>1000000</v>
      </c>
      <c r="I591" s="312"/>
      <c r="J591" s="79">
        <f t="shared" si="35"/>
        <v>268208200</v>
      </c>
      <c r="K591" s="87"/>
      <c r="L591" s="250">
        <f t="shared" si="33"/>
        <v>1000000</v>
      </c>
      <c r="M591" s="233" t="s">
        <v>2785</v>
      </c>
    </row>
    <row r="592" spans="1:14" s="90" customFormat="1" ht="25.5" x14ac:dyDescent="0.2">
      <c r="A592" s="298"/>
      <c r="B592" s="296">
        <v>17</v>
      </c>
      <c r="C592" s="187" t="s">
        <v>2786</v>
      </c>
      <c r="D592" s="13" t="s">
        <v>1433</v>
      </c>
      <c r="E592" s="296"/>
      <c r="F592" s="13" t="s">
        <v>2551</v>
      </c>
      <c r="G592" s="333"/>
      <c r="H592" s="324">
        <v>1400000</v>
      </c>
      <c r="I592" s="312"/>
      <c r="J592" s="79">
        <f t="shared" si="35"/>
        <v>269608200</v>
      </c>
      <c r="K592" s="87"/>
      <c r="L592" s="250">
        <f t="shared" si="33"/>
        <v>1400000</v>
      </c>
      <c r="M592" s="233" t="s">
        <v>2787</v>
      </c>
    </row>
    <row r="593" spans="1:13" s="90" customFormat="1" ht="25.5" x14ac:dyDescent="0.2">
      <c r="A593" s="298"/>
      <c r="B593" s="296">
        <v>17</v>
      </c>
      <c r="C593" s="187" t="s">
        <v>1610</v>
      </c>
      <c r="D593" s="13" t="s">
        <v>1385</v>
      </c>
      <c r="E593" s="296"/>
      <c r="F593" s="13" t="s">
        <v>2552</v>
      </c>
      <c r="G593" s="333"/>
      <c r="H593" s="324">
        <v>1150000</v>
      </c>
      <c r="I593" s="312"/>
      <c r="J593" s="79">
        <f t="shared" si="35"/>
        <v>270758200</v>
      </c>
      <c r="K593" s="87"/>
      <c r="L593" s="250">
        <f t="shared" si="33"/>
        <v>1150000</v>
      </c>
      <c r="M593" s="233" t="s">
        <v>2788</v>
      </c>
    </row>
    <row r="594" spans="1:13" s="90" customFormat="1" ht="25.5" x14ac:dyDescent="0.2">
      <c r="A594" s="298"/>
      <c r="B594" s="296">
        <v>17</v>
      </c>
      <c r="C594" s="187" t="s">
        <v>2789</v>
      </c>
      <c r="D594" s="13" t="s">
        <v>1251</v>
      </c>
      <c r="E594" s="296"/>
      <c r="F594" s="13" t="s">
        <v>2553</v>
      </c>
      <c r="G594" s="333"/>
      <c r="H594" s="324">
        <v>2300000</v>
      </c>
      <c r="I594" s="312"/>
      <c r="J594" s="79">
        <f t="shared" si="35"/>
        <v>273058200</v>
      </c>
      <c r="K594" s="87"/>
      <c r="L594" s="250">
        <f t="shared" si="33"/>
        <v>2300000</v>
      </c>
      <c r="M594" s="233" t="s">
        <v>2790</v>
      </c>
    </row>
    <row r="595" spans="1:13" s="90" customFormat="1" ht="25.5" x14ac:dyDescent="0.2">
      <c r="A595" s="298"/>
      <c r="B595" s="296">
        <v>17</v>
      </c>
      <c r="C595" s="187" t="s">
        <v>2420</v>
      </c>
      <c r="D595" s="13" t="s">
        <v>1099</v>
      </c>
      <c r="E595" s="296"/>
      <c r="F595" s="13" t="s">
        <v>2554</v>
      </c>
      <c r="G595" s="333"/>
      <c r="H595" s="324">
        <v>100000</v>
      </c>
      <c r="I595" s="312"/>
      <c r="J595" s="79">
        <f t="shared" si="35"/>
        <v>273158200</v>
      </c>
      <c r="K595" s="87"/>
      <c r="L595" s="250">
        <f t="shared" si="33"/>
        <v>100000</v>
      </c>
      <c r="M595" s="233" t="s">
        <v>2421</v>
      </c>
    </row>
    <row r="596" spans="1:13" s="90" customFormat="1" ht="25.5" x14ac:dyDescent="0.2">
      <c r="A596" s="298"/>
      <c r="B596" s="296">
        <v>17</v>
      </c>
      <c r="C596" s="187" t="s">
        <v>2791</v>
      </c>
      <c r="D596" s="13" t="s">
        <v>2482</v>
      </c>
      <c r="E596" s="296"/>
      <c r="F596" s="13" t="s">
        <v>2555</v>
      </c>
      <c r="G596" s="333"/>
      <c r="H596" s="324">
        <v>4000000</v>
      </c>
      <c r="I596" s="312"/>
      <c r="J596" s="79">
        <f t="shared" si="35"/>
        <v>277158200</v>
      </c>
      <c r="K596" s="87"/>
      <c r="L596" s="250">
        <f t="shared" si="33"/>
        <v>4000000</v>
      </c>
      <c r="M596" s="233" t="s">
        <v>2792</v>
      </c>
    </row>
    <row r="597" spans="1:13" s="90" customFormat="1" ht="25.5" x14ac:dyDescent="0.2">
      <c r="A597" s="298"/>
      <c r="B597" s="296">
        <v>17</v>
      </c>
      <c r="C597" s="187" t="s">
        <v>2793</v>
      </c>
      <c r="D597" s="13" t="s">
        <v>1433</v>
      </c>
      <c r="E597" s="296"/>
      <c r="F597" s="13" t="s">
        <v>2556</v>
      </c>
      <c r="G597" s="333"/>
      <c r="H597" s="324">
        <v>1310000</v>
      </c>
      <c r="I597" s="312"/>
      <c r="J597" s="79">
        <f t="shared" si="35"/>
        <v>278468200</v>
      </c>
      <c r="K597" s="87"/>
      <c r="L597" s="250">
        <f t="shared" si="33"/>
        <v>1310000</v>
      </c>
      <c r="M597" s="233" t="s">
        <v>2794</v>
      </c>
    </row>
    <row r="598" spans="1:13" s="90" customFormat="1" ht="25.5" x14ac:dyDescent="0.2">
      <c r="A598" s="298"/>
      <c r="B598" s="296">
        <v>17</v>
      </c>
      <c r="C598" s="187" t="s">
        <v>2795</v>
      </c>
      <c r="D598" s="13" t="s">
        <v>1476</v>
      </c>
      <c r="E598" s="296"/>
      <c r="F598" s="13" t="s">
        <v>2557</v>
      </c>
      <c r="G598" s="333"/>
      <c r="H598" s="324">
        <v>800000</v>
      </c>
      <c r="I598" s="312"/>
      <c r="J598" s="79">
        <f t="shared" si="35"/>
        <v>279268200</v>
      </c>
      <c r="K598" s="87"/>
      <c r="L598" s="250">
        <f t="shared" si="33"/>
        <v>800000</v>
      </c>
      <c r="M598" s="233" t="s">
        <v>2796</v>
      </c>
    </row>
    <row r="599" spans="1:13" s="90" customFormat="1" ht="25.5" x14ac:dyDescent="0.2">
      <c r="A599" s="298"/>
      <c r="B599" s="296">
        <v>17</v>
      </c>
      <c r="C599" s="187" t="s">
        <v>2380</v>
      </c>
      <c r="D599" s="13" t="s">
        <v>1227</v>
      </c>
      <c r="E599" s="13"/>
      <c r="F599" s="13" t="s">
        <v>2558</v>
      </c>
      <c r="G599" s="13"/>
      <c r="H599" s="324">
        <v>1550000</v>
      </c>
      <c r="I599" s="312"/>
      <c r="J599" s="79">
        <f t="shared" si="35"/>
        <v>280818200</v>
      </c>
      <c r="K599" s="87"/>
      <c r="L599" s="250">
        <f t="shared" si="33"/>
        <v>1550000</v>
      </c>
      <c r="M599" s="233" t="s">
        <v>2381</v>
      </c>
    </row>
    <row r="600" spans="1:13" s="38" customFormat="1" ht="25.5" x14ac:dyDescent="0.2">
      <c r="A600" s="298"/>
      <c r="B600" s="296">
        <v>17</v>
      </c>
      <c r="C600" s="187" t="s">
        <v>2797</v>
      </c>
      <c r="D600" s="13" t="s">
        <v>1227</v>
      </c>
      <c r="E600" s="296"/>
      <c r="F600" s="13" t="s">
        <v>2559</v>
      </c>
      <c r="G600" s="333"/>
      <c r="H600" s="324">
        <v>1500000</v>
      </c>
      <c r="I600" s="136"/>
      <c r="J600" s="79">
        <f t="shared" si="35"/>
        <v>282318200</v>
      </c>
      <c r="K600" s="80"/>
      <c r="L600" s="250">
        <f t="shared" si="33"/>
        <v>1500000</v>
      </c>
      <c r="M600" s="233" t="s">
        <v>2798</v>
      </c>
    </row>
    <row r="601" spans="1:13" s="38" customFormat="1" ht="25.5" x14ac:dyDescent="0.2">
      <c r="A601" s="298"/>
      <c r="B601" s="296">
        <v>17</v>
      </c>
      <c r="C601" s="187" t="s">
        <v>2799</v>
      </c>
      <c r="D601" s="13" t="s">
        <v>1227</v>
      </c>
      <c r="E601" s="296"/>
      <c r="F601" s="13" t="s">
        <v>2560</v>
      </c>
      <c r="G601" s="333"/>
      <c r="H601" s="324">
        <v>1500000</v>
      </c>
      <c r="I601" s="136"/>
      <c r="J601" s="79">
        <f t="shared" si="35"/>
        <v>283818200</v>
      </c>
      <c r="K601" s="80"/>
      <c r="L601" s="250">
        <f t="shared" si="33"/>
        <v>1500000</v>
      </c>
      <c r="M601" s="233" t="s">
        <v>2800</v>
      </c>
    </row>
    <row r="602" spans="1:13" s="38" customFormat="1" ht="25.5" x14ac:dyDescent="0.2">
      <c r="A602" s="298"/>
      <c r="B602" s="296">
        <v>17</v>
      </c>
      <c r="C602" s="187" t="s">
        <v>2801</v>
      </c>
      <c r="D602" s="13" t="s">
        <v>1227</v>
      </c>
      <c r="E602" s="296"/>
      <c r="F602" s="13" t="s">
        <v>2561</v>
      </c>
      <c r="G602" s="333"/>
      <c r="H602" s="324">
        <v>2900000</v>
      </c>
      <c r="I602" s="136"/>
      <c r="J602" s="79">
        <f t="shared" si="35"/>
        <v>286718200</v>
      </c>
      <c r="K602" s="80"/>
      <c r="L602" s="250">
        <f t="shared" si="33"/>
        <v>2900000</v>
      </c>
      <c r="M602" s="233" t="s">
        <v>2802</v>
      </c>
    </row>
    <row r="603" spans="1:13" s="38" customFormat="1" ht="25.5" x14ac:dyDescent="0.2">
      <c r="A603" s="298"/>
      <c r="B603" s="296">
        <v>17</v>
      </c>
      <c r="C603" s="187" t="s">
        <v>2803</v>
      </c>
      <c r="D603" s="13" t="s">
        <v>1385</v>
      </c>
      <c r="E603" s="296"/>
      <c r="F603" s="13" t="s">
        <v>2562</v>
      </c>
      <c r="G603" s="333"/>
      <c r="H603" s="324">
        <v>1000000</v>
      </c>
      <c r="I603" s="136"/>
      <c r="J603" s="79">
        <f t="shared" si="35"/>
        <v>287718200</v>
      </c>
      <c r="K603" s="80"/>
      <c r="L603" s="250">
        <f t="shared" si="33"/>
        <v>1000000</v>
      </c>
      <c r="M603" s="233" t="s">
        <v>2804</v>
      </c>
    </row>
    <row r="604" spans="1:13" s="38" customFormat="1" ht="25.5" x14ac:dyDescent="0.2">
      <c r="A604" s="298"/>
      <c r="B604" s="296">
        <v>17</v>
      </c>
      <c r="C604" s="187" t="s">
        <v>2805</v>
      </c>
      <c r="D604" s="13" t="s">
        <v>622</v>
      </c>
      <c r="E604" s="296"/>
      <c r="F604" s="13" t="s">
        <v>2563</v>
      </c>
      <c r="G604" s="333"/>
      <c r="H604" s="324">
        <v>1000000</v>
      </c>
      <c r="I604" s="136"/>
      <c r="J604" s="79">
        <f t="shared" si="35"/>
        <v>288718200</v>
      </c>
      <c r="K604" s="80"/>
      <c r="L604" s="250">
        <f t="shared" si="33"/>
        <v>1000000</v>
      </c>
      <c r="M604" s="233" t="s">
        <v>294</v>
      </c>
    </row>
    <row r="605" spans="1:13" s="38" customFormat="1" ht="25.5" x14ac:dyDescent="0.2">
      <c r="A605" s="298"/>
      <c r="B605" s="296">
        <v>18</v>
      </c>
      <c r="C605" s="187" t="s">
        <v>2806</v>
      </c>
      <c r="D605" s="13" t="s">
        <v>1099</v>
      </c>
      <c r="E605" s="296"/>
      <c r="F605" s="13" t="s">
        <v>2564</v>
      </c>
      <c r="G605" s="333"/>
      <c r="H605" s="324">
        <v>2500000</v>
      </c>
      <c r="I605" s="136"/>
      <c r="J605" s="79">
        <f t="shared" si="35"/>
        <v>291218200</v>
      </c>
      <c r="K605" s="80"/>
      <c r="L605" s="250">
        <f t="shared" si="33"/>
        <v>2500000</v>
      </c>
      <c r="M605" s="233" t="s">
        <v>2684</v>
      </c>
    </row>
    <row r="606" spans="1:13" s="38" customFormat="1" ht="25.5" x14ac:dyDescent="0.2">
      <c r="A606" s="298"/>
      <c r="B606" s="296">
        <v>18</v>
      </c>
      <c r="C606" s="187" t="s">
        <v>2807</v>
      </c>
      <c r="D606" s="13" t="s">
        <v>1267</v>
      </c>
      <c r="E606" s="13"/>
      <c r="F606" s="13" t="s">
        <v>2565</v>
      </c>
      <c r="G606" s="13"/>
      <c r="H606" s="324">
        <v>2500000</v>
      </c>
      <c r="I606" s="136"/>
      <c r="J606" s="79">
        <f t="shared" si="35"/>
        <v>293718200</v>
      </c>
      <c r="K606" s="80"/>
      <c r="L606" s="250">
        <f t="shared" si="33"/>
        <v>2500000</v>
      </c>
      <c r="M606" s="233" t="s">
        <v>2808</v>
      </c>
    </row>
    <row r="607" spans="1:13" s="38" customFormat="1" ht="25.5" x14ac:dyDescent="0.2">
      <c r="A607" s="298"/>
      <c r="B607" s="296">
        <v>18</v>
      </c>
      <c r="C607" s="187" t="s">
        <v>2809</v>
      </c>
      <c r="D607" s="13" t="s">
        <v>1099</v>
      </c>
      <c r="E607" s="13"/>
      <c r="F607" s="13" t="s">
        <v>2566</v>
      </c>
      <c r="G607" s="13"/>
      <c r="H607" s="324">
        <v>2625000</v>
      </c>
      <c r="I607" s="136"/>
      <c r="J607" s="79">
        <f t="shared" si="35"/>
        <v>296343200</v>
      </c>
      <c r="K607" s="80"/>
      <c r="L607" s="250">
        <f t="shared" si="33"/>
        <v>2625000</v>
      </c>
      <c r="M607" s="233" t="s">
        <v>2810</v>
      </c>
    </row>
    <row r="608" spans="1:13" s="38" customFormat="1" ht="25.5" x14ac:dyDescent="0.2">
      <c r="A608" s="298"/>
      <c r="B608" s="296">
        <v>18</v>
      </c>
      <c r="C608" s="187" t="s">
        <v>2811</v>
      </c>
      <c r="D608" s="13" t="s">
        <v>1227</v>
      </c>
      <c r="E608" s="13"/>
      <c r="F608" s="13" t="s">
        <v>2567</v>
      </c>
      <c r="G608" s="13"/>
      <c r="H608" s="324">
        <v>2250000</v>
      </c>
      <c r="I608" s="136"/>
      <c r="J608" s="79">
        <f t="shared" si="35"/>
        <v>298593200</v>
      </c>
      <c r="K608" s="80"/>
      <c r="L608" s="250">
        <f t="shared" si="33"/>
        <v>2250000</v>
      </c>
      <c r="M608" s="233" t="s">
        <v>2812</v>
      </c>
    </row>
    <row r="609" spans="1:13" s="38" customFormat="1" ht="25.5" x14ac:dyDescent="0.2">
      <c r="A609" s="298"/>
      <c r="B609" s="296">
        <v>18</v>
      </c>
      <c r="C609" s="187" t="s">
        <v>2813</v>
      </c>
      <c r="D609" s="13" t="s">
        <v>110</v>
      </c>
      <c r="E609" s="13"/>
      <c r="F609" s="13" t="s">
        <v>2568</v>
      </c>
      <c r="G609" s="13"/>
      <c r="H609" s="324">
        <v>1000000</v>
      </c>
      <c r="I609" s="136"/>
      <c r="J609" s="79">
        <f t="shared" si="35"/>
        <v>299593200</v>
      </c>
      <c r="K609" s="80"/>
      <c r="L609" s="250">
        <f t="shared" si="33"/>
        <v>1000000</v>
      </c>
      <c r="M609" s="233" t="s">
        <v>2814</v>
      </c>
    </row>
    <row r="610" spans="1:13" s="38" customFormat="1" ht="25.5" x14ac:dyDescent="0.2">
      <c r="A610" s="298"/>
      <c r="B610" s="296">
        <v>18</v>
      </c>
      <c r="C610" s="187" t="s">
        <v>2815</v>
      </c>
      <c r="D610" s="13" t="s">
        <v>1227</v>
      </c>
      <c r="E610" s="13"/>
      <c r="F610" s="13" t="s">
        <v>2569</v>
      </c>
      <c r="G610" s="13"/>
      <c r="H610" s="324">
        <v>2000000</v>
      </c>
      <c r="I610" s="136"/>
      <c r="J610" s="79">
        <f t="shared" si="35"/>
        <v>301593200</v>
      </c>
      <c r="K610" s="80"/>
      <c r="L610" s="250">
        <f t="shared" si="33"/>
        <v>2000000</v>
      </c>
      <c r="M610" s="233" t="s">
        <v>262</v>
      </c>
    </row>
    <row r="611" spans="1:13" s="38" customFormat="1" ht="25.5" x14ac:dyDescent="0.2">
      <c r="A611" s="298"/>
      <c r="B611" s="296">
        <v>18</v>
      </c>
      <c r="C611" s="187" t="s">
        <v>2816</v>
      </c>
      <c r="D611" s="13" t="s">
        <v>1099</v>
      </c>
      <c r="E611" s="13"/>
      <c r="F611" s="13" t="s">
        <v>2570</v>
      </c>
      <c r="G611" s="13"/>
      <c r="H611" s="324">
        <v>3125000</v>
      </c>
      <c r="I611" s="136"/>
      <c r="J611" s="79">
        <f t="shared" si="35"/>
        <v>304718200</v>
      </c>
      <c r="K611" s="80"/>
      <c r="L611" s="250">
        <f t="shared" si="33"/>
        <v>3125000</v>
      </c>
      <c r="M611" s="233" t="s">
        <v>2817</v>
      </c>
    </row>
    <row r="612" spans="1:13" s="38" customFormat="1" ht="25.5" x14ac:dyDescent="0.2">
      <c r="A612" s="298"/>
      <c r="B612" s="296">
        <v>18</v>
      </c>
      <c r="C612" s="187" t="s">
        <v>2818</v>
      </c>
      <c r="D612" s="13" t="s">
        <v>2819</v>
      </c>
      <c r="E612" s="13"/>
      <c r="F612" s="13" t="s">
        <v>2571</v>
      </c>
      <c r="G612" s="13"/>
      <c r="H612" s="324">
        <v>5000000</v>
      </c>
      <c r="I612" s="136"/>
      <c r="J612" s="79">
        <f t="shared" si="35"/>
        <v>309718200</v>
      </c>
      <c r="K612" s="80"/>
      <c r="L612" s="250">
        <f t="shared" si="33"/>
        <v>5000000</v>
      </c>
      <c r="M612" s="233" t="s">
        <v>2820</v>
      </c>
    </row>
    <row r="613" spans="1:13" s="38" customFormat="1" ht="25.5" x14ac:dyDescent="0.2">
      <c r="A613" s="298"/>
      <c r="B613" s="296">
        <v>18</v>
      </c>
      <c r="C613" s="187" t="s">
        <v>2821</v>
      </c>
      <c r="D613" s="13" t="s">
        <v>2822</v>
      </c>
      <c r="E613" s="13"/>
      <c r="F613" s="13" t="s">
        <v>2572</v>
      </c>
      <c r="G613" s="13"/>
      <c r="H613" s="324">
        <v>1000000</v>
      </c>
      <c r="I613" s="136"/>
      <c r="J613" s="79">
        <f t="shared" si="35"/>
        <v>310718200</v>
      </c>
      <c r="K613" s="80"/>
      <c r="L613" s="250">
        <f t="shared" si="33"/>
        <v>1000000</v>
      </c>
      <c r="M613" s="233" t="s">
        <v>2823</v>
      </c>
    </row>
    <row r="614" spans="1:13" s="38" customFormat="1" ht="25.5" x14ac:dyDescent="0.2">
      <c r="A614" s="298"/>
      <c r="B614" s="296">
        <v>18</v>
      </c>
      <c r="C614" s="187" t="s">
        <v>1587</v>
      </c>
      <c r="D614" s="13" t="s">
        <v>1244</v>
      </c>
      <c r="E614" s="13"/>
      <c r="F614" s="13" t="s">
        <v>2573</v>
      </c>
      <c r="G614" s="13"/>
      <c r="H614" s="324">
        <v>1150000</v>
      </c>
      <c r="I614" s="136"/>
      <c r="J614" s="79">
        <f t="shared" si="35"/>
        <v>311868200</v>
      </c>
      <c r="K614" s="80"/>
      <c r="L614" s="250">
        <f t="shared" si="33"/>
        <v>1150000</v>
      </c>
      <c r="M614" s="233" t="s">
        <v>2824</v>
      </c>
    </row>
    <row r="615" spans="1:13" s="38" customFormat="1" ht="25.5" x14ac:dyDescent="0.2">
      <c r="A615" s="298"/>
      <c r="B615" s="296">
        <v>18</v>
      </c>
      <c r="C615" s="187" t="s">
        <v>2401</v>
      </c>
      <c r="D615" s="13" t="s">
        <v>1227</v>
      </c>
      <c r="E615" s="13"/>
      <c r="F615" s="13" t="s">
        <v>2574</v>
      </c>
      <c r="G615" s="13"/>
      <c r="H615" s="324">
        <v>250000</v>
      </c>
      <c r="I615" s="136"/>
      <c r="J615" s="79">
        <f t="shared" si="35"/>
        <v>312118200</v>
      </c>
      <c r="K615" s="80"/>
      <c r="L615" s="250">
        <f t="shared" si="33"/>
        <v>250000</v>
      </c>
      <c r="M615" s="233" t="s">
        <v>2402</v>
      </c>
    </row>
    <row r="616" spans="1:13" s="38" customFormat="1" ht="25.5" x14ac:dyDescent="0.2">
      <c r="A616" s="298"/>
      <c r="B616" s="296">
        <v>18</v>
      </c>
      <c r="C616" s="187" t="s">
        <v>2825</v>
      </c>
      <c r="D616" s="13" t="s">
        <v>1395</v>
      </c>
      <c r="E616" s="13"/>
      <c r="F616" s="13" t="s">
        <v>2575</v>
      </c>
      <c r="G616" s="13"/>
      <c r="H616" s="324">
        <v>1200000</v>
      </c>
      <c r="I616" s="136"/>
      <c r="J616" s="79">
        <f t="shared" si="35"/>
        <v>313318200</v>
      </c>
      <c r="K616" s="80"/>
      <c r="L616" s="250">
        <f t="shared" si="33"/>
        <v>1200000</v>
      </c>
      <c r="M616" s="233" t="s">
        <v>2826</v>
      </c>
    </row>
    <row r="617" spans="1:13" s="90" customFormat="1" ht="25.5" x14ac:dyDescent="0.2">
      <c r="A617" s="298"/>
      <c r="B617" s="296">
        <v>18</v>
      </c>
      <c r="C617" s="187" t="s">
        <v>2827</v>
      </c>
      <c r="D617" s="13" t="s">
        <v>1395</v>
      </c>
      <c r="E617" s="13"/>
      <c r="F617" s="13" t="s">
        <v>2576</v>
      </c>
      <c r="G617" s="13"/>
      <c r="H617" s="324">
        <v>800000</v>
      </c>
      <c r="I617" s="312"/>
      <c r="J617" s="79">
        <f t="shared" si="35"/>
        <v>314118200</v>
      </c>
      <c r="K617" s="87"/>
      <c r="L617" s="251">
        <f t="shared" si="33"/>
        <v>800000</v>
      </c>
      <c r="M617" s="233" t="s">
        <v>563</v>
      </c>
    </row>
    <row r="618" spans="1:13" s="90" customFormat="1" ht="25.5" x14ac:dyDescent="0.2">
      <c r="A618" s="298"/>
      <c r="B618" s="296">
        <v>18</v>
      </c>
      <c r="C618" s="187" t="s">
        <v>2828</v>
      </c>
      <c r="D618" s="13" t="s">
        <v>1227</v>
      </c>
      <c r="E618" s="13"/>
      <c r="F618" s="13" t="s">
        <v>2577</v>
      </c>
      <c r="G618" s="13"/>
      <c r="H618" s="324">
        <v>500000</v>
      </c>
      <c r="I618" s="312"/>
      <c r="J618" s="79">
        <f t="shared" si="35"/>
        <v>314618200</v>
      </c>
      <c r="K618" s="87"/>
      <c r="L618" s="251">
        <f t="shared" si="33"/>
        <v>500000</v>
      </c>
      <c r="M618" s="233" t="s">
        <v>2829</v>
      </c>
    </row>
    <row r="619" spans="1:13" s="90" customFormat="1" ht="25.5" x14ac:dyDescent="0.2">
      <c r="A619" s="298"/>
      <c r="B619" s="296">
        <v>18</v>
      </c>
      <c r="C619" s="187" t="s">
        <v>2830</v>
      </c>
      <c r="D619" s="13" t="s">
        <v>1099</v>
      </c>
      <c r="E619" s="13"/>
      <c r="F619" s="13" t="s">
        <v>2578</v>
      </c>
      <c r="G619" s="13"/>
      <c r="H619" s="324">
        <v>2200000</v>
      </c>
      <c r="I619" s="312"/>
      <c r="J619" s="79">
        <f t="shared" si="35"/>
        <v>316818200</v>
      </c>
      <c r="K619" s="87"/>
      <c r="L619" s="251">
        <f t="shared" si="33"/>
        <v>2200000</v>
      </c>
      <c r="M619" s="233" t="s">
        <v>2831</v>
      </c>
    </row>
    <row r="620" spans="1:13" s="90" customFormat="1" ht="25.5" x14ac:dyDescent="0.2">
      <c r="A620" s="298"/>
      <c r="B620" s="296">
        <v>18</v>
      </c>
      <c r="C620" s="187" t="s">
        <v>2832</v>
      </c>
      <c r="D620" s="13" t="s">
        <v>1227</v>
      </c>
      <c r="E620" s="13"/>
      <c r="F620" s="13" t="s">
        <v>2579</v>
      </c>
      <c r="G620" s="13"/>
      <c r="H620" s="324">
        <v>3150000</v>
      </c>
      <c r="I620" s="312"/>
      <c r="J620" s="79">
        <f t="shared" si="35"/>
        <v>319968200</v>
      </c>
      <c r="K620" s="87"/>
      <c r="L620" s="251">
        <f t="shared" si="33"/>
        <v>3150000</v>
      </c>
      <c r="M620" s="233" t="s">
        <v>2833</v>
      </c>
    </row>
    <row r="621" spans="1:13" s="90" customFormat="1" ht="25.5" x14ac:dyDescent="0.2">
      <c r="A621" s="298"/>
      <c r="B621" s="296">
        <v>18</v>
      </c>
      <c r="C621" s="187" t="s">
        <v>2417</v>
      </c>
      <c r="D621" s="13" t="s">
        <v>1244</v>
      </c>
      <c r="E621" s="13"/>
      <c r="F621" s="13" t="s">
        <v>2580</v>
      </c>
      <c r="G621" s="13"/>
      <c r="H621" s="324">
        <v>1280000</v>
      </c>
      <c r="I621" s="312"/>
      <c r="J621" s="79">
        <f t="shared" si="35"/>
        <v>321248200</v>
      </c>
      <c r="K621" s="87"/>
      <c r="L621" s="251">
        <f t="shared" si="33"/>
        <v>1280000</v>
      </c>
      <c r="M621" s="233" t="s">
        <v>823</v>
      </c>
    </row>
    <row r="622" spans="1:13" s="90" customFormat="1" ht="25.5" x14ac:dyDescent="0.2">
      <c r="A622" s="298"/>
      <c r="B622" s="296">
        <v>18</v>
      </c>
      <c r="C622" s="187" t="s">
        <v>2834</v>
      </c>
      <c r="D622" s="13" t="s">
        <v>1099</v>
      </c>
      <c r="E622" s="13"/>
      <c r="F622" s="13" t="s">
        <v>2581</v>
      </c>
      <c r="G622" s="13"/>
      <c r="H622" s="324">
        <v>2625000</v>
      </c>
      <c r="I622" s="312"/>
      <c r="J622" s="79">
        <f t="shared" si="35"/>
        <v>323873200</v>
      </c>
      <c r="K622" s="87"/>
      <c r="L622" s="251">
        <f t="shared" si="33"/>
        <v>2625000</v>
      </c>
      <c r="M622" s="233" t="s">
        <v>2835</v>
      </c>
    </row>
    <row r="623" spans="1:13" s="90" customFormat="1" ht="25.5" x14ac:dyDescent="0.2">
      <c r="A623" s="298"/>
      <c r="B623" s="296">
        <v>18</v>
      </c>
      <c r="C623" s="187" t="s">
        <v>2836</v>
      </c>
      <c r="D623" s="13" t="s">
        <v>1219</v>
      </c>
      <c r="E623" s="13"/>
      <c r="F623" s="13" t="s">
        <v>2582</v>
      </c>
      <c r="G623" s="13"/>
      <c r="H623" s="324">
        <v>3500000</v>
      </c>
      <c r="I623" s="312"/>
      <c r="J623" s="79">
        <f t="shared" si="35"/>
        <v>327373200</v>
      </c>
      <c r="K623" s="87"/>
      <c r="L623" s="251">
        <f t="shared" si="33"/>
        <v>3500000</v>
      </c>
      <c r="M623" s="233" t="s">
        <v>2837</v>
      </c>
    </row>
    <row r="624" spans="1:13" s="90" customFormat="1" ht="25.5" x14ac:dyDescent="0.2">
      <c r="A624" s="298"/>
      <c r="B624" s="296">
        <v>18</v>
      </c>
      <c r="C624" s="187" t="s">
        <v>2838</v>
      </c>
      <c r="D624" s="13" t="s">
        <v>1433</v>
      </c>
      <c r="E624" s="13"/>
      <c r="F624" s="13" t="s">
        <v>2583</v>
      </c>
      <c r="G624" s="13"/>
      <c r="H624" s="338">
        <v>3000000</v>
      </c>
      <c r="I624" s="312"/>
      <c r="J624" s="79">
        <f t="shared" si="35"/>
        <v>330373200</v>
      </c>
      <c r="K624" s="87"/>
      <c r="L624" s="251">
        <f t="shared" si="33"/>
        <v>3000000</v>
      </c>
      <c r="M624" s="233" t="s">
        <v>2839</v>
      </c>
    </row>
    <row r="625" spans="1:13" s="90" customFormat="1" ht="25.5" x14ac:dyDescent="0.2">
      <c r="A625" s="298"/>
      <c r="B625" s="296">
        <v>18</v>
      </c>
      <c r="C625" s="187" t="s">
        <v>1453</v>
      </c>
      <c r="D625" s="13" t="s">
        <v>1099</v>
      </c>
      <c r="E625" s="13"/>
      <c r="F625" s="13" t="s">
        <v>2584</v>
      </c>
      <c r="G625" s="334"/>
      <c r="H625" s="324">
        <v>2000000</v>
      </c>
      <c r="I625" s="337"/>
      <c r="J625" s="79">
        <f t="shared" si="35"/>
        <v>332373200</v>
      </c>
      <c r="K625" s="87"/>
      <c r="L625" s="251">
        <f t="shared" si="33"/>
        <v>2000000</v>
      </c>
      <c r="M625" s="233" t="s">
        <v>2840</v>
      </c>
    </row>
    <row r="626" spans="1:13" s="90" customFormat="1" ht="25.5" x14ac:dyDescent="0.2">
      <c r="A626" s="298"/>
      <c r="B626" s="296">
        <v>18</v>
      </c>
      <c r="C626" s="187" t="s">
        <v>2856</v>
      </c>
      <c r="D626" s="13" t="s">
        <v>1260</v>
      </c>
      <c r="E626" s="13"/>
      <c r="F626" s="13" t="s">
        <v>2841</v>
      </c>
      <c r="G626" s="334"/>
      <c r="H626" s="324">
        <v>800000</v>
      </c>
      <c r="I626" s="337"/>
      <c r="J626" s="79">
        <f t="shared" si="35"/>
        <v>333173200</v>
      </c>
      <c r="K626" s="87"/>
      <c r="L626" s="251">
        <f t="shared" si="33"/>
        <v>800000</v>
      </c>
      <c r="M626" s="233" t="s">
        <v>2857</v>
      </c>
    </row>
    <row r="627" spans="1:13" s="90" customFormat="1" ht="25.5" x14ac:dyDescent="0.2">
      <c r="A627" s="298"/>
      <c r="B627" s="296">
        <v>18</v>
      </c>
      <c r="C627" s="187" t="s">
        <v>2858</v>
      </c>
      <c r="D627" s="13" t="s">
        <v>2859</v>
      </c>
      <c r="E627" s="13"/>
      <c r="F627" s="13" t="s">
        <v>2842</v>
      </c>
      <c r="G627" s="334"/>
      <c r="H627" s="324">
        <v>3000000</v>
      </c>
      <c r="I627" s="337"/>
      <c r="J627" s="79">
        <f t="shared" si="35"/>
        <v>336173200</v>
      </c>
      <c r="K627" s="87"/>
      <c r="L627" s="251">
        <f t="shared" si="33"/>
        <v>3000000</v>
      </c>
      <c r="M627" s="233" t="s">
        <v>2857</v>
      </c>
    </row>
    <row r="628" spans="1:13" s="90" customFormat="1" ht="25.5" x14ac:dyDescent="0.2">
      <c r="A628" s="298"/>
      <c r="B628" s="296">
        <v>18</v>
      </c>
      <c r="C628" s="187" t="s">
        <v>2860</v>
      </c>
      <c r="D628" s="13" t="s">
        <v>110</v>
      </c>
      <c r="E628" s="13"/>
      <c r="F628" s="13" t="s">
        <v>2843</v>
      </c>
      <c r="G628" s="334"/>
      <c r="H628" s="324">
        <v>4250000</v>
      </c>
      <c r="I628" s="337"/>
      <c r="J628" s="79">
        <f t="shared" si="35"/>
        <v>340423200</v>
      </c>
      <c r="K628" s="87"/>
      <c r="L628" s="251">
        <f t="shared" si="33"/>
        <v>4250000</v>
      </c>
      <c r="M628" s="233" t="s">
        <v>2861</v>
      </c>
    </row>
    <row r="629" spans="1:13" s="38" customFormat="1" ht="25.5" x14ac:dyDescent="0.2">
      <c r="A629" s="298"/>
      <c r="B629" s="296">
        <v>18</v>
      </c>
      <c r="C629" s="187" t="s">
        <v>2765</v>
      </c>
      <c r="D629" s="13" t="s">
        <v>1099</v>
      </c>
      <c r="E629" s="13"/>
      <c r="F629" s="13" t="s">
        <v>2844</v>
      </c>
      <c r="G629" s="334"/>
      <c r="H629" s="324">
        <v>150000</v>
      </c>
      <c r="I629" s="318"/>
      <c r="J629" s="79">
        <f t="shared" si="35"/>
        <v>340573200</v>
      </c>
      <c r="K629" s="80"/>
      <c r="L629" s="250">
        <f t="shared" si="33"/>
        <v>150000</v>
      </c>
      <c r="M629" s="233" t="s">
        <v>2766</v>
      </c>
    </row>
    <row r="630" spans="1:13" s="38" customFormat="1" ht="25.5" x14ac:dyDescent="0.2">
      <c r="A630" s="298"/>
      <c r="B630" s="296">
        <v>18</v>
      </c>
      <c r="C630" s="187" t="s">
        <v>2862</v>
      </c>
      <c r="D630" s="13" t="s">
        <v>1227</v>
      </c>
      <c r="E630" s="13"/>
      <c r="F630" s="13" t="s">
        <v>2845</v>
      </c>
      <c r="G630" s="334"/>
      <c r="H630" s="324">
        <v>4250000</v>
      </c>
      <c r="I630" s="318"/>
      <c r="J630" s="79">
        <f t="shared" si="35"/>
        <v>344823200</v>
      </c>
      <c r="K630" s="80"/>
      <c r="L630" s="250">
        <f t="shared" si="33"/>
        <v>4250000</v>
      </c>
      <c r="M630" s="233" t="s">
        <v>2863</v>
      </c>
    </row>
    <row r="631" spans="1:13" s="38" customFormat="1" ht="25.5" x14ac:dyDescent="0.2">
      <c r="A631" s="298"/>
      <c r="B631" s="296">
        <v>18</v>
      </c>
      <c r="C631" s="187" t="s">
        <v>2864</v>
      </c>
      <c r="D631" s="13" t="s">
        <v>1251</v>
      </c>
      <c r="E631" s="13"/>
      <c r="F631" s="13" t="s">
        <v>2846</v>
      </c>
      <c r="G631" s="334"/>
      <c r="H631" s="324">
        <v>1150000</v>
      </c>
      <c r="I631" s="318"/>
      <c r="J631" s="79">
        <f t="shared" si="35"/>
        <v>345973200</v>
      </c>
      <c r="K631" s="80"/>
      <c r="L631" s="250">
        <f t="shared" si="33"/>
        <v>1150000</v>
      </c>
      <c r="M631" s="233" t="s">
        <v>2865</v>
      </c>
    </row>
    <row r="632" spans="1:13" s="38" customFormat="1" ht="25.5" x14ac:dyDescent="0.2">
      <c r="A632" s="298"/>
      <c r="B632" s="296">
        <v>18</v>
      </c>
      <c r="C632" s="187" t="s">
        <v>2866</v>
      </c>
      <c r="D632" s="13" t="s">
        <v>1227</v>
      </c>
      <c r="E632" s="13"/>
      <c r="F632" s="13" t="s">
        <v>2847</v>
      </c>
      <c r="G632" s="334"/>
      <c r="H632" s="324">
        <v>2625000</v>
      </c>
      <c r="I632" s="318"/>
      <c r="J632" s="79">
        <f t="shared" si="35"/>
        <v>348598200</v>
      </c>
      <c r="K632" s="80"/>
      <c r="L632" s="250">
        <f t="shared" si="33"/>
        <v>2625000</v>
      </c>
      <c r="M632" s="233" t="s">
        <v>2867</v>
      </c>
    </row>
    <row r="633" spans="1:13" s="38" customFormat="1" ht="25.5" x14ac:dyDescent="0.2">
      <c r="A633" s="298"/>
      <c r="B633" s="296">
        <v>18</v>
      </c>
      <c r="C633" s="187" t="s">
        <v>2868</v>
      </c>
      <c r="D633" s="13" t="s">
        <v>1099</v>
      </c>
      <c r="E633" s="13"/>
      <c r="F633" s="13" t="s">
        <v>2848</v>
      </c>
      <c r="G633" s="334"/>
      <c r="H633" s="324">
        <v>2625000</v>
      </c>
      <c r="I633" s="318"/>
      <c r="J633" s="79">
        <f t="shared" si="35"/>
        <v>351223200</v>
      </c>
      <c r="K633" s="80"/>
      <c r="L633" s="250">
        <f t="shared" si="33"/>
        <v>2625000</v>
      </c>
      <c r="M633" s="233" t="s">
        <v>2869</v>
      </c>
    </row>
    <row r="634" spans="1:13" s="90" customFormat="1" ht="25.5" x14ac:dyDescent="0.2">
      <c r="A634" s="298"/>
      <c r="B634" s="296">
        <v>18</v>
      </c>
      <c r="C634" s="187" t="s">
        <v>744</v>
      </c>
      <c r="D634" s="13" t="s">
        <v>2781</v>
      </c>
      <c r="E634" s="13"/>
      <c r="F634" s="13" t="s">
        <v>2849</v>
      </c>
      <c r="G634" s="334"/>
      <c r="H634" s="324">
        <v>750000</v>
      </c>
      <c r="I634" s="337"/>
      <c r="J634" s="79">
        <f t="shared" si="35"/>
        <v>351973200</v>
      </c>
      <c r="K634" s="87"/>
      <c r="L634" s="251">
        <f t="shared" si="33"/>
        <v>750000</v>
      </c>
      <c r="M634" s="233" t="s">
        <v>2870</v>
      </c>
    </row>
    <row r="635" spans="1:13" s="90" customFormat="1" ht="25.5" x14ac:dyDescent="0.2">
      <c r="A635" s="298"/>
      <c r="B635" s="296">
        <v>18</v>
      </c>
      <c r="C635" s="187" t="s">
        <v>2871</v>
      </c>
      <c r="D635" s="13" t="s">
        <v>1099</v>
      </c>
      <c r="E635" s="13"/>
      <c r="F635" s="13" t="s">
        <v>2850</v>
      </c>
      <c r="G635" s="334"/>
      <c r="H635" s="324">
        <v>1900000</v>
      </c>
      <c r="I635" s="337"/>
      <c r="J635" s="79">
        <f t="shared" si="35"/>
        <v>353873200</v>
      </c>
      <c r="K635" s="87"/>
      <c r="L635" s="251">
        <f t="shared" si="33"/>
        <v>1900000</v>
      </c>
      <c r="M635" s="233" t="s">
        <v>2872</v>
      </c>
    </row>
    <row r="636" spans="1:13" s="90" customFormat="1" ht="25.5" x14ac:dyDescent="0.2">
      <c r="A636" s="298"/>
      <c r="B636" s="296">
        <v>18</v>
      </c>
      <c r="C636" s="187" t="s">
        <v>2873</v>
      </c>
      <c r="D636" s="13" t="s">
        <v>1099</v>
      </c>
      <c r="E636" s="13"/>
      <c r="F636" s="13" t="s">
        <v>2851</v>
      </c>
      <c r="G636" s="334"/>
      <c r="H636" s="324">
        <v>2025000</v>
      </c>
      <c r="I636" s="337"/>
      <c r="J636" s="79">
        <f t="shared" si="35"/>
        <v>355898200</v>
      </c>
      <c r="K636" s="87"/>
      <c r="L636" s="251">
        <f t="shared" si="33"/>
        <v>2025000</v>
      </c>
      <c r="M636" s="233" t="s">
        <v>2874</v>
      </c>
    </row>
    <row r="637" spans="1:13" s="38" customFormat="1" ht="25.5" x14ac:dyDescent="0.2">
      <c r="A637" s="298"/>
      <c r="B637" s="296">
        <v>18</v>
      </c>
      <c r="C637" s="187" t="s">
        <v>2875</v>
      </c>
      <c r="D637" s="13" t="s">
        <v>1099</v>
      </c>
      <c r="E637" s="13"/>
      <c r="F637" s="13" t="s">
        <v>2852</v>
      </c>
      <c r="G637" s="334"/>
      <c r="H637" s="324">
        <v>3250000</v>
      </c>
      <c r="I637" s="318"/>
      <c r="J637" s="79">
        <f t="shared" si="35"/>
        <v>359148200</v>
      </c>
      <c r="K637" s="80"/>
      <c r="L637" s="250">
        <f t="shared" si="33"/>
        <v>3250000</v>
      </c>
      <c r="M637" s="233" t="s">
        <v>2876</v>
      </c>
    </row>
    <row r="638" spans="1:13" s="38" customFormat="1" ht="25.5" x14ac:dyDescent="0.2">
      <c r="A638" s="298"/>
      <c r="B638" s="296">
        <v>18</v>
      </c>
      <c r="C638" s="187" t="s">
        <v>2877</v>
      </c>
      <c r="D638" s="13" t="s">
        <v>219</v>
      </c>
      <c r="E638" s="13"/>
      <c r="F638" s="13" t="s">
        <v>2853</v>
      </c>
      <c r="G638" s="334"/>
      <c r="H638" s="324">
        <v>3000000</v>
      </c>
      <c r="I638" s="318"/>
      <c r="J638" s="79">
        <f t="shared" si="35"/>
        <v>362148200</v>
      </c>
      <c r="K638" s="80"/>
      <c r="L638" s="250">
        <f t="shared" si="33"/>
        <v>3000000</v>
      </c>
      <c r="M638" s="233" t="s">
        <v>2878</v>
      </c>
    </row>
    <row r="639" spans="1:13" s="38" customFormat="1" ht="25.5" x14ac:dyDescent="0.2">
      <c r="A639" s="75"/>
      <c r="B639" s="76">
        <v>20</v>
      </c>
      <c r="C639" s="77" t="s">
        <v>2895</v>
      </c>
      <c r="D639" s="21" t="s">
        <v>1428</v>
      </c>
      <c r="E639" s="21"/>
      <c r="F639" s="21" t="s">
        <v>2854</v>
      </c>
      <c r="G639" s="335"/>
      <c r="H639" s="283">
        <v>7800000</v>
      </c>
      <c r="I639" s="136"/>
      <c r="J639" s="79">
        <f t="shared" si="35"/>
        <v>369948200</v>
      </c>
      <c r="K639" s="80"/>
      <c r="L639" s="250">
        <f t="shared" si="33"/>
        <v>7800000</v>
      </c>
      <c r="M639" s="346" t="s">
        <v>2896</v>
      </c>
    </row>
    <row r="640" spans="1:13" s="38" customFormat="1" ht="25.5" x14ac:dyDescent="0.2">
      <c r="A640" s="75"/>
      <c r="B640" s="76">
        <v>20</v>
      </c>
      <c r="C640" s="77" t="s">
        <v>2897</v>
      </c>
      <c r="D640" s="21" t="s">
        <v>2819</v>
      </c>
      <c r="E640" s="21"/>
      <c r="F640" s="21" t="s">
        <v>2855</v>
      </c>
      <c r="G640" s="335"/>
      <c r="H640" s="283">
        <v>5000000</v>
      </c>
      <c r="I640" s="136"/>
      <c r="J640" s="79">
        <f t="shared" si="35"/>
        <v>374948200</v>
      </c>
      <c r="K640" s="80"/>
      <c r="L640" s="250">
        <f t="shared" ref="L640:L656" si="36">H640</f>
        <v>5000000</v>
      </c>
      <c r="M640" s="346" t="s">
        <v>2898</v>
      </c>
    </row>
    <row r="641" spans="1:13" s="90" customFormat="1" ht="25.5" x14ac:dyDescent="0.2">
      <c r="A641" s="81"/>
      <c r="B641" s="76">
        <v>20</v>
      </c>
      <c r="C641" s="77" t="s">
        <v>2591</v>
      </c>
      <c r="D641" s="21" t="s">
        <v>110</v>
      </c>
      <c r="E641" s="84"/>
      <c r="F641" s="21" t="s">
        <v>2880</v>
      </c>
      <c r="G641" s="336"/>
      <c r="H641" s="283">
        <v>1850000</v>
      </c>
      <c r="I641" s="312"/>
      <c r="J641" s="79">
        <f t="shared" si="35"/>
        <v>376798200</v>
      </c>
      <c r="K641" s="87"/>
      <c r="L641" s="250">
        <f t="shared" si="36"/>
        <v>1850000</v>
      </c>
      <c r="M641" s="347" t="s">
        <v>2592</v>
      </c>
    </row>
    <row r="642" spans="1:13" s="90" customFormat="1" ht="38.25" x14ac:dyDescent="0.2">
      <c r="A642" s="81"/>
      <c r="B642" s="76">
        <v>20</v>
      </c>
      <c r="C642" s="77" t="s">
        <v>2899</v>
      </c>
      <c r="D642" s="21" t="s">
        <v>1385</v>
      </c>
      <c r="E642" s="84"/>
      <c r="F642" s="21" t="s">
        <v>2881</v>
      </c>
      <c r="G642" s="336"/>
      <c r="H642" s="283">
        <v>1900000</v>
      </c>
      <c r="I642" s="312"/>
      <c r="J642" s="79">
        <f t="shared" si="35"/>
        <v>378698200</v>
      </c>
      <c r="K642" s="87"/>
      <c r="L642" s="250">
        <f t="shared" si="36"/>
        <v>1900000</v>
      </c>
      <c r="M642" s="347" t="s">
        <v>2900</v>
      </c>
    </row>
    <row r="643" spans="1:13" s="90" customFormat="1" ht="38.25" x14ac:dyDescent="0.2">
      <c r="A643" s="81"/>
      <c r="B643" s="76">
        <v>20</v>
      </c>
      <c r="C643" s="77" t="s">
        <v>2901</v>
      </c>
      <c r="D643" s="21" t="s">
        <v>2627</v>
      </c>
      <c r="E643" s="84"/>
      <c r="F643" s="21" t="s">
        <v>2882</v>
      </c>
      <c r="G643" s="336"/>
      <c r="H643" s="283">
        <v>11250000</v>
      </c>
      <c r="I643" s="312"/>
      <c r="J643" s="79">
        <f t="shared" si="35"/>
        <v>389948200</v>
      </c>
      <c r="K643" s="87"/>
      <c r="L643" s="250">
        <f t="shared" si="36"/>
        <v>11250000</v>
      </c>
      <c r="M643" s="347" t="s">
        <v>2900</v>
      </c>
    </row>
    <row r="644" spans="1:13" s="90" customFormat="1" ht="38.25" x14ac:dyDescent="0.2">
      <c r="A644" s="81"/>
      <c r="B644" s="76">
        <v>20</v>
      </c>
      <c r="C644" s="77" t="s">
        <v>2902</v>
      </c>
      <c r="D644" s="21" t="s">
        <v>2482</v>
      </c>
      <c r="E644" s="84"/>
      <c r="F644" s="21" t="s">
        <v>2883</v>
      </c>
      <c r="G644" s="336"/>
      <c r="H644" s="283">
        <v>4000000</v>
      </c>
      <c r="I644" s="312"/>
      <c r="J644" s="79">
        <f t="shared" si="35"/>
        <v>393948200</v>
      </c>
      <c r="K644" s="87"/>
      <c r="L644" s="250">
        <f t="shared" si="36"/>
        <v>4000000</v>
      </c>
      <c r="M644" s="347" t="s">
        <v>2903</v>
      </c>
    </row>
    <row r="645" spans="1:13" s="90" customFormat="1" ht="25.5" x14ac:dyDescent="0.2">
      <c r="A645" s="81"/>
      <c r="B645" s="76">
        <v>20</v>
      </c>
      <c r="C645" s="77" t="s">
        <v>2904</v>
      </c>
      <c r="D645" s="21" t="s">
        <v>1830</v>
      </c>
      <c r="E645" s="84"/>
      <c r="F645" s="21" t="s">
        <v>2884</v>
      </c>
      <c r="G645" s="336"/>
      <c r="H645" s="283">
        <v>3000000</v>
      </c>
      <c r="I645" s="312"/>
      <c r="J645" s="79">
        <f t="shared" si="35"/>
        <v>396948200</v>
      </c>
      <c r="K645" s="87"/>
      <c r="L645" s="250">
        <f t="shared" si="36"/>
        <v>3000000</v>
      </c>
      <c r="M645" s="347" t="s">
        <v>2905</v>
      </c>
    </row>
    <row r="646" spans="1:13" s="38" customFormat="1" ht="25.5" x14ac:dyDescent="0.2">
      <c r="A646" s="75"/>
      <c r="B646" s="76">
        <v>20</v>
      </c>
      <c r="C646" s="77" t="s">
        <v>1158</v>
      </c>
      <c r="D646" s="21" t="s">
        <v>1244</v>
      </c>
      <c r="E646" s="21"/>
      <c r="F646" s="21" t="s">
        <v>2885</v>
      </c>
      <c r="G646" s="335"/>
      <c r="H646" s="283">
        <v>1100000</v>
      </c>
      <c r="I646" s="136"/>
      <c r="J646" s="79">
        <f t="shared" si="35"/>
        <v>398048200</v>
      </c>
      <c r="K646" s="80"/>
      <c r="L646" s="250">
        <f t="shared" si="36"/>
        <v>1100000</v>
      </c>
      <c r="M646" s="346" t="s">
        <v>2906</v>
      </c>
    </row>
    <row r="647" spans="1:13" s="38" customFormat="1" ht="25.5" x14ac:dyDescent="0.2">
      <c r="A647" s="75"/>
      <c r="B647" s="76">
        <v>20</v>
      </c>
      <c r="C647" s="77" t="s">
        <v>2907</v>
      </c>
      <c r="D647" s="21" t="s">
        <v>1099</v>
      </c>
      <c r="E647" s="21"/>
      <c r="F647" s="21" t="s">
        <v>2886</v>
      </c>
      <c r="G647" s="335"/>
      <c r="H647" s="283">
        <v>3125000</v>
      </c>
      <c r="I647" s="136"/>
      <c r="J647" s="79">
        <f t="shared" si="35"/>
        <v>401173200</v>
      </c>
      <c r="K647" s="80"/>
      <c r="L647" s="250">
        <f t="shared" si="36"/>
        <v>3125000</v>
      </c>
      <c r="M647" s="346" t="s">
        <v>2908</v>
      </c>
    </row>
    <row r="648" spans="1:13" s="38" customFormat="1" ht="25.5" x14ac:dyDescent="0.2">
      <c r="A648" s="75"/>
      <c r="B648" s="76">
        <v>20</v>
      </c>
      <c r="C648" s="77" t="s">
        <v>2909</v>
      </c>
      <c r="D648" s="21" t="s">
        <v>2678</v>
      </c>
      <c r="E648" s="21"/>
      <c r="F648" s="21" t="s">
        <v>2887</v>
      </c>
      <c r="G648" s="335"/>
      <c r="H648" s="283">
        <v>500000</v>
      </c>
      <c r="I648" s="136"/>
      <c r="J648" s="79">
        <f t="shared" ref="J648:J656" si="37">J647+H648</f>
        <v>401673200</v>
      </c>
      <c r="K648" s="80"/>
      <c r="L648" s="250">
        <f t="shared" si="36"/>
        <v>500000</v>
      </c>
      <c r="M648" s="346" t="s">
        <v>2910</v>
      </c>
    </row>
    <row r="649" spans="1:13" s="38" customFormat="1" ht="38.25" x14ac:dyDescent="0.2">
      <c r="A649" s="75"/>
      <c r="B649" s="76">
        <v>20</v>
      </c>
      <c r="C649" s="77" t="s">
        <v>2911</v>
      </c>
      <c r="D649" s="21" t="s">
        <v>1479</v>
      </c>
      <c r="E649" s="21"/>
      <c r="F649" s="21" t="s">
        <v>2888</v>
      </c>
      <c r="G649" s="335"/>
      <c r="H649" s="283">
        <v>3900000</v>
      </c>
      <c r="I649" s="136"/>
      <c r="J649" s="79">
        <f t="shared" si="37"/>
        <v>405573200</v>
      </c>
      <c r="K649" s="80"/>
      <c r="L649" s="250">
        <f t="shared" si="36"/>
        <v>3900000</v>
      </c>
      <c r="M649" s="346" t="s">
        <v>2912</v>
      </c>
    </row>
    <row r="650" spans="1:13" s="38" customFormat="1" ht="25.5" x14ac:dyDescent="0.2">
      <c r="A650" s="75"/>
      <c r="B650" s="76">
        <v>20</v>
      </c>
      <c r="C650" s="77" t="s">
        <v>2913</v>
      </c>
      <c r="D650" s="21" t="s">
        <v>1099</v>
      </c>
      <c r="E650" s="21"/>
      <c r="F650" s="21" t="s">
        <v>2889</v>
      </c>
      <c r="G650" s="335"/>
      <c r="H650" s="283">
        <v>1050000</v>
      </c>
      <c r="I650" s="136"/>
      <c r="J650" s="79">
        <f t="shared" si="37"/>
        <v>406623200</v>
      </c>
      <c r="K650" s="80"/>
      <c r="L650" s="250">
        <f t="shared" si="36"/>
        <v>1050000</v>
      </c>
      <c r="M650" s="346" t="s">
        <v>2914</v>
      </c>
    </row>
    <row r="651" spans="1:13" s="38" customFormat="1" ht="25.5" x14ac:dyDescent="0.2">
      <c r="A651" s="75"/>
      <c r="B651" s="76">
        <v>20</v>
      </c>
      <c r="C651" s="77" t="s">
        <v>2055</v>
      </c>
      <c r="D651" s="21" t="s">
        <v>1251</v>
      </c>
      <c r="E651" s="21"/>
      <c r="F651" s="21" t="s">
        <v>2890</v>
      </c>
      <c r="G651" s="335"/>
      <c r="H651" s="283">
        <v>1150000</v>
      </c>
      <c r="I651" s="136"/>
      <c r="J651" s="79">
        <f t="shared" si="37"/>
        <v>407773200</v>
      </c>
      <c r="K651" s="80"/>
      <c r="L651" s="250">
        <f t="shared" si="36"/>
        <v>1150000</v>
      </c>
      <c r="M651" s="346" t="s">
        <v>2381</v>
      </c>
    </row>
    <row r="652" spans="1:13" s="38" customFormat="1" ht="25.5" x14ac:dyDescent="0.2">
      <c r="A652" s="75"/>
      <c r="B652" s="76">
        <v>20</v>
      </c>
      <c r="C652" s="77" t="s">
        <v>2112</v>
      </c>
      <c r="D652" s="21" t="s">
        <v>1267</v>
      </c>
      <c r="E652" s="21"/>
      <c r="F652" s="21" t="s">
        <v>2891</v>
      </c>
      <c r="G652" s="335"/>
      <c r="H652" s="283">
        <v>1500000</v>
      </c>
      <c r="I652" s="136"/>
      <c r="J652" s="79">
        <f t="shared" si="37"/>
        <v>409273200</v>
      </c>
      <c r="K652" s="80"/>
      <c r="L652" s="250">
        <f t="shared" si="36"/>
        <v>1500000</v>
      </c>
      <c r="M652" s="346" t="s">
        <v>2915</v>
      </c>
    </row>
    <row r="653" spans="1:13" s="38" customFormat="1" ht="25.5" x14ac:dyDescent="0.2">
      <c r="A653" s="75"/>
      <c r="B653" s="76">
        <v>20</v>
      </c>
      <c r="C653" s="77" t="s">
        <v>2916</v>
      </c>
      <c r="D653" s="21" t="s">
        <v>1297</v>
      </c>
      <c r="E653" s="21"/>
      <c r="F653" s="21" t="s">
        <v>2892</v>
      </c>
      <c r="G653" s="335"/>
      <c r="H653" s="283">
        <v>2000000</v>
      </c>
      <c r="I653" s="136"/>
      <c r="J653" s="79">
        <f t="shared" si="37"/>
        <v>411273200</v>
      </c>
      <c r="K653" s="80"/>
      <c r="L653" s="250">
        <f t="shared" si="36"/>
        <v>2000000</v>
      </c>
      <c r="M653" s="346" t="s">
        <v>2917</v>
      </c>
    </row>
    <row r="654" spans="1:13" s="38" customFormat="1" ht="25.5" x14ac:dyDescent="0.2">
      <c r="A654" s="75"/>
      <c r="B654" s="76">
        <v>20</v>
      </c>
      <c r="C654" s="77" t="s">
        <v>2918</v>
      </c>
      <c r="D654" s="21" t="s">
        <v>1267</v>
      </c>
      <c r="E654" s="21"/>
      <c r="F654" s="21" t="s">
        <v>2893</v>
      </c>
      <c r="G654" s="335"/>
      <c r="H654" s="283">
        <v>750000</v>
      </c>
      <c r="I654" s="136"/>
      <c r="J654" s="79">
        <f t="shared" si="37"/>
        <v>412023200</v>
      </c>
      <c r="K654" s="80"/>
      <c r="L654" s="250">
        <f t="shared" si="36"/>
        <v>750000</v>
      </c>
      <c r="M654" s="346" t="s">
        <v>2917</v>
      </c>
    </row>
    <row r="655" spans="1:13" s="38" customFormat="1" ht="25.5" x14ac:dyDescent="0.2">
      <c r="A655" s="75"/>
      <c r="B655" s="76">
        <v>20</v>
      </c>
      <c r="C655" s="77" t="s">
        <v>2919</v>
      </c>
      <c r="D655" s="21" t="s">
        <v>1227</v>
      </c>
      <c r="E655" s="21"/>
      <c r="F655" s="21" t="s">
        <v>2894</v>
      </c>
      <c r="G655" s="335"/>
      <c r="H655" s="283">
        <v>3125000</v>
      </c>
      <c r="I655" s="136"/>
      <c r="J655" s="79">
        <f t="shared" si="37"/>
        <v>415148200</v>
      </c>
      <c r="K655" s="80"/>
      <c r="L655" s="250">
        <f t="shared" si="36"/>
        <v>3125000</v>
      </c>
      <c r="M655" s="346" t="s">
        <v>2920</v>
      </c>
    </row>
    <row r="656" spans="1:13" s="38" customFormat="1" ht="25.5" x14ac:dyDescent="0.2">
      <c r="A656" s="75"/>
      <c r="B656" s="76">
        <v>20</v>
      </c>
      <c r="C656" s="77" t="s">
        <v>2921</v>
      </c>
      <c r="D656" s="21" t="s">
        <v>1227</v>
      </c>
      <c r="E656" s="21"/>
      <c r="F656" s="21" t="s">
        <v>2922</v>
      </c>
      <c r="G656" s="21"/>
      <c r="H656" s="339">
        <v>4000000</v>
      </c>
      <c r="I656" s="136"/>
      <c r="J656" s="79">
        <f t="shared" si="37"/>
        <v>419148200</v>
      </c>
      <c r="K656" s="80"/>
      <c r="L656" s="250">
        <f t="shared" si="36"/>
        <v>4000000</v>
      </c>
      <c r="M656" s="346" t="s">
        <v>2923</v>
      </c>
    </row>
    <row r="657" spans="1:13" s="38" customFormat="1" ht="25.5" x14ac:dyDescent="0.2">
      <c r="A657" s="75"/>
      <c r="B657" s="82">
        <v>20</v>
      </c>
      <c r="C657" s="83" t="s">
        <v>2930</v>
      </c>
      <c r="D657" s="84"/>
      <c r="E657" s="84"/>
      <c r="F657" s="84" t="s">
        <v>2924</v>
      </c>
      <c r="G657" s="84"/>
      <c r="H657" s="282"/>
      <c r="I657" s="86">
        <v>2000000</v>
      </c>
      <c r="J657" s="79">
        <f t="shared" ref="J657:J662" si="38">J656-I657</f>
        <v>417148200</v>
      </c>
      <c r="K657" s="80"/>
      <c r="L657" s="250">
        <f t="shared" ref="L657:L662" si="39">-I657</f>
        <v>-2000000</v>
      </c>
      <c r="M657" s="342" t="s">
        <v>2703</v>
      </c>
    </row>
    <row r="658" spans="1:13" s="38" customFormat="1" ht="25.5" x14ac:dyDescent="0.2">
      <c r="A658" s="75"/>
      <c r="B658" s="82">
        <v>20</v>
      </c>
      <c r="C658" s="83" t="s">
        <v>2931</v>
      </c>
      <c r="D658" s="84"/>
      <c r="E658" s="84"/>
      <c r="F658" s="84" t="s">
        <v>2925</v>
      </c>
      <c r="G658" s="84"/>
      <c r="H658" s="282"/>
      <c r="I658" s="86">
        <v>332000</v>
      </c>
      <c r="J658" s="79">
        <f t="shared" si="38"/>
        <v>416816200</v>
      </c>
      <c r="K658" s="80"/>
      <c r="L658" s="250">
        <f t="shared" si="39"/>
        <v>-332000</v>
      </c>
      <c r="M658" s="342" t="s">
        <v>2154</v>
      </c>
    </row>
    <row r="659" spans="1:13" s="38" customFormat="1" ht="38.25" x14ac:dyDescent="0.2">
      <c r="A659" s="75"/>
      <c r="B659" s="82">
        <v>20</v>
      </c>
      <c r="C659" s="83" t="s">
        <v>2932</v>
      </c>
      <c r="D659" s="84"/>
      <c r="E659" s="84"/>
      <c r="F659" s="84" t="s">
        <v>2926</v>
      </c>
      <c r="G659" s="84"/>
      <c r="H659" s="282"/>
      <c r="I659" s="86">
        <v>455000</v>
      </c>
      <c r="J659" s="79">
        <f t="shared" si="38"/>
        <v>416361200</v>
      </c>
      <c r="K659" s="80"/>
      <c r="L659" s="250">
        <f t="shared" si="39"/>
        <v>-455000</v>
      </c>
      <c r="M659" s="342" t="s">
        <v>148</v>
      </c>
    </row>
    <row r="660" spans="1:13" s="38" customFormat="1" ht="38.25" x14ac:dyDescent="0.2">
      <c r="A660" s="75"/>
      <c r="B660" s="82">
        <v>20</v>
      </c>
      <c r="C660" s="83" t="s">
        <v>2933</v>
      </c>
      <c r="D660" s="84"/>
      <c r="E660" s="84"/>
      <c r="F660" s="84" t="s">
        <v>2927</v>
      </c>
      <c r="G660" s="84"/>
      <c r="H660" s="282"/>
      <c r="I660" s="86">
        <v>53566900</v>
      </c>
      <c r="J660" s="79">
        <f t="shared" si="38"/>
        <v>362794300</v>
      </c>
      <c r="K660" s="80"/>
      <c r="L660" s="250">
        <f t="shared" si="39"/>
        <v>-53566900</v>
      </c>
      <c r="M660" s="342" t="s">
        <v>141</v>
      </c>
    </row>
    <row r="661" spans="1:13" s="38" customFormat="1" ht="25.5" x14ac:dyDescent="0.2">
      <c r="A661" s="75"/>
      <c r="B661" s="82">
        <v>20</v>
      </c>
      <c r="C661" s="83" t="s">
        <v>2934</v>
      </c>
      <c r="D661" s="84"/>
      <c r="E661" s="84"/>
      <c r="F661" s="84" t="s">
        <v>2928</v>
      </c>
      <c r="G661" s="84"/>
      <c r="H661" s="282"/>
      <c r="I661" s="86">
        <v>61000</v>
      </c>
      <c r="J661" s="79">
        <f t="shared" si="38"/>
        <v>362733300</v>
      </c>
      <c r="K661" s="80"/>
      <c r="L661" s="250">
        <f t="shared" si="39"/>
        <v>-61000</v>
      </c>
      <c r="M661" s="342" t="s">
        <v>2154</v>
      </c>
    </row>
    <row r="662" spans="1:13" s="38" customFormat="1" ht="25.5" x14ac:dyDescent="0.2">
      <c r="A662" s="75"/>
      <c r="B662" s="82">
        <v>20</v>
      </c>
      <c r="C662" s="83" t="s">
        <v>2935</v>
      </c>
      <c r="D662" s="84"/>
      <c r="E662" s="84"/>
      <c r="F662" s="84" t="s">
        <v>2929</v>
      </c>
      <c r="G662" s="84"/>
      <c r="H662" s="282"/>
      <c r="I662" s="86">
        <v>7629500</v>
      </c>
      <c r="J662" s="79">
        <f t="shared" si="38"/>
        <v>355103800</v>
      </c>
      <c r="K662" s="80"/>
      <c r="L662" s="250">
        <f t="shared" si="39"/>
        <v>-7629500</v>
      </c>
      <c r="M662" s="342" t="s">
        <v>140</v>
      </c>
    </row>
    <row r="663" spans="1:13" s="38" customFormat="1" ht="25.5" x14ac:dyDescent="0.2">
      <c r="A663" s="75"/>
      <c r="B663" s="76">
        <v>20</v>
      </c>
      <c r="C663" s="77" t="s">
        <v>2939</v>
      </c>
      <c r="D663" s="21" t="s">
        <v>1227</v>
      </c>
      <c r="E663" s="21"/>
      <c r="F663" s="21" t="s">
        <v>2936</v>
      </c>
      <c r="G663" s="21"/>
      <c r="H663" s="283">
        <v>2250000</v>
      </c>
      <c r="I663" s="79"/>
      <c r="J663" s="79">
        <f>J662+H663</f>
        <v>357353800</v>
      </c>
      <c r="K663" s="80"/>
      <c r="L663" s="250">
        <f>H663</f>
        <v>2250000</v>
      </c>
      <c r="M663" s="346" t="s">
        <v>2940</v>
      </c>
    </row>
    <row r="664" spans="1:13" s="90" customFormat="1" ht="25.5" x14ac:dyDescent="0.2">
      <c r="A664" s="81"/>
      <c r="B664" s="76">
        <v>20</v>
      </c>
      <c r="C664" s="77" t="s">
        <v>2811</v>
      </c>
      <c r="D664" s="21" t="s">
        <v>1227</v>
      </c>
      <c r="E664" s="84"/>
      <c r="F664" s="21" t="s">
        <v>2937</v>
      </c>
      <c r="G664" s="84"/>
      <c r="H664" s="283">
        <v>600000</v>
      </c>
      <c r="I664" s="86"/>
      <c r="J664" s="79">
        <f t="shared" ref="J664:J676" si="40">J663+H664</f>
        <v>357953800</v>
      </c>
      <c r="K664" s="87"/>
      <c r="L664" s="250">
        <f>H664</f>
        <v>600000</v>
      </c>
      <c r="M664" s="347" t="s">
        <v>2812</v>
      </c>
    </row>
    <row r="665" spans="1:13" s="90" customFormat="1" ht="25.5" x14ac:dyDescent="0.2">
      <c r="A665" s="81"/>
      <c r="B665" s="76">
        <v>20</v>
      </c>
      <c r="C665" s="77" t="s">
        <v>2629</v>
      </c>
      <c r="D665" s="21" t="s">
        <v>1099</v>
      </c>
      <c r="E665" s="84"/>
      <c r="F665" s="21" t="s">
        <v>2938</v>
      </c>
      <c r="G665" s="84"/>
      <c r="H665" s="283">
        <v>1485000</v>
      </c>
      <c r="I665" s="86"/>
      <c r="J665" s="79">
        <f t="shared" si="40"/>
        <v>359438800</v>
      </c>
      <c r="K665" s="87"/>
      <c r="L665" s="250">
        <f>H665</f>
        <v>1485000</v>
      </c>
      <c r="M665" s="347" t="s">
        <v>2941</v>
      </c>
    </row>
    <row r="666" spans="1:13" s="90" customFormat="1" ht="25.5" x14ac:dyDescent="0.2">
      <c r="A666" s="81"/>
      <c r="B666" s="76">
        <v>20</v>
      </c>
      <c r="C666" s="77" t="s">
        <v>2966</v>
      </c>
      <c r="D666" s="21" t="s">
        <v>1227</v>
      </c>
      <c r="E666" s="84"/>
      <c r="F666" s="21" t="s">
        <v>2942</v>
      </c>
      <c r="G666" s="84"/>
      <c r="H666" s="283">
        <v>250000</v>
      </c>
      <c r="I666" s="86"/>
      <c r="J666" s="79">
        <f t="shared" si="40"/>
        <v>359688800</v>
      </c>
      <c r="K666" s="87"/>
      <c r="L666" s="250">
        <f>H666</f>
        <v>250000</v>
      </c>
      <c r="M666" s="347" t="s">
        <v>2967</v>
      </c>
    </row>
    <row r="667" spans="1:13" s="90" customFormat="1" ht="25.5" x14ac:dyDescent="0.2">
      <c r="A667" s="81"/>
      <c r="B667" s="76">
        <v>20</v>
      </c>
      <c r="C667" s="77" t="s">
        <v>406</v>
      </c>
      <c r="D667" s="21" t="s">
        <v>1297</v>
      </c>
      <c r="E667" s="84"/>
      <c r="F667" s="21" t="s">
        <v>2943</v>
      </c>
      <c r="G667" s="84"/>
      <c r="H667" s="283">
        <v>800000</v>
      </c>
      <c r="I667" s="86"/>
      <c r="J667" s="79">
        <f t="shared" si="40"/>
        <v>360488800</v>
      </c>
      <c r="K667" s="87"/>
      <c r="L667" s="250">
        <f t="shared" ref="L667:L676" si="41">H667</f>
        <v>800000</v>
      </c>
      <c r="M667" s="347" t="s">
        <v>2968</v>
      </c>
    </row>
    <row r="668" spans="1:13" s="90" customFormat="1" ht="25.5" x14ac:dyDescent="0.2">
      <c r="A668" s="81"/>
      <c r="B668" s="76">
        <v>20</v>
      </c>
      <c r="C668" s="77" t="s">
        <v>2969</v>
      </c>
      <c r="D668" s="21" t="s">
        <v>1449</v>
      </c>
      <c r="E668" s="84"/>
      <c r="F668" s="21" t="s">
        <v>2944</v>
      </c>
      <c r="G668" s="84"/>
      <c r="H668" s="283">
        <v>9025000</v>
      </c>
      <c r="I668" s="283"/>
      <c r="J668" s="79">
        <f t="shared" si="40"/>
        <v>369513800</v>
      </c>
      <c r="K668" s="87"/>
      <c r="L668" s="250">
        <f t="shared" si="41"/>
        <v>9025000</v>
      </c>
      <c r="M668" s="348" t="s">
        <v>2970</v>
      </c>
    </row>
    <row r="669" spans="1:13" s="90" customFormat="1" ht="25.5" x14ac:dyDescent="0.2">
      <c r="A669" s="81"/>
      <c r="B669" s="76">
        <v>20</v>
      </c>
      <c r="C669" s="77" t="s">
        <v>2971</v>
      </c>
      <c r="D669" s="21" t="s">
        <v>1594</v>
      </c>
      <c r="E669" s="84"/>
      <c r="F669" s="21" t="s">
        <v>2945</v>
      </c>
      <c r="G669" s="84"/>
      <c r="H669" s="283">
        <v>150000</v>
      </c>
      <c r="I669" s="86"/>
      <c r="J669" s="79">
        <f t="shared" si="40"/>
        <v>369663800</v>
      </c>
      <c r="K669" s="87"/>
      <c r="L669" s="250">
        <f t="shared" si="41"/>
        <v>150000</v>
      </c>
      <c r="M669" s="347" t="s">
        <v>2972</v>
      </c>
    </row>
    <row r="670" spans="1:13" s="38" customFormat="1" ht="25.5" x14ac:dyDescent="0.2">
      <c r="A670" s="75"/>
      <c r="B670" s="76">
        <v>21</v>
      </c>
      <c r="C670" s="77" t="s">
        <v>2952</v>
      </c>
      <c r="D670" s="21" t="s">
        <v>1219</v>
      </c>
      <c r="E670" s="21"/>
      <c r="F670" s="21" t="s">
        <v>2947</v>
      </c>
      <c r="G670" s="21"/>
      <c r="H670" s="283">
        <v>5300000</v>
      </c>
      <c r="I670" s="79"/>
      <c r="J670" s="79">
        <f t="shared" si="40"/>
        <v>374963800</v>
      </c>
      <c r="K670" s="80"/>
      <c r="L670" s="250">
        <f t="shared" si="41"/>
        <v>5300000</v>
      </c>
      <c r="M670" s="346" t="s">
        <v>175</v>
      </c>
    </row>
    <row r="671" spans="1:13" s="38" customFormat="1" ht="25.5" x14ac:dyDescent="0.2">
      <c r="A671" s="75"/>
      <c r="B671" s="76">
        <v>21</v>
      </c>
      <c r="C671" s="77" t="s">
        <v>2953</v>
      </c>
      <c r="D671" s="21" t="s">
        <v>1219</v>
      </c>
      <c r="E671" s="21"/>
      <c r="F671" s="21" t="s">
        <v>2948</v>
      </c>
      <c r="G671" s="21"/>
      <c r="H671" s="283">
        <v>4700000</v>
      </c>
      <c r="I671" s="79"/>
      <c r="J671" s="79">
        <f t="shared" si="40"/>
        <v>379663800</v>
      </c>
      <c r="K671" s="80"/>
      <c r="L671" s="250">
        <f t="shared" si="41"/>
        <v>4700000</v>
      </c>
      <c r="M671" s="346" t="s">
        <v>2954</v>
      </c>
    </row>
    <row r="672" spans="1:13" s="38" customFormat="1" ht="38.25" x14ac:dyDescent="0.2">
      <c r="A672" s="75"/>
      <c r="B672" s="76">
        <v>21</v>
      </c>
      <c r="C672" s="77" t="s">
        <v>2955</v>
      </c>
      <c r="D672" s="21" t="s">
        <v>1219</v>
      </c>
      <c r="E672" s="21"/>
      <c r="F672" s="21" t="s">
        <v>2949</v>
      </c>
      <c r="G672" s="21"/>
      <c r="H672" s="283">
        <v>4700000</v>
      </c>
      <c r="I672" s="79"/>
      <c r="J672" s="79">
        <f t="shared" si="40"/>
        <v>384363800</v>
      </c>
      <c r="K672" s="80"/>
      <c r="L672" s="250">
        <f t="shared" si="41"/>
        <v>4700000</v>
      </c>
      <c r="M672" s="346" t="s">
        <v>2956</v>
      </c>
    </row>
    <row r="673" spans="1:13" s="38" customFormat="1" ht="25.5" x14ac:dyDescent="0.2">
      <c r="A673" s="75"/>
      <c r="B673" s="76">
        <v>21</v>
      </c>
      <c r="C673" s="77" t="s">
        <v>2957</v>
      </c>
      <c r="D673" s="21" t="s">
        <v>1449</v>
      </c>
      <c r="E673" s="21"/>
      <c r="F673" s="21" t="s">
        <v>2950</v>
      </c>
      <c r="G673" s="21"/>
      <c r="H673" s="283">
        <v>9025000</v>
      </c>
      <c r="I673" s="79"/>
      <c r="J673" s="79">
        <f t="shared" si="40"/>
        <v>393388800</v>
      </c>
      <c r="K673" s="80"/>
      <c r="L673" s="250">
        <f t="shared" si="41"/>
        <v>9025000</v>
      </c>
      <c r="M673" s="346" t="s">
        <v>2958</v>
      </c>
    </row>
    <row r="674" spans="1:13" s="38" customFormat="1" ht="25.5" x14ac:dyDescent="0.2">
      <c r="A674" s="75"/>
      <c r="B674" s="76">
        <v>21</v>
      </c>
      <c r="C674" s="77" t="s">
        <v>2959</v>
      </c>
      <c r="D674" s="21" t="s">
        <v>1297</v>
      </c>
      <c r="E674" s="21"/>
      <c r="F674" s="21" t="s">
        <v>2951</v>
      </c>
      <c r="G674" s="21"/>
      <c r="H674" s="283">
        <v>2400000</v>
      </c>
      <c r="I674" s="79"/>
      <c r="J674" s="79">
        <f t="shared" si="40"/>
        <v>395788800</v>
      </c>
      <c r="K674" s="80"/>
      <c r="L674" s="250">
        <f t="shared" si="41"/>
        <v>2400000</v>
      </c>
      <c r="M674" s="346" t="s">
        <v>2960</v>
      </c>
    </row>
    <row r="675" spans="1:13" s="38" customFormat="1" ht="25.5" x14ac:dyDescent="0.2">
      <c r="A675" s="75"/>
      <c r="B675" s="76">
        <v>21</v>
      </c>
      <c r="C675" s="77" t="s">
        <v>2961</v>
      </c>
      <c r="D675" s="21" t="s">
        <v>1267</v>
      </c>
      <c r="E675" s="21"/>
      <c r="F675" s="21" t="s">
        <v>2962</v>
      </c>
      <c r="G675" s="21"/>
      <c r="H675" s="283">
        <v>3000000</v>
      </c>
      <c r="I675" s="79"/>
      <c r="J675" s="79">
        <f t="shared" si="40"/>
        <v>398788800</v>
      </c>
      <c r="K675" s="80"/>
      <c r="L675" s="250">
        <f t="shared" si="41"/>
        <v>3000000</v>
      </c>
      <c r="M675" s="346" t="s">
        <v>2960</v>
      </c>
    </row>
    <row r="676" spans="1:13" s="38" customFormat="1" ht="25.5" x14ac:dyDescent="0.2">
      <c r="A676" s="75"/>
      <c r="B676" s="76">
        <v>21</v>
      </c>
      <c r="C676" s="77" t="s">
        <v>2964</v>
      </c>
      <c r="D676" s="21" t="s">
        <v>1594</v>
      </c>
      <c r="E676" s="21"/>
      <c r="F676" s="21" t="s">
        <v>2963</v>
      </c>
      <c r="G676" s="21"/>
      <c r="H676" s="283">
        <v>1900000</v>
      </c>
      <c r="I676" s="79"/>
      <c r="J676" s="79">
        <f t="shared" si="40"/>
        <v>400688800</v>
      </c>
      <c r="K676" s="80"/>
      <c r="L676" s="250">
        <f t="shared" si="41"/>
        <v>1900000</v>
      </c>
      <c r="M676" s="346" t="s">
        <v>2965</v>
      </c>
    </row>
    <row r="677" spans="1:13" s="38" customFormat="1" ht="25.5" x14ac:dyDescent="0.2">
      <c r="A677" s="75"/>
      <c r="B677" s="82">
        <v>21</v>
      </c>
      <c r="C677" s="83" t="s">
        <v>2980</v>
      </c>
      <c r="D677" s="84"/>
      <c r="E677" s="84"/>
      <c r="F677" s="84" t="s">
        <v>2946</v>
      </c>
      <c r="G677" s="84"/>
      <c r="H677" s="282"/>
      <c r="I677" s="86">
        <v>470000</v>
      </c>
      <c r="J677" s="198">
        <f>J676-I677</f>
        <v>400218800</v>
      </c>
      <c r="K677" s="358"/>
      <c r="L677" s="250">
        <f>-I677</f>
        <v>-470000</v>
      </c>
      <c r="M677" s="342" t="s">
        <v>1270</v>
      </c>
    </row>
    <row r="678" spans="1:13" s="38" customFormat="1" ht="25.5" x14ac:dyDescent="0.2">
      <c r="A678" s="75"/>
      <c r="B678" s="82">
        <v>21</v>
      </c>
      <c r="C678" s="83" t="s">
        <v>2981</v>
      </c>
      <c r="D678" s="84"/>
      <c r="E678" s="84"/>
      <c r="F678" s="84" t="s">
        <v>2973</v>
      </c>
      <c r="G678" s="84"/>
      <c r="H678" s="282"/>
      <c r="I678" s="86">
        <v>130000</v>
      </c>
      <c r="J678" s="198">
        <f t="shared" ref="J678:J684" si="42">J677-I678</f>
        <v>400088800</v>
      </c>
      <c r="K678" s="358"/>
      <c r="L678" s="250">
        <f t="shared" ref="L678:L685" si="43">-I678</f>
        <v>-130000</v>
      </c>
      <c r="M678" s="342" t="s">
        <v>2982</v>
      </c>
    </row>
    <row r="679" spans="1:13" s="38" customFormat="1" ht="25.5" x14ac:dyDescent="0.2">
      <c r="A679" s="75"/>
      <c r="B679" s="82">
        <v>21</v>
      </c>
      <c r="C679" s="83" t="s">
        <v>2706</v>
      </c>
      <c r="D679" s="84"/>
      <c r="E679" s="84"/>
      <c r="F679" s="84" t="s">
        <v>2974</v>
      </c>
      <c r="G679" s="84"/>
      <c r="H679" s="282"/>
      <c r="I679" s="86">
        <v>50000000</v>
      </c>
      <c r="J679" s="198">
        <f t="shared" si="42"/>
        <v>350088800</v>
      </c>
      <c r="K679" s="358"/>
      <c r="L679" s="250">
        <f t="shared" si="43"/>
        <v>-50000000</v>
      </c>
      <c r="M679" s="342" t="s">
        <v>141</v>
      </c>
    </row>
    <row r="680" spans="1:13" s="38" customFormat="1" ht="25.5" x14ac:dyDescent="0.2">
      <c r="A680" s="75"/>
      <c r="B680" s="82">
        <v>21</v>
      </c>
      <c r="C680" s="83" t="s">
        <v>2983</v>
      </c>
      <c r="D680" s="84"/>
      <c r="E680" s="84"/>
      <c r="F680" s="84" t="s">
        <v>2975</v>
      </c>
      <c r="G680" s="84"/>
      <c r="H680" s="282"/>
      <c r="I680" s="86">
        <v>11022500</v>
      </c>
      <c r="J680" s="198">
        <f t="shared" si="42"/>
        <v>339066300</v>
      </c>
      <c r="K680" s="358"/>
      <c r="L680" s="250">
        <f t="shared" si="43"/>
        <v>-11022500</v>
      </c>
      <c r="M680" s="342" t="s">
        <v>141</v>
      </c>
    </row>
    <row r="681" spans="1:13" s="38" customFormat="1" ht="25.5" x14ac:dyDescent="0.2">
      <c r="A681" s="75"/>
      <c r="B681" s="82">
        <v>21</v>
      </c>
      <c r="C681" s="83" t="s">
        <v>2984</v>
      </c>
      <c r="D681" s="84"/>
      <c r="E681" s="84"/>
      <c r="F681" s="84" t="s">
        <v>2976</v>
      </c>
      <c r="G681" s="84"/>
      <c r="H681" s="282"/>
      <c r="I681" s="86">
        <v>200000</v>
      </c>
      <c r="J681" s="198">
        <f t="shared" si="42"/>
        <v>338866300</v>
      </c>
      <c r="K681" s="358"/>
      <c r="L681" s="250">
        <f t="shared" si="43"/>
        <v>-200000</v>
      </c>
      <c r="M681" s="342" t="s">
        <v>142</v>
      </c>
    </row>
    <row r="682" spans="1:13" s="38" customFormat="1" ht="25.5" x14ac:dyDescent="0.2">
      <c r="A682" s="75"/>
      <c r="B682" s="82">
        <v>21</v>
      </c>
      <c r="C682" s="83" t="s">
        <v>2985</v>
      </c>
      <c r="D682" s="84"/>
      <c r="E682" s="84"/>
      <c r="F682" s="84" t="s">
        <v>2977</v>
      </c>
      <c r="G682" s="84"/>
      <c r="H682" s="282"/>
      <c r="I682" s="86">
        <v>252200</v>
      </c>
      <c r="J682" s="198">
        <f t="shared" si="42"/>
        <v>338614100</v>
      </c>
      <c r="K682" s="358"/>
      <c r="L682" s="250">
        <f t="shared" si="43"/>
        <v>-252200</v>
      </c>
      <c r="M682" s="342" t="s">
        <v>1550</v>
      </c>
    </row>
    <row r="683" spans="1:13" s="38" customFormat="1" ht="38.25" x14ac:dyDescent="0.2">
      <c r="A683" s="75"/>
      <c r="B683" s="82">
        <v>21</v>
      </c>
      <c r="C683" s="83" t="s">
        <v>2986</v>
      </c>
      <c r="D683" s="84"/>
      <c r="E683" s="84"/>
      <c r="F683" s="84" t="s">
        <v>2978</v>
      </c>
      <c r="G683" s="84"/>
      <c r="H683" s="282"/>
      <c r="I683" s="86">
        <v>1170000</v>
      </c>
      <c r="J683" s="198">
        <f t="shared" si="42"/>
        <v>337444100</v>
      </c>
      <c r="K683" s="358"/>
      <c r="L683" s="250">
        <f t="shared" si="43"/>
        <v>-1170000</v>
      </c>
      <c r="M683" s="342" t="s">
        <v>1270</v>
      </c>
    </row>
    <row r="684" spans="1:13" s="38" customFormat="1" ht="25.5" x14ac:dyDescent="0.2">
      <c r="A684" s="75"/>
      <c r="B684" s="82">
        <v>21</v>
      </c>
      <c r="C684" s="83" t="s">
        <v>2987</v>
      </c>
      <c r="D684" s="84"/>
      <c r="E684" s="84"/>
      <c r="F684" s="84" t="s">
        <v>2979</v>
      </c>
      <c r="G684" s="84"/>
      <c r="H684" s="282"/>
      <c r="I684" s="86">
        <v>1415000</v>
      </c>
      <c r="J684" s="198">
        <f t="shared" si="42"/>
        <v>336029100</v>
      </c>
      <c r="K684" s="358"/>
      <c r="L684" s="250">
        <f t="shared" si="43"/>
        <v>-1415000</v>
      </c>
      <c r="M684" s="342" t="s">
        <v>1270</v>
      </c>
    </row>
    <row r="685" spans="1:13" s="38" customFormat="1" ht="25.5" x14ac:dyDescent="0.2">
      <c r="A685" s="75"/>
      <c r="B685" s="82">
        <v>21</v>
      </c>
      <c r="C685" s="83" t="s">
        <v>2992</v>
      </c>
      <c r="D685" s="84"/>
      <c r="E685" s="84"/>
      <c r="F685" s="84" t="s">
        <v>2991</v>
      </c>
      <c r="G685" s="84"/>
      <c r="H685" s="282"/>
      <c r="I685" s="86">
        <v>100000000</v>
      </c>
      <c r="J685" s="198">
        <f>J684-I685</f>
        <v>236029100</v>
      </c>
      <c r="K685" s="358"/>
      <c r="L685" s="250">
        <f t="shared" si="43"/>
        <v>-100000000</v>
      </c>
      <c r="M685" s="342" t="s">
        <v>141</v>
      </c>
    </row>
    <row r="686" spans="1:13" s="90" customFormat="1" ht="25.5" x14ac:dyDescent="0.2">
      <c r="A686" s="81"/>
      <c r="B686" s="76">
        <v>21</v>
      </c>
      <c r="C686" s="187" t="s">
        <v>2989</v>
      </c>
      <c r="D686" s="13" t="s">
        <v>1479</v>
      </c>
      <c r="E686" s="84"/>
      <c r="F686" s="21" t="s">
        <v>2988</v>
      </c>
      <c r="G686" s="84"/>
      <c r="H686" s="283">
        <v>1900000</v>
      </c>
      <c r="I686" s="312"/>
      <c r="J686" s="79">
        <f>J685+H686</f>
        <v>237929100</v>
      </c>
      <c r="K686" s="87"/>
      <c r="L686" s="250">
        <f>H686</f>
        <v>1900000</v>
      </c>
      <c r="M686" s="342" t="s">
        <v>2990</v>
      </c>
    </row>
    <row r="687" spans="1:13" s="90" customFormat="1" ht="25.5" x14ac:dyDescent="0.2">
      <c r="A687" s="81"/>
      <c r="B687" s="76">
        <v>21</v>
      </c>
      <c r="C687" s="187" t="s">
        <v>3006</v>
      </c>
      <c r="D687" s="13" t="s">
        <v>1244</v>
      </c>
      <c r="E687" s="84"/>
      <c r="F687" s="21" t="s">
        <v>2993</v>
      </c>
      <c r="G687" s="84"/>
      <c r="H687" s="357">
        <v>850000</v>
      </c>
      <c r="I687" s="312"/>
      <c r="J687" s="79">
        <f t="shared" ref="J687:J698" si="44">J686+H687</f>
        <v>238779100</v>
      </c>
      <c r="K687" s="87"/>
      <c r="L687" s="250">
        <f t="shared" ref="L687:L698" si="45">H687</f>
        <v>850000</v>
      </c>
      <c r="M687" s="233" t="s">
        <v>3009</v>
      </c>
    </row>
    <row r="688" spans="1:13" s="90" customFormat="1" ht="25.5" x14ac:dyDescent="0.2">
      <c r="A688" s="81"/>
      <c r="B688" s="76">
        <v>21</v>
      </c>
      <c r="C688" s="187" t="s">
        <v>3007</v>
      </c>
      <c r="D688" s="13" t="s">
        <v>1395</v>
      </c>
      <c r="E688" s="84"/>
      <c r="F688" s="21" t="s">
        <v>2994</v>
      </c>
      <c r="G688" s="84"/>
      <c r="H688" s="357">
        <v>1600000</v>
      </c>
      <c r="I688" s="312"/>
      <c r="J688" s="79">
        <f t="shared" si="44"/>
        <v>240379100</v>
      </c>
      <c r="K688" s="87"/>
      <c r="L688" s="250">
        <f t="shared" si="45"/>
        <v>1600000</v>
      </c>
      <c r="M688" s="233" t="s">
        <v>3008</v>
      </c>
    </row>
    <row r="689" spans="1:13" s="90" customFormat="1" ht="25.5" x14ac:dyDescent="0.2">
      <c r="A689" s="81"/>
      <c r="B689" s="76">
        <v>21</v>
      </c>
      <c r="C689" s="187" t="s">
        <v>3010</v>
      </c>
      <c r="D689" s="13" t="s">
        <v>1297</v>
      </c>
      <c r="E689" s="84"/>
      <c r="F689" s="21" t="s">
        <v>2995</v>
      </c>
      <c r="G689" s="84"/>
      <c r="H689" s="357">
        <v>800000</v>
      </c>
      <c r="I689" s="312"/>
      <c r="J689" s="79">
        <f t="shared" si="44"/>
        <v>241179100</v>
      </c>
      <c r="K689" s="87"/>
      <c r="L689" s="250">
        <f t="shared" si="45"/>
        <v>800000</v>
      </c>
      <c r="M689" s="233" t="s">
        <v>821</v>
      </c>
    </row>
    <row r="690" spans="1:13" s="90" customFormat="1" ht="25.5" x14ac:dyDescent="0.2">
      <c r="A690" s="124"/>
      <c r="B690" s="76">
        <v>21</v>
      </c>
      <c r="C690" s="187" t="s">
        <v>3011</v>
      </c>
      <c r="D690" s="12" t="s">
        <v>1395</v>
      </c>
      <c r="E690" s="95"/>
      <c r="F690" s="21" t="s">
        <v>2996</v>
      </c>
      <c r="G690" s="95"/>
      <c r="H690" s="357">
        <v>600000</v>
      </c>
      <c r="I690" s="312"/>
      <c r="J690" s="79">
        <f t="shared" si="44"/>
        <v>241779100</v>
      </c>
      <c r="K690" s="126"/>
      <c r="L690" s="250">
        <f t="shared" si="45"/>
        <v>600000</v>
      </c>
      <c r="M690" s="233" t="s">
        <v>3012</v>
      </c>
    </row>
    <row r="691" spans="1:13" s="90" customFormat="1" ht="25.5" x14ac:dyDescent="0.2">
      <c r="A691" s="124"/>
      <c r="B691" s="76">
        <v>21</v>
      </c>
      <c r="C691" s="187" t="s">
        <v>3013</v>
      </c>
      <c r="D691" s="12" t="s">
        <v>1099</v>
      </c>
      <c r="E691" s="95"/>
      <c r="F691" s="21" t="s">
        <v>2997</v>
      </c>
      <c r="G691" s="95"/>
      <c r="H691" s="357">
        <v>3125000</v>
      </c>
      <c r="I691" s="312"/>
      <c r="J691" s="79">
        <f t="shared" si="44"/>
        <v>244904100</v>
      </c>
      <c r="K691" s="126">
        <v>334280000</v>
      </c>
      <c r="L691" s="250">
        <f t="shared" si="45"/>
        <v>3125000</v>
      </c>
      <c r="M691" s="359" t="s">
        <v>3014</v>
      </c>
    </row>
    <row r="692" spans="1:13" s="90" customFormat="1" ht="25.5" x14ac:dyDescent="0.2">
      <c r="A692" s="124"/>
      <c r="B692" s="76">
        <v>21</v>
      </c>
      <c r="C692" s="361" t="s">
        <v>3015</v>
      </c>
      <c r="D692" s="12" t="s">
        <v>1227</v>
      </c>
      <c r="E692" s="95"/>
      <c r="F692" s="21" t="s">
        <v>2998</v>
      </c>
      <c r="G692" s="95"/>
      <c r="H692" s="357">
        <v>4600000</v>
      </c>
      <c r="I692" s="312"/>
      <c r="J692" s="79">
        <f t="shared" si="44"/>
        <v>249504100</v>
      </c>
      <c r="K692" s="126">
        <f>J691-K691</f>
        <v>-89375900</v>
      </c>
      <c r="L692" s="250">
        <f t="shared" si="45"/>
        <v>4600000</v>
      </c>
      <c r="M692" s="233" t="s">
        <v>3016</v>
      </c>
    </row>
    <row r="693" spans="1:13" s="90" customFormat="1" ht="25.5" x14ac:dyDescent="0.2">
      <c r="A693" s="81"/>
      <c r="B693" s="76">
        <v>21</v>
      </c>
      <c r="C693" s="187" t="s">
        <v>1823</v>
      </c>
      <c r="D693" s="12" t="s">
        <v>1227</v>
      </c>
      <c r="E693" s="84"/>
      <c r="F693" s="21" t="s">
        <v>2999</v>
      </c>
      <c r="G693" s="84"/>
      <c r="H693" s="357">
        <v>1000000</v>
      </c>
      <c r="I693" s="312"/>
      <c r="J693" s="79">
        <f t="shared" si="44"/>
        <v>250504100</v>
      </c>
      <c r="K693" s="87"/>
      <c r="L693" s="250">
        <f t="shared" si="45"/>
        <v>1000000</v>
      </c>
      <c r="M693" s="233" t="s">
        <v>1824</v>
      </c>
    </row>
    <row r="694" spans="1:13" s="90" customFormat="1" ht="25.5" x14ac:dyDescent="0.2">
      <c r="A694" s="81"/>
      <c r="B694" s="76">
        <v>21</v>
      </c>
      <c r="C694" s="187" t="s">
        <v>3017</v>
      </c>
      <c r="D694" s="13" t="s">
        <v>1099</v>
      </c>
      <c r="E694" s="84"/>
      <c r="F694" s="21" t="s">
        <v>3000</v>
      </c>
      <c r="G694" s="84"/>
      <c r="H694" s="357">
        <v>2100000</v>
      </c>
      <c r="I694" s="312"/>
      <c r="J694" s="79">
        <f t="shared" si="44"/>
        <v>252604100</v>
      </c>
      <c r="K694" s="87"/>
      <c r="L694" s="250">
        <f t="shared" si="45"/>
        <v>2100000</v>
      </c>
      <c r="M694" s="233" t="s">
        <v>3018</v>
      </c>
    </row>
    <row r="695" spans="1:13" s="90" customFormat="1" ht="25.5" x14ac:dyDescent="0.2">
      <c r="A695" s="81"/>
      <c r="B695" s="76">
        <v>21</v>
      </c>
      <c r="C695" s="187" t="s">
        <v>3019</v>
      </c>
      <c r="D695" s="13" t="s">
        <v>1297</v>
      </c>
      <c r="E695" s="84"/>
      <c r="F695" s="21" t="s">
        <v>3001</v>
      </c>
      <c r="G695" s="84"/>
      <c r="H695" s="357">
        <v>600000</v>
      </c>
      <c r="I695" s="312"/>
      <c r="J695" s="79">
        <f t="shared" si="44"/>
        <v>253204100</v>
      </c>
      <c r="K695" s="87"/>
      <c r="L695" s="250">
        <f t="shared" si="45"/>
        <v>600000</v>
      </c>
      <c r="M695" s="233" t="s">
        <v>2728</v>
      </c>
    </row>
    <row r="696" spans="1:13" s="90" customFormat="1" ht="25.5" x14ac:dyDescent="0.2">
      <c r="A696" s="81"/>
      <c r="B696" s="76">
        <v>21</v>
      </c>
      <c r="C696" s="187" t="s">
        <v>3020</v>
      </c>
      <c r="D696" s="13" t="s">
        <v>1267</v>
      </c>
      <c r="E696" s="84"/>
      <c r="F696" s="21" t="s">
        <v>3002</v>
      </c>
      <c r="G696" s="84"/>
      <c r="H696" s="357">
        <v>600000</v>
      </c>
      <c r="I696" s="312"/>
      <c r="J696" s="79">
        <f t="shared" si="44"/>
        <v>253804100</v>
      </c>
      <c r="K696" s="87"/>
      <c r="L696" s="250">
        <f t="shared" si="45"/>
        <v>600000</v>
      </c>
      <c r="M696" s="233" t="s">
        <v>2728</v>
      </c>
    </row>
    <row r="697" spans="1:13" s="90" customFormat="1" ht="25.5" x14ac:dyDescent="0.2">
      <c r="A697" s="81"/>
      <c r="B697" s="76">
        <v>21</v>
      </c>
      <c r="C697" s="187" t="s">
        <v>3021</v>
      </c>
      <c r="D697" s="13" t="s">
        <v>2627</v>
      </c>
      <c r="E697" s="84"/>
      <c r="F697" s="21" t="s">
        <v>3003</v>
      </c>
      <c r="G697" s="84"/>
      <c r="H697" s="357">
        <v>4000000</v>
      </c>
      <c r="I697" s="312"/>
      <c r="J697" s="79">
        <f t="shared" si="44"/>
        <v>257804100</v>
      </c>
      <c r="K697" s="87"/>
      <c r="L697" s="250">
        <f t="shared" si="45"/>
        <v>4000000</v>
      </c>
      <c r="M697" s="233" t="s">
        <v>3022</v>
      </c>
    </row>
    <row r="698" spans="1:13" s="90" customFormat="1" ht="25.5" x14ac:dyDescent="0.2">
      <c r="A698" s="81"/>
      <c r="B698" s="76">
        <v>21</v>
      </c>
      <c r="C698" s="187" t="s">
        <v>3023</v>
      </c>
      <c r="D698" s="13" t="s">
        <v>1099</v>
      </c>
      <c r="E698" s="84"/>
      <c r="F698" s="21" t="s">
        <v>3004</v>
      </c>
      <c r="G698" s="84"/>
      <c r="H698" s="357">
        <v>1250000</v>
      </c>
      <c r="I698" s="312"/>
      <c r="J698" s="79">
        <f t="shared" si="44"/>
        <v>259054100</v>
      </c>
      <c r="K698" s="87"/>
      <c r="L698" s="250">
        <f t="shared" si="45"/>
        <v>1250000</v>
      </c>
      <c r="M698" s="360" t="s">
        <v>3024</v>
      </c>
    </row>
    <row r="699" spans="1:13" s="90" customFormat="1" ht="25.5" x14ac:dyDescent="0.2">
      <c r="A699" s="81"/>
      <c r="B699" s="82">
        <v>22</v>
      </c>
      <c r="C699" s="83" t="s">
        <v>3028</v>
      </c>
      <c r="D699" s="84"/>
      <c r="E699" s="84"/>
      <c r="F699" s="84" t="s">
        <v>3025</v>
      </c>
      <c r="G699" s="84"/>
      <c r="H699" s="283"/>
      <c r="I699" s="86">
        <v>1072000</v>
      </c>
      <c r="J699" s="79">
        <f>J698-I699</f>
        <v>257982100</v>
      </c>
      <c r="K699" s="87"/>
      <c r="L699" s="251">
        <v>-1072000</v>
      </c>
      <c r="M699" s="90" t="s">
        <v>434</v>
      </c>
    </row>
    <row r="700" spans="1:13" s="90" customFormat="1" ht="25.5" x14ac:dyDescent="0.2">
      <c r="A700" s="81"/>
      <c r="B700" s="82">
        <v>22</v>
      </c>
      <c r="C700" s="83" t="s">
        <v>3029</v>
      </c>
      <c r="D700" s="84"/>
      <c r="E700" s="84"/>
      <c r="F700" s="84" t="s">
        <v>3026</v>
      </c>
      <c r="G700" s="84"/>
      <c r="H700" s="282"/>
      <c r="I700" s="86">
        <v>1300000</v>
      </c>
      <c r="J700" s="79">
        <f>J699-I700</f>
        <v>256682100</v>
      </c>
      <c r="K700" s="87"/>
      <c r="L700" s="251">
        <v>-1300000</v>
      </c>
      <c r="M700" s="342" t="s">
        <v>148</v>
      </c>
    </row>
    <row r="701" spans="1:13" s="38" customFormat="1" ht="25.5" x14ac:dyDescent="0.2">
      <c r="A701" s="75"/>
      <c r="B701" s="82">
        <v>22</v>
      </c>
      <c r="C701" s="83" t="s">
        <v>3030</v>
      </c>
      <c r="D701" s="84"/>
      <c r="E701" s="84"/>
      <c r="F701" s="84" t="s">
        <v>3027</v>
      </c>
      <c r="G701" s="84"/>
      <c r="H701" s="282"/>
      <c r="I701" s="282">
        <v>95020000</v>
      </c>
      <c r="J701" s="79">
        <f>J700-I701</f>
        <v>161662100</v>
      </c>
      <c r="K701" s="80">
        <f>H11</f>
        <v>304353900</v>
      </c>
      <c r="L701" s="250">
        <v>-95020000</v>
      </c>
      <c r="M701" s="342" t="s">
        <v>141</v>
      </c>
    </row>
    <row r="702" spans="1:13" s="38" customFormat="1" ht="25.5" x14ac:dyDescent="0.2">
      <c r="A702" s="128"/>
      <c r="B702" s="76">
        <v>22</v>
      </c>
      <c r="C702" s="129" t="s">
        <v>3074</v>
      </c>
      <c r="D702" s="7" t="s">
        <v>1385</v>
      </c>
      <c r="E702" s="7"/>
      <c r="F702" s="21" t="s">
        <v>3031</v>
      </c>
      <c r="G702" s="7"/>
      <c r="H702" s="357">
        <v>850000</v>
      </c>
      <c r="I702" s="24"/>
      <c r="J702" s="79">
        <f>J701+H702</f>
        <v>162512100</v>
      </c>
      <c r="K702" s="130"/>
      <c r="L702" s="254">
        <f>H702</f>
        <v>850000</v>
      </c>
      <c r="M702" s="346" t="s">
        <v>3075</v>
      </c>
    </row>
    <row r="703" spans="1:13" s="38" customFormat="1" ht="25.5" x14ac:dyDescent="0.2">
      <c r="A703" s="128"/>
      <c r="B703" s="76">
        <v>22</v>
      </c>
      <c r="C703" s="129" t="s">
        <v>3076</v>
      </c>
      <c r="D703" s="7" t="s">
        <v>2627</v>
      </c>
      <c r="E703" s="7"/>
      <c r="F703" s="21" t="s">
        <v>3032</v>
      </c>
      <c r="G703" s="7"/>
      <c r="H703" s="357">
        <v>4000000</v>
      </c>
      <c r="I703" s="24"/>
      <c r="J703" s="79">
        <f t="shared" ref="J703:J744" si="46">J702+H703</f>
        <v>166512100</v>
      </c>
      <c r="K703" s="130"/>
      <c r="L703" s="254">
        <f t="shared" ref="L703:L726" si="47">H703</f>
        <v>4000000</v>
      </c>
      <c r="M703" s="346" t="s">
        <v>3077</v>
      </c>
    </row>
    <row r="704" spans="1:13" s="38" customFormat="1" ht="25.5" x14ac:dyDescent="0.2">
      <c r="A704" s="128"/>
      <c r="B704" s="76">
        <v>22</v>
      </c>
      <c r="C704" s="129" t="s">
        <v>3078</v>
      </c>
      <c r="D704" s="7" t="s">
        <v>1297</v>
      </c>
      <c r="E704" s="7"/>
      <c r="F704" s="21" t="s">
        <v>3033</v>
      </c>
      <c r="G704" s="7"/>
      <c r="H704" s="357">
        <v>2000000</v>
      </c>
      <c r="I704" s="24"/>
      <c r="J704" s="79">
        <f t="shared" si="46"/>
        <v>168512100</v>
      </c>
      <c r="K704" s="130"/>
      <c r="L704" s="254">
        <f t="shared" si="47"/>
        <v>2000000</v>
      </c>
      <c r="M704" s="346" t="s">
        <v>3079</v>
      </c>
    </row>
    <row r="705" spans="1:13" s="38" customFormat="1" ht="25.5" x14ac:dyDescent="0.2">
      <c r="A705" s="128"/>
      <c r="B705" s="76">
        <v>22</v>
      </c>
      <c r="C705" s="77" t="s">
        <v>3080</v>
      </c>
      <c r="D705" s="7" t="s">
        <v>1267</v>
      </c>
      <c r="E705" s="7"/>
      <c r="F705" s="21" t="s">
        <v>3034</v>
      </c>
      <c r="G705" s="7"/>
      <c r="H705" s="357">
        <v>1000000</v>
      </c>
      <c r="I705" s="24"/>
      <c r="J705" s="79">
        <f t="shared" si="46"/>
        <v>169512100</v>
      </c>
      <c r="K705" s="130"/>
      <c r="L705" s="254">
        <f t="shared" si="47"/>
        <v>1000000</v>
      </c>
      <c r="M705" s="346" t="s">
        <v>3079</v>
      </c>
    </row>
    <row r="706" spans="1:13" s="38" customFormat="1" ht="25.5" x14ac:dyDescent="0.2">
      <c r="A706" s="128"/>
      <c r="B706" s="76">
        <v>22</v>
      </c>
      <c r="C706" s="77" t="s">
        <v>3081</v>
      </c>
      <c r="D706" s="7" t="s">
        <v>1830</v>
      </c>
      <c r="E706" s="7"/>
      <c r="F706" s="21" t="s">
        <v>3035</v>
      </c>
      <c r="G706" s="7"/>
      <c r="H706" s="357">
        <v>1000000</v>
      </c>
      <c r="I706" s="24"/>
      <c r="J706" s="79">
        <f t="shared" si="46"/>
        <v>170512100</v>
      </c>
      <c r="K706" s="130"/>
      <c r="L706" s="254">
        <f t="shared" si="47"/>
        <v>1000000</v>
      </c>
      <c r="M706" s="346" t="s">
        <v>3082</v>
      </c>
    </row>
    <row r="707" spans="1:13" s="38" customFormat="1" ht="25.5" x14ac:dyDescent="0.2">
      <c r="A707" s="128"/>
      <c r="B707" s="76">
        <v>22</v>
      </c>
      <c r="C707" s="129" t="s">
        <v>3083</v>
      </c>
      <c r="D707" s="7" t="s">
        <v>1219</v>
      </c>
      <c r="E707" s="7"/>
      <c r="F707" s="21" t="s">
        <v>3036</v>
      </c>
      <c r="G707" s="7"/>
      <c r="H707" s="357">
        <v>4000000</v>
      </c>
      <c r="I707" s="24"/>
      <c r="J707" s="79">
        <f t="shared" si="46"/>
        <v>174512100</v>
      </c>
      <c r="K707" s="130"/>
      <c r="L707" s="254">
        <f t="shared" si="47"/>
        <v>4000000</v>
      </c>
      <c r="M707" s="346" t="s">
        <v>3084</v>
      </c>
    </row>
    <row r="708" spans="1:13" s="38" customFormat="1" ht="25.5" x14ac:dyDescent="0.2">
      <c r="A708" s="128"/>
      <c r="B708" s="76">
        <v>22</v>
      </c>
      <c r="C708" s="77" t="s">
        <v>3085</v>
      </c>
      <c r="D708" s="7" t="s">
        <v>1479</v>
      </c>
      <c r="E708" s="7"/>
      <c r="F708" s="21" t="s">
        <v>3037</v>
      </c>
      <c r="G708" s="7"/>
      <c r="H708" s="357">
        <v>6000000</v>
      </c>
      <c r="I708" s="24"/>
      <c r="J708" s="79">
        <f t="shared" si="46"/>
        <v>180512100</v>
      </c>
      <c r="K708" s="130"/>
      <c r="L708" s="254">
        <f t="shared" si="47"/>
        <v>6000000</v>
      </c>
      <c r="M708" s="346" t="s">
        <v>3088</v>
      </c>
    </row>
    <row r="709" spans="1:13" s="38" customFormat="1" ht="25.5" x14ac:dyDescent="0.2">
      <c r="A709" s="128"/>
      <c r="B709" s="76">
        <v>22</v>
      </c>
      <c r="C709" s="77" t="s">
        <v>3086</v>
      </c>
      <c r="D709" s="7" t="s">
        <v>1297</v>
      </c>
      <c r="E709" s="7"/>
      <c r="F709" s="21" t="s">
        <v>3038</v>
      </c>
      <c r="G709" s="7"/>
      <c r="H709" s="357">
        <v>3300000</v>
      </c>
      <c r="I709" s="24"/>
      <c r="J709" s="79">
        <f t="shared" si="46"/>
        <v>183812100</v>
      </c>
      <c r="K709" s="130"/>
      <c r="L709" s="254">
        <f t="shared" si="47"/>
        <v>3300000</v>
      </c>
      <c r="M709" s="346" t="s">
        <v>3087</v>
      </c>
    </row>
    <row r="710" spans="1:13" s="38" customFormat="1" ht="25.5" x14ac:dyDescent="0.2">
      <c r="A710" s="128"/>
      <c r="B710" s="76">
        <v>22</v>
      </c>
      <c r="C710" s="77" t="s">
        <v>3089</v>
      </c>
      <c r="D710" s="7" t="s">
        <v>1479</v>
      </c>
      <c r="E710" s="7"/>
      <c r="F710" s="21" t="s">
        <v>3039</v>
      </c>
      <c r="G710" s="7"/>
      <c r="H710" s="357">
        <v>3000000</v>
      </c>
      <c r="I710" s="24"/>
      <c r="J710" s="79">
        <f t="shared" si="46"/>
        <v>186812100</v>
      </c>
      <c r="K710" s="130"/>
      <c r="L710" s="254">
        <f t="shared" si="47"/>
        <v>3000000</v>
      </c>
      <c r="M710" s="346" t="s">
        <v>3090</v>
      </c>
    </row>
    <row r="711" spans="1:13" s="38" customFormat="1" ht="25.5" x14ac:dyDescent="0.2">
      <c r="A711" s="128"/>
      <c r="B711" s="76">
        <v>22</v>
      </c>
      <c r="C711" s="77" t="s">
        <v>3091</v>
      </c>
      <c r="D711" s="7" t="s">
        <v>1395</v>
      </c>
      <c r="E711" s="7"/>
      <c r="F711" s="21" t="s">
        <v>3040</v>
      </c>
      <c r="G711" s="7"/>
      <c r="H711" s="357">
        <v>1000000</v>
      </c>
      <c r="I711" s="24"/>
      <c r="J711" s="79">
        <f t="shared" si="46"/>
        <v>187812100</v>
      </c>
      <c r="K711" s="130"/>
      <c r="L711" s="254">
        <f t="shared" si="47"/>
        <v>1000000</v>
      </c>
      <c r="M711" s="346" t="s">
        <v>3092</v>
      </c>
    </row>
    <row r="712" spans="1:13" s="38" customFormat="1" ht="25.5" x14ac:dyDescent="0.2">
      <c r="A712" s="75"/>
      <c r="B712" s="76">
        <v>22</v>
      </c>
      <c r="C712" s="77" t="s">
        <v>3093</v>
      </c>
      <c r="D712" s="21" t="s">
        <v>1395</v>
      </c>
      <c r="E712" s="21"/>
      <c r="F712" s="21" t="s">
        <v>3041</v>
      </c>
      <c r="G712" s="21"/>
      <c r="H712" s="357">
        <v>800000</v>
      </c>
      <c r="I712" s="79"/>
      <c r="J712" s="79">
        <f t="shared" si="46"/>
        <v>188612100</v>
      </c>
      <c r="K712" s="130"/>
      <c r="L712" s="254">
        <f t="shared" si="47"/>
        <v>800000</v>
      </c>
      <c r="M712" s="346" t="s">
        <v>3094</v>
      </c>
    </row>
    <row r="713" spans="1:13" s="38" customFormat="1" ht="25.5" x14ac:dyDescent="0.2">
      <c r="A713" s="75"/>
      <c r="B713" s="76">
        <v>22</v>
      </c>
      <c r="C713" s="77" t="s">
        <v>3095</v>
      </c>
      <c r="D713" s="21" t="s">
        <v>1395</v>
      </c>
      <c r="E713" s="21"/>
      <c r="F713" s="21" t="s">
        <v>3042</v>
      </c>
      <c r="G713" s="21"/>
      <c r="H713" s="357">
        <v>600000</v>
      </c>
      <c r="I713" s="79"/>
      <c r="J713" s="79">
        <f t="shared" si="46"/>
        <v>189212100</v>
      </c>
      <c r="K713" s="130"/>
      <c r="L713" s="254">
        <f t="shared" si="47"/>
        <v>600000</v>
      </c>
      <c r="M713" s="346" t="s">
        <v>3096</v>
      </c>
    </row>
    <row r="714" spans="1:13" s="38" customFormat="1" ht="25.5" x14ac:dyDescent="0.2">
      <c r="A714" s="75"/>
      <c r="B714" s="76">
        <v>22</v>
      </c>
      <c r="C714" s="77" t="s">
        <v>3097</v>
      </c>
      <c r="D714" s="21" t="s">
        <v>1297</v>
      </c>
      <c r="E714" s="21"/>
      <c r="F714" s="21" t="s">
        <v>3043</v>
      </c>
      <c r="G714" s="21"/>
      <c r="H714" s="357">
        <v>1900000</v>
      </c>
      <c r="I714" s="79"/>
      <c r="J714" s="79">
        <f t="shared" si="46"/>
        <v>191112100</v>
      </c>
      <c r="K714" s="130"/>
      <c r="L714" s="254">
        <f t="shared" si="47"/>
        <v>1900000</v>
      </c>
      <c r="M714" s="346" t="s">
        <v>3098</v>
      </c>
    </row>
    <row r="715" spans="1:13" s="38" customFormat="1" ht="25.5" x14ac:dyDescent="0.2">
      <c r="A715" s="75"/>
      <c r="B715" s="76">
        <v>22</v>
      </c>
      <c r="C715" s="77" t="s">
        <v>3099</v>
      </c>
      <c r="D715" s="21" t="s">
        <v>1433</v>
      </c>
      <c r="E715" s="21"/>
      <c r="F715" s="21" t="s">
        <v>3044</v>
      </c>
      <c r="G715" s="21"/>
      <c r="H715" s="357">
        <v>600000</v>
      </c>
      <c r="I715" s="79"/>
      <c r="J715" s="79">
        <f t="shared" si="46"/>
        <v>191712100</v>
      </c>
      <c r="K715" s="130"/>
      <c r="L715" s="254">
        <f t="shared" si="47"/>
        <v>600000</v>
      </c>
      <c r="M715" s="346" t="s">
        <v>3100</v>
      </c>
    </row>
    <row r="716" spans="1:13" s="38" customFormat="1" ht="25.5" x14ac:dyDescent="0.2">
      <c r="A716" s="75"/>
      <c r="B716" s="76">
        <v>22</v>
      </c>
      <c r="C716" s="77" t="s">
        <v>3101</v>
      </c>
      <c r="D716" s="21" t="s">
        <v>1449</v>
      </c>
      <c r="E716" s="21"/>
      <c r="F716" s="21" t="s">
        <v>3045</v>
      </c>
      <c r="G716" s="21"/>
      <c r="H716" s="357">
        <v>9025000</v>
      </c>
      <c r="I716" s="79"/>
      <c r="J716" s="79">
        <f t="shared" si="46"/>
        <v>200737100</v>
      </c>
      <c r="K716" s="130"/>
      <c r="L716" s="254">
        <f t="shared" si="47"/>
        <v>9025000</v>
      </c>
      <c r="M716" s="346" t="s">
        <v>3102</v>
      </c>
    </row>
    <row r="717" spans="1:13" s="38" customFormat="1" ht="25.5" x14ac:dyDescent="0.2">
      <c r="A717" s="128"/>
      <c r="B717" s="76">
        <v>22</v>
      </c>
      <c r="C717" s="77" t="s">
        <v>3103</v>
      </c>
      <c r="D717" s="7" t="s">
        <v>1099</v>
      </c>
      <c r="E717" s="7"/>
      <c r="F717" s="21" t="s">
        <v>3046</v>
      </c>
      <c r="G717" s="7"/>
      <c r="H717" s="357">
        <v>4000000</v>
      </c>
      <c r="I717" s="24"/>
      <c r="J717" s="79">
        <f t="shared" si="46"/>
        <v>204737100</v>
      </c>
      <c r="K717" s="130"/>
      <c r="L717" s="254">
        <f t="shared" si="47"/>
        <v>4000000</v>
      </c>
      <c r="M717" s="346" t="s">
        <v>3104</v>
      </c>
    </row>
    <row r="718" spans="1:13" s="38" customFormat="1" ht="25.5" x14ac:dyDescent="0.2">
      <c r="A718" s="128"/>
      <c r="B718" s="76">
        <v>22</v>
      </c>
      <c r="C718" s="77" t="s">
        <v>3105</v>
      </c>
      <c r="D718" s="7" t="s">
        <v>1476</v>
      </c>
      <c r="E718" s="7"/>
      <c r="F718" s="21" t="s">
        <v>3047</v>
      </c>
      <c r="G718" s="7"/>
      <c r="H718" s="357">
        <v>2000000</v>
      </c>
      <c r="I718" s="24"/>
      <c r="J718" s="79">
        <f t="shared" si="46"/>
        <v>206737100</v>
      </c>
      <c r="K718" s="130"/>
      <c r="L718" s="254">
        <f t="shared" si="47"/>
        <v>2000000</v>
      </c>
      <c r="M718" s="346" t="s">
        <v>3106</v>
      </c>
    </row>
    <row r="719" spans="1:13" s="38" customFormat="1" ht="25.5" x14ac:dyDescent="0.2">
      <c r="A719" s="128"/>
      <c r="B719" s="76">
        <v>22</v>
      </c>
      <c r="C719" s="77" t="s">
        <v>3107</v>
      </c>
      <c r="D719" s="7" t="s">
        <v>1476</v>
      </c>
      <c r="E719" s="7"/>
      <c r="F719" s="21" t="s">
        <v>3048</v>
      </c>
      <c r="G719" s="7"/>
      <c r="H719" s="357">
        <v>1000000</v>
      </c>
      <c r="I719" s="24"/>
      <c r="J719" s="79">
        <f t="shared" si="46"/>
        <v>207737100</v>
      </c>
      <c r="K719" s="130"/>
      <c r="L719" s="254">
        <f t="shared" si="47"/>
        <v>1000000</v>
      </c>
      <c r="M719" s="346" t="s">
        <v>3108</v>
      </c>
    </row>
    <row r="720" spans="1:13" s="38" customFormat="1" ht="25.5" x14ac:dyDescent="0.2">
      <c r="A720" s="128"/>
      <c r="B720" s="76">
        <v>22</v>
      </c>
      <c r="C720" s="77" t="s">
        <v>3109</v>
      </c>
      <c r="D720" s="7" t="s">
        <v>2819</v>
      </c>
      <c r="E720" s="7"/>
      <c r="F720" s="21" t="s">
        <v>3049</v>
      </c>
      <c r="G720" s="7"/>
      <c r="H720" s="357">
        <v>5000000</v>
      </c>
      <c r="I720" s="24"/>
      <c r="J720" s="79">
        <f t="shared" si="46"/>
        <v>212737100</v>
      </c>
      <c r="K720" s="130"/>
      <c r="L720" s="254">
        <f t="shared" si="47"/>
        <v>5000000</v>
      </c>
      <c r="M720" s="346" t="s">
        <v>3110</v>
      </c>
    </row>
    <row r="721" spans="1:13" s="38" customFormat="1" ht="25.5" x14ac:dyDescent="0.2">
      <c r="A721" s="128"/>
      <c r="B721" s="76">
        <v>22</v>
      </c>
      <c r="C721" s="77" t="s">
        <v>3111</v>
      </c>
      <c r="D721" s="7" t="s">
        <v>1385</v>
      </c>
      <c r="E721" s="7"/>
      <c r="F721" s="21" t="s">
        <v>3050</v>
      </c>
      <c r="G721" s="7"/>
      <c r="H721" s="357">
        <v>1050000</v>
      </c>
      <c r="I721" s="24"/>
      <c r="J721" s="79">
        <f t="shared" si="46"/>
        <v>213787100</v>
      </c>
      <c r="K721" s="130"/>
      <c r="L721" s="254">
        <f t="shared" si="47"/>
        <v>1050000</v>
      </c>
      <c r="M721" s="346" t="s">
        <v>3112</v>
      </c>
    </row>
    <row r="722" spans="1:13" s="38" customFormat="1" ht="38.25" x14ac:dyDescent="0.2">
      <c r="A722" s="128"/>
      <c r="B722" s="76">
        <v>22</v>
      </c>
      <c r="C722" s="77" t="s">
        <v>3113</v>
      </c>
      <c r="D722" s="7" t="s">
        <v>1594</v>
      </c>
      <c r="E722" s="7"/>
      <c r="F722" s="21" t="s">
        <v>3051</v>
      </c>
      <c r="G722" s="7"/>
      <c r="H722" s="357">
        <v>900000</v>
      </c>
      <c r="I722" s="24"/>
      <c r="J722" s="79">
        <f t="shared" si="46"/>
        <v>214687100</v>
      </c>
      <c r="K722" s="130"/>
      <c r="L722" s="254">
        <f t="shared" si="47"/>
        <v>900000</v>
      </c>
      <c r="M722" s="346" t="s">
        <v>3114</v>
      </c>
    </row>
    <row r="723" spans="1:13" s="38" customFormat="1" ht="25.5" x14ac:dyDescent="0.2">
      <c r="A723" s="128"/>
      <c r="B723" s="76">
        <v>22</v>
      </c>
      <c r="C723" s="77" t="s">
        <v>3115</v>
      </c>
      <c r="D723" s="7" t="s">
        <v>1244</v>
      </c>
      <c r="E723" s="7"/>
      <c r="F723" s="21" t="s">
        <v>3052</v>
      </c>
      <c r="G723" s="7"/>
      <c r="H723" s="357">
        <v>1150000</v>
      </c>
      <c r="I723" s="24"/>
      <c r="J723" s="79">
        <f t="shared" si="46"/>
        <v>215837100</v>
      </c>
      <c r="K723" s="130"/>
      <c r="L723" s="254">
        <f t="shared" si="47"/>
        <v>1150000</v>
      </c>
      <c r="M723" s="346" t="s">
        <v>3116</v>
      </c>
    </row>
    <row r="724" spans="1:13" s="38" customFormat="1" ht="25.5" x14ac:dyDescent="0.2">
      <c r="A724" s="128"/>
      <c r="B724" s="76">
        <v>22</v>
      </c>
      <c r="C724" s="77" t="s">
        <v>3117</v>
      </c>
      <c r="D724" s="7" t="s">
        <v>3118</v>
      </c>
      <c r="E724" s="7"/>
      <c r="F724" s="21" t="s">
        <v>3053</v>
      </c>
      <c r="G724" s="7"/>
      <c r="H724" s="357">
        <v>2000000</v>
      </c>
      <c r="I724" s="24"/>
      <c r="J724" s="79">
        <f t="shared" si="46"/>
        <v>217837100</v>
      </c>
      <c r="K724" s="130"/>
      <c r="L724" s="254">
        <f t="shared" si="47"/>
        <v>2000000</v>
      </c>
      <c r="M724" s="346" t="s">
        <v>3119</v>
      </c>
    </row>
    <row r="725" spans="1:13" s="38" customFormat="1" ht="25.5" x14ac:dyDescent="0.2">
      <c r="A725" s="128"/>
      <c r="B725" s="76">
        <v>22</v>
      </c>
      <c r="C725" s="77" t="s">
        <v>3120</v>
      </c>
      <c r="D725" s="7" t="s">
        <v>1433</v>
      </c>
      <c r="E725" s="7"/>
      <c r="F725" s="21" t="s">
        <v>3054</v>
      </c>
      <c r="G725" s="7"/>
      <c r="H725" s="357">
        <v>3000000</v>
      </c>
      <c r="I725" s="24"/>
      <c r="J725" s="79">
        <f t="shared" si="46"/>
        <v>220837100</v>
      </c>
      <c r="K725" s="130"/>
      <c r="L725" s="254">
        <f t="shared" si="47"/>
        <v>3000000</v>
      </c>
      <c r="M725" s="346" t="s">
        <v>3121</v>
      </c>
    </row>
    <row r="726" spans="1:13" s="38" customFormat="1" ht="25.5" x14ac:dyDescent="0.2">
      <c r="A726" s="128"/>
      <c r="B726" s="76">
        <v>22</v>
      </c>
      <c r="C726" s="77" t="s">
        <v>3122</v>
      </c>
      <c r="D726" s="7" t="s">
        <v>1297</v>
      </c>
      <c r="E726" s="7"/>
      <c r="F726" s="21" t="s">
        <v>3055</v>
      </c>
      <c r="G726" s="7"/>
      <c r="H726" s="357">
        <v>510000</v>
      </c>
      <c r="I726" s="24"/>
      <c r="J726" s="79">
        <f t="shared" si="46"/>
        <v>221347100</v>
      </c>
      <c r="K726" s="130"/>
      <c r="L726" s="254">
        <f t="shared" si="47"/>
        <v>510000</v>
      </c>
      <c r="M726" s="346" t="s">
        <v>3123</v>
      </c>
    </row>
    <row r="727" spans="1:13" s="38" customFormat="1" ht="25.5" x14ac:dyDescent="0.2">
      <c r="A727" s="75"/>
      <c r="B727" s="76">
        <v>23</v>
      </c>
      <c r="C727" s="77" t="s">
        <v>3140</v>
      </c>
      <c r="D727" s="21" t="s">
        <v>1219</v>
      </c>
      <c r="E727" s="21"/>
      <c r="F727" s="21" t="s">
        <v>3056</v>
      </c>
      <c r="G727" s="21"/>
      <c r="H727" s="357">
        <v>5300000</v>
      </c>
      <c r="I727" s="79"/>
      <c r="J727" s="79">
        <f t="shared" si="46"/>
        <v>226647100</v>
      </c>
      <c r="K727" s="130"/>
      <c r="L727" s="250">
        <f>H727</f>
        <v>5300000</v>
      </c>
      <c r="M727" s="346" t="s">
        <v>3141</v>
      </c>
    </row>
    <row r="728" spans="1:13" s="38" customFormat="1" ht="25.5" x14ac:dyDescent="0.2">
      <c r="A728" s="75"/>
      <c r="B728" s="76">
        <v>23</v>
      </c>
      <c r="C728" s="77" t="s">
        <v>3142</v>
      </c>
      <c r="D728" s="21" t="s">
        <v>1433</v>
      </c>
      <c r="E728" s="21"/>
      <c r="F728" s="21" t="s">
        <v>3057</v>
      </c>
      <c r="G728" s="21"/>
      <c r="H728" s="357">
        <v>1000000</v>
      </c>
      <c r="I728" s="79"/>
      <c r="J728" s="79">
        <f t="shared" si="46"/>
        <v>227647100</v>
      </c>
      <c r="K728" s="130"/>
      <c r="L728" s="250">
        <f t="shared" ref="L728:L791" si="48">H728</f>
        <v>1000000</v>
      </c>
      <c r="M728" s="346" t="s">
        <v>3143</v>
      </c>
    </row>
    <row r="729" spans="1:13" s="38" customFormat="1" ht="25.5" x14ac:dyDescent="0.2">
      <c r="A729" s="75"/>
      <c r="B729" s="76">
        <v>23</v>
      </c>
      <c r="C729" s="77" t="s">
        <v>3144</v>
      </c>
      <c r="D729" s="21" t="s">
        <v>1479</v>
      </c>
      <c r="E729" s="21"/>
      <c r="F729" s="21" t="s">
        <v>3058</v>
      </c>
      <c r="G729" s="21"/>
      <c r="H729" s="357">
        <v>1600000</v>
      </c>
      <c r="I729" s="79"/>
      <c r="J729" s="79">
        <f t="shared" si="46"/>
        <v>229247100</v>
      </c>
      <c r="K729" s="130"/>
      <c r="L729" s="250">
        <f t="shared" si="48"/>
        <v>1600000</v>
      </c>
      <c r="M729" s="346" t="s">
        <v>315</v>
      </c>
    </row>
    <row r="730" spans="1:13" s="38" customFormat="1" ht="25.5" x14ac:dyDescent="0.2">
      <c r="A730" s="75"/>
      <c r="B730" s="76">
        <v>23</v>
      </c>
      <c r="C730" s="77" t="s">
        <v>3145</v>
      </c>
      <c r="D730" s="21" t="s">
        <v>1395</v>
      </c>
      <c r="E730" s="21"/>
      <c r="F730" s="21" t="s">
        <v>3059</v>
      </c>
      <c r="G730" s="21"/>
      <c r="H730" s="357">
        <v>2400000</v>
      </c>
      <c r="I730" s="79"/>
      <c r="J730" s="79">
        <f t="shared" si="46"/>
        <v>231647100</v>
      </c>
      <c r="K730" s="130"/>
      <c r="L730" s="250">
        <f t="shared" si="48"/>
        <v>2400000</v>
      </c>
      <c r="M730" s="346" t="s">
        <v>2636</v>
      </c>
    </row>
    <row r="731" spans="1:13" s="38" customFormat="1" ht="25.5" x14ac:dyDescent="0.2">
      <c r="A731" s="75"/>
      <c r="B731" s="76">
        <v>23</v>
      </c>
      <c r="C731" s="77" t="s">
        <v>3146</v>
      </c>
      <c r="D731" s="21" t="s">
        <v>1251</v>
      </c>
      <c r="E731" s="21"/>
      <c r="F731" s="21" t="s">
        <v>3060</v>
      </c>
      <c r="G731" s="21"/>
      <c r="H731" s="357">
        <v>2300000</v>
      </c>
      <c r="I731" s="79"/>
      <c r="J731" s="79">
        <f t="shared" si="46"/>
        <v>233947100</v>
      </c>
      <c r="K731" s="130"/>
      <c r="L731" s="250">
        <f t="shared" si="48"/>
        <v>2300000</v>
      </c>
      <c r="M731" s="346" t="s">
        <v>3147</v>
      </c>
    </row>
    <row r="732" spans="1:13" s="38" customFormat="1" ht="25.5" x14ac:dyDescent="0.2">
      <c r="A732" s="75"/>
      <c r="B732" s="76">
        <v>23</v>
      </c>
      <c r="C732" s="77" t="s">
        <v>3148</v>
      </c>
      <c r="D732" s="21" t="s">
        <v>1965</v>
      </c>
      <c r="E732" s="21"/>
      <c r="F732" s="21" t="s">
        <v>3061</v>
      </c>
      <c r="G732" s="21"/>
      <c r="H732" s="357">
        <v>3500000</v>
      </c>
      <c r="I732" s="79"/>
      <c r="J732" s="79">
        <f t="shared" si="46"/>
        <v>237447100</v>
      </c>
      <c r="K732" s="130"/>
      <c r="L732" s="250">
        <f t="shared" si="48"/>
        <v>3500000</v>
      </c>
      <c r="M732" s="346" t="s">
        <v>3147</v>
      </c>
    </row>
    <row r="733" spans="1:13" s="38" customFormat="1" ht="25.5" x14ac:dyDescent="0.2">
      <c r="A733" s="75"/>
      <c r="B733" s="76">
        <v>23</v>
      </c>
      <c r="C733" s="77" t="s">
        <v>3149</v>
      </c>
      <c r="D733" s="21" t="s">
        <v>1385</v>
      </c>
      <c r="E733" s="21"/>
      <c r="F733" s="21" t="s">
        <v>3062</v>
      </c>
      <c r="G733" s="21"/>
      <c r="H733" s="357">
        <v>1050000</v>
      </c>
      <c r="I733" s="79"/>
      <c r="J733" s="79">
        <f t="shared" si="46"/>
        <v>238497100</v>
      </c>
      <c r="K733" s="130"/>
      <c r="L733" s="250">
        <f t="shared" si="48"/>
        <v>1050000</v>
      </c>
      <c r="M733" s="346" t="s">
        <v>3150</v>
      </c>
    </row>
    <row r="734" spans="1:13" s="38" customFormat="1" ht="25.5" x14ac:dyDescent="0.2">
      <c r="A734" s="75"/>
      <c r="B734" s="76">
        <v>23</v>
      </c>
      <c r="C734" s="77" t="s">
        <v>3151</v>
      </c>
      <c r="D734" s="21" t="s">
        <v>1244</v>
      </c>
      <c r="E734" s="21"/>
      <c r="F734" s="21" t="s">
        <v>3063</v>
      </c>
      <c r="G734" s="21"/>
      <c r="H734" s="357">
        <v>1150000</v>
      </c>
      <c r="I734" s="283"/>
      <c r="J734" s="79">
        <f t="shared" si="46"/>
        <v>239647100</v>
      </c>
      <c r="K734" s="130">
        <f>H11</f>
        <v>304353900</v>
      </c>
      <c r="L734" s="250">
        <f t="shared" si="48"/>
        <v>1150000</v>
      </c>
      <c r="M734" s="348" t="s">
        <v>3152</v>
      </c>
    </row>
    <row r="735" spans="1:13" s="38" customFormat="1" ht="25.5" x14ac:dyDescent="0.2">
      <c r="A735" s="75"/>
      <c r="B735" s="76">
        <v>23</v>
      </c>
      <c r="C735" s="77" t="s">
        <v>2773</v>
      </c>
      <c r="D735" s="21" t="s">
        <v>1219</v>
      </c>
      <c r="E735" s="21"/>
      <c r="F735" s="21" t="s">
        <v>3064</v>
      </c>
      <c r="G735" s="21"/>
      <c r="H735" s="357">
        <v>2000000</v>
      </c>
      <c r="I735" s="79"/>
      <c r="J735" s="79">
        <f t="shared" si="46"/>
        <v>241647100</v>
      </c>
      <c r="K735" s="130"/>
      <c r="L735" s="250">
        <f t="shared" si="48"/>
        <v>2000000</v>
      </c>
      <c r="M735" s="346" t="s">
        <v>3153</v>
      </c>
    </row>
    <row r="736" spans="1:13" s="38" customFormat="1" ht="25.5" x14ac:dyDescent="0.2">
      <c r="A736" s="75"/>
      <c r="B736" s="76">
        <v>23</v>
      </c>
      <c r="C736" s="77" t="s">
        <v>3154</v>
      </c>
      <c r="D736" s="21" t="s">
        <v>1219</v>
      </c>
      <c r="E736" s="21"/>
      <c r="F736" s="21" t="s">
        <v>3065</v>
      </c>
      <c r="G736" s="21"/>
      <c r="H736" s="357">
        <v>3400000</v>
      </c>
      <c r="I736" s="79"/>
      <c r="J736" s="79">
        <f t="shared" si="46"/>
        <v>245047100</v>
      </c>
      <c r="K736" s="130"/>
      <c r="L736" s="250">
        <f t="shared" si="48"/>
        <v>3400000</v>
      </c>
      <c r="M736" s="346" t="s">
        <v>2445</v>
      </c>
    </row>
    <row r="737" spans="1:13" s="38" customFormat="1" ht="25.5" x14ac:dyDescent="0.2">
      <c r="A737" s="128"/>
      <c r="B737" s="76">
        <v>23</v>
      </c>
      <c r="C737" s="129" t="s">
        <v>3155</v>
      </c>
      <c r="D737" s="7" t="s">
        <v>110</v>
      </c>
      <c r="E737" s="7"/>
      <c r="F737" s="21" t="s">
        <v>3066</v>
      </c>
      <c r="G737" s="7"/>
      <c r="H737" s="357">
        <v>3150000</v>
      </c>
      <c r="I737" s="24"/>
      <c r="J737" s="79">
        <f t="shared" si="46"/>
        <v>248197100</v>
      </c>
      <c r="K737" s="130"/>
      <c r="L737" s="250">
        <f t="shared" si="48"/>
        <v>3150000</v>
      </c>
      <c r="M737" s="346" t="s">
        <v>3156</v>
      </c>
    </row>
    <row r="738" spans="1:13" s="38" customFormat="1" ht="25.5" x14ac:dyDescent="0.2">
      <c r="A738" s="128"/>
      <c r="B738" s="76">
        <v>23</v>
      </c>
      <c r="C738" s="77" t="s">
        <v>3157</v>
      </c>
      <c r="D738" s="7" t="s">
        <v>110</v>
      </c>
      <c r="E738" s="7"/>
      <c r="F738" s="21" t="s">
        <v>3067</v>
      </c>
      <c r="G738" s="7"/>
      <c r="H738" s="357">
        <v>900000</v>
      </c>
      <c r="I738" s="24"/>
      <c r="J738" s="79">
        <f t="shared" si="46"/>
        <v>249097100</v>
      </c>
      <c r="K738" s="130"/>
      <c r="L738" s="250">
        <f t="shared" si="48"/>
        <v>900000</v>
      </c>
      <c r="M738" s="346" t="s">
        <v>1687</v>
      </c>
    </row>
    <row r="739" spans="1:13" s="38" customFormat="1" ht="25.5" x14ac:dyDescent="0.2">
      <c r="A739" s="128"/>
      <c r="B739" s="76">
        <v>23</v>
      </c>
      <c r="C739" s="129" t="s">
        <v>3158</v>
      </c>
      <c r="D739" s="7" t="s">
        <v>1479</v>
      </c>
      <c r="E739" s="7"/>
      <c r="F739" s="21" t="s">
        <v>3068</v>
      </c>
      <c r="G739" s="7"/>
      <c r="H739" s="357">
        <v>3200000</v>
      </c>
      <c r="I739" s="24"/>
      <c r="J739" s="79">
        <f t="shared" si="46"/>
        <v>252297100</v>
      </c>
      <c r="K739" s="130"/>
      <c r="L739" s="250">
        <f t="shared" si="48"/>
        <v>3200000</v>
      </c>
      <c r="M739" s="346" t="s">
        <v>3159</v>
      </c>
    </row>
    <row r="740" spans="1:13" s="38" customFormat="1" ht="25.5" x14ac:dyDescent="0.2">
      <c r="A740" s="128"/>
      <c r="B740" s="76">
        <v>23</v>
      </c>
      <c r="C740" s="129" t="s">
        <v>3160</v>
      </c>
      <c r="D740" s="7" t="s">
        <v>3118</v>
      </c>
      <c r="E740" s="7"/>
      <c r="F740" s="21" t="s">
        <v>3069</v>
      </c>
      <c r="G740" s="7"/>
      <c r="H740" s="357">
        <v>3650000</v>
      </c>
      <c r="I740" s="24"/>
      <c r="J740" s="79">
        <f t="shared" si="46"/>
        <v>255947100</v>
      </c>
      <c r="K740" s="130"/>
      <c r="L740" s="250">
        <f t="shared" si="48"/>
        <v>3650000</v>
      </c>
      <c r="M740" s="346" t="s">
        <v>3161</v>
      </c>
    </row>
    <row r="741" spans="1:13" s="38" customFormat="1" ht="25.5" x14ac:dyDescent="0.2">
      <c r="A741" s="128"/>
      <c r="B741" s="76">
        <v>23</v>
      </c>
      <c r="C741" s="129" t="s">
        <v>3162</v>
      </c>
      <c r="D741" s="7" t="s">
        <v>1433</v>
      </c>
      <c r="E741" s="7"/>
      <c r="F741" s="21" t="s">
        <v>3070</v>
      </c>
      <c r="G741" s="7"/>
      <c r="H741" s="357">
        <v>5750000</v>
      </c>
      <c r="I741" s="24"/>
      <c r="J741" s="79">
        <f t="shared" si="46"/>
        <v>261697100</v>
      </c>
      <c r="K741" s="130"/>
      <c r="L741" s="250">
        <f t="shared" si="48"/>
        <v>5750000</v>
      </c>
      <c r="M741" s="346" t="s">
        <v>3163</v>
      </c>
    </row>
    <row r="742" spans="1:13" s="38" customFormat="1" ht="25.5" x14ac:dyDescent="0.2">
      <c r="A742" s="128"/>
      <c r="B742" s="76">
        <v>23</v>
      </c>
      <c r="C742" s="77" t="s">
        <v>3164</v>
      </c>
      <c r="D742" s="7" t="s">
        <v>2627</v>
      </c>
      <c r="E742" s="7"/>
      <c r="F742" s="21" t="s">
        <v>3071</v>
      </c>
      <c r="G742" s="7"/>
      <c r="H742" s="357">
        <v>11250000</v>
      </c>
      <c r="I742" s="24"/>
      <c r="J742" s="79">
        <f t="shared" si="46"/>
        <v>272947100</v>
      </c>
      <c r="K742" s="130"/>
      <c r="L742" s="250">
        <f t="shared" si="48"/>
        <v>11250000</v>
      </c>
      <c r="M742" s="346" t="s">
        <v>3165</v>
      </c>
    </row>
    <row r="743" spans="1:13" s="38" customFormat="1" ht="25.5" x14ac:dyDescent="0.2">
      <c r="A743" s="128"/>
      <c r="B743" s="76">
        <v>23</v>
      </c>
      <c r="C743" s="77" t="s">
        <v>3167</v>
      </c>
      <c r="D743" s="7" t="s">
        <v>1385</v>
      </c>
      <c r="E743" s="7"/>
      <c r="F743" s="21" t="s">
        <v>3072</v>
      </c>
      <c r="G743" s="7"/>
      <c r="H743" s="357">
        <v>1700000</v>
      </c>
      <c r="I743" s="24"/>
      <c r="J743" s="79">
        <f t="shared" si="46"/>
        <v>274647100</v>
      </c>
      <c r="K743" s="130"/>
      <c r="L743" s="250">
        <f t="shared" si="48"/>
        <v>1700000</v>
      </c>
      <c r="M743" s="346" t="s">
        <v>3166</v>
      </c>
    </row>
    <row r="744" spans="1:13" s="38" customFormat="1" ht="25.5" x14ac:dyDescent="0.2">
      <c r="A744" s="128"/>
      <c r="B744" s="76">
        <v>23</v>
      </c>
      <c r="C744" s="77" t="s">
        <v>3168</v>
      </c>
      <c r="D744" s="7" t="s">
        <v>2627</v>
      </c>
      <c r="E744" s="7"/>
      <c r="F744" s="21" t="s">
        <v>3073</v>
      </c>
      <c r="G744" s="7"/>
      <c r="H744" s="357">
        <v>2000000</v>
      </c>
      <c r="I744" s="24"/>
      <c r="J744" s="79">
        <f t="shared" si="46"/>
        <v>276647100</v>
      </c>
      <c r="K744" s="130"/>
      <c r="L744" s="250">
        <f t="shared" si="48"/>
        <v>2000000</v>
      </c>
      <c r="M744" s="346" t="s">
        <v>3166</v>
      </c>
    </row>
    <row r="745" spans="1:13" s="38" customFormat="1" ht="25.5" x14ac:dyDescent="0.2">
      <c r="A745" s="128"/>
      <c r="B745" s="76">
        <v>23</v>
      </c>
      <c r="C745" s="129" t="s">
        <v>3169</v>
      </c>
      <c r="D745" s="7" t="s">
        <v>1385</v>
      </c>
      <c r="E745" s="7"/>
      <c r="F745" s="21" t="s">
        <v>3124</v>
      </c>
      <c r="G745" s="7"/>
      <c r="H745" s="357">
        <v>1500000</v>
      </c>
      <c r="I745" s="24"/>
      <c r="J745" s="79">
        <f>J744+H745</f>
        <v>278147100</v>
      </c>
      <c r="K745" s="130"/>
      <c r="L745" s="250">
        <f t="shared" si="48"/>
        <v>1500000</v>
      </c>
      <c r="M745" s="346" t="s">
        <v>3170</v>
      </c>
    </row>
    <row r="746" spans="1:13" s="38" customFormat="1" ht="25.5" x14ac:dyDescent="0.2">
      <c r="A746" s="128"/>
      <c r="B746" s="76">
        <v>23</v>
      </c>
      <c r="C746" s="77" t="s">
        <v>3171</v>
      </c>
      <c r="D746" s="7" t="s">
        <v>2627</v>
      </c>
      <c r="E746" s="7"/>
      <c r="F746" s="21" t="s">
        <v>3125</v>
      </c>
      <c r="G746" s="7"/>
      <c r="H746" s="357">
        <v>4000000</v>
      </c>
      <c r="I746" s="24"/>
      <c r="J746" s="79">
        <f t="shared" ref="J746:J760" si="49">J745+H746</f>
        <v>282147100</v>
      </c>
      <c r="K746" s="130"/>
      <c r="L746" s="250">
        <f t="shared" si="48"/>
        <v>4000000</v>
      </c>
      <c r="M746" s="346" t="s">
        <v>3170</v>
      </c>
    </row>
    <row r="747" spans="1:13" s="38" customFormat="1" ht="25.5" x14ac:dyDescent="0.2">
      <c r="A747" s="128"/>
      <c r="B747" s="76">
        <v>23</v>
      </c>
      <c r="C747" s="77" t="s">
        <v>3172</v>
      </c>
      <c r="D747" s="7" t="s">
        <v>1099</v>
      </c>
      <c r="E747" s="7"/>
      <c r="F747" s="21" t="s">
        <v>3126</v>
      </c>
      <c r="G747" s="7"/>
      <c r="H747" s="357">
        <v>115000</v>
      </c>
      <c r="I747" s="24"/>
      <c r="J747" s="79">
        <f t="shared" si="49"/>
        <v>282262100</v>
      </c>
      <c r="K747" s="130"/>
      <c r="L747" s="250">
        <f t="shared" si="48"/>
        <v>115000</v>
      </c>
      <c r="M747" s="346" t="s">
        <v>2630</v>
      </c>
    </row>
    <row r="748" spans="1:13" s="38" customFormat="1" ht="25.5" x14ac:dyDescent="0.2">
      <c r="A748" s="128"/>
      <c r="B748" s="76">
        <v>23</v>
      </c>
      <c r="C748" s="77" t="s">
        <v>3173</v>
      </c>
      <c r="D748" s="7" t="s">
        <v>2601</v>
      </c>
      <c r="E748" s="7"/>
      <c r="F748" s="21" t="s">
        <v>3127</v>
      </c>
      <c r="G748" s="7"/>
      <c r="H748" s="357">
        <v>4000000</v>
      </c>
      <c r="I748" s="24"/>
      <c r="J748" s="79">
        <f t="shared" si="49"/>
        <v>286262100</v>
      </c>
      <c r="K748" s="130"/>
      <c r="L748" s="250">
        <f t="shared" si="48"/>
        <v>4000000</v>
      </c>
      <c r="M748" s="346" t="s">
        <v>3174</v>
      </c>
    </row>
    <row r="749" spans="1:13" s="38" customFormat="1" ht="25.5" x14ac:dyDescent="0.2">
      <c r="A749" s="128"/>
      <c r="B749" s="76">
        <v>23</v>
      </c>
      <c r="C749" s="77" t="s">
        <v>3175</v>
      </c>
      <c r="D749" s="7" t="s">
        <v>1251</v>
      </c>
      <c r="E749" s="7"/>
      <c r="F749" s="21" t="s">
        <v>3128</v>
      </c>
      <c r="G749" s="7"/>
      <c r="H749" s="357">
        <v>2000000</v>
      </c>
      <c r="I749" s="24"/>
      <c r="J749" s="79">
        <f t="shared" si="49"/>
        <v>288262100</v>
      </c>
      <c r="K749" s="130"/>
      <c r="L749" s="250">
        <f t="shared" si="48"/>
        <v>2000000</v>
      </c>
      <c r="M749" s="346" t="s">
        <v>3176</v>
      </c>
    </row>
    <row r="750" spans="1:13" s="38" customFormat="1" ht="25.5" x14ac:dyDescent="0.2">
      <c r="A750" s="128"/>
      <c r="B750" s="76">
        <v>23</v>
      </c>
      <c r="C750" s="77" t="s">
        <v>3177</v>
      </c>
      <c r="D750" s="7" t="s">
        <v>1965</v>
      </c>
      <c r="E750" s="7"/>
      <c r="F750" s="21" t="s">
        <v>3129</v>
      </c>
      <c r="G750" s="7"/>
      <c r="H750" s="357">
        <v>11700000</v>
      </c>
      <c r="I750" s="24"/>
      <c r="J750" s="79">
        <f t="shared" si="49"/>
        <v>299962100</v>
      </c>
      <c r="K750" s="130"/>
      <c r="L750" s="250">
        <f t="shared" si="48"/>
        <v>11700000</v>
      </c>
      <c r="M750" s="346" t="s">
        <v>3176</v>
      </c>
    </row>
    <row r="751" spans="1:13" s="38" customFormat="1" ht="25.5" x14ac:dyDescent="0.2">
      <c r="A751" s="128"/>
      <c r="B751" s="76">
        <v>23</v>
      </c>
      <c r="C751" s="77" t="s">
        <v>3178</v>
      </c>
      <c r="D751" s="7" t="s">
        <v>1433</v>
      </c>
      <c r="E751" s="7"/>
      <c r="F751" s="21" t="s">
        <v>3130</v>
      </c>
      <c r="G751" s="7"/>
      <c r="H751" s="357">
        <v>775000</v>
      </c>
      <c r="I751" s="24"/>
      <c r="J751" s="79">
        <f t="shared" si="49"/>
        <v>300737100</v>
      </c>
      <c r="K751" s="130"/>
      <c r="L751" s="250">
        <f t="shared" si="48"/>
        <v>775000</v>
      </c>
      <c r="M751" s="346" t="s">
        <v>3179</v>
      </c>
    </row>
    <row r="752" spans="1:13" s="38" customFormat="1" ht="25.5" x14ac:dyDescent="0.2">
      <c r="A752" s="128"/>
      <c r="B752" s="76">
        <v>23</v>
      </c>
      <c r="C752" s="77" t="s">
        <v>3180</v>
      </c>
      <c r="D752" s="7" t="s">
        <v>1251</v>
      </c>
      <c r="E752" s="7"/>
      <c r="F752" s="21" t="s">
        <v>3131</v>
      </c>
      <c r="G752" s="7"/>
      <c r="H752" s="357">
        <v>2100000</v>
      </c>
      <c r="I752" s="24"/>
      <c r="J752" s="79">
        <f t="shared" si="49"/>
        <v>302837100</v>
      </c>
      <c r="K752" s="130"/>
      <c r="L752" s="250">
        <f t="shared" si="48"/>
        <v>2100000</v>
      </c>
      <c r="M752" s="346" t="s">
        <v>1840</v>
      </c>
    </row>
    <row r="753" spans="1:13" s="38" customFormat="1" ht="25.5" x14ac:dyDescent="0.2">
      <c r="A753" s="128"/>
      <c r="B753" s="76">
        <v>23</v>
      </c>
      <c r="C753" s="129" t="s">
        <v>3181</v>
      </c>
      <c r="D753" s="7" t="s">
        <v>1965</v>
      </c>
      <c r="E753" s="7"/>
      <c r="F753" s="21" t="s">
        <v>3132</v>
      </c>
      <c r="G753" s="7"/>
      <c r="H753" s="357">
        <v>4000000</v>
      </c>
      <c r="I753" s="24"/>
      <c r="J753" s="79">
        <f t="shared" si="49"/>
        <v>306837100</v>
      </c>
      <c r="K753" s="130"/>
      <c r="L753" s="250">
        <f t="shared" si="48"/>
        <v>4000000</v>
      </c>
      <c r="M753" s="346" t="s">
        <v>1840</v>
      </c>
    </row>
    <row r="754" spans="1:13" s="38" customFormat="1" ht="25.5" x14ac:dyDescent="0.2">
      <c r="A754" s="128"/>
      <c r="B754" s="76">
        <v>23</v>
      </c>
      <c r="C754" s="129" t="s">
        <v>3182</v>
      </c>
      <c r="D754" s="7" t="s">
        <v>1433</v>
      </c>
      <c r="E754" s="7"/>
      <c r="F754" s="21" t="s">
        <v>3133</v>
      </c>
      <c r="G754" s="7"/>
      <c r="H754" s="357">
        <v>2000000</v>
      </c>
      <c r="I754" s="24"/>
      <c r="J754" s="79">
        <f t="shared" si="49"/>
        <v>308837100</v>
      </c>
      <c r="K754" s="130"/>
      <c r="L754" s="250">
        <f t="shared" si="48"/>
        <v>2000000</v>
      </c>
      <c r="M754" s="346" t="s">
        <v>3183</v>
      </c>
    </row>
    <row r="755" spans="1:13" s="38" customFormat="1" ht="25.5" x14ac:dyDescent="0.2">
      <c r="A755" s="128"/>
      <c r="B755" s="76">
        <v>23</v>
      </c>
      <c r="C755" s="129" t="s">
        <v>1443</v>
      </c>
      <c r="D755" s="7" t="s">
        <v>1251</v>
      </c>
      <c r="E755" s="7"/>
      <c r="F755" s="21" t="s">
        <v>3134</v>
      </c>
      <c r="G755" s="7"/>
      <c r="H755" s="357">
        <v>1150000</v>
      </c>
      <c r="I755" s="24"/>
      <c r="J755" s="79">
        <f t="shared" si="49"/>
        <v>309987100</v>
      </c>
      <c r="K755" s="130"/>
      <c r="L755" s="250">
        <f t="shared" si="48"/>
        <v>1150000</v>
      </c>
      <c r="M755" s="346" t="s">
        <v>3184</v>
      </c>
    </row>
    <row r="756" spans="1:13" s="38" customFormat="1" ht="25.5" x14ac:dyDescent="0.2">
      <c r="A756" s="128"/>
      <c r="B756" s="76">
        <v>23</v>
      </c>
      <c r="C756" s="129" t="s">
        <v>3185</v>
      </c>
      <c r="D756" s="7" t="s">
        <v>1260</v>
      </c>
      <c r="E756" s="7"/>
      <c r="F756" s="21" t="s">
        <v>3135</v>
      </c>
      <c r="G756" s="7"/>
      <c r="H756" s="357">
        <v>800000</v>
      </c>
      <c r="I756" s="24"/>
      <c r="J756" s="79">
        <f t="shared" si="49"/>
        <v>310787100</v>
      </c>
      <c r="K756" s="130"/>
      <c r="L756" s="250">
        <f t="shared" si="48"/>
        <v>800000</v>
      </c>
      <c r="M756" s="346" t="s">
        <v>3186</v>
      </c>
    </row>
    <row r="757" spans="1:13" s="38" customFormat="1" ht="25.5" x14ac:dyDescent="0.2">
      <c r="A757" s="128"/>
      <c r="B757" s="76">
        <v>23</v>
      </c>
      <c r="C757" s="129" t="s">
        <v>3187</v>
      </c>
      <c r="D757" s="7" t="s">
        <v>1244</v>
      </c>
      <c r="E757" s="7"/>
      <c r="F757" s="21" t="s">
        <v>3136</v>
      </c>
      <c r="G757" s="7"/>
      <c r="H757" s="357">
        <v>1900000</v>
      </c>
      <c r="I757" s="24"/>
      <c r="J757" s="79">
        <f t="shared" si="49"/>
        <v>312687100</v>
      </c>
      <c r="K757" s="130"/>
      <c r="L757" s="250">
        <f t="shared" si="48"/>
        <v>1900000</v>
      </c>
      <c r="M757" s="346" t="s">
        <v>3188</v>
      </c>
    </row>
    <row r="758" spans="1:13" s="38" customFormat="1" ht="25.5" x14ac:dyDescent="0.2">
      <c r="A758" s="128"/>
      <c r="B758" s="76">
        <v>23</v>
      </c>
      <c r="C758" s="129" t="s">
        <v>3189</v>
      </c>
      <c r="D758" s="7" t="s">
        <v>2482</v>
      </c>
      <c r="E758" s="7"/>
      <c r="F758" s="21" t="s">
        <v>3137</v>
      </c>
      <c r="G758" s="7"/>
      <c r="H758" s="357">
        <v>4000000</v>
      </c>
      <c r="I758" s="24"/>
      <c r="J758" s="79">
        <f t="shared" si="49"/>
        <v>316687100</v>
      </c>
      <c r="K758" s="130"/>
      <c r="L758" s="250">
        <f t="shared" si="48"/>
        <v>4000000</v>
      </c>
      <c r="M758" s="346" t="s">
        <v>3188</v>
      </c>
    </row>
    <row r="759" spans="1:13" s="38" customFormat="1" ht="25.5" x14ac:dyDescent="0.2">
      <c r="A759" s="128"/>
      <c r="B759" s="76">
        <v>23</v>
      </c>
      <c r="C759" s="129" t="s">
        <v>3190</v>
      </c>
      <c r="D759" s="7" t="s">
        <v>1479</v>
      </c>
      <c r="E759" s="7"/>
      <c r="F759" s="21" t="s">
        <v>3138</v>
      </c>
      <c r="G759" s="7"/>
      <c r="H759" s="357">
        <v>4000000</v>
      </c>
      <c r="I759" s="24"/>
      <c r="J759" s="79">
        <f t="shared" si="49"/>
        <v>320687100</v>
      </c>
      <c r="K759" s="130"/>
      <c r="L759" s="250">
        <f t="shared" si="48"/>
        <v>4000000</v>
      </c>
      <c r="M759" s="346" t="s">
        <v>3191</v>
      </c>
    </row>
    <row r="760" spans="1:13" s="38" customFormat="1" ht="25.5" x14ac:dyDescent="0.2">
      <c r="A760" s="128"/>
      <c r="B760" s="76">
        <v>23</v>
      </c>
      <c r="C760" s="129" t="s">
        <v>1154</v>
      </c>
      <c r="D760" s="7" t="s">
        <v>1594</v>
      </c>
      <c r="E760" s="7"/>
      <c r="F760" s="21" t="s">
        <v>3139</v>
      </c>
      <c r="G760" s="7"/>
      <c r="H760" s="357">
        <v>850000</v>
      </c>
      <c r="I760" s="24"/>
      <c r="J760" s="79">
        <f t="shared" si="49"/>
        <v>321537100</v>
      </c>
      <c r="K760" s="130"/>
      <c r="L760" s="250">
        <f t="shared" si="48"/>
        <v>850000</v>
      </c>
      <c r="M760" s="346" t="s">
        <v>3192</v>
      </c>
    </row>
    <row r="761" spans="1:13" s="38" customFormat="1" ht="25.5" x14ac:dyDescent="0.2">
      <c r="A761" s="128"/>
      <c r="B761" s="76">
        <v>24</v>
      </c>
      <c r="C761" s="129" t="s">
        <v>3353</v>
      </c>
      <c r="D761" s="7" t="s">
        <v>110</v>
      </c>
      <c r="E761" s="7"/>
      <c r="F761" s="21" t="s">
        <v>3193</v>
      </c>
      <c r="G761" s="7"/>
      <c r="H761" s="357">
        <v>3850000</v>
      </c>
      <c r="I761" s="136"/>
      <c r="J761" s="79">
        <f>J760+H761</f>
        <v>325387100</v>
      </c>
      <c r="K761" s="130"/>
      <c r="L761" s="250">
        <f t="shared" si="48"/>
        <v>3850000</v>
      </c>
      <c r="M761" s="346" t="s">
        <v>1687</v>
      </c>
    </row>
    <row r="762" spans="1:13" s="38" customFormat="1" ht="25.5" x14ac:dyDescent="0.2">
      <c r="A762" s="128"/>
      <c r="B762" s="76">
        <v>24</v>
      </c>
      <c r="C762" s="129" t="s">
        <v>3154</v>
      </c>
      <c r="D762" s="7" t="s">
        <v>1219</v>
      </c>
      <c r="E762" s="7"/>
      <c r="F762" s="21" t="s">
        <v>3194</v>
      </c>
      <c r="G762" s="7"/>
      <c r="H762" s="357">
        <v>1900000</v>
      </c>
      <c r="I762" s="136"/>
      <c r="J762" s="79">
        <f>J761+H762</f>
        <v>327287100</v>
      </c>
      <c r="K762" s="130"/>
      <c r="L762" s="250">
        <f t="shared" si="48"/>
        <v>1900000</v>
      </c>
      <c r="M762" s="346" t="s">
        <v>2445</v>
      </c>
    </row>
    <row r="763" spans="1:13" s="38" customFormat="1" ht="25.5" x14ac:dyDescent="0.2">
      <c r="A763" s="128"/>
      <c r="B763" s="76">
        <v>24</v>
      </c>
      <c r="C763" s="129" t="s">
        <v>3354</v>
      </c>
      <c r="D763" s="7" t="s">
        <v>1260</v>
      </c>
      <c r="E763" s="7"/>
      <c r="F763" s="21" t="s">
        <v>3195</v>
      </c>
      <c r="G763" s="7"/>
      <c r="H763" s="357">
        <v>450000</v>
      </c>
      <c r="I763" s="136"/>
      <c r="J763" s="79">
        <f t="shared" ref="J763:J826" si="50">J762+H763</f>
        <v>327737100</v>
      </c>
      <c r="K763" s="130"/>
      <c r="L763" s="250">
        <f t="shared" si="48"/>
        <v>450000</v>
      </c>
      <c r="M763" s="346" t="s">
        <v>3355</v>
      </c>
    </row>
    <row r="764" spans="1:13" s="38" customFormat="1" ht="25.5" x14ac:dyDescent="0.2">
      <c r="A764" s="128"/>
      <c r="B764" s="76">
        <v>24</v>
      </c>
      <c r="C764" s="129" t="s">
        <v>3356</v>
      </c>
      <c r="D764" s="7" t="s">
        <v>1219</v>
      </c>
      <c r="E764" s="7"/>
      <c r="F764" s="21" t="s">
        <v>3196</v>
      </c>
      <c r="G764" s="7"/>
      <c r="H764" s="357">
        <v>400000</v>
      </c>
      <c r="I764" s="136"/>
      <c r="J764" s="79">
        <f t="shared" si="50"/>
        <v>328137100</v>
      </c>
      <c r="K764" s="130"/>
      <c r="L764" s="250">
        <f t="shared" si="48"/>
        <v>400000</v>
      </c>
      <c r="M764" s="346" t="s">
        <v>2837</v>
      </c>
    </row>
    <row r="765" spans="1:13" s="38" customFormat="1" ht="25.5" x14ac:dyDescent="0.2">
      <c r="A765" s="128"/>
      <c r="B765" s="76">
        <v>24</v>
      </c>
      <c r="C765" s="129" t="s">
        <v>3358</v>
      </c>
      <c r="D765" s="7" t="s">
        <v>1395</v>
      </c>
      <c r="E765" s="7"/>
      <c r="F765" s="21" t="s">
        <v>3197</v>
      </c>
      <c r="G765" s="7"/>
      <c r="H765" s="357">
        <v>600000</v>
      </c>
      <c r="I765" s="136"/>
      <c r="J765" s="79">
        <f t="shared" si="50"/>
        <v>328737100</v>
      </c>
      <c r="K765" s="130"/>
      <c r="L765" s="250">
        <f t="shared" si="48"/>
        <v>600000</v>
      </c>
      <c r="M765" s="346" t="s">
        <v>3359</v>
      </c>
    </row>
    <row r="766" spans="1:13" s="38" customFormat="1" ht="25.5" x14ac:dyDescent="0.2">
      <c r="A766" s="128"/>
      <c r="B766" s="76">
        <v>24</v>
      </c>
      <c r="C766" s="129" t="s">
        <v>3357</v>
      </c>
      <c r="D766" s="7" t="s">
        <v>1227</v>
      </c>
      <c r="E766" s="7"/>
      <c r="F766" s="21" t="s">
        <v>3198</v>
      </c>
      <c r="G766" s="7"/>
      <c r="H766" s="357">
        <v>1575000</v>
      </c>
      <c r="I766" s="136"/>
      <c r="J766" s="79">
        <f t="shared" si="50"/>
        <v>330312100</v>
      </c>
      <c r="K766" s="130"/>
      <c r="L766" s="250">
        <f t="shared" si="48"/>
        <v>1575000</v>
      </c>
      <c r="M766" s="346" t="s">
        <v>3360</v>
      </c>
    </row>
    <row r="767" spans="1:13" s="38" customFormat="1" ht="25.5" x14ac:dyDescent="0.2">
      <c r="A767" s="128"/>
      <c r="B767" s="76">
        <v>24</v>
      </c>
      <c r="C767" s="129" t="s">
        <v>3091</v>
      </c>
      <c r="D767" s="7" t="s">
        <v>1395</v>
      </c>
      <c r="E767" s="7"/>
      <c r="F767" s="21" t="s">
        <v>3199</v>
      </c>
      <c r="G767" s="7"/>
      <c r="H767" s="357">
        <v>450000</v>
      </c>
      <c r="I767" s="136"/>
      <c r="J767" s="79">
        <f t="shared" si="50"/>
        <v>330762100</v>
      </c>
      <c r="K767" s="130"/>
      <c r="L767" s="250">
        <f t="shared" si="48"/>
        <v>450000</v>
      </c>
      <c r="M767" s="346" t="s">
        <v>3092</v>
      </c>
    </row>
    <row r="768" spans="1:13" s="38" customFormat="1" ht="25.5" x14ac:dyDescent="0.2">
      <c r="A768" s="128"/>
      <c r="B768" s="76">
        <v>24</v>
      </c>
      <c r="C768" s="129" t="s">
        <v>3361</v>
      </c>
      <c r="D768" s="7" t="s">
        <v>1099</v>
      </c>
      <c r="E768" s="7"/>
      <c r="F768" s="21" t="s">
        <v>3200</v>
      </c>
      <c r="G768" s="7"/>
      <c r="H768" s="357">
        <v>2300000</v>
      </c>
      <c r="I768" s="136"/>
      <c r="J768" s="79">
        <f t="shared" si="50"/>
        <v>333062100</v>
      </c>
      <c r="K768" s="130"/>
      <c r="L768" s="250">
        <f t="shared" si="48"/>
        <v>2300000</v>
      </c>
      <c r="M768" s="346" t="s">
        <v>3362</v>
      </c>
    </row>
    <row r="769" spans="1:13" s="38" customFormat="1" ht="25.5" x14ac:dyDescent="0.2">
      <c r="A769" s="128"/>
      <c r="B769" s="76">
        <v>24</v>
      </c>
      <c r="C769" s="129" t="s">
        <v>3363</v>
      </c>
      <c r="D769" s="7" t="s">
        <v>1099</v>
      </c>
      <c r="E769" s="7"/>
      <c r="F769" s="21" t="s">
        <v>3201</v>
      </c>
      <c r="G769" s="7"/>
      <c r="H769" s="357">
        <v>900000</v>
      </c>
      <c r="I769" s="136"/>
      <c r="J769" s="79">
        <f t="shared" si="50"/>
        <v>333962100</v>
      </c>
      <c r="K769" s="130"/>
      <c r="L769" s="250">
        <f t="shared" si="48"/>
        <v>900000</v>
      </c>
      <c r="M769" s="346" t="s">
        <v>3364</v>
      </c>
    </row>
    <row r="770" spans="1:13" s="38" customFormat="1" ht="25.5" x14ac:dyDescent="0.2">
      <c r="A770" s="128"/>
      <c r="B770" s="76">
        <v>24</v>
      </c>
      <c r="C770" s="129" t="s">
        <v>3365</v>
      </c>
      <c r="D770" s="7" t="s">
        <v>1594</v>
      </c>
      <c r="E770" s="7"/>
      <c r="F770" s="21" t="s">
        <v>3202</v>
      </c>
      <c r="G770" s="7"/>
      <c r="H770" s="357">
        <v>3150000</v>
      </c>
      <c r="I770" s="136"/>
      <c r="J770" s="79">
        <f t="shared" si="50"/>
        <v>337112100</v>
      </c>
      <c r="K770" s="130"/>
      <c r="L770" s="250">
        <f t="shared" si="48"/>
        <v>3150000</v>
      </c>
      <c r="M770" s="346" t="s">
        <v>3366</v>
      </c>
    </row>
    <row r="771" spans="1:13" s="38" customFormat="1" ht="25.5" x14ac:dyDescent="0.2">
      <c r="A771" s="128"/>
      <c r="B771" s="76">
        <v>24</v>
      </c>
      <c r="C771" s="129" t="s">
        <v>3367</v>
      </c>
      <c r="D771" s="7" t="s">
        <v>1219</v>
      </c>
      <c r="E771" s="7"/>
      <c r="F771" s="21" t="s">
        <v>3203</v>
      </c>
      <c r="G771" s="7"/>
      <c r="H771" s="357">
        <v>2700000</v>
      </c>
      <c r="I771" s="136"/>
      <c r="J771" s="79">
        <f t="shared" si="50"/>
        <v>339812100</v>
      </c>
      <c r="K771" s="130"/>
      <c r="L771" s="250">
        <f t="shared" si="48"/>
        <v>2700000</v>
      </c>
      <c r="M771" s="346" t="s">
        <v>3084</v>
      </c>
    </row>
    <row r="772" spans="1:13" s="38" customFormat="1" ht="25.5" x14ac:dyDescent="0.2">
      <c r="A772" s="128"/>
      <c r="B772" s="76">
        <v>24</v>
      </c>
      <c r="C772" s="129" t="s">
        <v>3368</v>
      </c>
      <c r="D772" s="7" t="s">
        <v>1099</v>
      </c>
      <c r="E772" s="7"/>
      <c r="F772" s="21" t="s">
        <v>3204</v>
      </c>
      <c r="G772" s="7"/>
      <c r="H772" s="357">
        <v>2100000</v>
      </c>
      <c r="I772" s="136"/>
      <c r="J772" s="79">
        <f t="shared" si="50"/>
        <v>341912100</v>
      </c>
      <c r="K772" s="130"/>
      <c r="L772" s="250">
        <f t="shared" si="48"/>
        <v>2100000</v>
      </c>
      <c r="M772" s="346" t="s">
        <v>3369</v>
      </c>
    </row>
    <row r="773" spans="1:13" s="38" customFormat="1" ht="25.5" x14ac:dyDescent="0.2">
      <c r="A773" s="128"/>
      <c r="B773" s="76">
        <v>24</v>
      </c>
      <c r="C773" s="129" t="s">
        <v>3370</v>
      </c>
      <c r="D773" s="7" t="s">
        <v>1227</v>
      </c>
      <c r="E773" s="7"/>
      <c r="F773" s="21" t="s">
        <v>3205</v>
      </c>
      <c r="G773" s="7"/>
      <c r="H773" s="357">
        <v>2100000</v>
      </c>
      <c r="I773" s="136"/>
      <c r="J773" s="79">
        <f t="shared" si="50"/>
        <v>344012100</v>
      </c>
      <c r="K773" s="130"/>
      <c r="L773" s="250">
        <f t="shared" si="48"/>
        <v>2100000</v>
      </c>
      <c r="M773" s="346" t="s">
        <v>3371</v>
      </c>
    </row>
    <row r="774" spans="1:13" s="38" customFormat="1" ht="25.5" x14ac:dyDescent="0.2">
      <c r="A774" s="75"/>
      <c r="B774" s="76">
        <v>24</v>
      </c>
      <c r="C774" s="77" t="s">
        <v>3372</v>
      </c>
      <c r="D774" s="21" t="s">
        <v>1433</v>
      </c>
      <c r="E774" s="21"/>
      <c r="F774" s="21" t="s">
        <v>3206</v>
      </c>
      <c r="G774" s="21"/>
      <c r="H774" s="357">
        <v>2850000</v>
      </c>
      <c r="I774" s="136"/>
      <c r="J774" s="79">
        <f t="shared" si="50"/>
        <v>346862100</v>
      </c>
      <c r="K774" s="80"/>
      <c r="L774" s="250">
        <f t="shared" si="48"/>
        <v>2850000</v>
      </c>
      <c r="M774" s="346" t="s">
        <v>3373</v>
      </c>
    </row>
    <row r="775" spans="1:13" s="38" customFormat="1" ht="25.5" x14ac:dyDescent="0.2">
      <c r="A775" s="75"/>
      <c r="B775" s="76">
        <v>24</v>
      </c>
      <c r="C775" s="77" t="s">
        <v>3374</v>
      </c>
      <c r="D775" s="21" t="s">
        <v>1227</v>
      </c>
      <c r="E775" s="21"/>
      <c r="F775" s="21" t="s">
        <v>3207</v>
      </c>
      <c r="G775" s="21"/>
      <c r="H775" s="357">
        <v>500000</v>
      </c>
      <c r="I775" s="136"/>
      <c r="J775" s="79">
        <f t="shared" si="50"/>
        <v>347362100</v>
      </c>
      <c r="K775" s="80"/>
      <c r="L775" s="250">
        <f t="shared" si="48"/>
        <v>500000</v>
      </c>
      <c r="M775" s="346" t="s">
        <v>3375</v>
      </c>
    </row>
    <row r="776" spans="1:13" s="38" customFormat="1" ht="25.5" x14ac:dyDescent="0.2">
      <c r="A776" s="75"/>
      <c r="B776" s="76">
        <v>24</v>
      </c>
      <c r="C776" s="77" t="s">
        <v>2797</v>
      </c>
      <c r="D776" s="21" t="s">
        <v>1227</v>
      </c>
      <c r="E776" s="21"/>
      <c r="F776" s="21" t="s">
        <v>3208</v>
      </c>
      <c r="G776" s="21"/>
      <c r="H776" s="357">
        <v>500000</v>
      </c>
      <c r="I776" s="136"/>
      <c r="J776" s="79">
        <f t="shared" si="50"/>
        <v>347862100</v>
      </c>
      <c r="K776" s="80"/>
      <c r="L776" s="250">
        <f t="shared" si="48"/>
        <v>500000</v>
      </c>
      <c r="M776" s="346" t="s">
        <v>3376</v>
      </c>
    </row>
    <row r="777" spans="1:13" s="38" customFormat="1" ht="25.5" x14ac:dyDescent="0.2">
      <c r="A777" s="75"/>
      <c r="B777" s="76">
        <v>24</v>
      </c>
      <c r="C777" s="77" t="s">
        <v>2801</v>
      </c>
      <c r="D777" s="21" t="s">
        <v>1227</v>
      </c>
      <c r="E777" s="21"/>
      <c r="F777" s="21" t="s">
        <v>3209</v>
      </c>
      <c r="G777" s="21"/>
      <c r="H777" s="357">
        <v>1000000</v>
      </c>
      <c r="I777" s="136"/>
      <c r="J777" s="79">
        <f t="shared" si="50"/>
        <v>348862100</v>
      </c>
      <c r="K777" s="80"/>
      <c r="L777" s="250">
        <f t="shared" si="48"/>
        <v>1000000</v>
      </c>
      <c r="M777" s="346" t="s">
        <v>2802</v>
      </c>
    </row>
    <row r="778" spans="1:13" s="38" customFormat="1" ht="25.5" x14ac:dyDescent="0.2">
      <c r="A778" s="75"/>
      <c r="B778" s="76">
        <v>24</v>
      </c>
      <c r="C778" s="77" t="s">
        <v>3377</v>
      </c>
      <c r="D778" s="21" t="s">
        <v>1297</v>
      </c>
      <c r="E778" s="21"/>
      <c r="F778" s="21" t="s">
        <v>3210</v>
      </c>
      <c r="G778" s="21"/>
      <c r="H778" s="357">
        <v>1000000</v>
      </c>
      <c r="I778" s="136"/>
      <c r="J778" s="79">
        <f t="shared" si="50"/>
        <v>349862100</v>
      </c>
      <c r="K778" s="80"/>
      <c r="L778" s="250">
        <f t="shared" si="48"/>
        <v>1000000</v>
      </c>
      <c r="M778" s="346" t="s">
        <v>3378</v>
      </c>
    </row>
    <row r="779" spans="1:13" s="38" customFormat="1" ht="25.5" x14ac:dyDescent="0.2">
      <c r="A779" s="75"/>
      <c r="B779" s="76">
        <v>24</v>
      </c>
      <c r="C779" s="77" t="s">
        <v>3379</v>
      </c>
      <c r="D779" s="21" t="s">
        <v>1099</v>
      </c>
      <c r="E779" s="21"/>
      <c r="F779" s="21" t="s">
        <v>3211</v>
      </c>
      <c r="G779" s="21"/>
      <c r="H779" s="357">
        <v>2625000</v>
      </c>
      <c r="I779" s="136"/>
      <c r="J779" s="79">
        <f t="shared" si="50"/>
        <v>352487100</v>
      </c>
      <c r="K779" s="80"/>
      <c r="L779" s="250">
        <f t="shared" si="48"/>
        <v>2625000</v>
      </c>
      <c r="M779" s="346" t="s">
        <v>3380</v>
      </c>
    </row>
    <row r="780" spans="1:13" s="38" customFormat="1" ht="25.5" x14ac:dyDescent="0.2">
      <c r="A780" s="128"/>
      <c r="B780" s="76">
        <v>24</v>
      </c>
      <c r="C780" s="129" t="s">
        <v>3381</v>
      </c>
      <c r="D780" s="7" t="s">
        <v>1267</v>
      </c>
      <c r="E780" s="7"/>
      <c r="F780" s="21" t="s">
        <v>3212</v>
      </c>
      <c r="G780" s="7"/>
      <c r="H780" s="357">
        <v>1000000</v>
      </c>
      <c r="I780" s="136"/>
      <c r="J780" s="79">
        <f t="shared" si="50"/>
        <v>353487100</v>
      </c>
      <c r="K780" s="130"/>
      <c r="L780" s="250">
        <f t="shared" si="48"/>
        <v>1000000</v>
      </c>
      <c r="M780" s="346" t="s">
        <v>3378</v>
      </c>
    </row>
    <row r="781" spans="1:13" s="38" customFormat="1" ht="25.5" x14ac:dyDescent="0.2">
      <c r="A781" s="128"/>
      <c r="B781" s="76">
        <v>24</v>
      </c>
      <c r="C781" s="129" t="s">
        <v>3382</v>
      </c>
      <c r="D781" s="7" t="s">
        <v>1099</v>
      </c>
      <c r="E781" s="7"/>
      <c r="F781" s="21" t="s">
        <v>3213</v>
      </c>
      <c r="G781" s="7"/>
      <c r="H781" s="357">
        <v>725000</v>
      </c>
      <c r="I781" s="136"/>
      <c r="J781" s="79">
        <f t="shared" si="50"/>
        <v>354212100</v>
      </c>
      <c r="K781" s="130"/>
      <c r="L781" s="250">
        <f t="shared" si="48"/>
        <v>725000</v>
      </c>
      <c r="M781" s="346" t="s">
        <v>2501</v>
      </c>
    </row>
    <row r="782" spans="1:13" s="38" customFormat="1" ht="25.5" x14ac:dyDescent="0.2">
      <c r="A782" s="128"/>
      <c r="B782" s="76">
        <v>24</v>
      </c>
      <c r="C782" s="129" t="s">
        <v>3383</v>
      </c>
      <c r="D782" s="7" t="s">
        <v>1227</v>
      </c>
      <c r="E782" s="7"/>
      <c r="F782" s="21" t="s">
        <v>3214</v>
      </c>
      <c r="G782" s="7"/>
      <c r="H782" s="357">
        <v>2000000</v>
      </c>
      <c r="I782" s="136"/>
      <c r="J782" s="79">
        <f t="shared" si="50"/>
        <v>356212100</v>
      </c>
      <c r="K782" s="130"/>
      <c r="L782" s="250">
        <f t="shared" si="48"/>
        <v>2000000</v>
      </c>
      <c r="M782" s="346" t="s">
        <v>3384</v>
      </c>
    </row>
    <row r="783" spans="1:13" s="38" customFormat="1" ht="25.5" x14ac:dyDescent="0.2">
      <c r="A783" s="128"/>
      <c r="B783" s="76">
        <v>24</v>
      </c>
      <c r="C783" s="129" t="s">
        <v>3385</v>
      </c>
      <c r="D783" s="7" t="s">
        <v>1433</v>
      </c>
      <c r="E783" s="7"/>
      <c r="F783" s="21" t="s">
        <v>3215</v>
      </c>
      <c r="G783" s="7"/>
      <c r="H783" s="357">
        <v>950000</v>
      </c>
      <c r="I783" s="136"/>
      <c r="J783" s="79">
        <f t="shared" si="50"/>
        <v>357162100</v>
      </c>
      <c r="K783" s="130"/>
      <c r="L783" s="250">
        <f t="shared" si="48"/>
        <v>950000</v>
      </c>
      <c r="M783" s="346" t="s">
        <v>1437</v>
      </c>
    </row>
    <row r="784" spans="1:13" s="38" customFormat="1" ht="25.5" x14ac:dyDescent="0.2">
      <c r="A784" s="128"/>
      <c r="B784" s="76">
        <v>24</v>
      </c>
      <c r="C784" s="129" t="s">
        <v>3386</v>
      </c>
      <c r="D784" s="7" t="s">
        <v>1099</v>
      </c>
      <c r="E784" s="7"/>
      <c r="F784" s="21" t="s">
        <v>3216</v>
      </c>
      <c r="G784" s="7"/>
      <c r="H784" s="357">
        <v>2625000</v>
      </c>
      <c r="I784" s="136"/>
      <c r="J784" s="79">
        <f t="shared" si="50"/>
        <v>359787100</v>
      </c>
      <c r="K784" s="130"/>
      <c r="L784" s="250">
        <f t="shared" si="48"/>
        <v>2625000</v>
      </c>
      <c r="M784" s="346" t="s">
        <v>3387</v>
      </c>
    </row>
    <row r="785" spans="1:13" s="38" customFormat="1" ht="25.5" x14ac:dyDescent="0.2">
      <c r="A785" s="128"/>
      <c r="B785" s="76">
        <v>24</v>
      </c>
      <c r="C785" s="129" t="s">
        <v>665</v>
      </c>
      <c r="D785" s="7" t="s">
        <v>1476</v>
      </c>
      <c r="E785" s="7"/>
      <c r="F785" s="21" t="s">
        <v>3217</v>
      </c>
      <c r="G785" s="7"/>
      <c r="H785" s="357">
        <v>200000</v>
      </c>
      <c r="I785" s="136"/>
      <c r="J785" s="79">
        <f t="shared" si="50"/>
        <v>359987100</v>
      </c>
      <c r="K785" s="130"/>
      <c r="L785" s="250">
        <f t="shared" si="48"/>
        <v>200000</v>
      </c>
      <c r="M785" s="346" t="s">
        <v>2617</v>
      </c>
    </row>
    <row r="786" spans="1:13" s="38" customFormat="1" ht="38.25" x14ac:dyDescent="0.2">
      <c r="A786" s="128"/>
      <c r="B786" s="76">
        <v>24</v>
      </c>
      <c r="C786" s="129" t="s">
        <v>3388</v>
      </c>
      <c r="D786" s="7" t="s">
        <v>1476</v>
      </c>
      <c r="E786" s="7"/>
      <c r="F786" s="21" t="s">
        <v>3218</v>
      </c>
      <c r="G786" s="7"/>
      <c r="H786" s="357">
        <v>800000</v>
      </c>
      <c r="I786" s="136"/>
      <c r="J786" s="79">
        <f t="shared" si="50"/>
        <v>360787100</v>
      </c>
      <c r="K786" s="130"/>
      <c r="L786" s="250">
        <f t="shared" si="48"/>
        <v>800000</v>
      </c>
      <c r="M786" s="346" t="s">
        <v>3389</v>
      </c>
    </row>
    <row r="787" spans="1:13" s="38" customFormat="1" ht="25.5" x14ac:dyDescent="0.2">
      <c r="A787" s="128"/>
      <c r="B787" s="76">
        <v>24</v>
      </c>
      <c r="C787" s="129" t="s">
        <v>3390</v>
      </c>
      <c r="D787" s="7" t="s">
        <v>1479</v>
      </c>
      <c r="E787" s="7"/>
      <c r="F787" s="21" t="s">
        <v>3219</v>
      </c>
      <c r="G787" s="7"/>
      <c r="H787" s="357">
        <v>2000000</v>
      </c>
      <c r="I787" s="136"/>
      <c r="J787" s="79">
        <f t="shared" si="50"/>
        <v>362787100</v>
      </c>
      <c r="K787" s="130"/>
      <c r="L787" s="250">
        <f t="shared" si="48"/>
        <v>2000000</v>
      </c>
      <c r="M787" s="346" t="s">
        <v>3391</v>
      </c>
    </row>
    <row r="788" spans="1:13" s="38" customFormat="1" ht="25.5" x14ac:dyDescent="0.2">
      <c r="A788" s="128"/>
      <c r="B788" s="76">
        <v>24</v>
      </c>
      <c r="C788" s="129" t="s">
        <v>3392</v>
      </c>
      <c r="D788" s="7" t="s">
        <v>1830</v>
      </c>
      <c r="E788" s="7"/>
      <c r="F788" s="21" t="s">
        <v>3220</v>
      </c>
      <c r="G788" s="7"/>
      <c r="H788" s="357">
        <v>3000000</v>
      </c>
      <c r="I788" s="136"/>
      <c r="J788" s="79">
        <f t="shared" si="50"/>
        <v>365787100</v>
      </c>
      <c r="K788" s="130"/>
      <c r="L788" s="250">
        <f t="shared" si="48"/>
        <v>3000000</v>
      </c>
      <c r="M788" s="346" t="s">
        <v>3393</v>
      </c>
    </row>
    <row r="789" spans="1:13" s="38" customFormat="1" ht="25.5" x14ac:dyDescent="0.2">
      <c r="A789" s="128"/>
      <c r="B789" s="76">
        <v>24</v>
      </c>
      <c r="C789" s="129" t="s">
        <v>3394</v>
      </c>
      <c r="D789" s="7" t="s">
        <v>1099</v>
      </c>
      <c r="E789" s="7"/>
      <c r="F789" s="21" t="s">
        <v>3221</v>
      </c>
      <c r="G789" s="7"/>
      <c r="H789" s="357">
        <v>5625000</v>
      </c>
      <c r="I789" s="136"/>
      <c r="J789" s="79">
        <f t="shared" si="50"/>
        <v>371412100</v>
      </c>
      <c r="K789" s="130"/>
      <c r="L789" s="250">
        <f t="shared" si="48"/>
        <v>5625000</v>
      </c>
      <c r="M789" s="346" t="s">
        <v>3395</v>
      </c>
    </row>
    <row r="790" spans="1:13" s="38" customFormat="1" ht="25.5" x14ac:dyDescent="0.2">
      <c r="A790" s="75"/>
      <c r="B790" s="76">
        <v>24</v>
      </c>
      <c r="C790" s="77" t="s">
        <v>3396</v>
      </c>
      <c r="D790" s="21" t="s">
        <v>1297</v>
      </c>
      <c r="E790" s="21"/>
      <c r="F790" s="21" t="s">
        <v>3222</v>
      </c>
      <c r="G790" s="21"/>
      <c r="H790" s="357">
        <v>1000000</v>
      </c>
      <c r="I790" s="136"/>
      <c r="J790" s="79">
        <f t="shared" si="50"/>
        <v>372412100</v>
      </c>
      <c r="K790" s="80"/>
      <c r="L790" s="250">
        <f t="shared" si="48"/>
        <v>1000000</v>
      </c>
      <c r="M790" s="346" t="s">
        <v>3397</v>
      </c>
    </row>
    <row r="791" spans="1:13" s="38" customFormat="1" ht="25.5" x14ac:dyDescent="0.2">
      <c r="A791" s="75"/>
      <c r="B791" s="76">
        <v>24</v>
      </c>
      <c r="C791" s="77" t="s">
        <v>3398</v>
      </c>
      <c r="D791" s="21" t="s">
        <v>1267</v>
      </c>
      <c r="E791" s="21"/>
      <c r="F791" s="21" t="s">
        <v>3223</v>
      </c>
      <c r="G791" s="21"/>
      <c r="H791" s="357">
        <v>2000000</v>
      </c>
      <c r="I791" s="136"/>
      <c r="J791" s="79">
        <f t="shared" si="50"/>
        <v>374412100</v>
      </c>
      <c r="K791" s="80"/>
      <c r="L791" s="250">
        <f t="shared" si="48"/>
        <v>2000000</v>
      </c>
      <c r="M791" s="346" t="s">
        <v>3397</v>
      </c>
    </row>
    <row r="792" spans="1:13" s="38" customFormat="1" ht="25.5" x14ac:dyDescent="0.2">
      <c r="A792" s="75"/>
      <c r="B792" s="76">
        <v>25</v>
      </c>
      <c r="C792" s="77" t="s">
        <v>3399</v>
      </c>
      <c r="D792" s="21" t="s">
        <v>1449</v>
      </c>
      <c r="E792" s="21"/>
      <c r="F792" s="21" t="s">
        <v>3224</v>
      </c>
      <c r="G792" s="21"/>
      <c r="H792" s="357">
        <v>500000</v>
      </c>
      <c r="I792" s="136"/>
      <c r="J792" s="79">
        <f t="shared" si="50"/>
        <v>374912100</v>
      </c>
      <c r="K792" s="80"/>
      <c r="L792" s="250">
        <f t="shared" ref="L792:L855" si="51">H792</f>
        <v>500000</v>
      </c>
      <c r="M792" s="346" t="s">
        <v>3400</v>
      </c>
    </row>
    <row r="793" spans="1:13" s="38" customFormat="1" ht="25.5" x14ac:dyDescent="0.2">
      <c r="A793" s="75"/>
      <c r="B793" s="76">
        <v>25</v>
      </c>
      <c r="C793" s="77" t="s">
        <v>3401</v>
      </c>
      <c r="D793" s="21" t="s">
        <v>1297</v>
      </c>
      <c r="E793" s="21"/>
      <c r="F793" s="21" t="s">
        <v>3225</v>
      </c>
      <c r="G793" s="21"/>
      <c r="H793" s="357">
        <v>1500000</v>
      </c>
      <c r="I793" s="136"/>
      <c r="J793" s="79">
        <f t="shared" si="50"/>
        <v>376412100</v>
      </c>
      <c r="K793" s="80"/>
      <c r="L793" s="250">
        <f t="shared" si="51"/>
        <v>1500000</v>
      </c>
      <c r="M793" s="346" t="s">
        <v>3402</v>
      </c>
    </row>
    <row r="794" spans="1:13" s="38" customFormat="1" ht="25.5" x14ac:dyDescent="0.2">
      <c r="A794" s="128"/>
      <c r="B794" s="76">
        <v>25</v>
      </c>
      <c r="C794" s="129" t="s">
        <v>3403</v>
      </c>
      <c r="D794" s="7" t="s">
        <v>1099</v>
      </c>
      <c r="E794" s="7"/>
      <c r="F794" s="21" t="s">
        <v>3226</v>
      </c>
      <c r="G794" s="7"/>
      <c r="H794" s="357">
        <v>3500000</v>
      </c>
      <c r="I794" s="136"/>
      <c r="J794" s="79">
        <f t="shared" si="50"/>
        <v>379912100</v>
      </c>
      <c r="K794" s="130"/>
      <c r="L794" s="250">
        <f t="shared" si="51"/>
        <v>3500000</v>
      </c>
      <c r="M794" s="346" t="s">
        <v>3404</v>
      </c>
    </row>
    <row r="795" spans="1:13" s="38" customFormat="1" ht="25.5" x14ac:dyDescent="0.2">
      <c r="A795" s="128"/>
      <c r="B795" s="76">
        <v>25</v>
      </c>
      <c r="C795" s="129" t="s">
        <v>3405</v>
      </c>
      <c r="D795" s="7" t="s">
        <v>1099</v>
      </c>
      <c r="E795" s="7"/>
      <c r="F795" s="21" t="s">
        <v>3227</v>
      </c>
      <c r="G795" s="7"/>
      <c r="H795" s="357">
        <v>3125000</v>
      </c>
      <c r="I795" s="136"/>
      <c r="J795" s="79">
        <f t="shared" si="50"/>
        <v>383037100</v>
      </c>
      <c r="K795" s="130"/>
      <c r="L795" s="250">
        <f t="shared" si="51"/>
        <v>3125000</v>
      </c>
      <c r="M795" s="346" t="s">
        <v>3406</v>
      </c>
    </row>
    <row r="796" spans="1:13" s="38" customFormat="1" ht="25.5" x14ac:dyDescent="0.2">
      <c r="A796" s="128"/>
      <c r="B796" s="76">
        <v>25</v>
      </c>
      <c r="C796" s="129" t="s">
        <v>3407</v>
      </c>
      <c r="D796" s="7" t="s">
        <v>1099</v>
      </c>
      <c r="E796" s="7"/>
      <c r="F796" s="21" t="s">
        <v>3228</v>
      </c>
      <c r="G796" s="7"/>
      <c r="H796" s="357">
        <v>3000000</v>
      </c>
      <c r="I796" s="136"/>
      <c r="J796" s="79">
        <f t="shared" si="50"/>
        <v>386037100</v>
      </c>
      <c r="K796" s="130"/>
      <c r="L796" s="250">
        <f t="shared" si="51"/>
        <v>3000000</v>
      </c>
      <c r="M796" s="346" t="s">
        <v>3408</v>
      </c>
    </row>
    <row r="797" spans="1:13" s="38" customFormat="1" ht="25.5" x14ac:dyDescent="0.2">
      <c r="A797" s="128"/>
      <c r="B797" s="76">
        <v>25</v>
      </c>
      <c r="C797" s="129" t="s">
        <v>3409</v>
      </c>
      <c r="D797" s="7" t="s">
        <v>1449</v>
      </c>
      <c r="E797" s="7"/>
      <c r="F797" s="21" t="s">
        <v>3229</v>
      </c>
      <c r="G797" s="7"/>
      <c r="H797" s="357">
        <v>1000000</v>
      </c>
      <c r="I797" s="136"/>
      <c r="J797" s="79">
        <f t="shared" si="50"/>
        <v>387037100</v>
      </c>
      <c r="K797" s="130"/>
      <c r="L797" s="250">
        <f t="shared" si="51"/>
        <v>1000000</v>
      </c>
      <c r="M797" s="346" t="s">
        <v>787</v>
      </c>
    </row>
    <row r="798" spans="1:13" s="38" customFormat="1" ht="25.5" x14ac:dyDescent="0.2">
      <c r="A798" s="128"/>
      <c r="B798" s="76">
        <v>25</v>
      </c>
      <c r="C798" s="129" t="s">
        <v>3410</v>
      </c>
      <c r="D798" s="7" t="s">
        <v>1219</v>
      </c>
      <c r="E798" s="7"/>
      <c r="F798" s="21" t="s">
        <v>3230</v>
      </c>
      <c r="G798" s="7"/>
      <c r="H798" s="357">
        <v>8900000</v>
      </c>
      <c r="I798" s="136"/>
      <c r="J798" s="79">
        <f t="shared" si="50"/>
        <v>395937100</v>
      </c>
      <c r="K798" s="130"/>
      <c r="L798" s="250">
        <f t="shared" si="51"/>
        <v>8900000</v>
      </c>
      <c r="M798" s="346" t="s">
        <v>3411</v>
      </c>
    </row>
    <row r="799" spans="1:13" s="38" customFormat="1" ht="25.5" x14ac:dyDescent="0.2">
      <c r="A799" s="128"/>
      <c r="B799" s="76">
        <v>25</v>
      </c>
      <c r="C799" s="129" t="s">
        <v>3412</v>
      </c>
      <c r="D799" s="7" t="s">
        <v>1227</v>
      </c>
      <c r="E799" s="7"/>
      <c r="F799" s="21" t="s">
        <v>3231</v>
      </c>
      <c r="G799" s="7"/>
      <c r="H799" s="357">
        <v>900000</v>
      </c>
      <c r="I799" s="136"/>
      <c r="J799" s="79">
        <f t="shared" si="50"/>
        <v>396837100</v>
      </c>
      <c r="K799" s="130"/>
      <c r="L799" s="250">
        <f t="shared" si="51"/>
        <v>900000</v>
      </c>
      <c r="M799" s="346" t="s">
        <v>2812</v>
      </c>
    </row>
    <row r="800" spans="1:13" s="38" customFormat="1" ht="25.5" x14ac:dyDescent="0.2">
      <c r="A800" s="128"/>
      <c r="B800" s="76">
        <v>25</v>
      </c>
      <c r="C800" s="129" t="s">
        <v>2966</v>
      </c>
      <c r="D800" s="7" t="s">
        <v>1227</v>
      </c>
      <c r="E800" s="7"/>
      <c r="F800" s="21" t="s">
        <v>3232</v>
      </c>
      <c r="G800" s="7"/>
      <c r="H800" s="357">
        <v>3000000</v>
      </c>
      <c r="I800" s="136"/>
      <c r="J800" s="79">
        <f t="shared" si="50"/>
        <v>399837100</v>
      </c>
      <c r="K800" s="130"/>
      <c r="L800" s="250">
        <f t="shared" si="51"/>
        <v>3000000</v>
      </c>
      <c r="M800" s="346" t="s">
        <v>3413</v>
      </c>
    </row>
    <row r="801" spans="1:13" s="38" customFormat="1" ht="25.5" x14ac:dyDescent="0.2">
      <c r="A801" s="128"/>
      <c r="B801" s="76">
        <v>25</v>
      </c>
      <c r="C801" s="129" t="s">
        <v>3414</v>
      </c>
      <c r="D801" s="7" t="s">
        <v>2627</v>
      </c>
      <c r="E801" s="7"/>
      <c r="F801" s="21" t="s">
        <v>3233</v>
      </c>
      <c r="G801" s="7"/>
      <c r="H801" s="357">
        <v>2000000</v>
      </c>
      <c r="I801" s="136"/>
      <c r="J801" s="79">
        <f t="shared" si="50"/>
        <v>401837100</v>
      </c>
      <c r="K801" s="130"/>
      <c r="L801" s="250">
        <f t="shared" si="51"/>
        <v>2000000</v>
      </c>
      <c r="M801" s="346" t="s">
        <v>1270</v>
      </c>
    </row>
    <row r="802" spans="1:13" s="38" customFormat="1" ht="25.5" x14ac:dyDescent="0.2">
      <c r="A802" s="128"/>
      <c r="B802" s="76">
        <v>25</v>
      </c>
      <c r="C802" s="129" t="s">
        <v>3415</v>
      </c>
      <c r="D802" s="7" t="s">
        <v>1244</v>
      </c>
      <c r="E802" s="7"/>
      <c r="F802" s="21" t="s">
        <v>3234</v>
      </c>
      <c r="G802" s="7"/>
      <c r="H802" s="357">
        <v>2200000</v>
      </c>
      <c r="I802" s="136"/>
      <c r="J802" s="79">
        <f t="shared" si="50"/>
        <v>404037100</v>
      </c>
      <c r="K802" s="130"/>
      <c r="L802" s="250">
        <f t="shared" si="51"/>
        <v>2200000</v>
      </c>
      <c r="M802" s="346" t="s">
        <v>3416</v>
      </c>
    </row>
    <row r="803" spans="1:13" s="38" customFormat="1" ht="25.5" x14ac:dyDescent="0.2">
      <c r="A803" s="128"/>
      <c r="B803" s="76">
        <v>25</v>
      </c>
      <c r="C803" s="129" t="s">
        <v>3417</v>
      </c>
      <c r="D803" s="7" t="s">
        <v>1244</v>
      </c>
      <c r="E803" s="7"/>
      <c r="F803" s="21" t="s">
        <v>3235</v>
      </c>
      <c r="G803" s="7"/>
      <c r="H803" s="357">
        <v>2200000</v>
      </c>
      <c r="I803" s="136"/>
      <c r="J803" s="79">
        <f t="shared" si="50"/>
        <v>406237100</v>
      </c>
      <c r="K803" s="130"/>
      <c r="L803" s="250">
        <f t="shared" si="51"/>
        <v>2200000</v>
      </c>
      <c r="M803" s="346" t="s">
        <v>3418</v>
      </c>
    </row>
    <row r="804" spans="1:13" s="38" customFormat="1" ht="25.5" x14ac:dyDescent="0.2">
      <c r="A804" s="128"/>
      <c r="B804" s="76">
        <v>25</v>
      </c>
      <c r="C804" s="129" t="s">
        <v>3419</v>
      </c>
      <c r="D804" s="7" t="s">
        <v>1099</v>
      </c>
      <c r="E804" s="7"/>
      <c r="F804" s="21" t="s">
        <v>3236</v>
      </c>
      <c r="G804" s="7"/>
      <c r="H804" s="357">
        <v>1000000</v>
      </c>
      <c r="I804" s="136"/>
      <c r="J804" s="79">
        <f t="shared" si="50"/>
        <v>407237100</v>
      </c>
      <c r="K804" s="130"/>
      <c r="L804" s="250">
        <f t="shared" si="51"/>
        <v>1000000</v>
      </c>
      <c r="M804" s="346" t="s">
        <v>3104</v>
      </c>
    </row>
    <row r="805" spans="1:13" s="38" customFormat="1" ht="25.5" x14ac:dyDescent="0.2">
      <c r="A805" s="128"/>
      <c r="B805" s="76">
        <v>25</v>
      </c>
      <c r="C805" s="129" t="s">
        <v>3420</v>
      </c>
      <c r="D805" s="7" t="s">
        <v>1449</v>
      </c>
      <c r="E805" s="7"/>
      <c r="F805" s="21" t="s">
        <v>3237</v>
      </c>
      <c r="G805" s="7"/>
      <c r="H805" s="357">
        <v>9025000</v>
      </c>
      <c r="I805" s="136"/>
      <c r="J805" s="79">
        <f t="shared" si="50"/>
        <v>416262100</v>
      </c>
      <c r="K805" s="130"/>
      <c r="L805" s="250">
        <f t="shared" si="51"/>
        <v>9025000</v>
      </c>
      <c r="M805" s="346" t="s">
        <v>3421</v>
      </c>
    </row>
    <row r="806" spans="1:13" s="38" customFormat="1" ht="25.5" x14ac:dyDescent="0.2">
      <c r="A806" s="75"/>
      <c r="B806" s="76">
        <v>25</v>
      </c>
      <c r="C806" s="77" t="s">
        <v>3422</v>
      </c>
      <c r="D806" s="21" t="s">
        <v>1267</v>
      </c>
      <c r="E806" s="21"/>
      <c r="F806" s="21" t="s">
        <v>3238</v>
      </c>
      <c r="G806" s="21"/>
      <c r="H806" s="357">
        <v>1000000</v>
      </c>
      <c r="I806" s="136"/>
      <c r="J806" s="79">
        <f t="shared" si="50"/>
        <v>417262100</v>
      </c>
      <c r="K806" s="80"/>
      <c r="L806" s="250">
        <f t="shared" si="51"/>
        <v>1000000</v>
      </c>
      <c r="M806" s="346" t="s">
        <v>1875</v>
      </c>
    </row>
    <row r="807" spans="1:13" s="38" customFormat="1" ht="25.5" x14ac:dyDescent="0.2">
      <c r="A807" s="75"/>
      <c r="B807" s="76">
        <v>25</v>
      </c>
      <c r="C807" s="77" t="s">
        <v>3423</v>
      </c>
      <c r="D807" s="21" t="s">
        <v>219</v>
      </c>
      <c r="E807" s="21"/>
      <c r="F807" s="21" t="s">
        <v>3239</v>
      </c>
      <c r="G807" s="21"/>
      <c r="H807" s="357">
        <v>2500000</v>
      </c>
      <c r="I807" s="136"/>
      <c r="J807" s="79">
        <f t="shared" si="50"/>
        <v>419762100</v>
      </c>
      <c r="K807" s="80"/>
      <c r="L807" s="250">
        <f t="shared" si="51"/>
        <v>2500000</v>
      </c>
      <c r="M807" s="346" t="s">
        <v>3424</v>
      </c>
    </row>
    <row r="808" spans="1:13" s="38" customFormat="1" ht="25.5" x14ac:dyDescent="0.2">
      <c r="A808" s="75"/>
      <c r="B808" s="76">
        <v>25</v>
      </c>
      <c r="C808" s="77" t="s">
        <v>3111</v>
      </c>
      <c r="D808" s="21" t="s">
        <v>1385</v>
      </c>
      <c r="E808" s="21"/>
      <c r="F808" s="21" t="s">
        <v>3240</v>
      </c>
      <c r="G808" s="21"/>
      <c r="H808" s="357">
        <v>1050000</v>
      </c>
      <c r="I808" s="136"/>
      <c r="J808" s="79">
        <f t="shared" si="50"/>
        <v>420812100</v>
      </c>
      <c r="K808" s="80"/>
      <c r="L808" s="250">
        <f t="shared" si="51"/>
        <v>1050000</v>
      </c>
      <c r="M808" s="346" t="s">
        <v>3112</v>
      </c>
    </row>
    <row r="809" spans="1:13" s="38" customFormat="1" ht="25.5" x14ac:dyDescent="0.2">
      <c r="A809" s="75"/>
      <c r="B809" s="76">
        <v>25</v>
      </c>
      <c r="C809" s="77" t="s">
        <v>3425</v>
      </c>
      <c r="D809" s="21" t="s">
        <v>1099</v>
      </c>
      <c r="E809" s="21"/>
      <c r="F809" s="21" t="s">
        <v>3241</v>
      </c>
      <c r="G809" s="21"/>
      <c r="H809" s="357">
        <v>1400000</v>
      </c>
      <c r="I809" s="136"/>
      <c r="J809" s="79">
        <f t="shared" si="50"/>
        <v>422212100</v>
      </c>
      <c r="K809" s="80"/>
      <c r="L809" s="250">
        <f t="shared" si="51"/>
        <v>1400000</v>
      </c>
      <c r="M809" s="346" t="s">
        <v>3426</v>
      </c>
    </row>
    <row r="810" spans="1:13" s="38" customFormat="1" ht="25.5" x14ac:dyDescent="0.2">
      <c r="A810" s="75"/>
      <c r="B810" s="76">
        <v>25</v>
      </c>
      <c r="C810" s="77" t="s">
        <v>3427</v>
      </c>
      <c r="D810" s="21" t="s">
        <v>1297</v>
      </c>
      <c r="E810" s="21"/>
      <c r="F810" s="21" t="s">
        <v>3242</v>
      </c>
      <c r="G810" s="21"/>
      <c r="H810" s="357">
        <v>500000</v>
      </c>
      <c r="I810" s="136"/>
      <c r="J810" s="79">
        <f t="shared" si="50"/>
        <v>422712100</v>
      </c>
      <c r="K810" s="80"/>
      <c r="L810" s="250">
        <f t="shared" si="51"/>
        <v>500000</v>
      </c>
      <c r="M810" s="346" t="s">
        <v>2464</v>
      </c>
    </row>
    <row r="811" spans="1:13" s="38" customFormat="1" ht="25.5" x14ac:dyDescent="0.2">
      <c r="A811" s="75"/>
      <c r="B811" s="76">
        <v>25</v>
      </c>
      <c r="C811" s="77" t="s">
        <v>3428</v>
      </c>
      <c r="D811" s="21" t="s">
        <v>1433</v>
      </c>
      <c r="E811" s="21"/>
      <c r="F811" s="21" t="s">
        <v>3243</v>
      </c>
      <c r="G811" s="21"/>
      <c r="H811" s="357">
        <v>850000</v>
      </c>
      <c r="I811" s="136"/>
      <c r="J811" s="79">
        <f t="shared" si="50"/>
        <v>423562100</v>
      </c>
      <c r="K811" s="80"/>
      <c r="L811" s="250">
        <f t="shared" si="51"/>
        <v>850000</v>
      </c>
      <c r="M811" s="346" t="s">
        <v>3429</v>
      </c>
    </row>
    <row r="812" spans="1:13" s="38" customFormat="1" ht="25.5" x14ac:dyDescent="0.2">
      <c r="A812" s="75"/>
      <c r="B812" s="76">
        <v>25</v>
      </c>
      <c r="C812" s="77" t="s">
        <v>3430</v>
      </c>
      <c r="D812" s="21" t="s">
        <v>1428</v>
      </c>
      <c r="E812" s="21"/>
      <c r="F812" s="21" t="s">
        <v>3244</v>
      </c>
      <c r="G812" s="21"/>
      <c r="H812" s="357">
        <v>2550000</v>
      </c>
      <c r="I812" s="136"/>
      <c r="J812" s="79">
        <f t="shared" si="50"/>
        <v>426112100</v>
      </c>
      <c r="K812" s="80"/>
      <c r="L812" s="250">
        <f t="shared" si="51"/>
        <v>2550000</v>
      </c>
      <c r="M812" s="346" t="s">
        <v>3431</v>
      </c>
    </row>
    <row r="813" spans="1:13" s="38" customFormat="1" ht="25.5" x14ac:dyDescent="0.2">
      <c r="A813" s="128"/>
      <c r="B813" s="76">
        <v>25</v>
      </c>
      <c r="C813" s="129" t="s">
        <v>3432</v>
      </c>
      <c r="D813" s="7" t="s">
        <v>1099</v>
      </c>
      <c r="E813" s="7"/>
      <c r="F813" s="21" t="s">
        <v>3245</v>
      </c>
      <c r="G813" s="7"/>
      <c r="H813" s="357">
        <v>1000000</v>
      </c>
      <c r="I813" s="136"/>
      <c r="J813" s="79">
        <f t="shared" si="50"/>
        <v>427112100</v>
      </c>
      <c r="K813" s="130"/>
      <c r="L813" s="250">
        <f t="shared" si="51"/>
        <v>1000000</v>
      </c>
      <c r="M813" s="346" t="s">
        <v>3408</v>
      </c>
    </row>
    <row r="814" spans="1:13" s="38" customFormat="1" ht="25.5" x14ac:dyDescent="0.2">
      <c r="A814" s="128"/>
      <c r="B814" s="76">
        <v>25</v>
      </c>
      <c r="C814" s="129" t="s">
        <v>3433</v>
      </c>
      <c r="D814" s="7" t="s">
        <v>1099</v>
      </c>
      <c r="E814" s="7"/>
      <c r="F814" s="21" t="s">
        <v>3246</v>
      </c>
      <c r="G814" s="7"/>
      <c r="H814" s="357">
        <v>650000</v>
      </c>
      <c r="I814" s="136"/>
      <c r="J814" s="79">
        <f t="shared" si="50"/>
        <v>427762100</v>
      </c>
      <c r="K814" s="130"/>
      <c r="L814" s="250">
        <f t="shared" si="51"/>
        <v>650000</v>
      </c>
      <c r="M814" s="346" t="s">
        <v>2876</v>
      </c>
    </row>
    <row r="815" spans="1:13" s="38" customFormat="1" ht="25.5" x14ac:dyDescent="0.2">
      <c r="A815" s="128"/>
      <c r="B815" s="76">
        <v>27</v>
      </c>
      <c r="C815" s="129" t="s">
        <v>3434</v>
      </c>
      <c r="D815" s="7" t="s">
        <v>1267</v>
      </c>
      <c r="E815" s="7"/>
      <c r="F815" s="21" t="s">
        <v>3247</v>
      </c>
      <c r="G815" s="7"/>
      <c r="H815" s="357">
        <v>1000000</v>
      </c>
      <c r="I815" s="136"/>
      <c r="J815" s="79">
        <f t="shared" si="50"/>
        <v>428762100</v>
      </c>
      <c r="K815" s="130"/>
      <c r="L815" s="250">
        <f t="shared" si="51"/>
        <v>1000000</v>
      </c>
      <c r="M815" s="346" t="s">
        <v>1944</v>
      </c>
    </row>
    <row r="816" spans="1:13" s="38" customFormat="1" ht="25.5" x14ac:dyDescent="0.2">
      <c r="A816" s="128"/>
      <c r="B816" s="76">
        <v>27</v>
      </c>
      <c r="C816" s="129" t="s">
        <v>3435</v>
      </c>
      <c r="D816" s="7" t="s">
        <v>2859</v>
      </c>
      <c r="E816" s="7"/>
      <c r="F816" s="21" t="s">
        <v>3248</v>
      </c>
      <c r="G816" s="7"/>
      <c r="H816" s="357">
        <v>1000000</v>
      </c>
      <c r="I816" s="136"/>
      <c r="J816" s="79">
        <f t="shared" si="50"/>
        <v>429762100</v>
      </c>
      <c r="K816" s="130"/>
      <c r="L816" s="250">
        <f t="shared" si="51"/>
        <v>1000000</v>
      </c>
      <c r="M816" s="346" t="s">
        <v>3436</v>
      </c>
    </row>
    <row r="817" spans="1:13" s="38" customFormat="1" ht="25.5" x14ac:dyDescent="0.2">
      <c r="A817" s="128"/>
      <c r="B817" s="76">
        <v>27</v>
      </c>
      <c r="C817" s="129" t="s">
        <v>3437</v>
      </c>
      <c r="D817" s="7" t="s">
        <v>1267</v>
      </c>
      <c r="E817" s="7"/>
      <c r="F817" s="21" t="s">
        <v>3249</v>
      </c>
      <c r="G817" s="7"/>
      <c r="H817" s="357">
        <v>2000000</v>
      </c>
      <c r="I817" s="136"/>
      <c r="J817" s="79">
        <f t="shared" si="50"/>
        <v>431762100</v>
      </c>
      <c r="K817" s="130"/>
      <c r="L817" s="250">
        <f t="shared" si="51"/>
        <v>2000000</v>
      </c>
      <c r="M817" s="346" t="s">
        <v>3438</v>
      </c>
    </row>
    <row r="818" spans="1:13" s="38" customFormat="1" ht="25.5" x14ac:dyDescent="0.2">
      <c r="A818" s="128"/>
      <c r="B818" s="76">
        <v>27</v>
      </c>
      <c r="C818" s="129" t="s">
        <v>3439</v>
      </c>
      <c r="D818" s="7" t="s">
        <v>1227</v>
      </c>
      <c r="E818" s="7"/>
      <c r="F818" s="21" t="s">
        <v>3250</v>
      </c>
      <c r="G818" s="7"/>
      <c r="H818" s="357">
        <v>2450000</v>
      </c>
      <c r="I818" s="136"/>
      <c r="J818" s="79">
        <f t="shared" si="50"/>
        <v>434212100</v>
      </c>
      <c r="K818" s="130"/>
      <c r="L818" s="250">
        <f t="shared" si="51"/>
        <v>2450000</v>
      </c>
      <c r="M818" s="346" t="s">
        <v>2753</v>
      </c>
    </row>
    <row r="819" spans="1:13" s="38" customFormat="1" ht="25.5" x14ac:dyDescent="0.2">
      <c r="A819" s="128"/>
      <c r="B819" s="76">
        <v>27</v>
      </c>
      <c r="C819" s="129" t="s">
        <v>3440</v>
      </c>
      <c r="D819" s="7" t="s">
        <v>110</v>
      </c>
      <c r="E819" s="7"/>
      <c r="F819" s="21" t="s">
        <v>3251</v>
      </c>
      <c r="G819" s="7"/>
      <c r="H819" s="357">
        <v>3400000</v>
      </c>
      <c r="I819" s="136"/>
      <c r="J819" s="79">
        <f t="shared" si="50"/>
        <v>437612100</v>
      </c>
      <c r="K819" s="130"/>
      <c r="L819" s="250">
        <f t="shared" si="51"/>
        <v>3400000</v>
      </c>
      <c r="M819" s="346" t="s">
        <v>3441</v>
      </c>
    </row>
    <row r="820" spans="1:13" s="38" customFormat="1" ht="25.5" x14ac:dyDescent="0.2">
      <c r="A820" s="128"/>
      <c r="B820" s="76">
        <v>27</v>
      </c>
      <c r="C820" s="129" t="s">
        <v>3442</v>
      </c>
      <c r="D820" s="7" t="s">
        <v>1385</v>
      </c>
      <c r="E820" s="7"/>
      <c r="F820" s="21" t="s">
        <v>3252</v>
      </c>
      <c r="G820" s="7"/>
      <c r="H820" s="357">
        <v>1150000</v>
      </c>
      <c r="I820" s="136"/>
      <c r="J820" s="79">
        <f t="shared" si="50"/>
        <v>438762100</v>
      </c>
      <c r="K820" s="130"/>
      <c r="L820" s="250">
        <f t="shared" si="51"/>
        <v>1150000</v>
      </c>
      <c r="M820" s="346" t="s">
        <v>3443</v>
      </c>
    </row>
    <row r="821" spans="1:13" s="38" customFormat="1" ht="25.5" x14ac:dyDescent="0.2">
      <c r="A821" s="128"/>
      <c r="B821" s="76">
        <v>27</v>
      </c>
      <c r="C821" s="129" t="s">
        <v>3444</v>
      </c>
      <c r="D821" s="7" t="s">
        <v>2627</v>
      </c>
      <c r="E821" s="7"/>
      <c r="F821" s="21" t="s">
        <v>3253</v>
      </c>
      <c r="G821" s="7"/>
      <c r="H821" s="357">
        <v>4000000</v>
      </c>
      <c r="I821" s="136"/>
      <c r="J821" s="79">
        <f t="shared" si="50"/>
        <v>442762100</v>
      </c>
      <c r="K821" s="130"/>
      <c r="L821" s="250">
        <f t="shared" si="51"/>
        <v>4000000</v>
      </c>
      <c r="M821" s="346" t="s">
        <v>3443</v>
      </c>
    </row>
    <row r="822" spans="1:13" s="38" customFormat="1" ht="25.5" x14ac:dyDescent="0.2">
      <c r="A822" s="75"/>
      <c r="B822" s="76">
        <v>27</v>
      </c>
      <c r="C822" s="77" t="s">
        <v>3445</v>
      </c>
      <c r="D822" s="21" t="s">
        <v>1479</v>
      </c>
      <c r="E822" s="21"/>
      <c r="F822" s="21" t="s">
        <v>3254</v>
      </c>
      <c r="G822" s="21"/>
      <c r="H822" s="357">
        <v>1600000</v>
      </c>
      <c r="I822" s="136"/>
      <c r="J822" s="79">
        <f t="shared" si="50"/>
        <v>444362100</v>
      </c>
      <c r="K822" s="80"/>
      <c r="L822" s="250">
        <f t="shared" si="51"/>
        <v>1600000</v>
      </c>
      <c r="M822" s="346" t="s">
        <v>3446</v>
      </c>
    </row>
    <row r="823" spans="1:13" s="38" customFormat="1" ht="25.5" x14ac:dyDescent="0.2">
      <c r="A823" s="75"/>
      <c r="B823" s="76">
        <v>27</v>
      </c>
      <c r="C823" s="77" t="s">
        <v>3447</v>
      </c>
      <c r="D823" s="21" t="s">
        <v>1830</v>
      </c>
      <c r="E823" s="21"/>
      <c r="F823" s="21" t="s">
        <v>3255</v>
      </c>
      <c r="G823" s="21"/>
      <c r="H823" s="357">
        <v>1000000</v>
      </c>
      <c r="I823" s="136"/>
      <c r="J823" s="79">
        <f t="shared" si="50"/>
        <v>445362100</v>
      </c>
      <c r="K823" s="80"/>
      <c r="L823" s="250">
        <f t="shared" si="51"/>
        <v>1000000</v>
      </c>
      <c r="M823" s="346" t="s">
        <v>3446</v>
      </c>
    </row>
    <row r="824" spans="1:13" s="38" customFormat="1" ht="25.5" x14ac:dyDescent="0.2">
      <c r="A824" s="75"/>
      <c r="B824" s="76">
        <v>27</v>
      </c>
      <c r="C824" s="77" t="s">
        <v>3448</v>
      </c>
      <c r="D824" s="21" t="s">
        <v>1479</v>
      </c>
      <c r="E824" s="21"/>
      <c r="F824" s="21" t="s">
        <v>3256</v>
      </c>
      <c r="G824" s="21"/>
      <c r="H824" s="357">
        <v>1000000</v>
      </c>
      <c r="I824" s="136"/>
      <c r="J824" s="79">
        <f t="shared" si="50"/>
        <v>446362100</v>
      </c>
      <c r="K824" s="80"/>
      <c r="L824" s="250">
        <f t="shared" si="51"/>
        <v>1000000</v>
      </c>
      <c r="M824" s="346" t="s">
        <v>3449</v>
      </c>
    </row>
    <row r="825" spans="1:13" s="38" customFormat="1" ht="25.5" x14ac:dyDescent="0.2">
      <c r="A825" s="75"/>
      <c r="B825" s="76">
        <v>27</v>
      </c>
      <c r="C825" s="77" t="s">
        <v>3448</v>
      </c>
      <c r="D825" s="21" t="s">
        <v>1479</v>
      </c>
      <c r="E825" s="21"/>
      <c r="F825" s="21" t="s">
        <v>3257</v>
      </c>
      <c r="G825" s="21"/>
      <c r="H825" s="357">
        <v>350000</v>
      </c>
      <c r="I825" s="136"/>
      <c r="J825" s="79">
        <f t="shared" si="50"/>
        <v>446712100</v>
      </c>
      <c r="K825" s="80"/>
      <c r="L825" s="250">
        <f t="shared" si="51"/>
        <v>350000</v>
      </c>
      <c r="M825" s="346" t="s">
        <v>3449</v>
      </c>
    </row>
    <row r="826" spans="1:13" s="38" customFormat="1" ht="25.5" x14ac:dyDescent="0.2">
      <c r="A826" s="75"/>
      <c r="B826" s="76">
        <v>27</v>
      </c>
      <c r="C826" s="77" t="s">
        <v>3450</v>
      </c>
      <c r="D826" s="21" t="s">
        <v>1267</v>
      </c>
      <c r="E826" s="21"/>
      <c r="F826" s="21" t="s">
        <v>3258</v>
      </c>
      <c r="G826" s="21"/>
      <c r="H826" s="357">
        <v>9025000</v>
      </c>
      <c r="I826" s="136"/>
      <c r="J826" s="79">
        <f t="shared" si="50"/>
        <v>455737100</v>
      </c>
      <c r="K826" s="80"/>
      <c r="L826" s="250">
        <f t="shared" si="51"/>
        <v>9025000</v>
      </c>
      <c r="M826" s="346" t="s">
        <v>3451</v>
      </c>
    </row>
    <row r="827" spans="1:13" s="38" customFormat="1" ht="25.5" x14ac:dyDescent="0.2">
      <c r="A827" s="128"/>
      <c r="B827" s="76">
        <v>27</v>
      </c>
      <c r="C827" s="129" t="s">
        <v>3452</v>
      </c>
      <c r="D827" s="7" t="s">
        <v>1227</v>
      </c>
      <c r="E827" s="7"/>
      <c r="F827" s="21" t="s">
        <v>3259</v>
      </c>
      <c r="G827" s="7"/>
      <c r="H827" s="357">
        <v>900000</v>
      </c>
      <c r="I827" s="136"/>
      <c r="J827" s="79">
        <f t="shared" ref="J827:J890" si="52">J826+H827</f>
        <v>456637100</v>
      </c>
      <c r="K827" s="130"/>
      <c r="L827" s="250">
        <f t="shared" si="51"/>
        <v>900000</v>
      </c>
      <c r="M827" s="346" t="s">
        <v>3453</v>
      </c>
    </row>
    <row r="828" spans="1:13" s="38" customFormat="1" ht="25.5" x14ac:dyDescent="0.2">
      <c r="A828" s="128"/>
      <c r="B828" s="76">
        <v>27</v>
      </c>
      <c r="C828" s="129" t="s">
        <v>3454</v>
      </c>
      <c r="D828" s="7" t="s">
        <v>2653</v>
      </c>
      <c r="E828" s="7"/>
      <c r="F828" s="21" t="s">
        <v>3260</v>
      </c>
      <c r="G828" s="7"/>
      <c r="H828" s="357">
        <v>5000000</v>
      </c>
      <c r="I828" s="136"/>
      <c r="J828" s="79">
        <f t="shared" si="52"/>
        <v>461637100</v>
      </c>
      <c r="K828" s="130"/>
      <c r="L828" s="250">
        <f t="shared" si="51"/>
        <v>5000000</v>
      </c>
      <c r="M828" s="346" t="s">
        <v>3455</v>
      </c>
    </row>
    <row r="829" spans="1:13" s="38" customFormat="1" ht="25.5" x14ac:dyDescent="0.2">
      <c r="A829" s="128"/>
      <c r="B829" s="76">
        <v>27</v>
      </c>
      <c r="C829" s="129" t="s">
        <v>3456</v>
      </c>
      <c r="D829" s="7" t="s">
        <v>1260</v>
      </c>
      <c r="E829" s="7"/>
      <c r="F829" s="21" t="s">
        <v>3261</v>
      </c>
      <c r="G829" s="7"/>
      <c r="H829" s="357">
        <v>1000000</v>
      </c>
      <c r="I829" s="136"/>
      <c r="J829" s="79">
        <f t="shared" si="52"/>
        <v>462637100</v>
      </c>
      <c r="K829" s="130"/>
      <c r="L829" s="250">
        <f t="shared" si="51"/>
        <v>1000000</v>
      </c>
      <c r="M829" s="346" t="s">
        <v>3457</v>
      </c>
    </row>
    <row r="830" spans="1:13" s="38" customFormat="1" ht="25.5" x14ac:dyDescent="0.2">
      <c r="A830" s="128"/>
      <c r="B830" s="76">
        <v>27</v>
      </c>
      <c r="C830" s="129" t="s">
        <v>3458</v>
      </c>
      <c r="D830" s="7" t="s">
        <v>1428</v>
      </c>
      <c r="E830" s="7"/>
      <c r="F830" s="21" t="s">
        <v>3262</v>
      </c>
      <c r="G830" s="7"/>
      <c r="H830" s="357">
        <v>3000000</v>
      </c>
      <c r="I830" s="136"/>
      <c r="J830" s="79">
        <f t="shared" si="52"/>
        <v>465637100</v>
      </c>
      <c r="K830" s="130"/>
      <c r="L830" s="250">
        <f t="shared" si="51"/>
        <v>3000000</v>
      </c>
      <c r="M830" s="346" t="s">
        <v>3459</v>
      </c>
    </row>
    <row r="831" spans="1:13" s="38" customFormat="1" ht="25.5" x14ac:dyDescent="0.2">
      <c r="A831" s="75"/>
      <c r="B831" s="76">
        <v>27</v>
      </c>
      <c r="C831" s="77" t="s">
        <v>3460</v>
      </c>
      <c r="D831" s="21" t="s">
        <v>1099</v>
      </c>
      <c r="E831" s="21"/>
      <c r="F831" s="21" t="s">
        <v>3263</v>
      </c>
      <c r="G831" s="21"/>
      <c r="H831" s="357">
        <v>1000000</v>
      </c>
      <c r="I831" s="136"/>
      <c r="J831" s="79">
        <f t="shared" si="52"/>
        <v>466637100</v>
      </c>
      <c r="K831" s="80"/>
      <c r="L831" s="250">
        <f t="shared" si="51"/>
        <v>1000000</v>
      </c>
      <c r="M831" s="346" t="s">
        <v>3408</v>
      </c>
    </row>
    <row r="832" spans="1:13" s="38" customFormat="1" ht="25.5" x14ac:dyDescent="0.2">
      <c r="A832" s="75"/>
      <c r="B832" s="76">
        <v>27</v>
      </c>
      <c r="C832" s="77" t="s">
        <v>3461</v>
      </c>
      <c r="D832" s="21" t="s">
        <v>1395</v>
      </c>
      <c r="E832" s="21"/>
      <c r="F832" s="21" t="s">
        <v>3264</v>
      </c>
      <c r="G832" s="21"/>
      <c r="H832" s="357">
        <v>5650000</v>
      </c>
      <c r="I832" s="136"/>
      <c r="J832" s="79">
        <f t="shared" si="52"/>
        <v>472287100</v>
      </c>
      <c r="K832" s="80"/>
      <c r="L832" s="250">
        <f t="shared" si="51"/>
        <v>5650000</v>
      </c>
      <c r="M832" s="346" t="s">
        <v>3462</v>
      </c>
    </row>
    <row r="833" spans="1:13" s="38" customFormat="1" ht="25.5" x14ac:dyDescent="0.2">
      <c r="A833" s="75"/>
      <c r="B833" s="76">
        <v>27</v>
      </c>
      <c r="C833" s="77" t="s">
        <v>3463</v>
      </c>
      <c r="D833" s="21" t="s">
        <v>110</v>
      </c>
      <c r="E833" s="21"/>
      <c r="F833" s="21" t="s">
        <v>3265</v>
      </c>
      <c r="G833" s="21"/>
      <c r="H833" s="357">
        <v>4750000</v>
      </c>
      <c r="I833" s="136"/>
      <c r="J833" s="79">
        <f t="shared" si="52"/>
        <v>477037100</v>
      </c>
      <c r="K833" s="80"/>
      <c r="L833" s="250">
        <f t="shared" si="51"/>
        <v>4750000</v>
      </c>
      <c r="M833" s="346" t="s">
        <v>3464</v>
      </c>
    </row>
    <row r="834" spans="1:13" s="38" customFormat="1" ht="25.5" x14ac:dyDescent="0.2">
      <c r="A834" s="75"/>
      <c r="B834" s="76">
        <v>27</v>
      </c>
      <c r="C834" s="77" t="s">
        <v>3465</v>
      </c>
      <c r="D834" s="21" t="s">
        <v>622</v>
      </c>
      <c r="E834" s="21"/>
      <c r="F834" s="21" t="s">
        <v>3266</v>
      </c>
      <c r="G834" s="21"/>
      <c r="H834" s="357">
        <v>2332000</v>
      </c>
      <c r="I834" s="136"/>
      <c r="J834" s="79">
        <f t="shared" si="52"/>
        <v>479369100</v>
      </c>
      <c r="K834" s="80"/>
      <c r="L834" s="250">
        <f t="shared" si="51"/>
        <v>2332000</v>
      </c>
      <c r="M834" s="346" t="s">
        <v>2703</v>
      </c>
    </row>
    <row r="835" spans="1:13" s="38" customFormat="1" ht="25.5" x14ac:dyDescent="0.2">
      <c r="A835" s="75"/>
      <c r="B835" s="76">
        <v>27</v>
      </c>
      <c r="C835" s="77" t="s">
        <v>3466</v>
      </c>
      <c r="D835" s="21" t="s">
        <v>110</v>
      </c>
      <c r="E835" s="21"/>
      <c r="F835" s="21" t="s">
        <v>3267</v>
      </c>
      <c r="G835" s="21"/>
      <c r="H835" s="357">
        <v>1500000</v>
      </c>
      <c r="I835" s="136"/>
      <c r="J835" s="79">
        <f t="shared" si="52"/>
        <v>480869100</v>
      </c>
      <c r="K835" s="80"/>
      <c r="L835" s="250">
        <f t="shared" si="51"/>
        <v>1500000</v>
      </c>
      <c r="M835" s="346" t="s">
        <v>3467</v>
      </c>
    </row>
    <row r="836" spans="1:13" s="38" customFormat="1" ht="25.5" x14ac:dyDescent="0.2">
      <c r="A836" s="75"/>
      <c r="B836" s="76">
        <v>27</v>
      </c>
      <c r="C836" s="129" t="s">
        <v>3468</v>
      </c>
      <c r="D836" s="7" t="s">
        <v>2653</v>
      </c>
      <c r="E836" s="7"/>
      <c r="F836" s="21" t="s">
        <v>3268</v>
      </c>
      <c r="G836" s="7"/>
      <c r="H836" s="357">
        <v>5000000</v>
      </c>
      <c r="I836" s="136"/>
      <c r="J836" s="79">
        <f t="shared" si="52"/>
        <v>485869100</v>
      </c>
      <c r="K836" s="80"/>
      <c r="L836" s="250">
        <f t="shared" si="51"/>
        <v>5000000</v>
      </c>
      <c r="M836" s="346" t="s">
        <v>3469</v>
      </c>
    </row>
    <row r="837" spans="1:13" s="38" customFormat="1" ht="25.5" x14ac:dyDescent="0.2">
      <c r="A837" s="75"/>
      <c r="B837" s="76">
        <v>27</v>
      </c>
      <c r="C837" s="129" t="s">
        <v>3470</v>
      </c>
      <c r="D837" s="7" t="s">
        <v>219</v>
      </c>
      <c r="E837" s="7"/>
      <c r="F837" s="21" t="s">
        <v>3269</v>
      </c>
      <c r="G837" s="7"/>
      <c r="H837" s="357">
        <v>5000000</v>
      </c>
      <c r="I837" s="136"/>
      <c r="J837" s="79">
        <f t="shared" si="52"/>
        <v>490869100</v>
      </c>
      <c r="K837" s="80"/>
      <c r="L837" s="250">
        <f t="shared" si="51"/>
        <v>5000000</v>
      </c>
      <c r="M837" s="346" t="s">
        <v>3471</v>
      </c>
    </row>
    <row r="838" spans="1:13" s="38" customFormat="1" ht="25.5" x14ac:dyDescent="0.2">
      <c r="A838" s="75"/>
      <c r="B838" s="76">
        <v>27</v>
      </c>
      <c r="C838" s="77" t="s">
        <v>3472</v>
      </c>
      <c r="D838" s="21" t="s">
        <v>1479</v>
      </c>
      <c r="E838" s="21"/>
      <c r="F838" s="21" t="s">
        <v>3270</v>
      </c>
      <c r="G838" s="21"/>
      <c r="H838" s="357">
        <v>800000</v>
      </c>
      <c r="I838" s="136"/>
      <c r="J838" s="79">
        <f t="shared" si="52"/>
        <v>491669100</v>
      </c>
      <c r="K838" s="80"/>
      <c r="L838" s="250">
        <f t="shared" si="51"/>
        <v>800000</v>
      </c>
      <c r="M838" s="346" t="s">
        <v>1165</v>
      </c>
    </row>
    <row r="839" spans="1:13" s="38" customFormat="1" ht="25.5" x14ac:dyDescent="0.2">
      <c r="A839" s="75"/>
      <c r="B839" s="76">
        <v>27</v>
      </c>
      <c r="C839" s="77" t="s">
        <v>3473</v>
      </c>
      <c r="D839" s="21" t="s">
        <v>1449</v>
      </c>
      <c r="E839" s="21"/>
      <c r="F839" s="21" t="s">
        <v>3271</v>
      </c>
      <c r="G839" s="21"/>
      <c r="H839" s="357">
        <v>3000000</v>
      </c>
      <c r="I839" s="136"/>
      <c r="J839" s="79">
        <f t="shared" si="52"/>
        <v>494669100</v>
      </c>
      <c r="K839" s="80"/>
      <c r="L839" s="250">
        <f t="shared" si="51"/>
        <v>3000000</v>
      </c>
      <c r="M839" s="346" t="s">
        <v>3474</v>
      </c>
    </row>
    <row r="840" spans="1:13" s="38" customFormat="1" ht="25.5" x14ac:dyDescent="0.2">
      <c r="A840" s="75"/>
      <c r="B840" s="76">
        <v>27</v>
      </c>
      <c r="C840" s="77" t="s">
        <v>3475</v>
      </c>
      <c r="D840" s="21" t="s">
        <v>1297</v>
      </c>
      <c r="E840" s="21"/>
      <c r="F840" s="21" t="s">
        <v>3272</v>
      </c>
      <c r="G840" s="21"/>
      <c r="H840" s="357">
        <v>2400000</v>
      </c>
      <c r="I840" s="136"/>
      <c r="J840" s="79">
        <f t="shared" si="52"/>
        <v>497069100</v>
      </c>
      <c r="K840" s="80"/>
      <c r="L840" s="250">
        <f t="shared" si="51"/>
        <v>2400000</v>
      </c>
      <c r="M840" s="346" t="s">
        <v>1400</v>
      </c>
    </row>
    <row r="841" spans="1:13" s="38" customFormat="1" ht="25.5" x14ac:dyDescent="0.2">
      <c r="A841" s="75"/>
      <c r="B841" s="76">
        <v>27</v>
      </c>
      <c r="C841" s="77" t="s">
        <v>3476</v>
      </c>
      <c r="D841" s="21" t="s">
        <v>1267</v>
      </c>
      <c r="E841" s="21"/>
      <c r="F841" s="21" t="s">
        <v>3273</v>
      </c>
      <c r="G841" s="21"/>
      <c r="H841" s="357">
        <v>1000000</v>
      </c>
      <c r="I841" s="136"/>
      <c r="J841" s="79">
        <f t="shared" si="52"/>
        <v>498069100</v>
      </c>
      <c r="K841" s="80"/>
      <c r="L841" s="250">
        <f t="shared" si="51"/>
        <v>1000000</v>
      </c>
      <c r="M841" s="346" t="s">
        <v>1400</v>
      </c>
    </row>
    <row r="842" spans="1:13" s="38" customFormat="1" ht="25.5" x14ac:dyDescent="0.2">
      <c r="A842" s="75"/>
      <c r="B842" s="76">
        <v>27</v>
      </c>
      <c r="C842" s="77" t="s">
        <v>3477</v>
      </c>
      <c r="D842" s="21" t="s">
        <v>1385</v>
      </c>
      <c r="E842" s="21"/>
      <c r="F842" s="21" t="s">
        <v>3274</v>
      </c>
      <c r="G842" s="21"/>
      <c r="H842" s="357">
        <v>1000000</v>
      </c>
      <c r="I842" s="136"/>
      <c r="J842" s="79">
        <f t="shared" si="52"/>
        <v>499069100</v>
      </c>
      <c r="K842" s="80"/>
      <c r="L842" s="250">
        <f t="shared" si="51"/>
        <v>1000000</v>
      </c>
      <c r="M842" s="346" t="s">
        <v>2318</v>
      </c>
    </row>
    <row r="843" spans="1:13" s="38" customFormat="1" ht="25.5" x14ac:dyDescent="0.2">
      <c r="A843" s="75"/>
      <c r="B843" s="76">
        <v>27</v>
      </c>
      <c r="C843" s="77" t="s">
        <v>3478</v>
      </c>
      <c r="D843" s="21" t="s">
        <v>1395</v>
      </c>
      <c r="E843" s="21"/>
      <c r="F843" s="21" t="s">
        <v>3275</v>
      </c>
      <c r="G843" s="21"/>
      <c r="H843" s="357">
        <v>800000</v>
      </c>
      <c r="I843" s="136"/>
      <c r="J843" s="79">
        <f t="shared" si="52"/>
        <v>499869100</v>
      </c>
      <c r="K843" s="80"/>
      <c r="L843" s="250">
        <f t="shared" si="51"/>
        <v>800000</v>
      </c>
      <c r="M843" s="346" t="s">
        <v>3479</v>
      </c>
    </row>
    <row r="844" spans="1:13" s="38" customFormat="1" ht="24.75" customHeight="1" x14ac:dyDescent="0.2">
      <c r="A844" s="128"/>
      <c r="B844" s="76">
        <v>27</v>
      </c>
      <c r="C844" s="129" t="s">
        <v>3480</v>
      </c>
      <c r="D844" s="7" t="s">
        <v>2819</v>
      </c>
      <c r="E844" s="7"/>
      <c r="F844" s="21" t="s">
        <v>3276</v>
      </c>
      <c r="G844" s="7"/>
      <c r="H844" s="357">
        <v>2000000</v>
      </c>
      <c r="I844" s="136"/>
      <c r="J844" s="79">
        <f t="shared" si="52"/>
        <v>501869100</v>
      </c>
      <c r="K844" s="130"/>
      <c r="L844" s="250">
        <f t="shared" si="51"/>
        <v>2000000</v>
      </c>
      <c r="M844" s="346" t="s">
        <v>3481</v>
      </c>
    </row>
    <row r="845" spans="1:13" s="38" customFormat="1" ht="25.5" x14ac:dyDescent="0.2">
      <c r="A845" s="128"/>
      <c r="B845" s="76">
        <v>27</v>
      </c>
      <c r="C845" s="129" t="s">
        <v>3482</v>
      </c>
      <c r="D845" s="7" t="s">
        <v>1449</v>
      </c>
      <c r="E845" s="7"/>
      <c r="F845" s="21" t="s">
        <v>3277</v>
      </c>
      <c r="G845" s="7"/>
      <c r="H845" s="357">
        <v>3000000</v>
      </c>
      <c r="I845" s="136"/>
      <c r="J845" s="79">
        <f t="shared" si="52"/>
        <v>504869100</v>
      </c>
      <c r="K845" s="130"/>
      <c r="L845" s="250">
        <f t="shared" si="51"/>
        <v>3000000</v>
      </c>
      <c r="M845" s="346" t="s">
        <v>3483</v>
      </c>
    </row>
    <row r="846" spans="1:13" s="38" customFormat="1" ht="25.5" x14ac:dyDescent="0.2">
      <c r="A846" s="128"/>
      <c r="B846" s="76">
        <v>27</v>
      </c>
      <c r="C846" s="129" t="s">
        <v>3484</v>
      </c>
      <c r="D846" s="7" t="s">
        <v>1385</v>
      </c>
      <c r="E846" s="7"/>
      <c r="F846" s="21" t="s">
        <v>3278</v>
      </c>
      <c r="G846" s="7"/>
      <c r="H846" s="357">
        <v>950000</v>
      </c>
      <c r="I846" s="136"/>
      <c r="J846" s="79">
        <f t="shared" si="52"/>
        <v>505819100</v>
      </c>
      <c r="K846" s="130"/>
      <c r="L846" s="250">
        <f t="shared" si="51"/>
        <v>950000</v>
      </c>
      <c r="M846" s="346" t="s">
        <v>3485</v>
      </c>
    </row>
    <row r="847" spans="1:13" s="38" customFormat="1" ht="25.5" x14ac:dyDescent="0.2">
      <c r="A847" s="128"/>
      <c r="B847" s="76">
        <v>27</v>
      </c>
      <c r="C847" s="129" t="s">
        <v>3486</v>
      </c>
      <c r="D847" s="7" t="s">
        <v>1395</v>
      </c>
      <c r="E847" s="7"/>
      <c r="F847" s="21" t="s">
        <v>3279</v>
      </c>
      <c r="G847" s="7"/>
      <c r="H847" s="357">
        <v>1600000</v>
      </c>
      <c r="I847" s="136"/>
      <c r="J847" s="79">
        <f t="shared" si="52"/>
        <v>507419100</v>
      </c>
      <c r="K847" s="130"/>
      <c r="L847" s="250">
        <f t="shared" si="51"/>
        <v>1600000</v>
      </c>
      <c r="M847" s="346" t="s">
        <v>3487</v>
      </c>
    </row>
    <row r="848" spans="1:13" s="38" customFormat="1" ht="25.5" x14ac:dyDescent="0.2">
      <c r="A848" s="128"/>
      <c r="B848" s="76">
        <v>27</v>
      </c>
      <c r="C848" s="129" t="s">
        <v>3488</v>
      </c>
      <c r="D848" s="7" t="s">
        <v>1449</v>
      </c>
      <c r="E848" s="7"/>
      <c r="F848" s="21" t="s">
        <v>3280</v>
      </c>
      <c r="G848" s="7"/>
      <c r="H848" s="357">
        <v>2050000</v>
      </c>
      <c r="I848" s="136"/>
      <c r="J848" s="79">
        <f t="shared" si="52"/>
        <v>509469100</v>
      </c>
      <c r="K848" s="130"/>
      <c r="L848" s="250">
        <f t="shared" si="51"/>
        <v>2050000</v>
      </c>
      <c r="M848" s="346" t="s">
        <v>3489</v>
      </c>
    </row>
    <row r="849" spans="1:13" s="38" customFormat="1" ht="25.5" x14ac:dyDescent="0.2">
      <c r="A849" s="128"/>
      <c r="B849" s="76">
        <v>27</v>
      </c>
      <c r="C849" s="129" t="s">
        <v>2918</v>
      </c>
      <c r="D849" s="7" t="s">
        <v>1267</v>
      </c>
      <c r="E849" s="7"/>
      <c r="F849" s="21" t="s">
        <v>3281</v>
      </c>
      <c r="G849" s="7"/>
      <c r="H849" s="357">
        <v>2250000</v>
      </c>
      <c r="I849" s="136"/>
      <c r="J849" s="79">
        <f t="shared" si="52"/>
        <v>511719100</v>
      </c>
      <c r="K849" s="130"/>
      <c r="L849" s="250">
        <f t="shared" si="51"/>
        <v>2250000</v>
      </c>
      <c r="M849" s="346" t="s">
        <v>2917</v>
      </c>
    </row>
    <row r="850" spans="1:13" s="38" customFormat="1" ht="25.5" x14ac:dyDescent="0.2">
      <c r="A850" s="128"/>
      <c r="B850" s="76">
        <v>27</v>
      </c>
      <c r="C850" s="129" t="s">
        <v>3490</v>
      </c>
      <c r="D850" s="7" t="s">
        <v>1395</v>
      </c>
      <c r="E850" s="7"/>
      <c r="F850" s="21" t="s">
        <v>3282</v>
      </c>
      <c r="G850" s="7"/>
      <c r="H850" s="357">
        <v>1000000</v>
      </c>
      <c r="I850" s="136"/>
      <c r="J850" s="79">
        <f t="shared" si="52"/>
        <v>512719100</v>
      </c>
      <c r="K850" s="130"/>
      <c r="L850" s="250">
        <f t="shared" si="51"/>
        <v>1000000</v>
      </c>
      <c r="M850" s="346" t="s">
        <v>3491</v>
      </c>
    </row>
    <row r="851" spans="1:13" s="38" customFormat="1" ht="38.25" x14ac:dyDescent="0.2">
      <c r="A851" s="128"/>
      <c r="B851" s="76">
        <v>27</v>
      </c>
      <c r="C851" s="129" t="s">
        <v>3492</v>
      </c>
      <c r="D851" s="7" t="s">
        <v>1297</v>
      </c>
      <c r="E851" s="7"/>
      <c r="F851" s="21" t="s">
        <v>3283</v>
      </c>
      <c r="G851" s="7"/>
      <c r="H851" s="357">
        <v>1000000</v>
      </c>
      <c r="I851" s="136"/>
      <c r="J851" s="79">
        <f t="shared" si="52"/>
        <v>513719100</v>
      </c>
      <c r="K851" s="130"/>
      <c r="L851" s="250">
        <f t="shared" si="51"/>
        <v>1000000</v>
      </c>
      <c r="M851" s="346" t="s">
        <v>3493</v>
      </c>
    </row>
    <row r="852" spans="1:13" s="38" customFormat="1" ht="25.5" x14ac:dyDescent="0.2">
      <c r="A852" s="128"/>
      <c r="B852" s="76">
        <v>27</v>
      </c>
      <c r="C852" s="129" t="s">
        <v>3494</v>
      </c>
      <c r="D852" s="7" t="s">
        <v>1267</v>
      </c>
      <c r="E852" s="7"/>
      <c r="F852" s="21" t="s">
        <v>3284</v>
      </c>
      <c r="G852" s="7"/>
      <c r="H852" s="357">
        <v>4500000</v>
      </c>
      <c r="I852" s="136"/>
      <c r="J852" s="79">
        <f t="shared" si="52"/>
        <v>518219100</v>
      </c>
      <c r="K852" s="130"/>
      <c r="L852" s="250">
        <f t="shared" si="51"/>
        <v>4500000</v>
      </c>
      <c r="M852" s="346" t="s">
        <v>3493</v>
      </c>
    </row>
    <row r="853" spans="1:13" s="38" customFormat="1" ht="25.5" x14ac:dyDescent="0.2">
      <c r="A853" s="128"/>
      <c r="B853" s="76">
        <v>27</v>
      </c>
      <c r="C853" s="129" t="s">
        <v>3495</v>
      </c>
      <c r="D853" s="7" t="s">
        <v>1260</v>
      </c>
      <c r="E853" s="7"/>
      <c r="F853" s="21" t="s">
        <v>3285</v>
      </c>
      <c r="G853" s="7"/>
      <c r="H853" s="357">
        <v>2000000</v>
      </c>
      <c r="I853" s="136"/>
      <c r="J853" s="79">
        <f t="shared" si="52"/>
        <v>520219100</v>
      </c>
      <c r="K853" s="130"/>
      <c r="L853" s="250">
        <f t="shared" si="51"/>
        <v>2000000</v>
      </c>
      <c r="M853" s="346" t="s">
        <v>3496</v>
      </c>
    </row>
    <row r="854" spans="1:13" s="38" customFormat="1" ht="25.5" x14ac:dyDescent="0.2">
      <c r="A854" s="128"/>
      <c r="B854" s="76">
        <v>27</v>
      </c>
      <c r="C854" s="129" t="s">
        <v>3497</v>
      </c>
      <c r="D854" s="7" t="s">
        <v>1297</v>
      </c>
      <c r="E854" s="7"/>
      <c r="F854" s="21" t="s">
        <v>3286</v>
      </c>
      <c r="G854" s="7"/>
      <c r="H854" s="357">
        <v>1600000</v>
      </c>
      <c r="I854" s="136"/>
      <c r="J854" s="79">
        <f t="shared" si="52"/>
        <v>521819100</v>
      </c>
      <c r="K854" s="130"/>
      <c r="L854" s="250">
        <f t="shared" si="51"/>
        <v>1600000</v>
      </c>
      <c r="M854" s="346" t="s">
        <v>3498</v>
      </c>
    </row>
    <row r="855" spans="1:13" s="38" customFormat="1" ht="25.5" x14ac:dyDescent="0.2">
      <c r="A855" s="128"/>
      <c r="B855" s="76">
        <v>27</v>
      </c>
      <c r="C855" s="129" t="s">
        <v>3499</v>
      </c>
      <c r="D855" s="7" t="s">
        <v>1099</v>
      </c>
      <c r="E855" s="7"/>
      <c r="F855" s="21" t="s">
        <v>3287</v>
      </c>
      <c r="G855" s="7"/>
      <c r="H855" s="357">
        <v>1000000</v>
      </c>
      <c r="I855" s="136"/>
      <c r="J855" s="79">
        <f t="shared" si="52"/>
        <v>522819100</v>
      </c>
      <c r="K855" s="130"/>
      <c r="L855" s="250">
        <f t="shared" si="51"/>
        <v>1000000</v>
      </c>
      <c r="M855" s="346" t="s">
        <v>3498</v>
      </c>
    </row>
    <row r="856" spans="1:13" s="38" customFormat="1" ht="25.5" x14ac:dyDescent="0.2">
      <c r="A856" s="128"/>
      <c r="B856" s="76">
        <v>27</v>
      </c>
      <c r="C856" s="129" t="s">
        <v>3500</v>
      </c>
      <c r="D856" s="7" t="s">
        <v>1260</v>
      </c>
      <c r="E856" s="7"/>
      <c r="F856" s="21" t="s">
        <v>3288</v>
      </c>
      <c r="G856" s="7"/>
      <c r="H856" s="357">
        <v>750000</v>
      </c>
      <c r="I856" s="136"/>
      <c r="J856" s="79">
        <f t="shared" si="52"/>
        <v>523569100</v>
      </c>
      <c r="K856" s="130"/>
      <c r="L856" s="250">
        <f t="shared" ref="L856:L896" si="53">H856</f>
        <v>750000</v>
      </c>
      <c r="M856" s="346" t="s">
        <v>3501</v>
      </c>
    </row>
    <row r="857" spans="1:13" s="38" customFormat="1" ht="25.5" x14ac:dyDescent="0.2">
      <c r="A857" s="128"/>
      <c r="B857" s="76">
        <v>27</v>
      </c>
      <c r="C857" s="129" t="s">
        <v>3502</v>
      </c>
      <c r="D857" s="7" t="s">
        <v>3118</v>
      </c>
      <c r="E857" s="7"/>
      <c r="F857" s="21" t="s">
        <v>3289</v>
      </c>
      <c r="G857" s="7"/>
      <c r="H857" s="357">
        <v>2000000</v>
      </c>
      <c r="I857" s="136"/>
      <c r="J857" s="79">
        <f t="shared" si="52"/>
        <v>525569100</v>
      </c>
      <c r="K857" s="130"/>
      <c r="L857" s="250">
        <f t="shared" si="53"/>
        <v>2000000</v>
      </c>
      <c r="M857" s="346" t="s">
        <v>1090</v>
      </c>
    </row>
    <row r="858" spans="1:13" s="38" customFormat="1" ht="25.5" x14ac:dyDescent="0.2">
      <c r="A858" s="128"/>
      <c r="B858" s="76">
        <v>27</v>
      </c>
      <c r="C858" s="129" t="s">
        <v>1823</v>
      </c>
      <c r="D858" s="7" t="s">
        <v>1227</v>
      </c>
      <c r="E858" s="7"/>
      <c r="F858" s="21" t="s">
        <v>3290</v>
      </c>
      <c r="G858" s="7"/>
      <c r="H858" s="362">
        <v>1200000</v>
      </c>
      <c r="I858" s="136"/>
      <c r="J858" s="79">
        <f t="shared" si="52"/>
        <v>526769100</v>
      </c>
      <c r="K858" s="130"/>
      <c r="L858" s="250">
        <f t="shared" si="53"/>
        <v>1200000</v>
      </c>
      <c r="M858" s="346" t="s">
        <v>1824</v>
      </c>
    </row>
    <row r="859" spans="1:13" s="38" customFormat="1" ht="25.5" x14ac:dyDescent="0.2">
      <c r="A859" s="75"/>
      <c r="B859" s="76">
        <v>27</v>
      </c>
      <c r="C859" s="77" t="s">
        <v>3503</v>
      </c>
      <c r="D859" s="7" t="s">
        <v>1227</v>
      </c>
      <c r="E859" s="21"/>
      <c r="F859" s="21" t="s">
        <v>3291</v>
      </c>
      <c r="G859" s="21"/>
      <c r="H859" s="362">
        <v>4000000</v>
      </c>
      <c r="I859" s="136"/>
      <c r="J859" s="79">
        <f t="shared" si="52"/>
        <v>530769100</v>
      </c>
      <c r="K859" s="80"/>
      <c r="L859" s="250">
        <f t="shared" si="53"/>
        <v>4000000</v>
      </c>
      <c r="M859" s="346" t="s">
        <v>3504</v>
      </c>
    </row>
    <row r="860" spans="1:13" s="38" customFormat="1" ht="25.5" x14ac:dyDescent="0.2">
      <c r="A860" s="75"/>
      <c r="B860" s="76">
        <v>28</v>
      </c>
      <c r="C860" s="77" t="s">
        <v>3425</v>
      </c>
      <c r="D860" s="21" t="s">
        <v>1099</v>
      </c>
      <c r="E860" s="21"/>
      <c r="F860" s="21" t="s">
        <v>3292</v>
      </c>
      <c r="G860" s="21"/>
      <c r="H860" s="357">
        <v>1000000</v>
      </c>
      <c r="I860" s="136"/>
      <c r="J860" s="79">
        <f t="shared" si="52"/>
        <v>531769100</v>
      </c>
      <c r="K860" s="80"/>
      <c r="L860" s="250">
        <f t="shared" si="53"/>
        <v>1000000</v>
      </c>
      <c r="M860" s="346" t="s">
        <v>3426</v>
      </c>
    </row>
    <row r="861" spans="1:13" s="38" customFormat="1" ht="25.5" x14ac:dyDescent="0.2">
      <c r="A861" s="75"/>
      <c r="B861" s="76">
        <v>28</v>
      </c>
      <c r="C861" s="77" t="s">
        <v>3505</v>
      </c>
      <c r="D861" s="21" t="s">
        <v>1476</v>
      </c>
      <c r="E861" s="21"/>
      <c r="F861" s="21" t="s">
        <v>3293</v>
      </c>
      <c r="G861" s="21"/>
      <c r="H861" s="357">
        <v>1600000</v>
      </c>
      <c r="I861" s="136"/>
      <c r="J861" s="79">
        <f t="shared" si="52"/>
        <v>533369100</v>
      </c>
      <c r="K861" s="80"/>
      <c r="L861" s="250">
        <f t="shared" si="53"/>
        <v>1600000</v>
      </c>
      <c r="M861" s="346" t="s">
        <v>3506</v>
      </c>
    </row>
    <row r="862" spans="1:13" s="38" customFormat="1" ht="25.5" x14ac:dyDescent="0.2">
      <c r="A862" s="75"/>
      <c r="B862" s="76">
        <v>28</v>
      </c>
      <c r="C862" s="77" t="s">
        <v>3507</v>
      </c>
      <c r="D862" s="21" t="s">
        <v>3118</v>
      </c>
      <c r="E862" s="21"/>
      <c r="F862" s="21" t="s">
        <v>3294</v>
      </c>
      <c r="G862" s="21"/>
      <c r="H862" s="357">
        <v>4000000</v>
      </c>
      <c r="I862" s="136"/>
      <c r="J862" s="79">
        <f t="shared" si="52"/>
        <v>537369100</v>
      </c>
      <c r="K862" s="80"/>
      <c r="L862" s="250">
        <f t="shared" si="53"/>
        <v>4000000</v>
      </c>
      <c r="M862" s="346" t="s">
        <v>3508</v>
      </c>
    </row>
    <row r="863" spans="1:13" s="38" customFormat="1" ht="25.5" x14ac:dyDescent="0.2">
      <c r="A863" s="75"/>
      <c r="B863" s="76">
        <v>28</v>
      </c>
      <c r="C863" s="77" t="s">
        <v>3509</v>
      </c>
      <c r="D863" s="21" t="s">
        <v>1476</v>
      </c>
      <c r="E863" s="21"/>
      <c r="F863" s="21" t="s">
        <v>3295</v>
      </c>
      <c r="G863" s="21"/>
      <c r="H863" s="357">
        <v>2200000</v>
      </c>
      <c r="I863" s="136"/>
      <c r="J863" s="79">
        <f t="shared" si="52"/>
        <v>539569100</v>
      </c>
      <c r="K863" s="80"/>
      <c r="L863" s="250">
        <f t="shared" si="53"/>
        <v>2200000</v>
      </c>
      <c r="M863" s="346" t="s">
        <v>3510</v>
      </c>
    </row>
    <row r="864" spans="1:13" s="38" customFormat="1" ht="25.5" x14ac:dyDescent="0.2">
      <c r="A864" s="75"/>
      <c r="B864" s="76">
        <v>28</v>
      </c>
      <c r="C864" s="77" t="s">
        <v>3511</v>
      </c>
      <c r="D864" s="21" t="s">
        <v>2653</v>
      </c>
      <c r="E864" s="21"/>
      <c r="F864" s="21" t="s">
        <v>3296</v>
      </c>
      <c r="G864" s="21"/>
      <c r="H864" s="357">
        <v>5000000</v>
      </c>
      <c r="I864" s="136"/>
      <c r="J864" s="79">
        <f t="shared" si="52"/>
        <v>544569100</v>
      </c>
      <c r="K864" s="80"/>
      <c r="L864" s="250">
        <f t="shared" si="53"/>
        <v>5000000</v>
      </c>
      <c r="M864" s="346" t="s">
        <v>3512</v>
      </c>
    </row>
    <row r="865" spans="1:13" s="38" customFormat="1" ht="25.5" x14ac:dyDescent="0.2">
      <c r="A865" s="75"/>
      <c r="B865" s="76">
        <v>28</v>
      </c>
      <c r="C865" s="77" t="s">
        <v>3513</v>
      </c>
      <c r="D865" s="21" t="s">
        <v>1449</v>
      </c>
      <c r="E865" s="21"/>
      <c r="F865" s="21" t="s">
        <v>3297</v>
      </c>
      <c r="G865" s="21"/>
      <c r="H865" s="357">
        <v>1000000</v>
      </c>
      <c r="I865" s="136"/>
      <c r="J865" s="79">
        <f t="shared" si="52"/>
        <v>545569100</v>
      </c>
      <c r="K865" s="80"/>
      <c r="L865" s="250">
        <f t="shared" si="53"/>
        <v>1000000</v>
      </c>
      <c r="M865" s="346" t="s">
        <v>3514</v>
      </c>
    </row>
    <row r="866" spans="1:13" s="38" customFormat="1" ht="25.5" x14ac:dyDescent="0.2">
      <c r="A866" s="75"/>
      <c r="B866" s="76">
        <v>28</v>
      </c>
      <c r="C866" s="77" t="s">
        <v>2913</v>
      </c>
      <c r="D866" s="21" t="s">
        <v>1099</v>
      </c>
      <c r="E866" s="21"/>
      <c r="F866" s="21" t="s">
        <v>3298</v>
      </c>
      <c r="G866" s="21"/>
      <c r="H866" s="357">
        <v>1000000</v>
      </c>
      <c r="I866" s="136"/>
      <c r="J866" s="79">
        <f t="shared" si="52"/>
        <v>546569100</v>
      </c>
      <c r="K866" s="80"/>
      <c r="L866" s="250">
        <f t="shared" si="53"/>
        <v>1000000</v>
      </c>
      <c r="M866" s="346" t="s">
        <v>2914</v>
      </c>
    </row>
    <row r="867" spans="1:13" s="38" customFormat="1" ht="25.5" x14ac:dyDescent="0.2">
      <c r="A867" s="75"/>
      <c r="B867" s="76">
        <v>28</v>
      </c>
      <c r="C867" s="77" t="s">
        <v>3515</v>
      </c>
      <c r="D867" s="21" t="s">
        <v>1594</v>
      </c>
      <c r="E867" s="21"/>
      <c r="F867" s="21" t="s">
        <v>3299</v>
      </c>
      <c r="G867" s="21"/>
      <c r="H867" s="357">
        <v>2000000</v>
      </c>
      <c r="I867" s="136"/>
      <c r="J867" s="79">
        <f t="shared" si="52"/>
        <v>548569100</v>
      </c>
      <c r="K867" s="80"/>
      <c r="L867" s="250">
        <f t="shared" si="53"/>
        <v>2000000</v>
      </c>
      <c r="M867" s="346" t="s">
        <v>2632</v>
      </c>
    </row>
    <row r="868" spans="1:13" s="38" customFormat="1" ht="25.5" x14ac:dyDescent="0.2">
      <c r="A868" s="75"/>
      <c r="B868" s="76">
        <v>28</v>
      </c>
      <c r="C868" s="77" t="s">
        <v>3516</v>
      </c>
      <c r="D868" s="21" t="s">
        <v>2662</v>
      </c>
      <c r="E868" s="21"/>
      <c r="F868" s="21" t="s">
        <v>3300</v>
      </c>
      <c r="G868" s="21"/>
      <c r="H868" s="357">
        <v>2000000</v>
      </c>
      <c r="I868" s="136"/>
      <c r="J868" s="79">
        <f t="shared" si="52"/>
        <v>550569100</v>
      </c>
      <c r="K868" s="80"/>
      <c r="L868" s="250">
        <f t="shared" si="53"/>
        <v>2000000</v>
      </c>
      <c r="M868" s="346" t="s">
        <v>2632</v>
      </c>
    </row>
    <row r="869" spans="1:13" s="38" customFormat="1" ht="25.5" x14ac:dyDescent="0.2">
      <c r="A869" s="128"/>
      <c r="B869" s="76">
        <v>28</v>
      </c>
      <c r="C869" s="129" t="s">
        <v>3517</v>
      </c>
      <c r="D869" s="21" t="s">
        <v>2662</v>
      </c>
      <c r="E869" s="7"/>
      <c r="F869" s="21" t="s">
        <v>3301</v>
      </c>
      <c r="G869" s="7"/>
      <c r="H869" s="357">
        <v>4000000</v>
      </c>
      <c r="I869" s="136"/>
      <c r="J869" s="79">
        <f t="shared" si="52"/>
        <v>554569100</v>
      </c>
      <c r="K869" s="130"/>
      <c r="L869" s="250">
        <f t="shared" si="53"/>
        <v>4000000</v>
      </c>
      <c r="M869" s="346" t="s">
        <v>3518</v>
      </c>
    </row>
    <row r="870" spans="1:13" s="38" customFormat="1" ht="25.5" x14ac:dyDescent="0.2">
      <c r="A870" s="128"/>
      <c r="B870" s="76">
        <v>28</v>
      </c>
      <c r="C870" s="129" t="s">
        <v>3519</v>
      </c>
      <c r="D870" s="7" t="s">
        <v>1267</v>
      </c>
      <c r="E870" s="7"/>
      <c r="F870" s="21" t="s">
        <v>3302</v>
      </c>
      <c r="G870" s="7"/>
      <c r="H870" s="357">
        <v>9025000</v>
      </c>
      <c r="I870" s="136"/>
      <c r="J870" s="79">
        <f t="shared" si="52"/>
        <v>563594100</v>
      </c>
      <c r="K870" s="130"/>
      <c r="L870" s="250">
        <f t="shared" si="53"/>
        <v>9025000</v>
      </c>
      <c r="M870" s="346" t="s">
        <v>3520</v>
      </c>
    </row>
    <row r="871" spans="1:13" s="38" customFormat="1" ht="25.5" x14ac:dyDescent="0.2">
      <c r="A871" s="128"/>
      <c r="B871" s="76">
        <v>28</v>
      </c>
      <c r="C871" s="129" t="s">
        <v>3521</v>
      </c>
      <c r="D871" s="7" t="s">
        <v>1449</v>
      </c>
      <c r="E871" s="7"/>
      <c r="F871" s="21" t="s">
        <v>3303</v>
      </c>
      <c r="G871" s="7"/>
      <c r="H871" s="357">
        <v>3000000</v>
      </c>
      <c r="I871" s="136"/>
      <c r="J871" s="79">
        <f t="shared" si="52"/>
        <v>566594100</v>
      </c>
      <c r="K871" s="130"/>
      <c r="L871" s="250">
        <f t="shared" si="53"/>
        <v>3000000</v>
      </c>
      <c r="M871" s="346" t="s">
        <v>2454</v>
      </c>
    </row>
    <row r="872" spans="1:13" s="38" customFormat="1" ht="25.5" x14ac:dyDescent="0.2">
      <c r="A872" s="128"/>
      <c r="B872" s="76">
        <v>28</v>
      </c>
      <c r="C872" s="129" t="s">
        <v>3522</v>
      </c>
      <c r="D872" s="7" t="s">
        <v>1449</v>
      </c>
      <c r="E872" s="7"/>
      <c r="F872" s="21" t="s">
        <v>3304</v>
      </c>
      <c r="G872" s="7"/>
      <c r="H872" s="357">
        <v>1000000</v>
      </c>
      <c r="I872" s="136"/>
      <c r="J872" s="79">
        <f t="shared" si="52"/>
        <v>567594100</v>
      </c>
      <c r="K872" s="130"/>
      <c r="L872" s="250">
        <f t="shared" si="53"/>
        <v>1000000</v>
      </c>
      <c r="M872" s="346" t="s">
        <v>1165</v>
      </c>
    </row>
    <row r="873" spans="1:13" s="38" customFormat="1" ht="25.5" x14ac:dyDescent="0.2">
      <c r="A873" s="128"/>
      <c r="B873" s="76">
        <v>28</v>
      </c>
      <c r="C873" s="129" t="s">
        <v>3523</v>
      </c>
      <c r="D873" s="7" t="s">
        <v>3524</v>
      </c>
      <c r="E873" s="7"/>
      <c r="F873" s="21" t="s">
        <v>3305</v>
      </c>
      <c r="G873" s="7"/>
      <c r="H873" s="357">
        <v>600000</v>
      </c>
      <c r="I873" s="136"/>
      <c r="J873" s="79">
        <f t="shared" si="52"/>
        <v>568194100</v>
      </c>
      <c r="K873" s="130"/>
      <c r="L873" s="250">
        <f t="shared" si="53"/>
        <v>600000</v>
      </c>
      <c r="M873" s="346" t="s">
        <v>1820</v>
      </c>
    </row>
    <row r="874" spans="1:13" s="38" customFormat="1" ht="25.5" x14ac:dyDescent="0.2">
      <c r="A874" s="128"/>
      <c r="B874" s="76">
        <v>28</v>
      </c>
      <c r="C874" s="129" t="s">
        <v>3525</v>
      </c>
      <c r="D874" s="7" t="s">
        <v>1476</v>
      </c>
      <c r="E874" s="7"/>
      <c r="F874" s="21" t="s">
        <v>3306</v>
      </c>
      <c r="G874" s="7"/>
      <c r="H874" s="357">
        <v>1600000</v>
      </c>
      <c r="I874" s="136"/>
      <c r="J874" s="79">
        <f t="shared" si="52"/>
        <v>569794100</v>
      </c>
      <c r="K874" s="130"/>
      <c r="L874" s="250">
        <f t="shared" si="53"/>
        <v>1600000</v>
      </c>
      <c r="M874" s="346" t="s">
        <v>3526</v>
      </c>
    </row>
    <row r="875" spans="1:13" s="38" customFormat="1" ht="25.5" x14ac:dyDescent="0.2">
      <c r="A875" s="128"/>
      <c r="B875" s="76">
        <v>28</v>
      </c>
      <c r="C875" s="129" t="s">
        <v>3527</v>
      </c>
      <c r="D875" s="7" t="s">
        <v>1267</v>
      </c>
      <c r="E875" s="7"/>
      <c r="F875" s="21" t="s">
        <v>3307</v>
      </c>
      <c r="G875" s="7"/>
      <c r="H875" s="357">
        <v>1000000</v>
      </c>
      <c r="I875" s="136"/>
      <c r="J875" s="79">
        <f t="shared" si="52"/>
        <v>570794100</v>
      </c>
      <c r="K875" s="130"/>
      <c r="L875" s="250">
        <f t="shared" si="53"/>
        <v>1000000</v>
      </c>
      <c r="M875" s="346" t="s">
        <v>3526</v>
      </c>
    </row>
    <row r="876" spans="1:13" s="38" customFormat="1" ht="25.5" x14ac:dyDescent="0.2">
      <c r="A876" s="128"/>
      <c r="B876" s="76">
        <v>28</v>
      </c>
      <c r="C876" s="129" t="s">
        <v>3528</v>
      </c>
      <c r="D876" s="7" t="s">
        <v>1244</v>
      </c>
      <c r="E876" s="7"/>
      <c r="F876" s="21" t="s">
        <v>3308</v>
      </c>
      <c r="G876" s="7"/>
      <c r="H876" s="357">
        <v>1550000</v>
      </c>
      <c r="I876" s="136"/>
      <c r="J876" s="79">
        <f t="shared" si="52"/>
        <v>572344100</v>
      </c>
      <c r="K876" s="130"/>
      <c r="L876" s="250">
        <f t="shared" si="53"/>
        <v>1550000</v>
      </c>
      <c r="M876" s="346" t="s">
        <v>3529</v>
      </c>
    </row>
    <row r="877" spans="1:13" s="38" customFormat="1" ht="25.5" x14ac:dyDescent="0.2">
      <c r="A877" s="128"/>
      <c r="B877" s="76">
        <v>28</v>
      </c>
      <c r="C877" s="129" t="s">
        <v>3530</v>
      </c>
      <c r="D877" s="7" t="s">
        <v>1244</v>
      </c>
      <c r="E877" s="7"/>
      <c r="F877" s="21" t="s">
        <v>3309</v>
      </c>
      <c r="G877" s="7"/>
      <c r="H877" s="357">
        <v>1600000</v>
      </c>
      <c r="I877" s="136"/>
      <c r="J877" s="79">
        <f t="shared" si="52"/>
        <v>573944100</v>
      </c>
      <c r="K877" s="130"/>
      <c r="L877" s="250">
        <f t="shared" si="53"/>
        <v>1600000</v>
      </c>
      <c r="M877" s="346" t="s">
        <v>3531</v>
      </c>
    </row>
    <row r="878" spans="1:13" ht="25.5" x14ac:dyDescent="0.2">
      <c r="A878" s="128"/>
      <c r="B878" s="76">
        <v>28</v>
      </c>
      <c r="C878" s="129" t="s">
        <v>3532</v>
      </c>
      <c r="D878" s="7" t="s">
        <v>2482</v>
      </c>
      <c r="E878" s="7"/>
      <c r="F878" s="21" t="s">
        <v>3310</v>
      </c>
      <c r="G878" s="7"/>
      <c r="H878" s="357">
        <v>4000000</v>
      </c>
      <c r="I878" s="23"/>
      <c r="J878" s="79">
        <f t="shared" si="52"/>
        <v>577944100</v>
      </c>
      <c r="K878" s="130"/>
      <c r="L878" s="250">
        <f t="shared" si="53"/>
        <v>4000000</v>
      </c>
      <c r="M878" s="346" t="s">
        <v>3529</v>
      </c>
    </row>
    <row r="879" spans="1:13" ht="25.5" x14ac:dyDescent="0.2">
      <c r="A879" s="128"/>
      <c r="B879" s="76">
        <v>28</v>
      </c>
      <c r="C879" s="129" t="s">
        <v>3533</v>
      </c>
      <c r="D879" s="7" t="s">
        <v>1385</v>
      </c>
      <c r="E879" s="7"/>
      <c r="F879" s="21" t="s">
        <v>3311</v>
      </c>
      <c r="G879" s="7"/>
      <c r="H879" s="357">
        <v>950000</v>
      </c>
      <c r="I879" s="23"/>
      <c r="J879" s="79">
        <f t="shared" si="52"/>
        <v>578894100</v>
      </c>
      <c r="K879" s="130"/>
      <c r="L879" s="250">
        <f t="shared" si="53"/>
        <v>950000</v>
      </c>
      <c r="M879" s="346" t="s">
        <v>3534</v>
      </c>
    </row>
    <row r="880" spans="1:13" ht="25.5" x14ac:dyDescent="0.2">
      <c r="A880" s="128"/>
      <c r="B880" s="76">
        <v>28</v>
      </c>
      <c r="C880" s="129" t="s">
        <v>3535</v>
      </c>
      <c r="D880" s="7" t="s">
        <v>1449</v>
      </c>
      <c r="E880" s="7"/>
      <c r="F880" s="21" t="s">
        <v>3312</v>
      </c>
      <c r="G880" s="7"/>
      <c r="H880" s="357">
        <v>2000000</v>
      </c>
      <c r="I880" s="23"/>
      <c r="J880" s="79">
        <f t="shared" si="52"/>
        <v>580894100</v>
      </c>
      <c r="K880" s="130"/>
      <c r="L880" s="250">
        <f t="shared" si="53"/>
        <v>2000000</v>
      </c>
      <c r="M880" s="346" t="s">
        <v>2377</v>
      </c>
    </row>
    <row r="881" spans="1:15" ht="25.5" x14ac:dyDescent="0.2">
      <c r="A881" s="128"/>
      <c r="B881" s="76">
        <v>28</v>
      </c>
      <c r="C881" s="129" t="s">
        <v>3536</v>
      </c>
      <c r="D881" s="7" t="s">
        <v>1385</v>
      </c>
      <c r="E881" s="7"/>
      <c r="F881" s="21" t="s">
        <v>3313</v>
      </c>
      <c r="G881" s="7"/>
      <c r="H881" s="357">
        <v>2300000</v>
      </c>
      <c r="I881" s="23"/>
      <c r="J881" s="79">
        <f t="shared" si="52"/>
        <v>583194100</v>
      </c>
      <c r="K881" s="130"/>
      <c r="L881" s="250">
        <f t="shared" si="53"/>
        <v>2300000</v>
      </c>
      <c r="M881" s="346" t="s">
        <v>3537</v>
      </c>
    </row>
    <row r="882" spans="1:15" s="132" customFormat="1" ht="25.5" x14ac:dyDescent="0.2">
      <c r="A882" s="128"/>
      <c r="B882" s="76">
        <v>28</v>
      </c>
      <c r="C882" s="129" t="s">
        <v>3538</v>
      </c>
      <c r="D882" s="7" t="s">
        <v>1594</v>
      </c>
      <c r="E882" s="7"/>
      <c r="F882" s="21" t="s">
        <v>3314</v>
      </c>
      <c r="G882" s="7"/>
      <c r="H882" s="357">
        <v>2200000</v>
      </c>
      <c r="I882" s="364"/>
      <c r="J882" s="79">
        <f t="shared" si="52"/>
        <v>585394100</v>
      </c>
      <c r="K882" s="130"/>
      <c r="L882" s="250">
        <f t="shared" si="53"/>
        <v>2200000</v>
      </c>
      <c r="M882" s="346" t="s">
        <v>3539</v>
      </c>
      <c r="O882" s="133"/>
    </row>
    <row r="883" spans="1:15" s="38" customFormat="1" ht="25.5" x14ac:dyDescent="0.2">
      <c r="A883" s="128"/>
      <c r="B883" s="76">
        <v>28</v>
      </c>
      <c r="C883" s="129" t="s">
        <v>3540</v>
      </c>
      <c r="D883" s="7" t="s">
        <v>2662</v>
      </c>
      <c r="E883" s="7"/>
      <c r="F883" s="21" t="s">
        <v>3315</v>
      </c>
      <c r="G883" s="7"/>
      <c r="H883" s="357">
        <v>12150000</v>
      </c>
      <c r="I883" s="136"/>
      <c r="J883" s="79">
        <f t="shared" si="52"/>
        <v>597544100</v>
      </c>
      <c r="K883" s="130"/>
      <c r="L883" s="250">
        <f t="shared" si="53"/>
        <v>12150000</v>
      </c>
      <c r="M883" s="346" t="s">
        <v>3539</v>
      </c>
      <c r="O883" s="39"/>
    </row>
    <row r="884" spans="1:15" s="38" customFormat="1" ht="25.5" x14ac:dyDescent="0.2">
      <c r="A884" s="128"/>
      <c r="B884" s="76">
        <v>28</v>
      </c>
      <c r="C884" s="129" t="s">
        <v>3541</v>
      </c>
      <c r="D884" s="7" t="s">
        <v>1449</v>
      </c>
      <c r="E884" s="7"/>
      <c r="F884" s="21" t="s">
        <v>3316</v>
      </c>
      <c r="G884" s="7"/>
      <c r="H884" s="357">
        <v>1000000</v>
      </c>
      <c r="I884" s="136"/>
      <c r="J884" s="79">
        <f t="shared" si="52"/>
        <v>598544100</v>
      </c>
      <c r="K884" s="130"/>
      <c r="L884" s="250">
        <f t="shared" si="53"/>
        <v>1000000</v>
      </c>
      <c r="M884" s="346" t="s">
        <v>3542</v>
      </c>
      <c r="O884" s="39"/>
    </row>
    <row r="885" spans="1:15" s="38" customFormat="1" ht="25.5" x14ac:dyDescent="0.2">
      <c r="A885" s="128"/>
      <c r="B885" s="76">
        <v>28</v>
      </c>
      <c r="C885" s="129" t="s">
        <v>3543</v>
      </c>
      <c r="D885" s="7" t="s">
        <v>1267</v>
      </c>
      <c r="E885" s="7"/>
      <c r="F885" s="21" t="s">
        <v>3317</v>
      </c>
      <c r="G885" s="7"/>
      <c r="H885" s="357">
        <v>1000000</v>
      </c>
      <c r="I885" s="136"/>
      <c r="J885" s="79">
        <f t="shared" si="52"/>
        <v>599544100</v>
      </c>
      <c r="K885" s="130"/>
      <c r="L885" s="250">
        <f t="shared" si="53"/>
        <v>1000000</v>
      </c>
      <c r="M885" s="346" t="s">
        <v>3544</v>
      </c>
      <c r="O885" s="39"/>
    </row>
    <row r="886" spans="1:15" s="38" customFormat="1" ht="25.5" x14ac:dyDescent="0.2">
      <c r="A886" s="128"/>
      <c r="B886" s="76">
        <v>28</v>
      </c>
      <c r="C886" s="129" t="s">
        <v>3545</v>
      </c>
      <c r="D886" s="7" t="s">
        <v>1244</v>
      </c>
      <c r="E886" s="7"/>
      <c r="F886" s="21" t="s">
        <v>3318</v>
      </c>
      <c r="G886" s="7"/>
      <c r="H886" s="357">
        <v>1500000</v>
      </c>
      <c r="I886" s="136"/>
      <c r="J886" s="79">
        <f t="shared" si="52"/>
        <v>601044100</v>
      </c>
      <c r="K886" s="130"/>
      <c r="L886" s="250">
        <f t="shared" si="53"/>
        <v>1500000</v>
      </c>
      <c r="M886" s="346" t="s">
        <v>3546</v>
      </c>
      <c r="O886" s="39"/>
    </row>
    <row r="887" spans="1:15" s="38" customFormat="1" ht="25.5" x14ac:dyDescent="0.2">
      <c r="A887" s="128"/>
      <c r="B887" s="76">
        <v>28</v>
      </c>
      <c r="C887" s="129" t="s">
        <v>3547</v>
      </c>
      <c r="D887" s="7" t="s">
        <v>1297</v>
      </c>
      <c r="E887" s="7"/>
      <c r="F887" s="21" t="s">
        <v>3319</v>
      </c>
      <c r="G887" s="7"/>
      <c r="H887" s="357">
        <v>1000000</v>
      </c>
      <c r="I887" s="136"/>
      <c r="J887" s="79">
        <f t="shared" si="52"/>
        <v>602044100</v>
      </c>
      <c r="K887" s="130"/>
      <c r="L887" s="250">
        <f t="shared" si="53"/>
        <v>1000000</v>
      </c>
      <c r="M887" s="346" t="s">
        <v>3548</v>
      </c>
      <c r="O887" s="39"/>
    </row>
    <row r="888" spans="1:15" s="38" customFormat="1" ht="25.5" x14ac:dyDescent="0.2">
      <c r="A888" s="128"/>
      <c r="B888" s="76">
        <v>28</v>
      </c>
      <c r="C888" s="129" t="s">
        <v>3549</v>
      </c>
      <c r="D888" s="7" t="s">
        <v>1267</v>
      </c>
      <c r="E888" s="7"/>
      <c r="F888" s="21" t="s">
        <v>3320</v>
      </c>
      <c r="G888" s="7"/>
      <c r="H888" s="357">
        <v>1000000</v>
      </c>
      <c r="I888" s="136"/>
      <c r="J888" s="79">
        <f t="shared" si="52"/>
        <v>603044100</v>
      </c>
      <c r="K888" s="130"/>
      <c r="L888" s="250">
        <f t="shared" si="53"/>
        <v>1000000</v>
      </c>
      <c r="M888" s="346" t="s">
        <v>3548</v>
      </c>
      <c r="O888" s="39"/>
    </row>
    <row r="889" spans="1:15" s="38" customFormat="1" ht="25.5" x14ac:dyDescent="0.2">
      <c r="A889" s="128"/>
      <c r="B889" s="76">
        <v>28</v>
      </c>
      <c r="C889" s="129" t="s">
        <v>3550</v>
      </c>
      <c r="D889" s="7" t="s">
        <v>1267</v>
      </c>
      <c r="E889" s="7"/>
      <c r="F889" s="21" t="s">
        <v>3321</v>
      </c>
      <c r="G889" s="7"/>
      <c r="H889" s="357">
        <v>1000000</v>
      </c>
      <c r="I889" s="136"/>
      <c r="J889" s="79">
        <f t="shared" si="52"/>
        <v>604044100</v>
      </c>
      <c r="K889" s="130"/>
      <c r="L889" s="250">
        <f t="shared" si="53"/>
        <v>1000000</v>
      </c>
      <c r="M889" s="346" t="s">
        <v>3551</v>
      </c>
      <c r="O889" s="39"/>
    </row>
    <row r="890" spans="1:15" s="38" customFormat="1" ht="25.5" x14ac:dyDescent="0.2">
      <c r="A890" s="128"/>
      <c r="B890" s="76">
        <v>28</v>
      </c>
      <c r="C890" s="129" t="s">
        <v>3552</v>
      </c>
      <c r="D890" s="7" t="s">
        <v>1297</v>
      </c>
      <c r="E890" s="7"/>
      <c r="F890" s="21" t="s">
        <v>3322</v>
      </c>
      <c r="G890" s="7"/>
      <c r="H890" s="357">
        <v>610000</v>
      </c>
      <c r="I890" s="136"/>
      <c r="J890" s="79">
        <f t="shared" si="52"/>
        <v>604654100</v>
      </c>
      <c r="K890" s="130"/>
      <c r="L890" s="250">
        <f t="shared" si="53"/>
        <v>610000</v>
      </c>
      <c r="M890" s="346" t="s">
        <v>3553</v>
      </c>
      <c r="O890" s="39"/>
    </row>
    <row r="891" spans="1:15" s="38" customFormat="1" ht="25.5" x14ac:dyDescent="0.2">
      <c r="A891" s="128"/>
      <c r="B891" s="76">
        <v>28</v>
      </c>
      <c r="C891" s="129" t="s">
        <v>3554</v>
      </c>
      <c r="D891" s="7" t="s">
        <v>1267</v>
      </c>
      <c r="E891" s="7"/>
      <c r="F891" s="21" t="s">
        <v>3323</v>
      </c>
      <c r="G891" s="7"/>
      <c r="H891" s="357">
        <v>1000000</v>
      </c>
      <c r="I891" s="136"/>
      <c r="J891" s="79">
        <f t="shared" ref="J891:J896" si="54">J890+H891</f>
        <v>605654100</v>
      </c>
      <c r="K891" s="130"/>
      <c r="L891" s="250">
        <f t="shared" si="53"/>
        <v>1000000</v>
      </c>
      <c r="M891" s="346" t="s">
        <v>3553</v>
      </c>
      <c r="O891" s="39"/>
    </row>
    <row r="892" spans="1:15" s="38" customFormat="1" ht="25.5" x14ac:dyDescent="0.2">
      <c r="A892" s="75"/>
      <c r="B892" s="76">
        <v>28</v>
      </c>
      <c r="C892" s="77" t="s">
        <v>3555</v>
      </c>
      <c r="D892" s="21" t="s">
        <v>1267</v>
      </c>
      <c r="E892" s="21"/>
      <c r="F892" s="21" t="s">
        <v>3324</v>
      </c>
      <c r="G892" s="21"/>
      <c r="H892" s="357">
        <v>1000000</v>
      </c>
      <c r="I892" s="136"/>
      <c r="J892" s="79">
        <f t="shared" si="54"/>
        <v>606654100</v>
      </c>
      <c r="K892" s="80"/>
      <c r="L892" s="250">
        <f t="shared" si="53"/>
        <v>1000000</v>
      </c>
      <c r="M892" s="346" t="s">
        <v>3556</v>
      </c>
      <c r="O892" s="39"/>
    </row>
    <row r="893" spans="1:15" s="38" customFormat="1" ht="25.5" x14ac:dyDescent="0.2">
      <c r="A893" s="75"/>
      <c r="B893" s="76">
        <v>28</v>
      </c>
      <c r="C893" s="77" t="s">
        <v>3557</v>
      </c>
      <c r="D893" s="21" t="s">
        <v>1267</v>
      </c>
      <c r="E893" s="21"/>
      <c r="F893" s="21" t="s">
        <v>3325</v>
      </c>
      <c r="G893" s="21"/>
      <c r="H893" s="357">
        <v>1000000</v>
      </c>
      <c r="I893" s="136"/>
      <c r="J893" s="79">
        <f t="shared" si="54"/>
        <v>607654100</v>
      </c>
      <c r="K893" s="80"/>
      <c r="L893" s="250">
        <f t="shared" si="53"/>
        <v>1000000</v>
      </c>
      <c r="M893" s="346" t="s">
        <v>321</v>
      </c>
      <c r="O893" s="39"/>
    </row>
    <row r="894" spans="1:15" s="38" customFormat="1" ht="25.5" x14ac:dyDescent="0.2">
      <c r="A894" s="75"/>
      <c r="B894" s="76">
        <v>28</v>
      </c>
      <c r="C894" s="77" t="s">
        <v>3558</v>
      </c>
      <c r="D894" s="21" t="s">
        <v>1267</v>
      </c>
      <c r="E894" s="21"/>
      <c r="F894" s="21" t="s">
        <v>3326</v>
      </c>
      <c r="G894" s="21"/>
      <c r="H894" s="357">
        <v>3000000</v>
      </c>
      <c r="I894" s="136"/>
      <c r="J894" s="79">
        <f t="shared" si="54"/>
        <v>610654100</v>
      </c>
      <c r="K894" s="80"/>
      <c r="L894" s="250">
        <f t="shared" si="53"/>
        <v>3000000</v>
      </c>
      <c r="M894" s="346" t="s">
        <v>2675</v>
      </c>
      <c r="O894" s="39"/>
    </row>
    <row r="895" spans="1:15" s="38" customFormat="1" ht="38.25" x14ac:dyDescent="0.2">
      <c r="A895" s="75"/>
      <c r="B895" s="76">
        <v>28</v>
      </c>
      <c r="C895" s="77" t="s">
        <v>3559</v>
      </c>
      <c r="D895" s="21" t="s">
        <v>1267</v>
      </c>
      <c r="E895" s="21"/>
      <c r="F895" s="21" t="s">
        <v>3327</v>
      </c>
      <c r="G895" s="21"/>
      <c r="H895" s="357">
        <v>1000000</v>
      </c>
      <c r="I895" s="136"/>
      <c r="J895" s="79">
        <f t="shared" si="54"/>
        <v>611654100</v>
      </c>
      <c r="K895" s="80"/>
      <c r="L895" s="250">
        <f t="shared" si="53"/>
        <v>1000000</v>
      </c>
      <c r="M895" s="346" t="s">
        <v>268</v>
      </c>
      <c r="O895" s="39"/>
    </row>
    <row r="896" spans="1:15" s="38" customFormat="1" ht="25.5" x14ac:dyDescent="0.2">
      <c r="A896" s="75"/>
      <c r="B896" s="76">
        <v>28</v>
      </c>
      <c r="C896" s="77" t="s">
        <v>3560</v>
      </c>
      <c r="D896" s="21" t="s">
        <v>1267</v>
      </c>
      <c r="E896" s="21"/>
      <c r="F896" s="21" t="s">
        <v>3328</v>
      </c>
      <c r="G896" s="21"/>
      <c r="H896" s="357">
        <v>400000</v>
      </c>
      <c r="I896" s="136"/>
      <c r="J896" s="79">
        <f t="shared" si="54"/>
        <v>612054100</v>
      </c>
      <c r="K896" s="71"/>
      <c r="L896" s="250">
        <f t="shared" si="53"/>
        <v>400000</v>
      </c>
      <c r="M896" s="346" t="s">
        <v>2728</v>
      </c>
      <c r="O896" s="39"/>
    </row>
    <row r="897" spans="1:15" s="38" customFormat="1" ht="25.5" x14ac:dyDescent="0.2">
      <c r="A897" s="75"/>
      <c r="B897" s="76">
        <v>27</v>
      </c>
      <c r="C897" s="83" t="s">
        <v>3340</v>
      </c>
      <c r="D897" s="21"/>
      <c r="E897" s="21"/>
      <c r="F897" s="84" t="s">
        <v>3329</v>
      </c>
      <c r="G897" s="21"/>
      <c r="H897" s="284"/>
      <c r="I897" s="363">
        <v>2688000</v>
      </c>
      <c r="J897" s="79">
        <f>J896-I897</f>
        <v>609366100</v>
      </c>
      <c r="K897" s="71"/>
      <c r="L897" s="250">
        <f>-I897</f>
        <v>-2688000</v>
      </c>
      <c r="M897" s="342" t="s">
        <v>640</v>
      </c>
      <c r="O897" s="39"/>
    </row>
    <row r="898" spans="1:15" s="38" customFormat="1" ht="25.5" x14ac:dyDescent="0.2">
      <c r="A898" s="75"/>
      <c r="B898" s="76">
        <v>27</v>
      </c>
      <c r="C898" s="83" t="s">
        <v>3341</v>
      </c>
      <c r="D898" s="21"/>
      <c r="E898" s="21"/>
      <c r="F898" s="84" t="s">
        <v>3330</v>
      </c>
      <c r="G898" s="21"/>
      <c r="H898" s="284"/>
      <c r="I898" s="363">
        <v>210000</v>
      </c>
      <c r="J898" s="79">
        <f t="shared" ref="J898:J908" si="55">J897-I898</f>
        <v>609156100</v>
      </c>
      <c r="K898" s="71"/>
      <c r="L898" s="250">
        <f t="shared" ref="L898:L909" si="56">-I898</f>
        <v>-210000</v>
      </c>
      <c r="M898" s="342" t="s">
        <v>987</v>
      </c>
      <c r="O898" s="39"/>
    </row>
    <row r="899" spans="1:15" s="38" customFormat="1" ht="25.5" x14ac:dyDescent="0.2">
      <c r="A899" s="75"/>
      <c r="B899" s="76">
        <v>27</v>
      </c>
      <c r="C899" s="83" t="s">
        <v>3342</v>
      </c>
      <c r="D899" s="21"/>
      <c r="E899" s="21"/>
      <c r="F899" s="84" t="s">
        <v>3331</v>
      </c>
      <c r="G899" s="21"/>
      <c r="H899" s="284"/>
      <c r="I899" s="363">
        <v>105000</v>
      </c>
      <c r="J899" s="79">
        <f t="shared" si="55"/>
        <v>609051100</v>
      </c>
      <c r="K899" s="71"/>
      <c r="L899" s="250">
        <f t="shared" si="56"/>
        <v>-105000</v>
      </c>
      <c r="M899" s="342" t="s">
        <v>1550</v>
      </c>
      <c r="O899" s="39"/>
    </row>
    <row r="900" spans="1:15" s="38" customFormat="1" ht="38.25" x14ac:dyDescent="0.2">
      <c r="A900" s="75"/>
      <c r="B900" s="76">
        <v>27</v>
      </c>
      <c r="C900" s="83" t="s">
        <v>3343</v>
      </c>
      <c r="D900" s="21"/>
      <c r="E900" s="21"/>
      <c r="F900" s="84" t="s">
        <v>3332</v>
      </c>
      <c r="G900" s="21"/>
      <c r="H900" s="283"/>
      <c r="I900" s="86">
        <v>15266500</v>
      </c>
      <c r="J900" s="79">
        <f t="shared" si="55"/>
        <v>593784600</v>
      </c>
      <c r="K900" s="80"/>
      <c r="L900" s="250">
        <f t="shared" si="56"/>
        <v>-15266500</v>
      </c>
      <c r="M900" s="342" t="s">
        <v>141</v>
      </c>
      <c r="O900" s="39"/>
    </row>
    <row r="901" spans="1:15" s="38" customFormat="1" ht="38.25" x14ac:dyDescent="0.2">
      <c r="A901" s="75"/>
      <c r="B901" s="76">
        <v>28</v>
      </c>
      <c r="C901" s="83" t="s">
        <v>3344</v>
      </c>
      <c r="D901" s="21"/>
      <c r="E901" s="21"/>
      <c r="F901" s="84" t="s">
        <v>3333</v>
      </c>
      <c r="G901" s="21"/>
      <c r="H901" s="283"/>
      <c r="I901" s="86">
        <v>895000</v>
      </c>
      <c r="J901" s="79">
        <f t="shared" si="55"/>
        <v>592889600</v>
      </c>
      <c r="K901" s="80"/>
      <c r="L901" s="250">
        <f t="shared" si="56"/>
        <v>-895000</v>
      </c>
      <c r="M901" s="342" t="s">
        <v>3345</v>
      </c>
      <c r="O901" s="39"/>
    </row>
    <row r="902" spans="1:15" s="38" customFormat="1" ht="38.25" x14ac:dyDescent="0.2">
      <c r="A902" s="75"/>
      <c r="B902" s="76">
        <v>28</v>
      </c>
      <c r="C902" s="83" t="s">
        <v>3346</v>
      </c>
      <c r="D902" s="21"/>
      <c r="E902" s="21"/>
      <c r="F902" s="84" t="s">
        <v>3334</v>
      </c>
      <c r="G902" s="21"/>
      <c r="H902" s="283"/>
      <c r="I902" s="86">
        <v>19592200</v>
      </c>
      <c r="J902" s="79">
        <f t="shared" si="55"/>
        <v>573297400</v>
      </c>
      <c r="K902" s="80"/>
      <c r="L902" s="250">
        <f t="shared" si="56"/>
        <v>-19592200</v>
      </c>
      <c r="M902" s="342" t="s">
        <v>3347</v>
      </c>
      <c r="O902" s="39"/>
    </row>
    <row r="903" spans="1:15" s="38" customFormat="1" ht="25.5" x14ac:dyDescent="0.2">
      <c r="A903" s="75"/>
      <c r="B903" s="76">
        <v>28</v>
      </c>
      <c r="C903" s="83" t="s">
        <v>3348</v>
      </c>
      <c r="D903" s="21"/>
      <c r="E903" s="21"/>
      <c r="F903" s="84" t="s">
        <v>3335</v>
      </c>
      <c r="G903" s="21"/>
      <c r="H903" s="283"/>
      <c r="I903" s="86">
        <v>2900000</v>
      </c>
      <c r="J903" s="79">
        <f t="shared" si="55"/>
        <v>570397400</v>
      </c>
      <c r="K903" s="80"/>
      <c r="L903" s="250">
        <f t="shared" si="56"/>
        <v>-2900000</v>
      </c>
      <c r="M903" s="342" t="s">
        <v>148</v>
      </c>
      <c r="O903" s="39"/>
    </row>
    <row r="904" spans="1:15" s="38" customFormat="1" ht="25.5" x14ac:dyDescent="0.2">
      <c r="A904" s="75"/>
      <c r="B904" s="76">
        <v>28</v>
      </c>
      <c r="C904" s="83" t="s">
        <v>3349</v>
      </c>
      <c r="D904" s="21"/>
      <c r="E904" s="21"/>
      <c r="F904" s="84" t="s">
        <v>3336</v>
      </c>
      <c r="G904" s="21"/>
      <c r="H904" s="283"/>
      <c r="I904" s="86">
        <v>190000000</v>
      </c>
      <c r="J904" s="79">
        <f t="shared" si="55"/>
        <v>380397400</v>
      </c>
      <c r="K904" s="80"/>
      <c r="L904" s="250">
        <f t="shared" si="56"/>
        <v>-190000000</v>
      </c>
      <c r="M904" s="342" t="s">
        <v>141</v>
      </c>
      <c r="O904" s="39"/>
    </row>
    <row r="905" spans="1:15" s="38" customFormat="1" ht="25.5" x14ac:dyDescent="0.2">
      <c r="A905" s="75"/>
      <c r="B905" s="76">
        <v>28</v>
      </c>
      <c r="C905" s="83" t="s">
        <v>3350</v>
      </c>
      <c r="D905" s="21"/>
      <c r="E905" s="21"/>
      <c r="F905" s="84" t="s">
        <v>3337</v>
      </c>
      <c r="G905" s="21"/>
      <c r="H905" s="283"/>
      <c r="I905" s="86">
        <v>50000000</v>
      </c>
      <c r="J905" s="79">
        <f t="shared" si="55"/>
        <v>330397400</v>
      </c>
      <c r="K905" s="80"/>
      <c r="L905" s="250">
        <f t="shared" si="56"/>
        <v>-50000000</v>
      </c>
      <c r="M905" s="342" t="s">
        <v>141</v>
      </c>
      <c r="O905" s="39"/>
    </row>
    <row r="906" spans="1:15" s="38" customFormat="1" ht="25.5" x14ac:dyDescent="0.2">
      <c r="A906" s="75"/>
      <c r="B906" s="76">
        <v>28</v>
      </c>
      <c r="C906" s="83" t="s">
        <v>3351</v>
      </c>
      <c r="D906" s="21"/>
      <c r="E906" s="21"/>
      <c r="F906" s="84" t="s">
        <v>3338</v>
      </c>
      <c r="G906" s="21"/>
      <c r="H906" s="283"/>
      <c r="I906" s="86">
        <v>1302200</v>
      </c>
      <c r="J906" s="79">
        <f t="shared" si="55"/>
        <v>329095200</v>
      </c>
      <c r="K906" s="80"/>
      <c r="L906" s="250">
        <f t="shared" si="56"/>
        <v>-1302200</v>
      </c>
      <c r="M906" s="342" t="s">
        <v>290</v>
      </c>
      <c r="O906" s="39"/>
    </row>
    <row r="907" spans="1:15" s="38" customFormat="1" ht="25.5" x14ac:dyDescent="0.2">
      <c r="A907" s="75"/>
      <c r="B907" s="76">
        <v>28</v>
      </c>
      <c r="C907" s="83" t="s">
        <v>3352</v>
      </c>
      <c r="D907" s="21"/>
      <c r="E907" s="21"/>
      <c r="F907" s="84" t="s">
        <v>3339</v>
      </c>
      <c r="G907" s="21"/>
      <c r="H907" s="283"/>
      <c r="I907" s="86">
        <v>1369000</v>
      </c>
      <c r="J907" s="79">
        <f t="shared" si="55"/>
        <v>327726200</v>
      </c>
      <c r="K907" s="80"/>
      <c r="L907" s="250">
        <f t="shared" si="56"/>
        <v>-1369000</v>
      </c>
      <c r="M907" s="342" t="s">
        <v>2154</v>
      </c>
      <c r="O907" s="39"/>
    </row>
    <row r="908" spans="1:15" s="38" customFormat="1" x14ac:dyDescent="0.2">
      <c r="A908" s="75"/>
      <c r="B908" s="76"/>
      <c r="C908" s="6" t="s">
        <v>3561</v>
      </c>
      <c r="D908" s="4"/>
      <c r="E908" s="4"/>
      <c r="F908" s="365"/>
      <c r="G908" s="4"/>
      <c r="H908" s="270">
        <f ca="1">SUM(H12:H909)</f>
        <v>1661960900</v>
      </c>
      <c r="I908" s="270">
        <f ca="1">SUM(I12:I909)</f>
        <v>1638588600</v>
      </c>
      <c r="J908" s="366">
        <f t="shared" ca="1" si="55"/>
        <v>327726200</v>
      </c>
      <c r="K908" s="80">
        <f ca="1">K910+H908-I908</f>
        <v>0</v>
      </c>
      <c r="L908" s="250"/>
      <c r="M908" s="342"/>
      <c r="O908" s="39"/>
    </row>
    <row r="909" spans="1:15" s="38" customFormat="1" x14ac:dyDescent="0.2">
      <c r="A909" s="75"/>
      <c r="B909" s="76"/>
      <c r="C909" s="77"/>
      <c r="D909" s="21"/>
      <c r="E909" s="21"/>
      <c r="F909" s="84"/>
      <c r="G909" s="21"/>
      <c r="H909" s="283"/>
      <c r="I909" s="79"/>
      <c r="J909" s="79"/>
      <c r="K909" s="80"/>
      <c r="L909" s="250">
        <f t="shared" si="56"/>
        <v>0</v>
      </c>
      <c r="M909" s="342"/>
      <c r="O909" s="39"/>
    </row>
    <row r="910" spans="1:15" s="38" customFormat="1" x14ac:dyDescent="0.2">
      <c r="A910" s="75"/>
      <c r="B910" s="76"/>
      <c r="C910" s="77"/>
      <c r="D910" s="21"/>
      <c r="E910" s="21"/>
      <c r="F910" s="84"/>
      <c r="G910" s="21"/>
      <c r="J910" s="79"/>
      <c r="K910" s="71">
        <f>H11</f>
        <v>304353900</v>
      </c>
      <c r="L910" s="250"/>
      <c r="M910" s="342"/>
      <c r="O910" s="39"/>
    </row>
    <row r="911" spans="1:15" s="38" customFormat="1" x14ac:dyDescent="0.2">
      <c r="A911" s="75"/>
      <c r="B911" s="76"/>
      <c r="C911" s="77"/>
      <c r="D911" s="21"/>
      <c r="E911" s="21"/>
      <c r="F911" s="21"/>
      <c r="G911" s="21"/>
      <c r="H911" s="284"/>
      <c r="I911" s="135"/>
      <c r="J911" s="79"/>
      <c r="K911" s="71">
        <f ca="1">K910+H908-I908</f>
        <v>0</v>
      </c>
      <c r="L911" s="250"/>
      <c r="M911" s="342"/>
      <c r="O911" s="39"/>
    </row>
    <row r="912" spans="1:15" s="38" customFormat="1" x14ac:dyDescent="0.2">
      <c r="A912" s="128"/>
      <c r="B912" s="76"/>
      <c r="C912" s="129"/>
      <c r="D912" s="7"/>
      <c r="E912" s="7"/>
      <c r="F912" s="21"/>
      <c r="G912" s="7"/>
      <c r="H912" s="283"/>
      <c r="I912" s="24"/>
      <c r="J912" s="79"/>
      <c r="K912" s="130"/>
      <c r="L912" s="254"/>
      <c r="M912" s="342"/>
      <c r="O912" s="39"/>
    </row>
    <row r="913" spans="1:15" s="38" customFormat="1" x14ac:dyDescent="0.2">
      <c r="A913" s="128"/>
      <c r="B913" s="76"/>
      <c r="C913" s="129"/>
      <c r="D913" s="7"/>
      <c r="E913" s="7"/>
      <c r="F913" s="21"/>
      <c r="G913" s="7"/>
      <c r="H913" s="283"/>
      <c r="I913" s="24"/>
      <c r="J913" s="79"/>
      <c r="K913" s="130"/>
      <c r="L913" s="254"/>
      <c r="M913" s="342"/>
      <c r="O913" s="39"/>
    </row>
    <row r="914" spans="1:15" s="38" customFormat="1" x14ac:dyDescent="0.2">
      <c r="A914" s="128"/>
      <c r="B914" s="76"/>
      <c r="C914" s="129"/>
      <c r="D914" s="7"/>
      <c r="E914" s="7"/>
      <c r="F914" s="21"/>
      <c r="G914" s="7"/>
      <c r="H914" s="283"/>
      <c r="I914" s="24"/>
      <c r="J914" s="79"/>
      <c r="K914" s="130"/>
      <c r="L914" s="254"/>
      <c r="M914" s="342"/>
      <c r="O914" s="39"/>
    </row>
    <row r="915" spans="1:15" s="38" customFormat="1" x14ac:dyDescent="0.2">
      <c r="A915" s="128"/>
      <c r="B915" s="76"/>
      <c r="C915" s="129"/>
      <c r="D915" s="7"/>
      <c r="E915" s="7"/>
      <c r="F915" s="21"/>
      <c r="G915" s="7"/>
      <c r="H915" s="283"/>
      <c r="I915" s="24"/>
      <c r="J915" s="79"/>
      <c r="K915" s="130"/>
      <c r="L915" s="254"/>
      <c r="M915" s="342"/>
      <c r="O915" s="39"/>
    </row>
    <row r="916" spans="1:15" s="38" customFormat="1" x14ac:dyDescent="0.2">
      <c r="A916" s="128"/>
      <c r="B916" s="76"/>
      <c r="C916" s="129"/>
      <c r="D916" s="7"/>
      <c r="E916" s="7"/>
      <c r="F916" s="21"/>
      <c r="G916" s="7"/>
      <c r="H916" s="283"/>
      <c r="I916" s="24"/>
      <c r="J916" s="79"/>
      <c r="K916" s="130"/>
      <c r="L916" s="254"/>
      <c r="M916" s="342"/>
      <c r="O916" s="39"/>
    </row>
    <row r="917" spans="1:15" s="38" customFormat="1" x14ac:dyDescent="0.2">
      <c r="A917" s="128"/>
      <c r="B917" s="76"/>
      <c r="C917" s="129"/>
      <c r="D917" s="7"/>
      <c r="E917" s="7"/>
      <c r="F917" s="21"/>
      <c r="G917" s="7"/>
      <c r="H917" s="283"/>
      <c r="I917" s="24"/>
      <c r="J917" s="79"/>
      <c r="K917" s="130"/>
      <c r="L917" s="254"/>
      <c r="M917" s="342"/>
      <c r="O917" s="39"/>
    </row>
    <row r="918" spans="1:15" s="38" customFormat="1" x14ac:dyDescent="0.2">
      <c r="A918" s="128"/>
      <c r="B918" s="76"/>
      <c r="C918" s="129"/>
      <c r="D918" s="7"/>
      <c r="E918" s="7"/>
      <c r="F918" s="21"/>
      <c r="G918" s="7"/>
      <c r="H918" s="283"/>
      <c r="I918" s="24"/>
      <c r="J918" s="79"/>
      <c r="K918" s="130"/>
      <c r="L918" s="254"/>
      <c r="M918" s="342"/>
      <c r="O918" s="39"/>
    </row>
    <row r="919" spans="1:15" s="38" customFormat="1" x14ac:dyDescent="0.2">
      <c r="A919" s="128"/>
      <c r="B919" s="76"/>
      <c r="C919" s="129"/>
      <c r="D919" s="7"/>
      <c r="E919" s="7"/>
      <c r="F919" s="21"/>
      <c r="G919" s="7"/>
      <c r="H919" s="283"/>
      <c r="I919" s="24"/>
      <c r="J919" s="79"/>
      <c r="K919" s="130"/>
      <c r="L919" s="254"/>
      <c r="M919" s="342"/>
      <c r="O919" s="39"/>
    </row>
    <row r="920" spans="1:15" s="38" customFormat="1" x14ac:dyDescent="0.2">
      <c r="A920" s="128"/>
      <c r="B920" s="76"/>
      <c r="C920" s="129"/>
      <c r="D920" s="7"/>
      <c r="E920" s="7"/>
      <c r="F920" s="21"/>
      <c r="G920" s="7"/>
      <c r="H920" s="283"/>
      <c r="I920" s="24"/>
      <c r="J920" s="79"/>
      <c r="K920" s="130"/>
      <c r="L920" s="254"/>
      <c r="M920" s="342"/>
      <c r="O920" s="39"/>
    </row>
    <row r="921" spans="1:15" s="38" customFormat="1" x14ac:dyDescent="0.2">
      <c r="A921" s="128"/>
      <c r="B921" s="76"/>
      <c r="C921" s="129"/>
      <c r="D921" s="7"/>
      <c r="E921" s="7"/>
      <c r="F921" s="21"/>
      <c r="G921" s="7"/>
      <c r="H921" s="283"/>
      <c r="I921" s="24"/>
      <c r="J921" s="79"/>
      <c r="K921" s="130"/>
      <c r="L921" s="254"/>
      <c r="M921" s="342"/>
      <c r="O921" s="39"/>
    </row>
    <row r="922" spans="1:15" s="38" customFormat="1" x14ac:dyDescent="0.2">
      <c r="A922" s="128"/>
      <c r="B922" s="76"/>
      <c r="C922" s="129"/>
      <c r="D922" s="7"/>
      <c r="E922" s="7"/>
      <c r="F922" s="21"/>
      <c r="G922" s="7"/>
      <c r="H922" s="283"/>
      <c r="I922" s="24"/>
      <c r="J922" s="79"/>
      <c r="K922" s="130"/>
      <c r="L922" s="254"/>
      <c r="M922" s="342"/>
      <c r="O922" s="39"/>
    </row>
    <row r="923" spans="1:15" s="38" customFormat="1" x14ac:dyDescent="0.2">
      <c r="A923" s="75"/>
      <c r="B923" s="76"/>
      <c r="C923" s="77"/>
      <c r="D923" s="21"/>
      <c r="E923" s="21"/>
      <c r="F923" s="21"/>
      <c r="G923" s="21"/>
      <c r="H923" s="283"/>
      <c r="I923" s="79"/>
      <c r="J923" s="79"/>
      <c r="K923" s="130"/>
      <c r="L923" s="250"/>
      <c r="M923" s="342"/>
      <c r="O923" s="39"/>
    </row>
    <row r="924" spans="1:15" s="38" customFormat="1" x14ac:dyDescent="0.2">
      <c r="A924" s="75"/>
      <c r="B924" s="76"/>
      <c r="C924" s="77"/>
      <c r="D924" s="21"/>
      <c r="E924" s="21"/>
      <c r="F924" s="21"/>
      <c r="G924" s="21"/>
      <c r="H924" s="283"/>
      <c r="I924" s="79"/>
      <c r="J924" s="107"/>
      <c r="K924" s="130"/>
      <c r="L924" s="250"/>
      <c r="M924" s="342"/>
      <c r="O924" s="39"/>
    </row>
    <row r="925" spans="1:15" s="38" customFormat="1" x14ac:dyDescent="0.2">
      <c r="A925" s="75"/>
      <c r="B925" s="76"/>
      <c r="C925" s="77"/>
      <c r="D925" s="21"/>
      <c r="E925" s="21"/>
      <c r="F925" s="21"/>
      <c r="G925" s="21"/>
      <c r="H925" s="283"/>
      <c r="I925" s="79"/>
      <c r="J925" s="107"/>
      <c r="K925" s="130"/>
      <c r="L925" s="250"/>
      <c r="M925" s="342"/>
      <c r="O925" s="39"/>
    </row>
    <row r="926" spans="1:15" s="38" customFormat="1" x14ac:dyDescent="0.2">
      <c r="A926" s="75"/>
      <c r="B926" s="76"/>
      <c r="C926" s="77"/>
      <c r="D926" s="21"/>
      <c r="E926" s="21"/>
      <c r="F926" s="21"/>
      <c r="G926" s="21"/>
      <c r="H926" s="283"/>
      <c r="I926" s="79"/>
      <c r="J926" s="107"/>
      <c r="K926" s="130"/>
      <c r="L926" s="250"/>
      <c r="M926" s="342"/>
      <c r="O926" s="39"/>
    </row>
    <row r="927" spans="1:15" s="38" customFormat="1" x14ac:dyDescent="0.2">
      <c r="A927" s="75"/>
      <c r="B927" s="76"/>
      <c r="C927" s="77"/>
      <c r="D927" s="21"/>
      <c r="E927" s="21"/>
      <c r="F927" s="21"/>
      <c r="G927" s="21"/>
      <c r="H927" s="283"/>
      <c r="I927" s="79"/>
      <c r="J927" s="107"/>
      <c r="K927" s="130"/>
      <c r="L927" s="250"/>
      <c r="M927" s="342"/>
      <c r="O927" s="39"/>
    </row>
    <row r="928" spans="1:15" s="38" customFormat="1" x14ac:dyDescent="0.2">
      <c r="A928" s="75"/>
      <c r="B928" s="76"/>
      <c r="C928" s="77"/>
      <c r="D928" s="21"/>
      <c r="E928" s="21"/>
      <c r="F928" s="21"/>
      <c r="G928" s="21"/>
      <c r="H928" s="283"/>
      <c r="I928" s="79"/>
      <c r="J928" s="107"/>
      <c r="K928" s="130"/>
      <c r="L928" s="250"/>
      <c r="M928" s="342"/>
      <c r="O928" s="39"/>
    </row>
    <row r="929" spans="1:15" s="38" customFormat="1" x14ac:dyDescent="0.2">
      <c r="A929" s="75"/>
      <c r="B929" s="76"/>
      <c r="C929" s="77"/>
      <c r="D929" s="21"/>
      <c r="E929" s="21"/>
      <c r="F929" s="21"/>
      <c r="G929" s="21"/>
      <c r="H929" s="283"/>
      <c r="I929" s="79"/>
      <c r="J929" s="107"/>
      <c r="K929" s="130"/>
      <c r="L929" s="250"/>
      <c r="M929" s="342"/>
      <c r="O929" s="39"/>
    </row>
    <row r="930" spans="1:15" s="38" customFormat="1" x14ac:dyDescent="0.2">
      <c r="A930" s="75"/>
      <c r="B930" s="76"/>
      <c r="C930" s="77"/>
      <c r="D930" s="21"/>
      <c r="E930" s="21"/>
      <c r="F930" s="21"/>
      <c r="G930" s="21"/>
      <c r="H930" s="284"/>
      <c r="I930" s="135"/>
      <c r="J930" s="107"/>
      <c r="K930" s="130"/>
      <c r="L930" s="250"/>
      <c r="M930" s="342"/>
      <c r="O930" s="39"/>
    </row>
    <row r="931" spans="1:15" s="38" customFormat="1" x14ac:dyDescent="0.2">
      <c r="A931" s="75"/>
      <c r="B931" s="76"/>
      <c r="C931" s="77"/>
      <c r="D931" s="21"/>
      <c r="E931" s="21"/>
      <c r="F931" s="21"/>
      <c r="G931" s="21"/>
      <c r="H931" s="284"/>
      <c r="I931" s="135"/>
      <c r="J931" s="107"/>
      <c r="K931" s="130"/>
      <c r="L931" s="250"/>
      <c r="M931" s="342"/>
      <c r="O931" s="39"/>
    </row>
    <row r="932" spans="1:15" s="38" customFormat="1" x14ac:dyDescent="0.2">
      <c r="A932" s="75"/>
      <c r="B932" s="76"/>
      <c r="C932" s="77"/>
      <c r="D932" s="21"/>
      <c r="E932" s="21"/>
      <c r="F932" s="21"/>
      <c r="G932" s="21"/>
      <c r="H932" s="284"/>
      <c r="I932" s="135"/>
      <c r="J932" s="107"/>
      <c r="K932" s="130"/>
      <c r="L932" s="250"/>
      <c r="M932" s="342"/>
      <c r="O932" s="39"/>
    </row>
    <row r="933" spans="1:15" s="38" customFormat="1" x14ac:dyDescent="0.2">
      <c r="A933" s="75"/>
      <c r="B933" s="76"/>
      <c r="C933" s="77"/>
      <c r="D933" s="21"/>
      <c r="E933" s="21"/>
      <c r="F933" s="21"/>
      <c r="G933" s="21"/>
      <c r="H933" s="284"/>
      <c r="I933" s="135"/>
      <c r="J933" s="107"/>
      <c r="K933" s="130"/>
      <c r="L933" s="250"/>
      <c r="M933" s="342"/>
      <c r="O933" s="39"/>
    </row>
    <row r="934" spans="1:15" s="38" customFormat="1" x14ac:dyDescent="0.2">
      <c r="A934" s="75"/>
      <c r="B934" s="76"/>
      <c r="C934" s="77"/>
      <c r="D934" s="21"/>
      <c r="E934" s="21"/>
      <c r="F934" s="21"/>
      <c r="G934" s="21"/>
      <c r="H934" s="284"/>
      <c r="I934" s="135"/>
      <c r="J934" s="107"/>
      <c r="K934" s="130"/>
      <c r="L934" s="250"/>
      <c r="M934" s="342"/>
      <c r="O934" s="39"/>
    </row>
    <row r="935" spans="1:15" s="38" customFormat="1" x14ac:dyDescent="0.2">
      <c r="A935" s="75"/>
      <c r="B935" s="76"/>
      <c r="C935" s="77"/>
      <c r="D935" s="21"/>
      <c r="E935" s="21"/>
      <c r="F935" s="21"/>
      <c r="G935" s="21"/>
      <c r="H935" s="284"/>
      <c r="I935" s="135"/>
      <c r="J935" s="107"/>
      <c r="K935" s="130"/>
      <c r="L935" s="250"/>
      <c r="M935" s="342"/>
      <c r="O935" s="39"/>
    </row>
    <row r="936" spans="1:15" s="38" customFormat="1" x14ac:dyDescent="0.2">
      <c r="A936" s="75"/>
      <c r="B936" s="76"/>
      <c r="C936" s="77"/>
      <c r="D936" s="21"/>
      <c r="E936" s="21"/>
      <c r="F936" s="21"/>
      <c r="G936" s="21"/>
      <c r="H936" s="284"/>
      <c r="I936" s="135"/>
      <c r="J936" s="107"/>
      <c r="K936" s="130"/>
      <c r="L936" s="250"/>
      <c r="M936" s="342"/>
      <c r="O936" s="39"/>
    </row>
    <row r="937" spans="1:15" s="38" customFormat="1" x14ac:dyDescent="0.2">
      <c r="A937" s="75"/>
      <c r="B937" s="76"/>
      <c r="C937" s="77"/>
      <c r="D937" s="21"/>
      <c r="E937" s="21"/>
      <c r="F937" s="21"/>
      <c r="G937" s="21"/>
      <c r="H937" s="284"/>
      <c r="I937" s="135"/>
      <c r="J937" s="107"/>
      <c r="K937" s="130"/>
      <c r="L937" s="250"/>
      <c r="M937" s="342"/>
      <c r="O937" s="39"/>
    </row>
    <row r="938" spans="1:15" s="38" customFormat="1" x14ac:dyDescent="0.2">
      <c r="A938" s="128"/>
      <c r="B938" s="76"/>
      <c r="C938" s="129"/>
      <c r="D938" s="7"/>
      <c r="E938" s="7"/>
      <c r="F938" s="21"/>
      <c r="G938" s="7"/>
      <c r="H938" s="283"/>
      <c r="I938" s="24"/>
      <c r="J938" s="107"/>
      <c r="K938" s="130"/>
      <c r="L938" s="254"/>
      <c r="M938" s="342"/>
      <c r="O938" s="39"/>
    </row>
    <row r="939" spans="1:15" s="38" customFormat="1" x14ac:dyDescent="0.2">
      <c r="A939" s="128"/>
      <c r="B939" s="76"/>
      <c r="C939" s="129"/>
      <c r="D939" s="7"/>
      <c r="E939" s="7"/>
      <c r="F939" s="21"/>
      <c r="G939" s="7"/>
      <c r="H939" s="283"/>
      <c r="I939" s="24"/>
      <c r="J939" s="107"/>
      <c r="K939" s="130"/>
      <c r="L939" s="254"/>
      <c r="M939" s="342"/>
      <c r="O939" s="39"/>
    </row>
    <row r="940" spans="1:15" s="136" customFormat="1" x14ac:dyDescent="0.2">
      <c r="A940" s="128"/>
      <c r="B940" s="76"/>
      <c r="C940" s="129"/>
      <c r="D940" s="7"/>
      <c r="E940" s="7"/>
      <c r="F940" s="21"/>
      <c r="G940" s="7"/>
      <c r="H940" s="283"/>
      <c r="I940" s="24"/>
      <c r="J940" s="107"/>
      <c r="K940" s="130"/>
      <c r="L940" s="254"/>
      <c r="M940" s="342"/>
      <c r="N940" s="318"/>
      <c r="O940" s="111"/>
    </row>
    <row r="941" spans="1:15" s="109" customFormat="1" x14ac:dyDescent="0.2">
      <c r="A941" s="128"/>
      <c r="B941" s="76"/>
      <c r="C941" s="129"/>
      <c r="D941" s="7"/>
      <c r="E941" s="7"/>
      <c r="F941" s="21"/>
      <c r="G941" s="7"/>
      <c r="H941" s="283"/>
      <c r="I941" s="24"/>
      <c r="J941" s="107"/>
      <c r="K941" s="130"/>
      <c r="L941" s="254"/>
      <c r="M941" s="342"/>
      <c r="O941" s="110"/>
    </row>
    <row r="942" spans="1:15" s="138" customFormat="1" x14ac:dyDescent="0.2">
      <c r="A942" s="128"/>
      <c r="B942" s="76"/>
      <c r="C942" s="129"/>
      <c r="D942" s="7"/>
      <c r="E942" s="7"/>
      <c r="F942" s="21"/>
      <c r="G942" s="7"/>
      <c r="H942" s="283"/>
      <c r="I942" s="24"/>
      <c r="J942" s="107"/>
      <c r="K942" s="130"/>
      <c r="L942" s="254"/>
      <c r="M942" s="342"/>
      <c r="O942" s="139"/>
    </row>
    <row r="943" spans="1:15" x14ac:dyDescent="0.2">
      <c r="A943" s="128"/>
      <c r="B943" s="76"/>
      <c r="C943" s="129"/>
      <c r="D943" s="7"/>
      <c r="E943" s="7"/>
      <c r="F943" s="21"/>
      <c r="G943" s="7"/>
      <c r="H943" s="283"/>
      <c r="I943" s="24"/>
      <c r="J943" s="107"/>
      <c r="K943" s="130"/>
      <c r="L943" s="254"/>
      <c r="M943" s="349"/>
      <c r="N943" s="73"/>
    </row>
    <row r="944" spans="1:15" x14ac:dyDescent="0.2">
      <c r="A944" s="128"/>
      <c r="B944" s="76"/>
      <c r="C944" s="129"/>
      <c r="D944" s="7"/>
      <c r="E944" s="7"/>
      <c r="F944" s="21"/>
      <c r="G944" s="7"/>
      <c r="H944" s="283"/>
      <c r="I944" s="24"/>
      <c r="J944" s="107"/>
      <c r="K944" s="130"/>
      <c r="L944" s="254"/>
      <c r="M944" s="349"/>
      <c r="N944" s="73"/>
    </row>
    <row r="945" spans="1:14" x14ac:dyDescent="0.2">
      <c r="A945" s="75"/>
      <c r="B945" s="76"/>
      <c r="C945" s="77"/>
      <c r="D945" s="21"/>
      <c r="E945" s="21"/>
      <c r="F945" s="21"/>
      <c r="G945" s="21"/>
      <c r="H945" s="284"/>
      <c r="I945" s="135"/>
      <c r="J945" s="107"/>
      <c r="K945" s="130"/>
      <c r="L945" s="250"/>
      <c r="M945" s="349"/>
      <c r="N945" s="73"/>
    </row>
    <row r="946" spans="1:14" x14ac:dyDescent="0.2">
      <c r="A946" s="75"/>
      <c r="B946" s="76"/>
      <c r="C946" s="77"/>
      <c r="D946" s="21"/>
      <c r="E946" s="21"/>
      <c r="F946" s="21"/>
      <c r="G946" s="21"/>
      <c r="H946" s="284"/>
      <c r="I946" s="135"/>
      <c r="J946" s="107"/>
      <c r="K946" s="130"/>
      <c r="L946" s="250"/>
      <c r="M946" s="349"/>
      <c r="N946" s="73"/>
    </row>
    <row r="947" spans="1:14" x14ac:dyDescent="0.2">
      <c r="A947" s="75"/>
      <c r="B947" s="76"/>
      <c r="C947" s="77"/>
      <c r="D947" s="21"/>
      <c r="E947" s="21"/>
      <c r="F947" s="21"/>
      <c r="G947" s="21"/>
      <c r="H947" s="284"/>
      <c r="I947" s="135"/>
      <c r="J947" s="107"/>
      <c r="K947" s="130"/>
      <c r="L947" s="250"/>
      <c r="M947" s="349"/>
      <c r="N947" s="73"/>
    </row>
    <row r="948" spans="1:14" x14ac:dyDescent="0.2">
      <c r="A948" s="75"/>
      <c r="B948" s="76"/>
      <c r="C948" s="77"/>
      <c r="D948" s="21"/>
      <c r="E948" s="21"/>
      <c r="F948" s="21"/>
      <c r="G948" s="21"/>
      <c r="H948" s="284"/>
      <c r="I948" s="135"/>
      <c r="J948" s="107"/>
      <c r="K948" s="130"/>
      <c r="L948" s="250"/>
      <c r="M948" s="349"/>
      <c r="N948" s="73"/>
    </row>
    <row r="949" spans="1:14" x14ac:dyDescent="0.2">
      <c r="A949" s="75"/>
      <c r="B949" s="76"/>
      <c r="C949" s="77"/>
      <c r="D949" s="21"/>
      <c r="E949" s="21"/>
      <c r="F949" s="21"/>
      <c r="G949" s="21"/>
      <c r="H949" s="284"/>
      <c r="I949" s="135"/>
      <c r="J949" s="107"/>
      <c r="K949" s="130"/>
      <c r="L949" s="250"/>
      <c r="M949" s="349"/>
      <c r="N949" s="73"/>
    </row>
    <row r="950" spans="1:14" x14ac:dyDescent="0.2">
      <c r="A950" s="75"/>
      <c r="B950" s="76"/>
      <c r="C950" s="77"/>
      <c r="D950" s="21"/>
      <c r="E950" s="21"/>
      <c r="F950" s="21"/>
      <c r="G950" s="21"/>
      <c r="H950" s="284"/>
      <c r="I950" s="135"/>
      <c r="J950" s="107"/>
      <c r="K950" s="130"/>
      <c r="L950" s="250"/>
      <c r="M950" s="349"/>
      <c r="N950" s="73"/>
    </row>
    <row r="951" spans="1:14" x14ac:dyDescent="0.2">
      <c r="A951" s="75"/>
      <c r="B951" s="76"/>
      <c r="C951" s="77"/>
      <c r="D951" s="21"/>
      <c r="E951" s="21"/>
      <c r="F951" s="21"/>
      <c r="G951" s="21"/>
      <c r="H951" s="284"/>
      <c r="I951" s="135"/>
      <c r="J951" s="107"/>
      <c r="K951" s="130"/>
      <c r="L951" s="250"/>
      <c r="M951" s="349"/>
      <c r="N951" s="73"/>
    </row>
    <row r="952" spans="1:14" x14ac:dyDescent="0.2">
      <c r="A952" s="75"/>
      <c r="B952" s="76"/>
      <c r="C952" s="77"/>
      <c r="D952" s="21"/>
      <c r="E952" s="21"/>
      <c r="F952" s="21"/>
      <c r="G952" s="21"/>
      <c r="H952" s="284"/>
      <c r="I952" s="135"/>
      <c r="J952" s="107"/>
      <c r="K952" s="130"/>
      <c r="L952" s="250"/>
      <c r="M952" s="349"/>
      <c r="N952" s="73"/>
    </row>
    <row r="953" spans="1:14" x14ac:dyDescent="0.2">
      <c r="A953" s="75"/>
      <c r="B953" s="76"/>
      <c r="C953" s="77"/>
      <c r="D953" s="21"/>
      <c r="E953" s="21"/>
      <c r="F953" s="21"/>
      <c r="G953" s="21"/>
      <c r="H953" s="284"/>
      <c r="I953" s="135"/>
      <c r="J953" s="107"/>
      <c r="K953" s="130"/>
      <c r="L953" s="250"/>
      <c r="M953" s="349"/>
      <c r="N953" s="73"/>
    </row>
    <row r="954" spans="1:14" x14ac:dyDescent="0.2">
      <c r="A954" s="75"/>
      <c r="B954" s="76"/>
      <c r="C954" s="77"/>
      <c r="D954" s="21"/>
      <c r="E954" s="21"/>
      <c r="F954" s="21"/>
      <c r="G954" s="21"/>
      <c r="H954" s="284"/>
      <c r="I954" s="135"/>
      <c r="J954" s="107"/>
      <c r="K954" s="130"/>
      <c r="L954" s="250"/>
      <c r="M954" s="349"/>
      <c r="N954" s="73"/>
    </row>
    <row r="955" spans="1:14" x14ac:dyDescent="0.2">
      <c r="A955" s="75"/>
      <c r="B955" s="76"/>
      <c r="C955" s="77"/>
      <c r="D955" s="21"/>
      <c r="E955" s="21"/>
      <c r="F955" s="21"/>
      <c r="G955" s="21"/>
      <c r="H955" s="284"/>
      <c r="I955" s="135"/>
      <c r="J955" s="107"/>
      <c r="K955" s="130"/>
      <c r="L955" s="250"/>
      <c r="M955" s="349"/>
      <c r="N955" s="73"/>
    </row>
    <row r="956" spans="1:14" x14ac:dyDescent="0.2">
      <c r="A956" s="75"/>
      <c r="B956" s="76"/>
      <c r="C956" s="77"/>
      <c r="D956" s="21"/>
      <c r="E956" s="21"/>
      <c r="F956" s="21"/>
      <c r="G956" s="21"/>
      <c r="H956" s="284"/>
      <c r="I956" s="135"/>
      <c r="J956" s="107"/>
      <c r="K956" s="130"/>
      <c r="L956" s="250"/>
      <c r="M956" s="349"/>
      <c r="N956" s="73"/>
    </row>
    <row r="957" spans="1:14" x14ac:dyDescent="0.2">
      <c r="A957" s="75"/>
      <c r="B957" s="76"/>
      <c r="C957" s="77"/>
      <c r="D957" s="21"/>
      <c r="E957" s="21"/>
      <c r="F957" s="21"/>
      <c r="G957" s="21"/>
      <c r="H957" s="284"/>
      <c r="I957" s="135"/>
      <c r="J957" s="107"/>
      <c r="K957" s="130"/>
      <c r="L957" s="250"/>
      <c r="M957" s="349"/>
      <c r="N957" s="73"/>
    </row>
    <row r="958" spans="1:14" x14ac:dyDescent="0.2">
      <c r="A958" s="75"/>
      <c r="B958" s="76"/>
      <c r="C958" s="77"/>
      <c r="D958" s="21"/>
      <c r="E958" s="21"/>
      <c r="F958" s="21"/>
      <c r="G958" s="21"/>
      <c r="H958" s="284"/>
      <c r="I958" s="135"/>
      <c r="J958" s="107"/>
      <c r="K958" s="130"/>
      <c r="L958" s="250"/>
      <c r="M958" s="349"/>
      <c r="N958" s="73"/>
    </row>
    <row r="959" spans="1:14" x14ac:dyDescent="0.2">
      <c r="A959" s="75"/>
      <c r="B959" s="76"/>
      <c r="C959" s="77"/>
      <c r="D959" s="21"/>
      <c r="E959" s="21"/>
      <c r="F959" s="21"/>
      <c r="G959" s="21"/>
      <c r="H959" s="284"/>
      <c r="I959" s="135"/>
      <c r="J959" s="107"/>
      <c r="K959" s="130"/>
      <c r="L959" s="250"/>
      <c r="M959" s="349"/>
      <c r="N959" s="73"/>
    </row>
    <row r="960" spans="1:14" x14ac:dyDescent="0.2">
      <c r="A960" s="75"/>
      <c r="B960" s="76"/>
      <c r="C960" s="77"/>
      <c r="D960" s="21"/>
      <c r="E960" s="21"/>
      <c r="F960" s="21"/>
      <c r="G960" s="21"/>
      <c r="H960" s="284"/>
      <c r="I960" s="135"/>
      <c r="J960" s="107"/>
      <c r="K960" s="130"/>
      <c r="L960" s="250"/>
      <c r="M960" s="349"/>
      <c r="N960" s="73"/>
    </row>
    <row r="961" spans="1:14" x14ac:dyDescent="0.2">
      <c r="A961" s="75"/>
      <c r="B961" s="76"/>
      <c r="C961" s="77"/>
      <c r="D961" s="21"/>
      <c r="E961" s="21"/>
      <c r="F961" s="21"/>
      <c r="G961" s="21"/>
      <c r="H961" s="284"/>
      <c r="I961" s="135"/>
      <c r="J961" s="107"/>
      <c r="K961" s="130"/>
      <c r="L961" s="250"/>
      <c r="M961" s="349"/>
      <c r="N961" s="73"/>
    </row>
    <row r="962" spans="1:14" x14ac:dyDescent="0.2">
      <c r="A962" s="75"/>
      <c r="B962" s="76"/>
      <c r="C962" s="77"/>
      <c r="D962" s="21"/>
      <c r="E962" s="21"/>
      <c r="F962" s="21"/>
      <c r="G962" s="21"/>
      <c r="H962" s="284"/>
      <c r="I962" s="134"/>
      <c r="J962" s="107"/>
      <c r="K962" s="130"/>
      <c r="L962" s="250"/>
      <c r="M962" s="349"/>
      <c r="N962" s="73"/>
    </row>
    <row r="963" spans="1:14" x14ac:dyDescent="0.2">
      <c r="A963" s="75"/>
      <c r="B963" s="76"/>
      <c r="C963" s="77"/>
      <c r="D963" s="21"/>
      <c r="E963" s="21"/>
      <c r="F963" s="21"/>
      <c r="G963" s="21"/>
      <c r="H963" s="284"/>
      <c r="I963" s="135"/>
      <c r="J963" s="107"/>
      <c r="K963" s="130"/>
      <c r="L963" s="250"/>
      <c r="M963" s="349"/>
      <c r="N963" s="73"/>
    </row>
    <row r="964" spans="1:14" x14ac:dyDescent="0.2">
      <c r="A964" s="75"/>
      <c r="B964" s="76"/>
      <c r="C964" s="77"/>
      <c r="D964" s="21"/>
      <c r="E964" s="21"/>
      <c r="F964" s="21"/>
      <c r="G964" s="21"/>
      <c r="H964" s="284"/>
      <c r="I964" s="135"/>
      <c r="J964" s="107"/>
      <c r="K964" s="130"/>
      <c r="L964" s="250"/>
      <c r="M964" s="349"/>
      <c r="N964" s="73"/>
    </row>
    <row r="965" spans="1:14" x14ac:dyDescent="0.2">
      <c r="A965" s="75"/>
      <c r="B965" s="76"/>
      <c r="C965" s="77"/>
      <c r="D965" s="21"/>
      <c r="E965" s="21"/>
      <c r="F965" s="21"/>
      <c r="G965" s="21"/>
      <c r="H965" s="284"/>
      <c r="I965" s="135"/>
      <c r="J965" s="107"/>
      <c r="K965" s="130"/>
      <c r="L965" s="250"/>
      <c r="M965" s="349"/>
      <c r="N965" s="73"/>
    </row>
    <row r="966" spans="1:14" x14ac:dyDescent="0.2">
      <c r="A966" s="75"/>
      <c r="B966" s="76"/>
      <c r="C966" s="77"/>
      <c r="D966" s="21"/>
      <c r="E966" s="21"/>
      <c r="F966" s="21"/>
      <c r="G966" s="21"/>
      <c r="H966" s="284"/>
      <c r="I966" s="135"/>
      <c r="J966" s="107"/>
      <c r="K966" s="130"/>
      <c r="L966" s="250"/>
      <c r="M966" s="349"/>
      <c r="N966" s="73"/>
    </row>
    <row r="967" spans="1:14" x14ac:dyDescent="0.2">
      <c r="A967" s="75"/>
      <c r="B967" s="76"/>
      <c r="C967" s="77"/>
      <c r="D967" s="21"/>
      <c r="E967" s="21"/>
      <c r="F967" s="21"/>
      <c r="G967" s="21"/>
      <c r="H967" s="284"/>
      <c r="I967" s="135"/>
      <c r="J967" s="107"/>
      <c r="K967" s="130"/>
      <c r="L967" s="250"/>
      <c r="M967" s="349"/>
      <c r="N967" s="73"/>
    </row>
    <row r="968" spans="1:14" x14ac:dyDescent="0.2">
      <c r="A968" s="75"/>
      <c r="B968" s="76"/>
      <c r="C968" s="77"/>
      <c r="D968" s="21"/>
      <c r="E968" s="21"/>
      <c r="F968" s="21"/>
      <c r="G968" s="21"/>
      <c r="H968" s="284"/>
      <c r="I968" s="135"/>
      <c r="J968" s="107"/>
      <c r="K968" s="130"/>
      <c r="L968" s="250"/>
      <c r="M968" s="349"/>
      <c r="N968" s="73"/>
    </row>
    <row r="969" spans="1:14" x14ac:dyDescent="0.2">
      <c r="A969" s="75"/>
      <c r="B969" s="76"/>
      <c r="C969" s="77"/>
      <c r="D969" s="21"/>
      <c r="E969" s="21"/>
      <c r="F969" s="21"/>
      <c r="G969" s="21"/>
      <c r="H969" s="307"/>
      <c r="I969" s="135"/>
      <c r="J969" s="107"/>
      <c r="K969" s="130"/>
      <c r="L969" s="250"/>
      <c r="M969" s="349"/>
      <c r="N969" s="73"/>
    </row>
    <row r="970" spans="1:14" x14ac:dyDescent="0.2">
      <c r="A970" s="75"/>
      <c r="B970" s="76"/>
      <c r="C970" s="77"/>
      <c r="D970" s="21"/>
      <c r="E970" s="21"/>
      <c r="F970" s="21"/>
      <c r="G970" s="21"/>
      <c r="H970" s="284"/>
      <c r="I970" s="135"/>
      <c r="J970" s="107"/>
      <c r="K970" s="130"/>
      <c r="L970" s="250"/>
      <c r="M970" s="349"/>
      <c r="N970" s="73"/>
    </row>
    <row r="971" spans="1:14" x14ac:dyDescent="0.2">
      <c r="A971" s="75"/>
      <c r="B971" s="76"/>
      <c r="C971" s="77"/>
      <c r="D971" s="21"/>
      <c r="E971" s="21"/>
      <c r="F971" s="21"/>
      <c r="G971" s="21"/>
      <c r="H971" s="284"/>
      <c r="I971" s="135"/>
      <c r="J971" s="107"/>
      <c r="K971" s="130"/>
      <c r="L971" s="250"/>
      <c r="M971" s="349"/>
      <c r="N971" s="73"/>
    </row>
    <row r="972" spans="1:14" x14ac:dyDescent="0.2">
      <c r="A972" s="75"/>
      <c r="B972" s="76"/>
      <c r="C972" s="77"/>
      <c r="D972" s="21"/>
      <c r="E972" s="21"/>
      <c r="F972" s="21"/>
      <c r="G972" s="21"/>
      <c r="H972" s="284"/>
      <c r="I972" s="135"/>
      <c r="J972" s="107"/>
      <c r="K972" s="130"/>
      <c r="L972" s="250"/>
      <c r="M972" s="349"/>
      <c r="N972" s="73"/>
    </row>
    <row r="973" spans="1:14" x14ac:dyDescent="0.2">
      <c r="A973" s="75"/>
      <c r="B973" s="76"/>
      <c r="C973" s="77"/>
      <c r="D973" s="21"/>
      <c r="E973" s="21"/>
      <c r="F973" s="21"/>
      <c r="G973" s="21"/>
      <c r="H973" s="284"/>
      <c r="I973" s="135"/>
      <c r="J973" s="107"/>
      <c r="K973" s="130"/>
      <c r="L973" s="250"/>
      <c r="M973" s="349"/>
      <c r="N973" s="73"/>
    </row>
    <row r="974" spans="1:14" x14ac:dyDescent="0.2">
      <c r="A974" s="75"/>
      <c r="B974" s="76"/>
      <c r="C974" s="77"/>
      <c r="D974" s="21"/>
      <c r="E974" s="21"/>
      <c r="F974" s="21"/>
      <c r="G974" s="21"/>
      <c r="H974" s="284"/>
      <c r="I974" s="135"/>
      <c r="J974" s="107"/>
      <c r="K974" s="130"/>
      <c r="L974" s="250"/>
      <c r="M974" s="349"/>
      <c r="N974" s="73"/>
    </row>
    <row r="975" spans="1:14" x14ac:dyDescent="0.2">
      <c r="A975" s="75"/>
      <c r="B975" s="76"/>
      <c r="C975" s="77"/>
      <c r="D975" s="21"/>
      <c r="E975" s="21"/>
      <c r="F975" s="21"/>
      <c r="G975" s="21"/>
      <c r="H975" s="284"/>
      <c r="I975" s="135"/>
      <c r="J975" s="107"/>
      <c r="K975" s="130"/>
      <c r="L975" s="250"/>
      <c r="M975" s="349"/>
      <c r="N975" s="73"/>
    </row>
    <row r="976" spans="1:14" x14ac:dyDescent="0.2">
      <c r="A976" s="75"/>
      <c r="B976" s="76"/>
      <c r="C976" s="77"/>
      <c r="D976" s="21"/>
      <c r="E976" s="21"/>
      <c r="F976" s="21"/>
      <c r="G976" s="21"/>
      <c r="H976" s="284"/>
      <c r="I976" s="135"/>
      <c r="J976" s="107"/>
      <c r="K976" s="130"/>
      <c r="L976" s="250"/>
      <c r="M976" s="349"/>
      <c r="N976" s="73"/>
    </row>
    <row r="977" spans="1:14" x14ac:dyDescent="0.2">
      <c r="A977" s="75"/>
      <c r="B977" s="76"/>
      <c r="C977" s="77"/>
      <c r="D977" s="21"/>
      <c r="E977" s="21"/>
      <c r="F977" s="21"/>
      <c r="G977" s="21"/>
      <c r="H977" s="284"/>
      <c r="I977" s="135"/>
      <c r="J977" s="107"/>
      <c r="K977" s="130"/>
      <c r="L977" s="250"/>
      <c r="M977" s="349"/>
      <c r="N977" s="73"/>
    </row>
    <row r="978" spans="1:14" x14ac:dyDescent="0.2">
      <c r="A978" s="75"/>
      <c r="B978" s="76"/>
      <c r="C978" s="77"/>
      <c r="D978" s="21"/>
      <c r="E978" s="21"/>
      <c r="F978" s="21"/>
      <c r="G978" s="21"/>
      <c r="H978" s="284"/>
      <c r="I978" s="135"/>
      <c r="J978" s="107"/>
      <c r="K978" s="130"/>
      <c r="L978" s="250"/>
      <c r="M978" s="349"/>
      <c r="N978" s="73"/>
    </row>
    <row r="979" spans="1:14" x14ac:dyDescent="0.2">
      <c r="A979" s="75"/>
      <c r="B979" s="141"/>
      <c r="C979" s="77"/>
      <c r="D979" s="21"/>
      <c r="E979" s="21"/>
      <c r="F979" s="21"/>
      <c r="G979" s="142"/>
      <c r="H979" s="273"/>
      <c r="I979" s="135"/>
      <c r="J979" s="107"/>
      <c r="M979" s="349"/>
      <c r="N979" s="73"/>
    </row>
    <row r="980" spans="1:14" x14ac:dyDescent="0.2">
      <c r="A980" s="75"/>
      <c r="B980" s="76"/>
      <c r="C980" s="77"/>
      <c r="D980" s="21"/>
      <c r="E980" s="21"/>
      <c r="F980" s="21"/>
      <c r="G980" s="21"/>
      <c r="H980" s="284"/>
      <c r="I980" s="135"/>
      <c r="J980" s="107"/>
      <c r="K980" s="130"/>
      <c r="L980" s="250"/>
      <c r="M980" s="349"/>
      <c r="N980" s="73"/>
    </row>
    <row r="981" spans="1:14" x14ac:dyDescent="0.2">
      <c r="A981" s="75"/>
      <c r="B981" s="76"/>
      <c r="C981" s="77"/>
      <c r="D981" s="21"/>
      <c r="E981" s="21"/>
      <c r="F981" s="21"/>
      <c r="G981" s="21"/>
      <c r="H981" s="284"/>
      <c r="I981" s="135"/>
      <c r="J981" s="107"/>
      <c r="K981" s="130"/>
      <c r="L981" s="250"/>
      <c r="M981" s="349"/>
      <c r="N981" s="73"/>
    </row>
    <row r="982" spans="1:14" x14ac:dyDescent="0.2">
      <c r="A982" s="75"/>
      <c r="B982" s="76"/>
      <c r="C982" s="77"/>
      <c r="D982" s="21"/>
      <c r="E982" s="21"/>
      <c r="F982" s="21"/>
      <c r="G982" s="21"/>
      <c r="H982" s="284"/>
      <c r="I982" s="135"/>
      <c r="J982" s="107"/>
      <c r="K982" s="130"/>
      <c r="L982" s="250"/>
      <c r="M982" s="349"/>
      <c r="N982" s="73"/>
    </row>
    <row r="983" spans="1:14" x14ac:dyDescent="0.2">
      <c r="A983" s="75"/>
      <c r="B983" s="76"/>
      <c r="C983" s="77"/>
      <c r="D983" s="21"/>
      <c r="E983" s="21"/>
      <c r="F983" s="21"/>
      <c r="G983" s="21"/>
      <c r="H983" s="284"/>
      <c r="I983" s="135"/>
      <c r="J983" s="107"/>
      <c r="K983" s="130"/>
      <c r="L983" s="250"/>
      <c r="M983" s="349"/>
      <c r="N983" s="73"/>
    </row>
    <row r="984" spans="1:14" x14ac:dyDescent="0.2">
      <c r="A984" s="75"/>
      <c r="B984" s="76"/>
      <c r="C984" s="77"/>
      <c r="D984" s="21"/>
      <c r="E984" s="21"/>
      <c r="F984" s="21"/>
      <c r="G984" s="21"/>
      <c r="H984" s="284"/>
      <c r="I984" s="135"/>
      <c r="J984" s="107"/>
      <c r="K984" s="130"/>
      <c r="L984" s="250"/>
      <c r="M984" s="349"/>
      <c r="N984" s="73"/>
    </row>
    <row r="985" spans="1:14" x14ac:dyDescent="0.2">
      <c r="A985" s="75"/>
      <c r="B985" s="76"/>
      <c r="C985" s="77"/>
      <c r="D985" s="21"/>
      <c r="E985" s="21"/>
      <c r="F985" s="21"/>
      <c r="G985" s="21"/>
      <c r="H985" s="284"/>
      <c r="I985" s="135"/>
      <c r="J985" s="107"/>
      <c r="K985" s="130"/>
      <c r="L985" s="250"/>
      <c r="M985" s="349"/>
      <c r="N985" s="73"/>
    </row>
    <row r="986" spans="1:14" x14ac:dyDescent="0.2">
      <c r="A986" s="75"/>
      <c r="B986" s="76"/>
      <c r="C986" s="77"/>
      <c r="D986" s="21"/>
      <c r="E986" s="21"/>
      <c r="F986" s="21"/>
      <c r="G986" s="21"/>
      <c r="H986" s="284"/>
      <c r="I986" s="135"/>
      <c r="J986" s="107"/>
      <c r="K986" s="130"/>
      <c r="L986" s="250"/>
      <c r="M986" s="349"/>
      <c r="N986" s="73"/>
    </row>
    <row r="987" spans="1:14" x14ac:dyDescent="0.2">
      <c r="A987" s="75"/>
      <c r="B987" s="76"/>
      <c r="C987" s="77"/>
      <c r="D987" s="21"/>
      <c r="E987" s="21"/>
      <c r="F987" s="21"/>
      <c r="G987" s="21"/>
      <c r="H987" s="284"/>
      <c r="I987" s="135"/>
      <c r="J987" s="107"/>
      <c r="K987" s="130"/>
      <c r="L987" s="250"/>
      <c r="M987" s="349"/>
      <c r="N987" s="73"/>
    </row>
    <row r="988" spans="1:14" x14ac:dyDescent="0.2">
      <c r="A988" s="75"/>
      <c r="B988" s="76"/>
      <c r="C988" s="77"/>
      <c r="D988" s="21"/>
      <c r="E988" s="21"/>
      <c r="F988" s="21"/>
      <c r="G988" s="21"/>
      <c r="H988" s="284"/>
      <c r="I988" s="135"/>
      <c r="J988" s="107"/>
      <c r="K988" s="130"/>
      <c r="L988" s="250"/>
      <c r="M988" s="349"/>
      <c r="N988" s="73"/>
    </row>
    <row r="989" spans="1:14" x14ac:dyDescent="0.2">
      <c r="A989" s="75"/>
      <c r="B989" s="76"/>
      <c r="C989" s="77"/>
      <c r="D989" s="21"/>
      <c r="E989" s="21"/>
      <c r="F989" s="21"/>
      <c r="G989" s="21"/>
      <c r="H989" s="284"/>
      <c r="I989" s="135"/>
      <c r="J989" s="107"/>
      <c r="K989" s="130"/>
      <c r="L989" s="250"/>
      <c r="M989" s="349"/>
      <c r="N989" s="73"/>
    </row>
    <row r="990" spans="1:14" x14ac:dyDescent="0.2">
      <c r="A990" s="75"/>
      <c r="B990" s="76"/>
      <c r="C990" s="77"/>
      <c r="D990" s="21"/>
      <c r="E990" s="21"/>
      <c r="F990" s="21"/>
      <c r="G990" s="142"/>
      <c r="H990" s="273"/>
      <c r="I990" s="135"/>
      <c r="J990" s="107"/>
      <c r="K990" s="130"/>
      <c r="L990" s="250"/>
      <c r="M990" s="349"/>
      <c r="N990" s="73"/>
    </row>
    <row r="991" spans="1:14" x14ac:dyDescent="0.2">
      <c r="A991" s="75"/>
      <c r="B991" s="76"/>
      <c r="C991" s="77"/>
      <c r="D991" s="21"/>
      <c r="E991" s="21"/>
      <c r="F991" s="21"/>
      <c r="G991" s="142"/>
      <c r="H991" s="273"/>
      <c r="I991" s="135"/>
      <c r="J991" s="107"/>
      <c r="K991" s="130"/>
      <c r="L991" s="250"/>
      <c r="M991" s="349"/>
      <c r="N991" s="73"/>
    </row>
    <row r="992" spans="1:14" x14ac:dyDescent="0.2">
      <c r="A992" s="75"/>
      <c r="B992" s="76"/>
      <c r="C992" s="77"/>
      <c r="D992" s="21"/>
      <c r="E992" s="21"/>
      <c r="F992" s="21"/>
      <c r="G992" s="142"/>
      <c r="H992" s="273"/>
      <c r="I992" s="135"/>
      <c r="J992" s="107"/>
      <c r="K992" s="130"/>
      <c r="L992" s="250"/>
      <c r="M992" s="349"/>
      <c r="N992" s="73"/>
    </row>
    <row r="993" spans="1:14" x14ac:dyDescent="0.2">
      <c r="A993" s="75"/>
      <c r="B993" s="76"/>
      <c r="C993" s="77"/>
      <c r="D993" s="21"/>
      <c r="E993" s="21"/>
      <c r="F993" s="21"/>
      <c r="G993" s="142"/>
      <c r="H993" s="273"/>
      <c r="I993" s="135"/>
      <c r="J993" s="107"/>
      <c r="K993" s="130"/>
      <c r="L993" s="250"/>
      <c r="M993" s="349"/>
      <c r="N993" s="73"/>
    </row>
    <row r="994" spans="1:14" x14ac:dyDescent="0.2">
      <c r="A994" s="75"/>
      <c r="B994" s="76"/>
      <c r="C994" s="77"/>
      <c r="D994" s="21"/>
      <c r="E994" s="21"/>
      <c r="F994" s="21"/>
      <c r="G994" s="142"/>
      <c r="H994" s="273"/>
      <c r="I994" s="135"/>
      <c r="J994" s="107"/>
      <c r="K994" s="130"/>
      <c r="L994" s="250"/>
      <c r="M994" s="349"/>
      <c r="N994" s="73"/>
    </row>
    <row r="995" spans="1:14" x14ac:dyDescent="0.2">
      <c r="A995" s="75"/>
      <c r="B995" s="76"/>
      <c r="C995" s="77"/>
      <c r="D995" s="21"/>
      <c r="E995" s="21"/>
      <c r="F995" s="21"/>
      <c r="G995" s="21"/>
      <c r="H995" s="284"/>
      <c r="I995" s="135"/>
      <c r="J995" s="107"/>
      <c r="K995" s="130"/>
      <c r="L995" s="250"/>
      <c r="M995" s="349"/>
      <c r="N995" s="73"/>
    </row>
    <row r="996" spans="1:14" x14ac:dyDescent="0.2">
      <c r="A996" s="75"/>
      <c r="B996" s="76"/>
      <c r="C996" s="77"/>
      <c r="D996" s="21"/>
      <c r="E996" s="21"/>
      <c r="F996" s="21"/>
      <c r="G996" s="21"/>
      <c r="H996" s="284"/>
      <c r="I996" s="135"/>
      <c r="J996" s="107"/>
      <c r="K996" s="130"/>
      <c r="M996" s="349"/>
      <c r="N996" s="73"/>
    </row>
    <row r="997" spans="1:14" x14ac:dyDescent="0.2">
      <c r="A997" s="75"/>
      <c r="B997" s="76"/>
      <c r="C997" s="129"/>
      <c r="D997" s="21"/>
      <c r="E997" s="21"/>
      <c r="F997" s="21"/>
      <c r="G997" s="129"/>
      <c r="H997" s="284"/>
      <c r="I997" s="135"/>
      <c r="J997" s="107"/>
      <c r="K997" s="130"/>
      <c r="M997" s="349"/>
      <c r="N997" s="73"/>
    </row>
    <row r="998" spans="1:14" x14ac:dyDescent="0.2">
      <c r="A998" s="75"/>
      <c r="B998" s="76"/>
      <c r="C998" s="129"/>
      <c r="D998" s="21"/>
      <c r="E998" s="21"/>
      <c r="F998" s="21"/>
      <c r="G998" s="129"/>
      <c r="H998" s="284"/>
      <c r="I998" s="135"/>
      <c r="J998" s="107"/>
      <c r="K998" s="130"/>
      <c r="M998" s="349"/>
      <c r="N998" s="73"/>
    </row>
    <row r="999" spans="1:14" x14ac:dyDescent="0.2">
      <c r="A999" s="75"/>
      <c r="B999" s="76"/>
      <c r="C999" s="129"/>
      <c r="D999" s="21"/>
      <c r="E999" s="21"/>
      <c r="F999" s="21"/>
      <c r="G999" s="129"/>
      <c r="H999" s="284"/>
      <c r="I999" s="135"/>
      <c r="J999" s="107"/>
      <c r="K999" s="130"/>
      <c r="M999" s="349"/>
      <c r="N999" s="73"/>
    </row>
    <row r="1000" spans="1:14" x14ac:dyDescent="0.2">
      <c r="A1000" s="75"/>
      <c r="B1000" s="76"/>
      <c r="C1000" s="129"/>
      <c r="D1000" s="21"/>
      <c r="E1000" s="21"/>
      <c r="F1000" s="21"/>
      <c r="G1000" s="129"/>
      <c r="H1000" s="284"/>
      <c r="I1000" s="135"/>
      <c r="J1000" s="107"/>
      <c r="K1000" s="130"/>
      <c r="M1000" s="349"/>
      <c r="N1000" s="73"/>
    </row>
    <row r="1001" spans="1:14" x14ac:dyDescent="0.2">
      <c r="A1001" s="75"/>
      <c r="B1001" s="76"/>
      <c r="C1001" s="129"/>
      <c r="D1001" s="21"/>
      <c r="E1001" s="21"/>
      <c r="F1001" s="21"/>
      <c r="G1001" s="129"/>
      <c r="H1001" s="284"/>
      <c r="I1001" s="135"/>
      <c r="J1001" s="107"/>
      <c r="K1001" s="130"/>
      <c r="L1001" s="250"/>
      <c r="M1001" s="349"/>
      <c r="N1001" s="73"/>
    </row>
    <row r="1002" spans="1:14" x14ac:dyDescent="0.2">
      <c r="A1002" s="75"/>
      <c r="B1002" s="76"/>
      <c r="C1002" s="129"/>
      <c r="D1002" s="21"/>
      <c r="E1002" s="21"/>
      <c r="F1002" s="21"/>
      <c r="G1002" s="129"/>
      <c r="H1002" s="284"/>
      <c r="I1002" s="135"/>
      <c r="J1002" s="107"/>
      <c r="K1002" s="130"/>
      <c r="L1002" s="250"/>
      <c r="M1002" s="349"/>
      <c r="N1002" s="73"/>
    </row>
    <row r="1003" spans="1:14" x14ac:dyDescent="0.2">
      <c r="A1003" s="75"/>
      <c r="B1003" s="76"/>
      <c r="C1003" s="77"/>
      <c r="D1003" s="21"/>
      <c r="E1003" s="21"/>
      <c r="F1003" s="21"/>
      <c r="G1003" s="21"/>
      <c r="H1003" s="284"/>
      <c r="I1003" s="135"/>
      <c r="J1003" s="107"/>
      <c r="K1003" s="130"/>
      <c r="L1003" s="250"/>
      <c r="M1003" s="349"/>
      <c r="N1003" s="73"/>
    </row>
    <row r="1004" spans="1:14" x14ac:dyDescent="0.2">
      <c r="A1004" s="75"/>
      <c r="B1004" s="76"/>
      <c r="C1004" s="77"/>
      <c r="D1004" s="21"/>
      <c r="E1004" s="21"/>
      <c r="F1004" s="21"/>
      <c r="G1004" s="21"/>
      <c r="H1004" s="284"/>
      <c r="I1004" s="135"/>
      <c r="J1004" s="107"/>
      <c r="K1004" s="130"/>
      <c r="L1004" s="250"/>
      <c r="M1004" s="349"/>
      <c r="N1004" s="73"/>
    </row>
    <row r="1005" spans="1:14" ht="15" x14ac:dyDescent="0.2">
      <c r="A1005" s="25"/>
      <c r="B1005" s="18"/>
      <c r="C1005" s="19"/>
      <c r="D1005" s="143"/>
      <c r="E1005" s="7"/>
      <c r="F1005" s="21"/>
      <c r="G1005" s="22"/>
      <c r="H1005" s="273"/>
      <c r="I1005" s="23"/>
      <c r="J1005" s="144"/>
      <c r="N1005" s="73"/>
    </row>
    <row r="1006" spans="1:14" x14ac:dyDescent="0.2">
      <c r="A1006" s="75"/>
      <c r="B1006" s="76"/>
      <c r="C1006" s="77"/>
      <c r="D1006" s="21"/>
      <c r="E1006" s="21"/>
      <c r="F1006" s="21"/>
      <c r="G1006" s="21"/>
      <c r="H1006" s="284"/>
      <c r="I1006" s="135"/>
      <c r="J1006" s="107"/>
      <c r="K1006" s="130"/>
      <c r="L1006" s="250"/>
      <c r="M1006" s="349"/>
      <c r="N1006" s="73"/>
    </row>
    <row r="1007" spans="1:14" x14ac:dyDescent="0.2">
      <c r="A1007" s="75"/>
      <c r="B1007" s="76"/>
      <c r="C1007" s="77"/>
      <c r="D1007" s="21"/>
      <c r="E1007" s="21"/>
      <c r="F1007" s="21"/>
      <c r="G1007" s="21"/>
      <c r="H1007" s="284"/>
      <c r="I1007" s="135"/>
      <c r="J1007" s="107"/>
      <c r="K1007" s="130"/>
      <c r="L1007" s="250"/>
      <c r="M1007" s="349"/>
      <c r="N1007" s="73"/>
    </row>
    <row r="1008" spans="1:14" x14ac:dyDescent="0.2">
      <c r="A1008" s="75"/>
      <c r="B1008" s="76"/>
      <c r="C1008" s="77"/>
      <c r="D1008" s="21"/>
      <c r="E1008" s="21"/>
      <c r="F1008" s="21"/>
      <c r="G1008" s="21"/>
      <c r="H1008" s="284"/>
      <c r="I1008" s="135"/>
      <c r="J1008" s="107"/>
      <c r="K1008" s="130"/>
      <c r="L1008" s="250"/>
      <c r="M1008" s="349"/>
      <c r="N1008" s="73"/>
    </row>
    <row r="1009" spans="1:14" x14ac:dyDescent="0.2">
      <c r="A1009" s="75"/>
      <c r="B1009" s="76"/>
      <c r="C1009" s="77"/>
      <c r="D1009" s="21"/>
      <c r="E1009" s="21"/>
      <c r="F1009" s="21"/>
      <c r="G1009" s="21"/>
      <c r="H1009" s="284"/>
      <c r="I1009" s="135"/>
      <c r="J1009" s="107"/>
      <c r="K1009" s="130"/>
      <c r="L1009" s="250"/>
      <c r="M1009" s="349"/>
      <c r="N1009" s="73"/>
    </row>
    <row r="1010" spans="1:14" x14ac:dyDescent="0.2">
      <c r="A1010" s="75"/>
      <c r="B1010" s="76"/>
      <c r="C1010" s="77"/>
      <c r="D1010" s="21"/>
      <c r="E1010" s="21"/>
      <c r="F1010" s="21"/>
      <c r="G1010" s="21"/>
      <c r="H1010" s="284"/>
      <c r="I1010" s="135"/>
      <c r="J1010" s="107"/>
      <c r="K1010" s="130"/>
      <c r="L1010" s="250"/>
      <c r="M1010" s="349"/>
      <c r="N1010" s="73"/>
    </row>
    <row r="1011" spans="1:14" x14ac:dyDescent="0.2">
      <c r="A1011" s="75"/>
      <c r="B1011" s="76"/>
      <c r="C1011" s="77"/>
      <c r="D1011" s="21"/>
      <c r="E1011" s="21"/>
      <c r="F1011" s="21"/>
      <c r="G1011" s="142"/>
      <c r="H1011" s="273"/>
      <c r="I1011" s="135"/>
      <c r="J1011" s="107"/>
      <c r="K1011" s="130"/>
      <c r="L1011" s="250"/>
      <c r="M1011" s="349"/>
      <c r="N1011" s="73"/>
    </row>
    <row r="1012" spans="1:14" x14ac:dyDescent="0.2">
      <c r="A1012" s="75"/>
      <c r="B1012" s="76"/>
      <c r="C1012" s="77"/>
      <c r="D1012" s="21"/>
      <c r="E1012" s="21"/>
      <c r="F1012" s="21"/>
      <c r="G1012" s="142"/>
      <c r="H1012" s="273"/>
      <c r="I1012" s="135"/>
      <c r="J1012" s="107"/>
      <c r="K1012" s="130"/>
      <c r="L1012" s="250"/>
      <c r="M1012" s="349"/>
      <c r="N1012" s="73"/>
    </row>
    <row r="1013" spans="1:14" x14ac:dyDescent="0.2">
      <c r="A1013" s="75"/>
      <c r="B1013" s="76"/>
      <c r="C1013" s="77"/>
      <c r="D1013" s="21"/>
      <c r="E1013" s="21"/>
      <c r="F1013" s="21"/>
      <c r="G1013" s="142"/>
      <c r="H1013" s="273"/>
      <c r="I1013" s="135"/>
      <c r="J1013" s="107"/>
      <c r="K1013" s="130"/>
      <c r="L1013" s="250"/>
      <c r="M1013" s="349"/>
      <c r="N1013" s="73"/>
    </row>
    <row r="1014" spans="1:14" x14ac:dyDescent="0.2">
      <c r="A1014" s="75"/>
      <c r="B1014" s="76"/>
      <c r="C1014" s="77"/>
      <c r="D1014" s="21"/>
      <c r="E1014" s="21"/>
      <c r="F1014" s="21"/>
      <c r="G1014" s="142"/>
      <c r="H1014" s="273"/>
      <c r="I1014" s="135"/>
      <c r="J1014" s="107"/>
      <c r="K1014" s="130"/>
      <c r="L1014" s="250"/>
      <c r="M1014" s="349"/>
      <c r="N1014" s="73"/>
    </row>
    <row r="1015" spans="1:14" x14ac:dyDescent="0.2">
      <c r="A1015" s="75"/>
      <c r="B1015" s="76"/>
      <c r="C1015" s="77"/>
      <c r="D1015" s="21"/>
      <c r="E1015" s="21"/>
      <c r="F1015" s="21"/>
      <c r="G1015" s="142"/>
      <c r="H1015" s="273"/>
      <c r="I1015" s="135"/>
      <c r="J1015" s="107"/>
      <c r="K1015" s="130"/>
      <c r="L1015" s="250"/>
      <c r="M1015" s="349"/>
      <c r="N1015" s="73"/>
    </row>
    <row r="1016" spans="1:14" x14ac:dyDescent="0.2">
      <c r="A1016" s="75"/>
      <c r="B1016" s="76"/>
      <c r="C1016" s="77"/>
      <c r="D1016" s="21"/>
      <c r="E1016" s="21"/>
      <c r="F1016" s="21"/>
      <c r="G1016" s="142"/>
      <c r="H1016" s="273"/>
      <c r="I1016" s="135"/>
      <c r="J1016" s="107"/>
      <c r="K1016" s="130"/>
      <c r="L1016" s="250"/>
      <c r="M1016" s="349"/>
      <c r="N1016" s="73"/>
    </row>
    <row r="1017" spans="1:14" x14ac:dyDescent="0.2">
      <c r="A1017" s="75"/>
      <c r="B1017" s="76"/>
      <c r="C1017" s="77"/>
      <c r="D1017" s="21"/>
      <c r="E1017" s="21"/>
      <c r="F1017" s="21"/>
      <c r="G1017" s="142"/>
      <c r="H1017" s="273"/>
      <c r="I1017" s="135"/>
      <c r="J1017" s="107"/>
      <c r="K1017" s="130"/>
      <c r="M1017" s="349"/>
      <c r="N1017" s="73"/>
    </row>
    <row r="1018" spans="1:14" x14ac:dyDescent="0.2">
      <c r="A1018" s="75"/>
      <c r="B1018" s="76"/>
      <c r="C1018" s="77"/>
      <c r="D1018" s="21"/>
      <c r="E1018" s="21"/>
      <c r="F1018" s="21"/>
      <c r="G1018" s="142"/>
      <c r="H1018" s="273"/>
      <c r="I1018" s="135"/>
      <c r="J1018" s="107"/>
      <c r="K1018" s="130"/>
      <c r="M1018" s="349"/>
      <c r="N1018" s="73"/>
    </row>
    <row r="1019" spans="1:14" x14ac:dyDescent="0.2">
      <c r="A1019" s="75"/>
      <c r="B1019" s="76"/>
      <c r="C1019" s="77"/>
      <c r="D1019" s="21"/>
      <c r="E1019" s="21"/>
      <c r="F1019" s="21"/>
      <c r="G1019" s="142"/>
      <c r="H1019" s="273"/>
      <c r="I1019" s="135"/>
      <c r="J1019" s="107"/>
      <c r="K1019" s="130"/>
      <c r="M1019" s="349"/>
      <c r="N1019" s="73"/>
    </row>
    <row r="1020" spans="1:14" x14ac:dyDescent="0.2">
      <c r="A1020" s="75"/>
      <c r="B1020" s="76"/>
      <c r="C1020" s="77"/>
      <c r="D1020" s="21"/>
      <c r="E1020" s="21"/>
      <c r="F1020" s="21"/>
      <c r="G1020" s="142"/>
      <c r="H1020" s="273"/>
      <c r="I1020" s="135"/>
      <c r="J1020" s="107"/>
      <c r="K1020" s="130"/>
      <c r="M1020" s="349"/>
      <c r="N1020" s="73"/>
    </row>
    <row r="1021" spans="1:14" x14ac:dyDescent="0.2">
      <c r="A1021" s="75"/>
      <c r="B1021" s="76"/>
      <c r="C1021" s="77"/>
      <c r="D1021" s="21"/>
      <c r="E1021" s="21"/>
      <c r="F1021" s="21"/>
      <c r="G1021" s="142"/>
      <c r="H1021" s="273"/>
      <c r="I1021" s="135"/>
      <c r="J1021" s="107"/>
      <c r="K1021" s="130"/>
      <c r="M1021" s="349"/>
      <c r="N1021" s="73"/>
    </row>
    <row r="1022" spans="1:14" x14ac:dyDescent="0.2">
      <c r="A1022" s="75"/>
      <c r="B1022" s="76"/>
      <c r="C1022" s="77"/>
      <c r="D1022" s="21"/>
      <c r="E1022" s="21"/>
      <c r="F1022" s="21"/>
      <c r="G1022" s="21"/>
      <c r="H1022" s="284"/>
      <c r="I1022" s="135"/>
      <c r="J1022" s="107"/>
      <c r="K1022" s="130"/>
      <c r="M1022" s="349"/>
      <c r="N1022" s="73"/>
    </row>
    <row r="1023" spans="1:14" x14ac:dyDescent="0.2">
      <c r="A1023" s="75"/>
      <c r="B1023" s="76"/>
      <c r="C1023" s="77"/>
      <c r="D1023" s="21"/>
      <c r="E1023" s="21"/>
      <c r="F1023" s="21"/>
      <c r="G1023" s="21"/>
      <c r="H1023" s="284"/>
      <c r="I1023" s="135"/>
      <c r="J1023" s="107"/>
      <c r="K1023" s="130"/>
      <c r="M1023" s="349"/>
      <c r="N1023" s="73"/>
    </row>
    <row r="1024" spans="1:14" x14ac:dyDescent="0.2">
      <c r="A1024" s="75"/>
      <c r="B1024" s="76"/>
      <c r="C1024" s="77"/>
      <c r="D1024" s="21"/>
      <c r="E1024" s="21"/>
      <c r="F1024" s="21"/>
      <c r="G1024" s="21"/>
      <c r="H1024" s="284"/>
      <c r="I1024" s="135"/>
      <c r="J1024" s="107"/>
      <c r="K1024" s="130"/>
      <c r="M1024" s="349"/>
      <c r="N1024" s="73"/>
    </row>
    <row r="1025" spans="1:14" x14ac:dyDescent="0.2">
      <c r="A1025" s="75"/>
      <c r="B1025" s="76"/>
      <c r="C1025" s="77"/>
      <c r="D1025" s="21"/>
      <c r="E1025" s="21"/>
      <c r="F1025" s="21"/>
      <c r="G1025" s="21"/>
      <c r="H1025" s="284"/>
      <c r="I1025" s="135"/>
      <c r="J1025" s="107"/>
      <c r="K1025" s="130"/>
      <c r="M1025" s="349"/>
      <c r="N1025" s="73"/>
    </row>
    <row r="1026" spans="1:14" x14ac:dyDescent="0.2">
      <c r="A1026" s="75"/>
      <c r="B1026" s="76"/>
      <c r="C1026" s="77"/>
      <c r="D1026" s="21"/>
      <c r="E1026" s="21"/>
      <c r="F1026" s="21"/>
      <c r="G1026" s="142"/>
      <c r="H1026" s="273"/>
      <c r="I1026" s="135"/>
      <c r="J1026" s="107"/>
      <c r="K1026" s="130"/>
      <c r="M1026" s="349"/>
      <c r="N1026" s="73"/>
    </row>
    <row r="1027" spans="1:14" x14ac:dyDescent="0.2">
      <c r="A1027" s="75"/>
      <c r="B1027" s="76"/>
      <c r="C1027" s="77"/>
      <c r="D1027" s="21"/>
      <c r="E1027" s="21"/>
      <c r="F1027" s="21"/>
      <c r="G1027" s="142"/>
      <c r="H1027" s="273"/>
      <c r="I1027" s="135"/>
      <c r="J1027" s="107"/>
      <c r="K1027" s="130"/>
      <c r="M1027" s="349"/>
      <c r="N1027" s="73"/>
    </row>
    <row r="1028" spans="1:14" x14ac:dyDescent="0.2">
      <c r="A1028" s="75"/>
      <c r="B1028" s="76"/>
      <c r="C1028" s="77"/>
      <c r="D1028" s="21"/>
      <c r="E1028" s="21"/>
      <c r="F1028" s="21"/>
      <c r="G1028" s="142"/>
      <c r="H1028" s="273"/>
      <c r="I1028" s="135"/>
      <c r="J1028" s="107"/>
      <c r="K1028" s="130"/>
      <c r="L1028" s="250"/>
      <c r="M1028" s="349"/>
      <c r="N1028" s="73"/>
    </row>
    <row r="1029" spans="1:14" x14ac:dyDescent="0.2">
      <c r="A1029" s="75"/>
      <c r="B1029" s="76"/>
      <c r="C1029" s="77"/>
      <c r="D1029" s="21"/>
      <c r="E1029" s="21"/>
      <c r="F1029" s="21"/>
      <c r="G1029" s="142"/>
      <c r="H1029" s="273"/>
      <c r="I1029" s="135"/>
      <c r="J1029" s="107"/>
      <c r="K1029" s="130"/>
      <c r="L1029" s="250"/>
      <c r="M1029" s="349"/>
      <c r="N1029" s="73"/>
    </row>
    <row r="1030" spans="1:14" x14ac:dyDescent="0.2">
      <c r="A1030" s="75"/>
      <c r="B1030" s="76"/>
      <c r="C1030" s="77"/>
      <c r="D1030" s="21"/>
      <c r="E1030" s="21"/>
      <c r="F1030" s="21"/>
      <c r="G1030" s="142"/>
      <c r="H1030" s="273"/>
      <c r="I1030" s="135"/>
      <c r="J1030" s="107"/>
      <c r="K1030" s="130"/>
      <c r="L1030" s="250"/>
      <c r="M1030" s="349"/>
      <c r="N1030" s="73"/>
    </row>
    <row r="1031" spans="1:14" x14ac:dyDescent="0.2">
      <c r="A1031" s="75"/>
      <c r="B1031" s="141"/>
      <c r="C1031" s="77"/>
      <c r="D1031" s="21"/>
      <c r="E1031" s="21"/>
      <c r="F1031" s="21"/>
      <c r="G1031" s="142"/>
      <c r="H1031" s="273"/>
      <c r="I1031" s="135"/>
      <c r="J1031" s="107"/>
      <c r="K1031" s="130"/>
      <c r="L1031" s="250"/>
      <c r="M1031" s="349"/>
      <c r="N1031" s="73"/>
    </row>
    <row r="1032" spans="1:14" x14ac:dyDescent="0.2">
      <c r="A1032" s="75"/>
      <c r="B1032" s="76"/>
      <c r="C1032" s="77"/>
      <c r="D1032" s="21"/>
      <c r="E1032" s="21"/>
      <c r="F1032" s="21"/>
      <c r="G1032" s="21"/>
      <c r="H1032" s="284"/>
      <c r="I1032" s="135"/>
      <c r="J1032" s="107"/>
      <c r="K1032" s="130"/>
      <c r="M1032" s="349"/>
      <c r="N1032" s="73"/>
    </row>
    <row r="1033" spans="1:14" x14ac:dyDescent="0.2">
      <c r="A1033" s="75"/>
      <c r="B1033" s="76"/>
      <c r="C1033" s="77"/>
      <c r="D1033" s="21"/>
      <c r="E1033" s="21"/>
      <c r="F1033" s="21"/>
      <c r="G1033" s="21"/>
      <c r="H1033" s="284"/>
      <c r="I1033" s="135"/>
      <c r="J1033" s="107"/>
      <c r="K1033" s="130"/>
      <c r="M1033" s="349"/>
      <c r="N1033" s="73"/>
    </row>
    <row r="1034" spans="1:14" x14ac:dyDescent="0.2">
      <c r="A1034" s="75"/>
      <c r="B1034" s="76"/>
      <c r="C1034" s="77"/>
      <c r="D1034" s="21"/>
      <c r="E1034" s="21"/>
      <c r="F1034" s="21"/>
      <c r="G1034" s="21"/>
      <c r="H1034" s="284"/>
      <c r="I1034" s="135"/>
      <c r="J1034" s="107"/>
      <c r="K1034" s="130"/>
      <c r="M1034" s="349"/>
      <c r="N1034" s="73"/>
    </row>
    <row r="1035" spans="1:14" x14ac:dyDescent="0.2">
      <c r="A1035" s="75"/>
      <c r="B1035" s="76"/>
      <c r="C1035" s="77"/>
      <c r="D1035" s="21"/>
      <c r="E1035" s="21"/>
      <c r="F1035" s="21"/>
      <c r="G1035" s="21"/>
      <c r="H1035" s="284"/>
      <c r="I1035" s="135"/>
      <c r="J1035" s="107"/>
      <c r="K1035" s="130"/>
      <c r="M1035" s="349"/>
      <c r="N1035" s="73"/>
    </row>
    <row r="1036" spans="1:14" x14ac:dyDescent="0.2">
      <c r="A1036" s="75"/>
      <c r="B1036" s="76"/>
      <c r="C1036" s="77"/>
      <c r="D1036" s="21"/>
      <c r="E1036" s="21"/>
      <c r="F1036" s="21"/>
      <c r="G1036" s="21"/>
      <c r="H1036" s="284"/>
      <c r="I1036" s="135"/>
      <c r="J1036" s="107"/>
      <c r="K1036" s="130"/>
      <c r="M1036" s="349"/>
      <c r="N1036" s="73"/>
    </row>
    <row r="1037" spans="1:14" x14ac:dyDescent="0.2">
      <c r="A1037" s="75"/>
      <c r="B1037" s="76"/>
      <c r="C1037" s="77"/>
      <c r="D1037" s="21"/>
      <c r="E1037" s="21"/>
      <c r="F1037" s="21"/>
      <c r="G1037" s="21"/>
      <c r="H1037" s="284"/>
      <c r="I1037" s="135"/>
      <c r="J1037" s="107"/>
      <c r="K1037" s="130"/>
      <c r="M1037" s="349"/>
      <c r="N1037" s="73"/>
    </row>
    <row r="1038" spans="1:14" x14ac:dyDescent="0.2">
      <c r="A1038" s="75"/>
      <c r="B1038" s="76"/>
      <c r="C1038" s="77"/>
      <c r="D1038" s="21"/>
      <c r="E1038" s="21"/>
      <c r="F1038" s="21"/>
      <c r="G1038" s="21"/>
      <c r="H1038" s="284"/>
      <c r="I1038" s="135"/>
      <c r="J1038" s="107"/>
      <c r="K1038" s="130"/>
      <c r="L1038" s="250"/>
      <c r="M1038" s="349"/>
      <c r="N1038" s="73"/>
    </row>
    <row r="1039" spans="1:14" x14ac:dyDescent="0.2">
      <c r="A1039" s="75"/>
      <c r="B1039" s="76"/>
      <c r="C1039" s="77"/>
      <c r="D1039" s="21"/>
      <c r="E1039" s="21"/>
      <c r="F1039" s="21"/>
      <c r="G1039" s="21"/>
      <c r="H1039" s="284"/>
      <c r="I1039" s="135"/>
      <c r="J1039" s="107"/>
      <c r="K1039" s="130"/>
      <c r="L1039" s="250"/>
      <c r="M1039" s="349"/>
      <c r="N1039" s="146"/>
    </row>
    <row r="1040" spans="1:14" x14ac:dyDescent="0.2">
      <c r="A1040" s="75"/>
      <c r="B1040" s="76"/>
      <c r="C1040" s="77"/>
      <c r="D1040" s="21"/>
      <c r="E1040" s="21"/>
      <c r="F1040" s="21"/>
      <c r="G1040" s="21"/>
      <c r="H1040" s="284"/>
      <c r="I1040" s="135"/>
      <c r="J1040" s="107"/>
      <c r="K1040" s="130"/>
      <c r="L1040" s="250"/>
      <c r="M1040" s="349"/>
      <c r="N1040" s="73"/>
    </row>
    <row r="1041" spans="1:14" x14ac:dyDescent="0.2">
      <c r="A1041" s="75"/>
      <c r="B1041" s="76"/>
      <c r="C1041" s="77"/>
      <c r="D1041" s="21"/>
      <c r="E1041" s="21"/>
      <c r="F1041" s="21"/>
      <c r="G1041" s="21"/>
      <c r="H1041" s="284"/>
      <c r="I1041" s="135"/>
      <c r="J1041" s="107"/>
      <c r="K1041" s="130"/>
      <c r="L1041" s="250"/>
      <c r="M1041" s="349"/>
      <c r="N1041" s="73"/>
    </row>
    <row r="1042" spans="1:14" x14ac:dyDescent="0.2">
      <c r="A1042" s="75"/>
      <c r="B1042" s="76"/>
      <c r="C1042" s="77"/>
      <c r="D1042" s="21"/>
      <c r="E1042" s="21"/>
      <c r="F1042" s="21"/>
      <c r="G1042" s="21"/>
      <c r="H1042" s="284"/>
      <c r="I1042" s="135"/>
      <c r="J1042" s="107"/>
      <c r="K1042" s="130"/>
      <c r="L1042" s="250"/>
      <c r="M1042" s="349"/>
      <c r="N1042" s="73"/>
    </row>
    <row r="1043" spans="1:14" x14ac:dyDescent="0.2">
      <c r="A1043" s="75"/>
      <c r="B1043" s="76"/>
      <c r="C1043" s="77"/>
      <c r="D1043" s="21"/>
      <c r="E1043" s="21"/>
      <c r="F1043" s="21"/>
      <c r="G1043" s="21"/>
      <c r="H1043" s="284"/>
      <c r="I1043" s="135"/>
      <c r="J1043" s="107"/>
      <c r="K1043" s="130"/>
      <c r="L1043" s="250"/>
      <c r="M1043" s="349"/>
      <c r="N1043" s="73"/>
    </row>
    <row r="1044" spans="1:14" x14ac:dyDescent="0.2">
      <c r="A1044" s="75"/>
      <c r="B1044" s="76"/>
      <c r="C1044" s="77"/>
      <c r="D1044" s="21"/>
      <c r="E1044" s="21"/>
      <c r="F1044" s="21"/>
      <c r="G1044" s="21"/>
      <c r="H1044" s="284"/>
      <c r="I1044" s="135"/>
      <c r="J1044" s="107"/>
      <c r="K1044" s="130"/>
      <c r="L1044" s="250"/>
      <c r="M1044" s="349"/>
      <c r="N1044" s="73"/>
    </row>
    <row r="1045" spans="1:14" x14ac:dyDescent="0.2">
      <c r="A1045" s="75"/>
      <c r="B1045" s="76"/>
      <c r="C1045" s="77"/>
      <c r="D1045" s="21"/>
      <c r="E1045" s="21"/>
      <c r="F1045" s="21"/>
      <c r="G1045" s="21"/>
      <c r="H1045" s="284"/>
      <c r="I1045" s="135"/>
      <c r="J1045" s="107"/>
      <c r="K1045" s="130"/>
      <c r="L1045" s="250"/>
      <c r="M1045" s="349"/>
      <c r="N1045" s="73"/>
    </row>
    <row r="1046" spans="1:14" x14ac:dyDescent="0.2">
      <c r="A1046" s="75"/>
      <c r="B1046" s="76"/>
      <c r="C1046" s="77"/>
      <c r="D1046" s="21"/>
      <c r="E1046" s="21"/>
      <c r="F1046" s="21"/>
      <c r="G1046" s="21"/>
      <c r="H1046" s="284"/>
      <c r="I1046" s="135"/>
      <c r="J1046" s="107"/>
      <c r="K1046" s="130"/>
      <c r="L1046" s="252"/>
      <c r="M1046" s="349"/>
      <c r="N1046" s="73"/>
    </row>
    <row r="1047" spans="1:14" x14ac:dyDescent="0.2">
      <c r="A1047" s="75"/>
      <c r="B1047" s="76"/>
      <c r="C1047" s="77"/>
      <c r="D1047" s="21"/>
      <c r="E1047" s="21"/>
      <c r="F1047" s="21"/>
      <c r="G1047" s="21"/>
      <c r="H1047" s="284"/>
      <c r="I1047" s="135"/>
      <c r="J1047" s="107"/>
      <c r="K1047" s="130"/>
      <c r="L1047" s="250"/>
      <c r="M1047" s="349"/>
      <c r="N1047" s="73"/>
    </row>
    <row r="1048" spans="1:14" x14ac:dyDescent="0.2">
      <c r="A1048" s="75"/>
      <c r="B1048" s="76"/>
      <c r="C1048" s="77"/>
      <c r="D1048" s="21"/>
      <c r="E1048" s="21"/>
      <c r="F1048" s="21"/>
      <c r="G1048" s="21"/>
      <c r="H1048" s="284"/>
      <c r="I1048" s="135"/>
      <c r="J1048" s="107"/>
      <c r="K1048" s="130"/>
      <c r="L1048" s="250"/>
      <c r="M1048" s="349"/>
      <c r="N1048" s="73"/>
    </row>
    <row r="1049" spans="1:14" x14ac:dyDescent="0.2">
      <c r="A1049" s="75"/>
      <c r="B1049" s="76"/>
      <c r="C1049" s="77"/>
      <c r="D1049" s="21"/>
      <c r="E1049" s="21"/>
      <c r="F1049" s="21"/>
      <c r="G1049" s="21"/>
      <c r="H1049" s="284"/>
      <c r="I1049" s="135"/>
      <c r="J1049" s="107"/>
      <c r="K1049" s="130"/>
      <c r="L1049" s="250"/>
      <c r="M1049" s="349"/>
      <c r="N1049" s="73"/>
    </row>
    <row r="1050" spans="1:14" x14ac:dyDescent="0.2">
      <c r="A1050" s="75"/>
      <c r="B1050" s="76"/>
      <c r="C1050" s="77"/>
      <c r="D1050" s="21"/>
      <c r="E1050" s="21"/>
      <c r="F1050" s="21"/>
      <c r="G1050" s="21"/>
      <c r="H1050" s="284"/>
      <c r="I1050" s="135"/>
      <c r="J1050" s="107"/>
      <c r="K1050" s="130"/>
      <c r="L1050" s="250"/>
      <c r="M1050" s="349"/>
      <c r="N1050" s="73"/>
    </row>
    <row r="1051" spans="1:14" x14ac:dyDescent="0.2">
      <c r="A1051" s="75"/>
      <c r="B1051" s="76"/>
      <c r="C1051" s="77"/>
      <c r="D1051" s="21"/>
      <c r="E1051" s="21"/>
      <c r="F1051" s="21"/>
      <c r="G1051" s="21"/>
      <c r="H1051" s="284"/>
      <c r="I1051" s="135"/>
      <c r="J1051" s="107"/>
      <c r="K1051" s="130"/>
      <c r="L1051" s="250"/>
      <c r="M1051" s="349"/>
      <c r="N1051" s="73"/>
    </row>
    <row r="1052" spans="1:14" x14ac:dyDescent="0.2">
      <c r="A1052" s="75"/>
      <c r="B1052" s="76"/>
      <c r="C1052" s="77"/>
      <c r="D1052" s="21"/>
      <c r="E1052" s="21"/>
      <c r="F1052" s="21"/>
      <c r="G1052" s="21"/>
      <c r="H1052" s="284"/>
      <c r="I1052" s="135"/>
      <c r="J1052" s="107"/>
      <c r="K1052" s="130"/>
      <c r="L1052" s="250"/>
      <c r="M1052" s="349"/>
      <c r="N1052" s="73"/>
    </row>
    <row r="1053" spans="1:14" x14ac:dyDescent="0.2">
      <c r="A1053" s="75"/>
      <c r="B1053" s="76"/>
      <c r="C1053" s="77"/>
      <c r="D1053" s="21"/>
      <c r="E1053" s="21"/>
      <c r="F1053" s="21"/>
      <c r="G1053" s="21"/>
      <c r="H1053" s="284"/>
      <c r="I1053" s="135"/>
      <c r="J1053" s="107"/>
      <c r="K1053" s="130"/>
      <c r="L1053" s="250"/>
      <c r="M1053" s="349"/>
      <c r="N1053" s="73"/>
    </row>
    <row r="1054" spans="1:14" x14ac:dyDescent="0.2">
      <c r="A1054" s="75"/>
      <c r="B1054" s="76"/>
      <c r="C1054" s="77"/>
      <c r="D1054" s="21"/>
      <c r="E1054" s="21"/>
      <c r="F1054" s="21"/>
      <c r="G1054" s="21"/>
      <c r="H1054" s="284"/>
      <c r="I1054" s="135"/>
      <c r="J1054" s="107"/>
      <c r="K1054" s="130"/>
      <c r="L1054" s="250"/>
      <c r="M1054" s="349"/>
      <c r="N1054" s="73"/>
    </row>
    <row r="1055" spans="1:14" x14ac:dyDescent="0.2">
      <c r="A1055" s="75"/>
      <c r="B1055" s="76"/>
      <c r="C1055" s="77"/>
      <c r="D1055" s="21"/>
      <c r="E1055" s="21"/>
      <c r="F1055" s="21"/>
      <c r="G1055" s="21"/>
      <c r="H1055" s="284"/>
      <c r="I1055" s="135"/>
      <c r="J1055" s="107"/>
      <c r="K1055" s="130"/>
      <c r="L1055" s="250"/>
      <c r="M1055" s="349"/>
      <c r="N1055" s="73"/>
    </row>
    <row r="1056" spans="1:14" x14ac:dyDescent="0.2">
      <c r="A1056" s="75"/>
      <c r="B1056" s="76"/>
      <c r="C1056" s="77"/>
      <c r="D1056" s="21"/>
      <c r="E1056" s="21"/>
      <c r="F1056" s="21"/>
      <c r="G1056" s="21"/>
      <c r="H1056" s="284"/>
      <c r="I1056" s="135"/>
      <c r="J1056" s="107"/>
      <c r="K1056" s="130"/>
      <c r="L1056" s="250"/>
      <c r="M1056" s="349"/>
      <c r="N1056" s="73"/>
    </row>
    <row r="1057" spans="1:14" x14ac:dyDescent="0.2">
      <c r="A1057" s="75"/>
      <c r="B1057" s="76"/>
      <c r="C1057" s="77"/>
      <c r="D1057" s="21"/>
      <c r="E1057" s="21"/>
      <c r="F1057" s="21"/>
      <c r="G1057" s="21"/>
      <c r="H1057" s="284"/>
      <c r="I1057" s="135"/>
      <c r="J1057" s="107"/>
      <c r="K1057" s="130"/>
      <c r="L1057" s="250"/>
      <c r="M1057" s="349"/>
      <c r="N1057" s="73"/>
    </row>
    <row r="1058" spans="1:14" x14ac:dyDescent="0.2">
      <c r="A1058" s="75"/>
      <c r="B1058" s="76"/>
      <c r="C1058" s="77"/>
      <c r="D1058" s="21"/>
      <c r="E1058" s="21"/>
      <c r="F1058" s="21"/>
      <c r="G1058" s="21"/>
      <c r="H1058" s="284"/>
      <c r="I1058" s="135"/>
      <c r="J1058" s="107"/>
      <c r="K1058" s="130"/>
      <c r="L1058" s="250"/>
      <c r="M1058" s="349"/>
      <c r="N1058" s="73"/>
    </row>
    <row r="1059" spans="1:14" x14ac:dyDescent="0.2">
      <c r="A1059" s="75"/>
      <c r="B1059" s="76"/>
      <c r="C1059" s="77"/>
      <c r="D1059" s="21"/>
      <c r="E1059" s="21"/>
      <c r="F1059" s="21"/>
      <c r="G1059" s="21"/>
      <c r="H1059" s="284"/>
      <c r="I1059" s="135"/>
      <c r="J1059" s="107"/>
      <c r="K1059" s="130"/>
      <c r="L1059" s="250"/>
      <c r="M1059" s="349"/>
      <c r="N1059" s="73"/>
    </row>
    <row r="1060" spans="1:14" x14ac:dyDescent="0.2">
      <c r="A1060" s="75"/>
      <c r="B1060" s="76"/>
      <c r="C1060" s="77"/>
      <c r="D1060" s="21"/>
      <c r="E1060" s="21"/>
      <c r="F1060" s="21"/>
      <c r="G1060" s="21"/>
      <c r="H1060" s="284"/>
      <c r="I1060" s="135"/>
      <c r="J1060" s="107"/>
      <c r="K1060" s="130"/>
      <c r="L1060" s="250"/>
      <c r="M1060" s="349"/>
      <c r="N1060" s="73"/>
    </row>
    <row r="1061" spans="1:14" x14ac:dyDescent="0.2">
      <c r="A1061" s="75"/>
      <c r="B1061" s="76"/>
      <c r="C1061" s="77"/>
      <c r="D1061" s="21"/>
      <c r="E1061" s="21"/>
      <c r="F1061" s="21"/>
      <c r="G1061" s="21"/>
      <c r="H1061" s="284"/>
      <c r="I1061" s="135"/>
      <c r="J1061" s="107"/>
      <c r="K1061" s="130"/>
      <c r="L1061" s="250"/>
      <c r="M1061" s="349"/>
      <c r="N1061" s="73"/>
    </row>
    <row r="1062" spans="1:14" x14ac:dyDescent="0.2">
      <c r="A1062" s="75"/>
      <c r="B1062" s="76"/>
      <c r="C1062" s="77"/>
      <c r="D1062" s="21"/>
      <c r="E1062" s="21"/>
      <c r="F1062" s="21"/>
      <c r="G1062" s="21"/>
      <c r="H1062" s="284"/>
      <c r="I1062" s="135"/>
      <c r="J1062" s="107"/>
      <c r="K1062" s="130"/>
      <c r="L1062" s="250"/>
      <c r="M1062" s="349"/>
      <c r="N1062" s="73"/>
    </row>
    <row r="1063" spans="1:14" x14ac:dyDescent="0.2">
      <c r="A1063" s="75"/>
      <c r="B1063" s="76"/>
      <c r="C1063" s="77"/>
      <c r="D1063" s="21"/>
      <c r="E1063" s="21"/>
      <c r="F1063" s="21"/>
      <c r="G1063" s="21"/>
      <c r="H1063" s="284"/>
      <c r="I1063" s="135"/>
      <c r="J1063" s="107"/>
      <c r="K1063" s="130"/>
      <c r="L1063" s="250"/>
      <c r="M1063" s="349"/>
      <c r="N1063" s="73"/>
    </row>
    <row r="1064" spans="1:14" x14ac:dyDescent="0.2">
      <c r="A1064" s="75"/>
      <c r="B1064" s="76"/>
      <c r="C1064" s="77"/>
      <c r="D1064" s="21"/>
      <c r="E1064" s="21"/>
      <c r="F1064" s="21"/>
      <c r="G1064" s="21"/>
      <c r="H1064" s="284"/>
      <c r="I1064" s="135"/>
      <c r="J1064" s="107"/>
      <c r="K1064" s="130"/>
      <c r="L1064" s="250"/>
      <c r="M1064" s="349"/>
      <c r="N1064" s="73"/>
    </row>
    <row r="1065" spans="1:14" x14ac:dyDescent="0.2">
      <c r="A1065" s="75"/>
      <c r="B1065" s="76"/>
      <c r="C1065" s="77"/>
      <c r="D1065" s="21"/>
      <c r="E1065" s="21"/>
      <c r="F1065" s="21"/>
      <c r="G1065" s="21"/>
      <c r="H1065" s="284"/>
      <c r="I1065" s="135"/>
      <c r="J1065" s="107"/>
      <c r="K1065" s="130"/>
      <c r="L1065" s="250"/>
      <c r="M1065" s="349"/>
      <c r="N1065" s="73"/>
    </row>
    <row r="1066" spans="1:14" x14ac:dyDescent="0.2">
      <c r="A1066" s="75"/>
      <c r="B1066" s="76"/>
      <c r="C1066" s="77"/>
      <c r="D1066" s="21"/>
      <c r="E1066" s="21"/>
      <c r="F1066" s="21"/>
      <c r="G1066" s="21"/>
      <c r="H1066" s="284"/>
      <c r="I1066" s="135"/>
      <c r="J1066" s="107"/>
      <c r="K1066" s="130"/>
      <c r="L1066" s="250"/>
      <c r="M1066" s="349"/>
      <c r="N1066" s="73"/>
    </row>
    <row r="1067" spans="1:14" x14ac:dyDescent="0.2">
      <c r="A1067" s="75"/>
      <c r="B1067" s="76"/>
      <c r="C1067" s="77"/>
      <c r="D1067" s="21"/>
      <c r="E1067" s="21"/>
      <c r="F1067" s="21"/>
      <c r="G1067" s="21"/>
      <c r="H1067" s="284"/>
      <c r="I1067" s="135"/>
      <c r="J1067" s="107"/>
      <c r="K1067" s="130"/>
      <c r="L1067" s="250"/>
      <c r="M1067" s="349"/>
      <c r="N1067" s="73"/>
    </row>
    <row r="1068" spans="1:14" x14ac:dyDescent="0.2">
      <c r="A1068" s="75"/>
      <c r="B1068" s="76"/>
      <c r="C1068" s="77"/>
      <c r="D1068" s="21"/>
      <c r="E1068" s="21"/>
      <c r="F1068" s="21"/>
      <c r="G1068" s="21"/>
      <c r="H1068" s="284"/>
      <c r="I1068" s="135"/>
      <c r="J1068" s="107"/>
      <c r="K1068" s="130"/>
      <c r="L1068" s="250"/>
      <c r="M1068" s="349"/>
      <c r="N1068" s="73"/>
    </row>
    <row r="1069" spans="1:14" x14ac:dyDescent="0.2">
      <c r="A1069" s="75"/>
      <c r="B1069" s="76"/>
      <c r="C1069" s="77"/>
      <c r="D1069" s="21"/>
      <c r="E1069" s="21"/>
      <c r="F1069" s="21"/>
      <c r="G1069" s="21"/>
      <c r="H1069" s="266"/>
      <c r="I1069" s="135"/>
      <c r="J1069" s="107"/>
      <c r="K1069" s="130"/>
      <c r="L1069" s="313"/>
      <c r="M1069" s="349"/>
      <c r="N1069" s="73"/>
    </row>
    <row r="1070" spans="1:14" x14ac:dyDescent="0.2">
      <c r="A1070" s="75"/>
      <c r="B1070" s="76"/>
      <c r="C1070" s="77"/>
      <c r="D1070" s="21"/>
      <c r="E1070" s="21"/>
      <c r="F1070" s="21"/>
      <c r="G1070" s="21"/>
      <c r="H1070" s="284"/>
      <c r="I1070" s="135"/>
      <c r="J1070" s="107"/>
      <c r="K1070" s="130"/>
      <c r="L1070" s="250"/>
      <c r="M1070" s="349"/>
      <c r="N1070" s="73"/>
    </row>
    <row r="1071" spans="1:14" x14ac:dyDescent="0.2">
      <c r="A1071" s="75"/>
      <c r="B1071" s="76"/>
      <c r="C1071" s="77"/>
      <c r="D1071" s="21"/>
      <c r="E1071" s="21"/>
      <c r="F1071" s="21"/>
      <c r="G1071" s="21"/>
      <c r="H1071" s="284"/>
      <c r="I1071" s="135"/>
      <c r="J1071" s="107"/>
      <c r="K1071" s="130"/>
      <c r="L1071" s="250"/>
      <c r="M1071" s="349"/>
      <c r="N1071" s="73"/>
    </row>
    <row r="1072" spans="1:14" x14ac:dyDescent="0.2">
      <c r="A1072" s="75"/>
      <c r="B1072" s="76"/>
      <c r="C1072" s="77"/>
      <c r="D1072" s="21"/>
      <c r="E1072" s="21"/>
      <c r="F1072" s="21"/>
      <c r="G1072" s="21"/>
      <c r="H1072" s="284"/>
      <c r="I1072" s="135"/>
      <c r="J1072" s="107"/>
      <c r="K1072" s="130"/>
      <c r="L1072" s="250"/>
      <c r="M1072" s="349"/>
      <c r="N1072" s="73"/>
    </row>
    <row r="1073" spans="1:14" x14ac:dyDescent="0.2">
      <c r="A1073" s="75"/>
      <c r="B1073" s="76"/>
      <c r="C1073" s="77"/>
      <c r="D1073" s="21"/>
      <c r="E1073" s="21"/>
      <c r="F1073" s="21"/>
      <c r="G1073" s="21"/>
      <c r="H1073" s="284"/>
      <c r="I1073" s="135"/>
      <c r="J1073" s="107"/>
      <c r="K1073" s="130"/>
      <c r="L1073" s="250"/>
      <c r="M1073" s="349"/>
      <c r="N1073" s="73"/>
    </row>
    <row r="1074" spans="1:14" x14ac:dyDescent="0.2">
      <c r="A1074" s="75"/>
      <c r="B1074" s="76"/>
      <c r="C1074" s="77"/>
      <c r="D1074" s="21"/>
      <c r="E1074" s="21"/>
      <c r="F1074" s="21"/>
      <c r="G1074" s="21"/>
      <c r="H1074" s="284"/>
      <c r="I1074" s="135"/>
      <c r="J1074" s="107"/>
      <c r="K1074" s="130"/>
      <c r="L1074" s="250"/>
      <c r="M1074" s="349"/>
      <c r="N1074" s="73"/>
    </row>
    <row r="1075" spans="1:14" x14ac:dyDescent="0.2">
      <c r="A1075" s="75"/>
      <c r="B1075" s="76"/>
      <c r="C1075" s="77"/>
      <c r="D1075" s="21"/>
      <c r="E1075" s="21"/>
      <c r="F1075" s="21"/>
      <c r="G1075" s="21"/>
      <c r="H1075" s="284"/>
      <c r="I1075" s="135"/>
      <c r="J1075" s="107"/>
      <c r="K1075" s="130"/>
      <c r="L1075" s="250"/>
      <c r="M1075" s="349"/>
      <c r="N1075" s="73"/>
    </row>
    <row r="1076" spans="1:14" x14ac:dyDescent="0.2">
      <c r="A1076" s="75"/>
      <c r="B1076" s="76"/>
      <c r="C1076" s="77"/>
      <c r="D1076" s="21"/>
      <c r="E1076" s="21"/>
      <c r="F1076" s="21"/>
      <c r="G1076" s="21"/>
      <c r="H1076" s="284"/>
      <c r="I1076" s="135"/>
      <c r="J1076" s="107"/>
      <c r="K1076" s="130"/>
      <c r="L1076" s="250"/>
      <c r="M1076" s="349"/>
      <c r="N1076" s="73"/>
    </row>
    <row r="1077" spans="1:14" x14ac:dyDescent="0.2">
      <c r="A1077" s="75"/>
      <c r="B1077" s="76"/>
      <c r="C1077" s="77"/>
      <c r="D1077" s="21"/>
      <c r="E1077" s="21"/>
      <c r="F1077" s="21"/>
      <c r="G1077" s="21"/>
      <c r="H1077" s="284"/>
      <c r="I1077" s="135"/>
      <c r="J1077" s="107"/>
      <c r="K1077" s="130"/>
      <c r="L1077" s="250"/>
      <c r="M1077" s="349"/>
      <c r="N1077" s="73"/>
    </row>
    <row r="1078" spans="1:14" x14ac:dyDescent="0.2">
      <c r="A1078" s="75"/>
      <c r="B1078" s="76"/>
      <c r="C1078" s="77"/>
      <c r="D1078" s="21"/>
      <c r="E1078" s="21"/>
      <c r="F1078" s="21"/>
      <c r="G1078" s="21"/>
      <c r="H1078" s="284"/>
      <c r="I1078" s="135"/>
      <c r="J1078" s="107"/>
      <c r="K1078" s="130"/>
      <c r="L1078" s="250"/>
      <c r="M1078" s="349"/>
      <c r="N1078" s="73"/>
    </row>
    <row r="1079" spans="1:14" x14ac:dyDescent="0.2">
      <c r="A1079" s="75"/>
      <c r="B1079" s="76"/>
      <c r="C1079" s="77"/>
      <c r="D1079" s="21"/>
      <c r="E1079" s="21"/>
      <c r="F1079" s="21"/>
      <c r="G1079" s="21"/>
      <c r="H1079" s="284"/>
      <c r="I1079" s="135"/>
      <c r="J1079" s="107"/>
      <c r="K1079" s="130"/>
      <c r="L1079" s="250"/>
      <c r="M1079" s="349"/>
      <c r="N1079" s="73"/>
    </row>
    <row r="1080" spans="1:14" x14ac:dyDescent="0.2">
      <c r="A1080" s="75"/>
      <c r="B1080" s="76"/>
      <c r="C1080" s="77"/>
      <c r="D1080" s="21"/>
      <c r="E1080" s="21"/>
      <c r="F1080" s="21"/>
      <c r="G1080" s="21"/>
      <c r="H1080" s="284"/>
      <c r="I1080" s="135"/>
      <c r="J1080" s="107"/>
      <c r="K1080" s="130"/>
      <c r="L1080" s="250"/>
      <c r="M1080" s="349"/>
      <c r="N1080" s="73"/>
    </row>
    <row r="1081" spans="1:14" x14ac:dyDescent="0.2">
      <c r="A1081" s="75"/>
      <c r="B1081" s="76"/>
      <c r="C1081" s="77"/>
      <c r="D1081" s="21"/>
      <c r="E1081" s="21"/>
      <c r="F1081" s="21"/>
      <c r="G1081" s="21"/>
      <c r="H1081" s="284"/>
      <c r="I1081" s="135"/>
      <c r="J1081" s="107"/>
      <c r="K1081" s="130"/>
      <c r="L1081" s="250"/>
      <c r="M1081" s="349"/>
      <c r="N1081" s="73"/>
    </row>
    <row r="1082" spans="1:14" x14ac:dyDescent="0.2">
      <c r="A1082" s="75"/>
      <c r="B1082" s="76"/>
      <c r="C1082" s="77"/>
      <c r="D1082" s="21"/>
      <c r="E1082" s="21"/>
      <c r="F1082" s="21"/>
      <c r="G1082" s="21"/>
      <c r="H1082" s="284"/>
      <c r="I1082" s="135"/>
      <c r="J1082" s="107"/>
      <c r="K1082" s="130"/>
      <c r="L1082" s="250"/>
      <c r="M1082" s="349"/>
      <c r="N1082" s="73"/>
    </row>
    <row r="1083" spans="1:14" x14ac:dyDescent="0.2">
      <c r="A1083" s="75"/>
      <c r="B1083" s="76"/>
      <c r="C1083" s="77"/>
      <c r="D1083" s="21"/>
      <c r="E1083" s="21"/>
      <c r="F1083" s="21"/>
      <c r="G1083" s="21"/>
      <c r="H1083" s="284"/>
      <c r="I1083" s="135"/>
      <c r="J1083" s="107"/>
      <c r="K1083" s="130"/>
      <c r="L1083" s="250"/>
      <c r="M1083" s="349"/>
      <c r="N1083" s="73"/>
    </row>
    <row r="1084" spans="1:14" x14ac:dyDescent="0.2">
      <c r="A1084" s="75"/>
      <c r="B1084" s="141"/>
      <c r="C1084" s="77"/>
      <c r="D1084" s="21"/>
      <c r="E1084" s="21"/>
      <c r="F1084" s="21"/>
      <c r="G1084" s="142"/>
      <c r="H1084" s="273"/>
      <c r="I1084" s="135"/>
      <c r="J1084" s="107"/>
      <c r="K1084" s="130"/>
      <c r="L1084" s="250"/>
      <c r="M1084" s="349"/>
      <c r="N1084" s="73"/>
    </row>
    <row r="1085" spans="1:14" x14ac:dyDescent="0.2">
      <c r="A1085" s="75"/>
      <c r="B1085" s="141"/>
      <c r="C1085" s="77"/>
      <c r="D1085" s="21"/>
      <c r="E1085" s="21"/>
      <c r="F1085" s="21"/>
      <c r="G1085" s="142"/>
      <c r="H1085" s="273"/>
      <c r="I1085" s="135"/>
      <c r="J1085" s="107"/>
      <c r="K1085" s="130"/>
      <c r="L1085" s="250"/>
      <c r="M1085" s="349"/>
      <c r="N1085" s="73"/>
    </row>
    <row r="1086" spans="1:14" x14ac:dyDescent="0.2">
      <c r="A1086" s="75"/>
      <c r="B1086" s="141"/>
      <c r="C1086" s="77"/>
      <c r="D1086" s="21"/>
      <c r="E1086" s="21"/>
      <c r="F1086" s="21"/>
      <c r="G1086" s="142"/>
      <c r="H1086" s="273"/>
      <c r="I1086" s="135"/>
      <c r="J1086" s="107"/>
      <c r="K1086" s="130"/>
      <c r="L1086" s="250"/>
      <c r="M1086" s="349"/>
      <c r="N1086" s="73"/>
    </row>
    <row r="1087" spans="1:14" x14ac:dyDescent="0.2">
      <c r="A1087" s="75"/>
      <c r="B1087" s="141"/>
      <c r="C1087" s="77"/>
      <c r="D1087" s="21"/>
      <c r="E1087" s="21"/>
      <c r="F1087" s="21"/>
      <c r="G1087" s="142"/>
      <c r="H1087" s="273"/>
      <c r="I1087" s="135"/>
      <c r="J1087" s="107"/>
      <c r="K1087" s="130"/>
      <c r="L1087" s="250"/>
      <c r="M1087" s="349"/>
      <c r="N1087" s="73"/>
    </row>
    <row r="1088" spans="1:14" x14ac:dyDescent="0.2">
      <c r="A1088" s="75"/>
      <c r="B1088" s="141"/>
      <c r="C1088" s="77"/>
      <c r="D1088" s="21"/>
      <c r="E1088" s="21"/>
      <c r="F1088" s="21"/>
      <c r="G1088" s="142"/>
      <c r="H1088" s="273"/>
      <c r="I1088" s="135"/>
      <c r="J1088" s="107"/>
      <c r="K1088" s="130"/>
      <c r="L1088" s="250"/>
      <c r="M1088" s="349"/>
      <c r="N1088" s="73"/>
    </row>
    <row r="1089" spans="1:14" x14ac:dyDescent="0.2">
      <c r="A1089" s="75"/>
      <c r="B1089" s="141"/>
      <c r="C1089" s="77"/>
      <c r="D1089" s="21"/>
      <c r="E1089" s="21"/>
      <c r="F1089" s="21"/>
      <c r="G1089" s="142"/>
      <c r="H1089" s="273"/>
      <c r="I1089" s="135"/>
      <c r="J1089" s="107"/>
      <c r="K1089" s="130"/>
      <c r="L1089" s="250"/>
      <c r="M1089" s="349"/>
      <c r="N1089" s="73"/>
    </row>
    <row r="1090" spans="1:14" x14ac:dyDescent="0.2">
      <c r="A1090" s="75"/>
      <c r="B1090" s="76"/>
      <c r="C1090" s="77"/>
      <c r="D1090" s="21"/>
      <c r="E1090" s="21"/>
      <c r="F1090" s="21"/>
      <c r="G1090" s="21"/>
      <c r="H1090" s="284"/>
      <c r="I1090" s="135"/>
      <c r="J1090" s="107"/>
      <c r="K1090" s="130"/>
      <c r="M1090" s="349"/>
      <c r="N1090" s="73"/>
    </row>
    <row r="1091" spans="1:14" x14ac:dyDescent="0.2">
      <c r="A1091" s="75"/>
      <c r="B1091" s="76"/>
      <c r="C1091" s="77"/>
      <c r="D1091" s="21"/>
      <c r="E1091" s="21"/>
      <c r="F1091" s="21"/>
      <c r="G1091" s="21"/>
      <c r="H1091" s="284"/>
      <c r="I1091" s="135"/>
      <c r="J1091" s="107"/>
      <c r="K1091" s="130"/>
      <c r="M1091" s="349"/>
      <c r="N1091" s="73"/>
    </row>
    <row r="1092" spans="1:14" x14ac:dyDescent="0.2">
      <c r="A1092" s="75"/>
      <c r="B1092" s="76"/>
      <c r="C1092" s="77"/>
      <c r="D1092" s="21"/>
      <c r="E1092" s="21"/>
      <c r="F1092" s="21"/>
      <c r="G1092" s="21"/>
      <c r="H1092" s="284"/>
      <c r="I1092" s="135"/>
      <c r="J1092" s="107"/>
      <c r="K1092" s="130"/>
      <c r="M1092" s="349"/>
      <c r="N1092" s="73"/>
    </row>
    <row r="1093" spans="1:14" x14ac:dyDescent="0.2">
      <c r="A1093" s="75"/>
      <c r="B1093" s="76"/>
      <c r="C1093" s="77"/>
      <c r="D1093" s="21"/>
      <c r="E1093" s="21"/>
      <c r="F1093" s="21"/>
      <c r="G1093" s="21"/>
      <c r="H1093" s="284"/>
      <c r="I1093" s="135"/>
      <c r="J1093" s="107"/>
      <c r="K1093" s="130"/>
      <c r="M1093" s="349"/>
      <c r="N1093" s="73"/>
    </row>
    <row r="1094" spans="1:14" x14ac:dyDescent="0.2">
      <c r="A1094" s="75"/>
      <c r="B1094" s="76"/>
      <c r="C1094" s="77"/>
      <c r="D1094" s="21"/>
      <c r="E1094" s="21"/>
      <c r="F1094" s="21"/>
      <c r="G1094" s="21"/>
      <c r="H1094" s="284"/>
      <c r="I1094" s="135"/>
      <c r="J1094" s="107"/>
      <c r="K1094" s="130"/>
      <c r="M1094" s="349"/>
      <c r="N1094" s="73"/>
    </row>
    <row r="1095" spans="1:14" x14ac:dyDescent="0.2">
      <c r="A1095" s="75"/>
      <c r="B1095" s="76"/>
      <c r="C1095" s="77"/>
      <c r="D1095" s="21"/>
      <c r="E1095" s="21"/>
      <c r="F1095" s="21"/>
      <c r="G1095" s="21"/>
      <c r="H1095" s="284"/>
      <c r="I1095" s="135"/>
      <c r="J1095" s="107"/>
      <c r="K1095" s="130"/>
      <c r="M1095" s="349"/>
      <c r="N1095" s="73"/>
    </row>
    <row r="1096" spans="1:14" x14ac:dyDescent="0.2">
      <c r="A1096" s="75"/>
      <c r="B1096" s="76"/>
      <c r="C1096" s="77"/>
      <c r="D1096" s="21"/>
      <c r="E1096" s="21"/>
      <c r="F1096" s="21"/>
      <c r="G1096" s="21"/>
      <c r="H1096" s="284"/>
      <c r="I1096" s="135"/>
      <c r="J1096" s="107"/>
      <c r="K1096" s="130"/>
      <c r="L1096" s="250"/>
      <c r="M1096" s="349"/>
      <c r="N1096" s="73"/>
    </row>
    <row r="1097" spans="1:14" x14ac:dyDescent="0.2">
      <c r="A1097" s="75"/>
      <c r="B1097" s="76"/>
      <c r="C1097" s="77"/>
      <c r="D1097" s="21"/>
      <c r="E1097" s="21"/>
      <c r="F1097" s="21"/>
      <c r="G1097" s="21"/>
      <c r="H1097" s="284"/>
      <c r="I1097" s="135"/>
      <c r="J1097" s="107"/>
      <c r="K1097" s="130"/>
      <c r="L1097" s="250"/>
      <c r="M1097" s="349"/>
      <c r="N1097" s="73"/>
    </row>
    <row r="1098" spans="1:14" x14ac:dyDescent="0.2">
      <c r="A1098" s="75"/>
      <c r="B1098" s="76"/>
      <c r="C1098" s="77"/>
      <c r="D1098" s="21"/>
      <c r="E1098" s="21"/>
      <c r="F1098" s="21"/>
      <c r="G1098" s="21"/>
      <c r="H1098" s="284"/>
      <c r="I1098" s="135"/>
      <c r="J1098" s="107"/>
      <c r="K1098" s="130"/>
      <c r="L1098" s="250"/>
      <c r="M1098" s="349"/>
      <c r="N1098" s="73"/>
    </row>
    <row r="1099" spans="1:14" x14ac:dyDescent="0.2">
      <c r="A1099" s="75"/>
      <c r="B1099" s="141"/>
      <c r="C1099" s="77"/>
      <c r="D1099" s="21"/>
      <c r="E1099" s="21"/>
      <c r="F1099" s="21"/>
      <c r="G1099" s="142"/>
      <c r="H1099" s="273"/>
      <c r="I1099" s="135"/>
      <c r="J1099" s="107"/>
      <c r="K1099" s="130"/>
      <c r="L1099" s="250"/>
      <c r="M1099" s="349"/>
      <c r="N1099" s="73"/>
    </row>
    <row r="1100" spans="1:14" x14ac:dyDescent="0.2">
      <c r="A1100" s="75"/>
      <c r="B1100" s="141"/>
      <c r="C1100" s="77"/>
      <c r="D1100" s="21"/>
      <c r="E1100" s="21"/>
      <c r="F1100" s="21"/>
      <c r="G1100" s="142"/>
      <c r="H1100" s="273"/>
      <c r="I1100" s="135"/>
      <c r="J1100" s="107"/>
      <c r="K1100" s="130"/>
      <c r="L1100" s="250"/>
      <c r="M1100" s="349"/>
      <c r="N1100" s="73"/>
    </row>
    <row r="1101" spans="1:14" x14ac:dyDescent="0.2">
      <c r="A1101" s="75"/>
      <c r="B1101" s="141"/>
      <c r="C1101" s="77"/>
      <c r="D1101" s="21"/>
      <c r="E1101" s="21"/>
      <c r="F1101" s="21"/>
      <c r="G1101" s="142"/>
      <c r="H1101" s="273"/>
      <c r="I1101" s="135"/>
      <c r="J1101" s="107"/>
      <c r="K1101" s="130"/>
      <c r="L1101" s="250"/>
      <c r="M1101" s="349"/>
      <c r="N1101" s="73"/>
    </row>
    <row r="1102" spans="1:14" x14ac:dyDescent="0.2">
      <c r="A1102" s="75"/>
      <c r="B1102" s="141"/>
      <c r="C1102" s="77"/>
      <c r="D1102" s="21"/>
      <c r="E1102" s="21"/>
      <c r="F1102" s="21"/>
      <c r="G1102" s="142"/>
      <c r="H1102" s="273"/>
      <c r="I1102" s="135"/>
      <c r="J1102" s="107"/>
      <c r="K1102" s="130"/>
      <c r="L1102" s="250"/>
      <c r="M1102" s="349"/>
      <c r="N1102" s="73"/>
    </row>
    <row r="1103" spans="1:14" x14ac:dyDescent="0.2">
      <c r="A1103" s="75"/>
      <c r="B1103" s="141"/>
      <c r="C1103" s="77"/>
      <c r="D1103" s="21"/>
      <c r="E1103" s="21"/>
      <c r="F1103" s="21"/>
      <c r="G1103" s="142"/>
      <c r="H1103" s="273"/>
      <c r="I1103" s="135"/>
      <c r="J1103" s="107"/>
      <c r="K1103" s="130"/>
      <c r="L1103" s="250"/>
      <c r="M1103" s="349"/>
      <c r="N1103" s="73"/>
    </row>
    <row r="1104" spans="1:14" x14ac:dyDescent="0.2">
      <c r="A1104" s="75"/>
      <c r="B1104" s="141"/>
      <c r="C1104" s="77"/>
      <c r="D1104" s="21"/>
      <c r="E1104" s="21"/>
      <c r="F1104" s="21"/>
      <c r="G1104" s="142"/>
      <c r="H1104" s="273"/>
      <c r="I1104" s="135"/>
      <c r="J1104" s="107"/>
      <c r="K1104" s="130"/>
      <c r="L1104" s="250"/>
      <c r="M1104" s="349"/>
      <c r="N1104" s="73"/>
    </row>
    <row r="1105" spans="1:14" x14ac:dyDescent="0.2">
      <c r="A1105" s="75"/>
      <c r="B1105" s="76"/>
      <c r="C1105" s="77"/>
      <c r="D1105" s="21"/>
      <c r="E1105" s="21"/>
      <c r="F1105" s="21"/>
      <c r="G1105" s="21"/>
      <c r="H1105" s="284"/>
      <c r="I1105" s="135"/>
      <c r="J1105" s="107"/>
      <c r="K1105" s="130"/>
      <c r="M1105" s="349"/>
      <c r="N1105" s="73"/>
    </row>
    <row r="1106" spans="1:14" x14ac:dyDescent="0.2">
      <c r="A1106" s="75"/>
      <c r="B1106" s="76"/>
      <c r="C1106" s="77"/>
      <c r="D1106" s="21"/>
      <c r="E1106" s="21"/>
      <c r="F1106" s="21"/>
      <c r="G1106" s="21"/>
      <c r="H1106" s="284"/>
      <c r="I1106" s="135"/>
      <c r="J1106" s="107"/>
      <c r="K1106" s="130"/>
      <c r="M1106" s="349"/>
      <c r="N1106" s="73"/>
    </row>
    <row r="1107" spans="1:14" x14ac:dyDescent="0.2">
      <c r="A1107" s="75"/>
      <c r="B1107" s="76"/>
      <c r="C1107" s="77"/>
      <c r="D1107" s="21"/>
      <c r="E1107" s="21"/>
      <c r="F1107" s="21"/>
      <c r="G1107" s="21"/>
      <c r="H1107" s="284"/>
      <c r="I1107" s="135"/>
      <c r="J1107" s="107"/>
      <c r="K1107" s="130"/>
      <c r="M1107" s="349"/>
      <c r="N1107" s="73"/>
    </row>
    <row r="1108" spans="1:14" x14ac:dyDescent="0.2">
      <c r="A1108" s="75"/>
      <c r="B1108" s="76"/>
      <c r="C1108" s="77"/>
      <c r="D1108" s="21"/>
      <c r="E1108" s="21"/>
      <c r="F1108" s="21"/>
      <c r="G1108" s="21"/>
      <c r="H1108" s="284"/>
      <c r="I1108" s="135"/>
      <c r="J1108" s="107"/>
      <c r="K1108" s="130"/>
      <c r="L1108" s="250"/>
      <c r="M1108" s="349"/>
      <c r="N1108" s="73"/>
    </row>
    <row r="1109" spans="1:14" x14ac:dyDescent="0.2">
      <c r="A1109" s="75"/>
      <c r="B1109" s="76"/>
      <c r="C1109" s="77"/>
      <c r="D1109" s="21"/>
      <c r="E1109" s="21"/>
      <c r="F1109" s="21"/>
      <c r="G1109" s="21"/>
      <c r="H1109" s="284"/>
      <c r="I1109" s="135"/>
      <c r="J1109" s="107"/>
      <c r="K1109" s="130"/>
      <c r="M1109" s="349"/>
      <c r="N1109" s="73"/>
    </row>
    <row r="1110" spans="1:14" x14ac:dyDescent="0.2">
      <c r="A1110" s="75"/>
      <c r="B1110" s="76"/>
      <c r="C1110" s="77"/>
      <c r="D1110" s="21"/>
      <c r="E1110" s="21"/>
      <c r="F1110" s="21"/>
      <c r="G1110" s="21"/>
      <c r="H1110" s="284"/>
      <c r="I1110" s="135"/>
      <c r="J1110" s="107"/>
      <c r="K1110" s="130"/>
      <c r="M1110" s="349"/>
      <c r="N1110" s="73"/>
    </row>
    <row r="1111" spans="1:14" x14ac:dyDescent="0.2">
      <c r="A1111" s="75"/>
      <c r="B1111" s="141"/>
      <c r="C1111" s="77"/>
      <c r="D1111" s="21"/>
      <c r="E1111" s="21"/>
      <c r="F1111" s="21"/>
      <c r="G1111" s="142"/>
      <c r="H1111" s="273"/>
      <c r="I1111" s="135"/>
      <c r="J1111" s="107"/>
      <c r="K1111" s="130"/>
      <c r="L1111" s="250"/>
      <c r="M1111" s="349"/>
      <c r="N1111" s="73"/>
    </row>
    <row r="1112" spans="1:14" x14ac:dyDescent="0.2">
      <c r="A1112" s="75"/>
      <c r="B1112" s="141"/>
      <c r="C1112" s="77"/>
      <c r="D1112" s="21"/>
      <c r="E1112" s="21"/>
      <c r="F1112" s="21"/>
      <c r="G1112" s="142"/>
      <c r="H1112" s="273"/>
      <c r="I1112" s="135"/>
      <c r="J1112" s="107"/>
      <c r="K1112" s="130"/>
      <c r="L1112" s="250"/>
      <c r="M1112" s="349"/>
      <c r="N1112" s="146"/>
    </row>
    <row r="1113" spans="1:14" x14ac:dyDescent="0.2">
      <c r="A1113" s="75"/>
      <c r="B1113" s="141"/>
      <c r="C1113" s="77"/>
      <c r="D1113" s="21"/>
      <c r="E1113" s="21"/>
      <c r="F1113" s="21"/>
      <c r="G1113" s="142"/>
      <c r="H1113" s="273"/>
      <c r="I1113" s="135"/>
      <c r="J1113" s="107"/>
      <c r="K1113" s="130"/>
      <c r="L1113" s="250"/>
      <c r="M1113" s="349"/>
      <c r="N1113" s="73"/>
    </row>
    <row r="1114" spans="1:14" x14ac:dyDescent="0.2">
      <c r="A1114" s="75"/>
      <c r="B1114" s="141"/>
      <c r="C1114" s="77"/>
      <c r="D1114" s="21"/>
      <c r="E1114" s="21"/>
      <c r="F1114" s="21"/>
      <c r="G1114" s="142"/>
      <c r="H1114" s="273"/>
      <c r="I1114" s="135"/>
      <c r="J1114" s="107"/>
      <c r="K1114" s="130"/>
      <c r="L1114" s="250"/>
      <c r="M1114" s="349"/>
      <c r="N1114" s="73"/>
    </row>
    <row r="1115" spans="1:14" x14ac:dyDescent="0.2">
      <c r="A1115" s="75"/>
      <c r="B1115" s="141"/>
      <c r="C1115" s="77"/>
      <c r="D1115" s="21"/>
      <c r="E1115" s="21"/>
      <c r="F1115" s="21"/>
      <c r="G1115" s="142"/>
      <c r="H1115" s="273"/>
      <c r="I1115" s="135"/>
      <c r="J1115" s="107"/>
      <c r="K1115" s="130"/>
      <c r="L1115" s="250"/>
      <c r="M1115" s="349"/>
      <c r="N1115" s="73"/>
    </row>
    <row r="1116" spans="1:14" x14ac:dyDescent="0.2">
      <c r="A1116" s="75"/>
      <c r="B1116" s="141"/>
      <c r="C1116" s="77"/>
      <c r="D1116" s="21"/>
      <c r="E1116" s="21"/>
      <c r="F1116" s="21"/>
      <c r="G1116" s="142"/>
      <c r="H1116" s="273"/>
      <c r="I1116" s="135"/>
      <c r="J1116" s="107"/>
      <c r="K1116" s="130"/>
      <c r="L1116" s="250"/>
      <c r="M1116" s="349"/>
      <c r="N1116" s="73"/>
    </row>
    <row r="1117" spans="1:14" x14ac:dyDescent="0.2">
      <c r="A1117" s="75"/>
      <c r="B1117" s="141"/>
      <c r="C1117" s="77"/>
      <c r="D1117" s="21"/>
      <c r="E1117" s="21"/>
      <c r="F1117" s="21"/>
      <c r="G1117" s="142"/>
      <c r="H1117" s="273"/>
      <c r="I1117" s="135"/>
      <c r="J1117" s="107"/>
      <c r="K1117" s="130"/>
      <c r="M1117" s="349"/>
      <c r="N1117" s="73"/>
    </row>
    <row r="1118" spans="1:14" x14ac:dyDescent="0.2">
      <c r="A1118" s="75"/>
      <c r="B1118" s="141"/>
      <c r="C1118" s="77"/>
      <c r="D1118" s="21"/>
      <c r="E1118" s="21"/>
      <c r="F1118" s="21"/>
      <c r="G1118" s="142"/>
      <c r="H1118" s="273"/>
      <c r="I1118" s="135"/>
      <c r="J1118" s="107"/>
      <c r="K1118" s="130"/>
      <c r="M1118" s="349"/>
      <c r="N1118" s="73"/>
    </row>
    <row r="1119" spans="1:14" x14ac:dyDescent="0.2">
      <c r="A1119" s="75"/>
      <c r="B1119" s="141"/>
      <c r="C1119" s="77"/>
      <c r="D1119" s="21"/>
      <c r="E1119" s="21"/>
      <c r="F1119" s="21"/>
      <c r="G1119" s="142"/>
      <c r="H1119" s="273"/>
      <c r="I1119" s="135"/>
      <c r="J1119" s="107"/>
      <c r="K1119" s="130"/>
      <c r="M1119" s="349"/>
      <c r="N1119" s="73"/>
    </row>
    <row r="1120" spans="1:14" x14ac:dyDescent="0.2">
      <c r="A1120" s="75"/>
      <c r="B1120" s="141"/>
      <c r="C1120" s="77"/>
      <c r="D1120" s="21"/>
      <c r="E1120" s="21"/>
      <c r="F1120" s="21"/>
      <c r="G1120" s="142"/>
      <c r="H1120" s="273"/>
      <c r="I1120" s="135"/>
      <c r="J1120" s="107"/>
      <c r="M1120" s="349"/>
      <c r="N1120" s="73"/>
    </row>
    <row r="1121" spans="1:14" x14ac:dyDescent="0.2">
      <c r="A1121" s="75"/>
      <c r="B1121" s="141"/>
      <c r="C1121" s="77"/>
      <c r="D1121" s="21"/>
      <c r="E1121" s="21"/>
      <c r="F1121" s="21"/>
      <c r="G1121" s="142"/>
      <c r="H1121" s="273"/>
      <c r="I1121" s="135"/>
      <c r="J1121" s="107"/>
      <c r="M1121" s="349"/>
      <c r="N1121" s="73"/>
    </row>
    <row r="1122" spans="1:14" x14ac:dyDescent="0.2">
      <c r="A1122" s="75"/>
      <c r="B1122" s="76"/>
      <c r="C1122" s="77"/>
      <c r="D1122" s="21"/>
      <c r="E1122" s="21"/>
      <c r="F1122" s="21"/>
      <c r="G1122" s="21"/>
      <c r="H1122" s="284"/>
      <c r="I1122" s="135"/>
      <c r="J1122" s="107"/>
      <c r="M1122" s="349"/>
      <c r="N1122" s="73"/>
    </row>
    <row r="1123" spans="1:14" x14ac:dyDescent="0.2">
      <c r="A1123" s="75"/>
      <c r="B1123" s="76"/>
      <c r="C1123" s="77"/>
      <c r="D1123" s="21"/>
      <c r="E1123" s="21"/>
      <c r="F1123" s="21"/>
      <c r="G1123" s="21"/>
      <c r="H1123" s="284"/>
      <c r="I1123" s="135"/>
      <c r="J1123" s="107"/>
      <c r="M1123" s="349"/>
      <c r="N1123" s="73"/>
    </row>
    <row r="1124" spans="1:14" x14ac:dyDescent="0.2">
      <c r="A1124" s="75"/>
      <c r="B1124" s="76"/>
      <c r="C1124" s="77"/>
      <c r="D1124" s="21"/>
      <c r="E1124" s="21"/>
      <c r="F1124" s="21"/>
      <c r="G1124" s="21"/>
      <c r="H1124" s="284"/>
      <c r="I1124" s="135"/>
      <c r="J1124" s="107"/>
      <c r="M1124" s="349"/>
      <c r="N1124" s="73"/>
    </row>
    <row r="1125" spans="1:14" x14ac:dyDescent="0.2">
      <c r="A1125" s="75"/>
      <c r="B1125" s="141"/>
      <c r="C1125" s="77"/>
      <c r="D1125" s="21"/>
      <c r="E1125" s="21"/>
      <c r="F1125" s="21"/>
      <c r="G1125" s="142"/>
      <c r="H1125" s="273"/>
      <c r="I1125" s="135"/>
      <c r="J1125" s="107"/>
      <c r="M1125" s="349"/>
      <c r="N1125" s="73"/>
    </row>
    <row r="1126" spans="1:14" x14ac:dyDescent="0.2">
      <c r="A1126" s="75"/>
      <c r="B1126" s="141"/>
      <c r="C1126" s="77"/>
      <c r="D1126" s="21"/>
      <c r="E1126" s="21"/>
      <c r="F1126" s="21"/>
      <c r="G1126" s="142"/>
      <c r="H1126" s="273"/>
      <c r="I1126" s="135"/>
      <c r="J1126" s="107"/>
      <c r="M1126" s="349"/>
      <c r="N1126" s="73"/>
    </row>
    <row r="1127" spans="1:14" x14ac:dyDescent="0.2">
      <c r="A1127" s="75"/>
      <c r="B1127" s="141"/>
      <c r="C1127" s="77"/>
      <c r="D1127" s="21"/>
      <c r="E1127" s="21"/>
      <c r="F1127" s="21"/>
      <c r="G1127" s="142"/>
      <c r="H1127" s="273"/>
      <c r="I1127" s="135"/>
      <c r="J1127" s="107"/>
      <c r="M1127" s="349"/>
      <c r="N1127" s="73"/>
    </row>
    <row r="1128" spans="1:14" x14ac:dyDescent="0.2">
      <c r="A1128" s="75"/>
      <c r="B1128" s="141"/>
      <c r="C1128" s="77"/>
      <c r="D1128" s="21"/>
      <c r="E1128" s="21"/>
      <c r="F1128" s="21"/>
      <c r="G1128" s="142"/>
      <c r="H1128" s="273"/>
      <c r="I1128" s="135"/>
      <c r="J1128" s="107"/>
      <c r="L1128" s="250"/>
      <c r="M1128" s="349"/>
      <c r="N1128" s="73"/>
    </row>
    <row r="1129" spans="1:14" x14ac:dyDescent="0.2">
      <c r="A1129" s="75"/>
      <c r="B1129" s="141"/>
      <c r="C1129" s="77"/>
      <c r="D1129" s="21"/>
      <c r="E1129" s="21"/>
      <c r="F1129" s="21"/>
      <c r="G1129" s="142"/>
      <c r="H1129" s="273"/>
      <c r="I1129" s="135"/>
      <c r="J1129" s="107"/>
      <c r="L1129" s="250"/>
      <c r="M1129" s="349"/>
      <c r="N1129" s="73"/>
    </row>
    <row r="1130" spans="1:14" x14ac:dyDescent="0.2">
      <c r="A1130" s="75"/>
      <c r="B1130" s="141"/>
      <c r="C1130" s="77"/>
      <c r="D1130" s="21"/>
      <c r="E1130" s="21"/>
      <c r="F1130" s="21"/>
      <c r="G1130" s="142"/>
      <c r="H1130" s="273"/>
      <c r="I1130" s="135"/>
      <c r="J1130" s="107"/>
      <c r="L1130" s="250"/>
      <c r="M1130" s="349"/>
      <c r="N1130" s="319"/>
    </row>
    <row r="1131" spans="1:14" x14ac:dyDescent="0.2">
      <c r="A1131" s="75"/>
      <c r="B1131" s="141"/>
      <c r="C1131" s="77"/>
      <c r="D1131" s="21"/>
      <c r="E1131" s="21"/>
      <c r="F1131" s="21"/>
      <c r="G1131" s="142"/>
      <c r="H1131" s="273"/>
      <c r="I1131" s="135"/>
      <c r="J1131" s="107"/>
      <c r="M1131" s="349"/>
      <c r="N1131" s="73"/>
    </row>
    <row r="1132" spans="1:14" x14ac:dyDescent="0.2">
      <c r="A1132" s="75"/>
      <c r="B1132" s="141"/>
      <c r="C1132" s="77"/>
      <c r="D1132" s="21"/>
      <c r="E1132" s="21"/>
      <c r="F1132" s="21"/>
      <c r="G1132" s="142"/>
      <c r="H1132" s="273"/>
      <c r="I1132" s="135"/>
      <c r="J1132" s="107"/>
      <c r="M1132" s="349"/>
      <c r="N1132" s="73"/>
    </row>
    <row r="1133" spans="1:14" x14ac:dyDescent="0.2">
      <c r="A1133" s="75"/>
      <c r="B1133" s="141"/>
      <c r="C1133" s="77"/>
      <c r="D1133" s="21"/>
      <c r="E1133" s="21"/>
      <c r="F1133" s="21"/>
      <c r="G1133" s="142"/>
      <c r="H1133" s="273"/>
      <c r="I1133" s="135"/>
      <c r="J1133" s="107"/>
      <c r="M1133" s="349"/>
      <c r="N1133" s="73"/>
    </row>
    <row r="1134" spans="1:14" x14ac:dyDescent="0.2">
      <c r="A1134" s="75"/>
      <c r="B1134" s="141"/>
      <c r="C1134" s="77"/>
      <c r="D1134" s="21"/>
      <c r="E1134" s="21"/>
      <c r="F1134" s="21"/>
      <c r="G1134" s="142"/>
      <c r="H1134" s="273"/>
      <c r="I1134" s="135"/>
      <c r="J1134" s="107"/>
      <c r="M1134" s="349"/>
      <c r="N1134" s="73"/>
    </row>
    <row r="1135" spans="1:14" x14ac:dyDescent="0.2">
      <c r="A1135" s="75"/>
      <c r="B1135" s="141"/>
      <c r="C1135" s="77"/>
      <c r="D1135" s="21"/>
      <c r="E1135" s="21"/>
      <c r="F1135" s="21"/>
      <c r="G1135" s="21"/>
      <c r="H1135" s="284"/>
      <c r="I1135" s="135"/>
      <c r="J1135" s="107"/>
      <c r="M1135" s="349"/>
      <c r="N1135" s="73"/>
    </row>
    <row r="1136" spans="1:14" x14ac:dyDescent="0.2">
      <c r="A1136" s="75"/>
      <c r="B1136" s="76"/>
      <c r="C1136" s="77"/>
      <c r="D1136" s="21"/>
      <c r="E1136" s="21"/>
      <c r="F1136" s="21"/>
      <c r="G1136" s="21"/>
      <c r="H1136" s="284"/>
      <c r="I1136" s="135"/>
      <c r="J1136" s="107"/>
      <c r="M1136" s="349"/>
      <c r="N1136" s="73"/>
    </row>
    <row r="1137" spans="1:14" x14ac:dyDescent="0.2">
      <c r="A1137" s="75"/>
      <c r="B1137" s="76"/>
      <c r="C1137" s="77"/>
      <c r="D1137" s="21"/>
      <c r="E1137" s="21"/>
      <c r="F1137" s="21"/>
      <c r="G1137" s="21"/>
      <c r="H1137" s="284"/>
      <c r="I1137" s="135"/>
      <c r="J1137" s="107"/>
      <c r="M1137" s="349"/>
      <c r="N1137" s="73"/>
    </row>
    <row r="1138" spans="1:14" x14ac:dyDescent="0.2">
      <c r="A1138" s="75"/>
      <c r="B1138" s="76"/>
      <c r="C1138" s="77"/>
      <c r="D1138" s="21"/>
      <c r="E1138" s="21"/>
      <c r="F1138" s="21"/>
      <c r="G1138" s="21"/>
      <c r="H1138" s="284"/>
      <c r="I1138" s="135"/>
      <c r="J1138" s="107"/>
      <c r="M1138" s="349"/>
      <c r="N1138" s="73"/>
    </row>
    <row r="1139" spans="1:14" x14ac:dyDescent="0.2">
      <c r="A1139" s="75"/>
      <c r="B1139" s="141"/>
      <c r="C1139" s="77"/>
      <c r="D1139" s="21"/>
      <c r="E1139" s="21"/>
      <c r="F1139" s="21"/>
      <c r="G1139" s="142"/>
      <c r="H1139" s="273"/>
      <c r="I1139" s="135"/>
      <c r="J1139" s="107"/>
      <c r="M1139" s="349"/>
      <c r="N1139" s="73"/>
    </row>
    <row r="1140" spans="1:14" x14ac:dyDescent="0.2">
      <c r="A1140" s="75"/>
      <c r="B1140" s="141"/>
      <c r="C1140" s="77"/>
      <c r="D1140" s="21"/>
      <c r="E1140" s="21"/>
      <c r="F1140" s="21"/>
      <c r="G1140" s="142"/>
      <c r="H1140" s="273"/>
      <c r="I1140" s="135"/>
      <c r="J1140" s="107"/>
      <c r="M1140" s="349"/>
      <c r="N1140" s="73"/>
    </row>
    <row r="1141" spans="1:14" x14ac:dyDescent="0.2">
      <c r="A1141" s="75"/>
      <c r="B1141" s="141"/>
      <c r="C1141" s="77"/>
      <c r="D1141" s="21"/>
      <c r="E1141" s="21"/>
      <c r="F1141" s="21"/>
      <c r="G1141" s="142"/>
      <c r="H1141" s="273"/>
      <c r="I1141" s="135"/>
      <c r="J1141" s="107"/>
      <c r="L1141" s="250"/>
      <c r="M1141" s="349"/>
      <c r="N1141" s="73"/>
    </row>
    <row r="1142" spans="1:14" x14ac:dyDescent="0.2">
      <c r="A1142" s="75"/>
      <c r="B1142" s="141"/>
      <c r="C1142" s="77"/>
      <c r="D1142" s="21"/>
      <c r="E1142" s="21"/>
      <c r="F1142" s="21"/>
      <c r="G1142" s="142"/>
      <c r="H1142" s="273"/>
      <c r="I1142" s="135"/>
      <c r="J1142" s="107"/>
      <c r="L1142" s="250"/>
      <c r="M1142" s="349"/>
      <c r="N1142" s="73"/>
    </row>
    <row r="1143" spans="1:14" x14ac:dyDescent="0.2">
      <c r="A1143" s="75"/>
      <c r="B1143" s="141"/>
      <c r="C1143" s="77"/>
      <c r="D1143" s="21"/>
      <c r="E1143" s="21"/>
      <c r="F1143" s="21"/>
      <c r="G1143" s="142"/>
      <c r="H1143" s="273"/>
      <c r="I1143" s="135"/>
      <c r="J1143" s="107"/>
      <c r="L1143" s="250"/>
      <c r="M1143" s="349"/>
      <c r="N1143" s="73"/>
    </row>
    <row r="1144" spans="1:14" x14ac:dyDescent="0.2">
      <c r="A1144" s="75"/>
      <c r="B1144" s="141"/>
      <c r="C1144" s="77"/>
      <c r="D1144" s="21"/>
      <c r="E1144" s="21"/>
      <c r="F1144" s="21"/>
      <c r="G1144" s="142"/>
      <c r="H1144" s="273"/>
      <c r="I1144" s="135"/>
      <c r="J1144" s="107"/>
      <c r="L1144" s="250"/>
      <c r="M1144" s="349"/>
      <c r="N1144" s="73"/>
    </row>
    <row r="1145" spans="1:14" x14ac:dyDescent="0.2">
      <c r="A1145" s="75"/>
      <c r="B1145" s="141"/>
      <c r="C1145" s="77"/>
      <c r="D1145" s="21"/>
      <c r="E1145" s="21"/>
      <c r="F1145" s="21"/>
      <c r="G1145" s="142"/>
      <c r="H1145" s="273"/>
      <c r="I1145" s="135"/>
      <c r="J1145" s="107"/>
      <c r="M1145" s="349"/>
      <c r="N1145" s="73"/>
    </row>
    <row r="1146" spans="1:14" x14ac:dyDescent="0.2">
      <c r="A1146" s="75"/>
      <c r="B1146" s="141"/>
      <c r="C1146" s="77"/>
      <c r="D1146" s="21"/>
      <c r="E1146" s="21"/>
      <c r="F1146" s="21"/>
      <c r="G1146" s="142"/>
      <c r="H1146" s="273"/>
      <c r="I1146" s="135"/>
      <c r="J1146" s="107"/>
      <c r="M1146" s="349"/>
      <c r="N1146" s="73"/>
    </row>
    <row r="1147" spans="1:14" x14ac:dyDescent="0.2">
      <c r="A1147" s="75"/>
      <c r="B1147" s="141"/>
      <c r="C1147" s="77"/>
      <c r="D1147" s="7"/>
      <c r="E1147" s="7"/>
      <c r="F1147" s="21"/>
      <c r="G1147" s="21"/>
      <c r="H1147" s="273"/>
      <c r="I1147" s="135"/>
      <c r="J1147" s="147"/>
      <c r="M1147" s="349"/>
      <c r="N1147" s="73"/>
    </row>
    <row r="1148" spans="1:14" x14ac:dyDescent="0.2">
      <c r="A1148" s="75"/>
      <c r="B1148" s="141"/>
      <c r="C1148" s="77"/>
      <c r="D1148" s="21"/>
      <c r="E1148" s="21"/>
      <c r="F1148" s="21"/>
      <c r="G1148" s="142"/>
      <c r="H1148" s="273"/>
      <c r="I1148" s="135"/>
      <c r="J1148" s="107"/>
      <c r="M1148" s="349"/>
      <c r="N1148" s="73"/>
    </row>
    <row r="1149" spans="1:14" x14ac:dyDescent="0.2">
      <c r="A1149" s="75"/>
      <c r="B1149" s="76"/>
      <c r="C1149" s="77"/>
      <c r="D1149" s="21"/>
      <c r="E1149" s="21"/>
      <c r="F1149" s="21"/>
      <c r="G1149" s="21"/>
      <c r="H1149" s="284"/>
      <c r="I1149" s="135"/>
      <c r="J1149" s="107"/>
      <c r="M1149" s="349"/>
      <c r="N1149" s="73"/>
    </row>
    <row r="1150" spans="1:14" x14ac:dyDescent="0.2">
      <c r="A1150" s="75"/>
      <c r="B1150" s="76"/>
      <c r="C1150" s="77"/>
      <c r="D1150" s="21"/>
      <c r="E1150" s="21"/>
      <c r="F1150" s="21"/>
      <c r="G1150" s="21"/>
      <c r="H1150" s="284"/>
      <c r="I1150" s="135"/>
      <c r="J1150" s="107"/>
      <c r="M1150" s="349"/>
      <c r="N1150" s="73"/>
    </row>
    <row r="1151" spans="1:14" x14ac:dyDescent="0.2">
      <c r="A1151" s="75"/>
      <c r="B1151" s="76"/>
      <c r="C1151" s="77"/>
      <c r="D1151" s="21"/>
      <c r="E1151" s="21"/>
      <c r="F1151" s="21"/>
      <c r="G1151" s="21"/>
      <c r="H1151" s="284"/>
      <c r="I1151" s="135"/>
      <c r="J1151" s="107"/>
      <c r="M1151" s="349"/>
      <c r="N1151" s="73"/>
    </row>
    <row r="1152" spans="1:14" x14ac:dyDescent="0.2">
      <c r="A1152" s="75"/>
      <c r="B1152" s="76"/>
      <c r="C1152" s="77"/>
      <c r="D1152" s="21"/>
      <c r="E1152" s="21"/>
      <c r="F1152" s="21"/>
      <c r="G1152" s="21"/>
      <c r="H1152" s="284"/>
      <c r="I1152" s="135"/>
      <c r="J1152" s="107"/>
      <c r="M1152" s="349"/>
      <c r="N1152" s="73"/>
    </row>
    <row r="1153" spans="1:14" x14ac:dyDescent="0.2">
      <c r="A1153" s="75"/>
      <c r="B1153" s="76"/>
      <c r="C1153" s="77"/>
      <c r="D1153" s="21"/>
      <c r="E1153" s="21"/>
      <c r="F1153" s="21"/>
      <c r="G1153" s="21"/>
      <c r="H1153" s="284"/>
      <c r="I1153" s="135"/>
      <c r="J1153" s="107"/>
      <c r="M1153" s="349"/>
      <c r="N1153" s="73"/>
    </row>
    <row r="1154" spans="1:14" x14ac:dyDescent="0.2">
      <c r="A1154" s="75"/>
      <c r="B1154" s="76"/>
      <c r="C1154" s="77"/>
      <c r="D1154" s="21"/>
      <c r="E1154" s="21"/>
      <c r="F1154" s="21"/>
      <c r="G1154" s="21"/>
      <c r="H1154" s="284"/>
      <c r="I1154" s="135"/>
      <c r="J1154" s="107"/>
      <c r="K1154" s="71"/>
      <c r="M1154" s="349"/>
      <c r="N1154" s="73"/>
    </row>
    <row r="1155" spans="1:14" x14ac:dyDescent="0.2">
      <c r="A1155" s="75"/>
      <c r="B1155" s="76"/>
      <c r="C1155" s="77"/>
      <c r="D1155" s="21"/>
      <c r="E1155" s="21"/>
      <c r="F1155" s="21"/>
      <c r="G1155" s="21"/>
      <c r="H1155" s="284"/>
      <c r="I1155" s="135"/>
      <c r="J1155" s="107"/>
      <c r="K1155" s="71"/>
      <c r="L1155" s="250"/>
      <c r="M1155" s="349"/>
      <c r="N1155" s="73"/>
    </row>
    <row r="1156" spans="1:14" x14ac:dyDescent="0.2">
      <c r="A1156" s="75"/>
      <c r="B1156" s="141"/>
      <c r="C1156" s="77"/>
      <c r="D1156" s="21"/>
      <c r="E1156" s="21"/>
      <c r="F1156" s="21"/>
      <c r="G1156" s="142"/>
      <c r="H1156" s="273"/>
      <c r="I1156" s="135"/>
      <c r="J1156" s="107"/>
      <c r="K1156" s="71"/>
      <c r="L1156" s="250"/>
      <c r="M1156" s="349"/>
      <c r="N1156" s="146"/>
    </row>
    <row r="1157" spans="1:14" x14ac:dyDescent="0.2">
      <c r="A1157" s="75"/>
      <c r="B1157" s="141"/>
      <c r="C1157" s="77"/>
      <c r="D1157" s="21"/>
      <c r="E1157" s="21"/>
      <c r="F1157" s="21"/>
      <c r="G1157" s="142"/>
      <c r="H1157" s="273"/>
      <c r="I1157" s="135"/>
      <c r="J1157" s="107"/>
      <c r="K1157" s="71"/>
      <c r="L1157" s="250"/>
      <c r="M1157" s="349"/>
      <c r="N1157" s="73"/>
    </row>
    <row r="1158" spans="1:14" x14ac:dyDescent="0.2">
      <c r="A1158" s="75"/>
      <c r="B1158" s="141"/>
      <c r="C1158" s="77"/>
      <c r="D1158" s="21"/>
      <c r="E1158" s="21"/>
      <c r="F1158" s="21"/>
      <c r="G1158" s="142"/>
      <c r="H1158" s="273"/>
      <c r="I1158" s="135"/>
      <c r="J1158" s="107"/>
      <c r="K1158" s="71"/>
      <c r="L1158" s="250"/>
      <c r="M1158" s="349"/>
      <c r="N1158" s="73"/>
    </row>
    <row r="1159" spans="1:14" x14ac:dyDescent="0.2">
      <c r="A1159" s="75"/>
      <c r="B1159" s="141"/>
      <c r="C1159" s="77"/>
      <c r="D1159" s="21"/>
      <c r="E1159" s="21"/>
      <c r="F1159" s="21"/>
      <c r="G1159" s="142"/>
      <c r="H1159" s="273"/>
      <c r="I1159" s="135"/>
      <c r="J1159" s="107"/>
      <c r="K1159" s="71"/>
      <c r="L1159" s="250"/>
      <c r="M1159" s="349"/>
      <c r="N1159" s="73"/>
    </row>
    <row r="1160" spans="1:14" x14ac:dyDescent="0.2">
      <c r="A1160" s="75"/>
      <c r="B1160" s="141"/>
      <c r="C1160" s="77"/>
      <c r="D1160" s="21"/>
      <c r="E1160" s="21"/>
      <c r="F1160" s="21"/>
      <c r="G1160" s="142"/>
      <c r="H1160" s="273"/>
      <c r="I1160" s="135"/>
      <c r="J1160" s="107"/>
      <c r="K1160" s="71"/>
      <c r="L1160" s="250"/>
      <c r="M1160" s="349"/>
      <c r="N1160" s="73"/>
    </row>
    <row r="1161" spans="1:14" x14ac:dyDescent="0.2">
      <c r="A1161" s="75"/>
      <c r="B1161" s="141"/>
      <c r="C1161" s="77"/>
      <c r="D1161" s="21"/>
      <c r="E1161" s="21"/>
      <c r="F1161" s="21"/>
      <c r="G1161" s="142"/>
      <c r="H1161" s="273"/>
      <c r="I1161" s="135"/>
      <c r="J1161" s="107"/>
      <c r="K1161" s="71"/>
      <c r="L1161" s="250"/>
      <c r="M1161" s="349"/>
      <c r="N1161" s="73"/>
    </row>
    <row r="1162" spans="1:14" x14ac:dyDescent="0.2">
      <c r="A1162" s="75"/>
      <c r="B1162" s="141"/>
      <c r="C1162" s="77"/>
      <c r="D1162" s="21"/>
      <c r="E1162" s="21"/>
      <c r="F1162" s="21"/>
      <c r="G1162" s="142"/>
      <c r="H1162" s="273"/>
      <c r="I1162" s="135"/>
      <c r="J1162" s="107"/>
      <c r="K1162" s="71"/>
      <c r="M1162" s="349"/>
      <c r="N1162" s="73"/>
    </row>
    <row r="1163" spans="1:14" x14ac:dyDescent="0.2">
      <c r="A1163" s="75"/>
      <c r="B1163" s="141"/>
      <c r="C1163" s="77"/>
      <c r="D1163" s="21"/>
      <c r="E1163" s="21"/>
      <c r="F1163" s="21"/>
      <c r="G1163" s="142"/>
      <c r="H1163" s="273"/>
      <c r="I1163" s="135"/>
      <c r="J1163" s="107"/>
      <c r="K1163" s="71"/>
      <c r="M1163" s="349"/>
      <c r="N1163" s="73"/>
    </row>
    <row r="1164" spans="1:14" x14ac:dyDescent="0.2">
      <c r="A1164" s="75"/>
      <c r="B1164" s="141"/>
      <c r="C1164" s="77"/>
      <c r="D1164" s="21"/>
      <c r="E1164" s="21"/>
      <c r="F1164" s="21"/>
      <c r="G1164" s="142"/>
      <c r="H1164" s="273"/>
      <c r="I1164" s="135"/>
      <c r="J1164" s="107"/>
      <c r="K1164" s="71"/>
      <c r="M1164" s="349"/>
      <c r="N1164" s="73"/>
    </row>
    <row r="1165" spans="1:14" x14ac:dyDescent="0.2">
      <c r="A1165" s="75"/>
      <c r="B1165" s="76"/>
      <c r="C1165" s="77"/>
      <c r="D1165" s="21"/>
      <c r="E1165" s="21"/>
      <c r="F1165" s="21"/>
      <c r="G1165" s="21"/>
      <c r="H1165" s="284"/>
      <c r="I1165" s="135"/>
      <c r="J1165" s="107"/>
      <c r="K1165" s="71"/>
      <c r="M1165" s="349"/>
      <c r="N1165" s="73"/>
    </row>
    <row r="1166" spans="1:14" x14ac:dyDescent="0.2">
      <c r="A1166" s="75"/>
      <c r="B1166" s="76"/>
      <c r="C1166" s="77"/>
      <c r="D1166" s="21"/>
      <c r="E1166" s="21"/>
      <c r="F1166" s="21"/>
      <c r="G1166" s="21"/>
      <c r="H1166" s="284"/>
      <c r="I1166" s="135"/>
      <c r="J1166" s="107"/>
      <c r="K1166" s="71"/>
      <c r="M1166" s="349"/>
      <c r="N1166" s="73"/>
    </row>
    <row r="1167" spans="1:14" x14ac:dyDescent="0.2">
      <c r="A1167" s="75"/>
      <c r="B1167" s="76"/>
      <c r="C1167" s="77"/>
      <c r="D1167" s="21"/>
      <c r="E1167" s="21"/>
      <c r="F1167" s="21"/>
      <c r="G1167" s="21"/>
      <c r="H1167" s="284"/>
      <c r="I1167" s="135"/>
      <c r="J1167" s="107"/>
      <c r="K1167" s="71"/>
      <c r="M1167" s="349"/>
      <c r="N1167" s="73"/>
    </row>
    <row r="1168" spans="1:14" x14ac:dyDescent="0.2">
      <c r="A1168" s="75"/>
      <c r="B1168" s="76"/>
      <c r="C1168" s="77"/>
      <c r="D1168" s="21"/>
      <c r="E1168" s="21"/>
      <c r="F1168" s="21"/>
      <c r="G1168" s="21"/>
      <c r="H1168" s="284"/>
      <c r="I1168" s="135"/>
      <c r="J1168" s="107"/>
      <c r="K1168" s="71"/>
      <c r="M1168" s="349"/>
      <c r="N1168" s="73"/>
    </row>
    <row r="1169" spans="1:14" x14ac:dyDescent="0.2">
      <c r="A1169" s="75"/>
      <c r="B1169" s="76"/>
      <c r="C1169" s="77"/>
      <c r="D1169" s="21"/>
      <c r="E1169" s="21"/>
      <c r="F1169" s="21"/>
      <c r="G1169" s="21"/>
      <c r="H1169" s="284"/>
      <c r="I1169" s="135"/>
      <c r="J1169" s="107"/>
      <c r="K1169" s="71"/>
      <c r="M1169" s="349"/>
      <c r="N1169" s="73"/>
    </row>
    <row r="1170" spans="1:14" x14ac:dyDescent="0.2">
      <c r="A1170" s="75"/>
      <c r="B1170" s="76"/>
      <c r="C1170" s="77"/>
      <c r="D1170" s="21"/>
      <c r="E1170" s="21"/>
      <c r="F1170" s="21"/>
      <c r="G1170" s="21"/>
      <c r="H1170" s="284"/>
      <c r="I1170" s="135"/>
      <c r="J1170" s="107"/>
      <c r="K1170" s="71"/>
      <c r="M1170" s="349"/>
      <c r="N1170" s="73"/>
    </row>
    <row r="1171" spans="1:14" x14ac:dyDescent="0.2">
      <c r="A1171" s="75"/>
      <c r="B1171" s="76"/>
      <c r="C1171" s="77"/>
      <c r="D1171" s="21"/>
      <c r="E1171" s="21"/>
      <c r="F1171" s="21"/>
      <c r="G1171" s="21"/>
      <c r="H1171" s="284"/>
      <c r="I1171" s="135"/>
      <c r="J1171" s="107"/>
      <c r="K1171" s="71"/>
      <c r="L1171" s="250"/>
      <c r="M1171" s="349"/>
      <c r="N1171" s="73"/>
    </row>
    <row r="1172" spans="1:14" x14ac:dyDescent="0.2">
      <c r="A1172" s="75"/>
      <c r="B1172" s="76"/>
      <c r="C1172" s="77"/>
      <c r="D1172" s="21"/>
      <c r="E1172" s="21"/>
      <c r="F1172" s="21"/>
      <c r="G1172" s="21"/>
      <c r="H1172" s="284"/>
      <c r="I1172" s="135"/>
      <c r="J1172" s="107"/>
      <c r="K1172" s="71"/>
      <c r="L1172" s="250"/>
      <c r="M1172" s="349"/>
      <c r="N1172" s="73"/>
    </row>
    <row r="1173" spans="1:14" x14ac:dyDescent="0.2">
      <c r="A1173" s="75"/>
      <c r="B1173" s="76"/>
      <c r="C1173" s="77"/>
      <c r="D1173" s="21"/>
      <c r="E1173" s="21"/>
      <c r="F1173" s="21"/>
      <c r="G1173" s="21"/>
      <c r="H1173" s="284"/>
      <c r="I1173" s="135"/>
      <c r="J1173" s="107"/>
      <c r="K1173" s="71"/>
      <c r="L1173" s="250"/>
      <c r="M1173" s="349"/>
      <c r="N1173" s="73"/>
    </row>
    <row r="1174" spans="1:14" x14ac:dyDescent="0.2">
      <c r="A1174" s="75"/>
      <c r="B1174" s="76"/>
      <c r="C1174" s="77"/>
      <c r="D1174" s="21"/>
      <c r="E1174" s="21"/>
      <c r="F1174" s="21"/>
      <c r="G1174" s="21"/>
      <c r="H1174" s="284"/>
      <c r="I1174" s="135"/>
      <c r="J1174" s="107"/>
      <c r="K1174" s="71"/>
      <c r="L1174" s="250"/>
      <c r="M1174" s="349"/>
      <c r="N1174" s="73"/>
    </row>
    <row r="1175" spans="1:14" x14ac:dyDescent="0.2">
      <c r="A1175" s="75"/>
      <c r="B1175" s="76"/>
      <c r="C1175" s="77"/>
      <c r="D1175" s="21"/>
      <c r="E1175" s="21"/>
      <c r="F1175" s="21"/>
      <c r="G1175" s="21"/>
      <c r="H1175" s="284"/>
      <c r="I1175" s="135"/>
      <c r="J1175" s="107"/>
      <c r="L1175" s="250"/>
      <c r="M1175" s="349"/>
      <c r="N1175" s="73"/>
    </row>
    <row r="1176" spans="1:14" x14ac:dyDescent="0.2">
      <c r="A1176" s="75"/>
      <c r="B1176" s="76"/>
      <c r="C1176" s="77"/>
      <c r="D1176" s="21"/>
      <c r="E1176" s="21"/>
      <c r="F1176" s="21"/>
      <c r="G1176" s="21"/>
      <c r="H1176" s="284"/>
      <c r="I1176" s="135"/>
      <c r="J1176" s="107"/>
      <c r="L1176" s="250"/>
      <c r="M1176" s="349"/>
      <c r="N1176" s="73"/>
    </row>
    <row r="1177" spans="1:14" x14ac:dyDescent="0.2">
      <c r="A1177" s="75"/>
      <c r="B1177" s="76"/>
      <c r="C1177" s="77"/>
      <c r="D1177" s="21"/>
      <c r="E1177" s="21"/>
      <c r="F1177" s="21"/>
      <c r="G1177" s="21"/>
      <c r="H1177" s="284"/>
      <c r="I1177" s="135"/>
      <c r="J1177" s="107"/>
      <c r="L1177" s="250"/>
      <c r="M1177" s="349"/>
      <c r="N1177" s="73"/>
    </row>
    <row r="1178" spans="1:14" x14ac:dyDescent="0.2">
      <c r="A1178" s="75"/>
      <c r="B1178" s="76"/>
      <c r="C1178" s="77"/>
      <c r="D1178" s="21"/>
      <c r="E1178" s="21"/>
      <c r="F1178" s="21"/>
      <c r="G1178" s="21"/>
      <c r="H1178" s="284"/>
      <c r="I1178" s="135"/>
      <c r="J1178" s="107"/>
      <c r="L1178" s="250"/>
      <c r="M1178" s="349"/>
      <c r="N1178" s="73"/>
    </row>
    <row r="1179" spans="1:14" x14ac:dyDescent="0.2">
      <c r="A1179" s="75"/>
      <c r="B1179" s="76"/>
      <c r="C1179" s="77"/>
      <c r="D1179" s="21"/>
      <c r="E1179" s="21"/>
      <c r="F1179" s="21"/>
      <c r="G1179" s="21"/>
      <c r="H1179" s="284"/>
      <c r="I1179" s="135"/>
      <c r="J1179" s="107"/>
      <c r="L1179" s="250"/>
      <c r="M1179" s="349"/>
      <c r="N1179" s="73"/>
    </row>
    <row r="1180" spans="1:14" x14ac:dyDescent="0.2">
      <c r="A1180" s="75"/>
      <c r="B1180" s="76"/>
      <c r="C1180" s="77"/>
      <c r="D1180" s="21"/>
      <c r="E1180" s="21"/>
      <c r="F1180" s="21"/>
      <c r="G1180" s="21"/>
      <c r="H1180" s="284"/>
      <c r="I1180" s="135"/>
      <c r="J1180" s="107"/>
      <c r="L1180" s="250"/>
      <c r="M1180" s="349"/>
      <c r="N1180" s="73"/>
    </row>
    <row r="1181" spans="1:14" x14ac:dyDescent="0.2">
      <c r="A1181" s="75"/>
      <c r="B1181" s="76"/>
      <c r="C1181" s="77"/>
      <c r="D1181" s="21"/>
      <c r="E1181" s="21"/>
      <c r="F1181" s="21"/>
      <c r="G1181" s="21"/>
      <c r="H1181" s="284"/>
      <c r="I1181" s="135"/>
      <c r="J1181" s="107"/>
      <c r="L1181" s="250"/>
      <c r="M1181" s="349"/>
      <c r="N1181" s="73"/>
    </row>
    <row r="1182" spans="1:14" x14ac:dyDescent="0.2">
      <c r="A1182" s="75"/>
      <c r="B1182" s="76"/>
      <c r="C1182" s="77"/>
      <c r="D1182" s="21"/>
      <c r="E1182" s="21"/>
      <c r="F1182" s="21"/>
      <c r="G1182" s="21"/>
      <c r="H1182" s="284"/>
      <c r="I1182" s="135"/>
      <c r="J1182" s="107"/>
      <c r="L1182" s="250"/>
      <c r="M1182" s="349"/>
      <c r="N1182" s="73"/>
    </row>
    <row r="1183" spans="1:14" x14ac:dyDescent="0.2">
      <c r="A1183" s="75"/>
      <c r="B1183" s="76"/>
      <c r="C1183" s="77"/>
      <c r="D1183" s="21"/>
      <c r="E1183" s="21"/>
      <c r="F1183" s="21"/>
      <c r="G1183" s="21"/>
      <c r="H1183" s="284"/>
      <c r="I1183" s="135"/>
      <c r="J1183" s="107"/>
      <c r="L1183" s="250"/>
      <c r="M1183" s="349"/>
      <c r="N1183" s="73"/>
    </row>
    <row r="1184" spans="1:14" x14ac:dyDescent="0.2">
      <c r="A1184" s="75"/>
      <c r="B1184" s="76"/>
      <c r="C1184" s="77"/>
      <c r="D1184" s="21"/>
      <c r="E1184" s="21"/>
      <c r="F1184" s="21"/>
      <c r="G1184" s="21"/>
      <c r="H1184" s="284"/>
      <c r="I1184" s="135"/>
      <c r="J1184" s="107"/>
      <c r="L1184" s="250"/>
      <c r="M1184" s="349"/>
      <c r="N1184" s="73"/>
    </row>
    <row r="1185" spans="1:14" x14ac:dyDescent="0.2">
      <c r="A1185" s="75"/>
      <c r="B1185" s="76"/>
      <c r="C1185" s="77"/>
      <c r="D1185" s="21"/>
      <c r="E1185" s="21"/>
      <c r="F1185" s="21"/>
      <c r="G1185" s="21"/>
      <c r="H1185" s="284"/>
      <c r="I1185" s="135"/>
      <c r="J1185" s="107"/>
      <c r="L1185" s="250"/>
      <c r="M1185" s="349"/>
      <c r="N1185" s="73"/>
    </row>
    <row r="1186" spans="1:14" x14ac:dyDescent="0.2">
      <c r="A1186" s="75"/>
      <c r="B1186" s="76"/>
      <c r="C1186" s="77"/>
      <c r="D1186" s="21"/>
      <c r="E1186" s="21"/>
      <c r="F1186" s="21"/>
      <c r="G1186" s="21"/>
      <c r="H1186" s="284"/>
      <c r="I1186" s="135"/>
      <c r="J1186" s="107"/>
      <c r="L1186" s="250"/>
      <c r="M1186" s="349"/>
      <c r="N1186" s="73"/>
    </row>
    <row r="1187" spans="1:14" x14ac:dyDescent="0.2">
      <c r="A1187" s="75"/>
      <c r="B1187" s="76"/>
      <c r="C1187" s="77"/>
      <c r="D1187" s="21"/>
      <c r="E1187" s="21"/>
      <c r="F1187" s="21"/>
      <c r="G1187" s="21"/>
      <c r="H1187" s="284"/>
      <c r="I1187" s="135"/>
      <c r="J1187" s="107"/>
      <c r="L1187" s="250"/>
      <c r="M1187" s="349"/>
      <c r="N1187" s="73"/>
    </row>
    <row r="1188" spans="1:14" x14ac:dyDescent="0.2">
      <c r="A1188" s="75"/>
      <c r="B1188" s="76"/>
      <c r="C1188" s="77"/>
      <c r="D1188" s="21"/>
      <c r="E1188" s="21"/>
      <c r="F1188" s="21"/>
      <c r="G1188" s="21"/>
      <c r="H1188" s="284"/>
      <c r="I1188" s="135"/>
      <c r="J1188" s="107"/>
      <c r="L1188" s="250"/>
      <c r="M1188" s="349"/>
      <c r="N1188" s="73"/>
    </row>
    <row r="1189" spans="1:14" x14ac:dyDescent="0.2">
      <c r="A1189" s="75"/>
      <c r="B1189" s="76"/>
      <c r="C1189" s="77"/>
      <c r="D1189" s="21"/>
      <c r="E1189" s="21"/>
      <c r="F1189" s="21"/>
      <c r="G1189" s="21"/>
      <c r="H1189" s="284"/>
      <c r="I1189" s="135"/>
      <c r="J1189" s="107"/>
      <c r="L1189" s="250"/>
      <c r="M1189" s="349"/>
      <c r="N1189" s="73"/>
    </row>
    <row r="1190" spans="1:14" x14ac:dyDescent="0.2">
      <c r="A1190" s="75"/>
      <c r="B1190" s="76"/>
      <c r="C1190" s="77"/>
      <c r="D1190" s="21"/>
      <c r="E1190" s="21"/>
      <c r="F1190" s="21"/>
      <c r="G1190" s="21"/>
      <c r="H1190" s="284"/>
      <c r="I1190" s="135"/>
      <c r="J1190" s="107"/>
      <c r="L1190" s="250"/>
      <c r="M1190" s="349"/>
      <c r="N1190" s="73"/>
    </row>
    <row r="1191" spans="1:14" x14ac:dyDescent="0.2">
      <c r="A1191" s="75"/>
      <c r="B1191" s="76"/>
      <c r="C1191" s="77"/>
      <c r="D1191" s="21"/>
      <c r="E1191" s="21"/>
      <c r="F1191" s="21"/>
      <c r="G1191" s="21"/>
      <c r="H1191" s="284"/>
      <c r="I1191" s="135"/>
      <c r="J1191" s="107"/>
      <c r="L1191" s="250"/>
      <c r="M1191" s="349"/>
      <c r="N1191" s="73"/>
    </row>
    <row r="1192" spans="1:14" x14ac:dyDescent="0.2">
      <c r="A1192" s="75"/>
      <c r="B1192" s="76"/>
      <c r="C1192" s="77"/>
      <c r="D1192" s="21"/>
      <c r="E1192" s="21"/>
      <c r="F1192" s="21"/>
      <c r="G1192" s="21"/>
      <c r="H1192" s="284"/>
      <c r="I1192" s="135"/>
      <c r="J1192" s="107"/>
      <c r="L1192" s="250"/>
      <c r="M1192" s="349"/>
      <c r="N1192" s="73"/>
    </row>
    <row r="1193" spans="1:14" x14ac:dyDescent="0.2">
      <c r="A1193" s="75"/>
      <c r="B1193" s="76"/>
      <c r="C1193" s="77"/>
      <c r="D1193" s="21"/>
      <c r="E1193" s="21"/>
      <c r="F1193" s="21"/>
      <c r="G1193" s="21"/>
      <c r="H1193" s="284"/>
      <c r="I1193" s="135"/>
      <c r="J1193" s="107"/>
      <c r="L1193" s="250"/>
      <c r="M1193" s="349"/>
      <c r="N1193" s="73"/>
    </row>
    <row r="1194" spans="1:14" x14ac:dyDescent="0.2">
      <c r="A1194" s="75"/>
      <c r="B1194" s="76"/>
      <c r="C1194" s="77"/>
      <c r="D1194" s="21"/>
      <c r="E1194" s="21"/>
      <c r="F1194" s="21"/>
      <c r="G1194" s="21"/>
      <c r="H1194" s="284"/>
      <c r="I1194" s="135"/>
      <c r="J1194" s="107"/>
      <c r="L1194" s="250"/>
      <c r="M1194" s="349"/>
      <c r="N1194" s="73"/>
    </row>
    <row r="1195" spans="1:14" x14ac:dyDescent="0.2">
      <c r="A1195" s="75"/>
      <c r="B1195" s="141"/>
      <c r="C1195" s="77"/>
      <c r="D1195" s="21"/>
      <c r="E1195" s="21"/>
      <c r="F1195" s="21"/>
      <c r="G1195" s="142"/>
      <c r="H1195" s="273"/>
      <c r="I1195" s="135"/>
      <c r="J1195" s="107"/>
      <c r="L1195" s="250"/>
      <c r="M1195" s="349"/>
      <c r="N1195" s="73"/>
    </row>
    <row r="1196" spans="1:14" x14ac:dyDescent="0.2">
      <c r="A1196" s="148"/>
      <c r="B1196" s="141"/>
      <c r="C1196" s="77"/>
      <c r="D1196" s="21"/>
      <c r="E1196" s="21"/>
      <c r="F1196" s="21"/>
      <c r="G1196" s="142"/>
      <c r="H1196" s="273"/>
      <c r="I1196" s="135"/>
      <c r="J1196" s="107"/>
      <c r="L1196" s="250"/>
      <c r="M1196" s="349"/>
      <c r="N1196" s="73"/>
    </row>
    <row r="1197" spans="1:14" x14ac:dyDescent="0.2">
      <c r="A1197" s="75"/>
      <c r="B1197" s="141"/>
      <c r="C1197" s="77"/>
      <c r="D1197" s="21"/>
      <c r="E1197" s="21"/>
      <c r="F1197" s="21"/>
      <c r="G1197" s="142"/>
      <c r="H1197" s="273"/>
      <c r="I1197" s="135"/>
      <c r="J1197" s="107"/>
      <c r="L1197" s="250"/>
      <c r="M1197" s="349"/>
      <c r="N1197" s="73"/>
    </row>
    <row r="1198" spans="1:14" x14ac:dyDescent="0.2">
      <c r="A1198" s="75"/>
      <c r="B1198" s="141"/>
      <c r="C1198" s="77"/>
      <c r="D1198" s="21"/>
      <c r="E1198" s="21"/>
      <c r="F1198" s="21"/>
      <c r="G1198" s="142"/>
      <c r="H1198" s="273"/>
      <c r="I1198" s="135"/>
      <c r="J1198" s="107"/>
      <c r="L1198" s="250"/>
      <c r="M1198" s="349"/>
      <c r="N1198" s="73"/>
    </row>
    <row r="1199" spans="1:14" x14ac:dyDescent="0.2">
      <c r="A1199" s="75"/>
      <c r="B1199" s="141"/>
      <c r="C1199" s="77"/>
      <c r="D1199" s="21"/>
      <c r="E1199" s="21"/>
      <c r="F1199" s="21"/>
      <c r="G1199" s="142"/>
      <c r="H1199" s="273"/>
      <c r="I1199" s="135"/>
      <c r="J1199" s="107"/>
      <c r="L1199" s="250"/>
      <c r="M1199" s="349"/>
      <c r="N1199" s="73"/>
    </row>
    <row r="1200" spans="1:14" x14ac:dyDescent="0.2">
      <c r="A1200" s="75"/>
      <c r="B1200" s="141"/>
      <c r="C1200" s="77"/>
      <c r="D1200" s="21"/>
      <c r="E1200" s="21"/>
      <c r="F1200" s="21"/>
      <c r="G1200" s="142"/>
      <c r="H1200" s="273"/>
      <c r="I1200" s="135"/>
      <c r="J1200" s="107"/>
      <c r="L1200" s="250"/>
      <c r="M1200" s="349"/>
      <c r="N1200" s="73"/>
    </row>
    <row r="1201" spans="1:14" x14ac:dyDescent="0.2">
      <c r="A1201" s="75"/>
      <c r="B1201" s="141"/>
      <c r="C1201" s="77"/>
      <c r="D1201" s="21"/>
      <c r="E1201" s="21"/>
      <c r="F1201" s="21"/>
      <c r="G1201" s="142"/>
      <c r="H1201" s="273"/>
      <c r="I1201" s="135"/>
      <c r="J1201" s="107"/>
      <c r="M1201" s="349"/>
      <c r="N1201" s="73"/>
    </row>
    <row r="1202" spans="1:14" x14ac:dyDescent="0.2">
      <c r="A1202" s="75"/>
      <c r="B1202" s="141"/>
      <c r="C1202" s="77"/>
      <c r="D1202" s="21"/>
      <c r="E1202" s="21"/>
      <c r="F1202" s="21"/>
      <c r="G1202" s="142"/>
      <c r="H1202" s="273"/>
      <c r="I1202" s="135"/>
      <c r="J1202" s="107"/>
      <c r="M1202" s="349"/>
      <c r="N1202" s="73"/>
    </row>
    <row r="1203" spans="1:14" x14ac:dyDescent="0.2">
      <c r="A1203" s="75"/>
      <c r="B1203" s="141"/>
      <c r="C1203" s="77"/>
      <c r="D1203" s="21"/>
      <c r="E1203" s="21"/>
      <c r="F1203" s="21"/>
      <c r="G1203" s="142"/>
      <c r="H1203" s="273"/>
      <c r="I1203" s="135"/>
      <c r="J1203" s="107"/>
      <c r="M1203" s="349"/>
      <c r="N1203" s="73"/>
    </row>
    <row r="1204" spans="1:14" x14ac:dyDescent="0.2">
      <c r="A1204" s="75"/>
      <c r="B1204" s="141"/>
      <c r="C1204" s="77"/>
      <c r="D1204" s="21"/>
      <c r="E1204" s="21"/>
      <c r="F1204" s="21"/>
      <c r="G1204" s="21"/>
      <c r="H1204" s="273"/>
      <c r="I1204" s="135"/>
      <c r="J1204" s="107"/>
      <c r="M1204" s="349"/>
      <c r="N1204" s="73"/>
    </row>
    <row r="1205" spans="1:14" ht="14.25" x14ac:dyDescent="0.2">
      <c r="A1205" s="75"/>
      <c r="B1205" s="141"/>
      <c r="C1205" s="77"/>
      <c r="D1205" s="21"/>
      <c r="E1205" s="21"/>
      <c r="F1205" s="21"/>
      <c r="G1205" s="21"/>
      <c r="H1205" s="273"/>
      <c r="I1205" s="135"/>
      <c r="J1205" s="107"/>
      <c r="K1205" s="149"/>
      <c r="M1205" s="349"/>
      <c r="N1205" s="73"/>
    </row>
    <row r="1206" spans="1:14" x14ac:dyDescent="0.2">
      <c r="A1206" s="75"/>
      <c r="B1206" s="141"/>
      <c r="C1206" s="77"/>
      <c r="D1206" s="21"/>
      <c r="E1206" s="21"/>
      <c r="F1206" s="21"/>
      <c r="G1206" s="142"/>
      <c r="H1206" s="273"/>
      <c r="I1206" s="135"/>
      <c r="J1206" s="107"/>
      <c r="M1206" s="349"/>
      <c r="N1206" s="73"/>
    </row>
    <row r="1207" spans="1:14" x14ac:dyDescent="0.2">
      <c r="A1207" s="75"/>
      <c r="B1207" s="141"/>
      <c r="C1207" s="77"/>
      <c r="D1207" s="21"/>
      <c r="E1207" s="21"/>
      <c r="F1207" s="21"/>
      <c r="G1207" s="142"/>
      <c r="H1207" s="273"/>
      <c r="I1207" s="135"/>
      <c r="J1207" s="107"/>
      <c r="M1207" s="349"/>
      <c r="N1207" s="73"/>
    </row>
    <row r="1208" spans="1:14" x14ac:dyDescent="0.2">
      <c r="A1208" s="75"/>
      <c r="B1208" s="141"/>
      <c r="C1208" s="77"/>
      <c r="D1208" s="21"/>
      <c r="E1208" s="21"/>
      <c r="F1208" s="21"/>
      <c r="G1208" s="142"/>
      <c r="H1208" s="273"/>
      <c r="I1208" s="135"/>
      <c r="J1208" s="107"/>
      <c r="M1208" s="349"/>
      <c r="N1208" s="73"/>
    </row>
    <row r="1209" spans="1:14" x14ac:dyDescent="0.2">
      <c r="A1209" s="75"/>
      <c r="B1209" s="141"/>
      <c r="C1209" s="77"/>
      <c r="D1209" s="21"/>
      <c r="E1209" s="21"/>
      <c r="F1209" s="21"/>
      <c r="G1209" s="142"/>
      <c r="H1209" s="273"/>
      <c r="I1209" s="135"/>
      <c r="J1209" s="107"/>
      <c r="M1209" s="349"/>
      <c r="N1209" s="73"/>
    </row>
    <row r="1210" spans="1:14" x14ac:dyDescent="0.2">
      <c r="A1210" s="75"/>
      <c r="B1210" s="141"/>
      <c r="C1210" s="77"/>
      <c r="D1210" s="21"/>
      <c r="E1210" s="21"/>
      <c r="F1210" s="21"/>
      <c r="G1210" s="142"/>
      <c r="H1210" s="273"/>
      <c r="I1210" s="135"/>
      <c r="J1210" s="107"/>
      <c r="M1210" s="349"/>
      <c r="N1210" s="73"/>
    </row>
    <row r="1211" spans="1:14" x14ac:dyDescent="0.2">
      <c r="A1211" s="75"/>
      <c r="B1211" s="141"/>
      <c r="C1211" s="77"/>
      <c r="D1211" s="21"/>
      <c r="E1211" s="21"/>
      <c r="F1211" s="21"/>
      <c r="G1211" s="142"/>
      <c r="H1211" s="273"/>
      <c r="I1211" s="135"/>
      <c r="J1211" s="107"/>
      <c r="M1211" s="349"/>
      <c r="N1211" s="73"/>
    </row>
    <row r="1212" spans="1:14" x14ac:dyDescent="0.2">
      <c r="A1212" s="75"/>
      <c r="B1212" s="141"/>
      <c r="C1212" s="77"/>
      <c r="D1212" s="21"/>
      <c r="E1212" s="21"/>
      <c r="F1212" s="21"/>
      <c r="G1212" s="142"/>
      <c r="H1212" s="273"/>
      <c r="I1212" s="135"/>
      <c r="J1212" s="107"/>
      <c r="M1212" s="349"/>
      <c r="N1212" s="73"/>
    </row>
    <row r="1213" spans="1:14" x14ac:dyDescent="0.2">
      <c r="A1213" s="75"/>
      <c r="B1213" s="141"/>
      <c r="C1213" s="77"/>
      <c r="D1213" s="21"/>
      <c r="E1213" s="21"/>
      <c r="F1213" s="21"/>
      <c r="G1213" s="142"/>
      <c r="H1213" s="273"/>
      <c r="I1213" s="135"/>
      <c r="J1213" s="107"/>
      <c r="M1213" s="349"/>
      <c r="N1213" s="73"/>
    </row>
    <row r="1214" spans="1:14" x14ac:dyDescent="0.2">
      <c r="A1214" s="75"/>
      <c r="B1214" s="141"/>
      <c r="C1214" s="77"/>
      <c r="D1214" s="21"/>
      <c r="E1214" s="21"/>
      <c r="F1214" s="21"/>
      <c r="G1214" s="142"/>
      <c r="H1214" s="273"/>
      <c r="I1214" s="135"/>
      <c r="J1214" s="107"/>
      <c r="M1214" s="349"/>
      <c r="N1214" s="73"/>
    </row>
    <row r="1215" spans="1:14" x14ac:dyDescent="0.2">
      <c r="A1215" s="75"/>
      <c r="B1215" s="141"/>
      <c r="C1215" s="77"/>
      <c r="D1215" s="21"/>
      <c r="E1215" s="21"/>
      <c r="F1215" s="21"/>
      <c r="G1215" s="142"/>
      <c r="H1215" s="273"/>
      <c r="I1215" s="135"/>
      <c r="J1215" s="107"/>
      <c r="M1215" s="349"/>
      <c r="N1215" s="73"/>
    </row>
    <row r="1216" spans="1:14" x14ac:dyDescent="0.2">
      <c r="A1216" s="75"/>
      <c r="B1216" s="141"/>
      <c r="C1216" s="77"/>
      <c r="D1216" s="21"/>
      <c r="E1216" s="21"/>
      <c r="F1216" s="21"/>
      <c r="G1216" s="142"/>
      <c r="H1216" s="273"/>
      <c r="I1216" s="135"/>
      <c r="J1216" s="107"/>
      <c r="M1216" s="349"/>
      <c r="N1216" s="73"/>
    </row>
    <row r="1217" spans="1:14" ht="13.5" thickBot="1" x14ac:dyDescent="0.25">
      <c r="A1217" s="75"/>
      <c r="B1217" s="141"/>
      <c r="C1217" s="77"/>
      <c r="D1217" s="21"/>
      <c r="E1217" s="21"/>
      <c r="F1217" s="21"/>
      <c r="G1217" s="142"/>
      <c r="H1217" s="273"/>
      <c r="I1217" s="135"/>
      <c r="J1217" s="107"/>
      <c r="M1217" s="349"/>
      <c r="N1217" s="73"/>
    </row>
    <row r="1218" spans="1:14" s="152" customFormat="1" ht="16.5" thickTop="1" thickBot="1" x14ac:dyDescent="0.3">
      <c r="A1218" s="75"/>
      <c r="B1218" s="141"/>
      <c r="C1218" s="77"/>
      <c r="D1218" s="21"/>
      <c r="E1218" s="21"/>
      <c r="F1218" s="21"/>
      <c r="G1218" s="142"/>
      <c r="H1218" s="273"/>
      <c r="I1218" s="135"/>
      <c r="J1218" s="107"/>
      <c r="K1218" s="35"/>
      <c r="L1218" s="246"/>
      <c r="M1218" s="350"/>
      <c r="N1218" s="320"/>
    </row>
    <row r="1219" spans="1:14" ht="13.5" thickTop="1" x14ac:dyDescent="0.2">
      <c r="A1219" s="75"/>
      <c r="B1219" s="141"/>
      <c r="C1219" s="77"/>
      <c r="D1219" s="21"/>
      <c r="E1219" s="21"/>
      <c r="F1219" s="21"/>
      <c r="G1219" s="142"/>
      <c r="H1219" s="273"/>
      <c r="I1219" s="135"/>
      <c r="J1219" s="107"/>
      <c r="M1219" s="349"/>
      <c r="N1219" s="73"/>
    </row>
    <row r="1220" spans="1:14" x14ac:dyDescent="0.2">
      <c r="A1220" s="75"/>
      <c r="B1220" s="141"/>
      <c r="C1220" s="77"/>
      <c r="D1220" s="21"/>
      <c r="E1220" s="21"/>
      <c r="F1220" s="21"/>
      <c r="G1220" s="142"/>
      <c r="H1220" s="273"/>
      <c r="I1220" s="135"/>
      <c r="J1220" s="107"/>
      <c r="M1220" s="349"/>
      <c r="N1220" s="73"/>
    </row>
    <row r="1221" spans="1:14" x14ac:dyDescent="0.2">
      <c r="A1221" s="75"/>
      <c r="B1221" s="141"/>
      <c r="C1221" s="77"/>
      <c r="D1221" s="21"/>
      <c r="E1221" s="21"/>
      <c r="F1221" s="21"/>
      <c r="G1221" s="142"/>
      <c r="H1221" s="273"/>
      <c r="I1221" s="135"/>
      <c r="J1221" s="107"/>
      <c r="M1221" s="349"/>
      <c r="N1221" s="73"/>
    </row>
    <row r="1222" spans="1:14" x14ac:dyDescent="0.2">
      <c r="A1222" s="75"/>
      <c r="B1222" s="141"/>
      <c r="C1222" s="77"/>
      <c r="D1222" s="21"/>
      <c r="E1222" s="21"/>
      <c r="F1222" s="21"/>
      <c r="G1222" s="142"/>
      <c r="H1222" s="273"/>
      <c r="I1222" s="135"/>
      <c r="J1222" s="107"/>
      <c r="M1222" s="349"/>
      <c r="N1222" s="73"/>
    </row>
    <row r="1223" spans="1:14" x14ac:dyDescent="0.2">
      <c r="A1223" s="75"/>
      <c r="B1223" s="141"/>
      <c r="C1223" s="77"/>
      <c r="D1223" s="21"/>
      <c r="E1223" s="21"/>
      <c r="F1223" s="21"/>
      <c r="G1223" s="142"/>
      <c r="H1223" s="273"/>
      <c r="I1223" s="135"/>
      <c r="J1223" s="107"/>
      <c r="M1223" s="349"/>
      <c r="N1223" s="73"/>
    </row>
    <row r="1224" spans="1:14" x14ac:dyDescent="0.2">
      <c r="A1224" s="104"/>
      <c r="B1224" s="27"/>
      <c r="C1224" s="153"/>
      <c r="D1224" s="154"/>
      <c r="E1224" s="154"/>
      <c r="F1224" s="106"/>
      <c r="G1224" s="155"/>
      <c r="H1224" s="286"/>
      <c r="I1224" s="156"/>
      <c r="J1224" s="107"/>
      <c r="M1224" s="349"/>
      <c r="N1224" s="73"/>
    </row>
    <row r="1225" spans="1:14" s="165" customFormat="1" ht="15" x14ac:dyDescent="0.25">
      <c r="A1225" s="75"/>
      <c r="B1225" s="157"/>
      <c r="C1225" s="158"/>
      <c r="D1225" s="159"/>
      <c r="E1225" s="160"/>
      <c r="F1225" s="21"/>
      <c r="G1225" s="159"/>
      <c r="H1225" s="287"/>
      <c r="I1225" s="161"/>
      <c r="J1225" s="107"/>
      <c r="K1225" s="162"/>
      <c r="L1225" s="314"/>
      <c r="M1225" s="349"/>
      <c r="N1225" s="188"/>
    </row>
    <row r="1226" spans="1:14" x14ac:dyDescent="0.2">
      <c r="A1226" s="117"/>
      <c r="B1226" s="166"/>
      <c r="C1226" s="119"/>
      <c r="D1226" s="120"/>
      <c r="E1226" s="120"/>
      <c r="F1226" s="120"/>
      <c r="G1226" s="120"/>
      <c r="H1226" s="288"/>
      <c r="I1226" s="167"/>
      <c r="J1226" s="107"/>
      <c r="M1226" s="349"/>
      <c r="N1226" s="73"/>
    </row>
    <row r="1227" spans="1:14" x14ac:dyDescent="0.2">
      <c r="A1227" s="75"/>
      <c r="B1227" s="141"/>
      <c r="C1227" s="77"/>
      <c r="D1227" s="21"/>
      <c r="E1227" s="21"/>
      <c r="F1227" s="21"/>
      <c r="G1227" s="21"/>
      <c r="H1227" s="273"/>
      <c r="I1227" s="135"/>
      <c r="J1227" s="107"/>
      <c r="M1227" s="349"/>
      <c r="N1227" s="73"/>
    </row>
    <row r="1228" spans="1:14" x14ac:dyDescent="0.2">
      <c r="A1228" s="75"/>
      <c r="B1228" s="141"/>
      <c r="C1228" s="77"/>
      <c r="D1228" s="21"/>
      <c r="E1228" s="21"/>
      <c r="F1228" s="21"/>
      <c r="G1228" s="21"/>
      <c r="H1228" s="273"/>
      <c r="I1228" s="135"/>
      <c r="J1228" s="107"/>
      <c r="M1228" s="349"/>
      <c r="N1228" s="73"/>
    </row>
    <row r="1229" spans="1:14" x14ac:dyDescent="0.2">
      <c r="A1229" s="75"/>
      <c r="B1229" s="141"/>
      <c r="C1229" s="77"/>
      <c r="D1229" s="21"/>
      <c r="E1229" s="21"/>
      <c r="F1229" s="21"/>
      <c r="G1229" s="21"/>
      <c r="H1229" s="273"/>
      <c r="I1229" s="135"/>
      <c r="J1229" s="107"/>
      <c r="M1229" s="349"/>
      <c r="N1229" s="73"/>
    </row>
    <row r="1230" spans="1:14" ht="13.5" thickBot="1" x14ac:dyDescent="0.25">
      <c r="A1230" s="75"/>
      <c r="B1230" s="141"/>
      <c r="C1230" s="77"/>
      <c r="D1230" s="21"/>
      <c r="E1230" s="21"/>
      <c r="F1230" s="21"/>
      <c r="G1230" s="142"/>
      <c r="H1230" s="273"/>
      <c r="I1230" s="135"/>
      <c r="J1230" s="107"/>
      <c r="M1230" s="349"/>
      <c r="N1230" s="73"/>
    </row>
    <row r="1231" spans="1:14" ht="15.75" thickTop="1" thickBot="1" x14ac:dyDescent="0.25">
      <c r="A1231" s="75"/>
      <c r="B1231" s="141"/>
      <c r="C1231" s="77"/>
      <c r="D1231" s="21"/>
      <c r="E1231" s="21"/>
      <c r="F1231" s="21"/>
      <c r="G1231" s="142"/>
      <c r="H1231" s="273"/>
      <c r="I1231" s="135"/>
      <c r="J1231" s="107"/>
      <c r="L1231" s="315"/>
      <c r="M1231" s="349"/>
      <c r="N1231" s="73"/>
    </row>
    <row r="1232" spans="1:14" ht="13.5" thickTop="1" x14ac:dyDescent="0.2">
      <c r="A1232" s="75"/>
      <c r="B1232" s="141"/>
      <c r="C1232" s="77"/>
      <c r="D1232" s="21"/>
      <c r="E1232" s="21"/>
      <c r="F1232" s="21"/>
      <c r="G1232" s="142"/>
      <c r="H1232" s="273"/>
      <c r="I1232" s="135"/>
      <c r="J1232" s="107"/>
      <c r="M1232" s="349"/>
      <c r="N1232" s="73"/>
    </row>
    <row r="1233" spans="1:14" x14ac:dyDescent="0.2">
      <c r="A1233" s="75"/>
      <c r="B1233" s="141"/>
      <c r="C1233" s="77"/>
      <c r="D1233" s="21"/>
      <c r="E1233" s="21"/>
      <c r="F1233" s="21"/>
      <c r="G1233" s="142"/>
      <c r="H1233" s="273"/>
      <c r="I1233" s="135"/>
      <c r="J1233" s="107"/>
      <c r="M1233" s="349"/>
      <c r="N1233" s="73"/>
    </row>
    <row r="1234" spans="1:14" x14ac:dyDescent="0.2">
      <c r="A1234" s="75"/>
      <c r="B1234" s="141"/>
      <c r="C1234" s="77"/>
      <c r="D1234" s="21"/>
      <c r="E1234" s="21"/>
      <c r="F1234" s="21"/>
      <c r="G1234" s="142"/>
      <c r="H1234" s="273"/>
      <c r="I1234" s="135"/>
      <c r="J1234" s="107"/>
      <c r="M1234" s="349"/>
      <c r="N1234" s="73"/>
    </row>
    <row r="1235" spans="1:14" ht="13.5" thickBot="1" x14ac:dyDescent="0.25">
      <c r="A1235" s="168"/>
      <c r="B1235" s="141"/>
      <c r="C1235" s="77"/>
      <c r="D1235" s="21"/>
      <c r="E1235" s="21"/>
      <c r="F1235" s="21"/>
      <c r="G1235" s="142"/>
      <c r="H1235" s="273"/>
      <c r="I1235" s="135"/>
      <c r="J1235" s="107"/>
      <c r="M1235" s="349"/>
      <c r="N1235" s="73"/>
    </row>
    <row r="1236" spans="1:14" ht="16.5" thickTop="1" thickBot="1" x14ac:dyDescent="0.25">
      <c r="A1236" s="169"/>
      <c r="B1236" s="141"/>
      <c r="C1236" s="77"/>
      <c r="D1236" s="21"/>
      <c r="E1236" s="21"/>
      <c r="F1236" s="21"/>
      <c r="G1236" s="142"/>
      <c r="H1236" s="273"/>
      <c r="I1236" s="135"/>
      <c r="J1236" s="107"/>
      <c r="M1236" s="349"/>
      <c r="N1236" s="73"/>
    </row>
    <row r="1237" spans="1:14" ht="13.5" thickTop="1" x14ac:dyDescent="0.2">
      <c r="A1237" s="75"/>
      <c r="B1237" s="141"/>
      <c r="C1237" s="77"/>
      <c r="D1237" s="21"/>
      <c r="E1237" s="21"/>
      <c r="F1237" s="21"/>
      <c r="G1237" s="142"/>
      <c r="H1237" s="273"/>
      <c r="I1237" s="135"/>
      <c r="J1237" s="107"/>
      <c r="M1237" s="349"/>
      <c r="N1237" s="73"/>
    </row>
    <row r="1238" spans="1:14" x14ac:dyDescent="0.2">
      <c r="A1238" s="75"/>
      <c r="B1238" s="141"/>
      <c r="C1238" s="77"/>
      <c r="D1238" s="21"/>
      <c r="E1238" s="21"/>
      <c r="F1238" s="21"/>
      <c r="G1238" s="21"/>
      <c r="H1238" s="273"/>
      <c r="I1238" s="135"/>
      <c r="J1238" s="107"/>
      <c r="M1238" s="349"/>
      <c r="N1238" s="73"/>
    </row>
    <row r="1239" spans="1:14" x14ac:dyDescent="0.2">
      <c r="A1239" s="75"/>
      <c r="B1239" s="141"/>
      <c r="C1239" s="77"/>
      <c r="D1239" s="21"/>
      <c r="E1239" s="21"/>
      <c r="F1239" s="21"/>
      <c r="G1239" s="21"/>
      <c r="H1239" s="273"/>
      <c r="I1239" s="135"/>
      <c r="J1239" s="107"/>
      <c r="M1239" s="349"/>
      <c r="N1239" s="73"/>
    </row>
    <row r="1240" spans="1:14" x14ac:dyDescent="0.2">
      <c r="A1240" s="75"/>
      <c r="B1240" s="141"/>
      <c r="C1240" s="77"/>
      <c r="D1240" s="21"/>
      <c r="E1240" s="21"/>
      <c r="F1240" s="21"/>
      <c r="G1240" s="21"/>
      <c r="H1240" s="273"/>
      <c r="I1240" s="135"/>
      <c r="J1240" s="107"/>
      <c r="M1240" s="349"/>
      <c r="N1240" s="73"/>
    </row>
    <row r="1241" spans="1:14" x14ac:dyDescent="0.2">
      <c r="A1241" s="75"/>
      <c r="B1241" s="141"/>
      <c r="C1241" s="77"/>
      <c r="D1241" s="21"/>
      <c r="E1241" s="21"/>
      <c r="F1241" s="21"/>
      <c r="G1241" s="21"/>
      <c r="H1241" s="273"/>
      <c r="I1241" s="135"/>
      <c r="J1241" s="107"/>
      <c r="M1241" s="349"/>
      <c r="N1241" s="73"/>
    </row>
    <row r="1242" spans="1:14" x14ac:dyDescent="0.2">
      <c r="A1242" s="75"/>
      <c r="B1242" s="141"/>
      <c r="C1242" s="77"/>
      <c r="D1242" s="21"/>
      <c r="E1242" s="21"/>
      <c r="F1242" s="21"/>
      <c r="G1242" s="21"/>
      <c r="H1242" s="273"/>
      <c r="I1242" s="135"/>
      <c r="J1242" s="107"/>
      <c r="M1242" s="349"/>
      <c r="N1242" s="73"/>
    </row>
    <row r="1243" spans="1:14" x14ac:dyDescent="0.2">
      <c r="A1243" s="75"/>
      <c r="B1243" s="141"/>
      <c r="C1243" s="77"/>
      <c r="D1243" s="21"/>
      <c r="E1243" s="21"/>
      <c r="F1243" s="21"/>
      <c r="G1243" s="21"/>
      <c r="H1243" s="273"/>
      <c r="I1243" s="135"/>
      <c r="J1243" s="107"/>
      <c r="M1243" s="349"/>
      <c r="N1243" s="73"/>
    </row>
    <row r="1244" spans="1:14" x14ac:dyDescent="0.2">
      <c r="A1244" s="75"/>
      <c r="B1244" s="141"/>
      <c r="C1244" s="77"/>
      <c r="D1244" s="21"/>
      <c r="E1244" s="21"/>
      <c r="F1244" s="21"/>
      <c r="G1244" s="21"/>
      <c r="H1244" s="273"/>
      <c r="I1244" s="135"/>
      <c r="J1244" s="107"/>
      <c r="M1244" s="349"/>
      <c r="N1244" s="73"/>
    </row>
    <row r="1245" spans="1:14" x14ac:dyDescent="0.2">
      <c r="A1245" s="75"/>
      <c r="B1245" s="141"/>
      <c r="C1245" s="77"/>
      <c r="D1245" s="21"/>
      <c r="E1245" s="21"/>
      <c r="F1245" s="21"/>
      <c r="G1245" s="21"/>
      <c r="H1245" s="273"/>
      <c r="I1245" s="135"/>
      <c r="J1245" s="107"/>
      <c r="M1245" s="349"/>
      <c r="N1245" s="73"/>
    </row>
    <row r="1246" spans="1:14" x14ac:dyDescent="0.2">
      <c r="A1246" s="75"/>
      <c r="B1246" s="141"/>
      <c r="C1246" s="77"/>
      <c r="D1246" s="21"/>
      <c r="E1246" s="21"/>
      <c r="F1246" s="21"/>
      <c r="G1246" s="21"/>
      <c r="H1246" s="273"/>
      <c r="I1246" s="135"/>
      <c r="J1246" s="107"/>
      <c r="M1246" s="349"/>
      <c r="N1246" s="73"/>
    </row>
    <row r="1247" spans="1:14" x14ac:dyDescent="0.2">
      <c r="A1247" s="75"/>
      <c r="B1247" s="141"/>
      <c r="C1247" s="77"/>
      <c r="D1247" s="21"/>
      <c r="E1247" s="21"/>
      <c r="F1247" s="21"/>
      <c r="G1247" s="21"/>
      <c r="H1247" s="273"/>
      <c r="I1247" s="135"/>
      <c r="J1247" s="107"/>
      <c r="M1247" s="349"/>
      <c r="N1247" s="73"/>
    </row>
    <row r="1248" spans="1:14" x14ac:dyDescent="0.2">
      <c r="A1248" s="75"/>
      <c r="B1248" s="141"/>
      <c r="C1248" s="77"/>
      <c r="D1248" s="21"/>
      <c r="E1248" s="21"/>
      <c r="F1248" s="21"/>
      <c r="G1248" s="21"/>
      <c r="H1248" s="273"/>
      <c r="I1248" s="135"/>
      <c r="J1248" s="107"/>
      <c r="M1248" s="349"/>
      <c r="N1248" s="73"/>
    </row>
    <row r="1249" spans="1:14" x14ac:dyDescent="0.2">
      <c r="A1249" s="75"/>
      <c r="B1249" s="141"/>
      <c r="C1249" s="77"/>
      <c r="D1249" s="21"/>
      <c r="E1249" s="21"/>
      <c r="F1249" s="21"/>
      <c r="G1249" s="142"/>
      <c r="H1249" s="273"/>
      <c r="I1249" s="135"/>
      <c r="J1249" s="107"/>
      <c r="M1249" s="349"/>
      <c r="N1249" s="73"/>
    </row>
    <row r="1250" spans="1:14" x14ac:dyDescent="0.2">
      <c r="A1250" s="75"/>
      <c r="B1250" s="141"/>
      <c r="C1250" s="77"/>
      <c r="D1250" s="21"/>
      <c r="E1250" s="21"/>
      <c r="F1250" s="21"/>
      <c r="G1250" s="142"/>
      <c r="H1250" s="273"/>
      <c r="I1250" s="135"/>
      <c r="J1250" s="107"/>
      <c r="M1250" s="349"/>
      <c r="N1250" s="73"/>
    </row>
    <row r="1251" spans="1:14" x14ac:dyDescent="0.2">
      <c r="A1251" s="75"/>
      <c r="B1251" s="141"/>
      <c r="C1251" s="77"/>
      <c r="D1251" s="21"/>
      <c r="E1251" s="21"/>
      <c r="F1251" s="21"/>
      <c r="G1251" s="142"/>
      <c r="H1251" s="273"/>
      <c r="I1251" s="135"/>
      <c r="J1251" s="107"/>
      <c r="M1251" s="349"/>
      <c r="N1251" s="73"/>
    </row>
    <row r="1252" spans="1:14" x14ac:dyDescent="0.2">
      <c r="A1252" s="75"/>
      <c r="B1252" s="141"/>
      <c r="C1252" s="77"/>
      <c r="D1252" s="21"/>
      <c r="E1252" s="21"/>
      <c r="F1252" s="21"/>
      <c r="G1252" s="142"/>
      <c r="H1252" s="273"/>
      <c r="I1252" s="135"/>
      <c r="J1252" s="107"/>
      <c r="M1252" s="349"/>
      <c r="N1252" s="73"/>
    </row>
    <row r="1253" spans="1:14" x14ac:dyDescent="0.2">
      <c r="A1253" s="75"/>
      <c r="B1253" s="141"/>
      <c r="C1253" s="77"/>
      <c r="D1253" s="21"/>
      <c r="E1253" s="21"/>
      <c r="F1253" s="21"/>
      <c r="G1253" s="142"/>
      <c r="H1253" s="273"/>
      <c r="I1253" s="135"/>
      <c r="J1253" s="107"/>
      <c r="M1253" s="349"/>
      <c r="N1253" s="73"/>
    </row>
    <row r="1254" spans="1:14" x14ac:dyDescent="0.2">
      <c r="A1254" s="75"/>
      <c r="B1254" s="141"/>
      <c r="C1254" s="77"/>
      <c r="D1254" s="21"/>
      <c r="E1254" s="21"/>
      <c r="F1254" s="21"/>
      <c r="G1254" s="142"/>
      <c r="H1254" s="273"/>
      <c r="I1254" s="135"/>
      <c r="J1254" s="107"/>
      <c r="M1254" s="349"/>
      <c r="N1254" s="73"/>
    </row>
    <row r="1255" spans="1:14" x14ac:dyDescent="0.2">
      <c r="A1255" s="75"/>
      <c r="B1255" s="141"/>
      <c r="C1255" s="77"/>
      <c r="D1255" s="21"/>
      <c r="E1255" s="21"/>
      <c r="F1255" s="21"/>
      <c r="G1255" s="142"/>
      <c r="H1255" s="273"/>
      <c r="I1255" s="135"/>
      <c r="J1255" s="107"/>
      <c r="M1255" s="349"/>
      <c r="N1255" s="73"/>
    </row>
    <row r="1256" spans="1:14" x14ac:dyDescent="0.2">
      <c r="A1256" s="75"/>
      <c r="B1256" s="141"/>
      <c r="C1256" s="77"/>
      <c r="D1256" s="21"/>
      <c r="E1256" s="21"/>
      <c r="F1256" s="21"/>
      <c r="G1256" s="142"/>
      <c r="H1256" s="273"/>
      <c r="I1256" s="135"/>
      <c r="J1256" s="107"/>
      <c r="M1256" s="349"/>
      <c r="N1256" s="73"/>
    </row>
    <row r="1257" spans="1:14" s="172" customFormat="1" x14ac:dyDescent="0.2">
      <c r="A1257" s="75"/>
      <c r="B1257" s="141"/>
      <c r="C1257" s="77"/>
      <c r="D1257" s="21"/>
      <c r="E1257" s="21"/>
      <c r="F1257" s="21"/>
      <c r="G1257" s="21"/>
      <c r="H1257" s="273"/>
      <c r="I1257" s="135"/>
      <c r="J1257" s="107"/>
      <c r="K1257" s="35"/>
      <c r="L1257" s="246"/>
      <c r="M1257" s="349"/>
      <c r="N1257" s="321"/>
    </row>
    <row r="1258" spans="1:14" s="123" customFormat="1" x14ac:dyDescent="0.2">
      <c r="A1258" s="75"/>
      <c r="B1258" s="141"/>
      <c r="C1258" s="77"/>
      <c r="D1258" s="21"/>
      <c r="E1258" s="21"/>
      <c r="F1258" s="21"/>
      <c r="G1258" s="21"/>
      <c r="H1258" s="273"/>
      <c r="I1258" s="135"/>
      <c r="J1258" s="107"/>
      <c r="K1258" s="35"/>
      <c r="L1258" s="246"/>
      <c r="M1258" s="349"/>
      <c r="N1258" s="173"/>
    </row>
    <row r="1259" spans="1:14" s="123" customFormat="1" x14ac:dyDescent="0.2">
      <c r="A1259" s="75"/>
      <c r="B1259" s="141"/>
      <c r="C1259" s="77"/>
      <c r="D1259" s="21"/>
      <c r="E1259" s="21"/>
      <c r="F1259" s="21"/>
      <c r="G1259" s="21"/>
      <c r="H1259" s="273"/>
      <c r="I1259" s="135"/>
      <c r="J1259" s="107"/>
      <c r="K1259" s="35"/>
      <c r="L1259" s="246"/>
      <c r="M1259" s="349"/>
      <c r="N1259" s="173"/>
    </row>
    <row r="1260" spans="1:14" x14ac:dyDescent="0.2">
      <c r="A1260" s="75"/>
      <c r="B1260" s="141"/>
      <c r="C1260" s="77"/>
      <c r="D1260" s="21"/>
      <c r="E1260" s="21"/>
      <c r="F1260" s="21"/>
      <c r="G1260" s="21"/>
      <c r="H1260" s="273"/>
      <c r="I1260" s="135"/>
      <c r="J1260" s="107"/>
      <c r="M1260" s="349"/>
      <c r="N1260" s="73"/>
    </row>
    <row r="1261" spans="1:14" x14ac:dyDescent="0.2">
      <c r="A1261" s="75"/>
      <c r="B1261" s="141"/>
      <c r="C1261" s="77"/>
      <c r="D1261" s="21"/>
      <c r="E1261" s="21"/>
      <c r="F1261" s="21"/>
      <c r="G1261" s="21"/>
      <c r="H1261" s="273"/>
      <c r="I1261" s="135"/>
      <c r="J1261" s="107"/>
      <c r="M1261" s="349"/>
      <c r="N1261" s="73"/>
    </row>
    <row r="1262" spans="1:14" x14ac:dyDescent="0.2">
      <c r="A1262" s="75"/>
      <c r="B1262" s="141"/>
      <c r="C1262" s="77"/>
      <c r="D1262" s="21"/>
      <c r="E1262" s="21"/>
      <c r="F1262" s="21"/>
      <c r="G1262" s="21"/>
      <c r="H1262" s="273"/>
      <c r="I1262" s="135"/>
      <c r="J1262" s="107"/>
      <c r="M1262" s="349"/>
      <c r="N1262" s="73"/>
    </row>
    <row r="1263" spans="1:14" x14ac:dyDescent="0.2">
      <c r="A1263" s="75"/>
      <c r="B1263" s="174"/>
      <c r="C1263" s="113"/>
      <c r="D1263" s="106"/>
      <c r="E1263" s="106"/>
      <c r="F1263" s="21"/>
      <c r="G1263" s="106"/>
      <c r="H1263" s="286"/>
      <c r="I1263" s="175"/>
      <c r="J1263" s="107"/>
      <c r="M1263" s="349"/>
      <c r="N1263" s="73"/>
    </row>
    <row r="1264" spans="1:14" x14ac:dyDescent="0.2">
      <c r="A1264" s="75"/>
      <c r="B1264" s="174"/>
      <c r="C1264" s="176"/>
      <c r="D1264" s="177"/>
      <c r="E1264" s="7"/>
      <c r="F1264" s="21"/>
      <c r="G1264" s="142"/>
      <c r="H1264" s="273"/>
      <c r="I1264" s="175"/>
      <c r="J1264" s="107"/>
      <c r="M1264" s="349"/>
      <c r="N1264" s="73"/>
    </row>
    <row r="1265" spans="1:14" x14ac:dyDescent="0.2">
      <c r="A1265" s="75"/>
      <c r="B1265" s="141"/>
      <c r="C1265" s="77"/>
      <c r="D1265" s="21"/>
      <c r="E1265" s="21"/>
      <c r="F1265" s="21"/>
      <c r="G1265" s="142"/>
      <c r="H1265" s="273"/>
      <c r="I1265" s="135"/>
      <c r="J1265" s="107"/>
      <c r="M1265" s="349"/>
      <c r="N1265" s="73"/>
    </row>
    <row r="1266" spans="1:14" x14ac:dyDescent="0.2">
      <c r="A1266" s="75"/>
      <c r="B1266" s="141"/>
      <c r="C1266" s="77"/>
      <c r="D1266" s="21"/>
      <c r="E1266" s="21"/>
      <c r="F1266" s="21"/>
      <c r="G1266" s="142"/>
      <c r="H1266" s="273"/>
      <c r="I1266" s="135"/>
      <c r="J1266" s="107"/>
      <c r="M1266" s="349"/>
      <c r="N1266" s="73"/>
    </row>
    <row r="1267" spans="1:14" x14ac:dyDescent="0.2">
      <c r="A1267" s="75"/>
      <c r="B1267" s="141"/>
      <c r="C1267" s="77"/>
      <c r="D1267" s="21"/>
      <c r="E1267" s="21"/>
      <c r="F1267" s="21"/>
      <c r="G1267" s="142"/>
      <c r="H1267" s="273"/>
      <c r="I1267" s="135"/>
      <c r="J1267" s="107"/>
      <c r="M1267" s="349"/>
      <c r="N1267" s="73"/>
    </row>
    <row r="1268" spans="1:14" x14ac:dyDescent="0.2">
      <c r="A1268" s="75"/>
      <c r="B1268" s="141"/>
      <c r="C1268" s="77"/>
      <c r="D1268" s="21"/>
      <c r="E1268" s="21"/>
      <c r="F1268" s="21"/>
      <c r="G1268" s="142"/>
      <c r="H1268" s="273"/>
      <c r="I1268" s="135"/>
      <c r="J1268" s="107"/>
      <c r="M1268" s="349"/>
      <c r="N1268" s="73"/>
    </row>
    <row r="1269" spans="1:14" x14ac:dyDescent="0.2">
      <c r="A1269" s="75"/>
      <c r="B1269" s="141"/>
      <c r="C1269" s="77"/>
      <c r="D1269" s="21"/>
      <c r="E1269" s="21"/>
      <c r="F1269" s="21"/>
      <c r="G1269" s="142"/>
      <c r="H1269" s="273"/>
      <c r="I1269" s="135"/>
      <c r="J1269" s="107"/>
      <c r="M1269" s="349"/>
      <c r="N1269" s="73"/>
    </row>
    <row r="1270" spans="1:14" x14ac:dyDescent="0.2">
      <c r="A1270" s="75"/>
      <c r="B1270" s="141"/>
      <c r="C1270" s="77"/>
      <c r="D1270" s="21"/>
      <c r="E1270" s="21"/>
      <c r="F1270" s="21"/>
      <c r="G1270" s="142"/>
      <c r="H1270" s="273"/>
      <c r="I1270" s="135"/>
      <c r="J1270" s="107"/>
      <c r="L1270" s="316"/>
      <c r="M1270" s="349"/>
      <c r="N1270" s="73"/>
    </row>
    <row r="1271" spans="1:14" x14ac:dyDescent="0.2">
      <c r="A1271" s="75"/>
      <c r="B1271" s="141"/>
      <c r="C1271" s="77"/>
      <c r="D1271" s="21"/>
      <c r="E1271" s="21"/>
      <c r="F1271" s="21"/>
      <c r="G1271" s="142"/>
      <c r="H1271" s="273"/>
      <c r="I1271" s="135"/>
      <c r="J1271" s="107"/>
      <c r="M1271" s="349"/>
      <c r="N1271" s="73"/>
    </row>
    <row r="1272" spans="1:14" x14ac:dyDescent="0.2">
      <c r="A1272" s="75"/>
      <c r="B1272" s="141"/>
      <c r="C1272" s="77"/>
      <c r="D1272" s="21"/>
      <c r="E1272" s="21"/>
      <c r="F1272" s="21"/>
      <c r="G1272" s="21"/>
      <c r="H1272" s="273"/>
      <c r="I1272" s="135"/>
      <c r="J1272" s="107"/>
      <c r="M1272" s="349"/>
      <c r="N1272" s="73"/>
    </row>
    <row r="1273" spans="1:14" x14ac:dyDescent="0.2">
      <c r="A1273" s="75"/>
      <c r="B1273" s="141"/>
      <c r="C1273" s="77"/>
      <c r="D1273" s="21"/>
      <c r="E1273" s="21"/>
      <c r="F1273" s="21"/>
      <c r="G1273" s="21"/>
      <c r="H1273" s="273"/>
      <c r="I1273" s="135"/>
      <c r="J1273" s="107"/>
      <c r="M1273" s="349"/>
      <c r="N1273" s="73"/>
    </row>
    <row r="1274" spans="1:14" x14ac:dyDescent="0.2">
      <c r="A1274" s="104"/>
      <c r="B1274" s="141"/>
      <c r="C1274" s="77"/>
      <c r="D1274" s="21"/>
      <c r="E1274" s="21"/>
      <c r="F1274" s="21"/>
      <c r="G1274" s="21"/>
      <c r="H1274" s="273"/>
      <c r="I1274" s="135"/>
      <c r="J1274" s="107"/>
      <c r="M1274" s="349"/>
      <c r="N1274" s="73"/>
    </row>
    <row r="1275" spans="1:14" x14ac:dyDescent="0.2">
      <c r="A1275" s="75"/>
      <c r="B1275" s="141"/>
      <c r="C1275" s="77"/>
      <c r="D1275" s="21"/>
      <c r="E1275" s="21"/>
      <c r="F1275" s="21"/>
      <c r="G1275" s="21"/>
      <c r="H1275" s="273"/>
      <c r="I1275" s="135"/>
      <c r="J1275" s="107"/>
      <c r="M1275" s="349"/>
      <c r="N1275" s="73"/>
    </row>
    <row r="1276" spans="1:14" x14ac:dyDescent="0.2">
      <c r="A1276" s="117"/>
      <c r="B1276" s="141"/>
      <c r="C1276" s="77"/>
      <c r="D1276" s="21"/>
      <c r="E1276" s="21"/>
      <c r="F1276" s="21"/>
      <c r="G1276" s="21"/>
      <c r="H1276" s="273"/>
      <c r="I1276" s="135"/>
      <c r="J1276" s="107"/>
      <c r="M1276" s="349"/>
      <c r="N1276" s="73"/>
    </row>
    <row r="1277" spans="1:14" x14ac:dyDescent="0.2">
      <c r="A1277" s="117"/>
      <c r="B1277" s="141"/>
      <c r="C1277" s="77"/>
      <c r="D1277" s="21"/>
      <c r="E1277" s="21"/>
      <c r="F1277" s="21"/>
      <c r="G1277" s="21"/>
      <c r="H1277" s="273"/>
      <c r="I1277" s="135"/>
      <c r="J1277" s="107"/>
      <c r="M1277" s="349"/>
      <c r="N1277" s="73"/>
    </row>
    <row r="1278" spans="1:14" x14ac:dyDescent="0.2">
      <c r="A1278" s="75"/>
      <c r="B1278" s="141"/>
      <c r="C1278" s="77"/>
      <c r="D1278" s="21"/>
      <c r="E1278" s="21"/>
      <c r="F1278" s="21"/>
      <c r="G1278" s="21"/>
      <c r="H1278" s="273"/>
      <c r="I1278" s="135"/>
      <c r="J1278" s="107"/>
      <c r="M1278" s="349"/>
      <c r="N1278" s="73"/>
    </row>
    <row r="1279" spans="1:14" x14ac:dyDescent="0.2">
      <c r="A1279" s="75"/>
      <c r="B1279" s="141"/>
      <c r="C1279" s="77"/>
      <c r="D1279" s="21"/>
      <c r="E1279" s="21"/>
      <c r="F1279" s="21"/>
      <c r="G1279" s="21"/>
      <c r="H1279" s="273"/>
      <c r="I1279" s="135"/>
      <c r="J1279" s="107"/>
      <c r="M1279" s="349"/>
      <c r="N1279" s="73"/>
    </row>
    <row r="1280" spans="1:14" x14ac:dyDescent="0.2">
      <c r="A1280" s="75"/>
      <c r="B1280" s="141"/>
      <c r="C1280" s="77"/>
      <c r="D1280" s="21"/>
      <c r="E1280" s="21"/>
      <c r="F1280" s="21"/>
      <c r="G1280" s="21"/>
      <c r="H1280" s="273"/>
      <c r="I1280" s="135"/>
      <c r="J1280" s="107"/>
      <c r="M1280" s="349"/>
      <c r="N1280" s="73"/>
    </row>
    <row r="1281" spans="1:14" x14ac:dyDescent="0.2">
      <c r="A1281" s="75"/>
      <c r="B1281" s="141"/>
      <c r="C1281" s="77"/>
      <c r="D1281" s="21"/>
      <c r="E1281" s="21"/>
      <c r="F1281" s="21"/>
      <c r="G1281" s="142"/>
      <c r="H1281" s="273"/>
      <c r="I1281" s="135"/>
      <c r="J1281" s="107"/>
      <c r="M1281" s="349"/>
      <c r="N1281" s="73"/>
    </row>
    <row r="1282" spans="1:14" x14ac:dyDescent="0.2">
      <c r="A1282" s="75"/>
      <c r="B1282" s="141"/>
      <c r="C1282" s="77"/>
      <c r="D1282" s="21"/>
      <c r="E1282" s="21"/>
      <c r="F1282" s="21"/>
      <c r="G1282" s="142"/>
      <c r="H1282" s="273"/>
      <c r="I1282" s="135"/>
      <c r="J1282" s="107"/>
      <c r="M1282" s="349"/>
      <c r="N1282" s="73"/>
    </row>
    <row r="1283" spans="1:14" x14ac:dyDescent="0.2">
      <c r="A1283" s="75"/>
      <c r="B1283" s="141"/>
      <c r="C1283" s="77"/>
      <c r="D1283" s="21"/>
      <c r="E1283" s="21"/>
      <c r="F1283" s="21"/>
      <c r="G1283" s="142"/>
      <c r="H1283" s="273"/>
      <c r="I1283" s="135"/>
      <c r="J1283" s="107"/>
      <c r="M1283" s="349"/>
      <c r="N1283" s="73"/>
    </row>
    <row r="1284" spans="1:14" x14ac:dyDescent="0.2">
      <c r="A1284" s="75"/>
      <c r="B1284" s="141"/>
      <c r="C1284" s="77"/>
      <c r="D1284" s="21"/>
      <c r="E1284" s="21"/>
      <c r="F1284" s="21"/>
      <c r="G1284" s="142"/>
      <c r="H1284" s="273"/>
      <c r="I1284" s="135"/>
      <c r="J1284" s="107"/>
      <c r="M1284" s="349"/>
      <c r="N1284" s="73"/>
    </row>
    <row r="1285" spans="1:14" x14ac:dyDescent="0.2">
      <c r="A1285" s="75"/>
      <c r="B1285" s="141"/>
      <c r="C1285" s="77"/>
      <c r="D1285" s="21"/>
      <c r="E1285" s="21"/>
      <c r="F1285" s="21"/>
      <c r="G1285" s="142"/>
      <c r="H1285" s="273"/>
      <c r="I1285" s="135"/>
      <c r="J1285" s="107"/>
      <c r="M1285" s="349"/>
      <c r="N1285" s="73"/>
    </row>
    <row r="1286" spans="1:14" x14ac:dyDescent="0.2">
      <c r="A1286" s="75"/>
      <c r="B1286" s="141"/>
      <c r="C1286" s="77"/>
      <c r="D1286" s="21"/>
      <c r="E1286" s="21"/>
      <c r="F1286" s="21"/>
      <c r="G1286" s="142"/>
      <c r="H1286" s="273"/>
      <c r="I1286" s="135"/>
      <c r="J1286" s="107"/>
      <c r="M1286" s="349"/>
      <c r="N1286" s="73"/>
    </row>
    <row r="1287" spans="1:14" x14ac:dyDescent="0.2">
      <c r="A1287" s="75"/>
      <c r="B1287" s="141"/>
      <c r="C1287" s="77"/>
      <c r="D1287" s="21"/>
      <c r="E1287" s="21"/>
      <c r="F1287" s="21"/>
      <c r="G1287" s="142"/>
      <c r="H1287" s="273"/>
      <c r="I1287" s="135"/>
      <c r="J1287" s="107"/>
      <c r="M1287" s="349"/>
      <c r="N1287" s="73"/>
    </row>
    <row r="1288" spans="1:14" x14ac:dyDescent="0.2">
      <c r="A1288" s="75"/>
      <c r="B1288" s="141"/>
      <c r="C1288" s="77"/>
      <c r="D1288" s="21"/>
      <c r="E1288" s="21"/>
      <c r="F1288" s="21"/>
      <c r="G1288" s="142"/>
      <c r="H1288" s="273"/>
      <c r="I1288" s="135"/>
      <c r="J1288" s="107"/>
      <c r="M1288" s="349"/>
      <c r="N1288" s="73"/>
    </row>
    <row r="1289" spans="1:14" x14ac:dyDescent="0.2">
      <c r="A1289" s="75"/>
      <c r="B1289" s="141"/>
      <c r="C1289" s="77"/>
      <c r="D1289" s="21"/>
      <c r="E1289" s="21"/>
      <c r="F1289" s="21"/>
      <c r="G1289" s="142"/>
      <c r="H1289" s="273"/>
      <c r="I1289" s="135"/>
      <c r="J1289" s="107"/>
      <c r="M1289" s="349"/>
      <c r="N1289" s="73"/>
    </row>
    <row r="1290" spans="1:14" x14ac:dyDescent="0.2">
      <c r="A1290" s="75"/>
      <c r="B1290" s="141"/>
      <c r="C1290" s="77"/>
      <c r="D1290" s="21"/>
      <c r="E1290" s="21"/>
      <c r="F1290" s="21"/>
      <c r="G1290" s="21"/>
      <c r="H1290" s="273"/>
      <c r="I1290" s="135"/>
      <c r="J1290" s="107"/>
      <c r="M1290" s="349"/>
      <c r="N1290" s="73"/>
    </row>
    <row r="1291" spans="1:14" x14ac:dyDescent="0.2">
      <c r="A1291" s="75"/>
      <c r="B1291" s="141"/>
      <c r="C1291" s="77"/>
      <c r="D1291" s="21"/>
      <c r="E1291" s="21"/>
      <c r="F1291" s="21"/>
      <c r="G1291" s="21"/>
      <c r="H1291" s="273"/>
      <c r="I1291" s="135"/>
      <c r="J1291" s="107"/>
      <c r="M1291" s="349"/>
      <c r="N1291" s="73"/>
    </row>
    <row r="1292" spans="1:14" x14ac:dyDescent="0.2">
      <c r="A1292" s="75"/>
      <c r="B1292" s="141"/>
      <c r="C1292" s="77"/>
      <c r="D1292" s="21"/>
      <c r="E1292" s="21"/>
      <c r="F1292" s="21"/>
      <c r="G1292" s="21"/>
      <c r="H1292" s="273"/>
      <c r="I1292" s="135"/>
      <c r="J1292" s="107"/>
      <c r="M1292" s="349"/>
      <c r="N1292" s="73"/>
    </row>
    <row r="1293" spans="1:14" x14ac:dyDescent="0.2">
      <c r="A1293" s="75"/>
      <c r="B1293" s="141"/>
      <c r="C1293" s="77"/>
      <c r="D1293" s="21"/>
      <c r="E1293" s="21"/>
      <c r="F1293" s="21"/>
      <c r="G1293" s="21"/>
      <c r="H1293" s="273"/>
      <c r="I1293" s="135"/>
      <c r="J1293" s="107"/>
      <c r="M1293" s="349"/>
      <c r="N1293" s="73"/>
    </row>
    <row r="1294" spans="1:14" x14ac:dyDescent="0.2">
      <c r="A1294" s="75"/>
      <c r="B1294" s="141"/>
      <c r="C1294" s="77"/>
      <c r="D1294" s="21"/>
      <c r="E1294" s="21"/>
      <c r="F1294" s="21"/>
      <c r="G1294" s="21"/>
      <c r="H1294" s="273"/>
      <c r="I1294" s="135"/>
      <c r="J1294" s="107"/>
      <c r="M1294" s="349"/>
      <c r="N1294" s="73"/>
    </row>
    <row r="1295" spans="1:14" x14ac:dyDescent="0.2">
      <c r="A1295" s="75"/>
      <c r="B1295" s="141"/>
      <c r="C1295" s="77"/>
      <c r="D1295" s="21"/>
      <c r="E1295" s="21"/>
      <c r="F1295" s="21"/>
      <c r="G1295" s="21"/>
      <c r="H1295" s="273"/>
      <c r="I1295" s="135"/>
      <c r="J1295" s="107"/>
      <c r="M1295" s="349"/>
      <c r="N1295" s="73"/>
    </row>
    <row r="1296" spans="1:14" x14ac:dyDescent="0.2">
      <c r="A1296" s="75"/>
      <c r="B1296" s="141"/>
      <c r="C1296" s="77"/>
      <c r="D1296" s="21"/>
      <c r="E1296" s="21"/>
      <c r="F1296" s="21"/>
      <c r="G1296" s="21"/>
      <c r="H1296" s="273"/>
      <c r="I1296" s="135"/>
      <c r="J1296" s="107"/>
      <c r="M1296" s="349"/>
      <c r="N1296" s="73"/>
    </row>
    <row r="1297" spans="1:14" x14ac:dyDescent="0.2">
      <c r="A1297" s="75"/>
      <c r="B1297" s="141"/>
      <c r="C1297" s="77"/>
      <c r="D1297" s="21"/>
      <c r="E1297" s="21"/>
      <c r="F1297" s="21"/>
      <c r="G1297" s="21"/>
      <c r="H1297" s="273"/>
      <c r="I1297" s="135"/>
      <c r="J1297" s="107"/>
      <c r="M1297" s="349"/>
      <c r="N1297" s="73"/>
    </row>
    <row r="1298" spans="1:14" x14ac:dyDescent="0.2">
      <c r="A1298" s="75"/>
      <c r="B1298" s="141"/>
      <c r="C1298" s="77"/>
      <c r="D1298" s="21"/>
      <c r="E1298" s="21"/>
      <c r="F1298" s="21"/>
      <c r="G1298" s="142"/>
      <c r="H1298" s="273"/>
      <c r="I1298" s="135"/>
      <c r="J1298" s="107"/>
      <c r="M1298" s="349"/>
      <c r="N1298" s="73"/>
    </row>
    <row r="1299" spans="1:14" x14ac:dyDescent="0.2">
      <c r="A1299" s="75"/>
      <c r="B1299" s="141"/>
      <c r="C1299" s="77"/>
      <c r="D1299" s="21"/>
      <c r="E1299" s="21"/>
      <c r="F1299" s="21"/>
      <c r="G1299" s="142"/>
      <c r="H1299" s="273"/>
      <c r="I1299" s="135"/>
      <c r="J1299" s="107"/>
      <c r="M1299" s="349"/>
      <c r="N1299" s="73"/>
    </row>
    <row r="1300" spans="1:14" x14ac:dyDescent="0.2">
      <c r="A1300" s="75"/>
      <c r="B1300" s="141"/>
      <c r="C1300" s="77"/>
      <c r="D1300" s="21"/>
      <c r="E1300" s="21"/>
      <c r="F1300" s="21"/>
      <c r="G1300" s="142"/>
      <c r="H1300" s="273"/>
      <c r="I1300" s="135"/>
      <c r="J1300" s="107"/>
      <c r="M1300" s="349"/>
      <c r="N1300" s="73"/>
    </row>
    <row r="1301" spans="1:14" x14ac:dyDescent="0.2">
      <c r="A1301" s="75"/>
      <c r="B1301" s="141"/>
      <c r="C1301" s="77"/>
      <c r="D1301" s="21"/>
      <c r="E1301" s="21"/>
      <c r="F1301" s="21"/>
      <c r="G1301" s="142"/>
      <c r="H1301" s="273"/>
      <c r="I1301" s="135"/>
      <c r="J1301" s="107"/>
      <c r="M1301" s="349"/>
      <c r="N1301" s="73"/>
    </row>
    <row r="1302" spans="1:14" x14ac:dyDescent="0.2">
      <c r="A1302" s="75"/>
      <c r="B1302" s="141"/>
      <c r="C1302" s="77"/>
      <c r="D1302" s="21"/>
      <c r="E1302" s="21"/>
      <c r="F1302" s="21"/>
      <c r="G1302" s="142"/>
      <c r="H1302" s="273"/>
      <c r="I1302" s="135"/>
      <c r="J1302" s="107"/>
      <c r="M1302" s="349"/>
      <c r="N1302" s="73"/>
    </row>
    <row r="1303" spans="1:14" x14ac:dyDescent="0.2">
      <c r="A1303" s="75"/>
      <c r="B1303" s="141"/>
      <c r="C1303" s="77"/>
      <c r="D1303" s="21"/>
      <c r="E1303" s="21"/>
      <c r="F1303" s="21"/>
      <c r="G1303" s="142"/>
      <c r="H1303" s="273"/>
      <c r="I1303" s="135"/>
      <c r="J1303" s="107"/>
      <c r="M1303" s="349"/>
      <c r="N1303" s="73"/>
    </row>
    <row r="1304" spans="1:14" x14ac:dyDescent="0.2">
      <c r="A1304" s="75"/>
      <c r="B1304" s="141"/>
      <c r="C1304" s="77"/>
      <c r="D1304" s="21"/>
      <c r="E1304" s="21"/>
      <c r="F1304" s="21"/>
      <c r="G1304" s="142"/>
      <c r="H1304" s="273"/>
      <c r="I1304" s="135"/>
      <c r="J1304" s="107"/>
      <c r="M1304" s="349"/>
      <c r="N1304" s="73"/>
    </row>
    <row r="1305" spans="1:14" x14ac:dyDescent="0.2">
      <c r="A1305" s="75"/>
      <c r="B1305" s="141"/>
      <c r="C1305" s="77"/>
      <c r="D1305" s="21"/>
      <c r="E1305" s="21"/>
      <c r="F1305" s="21"/>
      <c r="G1305" s="142"/>
      <c r="H1305" s="273"/>
      <c r="I1305" s="135"/>
      <c r="J1305" s="107"/>
      <c r="M1305" s="349"/>
      <c r="N1305" s="73"/>
    </row>
    <row r="1306" spans="1:14" x14ac:dyDescent="0.2">
      <c r="A1306" s="75"/>
      <c r="B1306" s="141"/>
      <c r="C1306" s="77"/>
      <c r="D1306" s="21"/>
      <c r="E1306" s="21"/>
      <c r="F1306" s="21"/>
      <c r="G1306" s="142"/>
      <c r="H1306" s="273"/>
      <c r="I1306" s="135"/>
      <c r="J1306" s="107"/>
      <c r="M1306" s="349"/>
      <c r="N1306" s="73"/>
    </row>
    <row r="1307" spans="1:14" x14ac:dyDescent="0.2">
      <c r="A1307" s="75"/>
      <c r="B1307" s="141"/>
      <c r="C1307" s="77"/>
      <c r="D1307" s="21"/>
      <c r="E1307" s="21"/>
      <c r="F1307" s="21"/>
      <c r="G1307" s="142"/>
      <c r="H1307" s="273"/>
      <c r="I1307" s="135"/>
      <c r="J1307" s="107"/>
      <c r="M1307" s="349"/>
      <c r="N1307" s="73"/>
    </row>
    <row r="1308" spans="1:14" x14ac:dyDescent="0.2">
      <c r="A1308" s="75"/>
      <c r="B1308" s="141"/>
      <c r="C1308" s="77"/>
      <c r="D1308" s="21"/>
      <c r="E1308" s="21"/>
      <c r="F1308" s="21"/>
      <c r="G1308" s="142"/>
      <c r="H1308" s="273"/>
      <c r="I1308" s="135"/>
      <c r="J1308" s="107"/>
      <c r="M1308" s="349"/>
      <c r="N1308" s="73"/>
    </row>
    <row r="1309" spans="1:14" x14ac:dyDescent="0.2">
      <c r="A1309" s="75"/>
      <c r="B1309" s="141"/>
      <c r="C1309" s="77"/>
      <c r="D1309" s="21"/>
      <c r="E1309" s="21"/>
      <c r="F1309" s="21"/>
      <c r="G1309" s="142"/>
      <c r="H1309" s="273"/>
      <c r="I1309" s="135"/>
      <c r="J1309" s="107"/>
      <c r="M1309" s="349"/>
      <c r="N1309" s="73"/>
    </row>
    <row r="1310" spans="1:14" x14ac:dyDescent="0.2">
      <c r="A1310" s="75"/>
      <c r="B1310" s="141"/>
      <c r="C1310" s="77"/>
      <c r="D1310" s="21"/>
      <c r="E1310" s="21"/>
      <c r="F1310" s="21"/>
      <c r="G1310" s="142"/>
      <c r="H1310" s="273"/>
      <c r="I1310" s="135"/>
      <c r="J1310" s="107"/>
      <c r="M1310" s="349"/>
      <c r="N1310" s="73"/>
    </row>
    <row r="1311" spans="1:14" x14ac:dyDescent="0.2">
      <c r="A1311" s="75"/>
      <c r="B1311" s="141"/>
      <c r="C1311" s="77"/>
      <c r="D1311" s="21"/>
      <c r="E1311" s="21"/>
      <c r="F1311" s="21"/>
      <c r="G1311" s="142"/>
      <c r="H1311" s="273"/>
      <c r="I1311" s="135"/>
      <c r="J1311" s="107"/>
      <c r="M1311" s="349"/>
      <c r="N1311" s="73"/>
    </row>
    <row r="1312" spans="1:14" x14ac:dyDescent="0.2">
      <c r="A1312" s="75"/>
      <c r="B1312" s="141"/>
      <c r="C1312" s="77"/>
      <c r="D1312" s="21"/>
      <c r="E1312" s="21"/>
      <c r="F1312" s="21"/>
      <c r="G1312" s="142"/>
      <c r="H1312" s="273"/>
      <c r="I1312" s="135"/>
      <c r="J1312" s="107"/>
      <c r="M1312" s="349"/>
      <c r="N1312" s="73"/>
    </row>
    <row r="1313" spans="1:14" x14ac:dyDescent="0.2">
      <c r="A1313" s="75"/>
      <c r="B1313" s="141"/>
      <c r="C1313" s="77"/>
      <c r="D1313" s="21"/>
      <c r="E1313" s="21"/>
      <c r="F1313" s="21"/>
      <c r="G1313" s="142"/>
      <c r="H1313" s="273"/>
      <c r="I1313" s="135"/>
      <c r="J1313" s="107"/>
      <c r="M1313" s="349"/>
      <c r="N1313" s="73"/>
    </row>
    <row r="1314" spans="1:14" x14ac:dyDescent="0.2">
      <c r="A1314" s="75"/>
      <c r="B1314" s="141"/>
      <c r="C1314" s="77"/>
      <c r="D1314" s="21"/>
      <c r="E1314" s="21"/>
      <c r="F1314" s="21"/>
      <c r="G1314" s="142"/>
      <c r="H1314" s="273"/>
      <c r="I1314" s="135"/>
      <c r="J1314" s="107"/>
      <c r="M1314" s="349"/>
      <c r="N1314" s="73"/>
    </row>
    <row r="1315" spans="1:14" x14ac:dyDescent="0.2">
      <c r="A1315" s="75"/>
      <c r="B1315" s="141"/>
      <c r="C1315" s="77"/>
      <c r="D1315" s="21"/>
      <c r="E1315" s="21"/>
      <c r="F1315" s="21"/>
      <c r="G1315" s="142"/>
      <c r="H1315" s="273"/>
      <c r="I1315" s="135"/>
      <c r="J1315" s="107"/>
      <c r="M1315" s="349"/>
      <c r="N1315" s="73"/>
    </row>
    <row r="1316" spans="1:14" x14ac:dyDescent="0.2">
      <c r="A1316" s="75"/>
      <c r="B1316" s="141"/>
      <c r="C1316" s="77"/>
      <c r="D1316" s="21"/>
      <c r="E1316" s="21"/>
      <c r="F1316" s="21"/>
      <c r="G1316" s="21"/>
      <c r="H1316" s="273"/>
      <c r="I1316" s="135"/>
      <c r="J1316" s="107"/>
      <c r="M1316" s="349"/>
      <c r="N1316" s="73"/>
    </row>
    <row r="1317" spans="1:14" x14ac:dyDescent="0.2">
      <c r="A1317" s="75"/>
      <c r="B1317" s="141"/>
      <c r="C1317" s="77"/>
      <c r="D1317" s="21"/>
      <c r="E1317" s="21"/>
      <c r="F1317" s="21"/>
      <c r="G1317" s="21"/>
      <c r="H1317" s="273"/>
      <c r="I1317" s="135"/>
      <c r="J1317" s="107"/>
      <c r="M1317" s="349"/>
      <c r="N1317" s="73"/>
    </row>
    <row r="1318" spans="1:14" x14ac:dyDescent="0.2">
      <c r="A1318" s="75"/>
      <c r="B1318" s="141"/>
      <c r="C1318" s="77"/>
      <c r="D1318" s="21"/>
      <c r="E1318" s="21"/>
      <c r="F1318" s="21"/>
      <c r="G1318" s="21"/>
      <c r="H1318" s="273"/>
      <c r="I1318" s="135"/>
      <c r="J1318" s="107"/>
      <c r="M1318" s="349"/>
      <c r="N1318" s="73"/>
    </row>
    <row r="1319" spans="1:14" x14ac:dyDescent="0.2">
      <c r="A1319" s="75"/>
      <c r="B1319" s="141"/>
      <c r="C1319" s="77"/>
      <c r="D1319" s="21"/>
      <c r="E1319" s="21"/>
      <c r="F1319" s="21"/>
      <c r="G1319" s="21"/>
      <c r="H1319" s="273"/>
      <c r="I1319" s="135"/>
      <c r="J1319" s="107"/>
      <c r="M1319" s="349"/>
      <c r="N1319" s="73"/>
    </row>
    <row r="1320" spans="1:14" ht="13.5" thickBot="1" x14ac:dyDescent="0.25">
      <c r="A1320" s="75"/>
      <c r="B1320" s="141"/>
      <c r="C1320" s="77"/>
      <c r="D1320" s="21"/>
      <c r="E1320" s="21"/>
      <c r="F1320" s="21"/>
      <c r="G1320" s="21"/>
      <c r="H1320" s="273"/>
      <c r="I1320" s="135"/>
      <c r="J1320" s="107"/>
      <c r="M1320" s="349"/>
      <c r="N1320" s="73"/>
    </row>
    <row r="1321" spans="1:14" s="180" customFormat="1" ht="16.5" thickTop="1" thickBot="1" x14ac:dyDescent="0.3">
      <c r="A1321" s="75"/>
      <c r="B1321" s="141"/>
      <c r="C1321" s="77"/>
      <c r="D1321" s="21"/>
      <c r="E1321" s="21"/>
      <c r="F1321" s="21"/>
      <c r="G1321" s="21"/>
      <c r="H1321" s="273"/>
      <c r="I1321" s="135"/>
      <c r="J1321" s="107"/>
      <c r="K1321" s="35"/>
      <c r="L1321" s="246"/>
      <c r="M1321" s="350"/>
      <c r="N1321" s="322"/>
    </row>
    <row r="1322" spans="1:14" ht="13.5" thickTop="1" x14ac:dyDescent="0.2">
      <c r="A1322" s="75"/>
      <c r="B1322" s="141"/>
      <c r="C1322" s="77"/>
      <c r="D1322" s="21"/>
      <c r="E1322" s="21"/>
      <c r="F1322" s="21"/>
      <c r="G1322" s="21"/>
      <c r="H1322" s="273"/>
      <c r="I1322" s="135"/>
      <c r="J1322" s="107"/>
      <c r="M1322" s="349"/>
      <c r="N1322" s="73"/>
    </row>
    <row r="1323" spans="1:14" x14ac:dyDescent="0.2">
      <c r="A1323" s="75"/>
      <c r="B1323" s="141"/>
      <c r="C1323" s="129"/>
      <c r="D1323" s="21"/>
      <c r="E1323" s="21"/>
      <c r="F1323" s="21"/>
      <c r="G1323" s="21"/>
      <c r="H1323" s="273"/>
      <c r="I1323" s="135"/>
      <c r="J1323" s="107"/>
      <c r="M1323" s="349"/>
      <c r="N1323" s="73"/>
    </row>
    <row r="1324" spans="1:14" x14ac:dyDescent="0.2">
      <c r="A1324" s="75"/>
      <c r="B1324" s="141"/>
      <c r="C1324" s="77"/>
      <c r="D1324" s="21"/>
      <c r="E1324" s="21"/>
      <c r="F1324" s="21"/>
      <c r="G1324" s="21"/>
      <c r="H1324" s="273"/>
      <c r="I1324" s="135"/>
      <c r="J1324" s="107"/>
      <c r="M1324" s="349"/>
      <c r="N1324" s="73"/>
    </row>
    <row r="1325" spans="1:14" x14ac:dyDescent="0.2">
      <c r="A1325" s="75"/>
      <c r="B1325" s="141"/>
      <c r="C1325" s="77"/>
      <c r="D1325" s="21"/>
      <c r="E1325" s="21"/>
      <c r="F1325" s="21"/>
      <c r="G1325" s="21"/>
      <c r="H1325" s="273"/>
      <c r="I1325" s="135"/>
      <c r="J1325" s="107"/>
      <c r="M1325" s="349"/>
      <c r="N1325" s="73"/>
    </row>
    <row r="1326" spans="1:14" x14ac:dyDescent="0.2">
      <c r="A1326" s="75"/>
      <c r="B1326" s="141"/>
      <c r="C1326" s="77"/>
      <c r="D1326" s="21"/>
      <c r="E1326" s="21"/>
      <c r="F1326" s="21"/>
      <c r="G1326" s="21"/>
      <c r="H1326" s="273"/>
      <c r="I1326" s="135"/>
      <c r="J1326" s="107"/>
      <c r="M1326" s="349"/>
      <c r="N1326" s="73"/>
    </row>
    <row r="1327" spans="1:14" x14ac:dyDescent="0.2">
      <c r="A1327" s="75"/>
      <c r="B1327" s="141"/>
      <c r="C1327" s="77"/>
      <c r="D1327" s="21"/>
      <c r="E1327" s="21"/>
      <c r="F1327" s="21"/>
      <c r="G1327" s="21"/>
      <c r="H1327" s="273"/>
      <c r="I1327" s="135"/>
      <c r="J1327" s="107"/>
      <c r="M1327" s="349"/>
      <c r="N1327" s="73"/>
    </row>
    <row r="1328" spans="1:14" s="185" customFormat="1" ht="17.25" x14ac:dyDescent="0.25">
      <c r="A1328" s="75"/>
      <c r="B1328" s="157"/>
      <c r="C1328" s="181"/>
      <c r="D1328" s="182"/>
      <c r="E1328" s="183"/>
      <c r="F1328" s="21"/>
      <c r="G1328" s="182"/>
      <c r="H1328" s="287"/>
      <c r="I1328" s="184"/>
      <c r="J1328" s="79"/>
      <c r="K1328" s="35"/>
      <c r="L1328" s="246"/>
      <c r="M1328" s="349"/>
      <c r="N1328" s="73"/>
    </row>
    <row r="1329" spans="1:14" x14ac:dyDescent="0.2">
      <c r="A1329" s="75"/>
      <c r="B1329" s="141"/>
      <c r="C1329" s="77"/>
      <c r="D1329" s="21"/>
      <c r="E1329" s="21"/>
      <c r="F1329" s="21"/>
      <c r="G1329" s="21"/>
      <c r="H1329" s="273"/>
      <c r="I1329" s="135"/>
      <c r="J1329" s="79"/>
      <c r="M1329" s="349"/>
      <c r="N1329" s="73"/>
    </row>
    <row r="1330" spans="1:14" x14ac:dyDescent="0.2">
      <c r="A1330" s="75"/>
      <c r="B1330" s="141"/>
      <c r="C1330" s="77"/>
      <c r="D1330" s="21"/>
      <c r="E1330" s="21"/>
      <c r="F1330" s="21"/>
      <c r="G1330" s="21"/>
      <c r="H1330" s="273"/>
      <c r="I1330" s="135"/>
      <c r="J1330" s="79"/>
      <c r="M1330" s="349"/>
      <c r="N1330" s="73"/>
    </row>
    <row r="1331" spans="1:14" x14ac:dyDescent="0.2">
      <c r="A1331" s="75"/>
      <c r="B1331" s="141"/>
      <c r="C1331" s="77"/>
      <c r="D1331" s="21"/>
      <c r="E1331" s="21"/>
      <c r="F1331" s="21"/>
      <c r="G1331" s="21"/>
      <c r="H1331" s="273"/>
      <c r="I1331" s="135"/>
      <c r="J1331" s="79"/>
      <c r="M1331" s="349"/>
      <c r="N1331" s="73"/>
    </row>
    <row r="1332" spans="1:14" x14ac:dyDescent="0.2">
      <c r="A1332" s="75"/>
      <c r="B1332" s="141"/>
      <c r="C1332" s="77"/>
      <c r="D1332" s="21"/>
      <c r="E1332" s="21"/>
      <c r="F1332" s="21"/>
      <c r="G1332" s="21"/>
      <c r="H1332" s="273"/>
      <c r="I1332" s="135"/>
      <c r="J1332" s="79"/>
      <c r="M1332" s="349"/>
      <c r="N1332" s="73"/>
    </row>
    <row r="1333" spans="1:14" x14ac:dyDescent="0.2">
      <c r="A1333" s="75"/>
      <c r="B1333" s="141"/>
      <c r="C1333" s="77"/>
      <c r="D1333" s="21"/>
      <c r="E1333" s="21"/>
      <c r="F1333" s="21"/>
      <c r="G1333" s="21"/>
      <c r="H1333" s="273"/>
      <c r="I1333" s="135"/>
      <c r="J1333" s="79"/>
      <c r="M1333" s="349"/>
      <c r="N1333" s="73"/>
    </row>
    <row r="1334" spans="1:14" ht="15" x14ac:dyDescent="0.25">
      <c r="A1334" s="75"/>
      <c r="B1334" s="141"/>
      <c r="C1334" s="77"/>
      <c r="D1334" s="21"/>
      <c r="E1334" s="21"/>
      <c r="F1334" s="21"/>
      <c r="G1334" s="21"/>
      <c r="H1334" s="273"/>
      <c r="I1334" s="135"/>
      <c r="J1334" s="79"/>
      <c r="L1334" s="260"/>
      <c r="M1334" s="349"/>
      <c r="N1334" s="73"/>
    </row>
    <row r="1335" spans="1:14" x14ac:dyDescent="0.2">
      <c r="A1335" s="75"/>
      <c r="B1335" s="141"/>
      <c r="C1335" s="77"/>
      <c r="D1335" s="21"/>
      <c r="E1335" s="21"/>
      <c r="F1335" s="21"/>
      <c r="G1335" s="21"/>
      <c r="H1335" s="273"/>
      <c r="I1335" s="135"/>
      <c r="J1335" s="79"/>
      <c r="M1335" s="349"/>
      <c r="N1335" s="73"/>
    </row>
    <row r="1336" spans="1:14" x14ac:dyDescent="0.2">
      <c r="A1336" s="75"/>
      <c r="B1336" s="141"/>
      <c r="C1336" s="77"/>
      <c r="D1336" s="21"/>
      <c r="E1336" s="21"/>
      <c r="F1336" s="21"/>
      <c r="G1336" s="21"/>
      <c r="H1336" s="273"/>
      <c r="I1336" s="135"/>
      <c r="J1336" s="79"/>
      <c r="M1336" s="349"/>
      <c r="N1336" s="73"/>
    </row>
    <row r="1337" spans="1:14" x14ac:dyDescent="0.2">
      <c r="A1337" s="75"/>
      <c r="B1337" s="141"/>
      <c r="C1337" s="77"/>
      <c r="D1337" s="21"/>
      <c r="E1337" s="21"/>
      <c r="F1337" s="21"/>
      <c r="G1337" s="21"/>
      <c r="H1337" s="273"/>
      <c r="I1337" s="135"/>
      <c r="J1337" s="79"/>
      <c r="M1337" s="349"/>
      <c r="N1337" s="73"/>
    </row>
    <row r="1338" spans="1:14" x14ac:dyDescent="0.2">
      <c r="A1338" s="75"/>
      <c r="B1338" s="141"/>
      <c r="C1338" s="77"/>
      <c r="D1338" s="21"/>
      <c r="E1338" s="21"/>
      <c r="F1338" s="21"/>
      <c r="G1338" s="21"/>
      <c r="H1338" s="273"/>
      <c r="I1338" s="135"/>
      <c r="J1338" s="79"/>
      <c r="M1338" s="349"/>
      <c r="N1338" s="73"/>
    </row>
    <row r="1339" spans="1:14" ht="15" x14ac:dyDescent="0.2">
      <c r="A1339" s="186"/>
      <c r="B1339" s="141"/>
      <c r="C1339" s="77"/>
      <c r="D1339" s="21"/>
      <c r="E1339" s="21"/>
      <c r="F1339" s="21"/>
      <c r="G1339" s="21"/>
      <c r="H1339" s="273"/>
      <c r="I1339" s="135"/>
      <c r="J1339" s="79"/>
      <c r="M1339" s="349"/>
      <c r="N1339" s="73"/>
    </row>
    <row r="1340" spans="1:14" x14ac:dyDescent="0.2">
      <c r="A1340" s="75"/>
      <c r="B1340" s="141"/>
      <c r="C1340" s="77"/>
      <c r="D1340" s="21"/>
      <c r="E1340" s="21"/>
      <c r="F1340" s="21"/>
      <c r="G1340" s="21"/>
      <c r="H1340" s="273"/>
      <c r="I1340" s="135"/>
      <c r="J1340" s="79"/>
      <c r="M1340" s="349"/>
      <c r="N1340" s="73"/>
    </row>
    <row r="1341" spans="1:14" x14ac:dyDescent="0.2">
      <c r="A1341" s="75"/>
      <c r="B1341" s="141"/>
      <c r="C1341" s="77"/>
      <c r="D1341" s="21"/>
      <c r="E1341" s="21"/>
      <c r="F1341" s="21"/>
      <c r="G1341" s="21"/>
      <c r="H1341" s="273"/>
      <c r="I1341" s="135"/>
      <c r="J1341" s="79"/>
      <c r="M1341" s="349"/>
      <c r="N1341" s="73"/>
    </row>
    <row r="1342" spans="1:14" x14ac:dyDescent="0.2">
      <c r="A1342" s="75"/>
      <c r="B1342" s="141"/>
      <c r="C1342" s="77"/>
      <c r="D1342" s="21"/>
      <c r="E1342" s="21"/>
      <c r="F1342" s="21"/>
      <c r="G1342" s="21"/>
      <c r="H1342" s="273"/>
      <c r="I1342" s="135"/>
      <c r="J1342" s="79"/>
      <c r="M1342" s="349"/>
      <c r="N1342" s="73"/>
    </row>
    <row r="1343" spans="1:14" x14ac:dyDescent="0.2">
      <c r="A1343" s="75"/>
      <c r="B1343" s="141"/>
      <c r="C1343" s="77"/>
      <c r="D1343" s="21"/>
      <c r="E1343" s="21"/>
      <c r="F1343" s="21"/>
      <c r="G1343" s="21"/>
      <c r="H1343" s="273"/>
      <c r="I1343" s="135"/>
      <c r="J1343" s="79"/>
      <c r="M1343" s="349"/>
      <c r="N1343" s="73"/>
    </row>
    <row r="1344" spans="1:14" x14ac:dyDescent="0.2">
      <c r="A1344" s="75"/>
      <c r="B1344" s="141"/>
      <c r="C1344" s="77"/>
      <c r="D1344" s="21"/>
      <c r="E1344" s="21"/>
      <c r="F1344" s="21"/>
      <c r="G1344" s="21"/>
      <c r="H1344" s="273"/>
      <c r="I1344" s="135"/>
      <c r="J1344" s="79"/>
      <c r="M1344" s="349"/>
      <c r="N1344" s="73"/>
    </row>
    <row r="1345" spans="1:14" x14ac:dyDescent="0.2">
      <c r="A1345" s="75"/>
      <c r="B1345" s="141"/>
      <c r="C1345" s="77"/>
      <c r="D1345" s="21"/>
      <c r="E1345" s="21"/>
      <c r="F1345" s="21"/>
      <c r="G1345" s="21"/>
      <c r="H1345" s="273"/>
      <c r="I1345" s="135"/>
      <c r="J1345" s="79"/>
      <c r="M1345" s="349"/>
      <c r="N1345" s="73"/>
    </row>
    <row r="1346" spans="1:14" x14ac:dyDescent="0.2">
      <c r="A1346" s="75"/>
      <c r="B1346" s="141"/>
      <c r="C1346" s="77"/>
      <c r="D1346" s="21"/>
      <c r="E1346" s="21"/>
      <c r="F1346" s="21"/>
      <c r="G1346" s="21"/>
      <c r="H1346" s="273"/>
      <c r="I1346" s="135"/>
      <c r="J1346" s="79"/>
      <c r="M1346" s="349"/>
      <c r="N1346" s="73"/>
    </row>
    <row r="1347" spans="1:14" x14ac:dyDescent="0.2">
      <c r="A1347" s="75"/>
      <c r="B1347" s="141"/>
      <c r="C1347" s="77"/>
      <c r="D1347" s="21"/>
      <c r="E1347" s="21"/>
      <c r="F1347" s="21"/>
      <c r="G1347" s="21"/>
      <c r="H1347" s="273"/>
      <c r="I1347" s="135"/>
      <c r="J1347" s="79"/>
      <c r="M1347" s="349"/>
      <c r="N1347" s="73"/>
    </row>
    <row r="1348" spans="1:14" x14ac:dyDescent="0.2">
      <c r="A1348" s="75"/>
      <c r="B1348" s="141"/>
      <c r="C1348" s="77"/>
      <c r="D1348" s="21"/>
      <c r="E1348" s="21"/>
      <c r="F1348" s="21"/>
      <c r="G1348" s="21"/>
      <c r="H1348" s="273"/>
      <c r="I1348" s="135"/>
      <c r="J1348" s="79"/>
      <c r="M1348" s="349"/>
      <c r="N1348" s="73"/>
    </row>
    <row r="1349" spans="1:14" x14ac:dyDescent="0.2">
      <c r="A1349" s="75"/>
      <c r="B1349" s="141"/>
      <c r="C1349" s="77"/>
      <c r="D1349" s="21"/>
      <c r="E1349" s="21"/>
      <c r="F1349" s="21"/>
      <c r="G1349" s="21"/>
      <c r="H1349" s="273"/>
      <c r="I1349" s="135"/>
      <c r="J1349" s="79"/>
      <c r="M1349" s="349"/>
      <c r="N1349" s="73"/>
    </row>
    <row r="1350" spans="1:14" x14ac:dyDescent="0.2">
      <c r="A1350" s="75"/>
      <c r="B1350" s="141"/>
      <c r="C1350" s="77"/>
      <c r="D1350" s="21"/>
      <c r="E1350" s="21"/>
      <c r="F1350" s="21"/>
      <c r="G1350" s="21"/>
      <c r="H1350" s="273"/>
      <c r="I1350" s="135"/>
      <c r="J1350" s="79"/>
      <c r="M1350" s="349"/>
      <c r="N1350" s="73"/>
    </row>
    <row r="1351" spans="1:14" x14ac:dyDescent="0.2">
      <c r="A1351" s="75"/>
      <c r="B1351" s="141"/>
      <c r="C1351" s="77"/>
      <c r="D1351" s="21"/>
      <c r="E1351" s="21"/>
      <c r="F1351" s="21"/>
      <c r="G1351" s="21"/>
      <c r="H1351" s="273"/>
      <c r="I1351" s="135"/>
      <c r="J1351" s="79"/>
      <c r="M1351" s="349"/>
      <c r="N1351" s="73"/>
    </row>
    <row r="1352" spans="1:14" x14ac:dyDescent="0.2">
      <c r="A1352" s="75"/>
      <c r="B1352" s="141"/>
      <c r="C1352" s="77"/>
      <c r="D1352" s="21"/>
      <c r="E1352" s="21"/>
      <c r="F1352" s="21"/>
      <c r="G1352" s="21"/>
      <c r="H1352" s="273"/>
      <c r="I1352" s="135"/>
      <c r="J1352" s="79"/>
      <c r="M1352" s="349"/>
      <c r="N1352" s="73"/>
    </row>
    <row r="1353" spans="1:14" x14ac:dyDescent="0.2">
      <c r="A1353" s="75"/>
      <c r="B1353" s="141"/>
      <c r="C1353" s="77"/>
      <c r="D1353" s="21"/>
      <c r="E1353" s="21"/>
      <c r="F1353" s="21"/>
      <c r="G1353" s="21"/>
      <c r="H1353" s="273"/>
      <c r="I1353" s="135"/>
      <c r="J1353" s="79"/>
      <c r="M1353" s="349"/>
      <c r="N1353" s="73"/>
    </row>
    <row r="1354" spans="1:14" x14ac:dyDescent="0.2">
      <c r="A1354" s="75"/>
      <c r="B1354" s="141"/>
      <c r="C1354" s="77"/>
      <c r="D1354" s="21"/>
      <c r="E1354" s="21"/>
      <c r="F1354" s="21"/>
      <c r="G1354" s="21"/>
      <c r="H1354" s="273"/>
      <c r="I1354" s="135"/>
      <c r="J1354" s="79"/>
      <c r="M1354" s="349"/>
      <c r="N1354" s="73"/>
    </row>
    <row r="1355" spans="1:14" x14ac:dyDescent="0.2">
      <c r="A1355" s="75"/>
      <c r="B1355" s="141"/>
      <c r="C1355" s="77"/>
      <c r="D1355" s="21"/>
      <c r="E1355" s="21"/>
      <c r="F1355" s="21"/>
      <c r="G1355" s="21"/>
      <c r="H1355" s="273"/>
      <c r="I1355" s="135"/>
      <c r="J1355" s="79"/>
      <c r="M1355" s="349"/>
      <c r="N1355" s="73"/>
    </row>
    <row r="1356" spans="1:14" x14ac:dyDescent="0.2">
      <c r="A1356" s="75"/>
      <c r="B1356" s="141"/>
      <c r="C1356" s="77"/>
      <c r="D1356" s="21"/>
      <c r="E1356" s="21"/>
      <c r="F1356" s="21"/>
      <c r="G1356" s="21"/>
      <c r="H1356" s="273"/>
      <c r="I1356" s="135"/>
      <c r="J1356" s="79"/>
      <c r="M1356" s="349"/>
      <c r="N1356" s="73"/>
    </row>
    <row r="1357" spans="1:14" x14ac:dyDescent="0.2">
      <c r="A1357" s="75"/>
      <c r="B1357" s="141"/>
      <c r="C1357" s="77"/>
      <c r="D1357" s="21"/>
      <c r="E1357" s="21"/>
      <c r="F1357" s="21"/>
      <c r="G1357" s="21"/>
      <c r="H1357" s="273"/>
      <c r="I1357" s="135"/>
      <c r="J1357" s="79"/>
      <c r="M1357" s="349"/>
      <c r="N1357" s="73"/>
    </row>
    <row r="1358" spans="1:14" x14ac:dyDescent="0.2">
      <c r="A1358" s="75"/>
      <c r="B1358" s="141"/>
      <c r="C1358" s="77"/>
      <c r="D1358" s="21"/>
      <c r="E1358" s="21"/>
      <c r="F1358" s="21"/>
      <c r="G1358" s="21"/>
      <c r="H1358" s="273"/>
      <c r="I1358" s="135"/>
      <c r="J1358" s="79"/>
      <c r="M1358" s="349"/>
      <c r="N1358" s="73"/>
    </row>
    <row r="1359" spans="1:14" x14ac:dyDescent="0.2">
      <c r="A1359" s="75"/>
      <c r="B1359" s="141"/>
      <c r="C1359" s="77"/>
      <c r="D1359" s="21"/>
      <c r="E1359" s="21"/>
      <c r="F1359" s="21"/>
      <c r="G1359" s="21"/>
      <c r="H1359" s="273"/>
      <c r="I1359" s="135"/>
      <c r="J1359" s="79"/>
      <c r="M1359" s="349"/>
      <c r="N1359" s="73"/>
    </row>
    <row r="1360" spans="1:14" x14ac:dyDescent="0.2">
      <c r="A1360" s="75"/>
      <c r="B1360" s="141"/>
      <c r="C1360" s="77"/>
      <c r="D1360" s="21"/>
      <c r="E1360" s="21"/>
      <c r="F1360" s="21"/>
      <c r="G1360" s="21"/>
      <c r="H1360" s="273"/>
      <c r="I1360" s="135"/>
      <c r="J1360" s="79"/>
      <c r="M1360" s="349"/>
      <c r="N1360" s="73"/>
    </row>
    <row r="1361" spans="1:14" x14ac:dyDescent="0.2">
      <c r="A1361" s="75"/>
      <c r="B1361" s="141"/>
      <c r="C1361" s="77"/>
      <c r="D1361" s="21"/>
      <c r="E1361" s="21"/>
      <c r="F1361" s="21"/>
      <c r="G1361" s="21"/>
      <c r="H1361" s="273"/>
      <c r="I1361" s="135"/>
      <c r="J1361" s="79"/>
      <c r="M1361" s="349"/>
      <c r="N1361" s="73"/>
    </row>
    <row r="1362" spans="1:14" x14ac:dyDescent="0.2">
      <c r="A1362" s="75"/>
      <c r="B1362" s="141"/>
      <c r="C1362" s="77"/>
      <c r="D1362" s="21"/>
      <c r="E1362" s="21"/>
      <c r="F1362" s="21"/>
      <c r="G1362" s="21"/>
      <c r="H1362" s="273"/>
      <c r="I1362" s="135"/>
      <c r="J1362" s="79"/>
      <c r="M1362" s="349"/>
      <c r="N1362" s="73"/>
    </row>
    <row r="1363" spans="1:14" x14ac:dyDescent="0.2">
      <c r="A1363" s="75"/>
      <c r="B1363" s="141"/>
      <c r="C1363" s="77"/>
      <c r="D1363" s="21"/>
      <c r="E1363" s="21"/>
      <c r="F1363" s="21"/>
      <c r="G1363" s="21"/>
      <c r="H1363" s="273"/>
      <c r="I1363" s="135"/>
      <c r="J1363" s="79"/>
      <c r="M1363" s="349"/>
      <c r="N1363" s="73"/>
    </row>
    <row r="1364" spans="1:14" x14ac:dyDescent="0.2">
      <c r="A1364" s="75"/>
      <c r="B1364" s="141"/>
      <c r="C1364" s="77"/>
      <c r="D1364" s="21"/>
      <c r="E1364" s="21"/>
      <c r="F1364" s="21"/>
      <c r="G1364" s="21"/>
      <c r="H1364" s="273"/>
      <c r="I1364" s="135"/>
      <c r="J1364" s="79"/>
      <c r="M1364" s="349"/>
      <c r="N1364" s="73"/>
    </row>
    <row r="1365" spans="1:14" x14ac:dyDescent="0.2">
      <c r="A1365" s="75"/>
      <c r="B1365" s="141"/>
      <c r="C1365" s="77"/>
      <c r="D1365" s="21"/>
      <c r="E1365" s="21"/>
      <c r="F1365" s="21"/>
      <c r="G1365" s="142"/>
      <c r="H1365" s="273"/>
      <c r="I1365" s="135"/>
      <c r="J1365" s="79"/>
      <c r="M1365" s="349"/>
      <c r="N1365" s="73"/>
    </row>
    <row r="1366" spans="1:14" x14ac:dyDescent="0.2">
      <c r="A1366" s="75"/>
      <c r="B1366" s="141"/>
      <c r="C1366" s="77"/>
      <c r="D1366" s="21"/>
      <c r="E1366" s="21"/>
      <c r="F1366" s="21"/>
      <c r="G1366" s="142"/>
      <c r="H1366" s="273"/>
      <c r="I1366" s="135"/>
      <c r="J1366" s="79"/>
      <c r="M1366" s="349"/>
      <c r="N1366" s="73"/>
    </row>
    <row r="1367" spans="1:14" x14ac:dyDescent="0.2">
      <c r="A1367" s="75"/>
      <c r="B1367" s="141"/>
      <c r="C1367" s="77"/>
      <c r="D1367" s="21"/>
      <c r="E1367" s="21"/>
      <c r="F1367" s="21"/>
      <c r="G1367" s="142"/>
      <c r="H1367" s="273"/>
      <c r="I1367" s="135"/>
      <c r="J1367" s="79"/>
      <c r="M1367" s="349"/>
      <c r="N1367" s="73"/>
    </row>
    <row r="1368" spans="1:14" x14ac:dyDescent="0.2">
      <c r="A1368" s="75"/>
      <c r="B1368" s="141"/>
      <c r="C1368" s="77"/>
      <c r="D1368" s="21"/>
      <c r="E1368" s="21"/>
      <c r="F1368" s="21"/>
      <c r="G1368" s="142"/>
      <c r="H1368" s="273"/>
      <c r="I1368" s="135"/>
      <c r="J1368" s="79"/>
      <c r="M1368" s="349"/>
      <c r="N1368" s="73"/>
    </row>
    <row r="1369" spans="1:14" x14ac:dyDescent="0.2">
      <c r="A1369" s="75"/>
      <c r="B1369" s="141"/>
      <c r="C1369" s="77"/>
      <c r="D1369" s="21"/>
      <c r="E1369" s="21"/>
      <c r="F1369" s="21"/>
      <c r="G1369" s="142"/>
      <c r="H1369" s="273"/>
      <c r="I1369" s="135"/>
      <c r="J1369" s="79"/>
      <c r="M1369" s="349"/>
      <c r="N1369" s="73"/>
    </row>
    <row r="1370" spans="1:14" x14ac:dyDescent="0.2">
      <c r="A1370" s="75"/>
      <c r="B1370" s="141"/>
      <c r="C1370" s="77"/>
      <c r="D1370" s="21"/>
      <c r="E1370" s="21"/>
      <c r="F1370" s="21"/>
      <c r="G1370" s="142"/>
      <c r="H1370" s="273"/>
      <c r="I1370" s="135"/>
      <c r="J1370" s="79"/>
      <c r="M1370" s="349"/>
      <c r="N1370" s="73"/>
    </row>
    <row r="1371" spans="1:14" x14ac:dyDescent="0.2">
      <c r="A1371" s="75"/>
      <c r="B1371" s="141"/>
      <c r="C1371" s="77"/>
      <c r="D1371" s="21"/>
      <c r="E1371" s="21"/>
      <c r="F1371" s="21"/>
      <c r="G1371" s="142"/>
      <c r="H1371" s="273"/>
      <c r="I1371" s="135"/>
      <c r="J1371" s="79"/>
      <c r="M1371" s="349"/>
      <c r="N1371" s="73"/>
    </row>
    <row r="1372" spans="1:14" x14ac:dyDescent="0.2">
      <c r="A1372" s="75"/>
      <c r="B1372" s="141"/>
      <c r="C1372" s="77"/>
      <c r="D1372" s="21"/>
      <c r="E1372" s="21"/>
      <c r="F1372" s="21"/>
      <c r="G1372" s="142"/>
      <c r="H1372" s="273"/>
      <c r="I1372" s="135"/>
      <c r="J1372" s="79"/>
      <c r="M1372" s="349"/>
      <c r="N1372" s="73"/>
    </row>
    <row r="1373" spans="1:14" x14ac:dyDescent="0.2">
      <c r="A1373" s="75"/>
      <c r="B1373" s="141"/>
      <c r="C1373" s="77"/>
      <c r="D1373" s="21"/>
      <c r="E1373" s="21"/>
      <c r="F1373" s="21"/>
      <c r="G1373" s="142"/>
      <c r="H1373" s="273"/>
      <c r="I1373" s="135"/>
      <c r="J1373" s="79"/>
      <c r="M1373" s="349"/>
      <c r="N1373" s="73"/>
    </row>
    <row r="1374" spans="1:14" x14ac:dyDescent="0.2">
      <c r="A1374" s="75"/>
      <c r="B1374" s="141"/>
      <c r="C1374" s="77"/>
      <c r="D1374" s="21"/>
      <c r="E1374" s="21"/>
      <c r="F1374" s="21"/>
      <c r="G1374" s="142"/>
      <c r="H1374" s="273"/>
      <c r="I1374" s="135"/>
      <c r="J1374" s="79"/>
      <c r="M1374" s="349"/>
      <c r="N1374" s="73"/>
    </row>
    <row r="1375" spans="1:14" x14ac:dyDescent="0.2">
      <c r="A1375" s="75"/>
      <c r="B1375" s="141"/>
      <c r="C1375" s="77"/>
      <c r="D1375" s="21"/>
      <c r="E1375" s="21"/>
      <c r="F1375" s="21"/>
      <c r="G1375" s="142"/>
      <c r="H1375" s="273"/>
      <c r="I1375" s="135"/>
      <c r="J1375" s="79"/>
      <c r="M1375" s="349"/>
      <c r="N1375" s="73"/>
    </row>
    <row r="1376" spans="1:14" x14ac:dyDescent="0.2">
      <c r="A1376" s="75"/>
      <c r="B1376" s="141"/>
      <c r="C1376" s="77"/>
      <c r="D1376" s="21"/>
      <c r="E1376" s="21"/>
      <c r="F1376" s="21"/>
      <c r="G1376" s="142"/>
      <c r="H1376" s="273"/>
      <c r="I1376" s="135"/>
      <c r="J1376" s="79"/>
      <c r="M1376" s="349"/>
      <c r="N1376" s="73"/>
    </row>
    <row r="1377" spans="1:14" x14ac:dyDescent="0.2">
      <c r="A1377" s="75"/>
      <c r="B1377" s="141"/>
      <c r="C1377" s="77"/>
      <c r="D1377" s="21"/>
      <c r="E1377" s="21"/>
      <c r="F1377" s="21"/>
      <c r="G1377" s="142"/>
      <c r="H1377" s="273"/>
      <c r="I1377" s="135"/>
      <c r="J1377" s="79"/>
      <c r="M1377" s="349"/>
      <c r="N1377" s="73"/>
    </row>
    <row r="1378" spans="1:14" x14ac:dyDescent="0.2">
      <c r="A1378" s="75"/>
      <c r="B1378" s="141"/>
      <c r="C1378" s="77"/>
      <c r="D1378" s="21"/>
      <c r="E1378" s="21"/>
      <c r="F1378" s="21"/>
      <c r="G1378" s="142"/>
      <c r="H1378" s="273"/>
      <c r="I1378" s="135"/>
      <c r="J1378" s="79"/>
      <c r="M1378" s="349"/>
      <c r="N1378" s="73"/>
    </row>
    <row r="1379" spans="1:14" x14ac:dyDescent="0.2">
      <c r="A1379" s="75"/>
      <c r="B1379" s="141"/>
      <c r="C1379" s="77"/>
      <c r="D1379" s="21"/>
      <c r="E1379" s="21"/>
      <c r="F1379" s="21"/>
      <c r="G1379" s="142"/>
      <c r="H1379" s="273"/>
      <c r="I1379" s="135"/>
      <c r="J1379" s="79"/>
      <c r="M1379" s="349"/>
      <c r="N1379" s="73"/>
    </row>
    <row r="1380" spans="1:14" x14ac:dyDescent="0.2">
      <c r="A1380" s="75"/>
      <c r="B1380" s="141"/>
      <c r="C1380" s="77"/>
      <c r="D1380" s="21"/>
      <c r="E1380" s="21"/>
      <c r="F1380" s="21"/>
      <c r="G1380" s="142"/>
      <c r="H1380" s="273"/>
      <c r="I1380" s="135"/>
      <c r="J1380" s="79"/>
      <c r="M1380" s="349"/>
      <c r="N1380" s="73"/>
    </row>
    <row r="1381" spans="1:14" x14ac:dyDescent="0.2">
      <c r="A1381" s="75"/>
      <c r="B1381" s="141"/>
      <c r="C1381" s="77"/>
      <c r="D1381" s="21"/>
      <c r="E1381" s="21"/>
      <c r="F1381" s="21"/>
      <c r="G1381" s="142"/>
      <c r="H1381" s="273"/>
      <c r="I1381" s="135"/>
      <c r="J1381" s="79"/>
      <c r="M1381" s="349"/>
      <c r="N1381" s="73"/>
    </row>
    <row r="1382" spans="1:14" x14ac:dyDescent="0.2">
      <c r="A1382" s="75"/>
      <c r="B1382" s="141"/>
      <c r="C1382" s="77"/>
      <c r="D1382" s="21"/>
      <c r="E1382" s="21"/>
      <c r="F1382" s="21"/>
      <c r="G1382" s="142"/>
      <c r="H1382" s="273"/>
      <c r="I1382" s="135"/>
      <c r="J1382" s="79"/>
      <c r="M1382" s="349"/>
      <c r="N1382" s="73"/>
    </row>
    <row r="1383" spans="1:14" x14ac:dyDescent="0.2">
      <c r="A1383" s="75"/>
      <c r="B1383" s="141"/>
      <c r="C1383" s="77"/>
      <c r="D1383" s="21"/>
      <c r="E1383" s="21"/>
      <c r="F1383" s="21"/>
      <c r="G1383" s="142"/>
      <c r="H1383" s="273"/>
      <c r="I1383" s="135"/>
      <c r="J1383" s="79"/>
      <c r="M1383" s="349"/>
      <c r="N1383" s="73"/>
    </row>
    <row r="1384" spans="1:14" x14ac:dyDescent="0.2">
      <c r="A1384" s="75"/>
      <c r="B1384" s="141"/>
      <c r="C1384" s="77"/>
      <c r="D1384" s="21"/>
      <c r="E1384" s="21"/>
      <c r="F1384" s="21"/>
      <c r="G1384" s="142"/>
      <c r="H1384" s="273"/>
      <c r="I1384" s="135"/>
      <c r="J1384" s="79"/>
      <c r="M1384" s="349"/>
      <c r="N1384" s="73"/>
    </row>
    <row r="1385" spans="1:14" x14ac:dyDescent="0.2">
      <c r="A1385" s="75"/>
      <c r="B1385" s="141"/>
      <c r="C1385" s="77"/>
      <c r="D1385" s="21"/>
      <c r="E1385" s="21"/>
      <c r="F1385" s="21"/>
      <c r="G1385" s="142"/>
      <c r="H1385" s="273"/>
      <c r="I1385" s="135"/>
      <c r="J1385" s="79"/>
      <c r="M1385" s="349"/>
      <c r="N1385" s="73"/>
    </row>
    <row r="1386" spans="1:14" x14ac:dyDescent="0.2">
      <c r="A1386" s="75"/>
      <c r="B1386" s="141"/>
      <c r="C1386" s="77"/>
      <c r="D1386" s="21"/>
      <c r="E1386" s="21"/>
      <c r="F1386" s="21"/>
      <c r="G1386" s="142"/>
      <c r="H1386" s="273"/>
      <c r="I1386" s="135"/>
      <c r="J1386" s="79"/>
      <c r="M1386" s="349"/>
      <c r="N1386" s="73"/>
    </row>
    <row r="1387" spans="1:14" x14ac:dyDescent="0.2">
      <c r="A1387" s="75"/>
      <c r="B1387" s="141"/>
      <c r="C1387" s="77"/>
      <c r="D1387" s="21"/>
      <c r="E1387" s="21"/>
      <c r="F1387" s="21"/>
      <c r="G1387" s="142"/>
      <c r="H1387" s="273"/>
      <c r="I1387" s="135"/>
      <c r="J1387" s="79"/>
      <c r="M1387" s="349"/>
      <c r="N1387" s="73"/>
    </row>
    <row r="1388" spans="1:14" x14ac:dyDescent="0.2">
      <c r="A1388" s="75"/>
      <c r="B1388" s="141"/>
      <c r="C1388" s="77"/>
      <c r="D1388" s="21"/>
      <c r="E1388" s="21"/>
      <c r="F1388" s="21"/>
      <c r="G1388" s="142"/>
      <c r="H1388" s="273"/>
      <c r="I1388" s="135"/>
      <c r="J1388" s="79"/>
      <c r="M1388" s="349"/>
      <c r="N1388" s="73"/>
    </row>
    <row r="1389" spans="1:14" x14ac:dyDescent="0.2">
      <c r="A1389" s="75"/>
      <c r="B1389" s="141"/>
      <c r="C1389" s="77"/>
      <c r="D1389" s="21"/>
      <c r="E1389" s="21"/>
      <c r="F1389" s="21"/>
      <c r="G1389" s="142"/>
      <c r="H1389" s="273"/>
      <c r="I1389" s="135"/>
      <c r="J1389" s="79"/>
      <c r="M1389" s="349"/>
      <c r="N1389" s="73"/>
    </row>
    <row r="1390" spans="1:14" x14ac:dyDescent="0.2">
      <c r="A1390" s="75"/>
      <c r="B1390" s="141"/>
      <c r="C1390" s="77"/>
      <c r="D1390" s="21"/>
      <c r="E1390" s="21"/>
      <c r="F1390" s="21"/>
      <c r="G1390" s="142"/>
      <c r="H1390" s="273"/>
      <c r="I1390" s="135"/>
      <c r="J1390" s="79"/>
      <c r="M1390" s="349"/>
      <c r="N1390" s="73"/>
    </row>
    <row r="1391" spans="1:14" x14ac:dyDescent="0.2">
      <c r="A1391" s="75"/>
      <c r="B1391" s="141"/>
      <c r="C1391" s="77"/>
      <c r="D1391" s="21"/>
      <c r="E1391" s="21"/>
      <c r="F1391" s="21"/>
      <c r="G1391" s="142"/>
      <c r="H1391" s="273"/>
      <c r="I1391" s="135"/>
      <c r="J1391" s="79"/>
      <c r="M1391" s="349"/>
      <c r="N1391" s="73"/>
    </row>
    <row r="1392" spans="1:14" x14ac:dyDescent="0.2">
      <c r="A1392" s="75"/>
      <c r="B1392" s="141"/>
      <c r="C1392" s="77"/>
      <c r="D1392" s="21"/>
      <c r="E1392" s="21"/>
      <c r="F1392" s="21"/>
      <c r="G1392" s="142"/>
      <c r="H1392" s="273"/>
      <c r="I1392" s="135"/>
      <c r="J1392" s="79"/>
      <c r="M1392" s="349"/>
      <c r="N1392" s="73"/>
    </row>
    <row r="1393" spans="1:14" x14ac:dyDescent="0.2">
      <c r="A1393" s="75"/>
      <c r="B1393" s="141"/>
      <c r="C1393" s="77"/>
      <c r="D1393" s="21"/>
      <c r="E1393" s="21"/>
      <c r="F1393" s="21"/>
      <c r="G1393" s="142"/>
      <c r="H1393" s="273"/>
      <c r="I1393" s="135"/>
      <c r="J1393" s="79"/>
      <c r="M1393" s="349"/>
      <c r="N1393" s="73"/>
    </row>
    <row r="1394" spans="1:14" x14ac:dyDescent="0.2">
      <c r="A1394" s="75"/>
      <c r="B1394" s="141"/>
      <c r="C1394" s="77"/>
      <c r="D1394" s="21"/>
      <c r="E1394" s="21"/>
      <c r="F1394" s="21"/>
      <c r="G1394" s="142"/>
      <c r="H1394" s="273"/>
      <c r="I1394" s="135"/>
      <c r="J1394" s="79"/>
      <c r="M1394" s="349"/>
      <c r="N1394" s="73"/>
    </row>
    <row r="1395" spans="1:14" x14ac:dyDescent="0.2">
      <c r="A1395" s="75"/>
      <c r="B1395" s="141"/>
      <c r="C1395" s="77"/>
      <c r="D1395" s="21"/>
      <c r="E1395" s="21"/>
      <c r="F1395" s="21"/>
      <c r="G1395" s="142"/>
      <c r="H1395" s="273"/>
      <c r="I1395" s="135"/>
      <c r="J1395" s="79"/>
      <c r="M1395" s="349"/>
      <c r="N1395" s="73"/>
    </row>
    <row r="1396" spans="1:14" x14ac:dyDescent="0.2">
      <c r="A1396" s="75"/>
      <c r="B1396" s="141"/>
      <c r="C1396" s="77"/>
      <c r="D1396" s="21"/>
      <c r="E1396" s="21"/>
      <c r="F1396" s="21"/>
      <c r="G1396" s="142"/>
      <c r="H1396" s="273"/>
      <c r="I1396" s="135"/>
      <c r="J1396" s="79"/>
      <c r="M1396" s="349"/>
      <c r="N1396" s="73"/>
    </row>
    <row r="1397" spans="1:14" x14ac:dyDescent="0.2">
      <c r="A1397" s="75"/>
      <c r="B1397" s="141"/>
      <c r="C1397" s="77"/>
      <c r="D1397" s="21"/>
      <c r="E1397" s="21"/>
      <c r="F1397" s="21"/>
      <c r="G1397" s="142"/>
      <c r="H1397" s="273"/>
      <c r="I1397" s="135"/>
      <c r="J1397" s="79"/>
      <c r="M1397" s="349"/>
      <c r="N1397" s="73"/>
    </row>
    <row r="1398" spans="1:14" x14ac:dyDescent="0.2">
      <c r="A1398" s="75"/>
      <c r="B1398" s="141"/>
      <c r="C1398" s="77"/>
      <c r="D1398" s="21"/>
      <c r="E1398" s="21"/>
      <c r="F1398" s="21"/>
      <c r="G1398" s="142"/>
      <c r="H1398" s="273"/>
      <c r="I1398" s="135"/>
      <c r="J1398" s="79"/>
      <c r="M1398" s="349"/>
      <c r="N1398" s="73"/>
    </row>
    <row r="1399" spans="1:14" x14ac:dyDescent="0.2">
      <c r="A1399" s="75"/>
      <c r="B1399" s="141"/>
      <c r="C1399" s="77"/>
      <c r="D1399" s="21"/>
      <c r="E1399" s="21"/>
      <c r="F1399" s="21"/>
      <c r="G1399" s="142"/>
      <c r="H1399" s="273"/>
      <c r="I1399" s="135"/>
      <c r="J1399" s="79"/>
      <c r="M1399" s="349"/>
      <c r="N1399" s="73"/>
    </row>
    <row r="1400" spans="1:14" x14ac:dyDescent="0.2">
      <c r="A1400" s="75"/>
      <c r="B1400" s="141"/>
      <c r="C1400" s="77"/>
      <c r="D1400" s="21"/>
      <c r="E1400" s="21"/>
      <c r="F1400" s="21"/>
      <c r="G1400" s="142"/>
      <c r="H1400" s="273"/>
      <c r="I1400" s="135"/>
      <c r="J1400" s="79"/>
      <c r="M1400" s="349"/>
      <c r="N1400" s="73"/>
    </row>
    <row r="1401" spans="1:14" x14ac:dyDescent="0.2">
      <c r="A1401" s="75"/>
      <c r="B1401" s="141"/>
      <c r="C1401" s="77"/>
      <c r="D1401" s="21"/>
      <c r="E1401" s="21"/>
      <c r="F1401" s="21"/>
      <c r="G1401" s="142"/>
      <c r="H1401" s="273"/>
      <c r="I1401" s="135"/>
      <c r="J1401" s="79"/>
      <c r="M1401" s="349"/>
      <c r="N1401" s="73"/>
    </row>
    <row r="1402" spans="1:14" x14ac:dyDescent="0.2">
      <c r="A1402" s="75"/>
      <c r="B1402" s="141"/>
      <c r="C1402" s="77"/>
      <c r="D1402" s="21"/>
      <c r="E1402" s="21"/>
      <c r="F1402" s="21"/>
      <c r="G1402" s="142"/>
      <c r="H1402" s="273"/>
      <c r="I1402" s="135"/>
      <c r="J1402" s="79"/>
      <c r="M1402" s="349"/>
      <c r="N1402" s="73"/>
    </row>
    <row r="1403" spans="1:14" x14ac:dyDescent="0.2">
      <c r="A1403" s="75"/>
      <c r="B1403" s="141"/>
      <c r="C1403" s="77"/>
      <c r="D1403" s="21"/>
      <c r="E1403" s="21"/>
      <c r="F1403" s="21"/>
      <c r="G1403" s="142"/>
      <c r="H1403" s="273"/>
      <c r="I1403" s="135"/>
      <c r="J1403" s="79"/>
      <c r="M1403" s="349"/>
      <c r="N1403" s="73"/>
    </row>
    <row r="1404" spans="1:14" x14ac:dyDescent="0.2">
      <c r="A1404" s="75"/>
      <c r="B1404" s="141"/>
      <c r="C1404" s="77"/>
      <c r="D1404" s="21"/>
      <c r="E1404" s="21"/>
      <c r="F1404" s="21"/>
      <c r="G1404" s="142"/>
      <c r="H1404" s="273"/>
      <c r="I1404" s="135"/>
      <c r="J1404" s="79"/>
      <c r="M1404" s="349"/>
      <c r="N1404" s="73"/>
    </row>
    <row r="1405" spans="1:14" x14ac:dyDescent="0.2">
      <c r="A1405" s="75"/>
      <c r="B1405" s="141"/>
      <c r="C1405" s="77"/>
      <c r="D1405" s="21"/>
      <c r="E1405" s="21"/>
      <c r="F1405" s="21"/>
      <c r="G1405" s="142"/>
      <c r="H1405" s="273"/>
      <c r="I1405" s="135"/>
      <c r="J1405" s="79"/>
      <c r="M1405" s="349"/>
      <c r="N1405" s="73"/>
    </row>
    <row r="1406" spans="1:14" x14ac:dyDescent="0.2">
      <c r="A1406" s="75"/>
      <c r="B1406" s="141"/>
      <c r="C1406" s="77"/>
      <c r="D1406" s="21"/>
      <c r="E1406" s="21"/>
      <c r="F1406" s="21"/>
      <c r="G1406" s="142"/>
      <c r="H1406" s="273"/>
      <c r="I1406" s="135"/>
      <c r="J1406" s="79"/>
      <c r="M1406" s="349"/>
      <c r="N1406" s="73"/>
    </row>
    <row r="1407" spans="1:14" x14ac:dyDescent="0.2">
      <c r="A1407" s="75"/>
      <c r="B1407" s="141"/>
      <c r="C1407" s="77"/>
      <c r="D1407" s="21"/>
      <c r="E1407" s="21"/>
      <c r="F1407" s="21"/>
      <c r="G1407" s="142"/>
      <c r="H1407" s="273"/>
      <c r="I1407" s="135"/>
      <c r="J1407" s="79"/>
      <c r="M1407" s="349"/>
      <c r="N1407" s="73"/>
    </row>
    <row r="1408" spans="1:14" x14ac:dyDescent="0.2">
      <c r="A1408" s="75"/>
      <c r="B1408" s="141"/>
      <c r="C1408" s="77"/>
      <c r="D1408" s="21"/>
      <c r="E1408" s="21"/>
      <c r="F1408" s="21"/>
      <c r="G1408" s="142"/>
      <c r="H1408" s="273"/>
      <c r="I1408" s="135"/>
      <c r="J1408" s="79"/>
      <c r="M1408" s="349"/>
      <c r="N1408" s="146"/>
    </row>
    <row r="1409" spans="1:14" x14ac:dyDescent="0.2">
      <c r="A1409" s="75"/>
      <c r="B1409" s="141"/>
      <c r="C1409" s="77"/>
      <c r="D1409" s="21"/>
      <c r="E1409" s="21"/>
      <c r="F1409" s="21"/>
      <c r="G1409" s="142"/>
      <c r="H1409" s="273"/>
      <c r="I1409" s="135"/>
      <c r="J1409" s="79"/>
      <c r="M1409" s="349"/>
      <c r="N1409" s="73"/>
    </row>
    <row r="1410" spans="1:14" x14ac:dyDescent="0.2">
      <c r="A1410" s="75"/>
      <c r="B1410" s="141"/>
      <c r="C1410" s="77"/>
      <c r="D1410" s="21"/>
      <c r="E1410" s="21"/>
      <c r="F1410" s="21"/>
      <c r="G1410" s="142"/>
      <c r="H1410" s="273"/>
      <c r="I1410" s="135"/>
      <c r="J1410" s="79"/>
      <c r="M1410" s="349"/>
      <c r="N1410" s="73"/>
    </row>
    <row r="1411" spans="1:14" x14ac:dyDescent="0.2">
      <c r="A1411" s="75"/>
      <c r="B1411" s="141"/>
      <c r="C1411" s="77"/>
      <c r="D1411" s="21"/>
      <c r="E1411" s="21"/>
      <c r="F1411" s="21"/>
      <c r="G1411" s="142"/>
      <c r="H1411" s="273"/>
      <c r="I1411" s="135"/>
      <c r="J1411" s="79"/>
      <c r="M1411" s="349"/>
      <c r="N1411" s="73"/>
    </row>
    <row r="1412" spans="1:14" x14ac:dyDescent="0.2">
      <c r="A1412" s="75"/>
      <c r="B1412" s="141"/>
      <c r="C1412" s="77"/>
      <c r="D1412" s="21"/>
      <c r="E1412" s="21"/>
      <c r="F1412" s="21"/>
      <c r="G1412" s="142"/>
      <c r="H1412" s="273"/>
      <c r="I1412" s="135"/>
      <c r="J1412" s="79"/>
      <c r="M1412" s="349"/>
      <c r="N1412" s="73"/>
    </row>
    <row r="1413" spans="1:14" x14ac:dyDescent="0.2">
      <c r="A1413" s="75"/>
      <c r="B1413" s="141"/>
      <c r="C1413" s="77"/>
      <c r="D1413" s="21"/>
      <c r="E1413" s="21"/>
      <c r="F1413" s="21"/>
      <c r="G1413" s="142"/>
      <c r="H1413" s="273"/>
      <c r="I1413" s="135"/>
      <c r="J1413" s="79"/>
      <c r="M1413" s="349"/>
      <c r="N1413" s="73"/>
    </row>
    <row r="1414" spans="1:14" x14ac:dyDescent="0.2">
      <c r="A1414" s="75"/>
      <c r="B1414" s="141"/>
      <c r="C1414" s="77"/>
      <c r="D1414" s="21"/>
      <c r="E1414" s="21"/>
      <c r="F1414" s="21"/>
      <c r="G1414" s="142"/>
      <c r="H1414" s="273"/>
      <c r="I1414" s="135"/>
      <c r="J1414" s="79"/>
      <c r="M1414" s="349"/>
      <c r="N1414" s="73"/>
    </row>
    <row r="1415" spans="1:14" x14ac:dyDescent="0.2">
      <c r="A1415" s="75"/>
      <c r="B1415" s="141"/>
      <c r="C1415" s="77"/>
      <c r="D1415" s="21"/>
      <c r="E1415" s="21"/>
      <c r="F1415" s="21"/>
      <c r="G1415" s="142"/>
      <c r="H1415" s="273"/>
      <c r="I1415" s="135"/>
      <c r="J1415" s="79"/>
      <c r="M1415" s="349"/>
      <c r="N1415" s="73"/>
    </row>
    <row r="1416" spans="1:14" x14ac:dyDescent="0.2">
      <c r="A1416" s="75"/>
      <c r="B1416" s="141"/>
      <c r="C1416" s="77"/>
      <c r="D1416" s="21"/>
      <c r="E1416" s="21"/>
      <c r="F1416" s="21"/>
      <c r="G1416" s="142"/>
      <c r="H1416" s="273"/>
      <c r="I1416" s="135"/>
      <c r="J1416" s="79"/>
      <c r="M1416" s="349"/>
      <c r="N1416" s="73"/>
    </row>
    <row r="1417" spans="1:14" x14ac:dyDescent="0.2">
      <c r="A1417" s="75"/>
      <c r="B1417" s="141"/>
      <c r="C1417" s="77"/>
      <c r="D1417" s="21"/>
      <c r="E1417" s="21"/>
      <c r="F1417" s="21"/>
      <c r="G1417" s="142"/>
      <c r="H1417" s="273"/>
      <c r="I1417" s="135"/>
      <c r="J1417" s="79"/>
      <c r="M1417" s="349"/>
      <c r="N1417" s="73"/>
    </row>
    <row r="1418" spans="1:14" x14ac:dyDescent="0.2">
      <c r="A1418" s="75"/>
      <c r="B1418" s="141"/>
      <c r="C1418" s="77"/>
      <c r="D1418" s="21"/>
      <c r="E1418" s="21"/>
      <c r="F1418" s="21"/>
      <c r="G1418" s="142"/>
      <c r="H1418" s="273"/>
      <c r="I1418" s="135"/>
      <c r="J1418" s="79"/>
      <c r="M1418" s="349"/>
      <c r="N1418" s="73"/>
    </row>
    <row r="1419" spans="1:14" x14ac:dyDescent="0.2">
      <c r="A1419" s="75"/>
      <c r="B1419" s="141"/>
      <c r="C1419" s="77"/>
      <c r="D1419" s="21"/>
      <c r="E1419" s="21"/>
      <c r="F1419" s="21"/>
      <c r="G1419" s="142"/>
      <c r="H1419" s="273"/>
      <c r="I1419" s="135"/>
      <c r="J1419" s="79"/>
      <c r="M1419" s="349"/>
      <c r="N1419" s="73"/>
    </row>
    <row r="1420" spans="1:14" x14ac:dyDescent="0.2">
      <c r="A1420" s="75"/>
      <c r="B1420" s="141"/>
      <c r="C1420" s="77"/>
      <c r="D1420" s="21"/>
      <c r="E1420" s="21"/>
      <c r="F1420" s="21"/>
      <c r="G1420" s="142"/>
      <c r="H1420" s="273"/>
      <c r="I1420" s="135"/>
      <c r="J1420" s="79"/>
      <c r="M1420" s="349"/>
      <c r="N1420" s="73"/>
    </row>
    <row r="1421" spans="1:14" x14ac:dyDescent="0.2">
      <c r="A1421" s="75"/>
      <c r="B1421" s="141"/>
      <c r="C1421" s="77"/>
      <c r="D1421" s="21"/>
      <c r="E1421" s="21"/>
      <c r="F1421" s="21"/>
      <c r="G1421" s="142"/>
      <c r="H1421" s="273"/>
      <c r="I1421" s="135"/>
      <c r="J1421" s="79"/>
      <c r="M1421" s="349"/>
      <c r="N1421" s="73"/>
    </row>
    <row r="1422" spans="1:14" x14ac:dyDescent="0.2">
      <c r="A1422" s="75"/>
      <c r="B1422" s="141"/>
      <c r="C1422" s="77"/>
      <c r="D1422" s="21"/>
      <c r="E1422" s="21"/>
      <c r="F1422" s="21"/>
      <c r="G1422" s="142"/>
      <c r="H1422" s="273"/>
      <c r="I1422" s="135"/>
      <c r="J1422" s="79"/>
      <c r="M1422" s="349"/>
      <c r="N1422" s="73"/>
    </row>
    <row r="1423" spans="1:14" x14ac:dyDescent="0.2">
      <c r="A1423" s="75"/>
      <c r="B1423" s="141"/>
      <c r="C1423" s="77"/>
      <c r="D1423" s="21"/>
      <c r="E1423" s="21"/>
      <c r="F1423" s="21"/>
      <c r="G1423" s="142"/>
      <c r="H1423" s="273"/>
      <c r="I1423" s="135"/>
      <c r="J1423" s="79"/>
      <c r="M1423" s="349"/>
      <c r="N1423" s="73"/>
    </row>
    <row r="1424" spans="1:14" x14ac:dyDescent="0.2">
      <c r="A1424" s="75"/>
      <c r="B1424" s="141"/>
      <c r="C1424" s="77"/>
      <c r="D1424" s="21"/>
      <c r="E1424" s="21"/>
      <c r="F1424" s="21"/>
      <c r="G1424" s="142"/>
      <c r="H1424" s="273"/>
      <c r="I1424" s="135"/>
      <c r="J1424" s="79"/>
      <c r="M1424" s="349"/>
      <c r="N1424" s="73"/>
    </row>
    <row r="1425" spans="1:14" x14ac:dyDescent="0.2">
      <c r="A1425" s="75"/>
      <c r="B1425" s="141"/>
      <c r="C1425" s="77"/>
      <c r="D1425" s="21"/>
      <c r="E1425" s="21"/>
      <c r="F1425" s="21"/>
      <c r="G1425" s="142"/>
      <c r="H1425" s="273"/>
      <c r="I1425" s="135"/>
      <c r="J1425" s="79"/>
      <c r="M1425" s="349"/>
      <c r="N1425" s="73"/>
    </row>
    <row r="1426" spans="1:14" x14ac:dyDescent="0.2">
      <c r="A1426" s="75"/>
      <c r="B1426" s="141"/>
      <c r="C1426" s="77"/>
      <c r="D1426" s="21"/>
      <c r="E1426" s="21"/>
      <c r="F1426" s="21"/>
      <c r="G1426" s="142"/>
      <c r="H1426" s="273"/>
      <c r="I1426" s="135"/>
      <c r="J1426" s="79"/>
      <c r="M1426" s="349"/>
      <c r="N1426" s="73"/>
    </row>
    <row r="1427" spans="1:14" x14ac:dyDescent="0.2">
      <c r="A1427" s="75"/>
      <c r="B1427" s="141"/>
      <c r="C1427" s="77"/>
      <c r="D1427" s="21"/>
      <c r="E1427" s="21"/>
      <c r="F1427" s="21"/>
      <c r="G1427" s="142"/>
      <c r="H1427" s="273"/>
      <c r="I1427" s="135"/>
      <c r="J1427" s="79"/>
      <c r="M1427" s="349"/>
      <c r="N1427" s="73"/>
    </row>
    <row r="1428" spans="1:14" x14ac:dyDescent="0.2">
      <c r="A1428" s="75"/>
      <c r="B1428" s="141"/>
      <c r="C1428" s="77"/>
      <c r="D1428" s="21"/>
      <c r="E1428" s="21"/>
      <c r="F1428" s="21"/>
      <c r="G1428" s="142"/>
      <c r="H1428" s="273"/>
      <c r="I1428" s="135"/>
      <c r="J1428" s="79"/>
      <c r="M1428" s="349"/>
      <c r="N1428" s="73"/>
    </row>
    <row r="1429" spans="1:14" x14ac:dyDescent="0.2">
      <c r="A1429" s="75"/>
      <c r="B1429" s="141"/>
      <c r="C1429" s="77"/>
      <c r="D1429" s="21"/>
      <c r="E1429" s="21"/>
      <c r="F1429" s="21"/>
      <c r="G1429" s="142"/>
      <c r="H1429" s="273"/>
      <c r="I1429" s="135"/>
      <c r="J1429" s="79"/>
      <c r="M1429" s="349"/>
      <c r="N1429" s="73"/>
    </row>
    <row r="1430" spans="1:14" x14ac:dyDescent="0.2">
      <c r="A1430" s="75"/>
      <c r="B1430" s="141"/>
      <c r="C1430" s="77"/>
      <c r="D1430" s="21"/>
      <c r="E1430" s="21"/>
      <c r="F1430" s="21"/>
      <c r="G1430" s="142"/>
      <c r="H1430" s="273"/>
      <c r="I1430" s="135"/>
      <c r="J1430" s="79"/>
      <c r="M1430" s="349"/>
      <c r="N1430" s="73"/>
    </row>
    <row r="1431" spans="1:14" x14ac:dyDescent="0.2">
      <c r="A1431" s="75"/>
      <c r="B1431" s="141"/>
      <c r="C1431" s="77"/>
      <c r="D1431" s="21"/>
      <c r="E1431" s="21"/>
      <c r="F1431" s="21"/>
      <c r="G1431" s="142"/>
      <c r="H1431" s="273"/>
      <c r="I1431" s="135"/>
      <c r="J1431" s="79"/>
      <c r="M1431" s="349"/>
      <c r="N1431" s="73"/>
    </row>
    <row r="1432" spans="1:14" x14ac:dyDescent="0.2">
      <c r="A1432" s="75"/>
      <c r="B1432" s="141"/>
      <c r="C1432" s="187"/>
      <c r="D1432" s="21"/>
      <c r="E1432" s="21"/>
      <c r="F1432" s="21"/>
      <c r="G1432" s="142"/>
      <c r="H1432" s="273"/>
      <c r="I1432" s="135"/>
      <c r="J1432" s="79"/>
      <c r="M1432" s="349"/>
      <c r="N1432" s="73"/>
    </row>
    <row r="1433" spans="1:14" x14ac:dyDescent="0.2">
      <c r="A1433" s="75"/>
      <c r="B1433" s="141"/>
      <c r="C1433" s="77"/>
      <c r="D1433" s="21"/>
      <c r="E1433" s="21"/>
      <c r="F1433" s="21"/>
      <c r="G1433" s="142"/>
      <c r="H1433" s="273"/>
      <c r="I1433" s="135"/>
      <c r="J1433" s="79"/>
      <c r="M1433" s="349"/>
      <c r="N1433" s="73"/>
    </row>
    <row r="1434" spans="1:14" x14ac:dyDescent="0.2">
      <c r="A1434" s="75"/>
      <c r="B1434" s="141"/>
      <c r="C1434" s="77"/>
      <c r="D1434" s="21"/>
      <c r="E1434" s="21"/>
      <c r="F1434" s="21"/>
      <c r="G1434" s="142"/>
      <c r="H1434" s="273"/>
      <c r="I1434" s="135"/>
      <c r="J1434" s="79"/>
      <c r="M1434" s="349"/>
      <c r="N1434" s="73"/>
    </row>
    <row r="1435" spans="1:14" x14ac:dyDescent="0.2">
      <c r="A1435" s="75"/>
      <c r="B1435" s="141"/>
      <c r="C1435" s="77"/>
      <c r="D1435" s="21"/>
      <c r="E1435" s="21"/>
      <c r="F1435" s="21"/>
      <c r="G1435" s="142"/>
      <c r="H1435" s="273"/>
      <c r="I1435" s="135"/>
      <c r="J1435" s="79"/>
      <c r="M1435" s="349"/>
      <c r="N1435" s="73"/>
    </row>
    <row r="1436" spans="1:14" x14ac:dyDescent="0.2">
      <c r="A1436" s="75"/>
      <c r="B1436" s="141"/>
      <c r="C1436" s="77"/>
      <c r="D1436" s="21"/>
      <c r="E1436" s="21"/>
      <c r="F1436" s="21"/>
      <c r="G1436" s="142"/>
      <c r="H1436" s="273"/>
      <c r="I1436" s="135"/>
      <c r="J1436" s="79"/>
      <c r="M1436" s="349"/>
      <c r="N1436" s="73"/>
    </row>
    <row r="1437" spans="1:14" x14ac:dyDescent="0.2">
      <c r="A1437" s="75"/>
      <c r="B1437" s="141"/>
      <c r="C1437" s="77"/>
      <c r="D1437" s="21"/>
      <c r="E1437" s="21"/>
      <c r="F1437" s="21"/>
      <c r="G1437" s="142"/>
      <c r="H1437" s="273"/>
      <c r="I1437" s="135"/>
      <c r="J1437" s="79"/>
      <c r="M1437" s="349"/>
      <c r="N1437" s="73"/>
    </row>
    <row r="1438" spans="1:14" x14ac:dyDescent="0.2">
      <c r="A1438" s="75"/>
      <c r="B1438" s="141"/>
      <c r="C1438" s="77"/>
      <c r="D1438" s="21"/>
      <c r="E1438" s="21"/>
      <c r="F1438" s="21"/>
      <c r="G1438" s="142"/>
      <c r="H1438" s="273"/>
      <c r="I1438" s="135"/>
      <c r="J1438" s="79"/>
      <c r="M1438" s="349"/>
      <c r="N1438" s="73"/>
    </row>
    <row r="1439" spans="1:14" x14ac:dyDescent="0.2">
      <c r="A1439" s="75"/>
      <c r="B1439" s="141"/>
      <c r="C1439" s="77"/>
      <c r="D1439" s="21"/>
      <c r="E1439" s="21"/>
      <c r="F1439" s="21"/>
      <c r="G1439" s="142"/>
      <c r="H1439" s="273"/>
      <c r="I1439" s="135"/>
      <c r="J1439" s="79"/>
      <c r="M1439" s="349"/>
      <c r="N1439" s="73"/>
    </row>
    <row r="1440" spans="1:14" x14ac:dyDescent="0.2">
      <c r="A1440" s="75"/>
      <c r="B1440" s="141"/>
      <c r="C1440" s="77"/>
      <c r="D1440" s="21"/>
      <c r="E1440" s="21"/>
      <c r="F1440" s="21"/>
      <c r="G1440" s="142"/>
      <c r="H1440" s="273"/>
      <c r="I1440" s="135"/>
      <c r="J1440" s="79"/>
      <c r="M1440" s="349"/>
      <c r="N1440" s="73"/>
    </row>
    <row r="1441" spans="1:14" x14ac:dyDescent="0.2">
      <c r="A1441" s="75"/>
      <c r="B1441" s="141"/>
      <c r="C1441" s="77"/>
      <c r="D1441" s="21"/>
      <c r="E1441" s="21"/>
      <c r="F1441" s="21"/>
      <c r="G1441" s="142"/>
      <c r="H1441" s="273"/>
      <c r="I1441" s="135"/>
      <c r="J1441" s="79"/>
      <c r="M1441" s="349"/>
      <c r="N1441" s="73"/>
    </row>
    <row r="1442" spans="1:14" x14ac:dyDescent="0.2">
      <c r="A1442" s="75"/>
      <c r="B1442" s="141"/>
      <c r="C1442" s="77"/>
      <c r="D1442" s="21"/>
      <c r="E1442" s="21"/>
      <c r="F1442" s="21"/>
      <c r="G1442" s="142"/>
      <c r="H1442" s="273"/>
      <c r="I1442" s="135"/>
      <c r="J1442" s="79"/>
      <c r="M1442" s="349"/>
      <c r="N1442" s="73"/>
    </row>
    <row r="1443" spans="1:14" x14ac:dyDescent="0.2">
      <c r="A1443" s="75"/>
      <c r="B1443" s="141"/>
      <c r="C1443" s="77"/>
      <c r="D1443" s="21"/>
      <c r="E1443" s="21"/>
      <c r="F1443" s="21"/>
      <c r="G1443" s="142"/>
      <c r="H1443" s="273"/>
      <c r="I1443" s="135"/>
      <c r="J1443" s="79"/>
      <c r="M1443" s="349"/>
      <c r="N1443" s="73"/>
    </row>
    <row r="1444" spans="1:14" x14ac:dyDescent="0.2">
      <c r="A1444" s="75"/>
      <c r="B1444" s="141"/>
      <c r="C1444" s="77"/>
      <c r="D1444" s="21"/>
      <c r="E1444" s="21"/>
      <c r="F1444" s="21"/>
      <c r="G1444" s="142"/>
      <c r="H1444" s="273"/>
      <c r="I1444" s="135"/>
      <c r="J1444" s="79"/>
      <c r="M1444" s="349"/>
      <c r="N1444" s="73"/>
    </row>
    <row r="1445" spans="1:14" x14ac:dyDescent="0.2">
      <c r="A1445" s="75"/>
      <c r="B1445" s="141"/>
      <c r="C1445" s="77"/>
      <c r="D1445" s="21"/>
      <c r="E1445" s="21"/>
      <c r="F1445" s="21"/>
      <c r="G1445" s="142"/>
      <c r="H1445" s="273"/>
      <c r="I1445" s="135"/>
      <c r="J1445" s="79"/>
      <c r="M1445" s="349"/>
      <c r="N1445" s="73"/>
    </row>
    <row r="1446" spans="1:14" x14ac:dyDescent="0.2">
      <c r="A1446" s="75"/>
      <c r="B1446" s="141"/>
      <c r="C1446" s="77"/>
      <c r="D1446" s="21"/>
      <c r="E1446" s="21"/>
      <c r="F1446" s="21"/>
      <c r="G1446" s="142"/>
      <c r="H1446" s="273"/>
      <c r="I1446" s="135"/>
      <c r="J1446" s="79"/>
      <c r="M1446" s="349"/>
      <c r="N1446" s="73"/>
    </row>
    <row r="1447" spans="1:14" x14ac:dyDescent="0.2">
      <c r="A1447" s="75"/>
      <c r="B1447" s="141"/>
      <c r="C1447" s="77"/>
      <c r="D1447" s="21"/>
      <c r="E1447" s="21"/>
      <c r="F1447" s="21"/>
      <c r="G1447" s="142"/>
      <c r="H1447" s="273"/>
      <c r="I1447" s="135"/>
      <c r="J1447" s="79"/>
      <c r="M1447" s="349"/>
      <c r="N1447" s="73"/>
    </row>
    <row r="1448" spans="1:14" ht="15" x14ac:dyDescent="0.2">
      <c r="A1448" s="75"/>
      <c r="B1448" s="141"/>
      <c r="C1448" s="77"/>
      <c r="D1448" s="143"/>
      <c r="E1448" s="7"/>
      <c r="F1448" s="21"/>
      <c r="G1448" s="22"/>
      <c r="H1448" s="273"/>
      <c r="I1448" s="23"/>
      <c r="J1448" s="79"/>
      <c r="M1448" s="349"/>
      <c r="N1448" s="73"/>
    </row>
    <row r="1449" spans="1:14" x14ac:dyDescent="0.2">
      <c r="A1449" s="75"/>
      <c r="B1449" s="141"/>
      <c r="C1449" s="77"/>
      <c r="D1449" s="21"/>
      <c r="E1449" s="21"/>
      <c r="F1449" s="21"/>
      <c r="G1449" s="142"/>
      <c r="H1449" s="273"/>
      <c r="I1449" s="135"/>
      <c r="J1449" s="79"/>
      <c r="M1449" s="349"/>
      <c r="N1449" s="73"/>
    </row>
    <row r="1450" spans="1:14" x14ac:dyDescent="0.2">
      <c r="A1450" s="75"/>
      <c r="B1450" s="141"/>
      <c r="C1450" s="77"/>
      <c r="D1450" s="21"/>
      <c r="E1450" s="21"/>
      <c r="F1450" s="21"/>
      <c r="G1450" s="142"/>
      <c r="H1450" s="273"/>
      <c r="I1450" s="135"/>
      <c r="J1450" s="79"/>
      <c r="M1450" s="349"/>
      <c r="N1450" s="73"/>
    </row>
    <row r="1451" spans="1:14" x14ac:dyDescent="0.2">
      <c r="A1451" s="75"/>
      <c r="B1451" s="141"/>
      <c r="C1451" s="77"/>
      <c r="D1451" s="21"/>
      <c r="E1451" s="21"/>
      <c r="F1451" s="21"/>
      <c r="G1451" s="142"/>
      <c r="H1451" s="273"/>
      <c r="I1451" s="135"/>
      <c r="J1451" s="79"/>
      <c r="M1451" s="349"/>
      <c r="N1451" s="73"/>
    </row>
    <row r="1452" spans="1:14" x14ac:dyDescent="0.2">
      <c r="A1452" s="75"/>
      <c r="B1452" s="141"/>
      <c r="C1452" s="77"/>
      <c r="D1452" s="21"/>
      <c r="E1452" s="21"/>
      <c r="F1452" s="21"/>
      <c r="G1452" s="142"/>
      <c r="H1452" s="273"/>
      <c r="I1452" s="135"/>
      <c r="J1452" s="79"/>
      <c r="M1452" s="349"/>
      <c r="N1452" s="73"/>
    </row>
    <row r="1453" spans="1:14" x14ac:dyDescent="0.2">
      <c r="A1453" s="75"/>
      <c r="B1453" s="141"/>
      <c r="C1453" s="77"/>
      <c r="D1453" s="21"/>
      <c r="E1453" s="21"/>
      <c r="F1453" s="21"/>
      <c r="G1453" s="142"/>
      <c r="H1453" s="273"/>
      <c r="I1453" s="135"/>
      <c r="J1453" s="79"/>
      <c r="M1453" s="349"/>
      <c r="N1453" s="73"/>
    </row>
    <row r="1454" spans="1:14" x14ac:dyDescent="0.2">
      <c r="A1454" s="75"/>
      <c r="B1454" s="141"/>
      <c r="C1454" s="77"/>
      <c r="D1454" s="21"/>
      <c r="E1454" s="21"/>
      <c r="F1454" s="21"/>
      <c r="G1454" s="142"/>
      <c r="H1454" s="273"/>
      <c r="I1454" s="135"/>
      <c r="J1454" s="79"/>
      <c r="M1454" s="349"/>
      <c r="N1454" s="73"/>
    </row>
    <row r="1455" spans="1:14" x14ac:dyDescent="0.2">
      <c r="A1455" s="75"/>
      <c r="B1455" s="141"/>
      <c r="C1455" s="77"/>
      <c r="D1455" s="21"/>
      <c r="E1455" s="21"/>
      <c r="F1455" s="21"/>
      <c r="G1455" s="142"/>
      <c r="H1455" s="273"/>
      <c r="I1455" s="135"/>
      <c r="J1455" s="79"/>
      <c r="M1455" s="349"/>
      <c r="N1455" s="73"/>
    </row>
    <row r="1456" spans="1:14" x14ac:dyDescent="0.2">
      <c r="A1456" s="75"/>
      <c r="B1456" s="141"/>
      <c r="C1456" s="77"/>
      <c r="D1456" s="21"/>
      <c r="E1456" s="21"/>
      <c r="F1456" s="21"/>
      <c r="G1456" s="142"/>
      <c r="H1456" s="273"/>
      <c r="I1456" s="135"/>
      <c r="J1456" s="79"/>
      <c r="M1456" s="349"/>
      <c r="N1456" s="73"/>
    </row>
    <row r="1457" spans="1:14" x14ac:dyDescent="0.2">
      <c r="A1457" s="75"/>
      <c r="B1457" s="141"/>
      <c r="C1457" s="77"/>
      <c r="D1457" s="21"/>
      <c r="E1457" s="21"/>
      <c r="F1457" s="21"/>
      <c r="G1457" s="142"/>
      <c r="H1457" s="273"/>
      <c r="I1457" s="135"/>
      <c r="J1457" s="79"/>
      <c r="M1457" s="349"/>
      <c r="N1457" s="73"/>
    </row>
    <row r="1458" spans="1:14" x14ac:dyDescent="0.2">
      <c r="A1458" s="75"/>
      <c r="B1458" s="141"/>
      <c r="C1458" s="77"/>
      <c r="D1458" s="21"/>
      <c r="E1458" s="21"/>
      <c r="F1458" s="21"/>
      <c r="G1458" s="142"/>
      <c r="H1458" s="273"/>
      <c r="I1458" s="135"/>
      <c r="J1458" s="79"/>
      <c r="M1458" s="349"/>
      <c r="N1458" s="73"/>
    </row>
    <row r="1459" spans="1:14" x14ac:dyDescent="0.2">
      <c r="A1459" s="75"/>
      <c r="B1459" s="141"/>
      <c r="C1459" s="77"/>
      <c r="D1459" s="21"/>
      <c r="E1459" s="21"/>
      <c r="F1459" s="21"/>
      <c r="G1459" s="142"/>
      <c r="H1459" s="273"/>
      <c r="I1459" s="135"/>
      <c r="J1459" s="79"/>
      <c r="M1459" s="349"/>
      <c r="N1459" s="73"/>
    </row>
    <row r="1460" spans="1:14" x14ac:dyDescent="0.2">
      <c r="A1460" s="75"/>
      <c r="B1460" s="141"/>
      <c r="C1460" s="77"/>
      <c r="D1460" s="21"/>
      <c r="E1460" s="21"/>
      <c r="F1460" s="21"/>
      <c r="G1460" s="142"/>
      <c r="H1460" s="273"/>
      <c r="I1460" s="135"/>
      <c r="J1460" s="79"/>
      <c r="M1460" s="349"/>
      <c r="N1460" s="73"/>
    </row>
    <row r="1461" spans="1:14" x14ac:dyDescent="0.2">
      <c r="A1461" s="75"/>
      <c r="B1461" s="141"/>
      <c r="C1461" s="77"/>
      <c r="D1461" s="21"/>
      <c r="E1461" s="21"/>
      <c r="F1461" s="21"/>
      <c r="G1461" s="142"/>
      <c r="H1461" s="273"/>
      <c r="I1461" s="135"/>
      <c r="J1461" s="79"/>
      <c r="M1461" s="349"/>
      <c r="N1461" s="73"/>
    </row>
    <row r="1462" spans="1:14" x14ac:dyDescent="0.2">
      <c r="A1462" s="75"/>
      <c r="B1462" s="141"/>
      <c r="C1462" s="77"/>
      <c r="D1462" s="21"/>
      <c r="E1462" s="21"/>
      <c r="F1462" s="21"/>
      <c r="G1462" s="142"/>
      <c r="H1462" s="273"/>
      <c r="I1462" s="135"/>
      <c r="J1462" s="79"/>
      <c r="M1462" s="349"/>
      <c r="N1462" s="73"/>
    </row>
    <row r="1463" spans="1:14" x14ac:dyDescent="0.2">
      <c r="A1463" s="75"/>
      <c r="B1463" s="141"/>
      <c r="C1463" s="77"/>
      <c r="D1463" s="21"/>
      <c r="E1463" s="21"/>
      <c r="F1463" s="21"/>
      <c r="G1463" s="142"/>
      <c r="H1463" s="273"/>
      <c r="I1463" s="135"/>
      <c r="J1463" s="79"/>
      <c r="M1463" s="349"/>
      <c r="N1463" s="73"/>
    </row>
    <row r="1464" spans="1:14" x14ac:dyDescent="0.2">
      <c r="A1464" s="75"/>
      <c r="B1464" s="141"/>
      <c r="C1464" s="77"/>
      <c r="D1464" s="21"/>
      <c r="E1464" s="21"/>
      <c r="F1464" s="21"/>
      <c r="G1464" s="142"/>
      <c r="H1464" s="273"/>
      <c r="I1464" s="135"/>
      <c r="J1464" s="79"/>
      <c r="M1464" s="349"/>
      <c r="N1464" s="73"/>
    </row>
    <row r="1465" spans="1:14" x14ac:dyDescent="0.2">
      <c r="A1465" s="75"/>
      <c r="B1465" s="141"/>
      <c r="C1465" s="77"/>
      <c r="D1465" s="21"/>
      <c r="E1465" s="21"/>
      <c r="F1465" s="21"/>
      <c r="G1465" s="142"/>
      <c r="H1465" s="273"/>
      <c r="I1465" s="135"/>
      <c r="J1465" s="79"/>
      <c r="M1465" s="349"/>
      <c r="N1465" s="73"/>
    </row>
    <row r="1466" spans="1:14" x14ac:dyDescent="0.2">
      <c r="A1466" s="75"/>
      <c r="B1466" s="141"/>
      <c r="C1466" s="77"/>
      <c r="D1466" s="21"/>
      <c r="E1466" s="21"/>
      <c r="F1466" s="21"/>
      <c r="G1466" s="142"/>
      <c r="H1466" s="273"/>
      <c r="I1466" s="135"/>
      <c r="J1466" s="79"/>
      <c r="M1466" s="349"/>
      <c r="N1466" s="73"/>
    </row>
    <row r="1467" spans="1:14" x14ac:dyDescent="0.2">
      <c r="A1467" s="75"/>
      <c r="B1467" s="141"/>
      <c r="C1467" s="77"/>
      <c r="D1467" s="21"/>
      <c r="E1467" s="21"/>
      <c r="F1467" s="21"/>
      <c r="G1467" s="142"/>
      <c r="H1467" s="273"/>
      <c r="I1467" s="135"/>
      <c r="J1467" s="79"/>
      <c r="M1467" s="349"/>
      <c r="N1467" s="73"/>
    </row>
    <row r="1468" spans="1:14" x14ac:dyDescent="0.2">
      <c r="A1468" s="75"/>
      <c r="B1468" s="141"/>
      <c r="C1468" s="77"/>
      <c r="D1468" s="21"/>
      <c r="E1468" s="21"/>
      <c r="F1468" s="21"/>
      <c r="G1468" s="142"/>
      <c r="H1468" s="273"/>
      <c r="I1468" s="135"/>
      <c r="J1468" s="79"/>
      <c r="M1468" s="349"/>
      <c r="N1468" s="73"/>
    </row>
    <row r="1469" spans="1:14" x14ac:dyDescent="0.2">
      <c r="A1469" s="75"/>
      <c r="B1469" s="141"/>
      <c r="C1469" s="77"/>
      <c r="D1469" s="21"/>
      <c r="E1469" s="21"/>
      <c r="F1469" s="21"/>
      <c r="G1469" s="142"/>
      <c r="H1469" s="273"/>
      <c r="I1469" s="135"/>
      <c r="J1469" s="79"/>
      <c r="M1469" s="349"/>
      <c r="N1469" s="73"/>
    </row>
    <row r="1470" spans="1:14" x14ac:dyDescent="0.2">
      <c r="A1470" s="75"/>
      <c r="B1470" s="141"/>
      <c r="C1470" s="77"/>
      <c r="D1470" s="21"/>
      <c r="E1470" s="21"/>
      <c r="F1470" s="21"/>
      <c r="G1470" s="142"/>
      <c r="H1470" s="273"/>
      <c r="I1470" s="135"/>
      <c r="J1470" s="79"/>
      <c r="M1470" s="349"/>
      <c r="N1470" s="73"/>
    </row>
    <row r="1471" spans="1:14" x14ac:dyDescent="0.2">
      <c r="A1471" s="75"/>
      <c r="B1471" s="141"/>
      <c r="C1471" s="77"/>
      <c r="D1471" s="21"/>
      <c r="E1471" s="21"/>
      <c r="F1471" s="21"/>
      <c r="G1471" s="142"/>
      <c r="H1471" s="273"/>
      <c r="I1471" s="135"/>
      <c r="J1471" s="79"/>
      <c r="M1471" s="349"/>
      <c r="N1471" s="73"/>
    </row>
    <row r="1472" spans="1:14" x14ac:dyDescent="0.2">
      <c r="A1472" s="75"/>
      <c r="B1472" s="141"/>
      <c r="C1472" s="77"/>
      <c r="D1472" s="21"/>
      <c r="E1472" s="21"/>
      <c r="F1472" s="21"/>
      <c r="G1472" s="142"/>
      <c r="H1472" s="273"/>
      <c r="I1472" s="135"/>
      <c r="J1472" s="79"/>
      <c r="M1472" s="349"/>
      <c r="N1472" s="73"/>
    </row>
    <row r="1473" spans="1:14" x14ac:dyDescent="0.2">
      <c r="A1473" s="75"/>
      <c r="B1473" s="141"/>
      <c r="C1473" s="77"/>
      <c r="D1473" s="21"/>
      <c r="E1473" s="21"/>
      <c r="F1473" s="21"/>
      <c r="G1473" s="142"/>
      <c r="H1473" s="273"/>
      <c r="I1473" s="135"/>
      <c r="J1473" s="79"/>
      <c r="M1473" s="349"/>
      <c r="N1473" s="73"/>
    </row>
    <row r="1474" spans="1:14" x14ac:dyDescent="0.2">
      <c r="A1474" s="75"/>
      <c r="B1474" s="141"/>
      <c r="C1474" s="77"/>
      <c r="D1474" s="21"/>
      <c r="E1474" s="21"/>
      <c r="F1474" s="21"/>
      <c r="G1474" s="142"/>
      <c r="H1474" s="273"/>
      <c r="I1474" s="135"/>
      <c r="J1474" s="79"/>
      <c r="M1474" s="349"/>
      <c r="N1474" s="73"/>
    </row>
    <row r="1475" spans="1:14" x14ac:dyDescent="0.2">
      <c r="A1475" s="75"/>
      <c r="B1475" s="141"/>
      <c r="C1475" s="77"/>
      <c r="D1475" s="21"/>
      <c r="E1475" s="21"/>
      <c r="F1475" s="21"/>
      <c r="G1475" s="142"/>
      <c r="H1475" s="273"/>
      <c r="I1475" s="135"/>
      <c r="J1475" s="79"/>
      <c r="M1475" s="349"/>
      <c r="N1475" s="73"/>
    </row>
    <row r="1476" spans="1:14" x14ac:dyDescent="0.2">
      <c r="A1476" s="75"/>
      <c r="B1476" s="141"/>
      <c r="C1476" s="77"/>
      <c r="D1476" s="21"/>
      <c r="E1476" s="21"/>
      <c r="F1476" s="21"/>
      <c r="G1476" s="142"/>
      <c r="H1476" s="273"/>
      <c r="I1476" s="135"/>
      <c r="J1476" s="79"/>
      <c r="M1476" s="349"/>
      <c r="N1476" s="73"/>
    </row>
    <row r="1477" spans="1:14" x14ac:dyDescent="0.2">
      <c r="A1477" s="75"/>
      <c r="B1477" s="141"/>
      <c r="C1477" s="77"/>
      <c r="D1477" s="21"/>
      <c r="E1477" s="21"/>
      <c r="F1477" s="21"/>
      <c r="G1477" s="142"/>
      <c r="H1477" s="273"/>
      <c r="I1477" s="135"/>
      <c r="J1477" s="79"/>
      <c r="M1477" s="349"/>
      <c r="N1477" s="73"/>
    </row>
    <row r="1478" spans="1:14" x14ac:dyDescent="0.2">
      <c r="A1478" s="75"/>
      <c r="B1478" s="141"/>
      <c r="C1478" s="77"/>
      <c r="D1478" s="21"/>
      <c r="E1478" s="21"/>
      <c r="F1478" s="21"/>
      <c r="G1478" s="142"/>
      <c r="H1478" s="273"/>
      <c r="I1478" s="135"/>
      <c r="J1478" s="79"/>
      <c r="M1478" s="349"/>
      <c r="N1478" s="73"/>
    </row>
    <row r="1479" spans="1:14" x14ac:dyDescent="0.2">
      <c r="A1479" s="75"/>
      <c r="B1479" s="141"/>
      <c r="C1479" s="77"/>
      <c r="D1479" s="21"/>
      <c r="E1479" s="21"/>
      <c r="F1479" s="21"/>
      <c r="G1479" s="142"/>
      <c r="H1479" s="273"/>
      <c r="I1479" s="135"/>
      <c r="J1479" s="79"/>
      <c r="M1479" s="349"/>
      <c r="N1479" s="73"/>
    </row>
    <row r="1480" spans="1:14" x14ac:dyDescent="0.2">
      <c r="A1480" s="75"/>
      <c r="B1480" s="141"/>
      <c r="C1480" s="77"/>
      <c r="D1480" s="21"/>
      <c r="E1480" s="21"/>
      <c r="F1480" s="21"/>
      <c r="G1480" s="142"/>
      <c r="H1480" s="273"/>
      <c r="I1480" s="135"/>
      <c r="J1480" s="79"/>
      <c r="M1480" s="349"/>
      <c r="N1480" s="73"/>
    </row>
    <row r="1481" spans="1:14" x14ac:dyDescent="0.2">
      <c r="A1481" s="75"/>
      <c r="B1481" s="141"/>
      <c r="C1481" s="77"/>
      <c r="D1481" s="21"/>
      <c r="E1481" s="21"/>
      <c r="F1481" s="21"/>
      <c r="G1481" s="142"/>
      <c r="H1481" s="273"/>
      <c r="I1481" s="135"/>
      <c r="J1481" s="79"/>
      <c r="M1481" s="349"/>
      <c r="N1481" s="73"/>
    </row>
    <row r="1482" spans="1:14" x14ac:dyDescent="0.2">
      <c r="A1482" s="75"/>
      <c r="B1482" s="141"/>
      <c r="C1482" s="77"/>
      <c r="D1482" s="21"/>
      <c r="E1482" s="21"/>
      <c r="F1482" s="21"/>
      <c r="G1482" s="142"/>
      <c r="H1482" s="273"/>
      <c r="I1482" s="135"/>
      <c r="J1482" s="79"/>
      <c r="M1482" s="349"/>
      <c r="N1482" s="73"/>
    </row>
    <row r="1483" spans="1:14" x14ac:dyDescent="0.2">
      <c r="A1483" s="75"/>
      <c r="B1483" s="141"/>
      <c r="C1483" s="77"/>
      <c r="D1483" s="21"/>
      <c r="E1483" s="21"/>
      <c r="F1483" s="21"/>
      <c r="G1483" s="142"/>
      <c r="H1483" s="273"/>
      <c r="I1483" s="135"/>
      <c r="J1483" s="79"/>
      <c r="M1483" s="349"/>
      <c r="N1483" s="73"/>
    </row>
    <row r="1484" spans="1:14" x14ac:dyDescent="0.2">
      <c r="A1484" s="75"/>
      <c r="B1484" s="141"/>
      <c r="C1484" s="77"/>
      <c r="D1484" s="21"/>
      <c r="E1484" s="21"/>
      <c r="F1484" s="21"/>
      <c r="G1484" s="142"/>
      <c r="H1484" s="273"/>
      <c r="I1484" s="135"/>
      <c r="J1484" s="79"/>
      <c r="M1484" s="349"/>
      <c r="N1484" s="73"/>
    </row>
    <row r="1485" spans="1:14" x14ac:dyDescent="0.2">
      <c r="A1485" s="75"/>
      <c r="B1485" s="141"/>
      <c r="C1485" s="77"/>
      <c r="D1485" s="21"/>
      <c r="E1485" s="21"/>
      <c r="F1485" s="21"/>
      <c r="G1485" s="142"/>
      <c r="H1485" s="273"/>
      <c r="I1485" s="135"/>
      <c r="J1485" s="79"/>
      <c r="M1485" s="349"/>
      <c r="N1485" s="73"/>
    </row>
    <row r="1486" spans="1:14" x14ac:dyDescent="0.2">
      <c r="A1486" s="75"/>
      <c r="B1486" s="141"/>
      <c r="C1486" s="77"/>
      <c r="D1486" s="21"/>
      <c r="E1486" s="21"/>
      <c r="F1486" s="21"/>
      <c r="G1486" s="142"/>
      <c r="H1486" s="273"/>
      <c r="I1486" s="135"/>
      <c r="J1486" s="79"/>
      <c r="M1486" s="349"/>
      <c r="N1486" s="73"/>
    </row>
    <row r="1487" spans="1:14" x14ac:dyDescent="0.2">
      <c r="A1487" s="75"/>
      <c r="B1487" s="141"/>
      <c r="C1487" s="77"/>
      <c r="D1487" s="7"/>
      <c r="E1487" s="7"/>
      <c r="F1487" s="21"/>
      <c r="G1487" s="21"/>
      <c r="H1487" s="273"/>
      <c r="I1487" s="135"/>
      <c r="J1487" s="79"/>
      <c r="M1487" s="349"/>
      <c r="N1487" s="73"/>
    </row>
    <row r="1488" spans="1:14" x14ac:dyDescent="0.2">
      <c r="A1488" s="75"/>
      <c r="B1488" s="141"/>
      <c r="C1488" s="77"/>
      <c r="D1488" s="7"/>
      <c r="E1488" s="7"/>
      <c r="F1488" s="21"/>
      <c r="G1488" s="21"/>
      <c r="H1488" s="273"/>
      <c r="I1488" s="135"/>
      <c r="J1488" s="79"/>
      <c r="M1488" s="349"/>
      <c r="N1488" s="73"/>
    </row>
    <row r="1489" spans="1:14" x14ac:dyDescent="0.2">
      <c r="A1489" s="75"/>
      <c r="B1489" s="141"/>
      <c r="C1489" s="77"/>
      <c r="D1489" s="7"/>
      <c r="E1489" s="7"/>
      <c r="F1489" s="21"/>
      <c r="G1489" s="21"/>
      <c r="H1489" s="273"/>
      <c r="I1489" s="135"/>
      <c r="J1489" s="79"/>
      <c r="M1489" s="349"/>
      <c r="N1489" s="73"/>
    </row>
    <row r="1490" spans="1:14" x14ac:dyDescent="0.2">
      <c r="A1490" s="75"/>
      <c r="B1490" s="141"/>
      <c r="C1490" s="77"/>
      <c r="D1490" s="7"/>
      <c r="E1490" s="7"/>
      <c r="F1490" s="21"/>
      <c r="G1490" s="21"/>
      <c r="H1490" s="273"/>
      <c r="I1490" s="135"/>
      <c r="J1490" s="79"/>
      <c r="M1490" s="349"/>
      <c r="N1490" s="73"/>
    </row>
    <row r="1491" spans="1:14" x14ac:dyDescent="0.2">
      <c r="A1491" s="75"/>
      <c r="B1491" s="141"/>
      <c r="C1491" s="77"/>
      <c r="D1491" s="7"/>
      <c r="E1491" s="7"/>
      <c r="F1491" s="21"/>
      <c r="G1491" s="21"/>
      <c r="H1491" s="273"/>
      <c r="I1491" s="135"/>
      <c r="J1491" s="79"/>
      <c r="M1491" s="349"/>
      <c r="N1491" s="73"/>
    </row>
    <row r="1492" spans="1:14" x14ac:dyDescent="0.2">
      <c r="A1492" s="75"/>
      <c r="B1492" s="141"/>
      <c r="C1492" s="77"/>
      <c r="D1492" s="21"/>
      <c r="E1492" s="21"/>
      <c r="F1492" s="21"/>
      <c r="G1492" s="142"/>
      <c r="H1492" s="273"/>
      <c r="I1492" s="135"/>
      <c r="J1492" s="79"/>
      <c r="M1492" s="349"/>
      <c r="N1492" s="73"/>
    </row>
    <row r="1493" spans="1:14" x14ac:dyDescent="0.2">
      <c r="A1493" s="75"/>
      <c r="B1493" s="141"/>
      <c r="C1493" s="77"/>
      <c r="D1493" s="21"/>
      <c r="E1493" s="21"/>
      <c r="F1493" s="21"/>
      <c r="G1493" s="142"/>
      <c r="H1493" s="273"/>
      <c r="I1493" s="135"/>
      <c r="J1493" s="79"/>
      <c r="M1493" s="349"/>
      <c r="N1493" s="73"/>
    </row>
    <row r="1494" spans="1:14" x14ac:dyDescent="0.2">
      <c r="A1494" s="75"/>
      <c r="B1494" s="141"/>
      <c r="C1494" s="77"/>
      <c r="D1494" s="21"/>
      <c r="E1494" s="21"/>
      <c r="F1494" s="21"/>
      <c r="G1494" s="142"/>
      <c r="H1494" s="273"/>
      <c r="I1494" s="135"/>
      <c r="J1494" s="79"/>
      <c r="M1494" s="349"/>
      <c r="N1494" s="73"/>
    </row>
    <row r="1495" spans="1:14" x14ac:dyDescent="0.2">
      <c r="A1495" s="75"/>
      <c r="B1495" s="141"/>
      <c r="C1495" s="77"/>
      <c r="D1495" s="21"/>
      <c r="E1495" s="21"/>
      <c r="F1495" s="21"/>
      <c r="G1495" s="142"/>
      <c r="H1495" s="273"/>
      <c r="I1495" s="135"/>
      <c r="J1495" s="79"/>
      <c r="M1495" s="349"/>
      <c r="N1495" s="73"/>
    </row>
    <row r="1496" spans="1:14" x14ac:dyDescent="0.2">
      <c r="A1496" s="75"/>
      <c r="B1496" s="141"/>
      <c r="C1496" s="77"/>
      <c r="D1496" s="21"/>
      <c r="E1496" s="21"/>
      <c r="F1496" s="21"/>
      <c r="G1496" s="142"/>
      <c r="H1496" s="273"/>
      <c r="I1496" s="135"/>
      <c r="J1496" s="79"/>
      <c r="M1496" s="349"/>
      <c r="N1496" s="73"/>
    </row>
    <row r="1497" spans="1:14" x14ac:dyDescent="0.2">
      <c r="A1497" s="75"/>
      <c r="B1497" s="141"/>
      <c r="C1497" s="77"/>
      <c r="D1497" s="21"/>
      <c r="E1497" s="21"/>
      <c r="F1497" s="21"/>
      <c r="G1497" s="142"/>
      <c r="H1497" s="273"/>
      <c r="I1497" s="135"/>
      <c r="J1497" s="79"/>
      <c r="M1497" s="349"/>
      <c r="N1497" s="73"/>
    </row>
    <row r="1498" spans="1:14" x14ac:dyDescent="0.2">
      <c r="A1498" s="75"/>
      <c r="B1498" s="141"/>
      <c r="C1498" s="77"/>
      <c r="D1498" s="21"/>
      <c r="E1498" s="21"/>
      <c r="F1498" s="21"/>
      <c r="G1498" s="142"/>
      <c r="H1498" s="273"/>
      <c r="I1498" s="135"/>
      <c r="J1498" s="79"/>
      <c r="M1498" s="349"/>
      <c r="N1498" s="73"/>
    </row>
    <row r="1499" spans="1:14" x14ac:dyDescent="0.2">
      <c r="A1499" s="75"/>
      <c r="B1499" s="141"/>
      <c r="C1499" s="77"/>
      <c r="D1499" s="21"/>
      <c r="E1499" s="21"/>
      <c r="F1499" s="21"/>
      <c r="G1499" s="142"/>
      <c r="H1499" s="273"/>
      <c r="I1499" s="135"/>
      <c r="J1499" s="79"/>
      <c r="M1499" s="349"/>
      <c r="N1499" s="73"/>
    </row>
    <row r="1500" spans="1:14" x14ac:dyDescent="0.2">
      <c r="A1500" s="75"/>
      <c r="B1500" s="141"/>
      <c r="C1500" s="77"/>
      <c r="D1500" s="21"/>
      <c r="E1500" s="21"/>
      <c r="F1500" s="21"/>
      <c r="G1500" s="142"/>
      <c r="H1500" s="273"/>
      <c r="I1500" s="135"/>
      <c r="J1500" s="79"/>
      <c r="M1500" s="349"/>
      <c r="N1500" s="73"/>
    </row>
    <row r="1501" spans="1:14" x14ac:dyDescent="0.2">
      <c r="A1501" s="75"/>
      <c r="B1501" s="141"/>
      <c r="C1501" s="77"/>
      <c r="D1501" s="21"/>
      <c r="E1501" s="21"/>
      <c r="F1501" s="21"/>
      <c r="G1501" s="142"/>
      <c r="H1501" s="273"/>
      <c r="I1501" s="135"/>
      <c r="J1501" s="79"/>
      <c r="M1501" s="349"/>
      <c r="N1501" s="73"/>
    </row>
    <row r="1502" spans="1:14" x14ac:dyDescent="0.2">
      <c r="A1502" s="75"/>
      <c r="B1502" s="141"/>
      <c r="C1502" s="77"/>
      <c r="D1502" s="21"/>
      <c r="E1502" s="21"/>
      <c r="F1502" s="21"/>
      <c r="G1502" s="142"/>
      <c r="H1502" s="273"/>
      <c r="I1502" s="135"/>
      <c r="J1502" s="79"/>
      <c r="M1502" s="349"/>
      <c r="N1502" s="73"/>
    </row>
    <row r="1503" spans="1:14" x14ac:dyDescent="0.2">
      <c r="A1503" s="75"/>
      <c r="B1503" s="141"/>
      <c r="C1503" s="77"/>
      <c r="D1503" s="21"/>
      <c r="E1503" s="21"/>
      <c r="F1503" s="21"/>
      <c r="G1503" s="142"/>
      <c r="H1503" s="273"/>
      <c r="I1503" s="135"/>
      <c r="J1503" s="79"/>
      <c r="M1503" s="349"/>
      <c r="N1503" s="73"/>
    </row>
    <row r="1504" spans="1:14" x14ac:dyDescent="0.2">
      <c r="A1504" s="75"/>
      <c r="B1504" s="141"/>
      <c r="C1504" s="77"/>
      <c r="D1504" s="21"/>
      <c r="E1504" s="21"/>
      <c r="F1504" s="21"/>
      <c r="G1504" s="142"/>
      <c r="H1504" s="273"/>
      <c r="I1504" s="135"/>
      <c r="J1504" s="79"/>
      <c r="M1504" s="349"/>
      <c r="N1504" s="73"/>
    </row>
    <row r="1505" spans="1:14" x14ac:dyDescent="0.2">
      <c r="A1505" s="75"/>
      <c r="B1505" s="141"/>
      <c r="C1505" s="77"/>
      <c r="D1505" s="21"/>
      <c r="E1505" s="21"/>
      <c r="F1505" s="21"/>
      <c r="G1505" s="142"/>
      <c r="H1505" s="273"/>
      <c r="I1505" s="135"/>
      <c r="J1505" s="79"/>
      <c r="M1505" s="349"/>
      <c r="N1505" s="73"/>
    </row>
    <row r="1506" spans="1:14" x14ac:dyDescent="0.2">
      <c r="A1506" s="75"/>
      <c r="B1506" s="141"/>
      <c r="C1506" s="77"/>
      <c r="D1506" s="21"/>
      <c r="E1506" s="21"/>
      <c r="F1506" s="21"/>
      <c r="G1506" s="142"/>
      <c r="H1506" s="273"/>
      <c r="I1506" s="135"/>
      <c r="J1506" s="79"/>
      <c r="M1506" s="349"/>
      <c r="N1506" s="73"/>
    </row>
    <row r="1507" spans="1:14" x14ac:dyDescent="0.2">
      <c r="A1507" s="75"/>
      <c r="B1507" s="141"/>
      <c r="C1507" s="77"/>
      <c r="D1507" s="21"/>
      <c r="E1507" s="21"/>
      <c r="F1507" s="21"/>
      <c r="G1507" s="142"/>
      <c r="H1507" s="273"/>
      <c r="I1507" s="135"/>
      <c r="J1507" s="79"/>
      <c r="M1507" s="349"/>
      <c r="N1507" s="73"/>
    </row>
    <row r="1508" spans="1:14" x14ac:dyDescent="0.2">
      <c r="A1508" s="75"/>
      <c r="B1508" s="141"/>
      <c r="C1508" s="77"/>
      <c r="D1508" s="21"/>
      <c r="E1508" s="21"/>
      <c r="F1508" s="21"/>
      <c r="G1508" s="142"/>
      <c r="H1508" s="273"/>
      <c r="I1508" s="135"/>
      <c r="J1508" s="79"/>
      <c r="M1508" s="349"/>
      <c r="N1508" s="73"/>
    </row>
    <row r="1509" spans="1:14" x14ac:dyDescent="0.2">
      <c r="A1509" s="75"/>
      <c r="B1509" s="141"/>
      <c r="C1509" s="77"/>
      <c r="D1509" s="21"/>
      <c r="E1509" s="21"/>
      <c r="F1509" s="21"/>
      <c r="G1509" s="142"/>
      <c r="H1509" s="273"/>
      <c r="I1509" s="135"/>
      <c r="J1509" s="79"/>
      <c r="M1509" s="349"/>
      <c r="N1509" s="73"/>
    </row>
    <row r="1510" spans="1:14" x14ac:dyDescent="0.2">
      <c r="A1510" s="75"/>
      <c r="B1510" s="141"/>
      <c r="C1510" s="77"/>
      <c r="D1510" s="21"/>
      <c r="E1510" s="21"/>
      <c r="F1510" s="21"/>
      <c r="G1510" s="142"/>
      <c r="H1510" s="273"/>
      <c r="I1510" s="135"/>
      <c r="J1510" s="79"/>
      <c r="M1510" s="349"/>
      <c r="N1510" s="73"/>
    </row>
    <row r="1511" spans="1:14" x14ac:dyDescent="0.2">
      <c r="A1511" s="75"/>
      <c r="B1511" s="141"/>
      <c r="C1511" s="77"/>
      <c r="D1511" s="21"/>
      <c r="E1511" s="21"/>
      <c r="F1511" s="21"/>
      <c r="G1511" s="142"/>
      <c r="H1511" s="273"/>
      <c r="I1511" s="135"/>
      <c r="J1511" s="79"/>
      <c r="M1511" s="349"/>
      <c r="N1511" s="73"/>
    </row>
    <row r="1512" spans="1:14" x14ac:dyDescent="0.2">
      <c r="A1512" s="75"/>
      <c r="B1512" s="141"/>
      <c r="C1512" s="77"/>
      <c r="D1512" s="21"/>
      <c r="E1512" s="21"/>
      <c r="F1512" s="21"/>
      <c r="G1512" s="142"/>
      <c r="H1512" s="273"/>
      <c r="I1512" s="135"/>
      <c r="J1512" s="79"/>
      <c r="M1512" s="349"/>
      <c r="N1512" s="73"/>
    </row>
    <row r="1513" spans="1:14" x14ac:dyDescent="0.2">
      <c r="A1513" s="75"/>
      <c r="B1513" s="141"/>
      <c r="C1513" s="77"/>
      <c r="D1513" s="21"/>
      <c r="E1513" s="21"/>
      <c r="F1513" s="21"/>
      <c r="G1513" s="142"/>
      <c r="H1513" s="273"/>
      <c r="I1513" s="135"/>
      <c r="J1513" s="79"/>
      <c r="M1513" s="349"/>
      <c r="N1513" s="73"/>
    </row>
    <row r="1514" spans="1:14" x14ac:dyDescent="0.2">
      <c r="A1514" s="75"/>
      <c r="B1514" s="141"/>
      <c r="C1514" s="77"/>
      <c r="D1514" s="21"/>
      <c r="E1514" s="21"/>
      <c r="F1514" s="21"/>
      <c r="G1514" s="142"/>
      <c r="H1514" s="273"/>
      <c r="I1514" s="135"/>
      <c r="J1514" s="79"/>
      <c r="M1514" s="349"/>
      <c r="N1514" s="73"/>
    </row>
    <row r="1515" spans="1:14" x14ac:dyDescent="0.2">
      <c r="A1515" s="75"/>
      <c r="B1515" s="141"/>
      <c r="C1515" s="77"/>
      <c r="D1515" s="21"/>
      <c r="E1515" s="21"/>
      <c r="F1515" s="21"/>
      <c r="G1515" s="142"/>
      <c r="H1515" s="273"/>
      <c r="I1515" s="135"/>
      <c r="J1515" s="79"/>
      <c r="M1515" s="349"/>
      <c r="N1515" s="73"/>
    </row>
    <row r="1516" spans="1:14" x14ac:dyDescent="0.2">
      <c r="A1516" s="75"/>
      <c r="B1516" s="141"/>
      <c r="C1516" s="77"/>
      <c r="D1516" s="21"/>
      <c r="E1516" s="21"/>
      <c r="F1516" s="21"/>
      <c r="G1516" s="142"/>
      <c r="H1516" s="273"/>
      <c r="I1516" s="135"/>
      <c r="J1516" s="79"/>
      <c r="M1516" s="349"/>
      <c r="N1516" s="73"/>
    </row>
    <row r="1517" spans="1:14" x14ac:dyDescent="0.2">
      <c r="A1517" s="75"/>
      <c r="B1517" s="141"/>
      <c r="C1517" s="77"/>
      <c r="D1517" s="21"/>
      <c r="E1517" s="21"/>
      <c r="F1517" s="21"/>
      <c r="G1517" s="142"/>
      <c r="H1517" s="273"/>
      <c r="I1517" s="135"/>
      <c r="J1517" s="79"/>
      <c r="M1517" s="349"/>
      <c r="N1517" s="73"/>
    </row>
    <row r="1518" spans="1:14" x14ac:dyDescent="0.2">
      <c r="A1518" s="75"/>
      <c r="B1518" s="141"/>
      <c r="C1518" s="77"/>
      <c r="D1518" s="21"/>
      <c r="E1518" s="21"/>
      <c r="F1518" s="21"/>
      <c r="G1518" s="142"/>
      <c r="H1518" s="273"/>
      <c r="I1518" s="135"/>
      <c r="J1518" s="79"/>
      <c r="M1518" s="349"/>
      <c r="N1518" s="73"/>
    </row>
    <row r="1519" spans="1:14" s="111" customFormat="1" x14ac:dyDescent="0.2">
      <c r="A1519" s="75"/>
      <c r="B1519" s="141"/>
      <c r="C1519" s="77"/>
      <c r="D1519" s="21"/>
      <c r="E1519" s="21"/>
      <c r="F1519" s="21"/>
      <c r="G1519" s="142"/>
      <c r="H1519" s="273"/>
      <c r="I1519" s="135"/>
      <c r="J1519" s="79"/>
      <c r="K1519" s="35"/>
      <c r="L1519" s="246"/>
      <c r="M1519" s="349"/>
      <c r="N1519" s="188"/>
    </row>
    <row r="1520" spans="1:14" x14ac:dyDescent="0.2">
      <c r="A1520" s="75"/>
      <c r="B1520" s="141"/>
      <c r="C1520" s="77"/>
      <c r="D1520" s="21"/>
      <c r="E1520" s="21"/>
      <c r="F1520" s="21"/>
      <c r="G1520" s="142"/>
      <c r="H1520" s="273"/>
      <c r="I1520" s="135"/>
      <c r="J1520" s="79"/>
      <c r="M1520" s="349"/>
      <c r="N1520" s="73"/>
    </row>
    <row r="1521" spans="1:14" x14ac:dyDescent="0.2">
      <c r="A1521" s="75"/>
      <c r="B1521" s="141"/>
      <c r="C1521" s="77"/>
      <c r="D1521" s="21"/>
      <c r="E1521" s="21"/>
      <c r="F1521" s="21"/>
      <c r="G1521" s="142"/>
      <c r="H1521" s="273"/>
      <c r="I1521" s="135"/>
      <c r="J1521" s="79"/>
      <c r="M1521" s="349"/>
      <c r="N1521" s="146"/>
    </row>
    <row r="1522" spans="1:14" x14ac:dyDescent="0.2">
      <c r="A1522" s="75"/>
      <c r="B1522" s="141"/>
      <c r="C1522" s="77"/>
      <c r="D1522" s="21"/>
      <c r="E1522" s="21"/>
      <c r="F1522" s="21"/>
      <c r="G1522" s="142"/>
      <c r="H1522" s="273"/>
      <c r="I1522" s="135"/>
      <c r="J1522" s="79"/>
      <c r="M1522" s="349"/>
      <c r="N1522" s="73"/>
    </row>
    <row r="1523" spans="1:14" x14ac:dyDescent="0.2">
      <c r="A1523" s="75"/>
      <c r="B1523" s="141"/>
      <c r="C1523" s="77"/>
      <c r="D1523" s="21"/>
      <c r="E1523" s="21"/>
      <c r="F1523" s="21"/>
      <c r="G1523" s="142"/>
      <c r="H1523" s="273"/>
      <c r="I1523" s="135"/>
      <c r="J1523" s="79"/>
      <c r="M1523" s="349"/>
      <c r="N1523" s="73"/>
    </row>
    <row r="1524" spans="1:14" x14ac:dyDescent="0.2">
      <c r="A1524" s="75"/>
      <c r="B1524" s="141"/>
      <c r="C1524" s="77"/>
      <c r="D1524" s="21"/>
      <c r="E1524" s="21"/>
      <c r="F1524" s="21"/>
      <c r="G1524" s="142"/>
      <c r="H1524" s="273"/>
      <c r="I1524" s="135"/>
      <c r="J1524" s="79"/>
      <c r="M1524" s="349"/>
      <c r="N1524" s="73"/>
    </row>
    <row r="1525" spans="1:14" x14ac:dyDescent="0.2">
      <c r="A1525" s="75"/>
      <c r="B1525" s="174"/>
      <c r="C1525" s="113"/>
      <c r="D1525" s="106"/>
      <c r="E1525" s="106"/>
      <c r="F1525" s="21"/>
      <c r="G1525" s="189"/>
      <c r="H1525" s="286"/>
      <c r="I1525" s="175"/>
      <c r="J1525" s="79"/>
      <c r="M1525" s="349"/>
      <c r="N1525" s="73"/>
    </row>
    <row r="1526" spans="1:14" s="123" customFormat="1" x14ac:dyDescent="0.2">
      <c r="A1526" s="75"/>
      <c r="B1526" s="141"/>
      <c r="C1526" s="19"/>
      <c r="D1526" s="177"/>
      <c r="E1526" s="7"/>
      <c r="F1526" s="21"/>
      <c r="G1526" s="76"/>
      <c r="H1526" s="273"/>
      <c r="I1526" s="23"/>
      <c r="J1526" s="79"/>
      <c r="K1526" s="35"/>
      <c r="L1526" s="246"/>
      <c r="M1526" s="349"/>
      <c r="N1526" s="173"/>
    </row>
    <row r="1527" spans="1:14" s="123" customFormat="1" x14ac:dyDescent="0.2">
      <c r="A1527" s="75"/>
      <c r="B1527" s="166"/>
      <c r="C1527" s="119"/>
      <c r="D1527" s="120"/>
      <c r="E1527" s="120"/>
      <c r="F1527" s="21"/>
      <c r="G1527" s="190"/>
      <c r="H1527" s="288"/>
      <c r="I1527" s="167"/>
      <c r="J1527" s="79"/>
      <c r="K1527" s="35"/>
      <c r="L1527" s="246"/>
      <c r="M1527" s="349"/>
      <c r="N1527" s="173"/>
    </row>
    <row r="1528" spans="1:14" s="123" customFormat="1" ht="15" x14ac:dyDescent="0.2">
      <c r="A1528" s="75"/>
      <c r="B1528" s="141"/>
      <c r="C1528" s="176"/>
      <c r="D1528" s="176"/>
      <c r="E1528" s="176"/>
      <c r="F1528" s="21"/>
      <c r="G1528" s="142"/>
      <c r="H1528" s="273"/>
      <c r="I1528" s="191"/>
      <c r="J1528" s="79"/>
      <c r="K1528" s="35"/>
      <c r="L1528" s="246"/>
      <c r="M1528" s="349"/>
      <c r="N1528" s="173"/>
    </row>
    <row r="1529" spans="1:14" s="123" customFormat="1" x14ac:dyDescent="0.2">
      <c r="A1529" s="75"/>
      <c r="B1529" s="141"/>
      <c r="C1529" s="77"/>
      <c r="D1529" s="21"/>
      <c r="E1529" s="21"/>
      <c r="F1529" s="21"/>
      <c r="G1529" s="142"/>
      <c r="H1529" s="273"/>
      <c r="I1529" s="135"/>
      <c r="J1529" s="79"/>
      <c r="K1529" s="35"/>
      <c r="L1529" s="246"/>
      <c r="M1529" s="349"/>
      <c r="N1529" s="173"/>
    </row>
    <row r="1530" spans="1:14" s="123" customFormat="1" x14ac:dyDescent="0.2">
      <c r="A1530" s="75"/>
      <c r="B1530" s="141"/>
      <c r="C1530" s="60"/>
      <c r="D1530" s="21"/>
      <c r="E1530" s="21"/>
      <c r="F1530" s="21"/>
      <c r="G1530" s="142"/>
      <c r="H1530" s="273"/>
      <c r="I1530" s="135"/>
      <c r="J1530" s="79"/>
      <c r="K1530" s="35"/>
      <c r="L1530" s="246"/>
      <c r="M1530" s="349"/>
      <c r="N1530" s="173"/>
    </row>
    <row r="1531" spans="1:14" s="123" customFormat="1" x14ac:dyDescent="0.2">
      <c r="A1531" s="75"/>
      <c r="B1531" s="141"/>
      <c r="C1531" s="77"/>
      <c r="D1531" s="21"/>
      <c r="E1531" s="21"/>
      <c r="F1531" s="21"/>
      <c r="G1531" s="142"/>
      <c r="H1531" s="273"/>
      <c r="I1531" s="135"/>
      <c r="J1531" s="79"/>
      <c r="K1531" s="35"/>
      <c r="L1531" s="246"/>
      <c r="M1531" s="349"/>
      <c r="N1531" s="173"/>
    </row>
    <row r="1532" spans="1:14" x14ac:dyDescent="0.2">
      <c r="A1532" s="75"/>
      <c r="B1532" s="141"/>
      <c r="C1532" s="77"/>
      <c r="D1532" s="21"/>
      <c r="E1532" s="21"/>
      <c r="F1532" s="21"/>
      <c r="G1532" s="142"/>
      <c r="H1532" s="273"/>
      <c r="I1532" s="135"/>
      <c r="J1532" s="79"/>
      <c r="L1532" s="261"/>
      <c r="M1532" s="349"/>
      <c r="N1532" s="73"/>
    </row>
    <row r="1533" spans="1:14" x14ac:dyDescent="0.2">
      <c r="A1533" s="75"/>
      <c r="B1533" s="141"/>
      <c r="C1533" s="77"/>
      <c r="D1533" s="21"/>
      <c r="E1533" s="21"/>
      <c r="F1533" s="21"/>
      <c r="G1533" s="142"/>
      <c r="H1533" s="273"/>
      <c r="I1533" s="135"/>
      <c r="J1533" s="79"/>
      <c r="M1533" s="349"/>
      <c r="N1533" s="73"/>
    </row>
    <row r="1534" spans="1:14" x14ac:dyDescent="0.2">
      <c r="A1534" s="75"/>
      <c r="B1534" s="141"/>
      <c r="C1534" s="77"/>
      <c r="D1534" s="21"/>
      <c r="E1534" s="21"/>
      <c r="F1534" s="21"/>
      <c r="G1534" s="142"/>
      <c r="H1534" s="273"/>
      <c r="I1534" s="135"/>
      <c r="J1534" s="79"/>
      <c r="M1534" s="349"/>
      <c r="N1534" s="73"/>
    </row>
    <row r="1535" spans="1:14" x14ac:dyDescent="0.2">
      <c r="A1535" s="75"/>
      <c r="B1535" s="141"/>
      <c r="C1535" s="77"/>
      <c r="D1535" s="21"/>
      <c r="E1535" s="21"/>
      <c r="F1535" s="21"/>
      <c r="G1535" s="142"/>
      <c r="H1535" s="273"/>
      <c r="I1535" s="135"/>
      <c r="J1535" s="79"/>
      <c r="M1535" s="349"/>
      <c r="N1535" s="73"/>
    </row>
    <row r="1536" spans="1:14" x14ac:dyDescent="0.2">
      <c r="A1536" s="104"/>
      <c r="B1536" s="141"/>
      <c r="C1536" s="77"/>
      <c r="D1536" s="21"/>
      <c r="E1536" s="21"/>
      <c r="F1536" s="21"/>
      <c r="G1536" s="142"/>
      <c r="H1536" s="273"/>
      <c r="I1536" s="135"/>
      <c r="J1536" s="79"/>
      <c r="M1536" s="349"/>
      <c r="N1536" s="73"/>
    </row>
    <row r="1537" spans="1:14" x14ac:dyDescent="0.2">
      <c r="A1537" s="75"/>
      <c r="B1537" s="141"/>
      <c r="C1537" s="77"/>
      <c r="D1537" s="21"/>
      <c r="E1537" s="21"/>
      <c r="F1537" s="21"/>
      <c r="G1537" s="142"/>
      <c r="H1537" s="273"/>
      <c r="I1537" s="135"/>
      <c r="J1537" s="79"/>
      <c r="M1537" s="349"/>
      <c r="N1537" s="73"/>
    </row>
    <row r="1538" spans="1:14" x14ac:dyDescent="0.2">
      <c r="A1538" s="117"/>
      <c r="B1538" s="141"/>
      <c r="C1538" s="77"/>
      <c r="D1538" s="21"/>
      <c r="E1538" s="21"/>
      <c r="F1538" s="21"/>
      <c r="G1538" s="142"/>
      <c r="H1538" s="273"/>
      <c r="I1538" s="135"/>
      <c r="J1538" s="79"/>
      <c r="M1538" s="349"/>
      <c r="N1538" s="73"/>
    </row>
    <row r="1539" spans="1:14" x14ac:dyDescent="0.2">
      <c r="A1539" s="75"/>
      <c r="B1539" s="141"/>
      <c r="C1539" s="77"/>
      <c r="D1539" s="21"/>
      <c r="E1539" s="21"/>
      <c r="F1539" s="21"/>
      <c r="G1539" s="142"/>
      <c r="H1539" s="273"/>
      <c r="I1539" s="135"/>
      <c r="J1539" s="79"/>
      <c r="M1539" s="349"/>
      <c r="N1539" s="73"/>
    </row>
    <row r="1540" spans="1:14" x14ac:dyDescent="0.2">
      <c r="A1540" s="75"/>
      <c r="B1540" s="141"/>
      <c r="C1540" s="77"/>
      <c r="D1540" s="21"/>
      <c r="E1540" s="21"/>
      <c r="F1540" s="21"/>
      <c r="G1540" s="142"/>
      <c r="H1540" s="273"/>
      <c r="I1540" s="135"/>
      <c r="J1540" s="79"/>
      <c r="M1540" s="349"/>
      <c r="N1540" s="73"/>
    </row>
    <row r="1541" spans="1:14" x14ac:dyDescent="0.2">
      <c r="A1541" s="75"/>
      <c r="B1541" s="141"/>
      <c r="C1541" s="77"/>
      <c r="D1541" s="21"/>
      <c r="E1541" s="21"/>
      <c r="F1541" s="21"/>
      <c r="G1541" s="142"/>
      <c r="H1541" s="273"/>
      <c r="I1541" s="135"/>
      <c r="J1541" s="79"/>
      <c r="M1541" s="349"/>
      <c r="N1541" s="73"/>
    </row>
    <row r="1542" spans="1:14" x14ac:dyDescent="0.2">
      <c r="A1542" s="75"/>
      <c r="B1542" s="141"/>
      <c r="C1542" s="77"/>
      <c r="D1542" s="21"/>
      <c r="E1542" s="21"/>
      <c r="F1542" s="21"/>
      <c r="G1542" s="142"/>
      <c r="H1542" s="273"/>
      <c r="I1542" s="135"/>
      <c r="J1542" s="79"/>
      <c r="M1542" s="349"/>
      <c r="N1542" s="73"/>
    </row>
    <row r="1543" spans="1:14" x14ac:dyDescent="0.2">
      <c r="A1543" s="75"/>
      <c r="B1543" s="141"/>
      <c r="C1543" s="77"/>
      <c r="D1543" s="21"/>
      <c r="E1543" s="21"/>
      <c r="F1543" s="21"/>
      <c r="G1543" s="142"/>
      <c r="H1543" s="273"/>
      <c r="I1543" s="135"/>
      <c r="J1543" s="79"/>
      <c r="M1543" s="349"/>
      <c r="N1543" s="73"/>
    </row>
    <row r="1544" spans="1:14" x14ac:dyDescent="0.2">
      <c r="A1544" s="75"/>
      <c r="B1544" s="141"/>
      <c r="C1544" s="77"/>
      <c r="D1544" s="21"/>
      <c r="E1544" s="21"/>
      <c r="F1544" s="21"/>
      <c r="G1544" s="142"/>
      <c r="H1544" s="273"/>
      <c r="I1544" s="135"/>
      <c r="J1544" s="79"/>
      <c r="M1544" s="349"/>
      <c r="N1544" s="73"/>
    </row>
    <row r="1545" spans="1:14" x14ac:dyDescent="0.2">
      <c r="A1545" s="75"/>
      <c r="B1545" s="141"/>
      <c r="C1545" s="77"/>
      <c r="D1545" s="21"/>
      <c r="E1545" s="21"/>
      <c r="F1545" s="21"/>
      <c r="G1545" s="142"/>
      <c r="H1545" s="273"/>
      <c r="I1545" s="135"/>
      <c r="J1545" s="79"/>
      <c r="M1545" s="349"/>
      <c r="N1545" s="73"/>
    </row>
    <row r="1546" spans="1:14" x14ac:dyDescent="0.2">
      <c r="A1546" s="75"/>
      <c r="B1546" s="141"/>
      <c r="C1546" s="77"/>
      <c r="D1546" s="21"/>
      <c r="E1546" s="21"/>
      <c r="F1546" s="21"/>
      <c r="G1546" s="142"/>
      <c r="H1546" s="273"/>
      <c r="I1546" s="135"/>
      <c r="J1546" s="79"/>
      <c r="M1546" s="349"/>
      <c r="N1546" s="73"/>
    </row>
    <row r="1547" spans="1:14" x14ac:dyDescent="0.2">
      <c r="A1547" s="75"/>
      <c r="B1547" s="141"/>
      <c r="C1547" s="77"/>
      <c r="D1547" s="21"/>
      <c r="E1547" s="21"/>
      <c r="F1547" s="21"/>
      <c r="G1547" s="142"/>
      <c r="H1547" s="273"/>
      <c r="I1547" s="135"/>
      <c r="J1547" s="79"/>
      <c r="M1547" s="349"/>
      <c r="N1547" s="73"/>
    </row>
    <row r="1548" spans="1:14" x14ac:dyDescent="0.2">
      <c r="A1548" s="75"/>
      <c r="B1548" s="141"/>
      <c r="C1548" s="77"/>
      <c r="D1548" s="21"/>
      <c r="E1548" s="21"/>
      <c r="F1548" s="21"/>
      <c r="G1548" s="142"/>
      <c r="H1548" s="273"/>
      <c r="I1548" s="135"/>
      <c r="J1548" s="79"/>
      <c r="M1548" s="349"/>
      <c r="N1548" s="73"/>
    </row>
    <row r="1549" spans="1:14" x14ac:dyDescent="0.2">
      <c r="A1549" s="75"/>
      <c r="B1549" s="141"/>
      <c r="C1549" s="192"/>
      <c r="D1549" s="21"/>
      <c r="E1549" s="21"/>
      <c r="F1549" s="21"/>
      <c r="G1549" s="142"/>
      <c r="H1549" s="273"/>
      <c r="I1549" s="135"/>
      <c r="J1549" s="79"/>
      <c r="M1549" s="349"/>
      <c r="N1549" s="73"/>
    </row>
    <row r="1550" spans="1:14" x14ac:dyDescent="0.2">
      <c r="A1550" s="75"/>
      <c r="B1550" s="141"/>
      <c r="C1550" s="77"/>
      <c r="D1550" s="21"/>
      <c r="E1550" s="21"/>
      <c r="F1550" s="21"/>
      <c r="G1550" s="142"/>
      <c r="H1550" s="273"/>
      <c r="I1550" s="135"/>
      <c r="J1550" s="79"/>
      <c r="M1550" s="349"/>
      <c r="N1550" s="73"/>
    </row>
    <row r="1551" spans="1:14" x14ac:dyDescent="0.2">
      <c r="A1551" s="75"/>
      <c r="B1551" s="141"/>
      <c r="C1551" s="77"/>
      <c r="D1551" s="21"/>
      <c r="E1551" s="21"/>
      <c r="F1551" s="21"/>
      <c r="G1551" s="142"/>
      <c r="H1551" s="273"/>
      <c r="I1551" s="135"/>
      <c r="J1551" s="79"/>
      <c r="M1551" s="349"/>
      <c r="N1551" s="73"/>
    </row>
    <row r="1552" spans="1:14" x14ac:dyDescent="0.2">
      <c r="A1552" s="75"/>
      <c r="B1552" s="141"/>
      <c r="C1552" s="77"/>
      <c r="D1552" s="21"/>
      <c r="E1552" s="21"/>
      <c r="F1552" s="21"/>
      <c r="G1552" s="142"/>
      <c r="H1552" s="273"/>
      <c r="I1552" s="135"/>
      <c r="J1552" s="79"/>
      <c r="M1552" s="349"/>
      <c r="N1552" s="73"/>
    </row>
    <row r="1553" spans="1:14" x14ac:dyDescent="0.2">
      <c r="A1553" s="75"/>
      <c r="B1553" s="141"/>
      <c r="C1553" s="77"/>
      <c r="D1553" s="21"/>
      <c r="E1553" s="21"/>
      <c r="F1553" s="21"/>
      <c r="G1553" s="142"/>
      <c r="H1553" s="273"/>
      <c r="I1553" s="135"/>
      <c r="J1553" s="79"/>
      <c r="M1553" s="349"/>
      <c r="N1553" s="73"/>
    </row>
    <row r="1554" spans="1:14" x14ac:dyDescent="0.2">
      <c r="A1554" s="75"/>
      <c r="B1554" s="141"/>
      <c r="C1554" s="77"/>
      <c r="D1554" s="21"/>
      <c r="E1554" s="21"/>
      <c r="F1554" s="21"/>
      <c r="G1554" s="142"/>
      <c r="H1554" s="273"/>
      <c r="I1554" s="135"/>
      <c r="J1554" s="79"/>
      <c r="M1554" s="349"/>
      <c r="N1554" s="73"/>
    </row>
    <row r="1555" spans="1:14" x14ac:dyDescent="0.2">
      <c r="A1555" s="75"/>
      <c r="B1555" s="141"/>
      <c r="C1555" s="77"/>
      <c r="D1555" s="21"/>
      <c r="E1555" s="21"/>
      <c r="F1555" s="21"/>
      <c r="G1555" s="142"/>
      <c r="H1555" s="273"/>
      <c r="I1555" s="135"/>
      <c r="J1555" s="79"/>
      <c r="M1555" s="349"/>
      <c r="N1555" s="73"/>
    </row>
    <row r="1556" spans="1:14" x14ac:dyDescent="0.2">
      <c r="A1556" s="75"/>
      <c r="B1556" s="141"/>
      <c r="C1556" s="77"/>
      <c r="D1556" s="21"/>
      <c r="E1556" s="21"/>
      <c r="F1556" s="21"/>
      <c r="G1556" s="142"/>
      <c r="H1556" s="273"/>
      <c r="I1556" s="135"/>
      <c r="J1556" s="79"/>
      <c r="M1556" s="349"/>
      <c r="N1556" s="73"/>
    </row>
    <row r="1557" spans="1:14" x14ac:dyDescent="0.2">
      <c r="A1557" s="75"/>
      <c r="B1557" s="141"/>
      <c r="C1557" s="77"/>
      <c r="D1557" s="21"/>
      <c r="E1557" s="21"/>
      <c r="F1557" s="21"/>
      <c r="G1557" s="142"/>
      <c r="H1557" s="273"/>
      <c r="I1557" s="135"/>
      <c r="J1557" s="79"/>
      <c r="M1557" s="349"/>
      <c r="N1557" s="73"/>
    </row>
    <row r="1558" spans="1:14" x14ac:dyDescent="0.2">
      <c r="A1558" s="75"/>
      <c r="B1558" s="141"/>
      <c r="C1558" s="77"/>
      <c r="D1558" s="21"/>
      <c r="E1558" s="21"/>
      <c r="F1558" s="21"/>
      <c r="G1558" s="142"/>
      <c r="H1558" s="273"/>
      <c r="I1558" s="135"/>
      <c r="J1558" s="79"/>
      <c r="M1558" s="349"/>
      <c r="N1558" s="73"/>
    </row>
    <row r="1559" spans="1:14" x14ac:dyDescent="0.2">
      <c r="A1559" s="75"/>
      <c r="B1559" s="141"/>
      <c r="C1559" s="77"/>
      <c r="D1559" s="21"/>
      <c r="E1559" s="21"/>
      <c r="F1559" s="21"/>
      <c r="G1559" s="142"/>
      <c r="H1559" s="273"/>
      <c r="I1559" s="135"/>
      <c r="J1559" s="79"/>
      <c r="M1559" s="349"/>
      <c r="N1559" s="73"/>
    </row>
    <row r="1560" spans="1:14" x14ac:dyDescent="0.2">
      <c r="A1560" s="75"/>
      <c r="B1560" s="141"/>
      <c r="C1560" s="77"/>
      <c r="D1560" s="21"/>
      <c r="E1560" s="21"/>
      <c r="F1560" s="21"/>
      <c r="G1560" s="142"/>
      <c r="H1560" s="273"/>
      <c r="I1560" s="135"/>
      <c r="J1560" s="79"/>
      <c r="M1560" s="349"/>
      <c r="N1560" s="73"/>
    </row>
    <row r="1561" spans="1:14" x14ac:dyDescent="0.2">
      <c r="A1561" s="75"/>
      <c r="B1561" s="141"/>
      <c r="C1561" s="77"/>
      <c r="D1561" s="21"/>
      <c r="E1561" s="21"/>
      <c r="F1561" s="21"/>
      <c r="G1561" s="142"/>
      <c r="H1561" s="273"/>
      <c r="I1561" s="135"/>
      <c r="J1561" s="79"/>
      <c r="M1561" s="349"/>
      <c r="N1561" s="73"/>
    </row>
    <row r="1562" spans="1:14" x14ac:dyDescent="0.2">
      <c r="A1562" s="75"/>
      <c r="B1562" s="141"/>
      <c r="C1562" s="77"/>
      <c r="D1562" s="21"/>
      <c r="E1562" s="21"/>
      <c r="F1562" s="21"/>
      <c r="G1562" s="142"/>
      <c r="H1562" s="273"/>
      <c r="I1562" s="135"/>
      <c r="J1562" s="79"/>
      <c r="M1562" s="349"/>
      <c r="N1562" s="73"/>
    </row>
    <row r="1563" spans="1:14" x14ac:dyDescent="0.2">
      <c r="A1563" s="75"/>
      <c r="B1563" s="141"/>
      <c r="C1563" s="77"/>
      <c r="D1563" s="21"/>
      <c r="E1563" s="21"/>
      <c r="F1563" s="21"/>
      <c r="G1563" s="142"/>
      <c r="H1563" s="273"/>
      <c r="I1563" s="135"/>
      <c r="J1563" s="79"/>
      <c r="M1563" s="349"/>
      <c r="N1563" s="73"/>
    </row>
    <row r="1564" spans="1:14" x14ac:dyDescent="0.2">
      <c r="A1564" s="75"/>
      <c r="B1564" s="141"/>
      <c r="C1564" s="77"/>
      <c r="D1564" s="21"/>
      <c r="E1564" s="21"/>
      <c r="F1564" s="21"/>
      <c r="G1564" s="142"/>
      <c r="H1564" s="273"/>
      <c r="I1564" s="135"/>
      <c r="J1564" s="79"/>
      <c r="M1564" s="349"/>
      <c r="N1564" s="73"/>
    </row>
    <row r="1565" spans="1:14" x14ac:dyDescent="0.2">
      <c r="A1565" s="75"/>
      <c r="B1565" s="141"/>
      <c r="C1565" s="77"/>
      <c r="D1565" s="21"/>
      <c r="E1565" s="21"/>
      <c r="F1565" s="21"/>
      <c r="G1565" s="142"/>
      <c r="H1565" s="273"/>
      <c r="I1565" s="135"/>
      <c r="J1565" s="79"/>
      <c r="M1565" s="349"/>
      <c r="N1565" s="73"/>
    </row>
    <row r="1566" spans="1:14" x14ac:dyDescent="0.2">
      <c r="A1566" s="75"/>
      <c r="B1566" s="141"/>
      <c r="C1566" s="77"/>
      <c r="D1566" s="21"/>
      <c r="E1566" s="21"/>
      <c r="F1566" s="21"/>
      <c r="G1566" s="142"/>
      <c r="H1566" s="273"/>
      <c r="I1566" s="135"/>
      <c r="J1566" s="79"/>
      <c r="M1566" s="349"/>
      <c r="N1566" s="73"/>
    </row>
    <row r="1567" spans="1:14" x14ac:dyDescent="0.2">
      <c r="A1567" s="75"/>
      <c r="B1567" s="141"/>
      <c r="C1567" s="77"/>
      <c r="D1567" s="21"/>
      <c r="E1567" s="21"/>
      <c r="F1567" s="21"/>
      <c r="G1567" s="142"/>
      <c r="H1567" s="273"/>
      <c r="I1567" s="135"/>
      <c r="J1567" s="79"/>
      <c r="M1567" s="349"/>
      <c r="N1567" s="73"/>
    </row>
    <row r="1568" spans="1:14" x14ac:dyDescent="0.2">
      <c r="A1568" s="75"/>
      <c r="B1568" s="141"/>
      <c r="C1568" s="77"/>
      <c r="D1568" s="21"/>
      <c r="E1568" s="21"/>
      <c r="F1568" s="21"/>
      <c r="G1568" s="142"/>
      <c r="H1568" s="273"/>
      <c r="I1568" s="135"/>
      <c r="J1568" s="79"/>
      <c r="M1568" s="349"/>
      <c r="N1568" s="73"/>
    </row>
    <row r="1569" spans="1:14" x14ac:dyDescent="0.2">
      <c r="A1569" s="75"/>
      <c r="B1569" s="141"/>
      <c r="C1569" s="77"/>
      <c r="D1569" s="21"/>
      <c r="E1569" s="21"/>
      <c r="F1569" s="21"/>
      <c r="G1569" s="142"/>
      <c r="H1569" s="273"/>
      <c r="I1569" s="135"/>
      <c r="J1569" s="79"/>
      <c r="M1569" s="349"/>
      <c r="N1569" s="73"/>
    </row>
    <row r="1570" spans="1:14" x14ac:dyDescent="0.2">
      <c r="A1570" s="75"/>
      <c r="B1570" s="141"/>
      <c r="C1570" s="77"/>
      <c r="D1570" s="21"/>
      <c r="E1570" s="21"/>
      <c r="F1570" s="21"/>
      <c r="G1570" s="142"/>
      <c r="H1570" s="273"/>
      <c r="I1570" s="135"/>
      <c r="J1570" s="79"/>
      <c r="M1570" s="349"/>
      <c r="N1570" s="73"/>
    </row>
    <row r="1571" spans="1:14" x14ac:dyDescent="0.2">
      <c r="A1571" s="75"/>
      <c r="B1571" s="141"/>
      <c r="C1571" s="77"/>
      <c r="D1571" s="21"/>
      <c r="E1571" s="21"/>
      <c r="F1571" s="21"/>
      <c r="G1571" s="142"/>
      <c r="H1571" s="273"/>
      <c r="I1571" s="135"/>
      <c r="J1571" s="79"/>
      <c r="M1571" s="349"/>
      <c r="N1571" s="73"/>
    </row>
    <row r="1572" spans="1:14" x14ac:dyDescent="0.2">
      <c r="A1572" s="75"/>
      <c r="B1572" s="141"/>
      <c r="C1572" s="77"/>
      <c r="D1572" s="21"/>
      <c r="E1572" s="21"/>
      <c r="F1572" s="21"/>
      <c r="G1572" s="142"/>
      <c r="H1572" s="273"/>
      <c r="I1572" s="135"/>
      <c r="J1572" s="79"/>
      <c r="M1572" s="349"/>
      <c r="N1572" s="146"/>
    </row>
    <row r="1573" spans="1:14" x14ac:dyDescent="0.2">
      <c r="A1573" s="75"/>
      <c r="B1573" s="141"/>
      <c r="C1573" s="77"/>
      <c r="D1573" s="21"/>
      <c r="E1573" s="21"/>
      <c r="F1573" s="21"/>
      <c r="G1573" s="142"/>
      <c r="H1573" s="273"/>
      <c r="I1573" s="135"/>
      <c r="J1573" s="79"/>
      <c r="M1573" s="349"/>
      <c r="N1573" s="73"/>
    </row>
    <row r="1574" spans="1:14" x14ac:dyDescent="0.2">
      <c r="A1574" s="75"/>
      <c r="B1574" s="141"/>
      <c r="C1574" s="77"/>
      <c r="D1574" s="21"/>
      <c r="E1574" s="21"/>
      <c r="F1574" s="21"/>
      <c r="G1574" s="142"/>
      <c r="H1574" s="273"/>
      <c r="I1574" s="135"/>
      <c r="J1574" s="79"/>
      <c r="M1574" s="349"/>
      <c r="N1574" s="73"/>
    </row>
    <row r="1575" spans="1:14" x14ac:dyDescent="0.2">
      <c r="A1575" s="75"/>
      <c r="B1575" s="141"/>
      <c r="C1575" s="77"/>
      <c r="D1575" s="21"/>
      <c r="E1575" s="21"/>
      <c r="F1575" s="21"/>
      <c r="G1575" s="142"/>
      <c r="H1575" s="273"/>
      <c r="I1575" s="135"/>
      <c r="J1575" s="79"/>
      <c r="M1575" s="349"/>
      <c r="N1575" s="73"/>
    </row>
    <row r="1576" spans="1:14" x14ac:dyDescent="0.2">
      <c r="A1576" s="75"/>
      <c r="B1576" s="141"/>
      <c r="C1576" s="77"/>
      <c r="D1576" s="21"/>
      <c r="E1576" s="21"/>
      <c r="F1576" s="21"/>
      <c r="G1576" s="142"/>
      <c r="H1576" s="273"/>
      <c r="I1576" s="135"/>
      <c r="J1576" s="79"/>
      <c r="M1576" s="349"/>
      <c r="N1576" s="73"/>
    </row>
    <row r="1577" spans="1:14" x14ac:dyDescent="0.2">
      <c r="A1577" s="75"/>
      <c r="B1577" s="141"/>
      <c r="C1577" s="77"/>
      <c r="D1577" s="21"/>
      <c r="E1577" s="21"/>
      <c r="F1577" s="21"/>
      <c r="G1577" s="142"/>
      <c r="H1577" s="273"/>
      <c r="I1577" s="135"/>
      <c r="J1577" s="79"/>
      <c r="M1577" s="349"/>
      <c r="N1577" s="73"/>
    </row>
    <row r="1578" spans="1:14" x14ac:dyDescent="0.2">
      <c r="A1578" s="75"/>
      <c r="B1578" s="141"/>
      <c r="C1578" s="77"/>
      <c r="D1578" s="21"/>
      <c r="E1578" s="21"/>
      <c r="F1578" s="21"/>
      <c r="G1578" s="142"/>
      <c r="H1578" s="273"/>
      <c r="I1578" s="135"/>
      <c r="J1578" s="79"/>
      <c r="M1578" s="349"/>
      <c r="N1578" s="73"/>
    </row>
    <row r="1579" spans="1:14" x14ac:dyDescent="0.2">
      <c r="A1579" s="75"/>
      <c r="B1579" s="141"/>
      <c r="C1579" s="77"/>
      <c r="D1579" s="21"/>
      <c r="E1579" s="21"/>
      <c r="F1579" s="21"/>
      <c r="G1579" s="142"/>
      <c r="H1579" s="273"/>
      <c r="I1579" s="135"/>
      <c r="J1579" s="79"/>
      <c r="M1579" s="349"/>
      <c r="N1579" s="73"/>
    </row>
    <row r="1580" spans="1:14" x14ac:dyDescent="0.2">
      <c r="A1580" s="75"/>
      <c r="B1580" s="141"/>
      <c r="C1580" s="77"/>
      <c r="D1580" s="21"/>
      <c r="E1580" s="21"/>
      <c r="F1580" s="21"/>
      <c r="G1580" s="142"/>
      <c r="H1580" s="273"/>
      <c r="I1580" s="135"/>
      <c r="J1580" s="79"/>
      <c r="M1580" s="349"/>
      <c r="N1580" s="73"/>
    </row>
    <row r="1581" spans="1:14" x14ac:dyDescent="0.2">
      <c r="A1581" s="75"/>
      <c r="B1581" s="141"/>
      <c r="C1581" s="77"/>
      <c r="D1581" s="21"/>
      <c r="E1581" s="21"/>
      <c r="F1581" s="21"/>
      <c r="G1581" s="142"/>
      <c r="H1581" s="273"/>
      <c r="I1581" s="135"/>
      <c r="J1581" s="79"/>
      <c r="M1581" s="349"/>
      <c r="N1581" s="73"/>
    </row>
    <row r="1582" spans="1:14" x14ac:dyDescent="0.2">
      <c r="A1582" s="75"/>
      <c r="B1582" s="141"/>
      <c r="C1582" s="77"/>
      <c r="D1582" s="21"/>
      <c r="E1582" s="21"/>
      <c r="F1582" s="21"/>
      <c r="G1582" s="142"/>
      <c r="H1582" s="273"/>
      <c r="I1582" s="135"/>
      <c r="J1582" s="79"/>
      <c r="M1582" s="349"/>
      <c r="N1582" s="73"/>
    </row>
    <row r="1583" spans="1:14" x14ac:dyDescent="0.2">
      <c r="A1583" s="75"/>
      <c r="B1583" s="141"/>
      <c r="C1583" s="77"/>
      <c r="D1583" s="21"/>
      <c r="E1583" s="21"/>
      <c r="F1583" s="21"/>
      <c r="G1583" s="142"/>
      <c r="H1583" s="273"/>
      <c r="I1583" s="135"/>
      <c r="J1583" s="79"/>
      <c r="M1583" s="349"/>
      <c r="N1583" s="73"/>
    </row>
    <row r="1584" spans="1:14" x14ac:dyDescent="0.2">
      <c r="A1584" s="75"/>
      <c r="B1584" s="141"/>
      <c r="C1584" s="77"/>
      <c r="D1584" s="21"/>
      <c r="E1584" s="21"/>
      <c r="F1584" s="21"/>
      <c r="G1584" s="142"/>
      <c r="H1584" s="273"/>
      <c r="I1584" s="135"/>
      <c r="J1584" s="79"/>
      <c r="M1584" s="349"/>
      <c r="N1584" s="73"/>
    </row>
    <row r="1585" spans="1:14" x14ac:dyDescent="0.2">
      <c r="A1585" s="75"/>
      <c r="B1585" s="141"/>
      <c r="C1585" s="77"/>
      <c r="D1585" s="21"/>
      <c r="E1585" s="21"/>
      <c r="F1585" s="21"/>
      <c r="G1585" s="142"/>
      <c r="H1585" s="273"/>
      <c r="I1585" s="135"/>
      <c r="J1585" s="79"/>
      <c r="M1585" s="349"/>
      <c r="N1585" s="73"/>
    </row>
    <row r="1586" spans="1:14" x14ac:dyDescent="0.2">
      <c r="A1586" s="75"/>
      <c r="B1586" s="141"/>
      <c r="C1586" s="77"/>
      <c r="D1586" s="21"/>
      <c r="E1586" s="21"/>
      <c r="F1586" s="21"/>
      <c r="G1586" s="142"/>
      <c r="H1586" s="273"/>
      <c r="I1586" s="135"/>
      <c r="J1586" s="79"/>
      <c r="M1586" s="349"/>
      <c r="N1586" s="73"/>
    </row>
    <row r="1587" spans="1:14" x14ac:dyDescent="0.2">
      <c r="A1587" s="75"/>
      <c r="B1587" s="141"/>
      <c r="C1587" s="77"/>
      <c r="D1587" s="21"/>
      <c r="E1587" s="21"/>
      <c r="F1587" s="21"/>
      <c r="G1587" s="142"/>
      <c r="H1587" s="273"/>
      <c r="I1587" s="135"/>
      <c r="J1587" s="79"/>
      <c r="M1587" s="349"/>
      <c r="N1587" s="73"/>
    </row>
    <row r="1588" spans="1:14" x14ac:dyDescent="0.2">
      <c r="A1588" s="75"/>
      <c r="B1588" s="141"/>
      <c r="C1588" s="77"/>
      <c r="D1588" s="21"/>
      <c r="E1588" s="21"/>
      <c r="F1588" s="21"/>
      <c r="G1588" s="142"/>
      <c r="H1588" s="273"/>
      <c r="I1588" s="135"/>
      <c r="J1588" s="79"/>
      <c r="M1588" s="349"/>
      <c r="N1588" s="73"/>
    </row>
    <row r="1589" spans="1:14" x14ac:dyDescent="0.2">
      <c r="A1589" s="75"/>
      <c r="B1589" s="141"/>
      <c r="C1589" s="77"/>
      <c r="D1589" s="21"/>
      <c r="E1589" s="21"/>
      <c r="F1589" s="21"/>
      <c r="G1589" s="142"/>
      <c r="H1589" s="273"/>
      <c r="I1589" s="135"/>
      <c r="J1589" s="79"/>
      <c r="M1589" s="349"/>
      <c r="N1589" s="73"/>
    </row>
    <row r="1590" spans="1:14" x14ac:dyDescent="0.2">
      <c r="A1590" s="75"/>
      <c r="B1590" s="141"/>
      <c r="C1590" s="77"/>
      <c r="D1590" s="21"/>
      <c r="E1590" s="21"/>
      <c r="F1590" s="21"/>
      <c r="G1590" s="142"/>
      <c r="H1590" s="273"/>
      <c r="I1590" s="135"/>
      <c r="J1590" s="79"/>
      <c r="M1590" s="349"/>
      <c r="N1590" s="73"/>
    </row>
    <row r="1591" spans="1:14" x14ac:dyDescent="0.2">
      <c r="A1591" s="75"/>
      <c r="B1591" s="141"/>
      <c r="C1591" s="77"/>
      <c r="D1591" s="21"/>
      <c r="E1591" s="21"/>
      <c r="F1591" s="21"/>
      <c r="G1591" s="142"/>
      <c r="H1591" s="273"/>
      <c r="I1591" s="135"/>
      <c r="J1591" s="79"/>
      <c r="M1591" s="349"/>
      <c r="N1591" s="73"/>
    </row>
    <row r="1592" spans="1:14" x14ac:dyDescent="0.2">
      <c r="A1592" s="75"/>
      <c r="B1592" s="141"/>
      <c r="C1592" s="77"/>
      <c r="D1592" s="21"/>
      <c r="E1592" s="21"/>
      <c r="F1592" s="21"/>
      <c r="G1592" s="142"/>
      <c r="H1592" s="273"/>
      <c r="I1592" s="135"/>
      <c r="J1592" s="79"/>
      <c r="M1592" s="349"/>
      <c r="N1592" s="73"/>
    </row>
    <row r="1593" spans="1:14" x14ac:dyDescent="0.2">
      <c r="A1593" s="75"/>
      <c r="B1593" s="141"/>
      <c r="C1593" s="77"/>
      <c r="D1593" s="21"/>
      <c r="E1593" s="21"/>
      <c r="F1593" s="21"/>
      <c r="G1593" s="142"/>
      <c r="H1593" s="273"/>
      <c r="I1593" s="135"/>
      <c r="J1593" s="79"/>
      <c r="M1593" s="349"/>
      <c r="N1593" s="73"/>
    </row>
    <row r="1594" spans="1:14" x14ac:dyDescent="0.2">
      <c r="A1594" s="75"/>
      <c r="B1594" s="141"/>
      <c r="C1594" s="77"/>
      <c r="D1594" s="21"/>
      <c r="E1594" s="21"/>
      <c r="F1594" s="21"/>
      <c r="G1594" s="142"/>
      <c r="H1594" s="273"/>
      <c r="I1594" s="135"/>
      <c r="J1594" s="79"/>
      <c r="M1594" s="349"/>
      <c r="N1594" s="73"/>
    </row>
    <row r="1595" spans="1:14" x14ac:dyDescent="0.2">
      <c r="A1595" s="75"/>
      <c r="B1595" s="141"/>
      <c r="C1595" s="77"/>
      <c r="D1595" s="21"/>
      <c r="E1595" s="21"/>
      <c r="F1595" s="21"/>
      <c r="G1595" s="142"/>
      <c r="H1595" s="273"/>
      <c r="I1595" s="135"/>
      <c r="J1595" s="79"/>
      <c r="M1595" s="349"/>
      <c r="N1595" s="73"/>
    </row>
    <row r="1596" spans="1:14" x14ac:dyDescent="0.2">
      <c r="A1596" s="75"/>
      <c r="B1596" s="141"/>
      <c r="C1596" s="77"/>
      <c r="D1596" s="21"/>
      <c r="E1596" s="21"/>
      <c r="F1596" s="21"/>
      <c r="G1596" s="142"/>
      <c r="H1596" s="273"/>
      <c r="I1596" s="135"/>
      <c r="J1596" s="79"/>
      <c r="M1596" s="349"/>
      <c r="N1596" s="73"/>
    </row>
    <row r="1597" spans="1:14" x14ac:dyDescent="0.2">
      <c r="A1597" s="75"/>
      <c r="B1597" s="141"/>
      <c r="C1597" s="77"/>
      <c r="D1597" s="21"/>
      <c r="E1597" s="21"/>
      <c r="F1597" s="21"/>
      <c r="G1597" s="142"/>
      <c r="H1597" s="273"/>
      <c r="I1597" s="135"/>
      <c r="J1597" s="79"/>
      <c r="M1597" s="349"/>
      <c r="N1597" s="73"/>
    </row>
    <row r="1598" spans="1:14" x14ac:dyDescent="0.2">
      <c r="A1598" s="75"/>
      <c r="B1598" s="141"/>
      <c r="C1598" s="77"/>
      <c r="D1598" s="21"/>
      <c r="E1598" s="21"/>
      <c r="F1598" s="21"/>
      <c r="G1598" s="142"/>
      <c r="H1598" s="273"/>
      <c r="I1598" s="135"/>
      <c r="J1598" s="79"/>
      <c r="M1598" s="349"/>
      <c r="N1598" s="73"/>
    </row>
    <row r="1599" spans="1:14" x14ac:dyDescent="0.2">
      <c r="A1599" s="75"/>
      <c r="B1599" s="141"/>
      <c r="C1599" s="77"/>
      <c r="D1599" s="21"/>
      <c r="E1599" s="21"/>
      <c r="F1599" s="21"/>
      <c r="G1599" s="142"/>
      <c r="H1599" s="273"/>
      <c r="I1599" s="135"/>
      <c r="J1599" s="79"/>
      <c r="M1599" s="349"/>
      <c r="N1599" s="73"/>
    </row>
    <row r="1600" spans="1:14" x14ac:dyDescent="0.2">
      <c r="A1600" s="75"/>
      <c r="B1600" s="141"/>
      <c r="C1600" s="77"/>
      <c r="D1600" s="21"/>
      <c r="E1600" s="21"/>
      <c r="F1600" s="21"/>
      <c r="G1600" s="142"/>
      <c r="H1600" s="273"/>
      <c r="I1600" s="135"/>
      <c r="J1600" s="79"/>
      <c r="M1600" s="349"/>
      <c r="N1600" s="73"/>
    </row>
    <row r="1601" spans="1:14" ht="15" x14ac:dyDescent="0.2">
      <c r="A1601" s="25"/>
      <c r="B1601" s="18"/>
      <c r="C1601" s="19"/>
      <c r="D1601" s="143"/>
      <c r="E1601" s="7"/>
      <c r="F1601" s="21"/>
      <c r="G1601" s="22"/>
      <c r="H1601" s="273"/>
      <c r="I1601" s="23"/>
      <c r="J1601" s="24"/>
      <c r="M1601" s="351"/>
      <c r="N1601" s="73"/>
    </row>
    <row r="1602" spans="1:14" x14ac:dyDescent="0.2">
      <c r="A1602" s="75"/>
      <c r="B1602" s="141"/>
      <c r="C1602" s="77"/>
      <c r="D1602" s="21"/>
      <c r="E1602" s="21"/>
      <c r="F1602" s="21"/>
      <c r="G1602" s="142"/>
      <c r="H1602" s="273"/>
      <c r="I1602" s="135"/>
      <c r="J1602" s="79"/>
      <c r="M1602" s="349"/>
      <c r="N1602" s="73"/>
    </row>
    <row r="1603" spans="1:14" x14ac:dyDescent="0.2">
      <c r="A1603" s="75"/>
      <c r="B1603" s="141"/>
      <c r="C1603" s="77"/>
      <c r="D1603" s="21"/>
      <c r="E1603" s="21"/>
      <c r="F1603" s="21"/>
      <c r="G1603" s="142"/>
      <c r="H1603" s="273"/>
      <c r="I1603" s="135"/>
      <c r="J1603" s="79"/>
      <c r="M1603" s="349"/>
      <c r="N1603" s="73"/>
    </row>
    <row r="1604" spans="1:14" x14ac:dyDescent="0.2">
      <c r="A1604" s="75"/>
      <c r="B1604" s="141"/>
      <c r="C1604" s="77"/>
      <c r="D1604" s="7"/>
      <c r="E1604" s="7"/>
      <c r="F1604" s="21"/>
      <c r="G1604" s="21"/>
      <c r="H1604" s="273"/>
      <c r="I1604" s="135"/>
      <c r="J1604" s="79"/>
      <c r="M1604" s="349"/>
      <c r="N1604" s="73"/>
    </row>
    <row r="1605" spans="1:14" x14ac:dyDescent="0.2">
      <c r="A1605" s="75"/>
      <c r="B1605" s="141"/>
      <c r="C1605" s="77"/>
      <c r="D1605" s="7"/>
      <c r="E1605" s="7"/>
      <c r="F1605" s="21"/>
      <c r="G1605" s="21"/>
      <c r="H1605" s="273"/>
      <c r="I1605" s="135"/>
      <c r="J1605" s="79"/>
      <c r="M1605" s="349"/>
      <c r="N1605" s="73"/>
    </row>
    <row r="1606" spans="1:14" x14ac:dyDescent="0.2">
      <c r="A1606" s="75"/>
      <c r="B1606" s="141"/>
      <c r="C1606" s="77"/>
      <c r="D1606" s="7"/>
      <c r="E1606" s="7"/>
      <c r="F1606" s="21"/>
      <c r="G1606" s="21"/>
      <c r="H1606" s="273"/>
      <c r="I1606" s="135"/>
      <c r="J1606" s="79"/>
      <c r="M1606" s="349"/>
      <c r="N1606" s="73"/>
    </row>
    <row r="1607" spans="1:14" x14ac:dyDescent="0.2">
      <c r="A1607" s="75"/>
      <c r="B1607" s="141"/>
      <c r="C1607" s="77"/>
      <c r="D1607" s="7"/>
      <c r="E1607" s="7"/>
      <c r="F1607" s="21"/>
      <c r="G1607" s="21"/>
      <c r="H1607" s="273"/>
      <c r="I1607" s="135"/>
      <c r="J1607" s="79"/>
      <c r="M1607" s="349"/>
      <c r="N1607" s="73"/>
    </row>
    <row r="1608" spans="1:14" x14ac:dyDescent="0.2">
      <c r="A1608" s="75"/>
      <c r="B1608" s="141"/>
      <c r="C1608" s="77"/>
      <c r="D1608" s="7"/>
      <c r="E1608" s="7"/>
      <c r="F1608" s="21"/>
      <c r="G1608" s="21"/>
      <c r="H1608" s="273"/>
      <c r="I1608" s="135"/>
      <c r="J1608" s="79"/>
      <c r="M1608" s="349"/>
      <c r="N1608" s="73"/>
    </row>
    <row r="1609" spans="1:14" x14ac:dyDescent="0.2">
      <c r="A1609" s="75"/>
      <c r="B1609" s="141"/>
      <c r="C1609" s="77"/>
      <c r="D1609" s="7"/>
      <c r="E1609" s="7"/>
      <c r="F1609" s="21"/>
      <c r="G1609" s="21"/>
      <c r="H1609" s="273"/>
      <c r="I1609" s="135"/>
      <c r="J1609" s="79"/>
      <c r="M1609" s="349"/>
      <c r="N1609" s="73"/>
    </row>
    <row r="1610" spans="1:14" x14ac:dyDescent="0.2">
      <c r="A1610" s="75"/>
      <c r="B1610" s="141"/>
      <c r="C1610" s="77"/>
      <c r="D1610" s="7"/>
      <c r="E1610" s="7"/>
      <c r="F1610" s="21"/>
      <c r="G1610" s="21"/>
      <c r="H1610" s="273"/>
      <c r="I1610" s="135"/>
      <c r="J1610" s="79"/>
      <c r="M1610" s="349"/>
      <c r="N1610" s="73"/>
    </row>
    <row r="1611" spans="1:14" x14ac:dyDescent="0.2">
      <c r="A1611" s="75"/>
      <c r="B1611" s="141"/>
      <c r="C1611" s="77"/>
      <c r="D1611" s="7"/>
      <c r="E1611" s="7"/>
      <c r="F1611" s="21"/>
      <c r="G1611" s="21"/>
      <c r="H1611" s="273"/>
      <c r="I1611" s="135"/>
      <c r="J1611" s="79"/>
      <c r="M1611" s="349"/>
      <c r="N1611" s="73"/>
    </row>
    <row r="1612" spans="1:14" x14ac:dyDescent="0.2">
      <c r="A1612" s="75"/>
      <c r="B1612" s="141"/>
      <c r="C1612" s="77"/>
      <c r="D1612" s="7"/>
      <c r="E1612" s="7"/>
      <c r="F1612" s="21"/>
      <c r="G1612" s="21"/>
      <c r="H1612" s="273"/>
      <c r="I1612" s="135"/>
      <c r="J1612" s="79"/>
      <c r="M1612" s="349"/>
      <c r="N1612" s="73"/>
    </row>
    <row r="1613" spans="1:14" x14ac:dyDescent="0.2">
      <c r="A1613" s="75"/>
      <c r="B1613" s="141"/>
      <c r="C1613" s="77"/>
      <c r="D1613" s="7"/>
      <c r="E1613" s="7"/>
      <c r="F1613" s="21"/>
      <c r="G1613" s="21"/>
      <c r="H1613" s="273"/>
      <c r="I1613" s="135"/>
      <c r="J1613" s="79"/>
      <c r="M1613" s="349"/>
      <c r="N1613" s="73"/>
    </row>
    <row r="1614" spans="1:14" x14ac:dyDescent="0.2">
      <c r="A1614" s="75"/>
      <c r="B1614" s="141"/>
      <c r="C1614" s="77"/>
      <c r="D1614" s="7"/>
      <c r="E1614" s="7"/>
      <c r="F1614" s="21"/>
      <c r="G1614" s="21"/>
      <c r="H1614" s="273"/>
      <c r="I1614" s="135"/>
      <c r="J1614" s="79"/>
      <c r="M1614" s="349"/>
      <c r="N1614" s="73"/>
    </row>
    <row r="1615" spans="1:14" x14ac:dyDescent="0.2">
      <c r="A1615" s="75"/>
      <c r="B1615" s="141"/>
      <c r="C1615" s="77"/>
      <c r="D1615" s="7"/>
      <c r="E1615" s="7"/>
      <c r="F1615" s="21"/>
      <c r="G1615" s="21"/>
      <c r="H1615" s="273"/>
      <c r="I1615" s="135"/>
      <c r="J1615" s="79"/>
      <c r="M1615" s="349"/>
      <c r="N1615" s="73"/>
    </row>
    <row r="1616" spans="1:14" x14ac:dyDescent="0.2">
      <c r="A1616" s="75"/>
      <c r="B1616" s="141"/>
      <c r="C1616" s="77"/>
      <c r="D1616" s="7"/>
      <c r="E1616" s="7"/>
      <c r="F1616" s="21"/>
      <c r="G1616" s="21"/>
      <c r="H1616" s="273"/>
      <c r="I1616" s="135"/>
      <c r="J1616" s="79"/>
      <c r="M1616" s="349"/>
      <c r="N1616" s="73"/>
    </row>
    <row r="1617" spans="1:14" x14ac:dyDescent="0.2">
      <c r="A1617" s="75"/>
      <c r="B1617" s="141"/>
      <c r="C1617" s="77"/>
      <c r="D1617" s="7"/>
      <c r="E1617" s="7"/>
      <c r="F1617" s="21"/>
      <c r="G1617" s="21"/>
      <c r="H1617" s="273"/>
      <c r="I1617" s="135"/>
      <c r="J1617" s="79"/>
      <c r="M1617" s="349"/>
      <c r="N1617" s="73"/>
    </row>
    <row r="1618" spans="1:14" x14ac:dyDescent="0.2">
      <c r="A1618" s="75"/>
      <c r="B1618" s="141"/>
      <c r="C1618" s="77"/>
      <c r="D1618" s="7"/>
      <c r="E1618" s="7"/>
      <c r="F1618" s="21"/>
      <c r="G1618" s="21"/>
      <c r="H1618" s="273"/>
      <c r="I1618" s="135"/>
      <c r="J1618" s="79"/>
      <c r="M1618" s="349"/>
      <c r="N1618" s="73"/>
    </row>
    <row r="1619" spans="1:14" x14ac:dyDescent="0.2">
      <c r="A1619" s="75"/>
      <c r="B1619" s="141"/>
      <c r="C1619" s="77"/>
      <c r="D1619" s="7"/>
      <c r="E1619" s="7"/>
      <c r="F1619" s="21"/>
      <c r="G1619" s="21"/>
      <c r="H1619" s="273"/>
      <c r="I1619" s="135"/>
      <c r="J1619" s="79"/>
      <c r="M1619" s="349"/>
      <c r="N1619" s="73"/>
    </row>
    <row r="1620" spans="1:14" x14ac:dyDescent="0.2">
      <c r="A1620" s="75"/>
      <c r="B1620" s="141"/>
      <c r="C1620" s="77"/>
      <c r="D1620" s="7"/>
      <c r="E1620" s="7"/>
      <c r="F1620" s="21"/>
      <c r="G1620" s="21"/>
      <c r="H1620" s="273"/>
      <c r="I1620" s="135"/>
      <c r="J1620" s="79"/>
      <c r="M1620" s="349"/>
      <c r="N1620" s="73"/>
    </row>
    <row r="1621" spans="1:14" x14ac:dyDescent="0.2">
      <c r="A1621" s="75"/>
      <c r="B1621" s="141"/>
      <c r="C1621" s="77"/>
      <c r="D1621" s="7"/>
      <c r="E1621" s="7"/>
      <c r="F1621" s="21"/>
      <c r="G1621" s="21"/>
      <c r="H1621" s="273"/>
      <c r="I1621" s="135"/>
      <c r="J1621" s="79"/>
      <c r="M1621" s="349"/>
      <c r="N1621" s="73"/>
    </row>
    <row r="1622" spans="1:14" x14ac:dyDescent="0.2">
      <c r="A1622" s="75"/>
      <c r="B1622" s="141"/>
      <c r="C1622" s="77"/>
      <c r="D1622" s="7"/>
      <c r="E1622" s="7"/>
      <c r="F1622" s="21"/>
      <c r="G1622" s="21"/>
      <c r="H1622" s="273"/>
      <c r="I1622" s="135"/>
      <c r="J1622" s="79"/>
      <c r="M1622" s="349"/>
      <c r="N1622" s="73"/>
    </row>
    <row r="1623" spans="1:14" x14ac:dyDescent="0.2">
      <c r="A1623" s="75"/>
      <c r="B1623" s="141"/>
      <c r="C1623" s="77"/>
      <c r="D1623" s="7"/>
      <c r="E1623" s="7"/>
      <c r="F1623" s="21"/>
      <c r="G1623" s="21"/>
      <c r="H1623" s="273"/>
      <c r="I1623" s="135"/>
      <c r="J1623" s="79"/>
      <c r="M1623" s="349"/>
      <c r="N1623" s="73"/>
    </row>
    <row r="1624" spans="1:14" x14ac:dyDescent="0.2">
      <c r="A1624" s="75"/>
      <c r="B1624" s="141"/>
      <c r="C1624" s="77"/>
      <c r="D1624" s="7"/>
      <c r="E1624" s="7"/>
      <c r="F1624" s="21"/>
      <c r="G1624" s="21"/>
      <c r="H1624" s="273"/>
      <c r="I1624" s="135"/>
      <c r="J1624" s="79"/>
      <c r="M1624" s="349"/>
      <c r="N1624" s="73"/>
    </row>
    <row r="1625" spans="1:14" x14ac:dyDescent="0.2">
      <c r="A1625" s="75"/>
      <c r="B1625" s="141"/>
      <c r="C1625" s="77"/>
      <c r="D1625" s="7"/>
      <c r="E1625" s="7"/>
      <c r="F1625" s="21"/>
      <c r="G1625" s="21"/>
      <c r="H1625" s="273"/>
      <c r="I1625" s="135"/>
      <c r="J1625" s="79"/>
      <c r="M1625" s="349"/>
      <c r="N1625" s="73"/>
    </row>
    <row r="1626" spans="1:14" x14ac:dyDescent="0.2">
      <c r="A1626" s="75"/>
      <c r="B1626" s="141"/>
      <c r="C1626" s="77"/>
      <c r="D1626" s="7"/>
      <c r="E1626" s="7"/>
      <c r="F1626" s="21"/>
      <c r="G1626" s="21"/>
      <c r="H1626" s="273"/>
      <c r="I1626" s="135"/>
      <c r="J1626" s="79"/>
      <c r="M1626" s="349"/>
      <c r="N1626" s="73"/>
    </row>
    <row r="1627" spans="1:14" x14ac:dyDescent="0.2">
      <c r="A1627" s="75"/>
      <c r="B1627" s="141"/>
      <c r="C1627" s="77"/>
      <c r="D1627" s="7"/>
      <c r="E1627" s="7"/>
      <c r="F1627" s="21"/>
      <c r="G1627" s="21"/>
      <c r="H1627" s="273"/>
      <c r="I1627" s="135"/>
      <c r="J1627" s="79"/>
      <c r="M1627" s="349"/>
      <c r="N1627" s="73"/>
    </row>
    <row r="1628" spans="1:14" x14ac:dyDescent="0.2">
      <c r="A1628" s="75"/>
      <c r="B1628" s="141"/>
      <c r="C1628" s="77"/>
      <c r="D1628" s="7"/>
      <c r="E1628" s="7"/>
      <c r="F1628" s="21"/>
      <c r="G1628" s="21"/>
      <c r="H1628" s="273"/>
      <c r="I1628" s="135"/>
      <c r="J1628" s="79"/>
      <c r="M1628" s="349"/>
      <c r="N1628" s="73"/>
    </row>
    <row r="1629" spans="1:14" x14ac:dyDescent="0.2">
      <c r="A1629" s="75"/>
      <c r="B1629" s="141"/>
      <c r="C1629" s="77"/>
      <c r="D1629" s="7"/>
      <c r="E1629" s="7"/>
      <c r="F1629" s="21"/>
      <c r="G1629" s="21"/>
      <c r="H1629" s="273"/>
      <c r="I1629" s="135"/>
      <c r="J1629" s="79"/>
      <c r="M1629" s="349"/>
      <c r="N1629" s="73"/>
    </row>
    <row r="1630" spans="1:14" x14ac:dyDescent="0.2">
      <c r="A1630" s="75"/>
      <c r="B1630" s="141"/>
      <c r="C1630" s="77"/>
      <c r="D1630" s="7"/>
      <c r="E1630" s="7"/>
      <c r="F1630" s="21"/>
      <c r="G1630" s="21"/>
      <c r="H1630" s="273"/>
      <c r="I1630" s="135"/>
      <c r="J1630" s="79"/>
      <c r="M1630" s="349"/>
      <c r="N1630" s="73"/>
    </row>
    <row r="1631" spans="1:14" x14ac:dyDescent="0.2">
      <c r="A1631" s="75"/>
      <c r="B1631" s="141"/>
      <c r="C1631" s="77"/>
      <c r="D1631" s="7"/>
      <c r="E1631" s="7"/>
      <c r="F1631" s="21"/>
      <c r="G1631" s="21"/>
      <c r="H1631" s="273"/>
      <c r="I1631" s="135"/>
      <c r="J1631" s="79"/>
      <c r="M1631" s="349"/>
      <c r="N1631" s="73"/>
    </row>
    <row r="1632" spans="1:14" x14ac:dyDescent="0.2">
      <c r="A1632" s="75"/>
      <c r="B1632" s="141"/>
      <c r="C1632" s="77"/>
      <c r="D1632" s="7"/>
      <c r="E1632" s="7"/>
      <c r="F1632" s="21"/>
      <c r="G1632" s="21"/>
      <c r="H1632" s="273"/>
      <c r="I1632" s="135"/>
      <c r="J1632" s="79"/>
      <c r="M1632" s="349"/>
      <c r="N1632" s="73"/>
    </row>
    <row r="1633" spans="1:14" x14ac:dyDescent="0.2">
      <c r="A1633" s="75"/>
      <c r="B1633" s="141"/>
      <c r="C1633" s="77"/>
      <c r="D1633" s="7"/>
      <c r="E1633" s="7"/>
      <c r="F1633" s="21"/>
      <c r="G1633" s="21"/>
      <c r="H1633" s="273"/>
      <c r="I1633" s="135"/>
      <c r="J1633" s="79"/>
      <c r="M1633" s="349"/>
      <c r="N1633" s="73"/>
    </row>
    <row r="1634" spans="1:14" x14ac:dyDescent="0.2">
      <c r="A1634" s="75"/>
      <c r="B1634" s="141"/>
      <c r="C1634" s="77"/>
      <c r="D1634" s="7"/>
      <c r="E1634" s="7"/>
      <c r="F1634" s="21"/>
      <c r="G1634" s="21"/>
      <c r="H1634" s="273"/>
      <c r="I1634" s="135"/>
      <c r="J1634" s="79"/>
      <c r="M1634" s="349"/>
      <c r="N1634" s="73"/>
    </row>
    <row r="1635" spans="1:14" x14ac:dyDescent="0.2">
      <c r="A1635" s="75"/>
      <c r="B1635" s="141"/>
      <c r="C1635" s="77"/>
      <c r="D1635" s="7"/>
      <c r="E1635" s="7"/>
      <c r="F1635" s="21"/>
      <c r="G1635" s="21"/>
      <c r="H1635" s="273"/>
      <c r="I1635" s="135"/>
      <c r="J1635" s="79"/>
      <c r="M1635" s="349"/>
      <c r="N1635" s="146"/>
    </row>
    <row r="1636" spans="1:14" x14ac:dyDescent="0.2">
      <c r="A1636" s="75"/>
      <c r="B1636" s="141"/>
      <c r="C1636" s="77"/>
      <c r="D1636" s="7"/>
      <c r="E1636" s="7"/>
      <c r="F1636" s="21"/>
      <c r="G1636" s="21"/>
      <c r="H1636" s="273"/>
      <c r="I1636" s="135"/>
      <c r="J1636" s="79"/>
      <c r="M1636" s="349"/>
      <c r="N1636" s="73"/>
    </row>
    <row r="1637" spans="1:14" x14ac:dyDescent="0.2">
      <c r="A1637" s="75"/>
      <c r="B1637" s="141"/>
      <c r="C1637" s="77"/>
      <c r="D1637" s="7"/>
      <c r="E1637" s="7"/>
      <c r="F1637" s="21"/>
      <c r="G1637" s="21"/>
      <c r="H1637" s="273"/>
      <c r="I1637" s="135"/>
      <c r="J1637" s="79"/>
      <c r="M1637" s="349"/>
      <c r="N1637" s="73"/>
    </row>
    <row r="1638" spans="1:14" x14ac:dyDescent="0.2">
      <c r="A1638" s="75"/>
      <c r="B1638" s="141"/>
      <c r="C1638" s="77"/>
      <c r="D1638" s="7"/>
      <c r="E1638" s="7"/>
      <c r="F1638" s="21"/>
      <c r="G1638" s="21"/>
      <c r="H1638" s="273"/>
      <c r="I1638" s="135"/>
      <c r="J1638" s="79"/>
      <c r="M1638" s="349"/>
      <c r="N1638" s="73"/>
    </row>
    <row r="1639" spans="1:14" x14ac:dyDescent="0.2">
      <c r="A1639" s="75"/>
      <c r="B1639" s="141"/>
      <c r="C1639" s="77"/>
      <c r="D1639" s="7"/>
      <c r="E1639" s="7"/>
      <c r="F1639" s="21"/>
      <c r="G1639" s="21"/>
      <c r="H1639" s="273"/>
      <c r="I1639" s="135"/>
      <c r="J1639" s="79"/>
      <c r="M1639" s="349"/>
      <c r="N1639" s="73"/>
    </row>
    <row r="1640" spans="1:14" x14ac:dyDescent="0.2">
      <c r="A1640" s="75"/>
      <c r="B1640" s="194"/>
      <c r="C1640" s="77"/>
      <c r="D1640" s="61"/>
      <c r="F1640" s="21"/>
      <c r="G1640" s="21"/>
      <c r="H1640" s="273"/>
      <c r="I1640" s="135"/>
      <c r="J1640" s="79"/>
      <c r="M1640" s="349"/>
      <c r="N1640" s="73"/>
    </row>
    <row r="1641" spans="1:14" x14ac:dyDescent="0.2">
      <c r="A1641" s="75"/>
      <c r="B1641" s="141"/>
      <c r="C1641" s="77"/>
      <c r="D1641" s="7"/>
      <c r="E1641" s="7"/>
      <c r="F1641" s="21"/>
      <c r="G1641" s="21"/>
      <c r="H1641" s="273"/>
      <c r="I1641" s="135"/>
      <c r="J1641" s="79"/>
      <c r="M1641" s="349"/>
      <c r="N1641" s="73"/>
    </row>
    <row r="1642" spans="1:14" x14ac:dyDescent="0.2">
      <c r="A1642" s="75"/>
      <c r="B1642" s="141"/>
      <c r="C1642" s="77"/>
      <c r="D1642" s="7"/>
      <c r="E1642" s="7"/>
      <c r="F1642" s="21"/>
      <c r="G1642" s="21"/>
      <c r="H1642" s="273"/>
      <c r="I1642" s="135"/>
      <c r="J1642" s="79"/>
      <c r="M1642" s="349"/>
      <c r="N1642" s="73"/>
    </row>
    <row r="1643" spans="1:14" x14ac:dyDescent="0.2">
      <c r="A1643" s="75"/>
      <c r="B1643" s="141"/>
      <c r="C1643" s="77"/>
      <c r="D1643" s="7"/>
      <c r="E1643" s="7"/>
      <c r="F1643" s="21"/>
      <c r="G1643" s="21"/>
      <c r="H1643" s="273"/>
      <c r="I1643" s="135"/>
      <c r="J1643" s="79"/>
      <c r="M1643" s="349"/>
      <c r="N1643" s="73"/>
    </row>
    <row r="1644" spans="1:14" x14ac:dyDescent="0.2">
      <c r="A1644" s="75"/>
      <c r="B1644" s="141"/>
      <c r="C1644" s="77"/>
      <c r="D1644" s="7"/>
      <c r="E1644" s="7"/>
      <c r="F1644" s="21"/>
      <c r="G1644" s="21"/>
      <c r="H1644" s="273"/>
      <c r="I1644" s="135"/>
      <c r="J1644" s="79"/>
      <c r="M1644" s="349"/>
      <c r="N1644" s="73"/>
    </row>
    <row r="1645" spans="1:14" x14ac:dyDescent="0.2">
      <c r="A1645" s="75"/>
      <c r="B1645" s="141"/>
      <c r="C1645" s="77"/>
      <c r="D1645" s="7"/>
      <c r="E1645" s="7"/>
      <c r="F1645" s="21"/>
      <c r="G1645" s="21"/>
      <c r="H1645" s="273"/>
      <c r="I1645" s="135"/>
      <c r="J1645" s="79"/>
      <c r="M1645" s="349"/>
      <c r="N1645" s="73"/>
    </row>
    <row r="1646" spans="1:14" x14ac:dyDescent="0.2">
      <c r="A1646" s="75"/>
      <c r="B1646" s="141"/>
      <c r="C1646" s="77"/>
      <c r="D1646" s="7"/>
      <c r="E1646" s="7"/>
      <c r="F1646" s="21"/>
      <c r="G1646" s="21"/>
      <c r="H1646" s="273"/>
      <c r="I1646" s="135"/>
      <c r="J1646" s="79"/>
      <c r="M1646" s="349"/>
      <c r="N1646" s="73"/>
    </row>
    <row r="1647" spans="1:14" x14ac:dyDescent="0.2">
      <c r="A1647" s="75"/>
      <c r="B1647" s="141"/>
      <c r="C1647" s="77"/>
      <c r="D1647" s="7"/>
      <c r="E1647" s="7"/>
      <c r="F1647" s="21"/>
      <c r="G1647" s="21"/>
      <c r="H1647" s="273"/>
      <c r="I1647" s="135"/>
      <c r="J1647" s="79"/>
      <c r="M1647" s="349"/>
      <c r="N1647" s="73"/>
    </row>
    <row r="1648" spans="1:14" x14ac:dyDescent="0.2">
      <c r="A1648" s="75"/>
      <c r="B1648" s="141"/>
      <c r="C1648" s="77"/>
      <c r="D1648" s="7"/>
      <c r="E1648" s="7"/>
      <c r="F1648" s="21"/>
      <c r="G1648" s="21"/>
      <c r="H1648" s="273"/>
      <c r="I1648" s="135"/>
      <c r="J1648" s="79"/>
      <c r="M1648" s="349"/>
      <c r="N1648" s="73"/>
    </row>
    <row r="1649" spans="1:14" x14ac:dyDescent="0.2">
      <c r="A1649" s="75"/>
      <c r="B1649" s="141"/>
      <c r="C1649" s="77"/>
      <c r="D1649" s="7"/>
      <c r="E1649" s="7"/>
      <c r="F1649" s="21"/>
      <c r="G1649" s="21"/>
      <c r="H1649" s="273"/>
      <c r="I1649" s="135"/>
      <c r="J1649" s="79"/>
      <c r="M1649" s="349"/>
      <c r="N1649" s="73"/>
    </row>
    <row r="1650" spans="1:14" x14ac:dyDescent="0.2">
      <c r="A1650" s="75"/>
      <c r="B1650" s="141"/>
      <c r="C1650" s="77"/>
      <c r="D1650" s="7"/>
      <c r="E1650" s="7"/>
      <c r="F1650" s="21"/>
      <c r="G1650" s="21"/>
      <c r="H1650" s="273"/>
      <c r="I1650" s="135"/>
      <c r="J1650" s="79"/>
      <c r="M1650" s="349"/>
      <c r="N1650" s="73"/>
    </row>
    <row r="1651" spans="1:14" x14ac:dyDescent="0.2">
      <c r="A1651" s="75"/>
      <c r="B1651" s="141"/>
      <c r="C1651" s="77"/>
      <c r="D1651" s="7"/>
      <c r="E1651" s="7"/>
      <c r="F1651" s="21"/>
      <c r="G1651" s="21"/>
      <c r="H1651" s="273"/>
      <c r="I1651" s="135"/>
      <c r="J1651" s="79"/>
      <c r="M1651" s="349"/>
      <c r="N1651" s="73"/>
    </row>
    <row r="1652" spans="1:14" x14ac:dyDescent="0.2">
      <c r="A1652" s="75"/>
      <c r="B1652" s="141"/>
      <c r="C1652" s="77"/>
      <c r="D1652" s="7"/>
      <c r="E1652" s="7"/>
      <c r="F1652" s="21"/>
      <c r="G1652" s="21"/>
      <c r="H1652" s="273"/>
      <c r="I1652" s="135"/>
      <c r="J1652" s="79"/>
      <c r="M1652" s="349"/>
      <c r="N1652" s="73"/>
    </row>
    <row r="1653" spans="1:14" x14ac:dyDescent="0.2">
      <c r="A1653" s="75"/>
      <c r="B1653" s="141"/>
      <c r="C1653" s="77"/>
      <c r="D1653" s="7"/>
      <c r="E1653" s="7"/>
      <c r="F1653" s="21"/>
      <c r="G1653" s="21"/>
      <c r="H1653" s="273"/>
      <c r="I1653" s="135"/>
      <c r="J1653" s="79"/>
      <c r="M1653" s="349"/>
      <c r="N1653" s="73"/>
    </row>
    <row r="1654" spans="1:14" x14ac:dyDescent="0.2">
      <c r="A1654" s="75"/>
      <c r="B1654" s="141"/>
      <c r="C1654" s="77"/>
      <c r="D1654" s="7"/>
      <c r="E1654" s="7"/>
      <c r="F1654" s="21"/>
      <c r="G1654" s="21"/>
      <c r="H1654" s="273"/>
      <c r="I1654" s="135"/>
      <c r="J1654" s="79"/>
      <c r="M1654" s="349"/>
      <c r="N1654" s="73"/>
    </row>
    <row r="1655" spans="1:14" x14ac:dyDescent="0.2">
      <c r="A1655" s="75"/>
      <c r="B1655" s="141"/>
      <c r="C1655" s="77"/>
      <c r="D1655" s="7"/>
      <c r="E1655" s="7"/>
      <c r="F1655" s="21"/>
      <c r="G1655" s="21"/>
      <c r="H1655" s="273"/>
      <c r="I1655" s="135"/>
      <c r="J1655" s="79"/>
      <c r="M1655" s="349"/>
      <c r="N1655" s="73"/>
    </row>
    <row r="1656" spans="1:14" x14ac:dyDescent="0.2">
      <c r="A1656" s="75"/>
      <c r="B1656" s="141"/>
      <c r="C1656" s="77"/>
      <c r="D1656" s="7"/>
      <c r="E1656" s="7"/>
      <c r="F1656" s="21"/>
      <c r="G1656" s="21"/>
      <c r="H1656" s="273"/>
      <c r="I1656" s="135"/>
      <c r="J1656" s="79"/>
      <c r="M1656" s="349"/>
      <c r="N1656" s="73"/>
    </row>
    <row r="1657" spans="1:14" x14ac:dyDescent="0.2">
      <c r="A1657" s="75"/>
      <c r="B1657" s="141"/>
      <c r="C1657" s="77"/>
      <c r="D1657" s="7"/>
      <c r="E1657" s="7"/>
      <c r="F1657" s="21"/>
      <c r="G1657" s="21"/>
      <c r="H1657" s="273"/>
      <c r="I1657" s="135"/>
      <c r="J1657" s="79"/>
      <c r="M1657" s="349"/>
      <c r="N1657" s="73"/>
    </row>
    <row r="1658" spans="1:14" x14ac:dyDescent="0.2">
      <c r="A1658" s="75"/>
      <c r="B1658" s="141"/>
      <c r="C1658" s="77"/>
      <c r="D1658" s="7"/>
      <c r="E1658" s="7"/>
      <c r="F1658" s="21"/>
      <c r="G1658" s="21"/>
      <c r="H1658" s="273"/>
      <c r="I1658" s="135"/>
      <c r="J1658" s="79"/>
      <c r="M1658" s="349"/>
      <c r="N1658" s="73"/>
    </row>
    <row r="1659" spans="1:14" x14ac:dyDescent="0.2">
      <c r="A1659" s="75"/>
      <c r="B1659" s="141"/>
      <c r="C1659" s="77"/>
      <c r="D1659" s="7"/>
      <c r="E1659" s="7"/>
      <c r="F1659" s="21"/>
      <c r="G1659" s="21"/>
      <c r="H1659" s="273"/>
      <c r="I1659" s="135"/>
      <c r="J1659" s="79"/>
      <c r="M1659" s="349"/>
      <c r="N1659" s="73"/>
    </row>
    <row r="1660" spans="1:14" x14ac:dyDescent="0.2">
      <c r="A1660" s="75"/>
      <c r="B1660" s="141"/>
      <c r="C1660" s="77"/>
      <c r="D1660" s="7"/>
      <c r="E1660" s="7"/>
      <c r="F1660" s="21"/>
      <c r="G1660" s="21"/>
      <c r="H1660" s="273"/>
      <c r="I1660" s="135"/>
      <c r="J1660" s="79"/>
      <c r="M1660" s="349"/>
      <c r="N1660" s="73"/>
    </row>
    <row r="1661" spans="1:14" x14ac:dyDescent="0.2">
      <c r="A1661" s="75"/>
      <c r="B1661" s="141"/>
      <c r="C1661" s="77"/>
      <c r="D1661" s="7"/>
      <c r="E1661" s="7"/>
      <c r="F1661" s="21"/>
      <c r="G1661" s="21"/>
      <c r="H1661" s="273"/>
      <c r="I1661" s="135"/>
      <c r="J1661" s="79"/>
      <c r="M1661" s="349"/>
      <c r="N1661" s="73"/>
    </row>
    <row r="1662" spans="1:14" x14ac:dyDescent="0.2">
      <c r="A1662" s="75"/>
      <c r="B1662" s="141"/>
      <c r="C1662" s="77"/>
      <c r="D1662" s="7"/>
      <c r="E1662" s="7"/>
      <c r="F1662" s="21"/>
      <c r="G1662" s="21"/>
      <c r="H1662" s="273"/>
      <c r="I1662" s="135"/>
      <c r="J1662" s="79"/>
      <c r="M1662" s="349"/>
      <c r="N1662" s="73"/>
    </row>
    <row r="1663" spans="1:14" x14ac:dyDescent="0.2">
      <c r="A1663" s="75"/>
      <c r="B1663" s="141"/>
      <c r="C1663" s="77"/>
      <c r="D1663" s="7"/>
      <c r="E1663" s="7"/>
      <c r="F1663" s="21"/>
      <c r="G1663" s="21"/>
      <c r="H1663" s="273"/>
      <c r="I1663" s="135"/>
      <c r="J1663" s="79"/>
      <c r="M1663" s="349"/>
      <c r="N1663" s="73"/>
    </row>
    <row r="1664" spans="1:14" x14ac:dyDescent="0.2">
      <c r="A1664" s="75"/>
      <c r="B1664" s="141"/>
      <c r="C1664" s="77"/>
      <c r="D1664" s="7"/>
      <c r="E1664" s="7"/>
      <c r="F1664" s="21"/>
      <c r="G1664" s="21"/>
      <c r="H1664" s="273"/>
      <c r="I1664" s="135"/>
      <c r="J1664" s="79"/>
      <c r="M1664" s="349"/>
      <c r="N1664" s="73"/>
    </row>
    <row r="1665" spans="1:14" x14ac:dyDescent="0.2">
      <c r="A1665" s="75"/>
      <c r="B1665" s="141"/>
      <c r="C1665" s="77"/>
      <c r="D1665" s="7"/>
      <c r="E1665" s="7"/>
      <c r="F1665" s="21"/>
      <c r="G1665" s="21"/>
      <c r="H1665" s="273"/>
      <c r="I1665" s="135"/>
      <c r="J1665" s="79"/>
      <c r="M1665" s="349"/>
      <c r="N1665" s="73"/>
    </row>
    <row r="1666" spans="1:14" x14ac:dyDescent="0.2">
      <c r="A1666" s="75"/>
      <c r="B1666" s="141"/>
      <c r="C1666" s="77"/>
      <c r="D1666" s="7"/>
      <c r="E1666" s="7"/>
      <c r="F1666" s="21"/>
      <c r="G1666" s="21"/>
      <c r="H1666" s="273"/>
      <c r="I1666" s="135"/>
      <c r="J1666" s="79"/>
      <c r="M1666" s="349"/>
      <c r="N1666" s="73"/>
    </row>
    <row r="1667" spans="1:14" x14ac:dyDescent="0.2">
      <c r="A1667" s="75"/>
      <c r="B1667" s="141"/>
      <c r="C1667" s="77"/>
      <c r="D1667" s="7"/>
      <c r="E1667" s="7"/>
      <c r="F1667" s="21"/>
      <c r="G1667" s="21"/>
      <c r="H1667" s="273"/>
      <c r="I1667" s="135"/>
      <c r="J1667" s="79"/>
      <c r="M1667" s="349"/>
      <c r="N1667" s="73"/>
    </row>
    <row r="1668" spans="1:14" x14ac:dyDescent="0.2">
      <c r="A1668" s="75"/>
      <c r="B1668" s="141"/>
      <c r="C1668" s="77"/>
      <c r="D1668" s="7"/>
      <c r="E1668" s="7"/>
      <c r="F1668" s="21"/>
      <c r="G1668" s="21"/>
      <c r="H1668" s="273"/>
      <c r="I1668" s="135"/>
      <c r="J1668" s="79"/>
      <c r="M1668" s="349"/>
      <c r="N1668" s="73"/>
    </row>
    <row r="1669" spans="1:14" x14ac:dyDescent="0.2">
      <c r="A1669" s="75"/>
      <c r="B1669" s="141"/>
      <c r="C1669" s="77"/>
      <c r="D1669" s="7"/>
      <c r="E1669" s="7"/>
      <c r="F1669" s="21"/>
      <c r="G1669" s="21"/>
      <c r="H1669" s="273"/>
      <c r="I1669" s="135"/>
      <c r="J1669" s="79"/>
      <c r="M1669" s="349"/>
      <c r="N1669" s="73"/>
    </row>
    <row r="1670" spans="1:14" x14ac:dyDescent="0.2">
      <c r="A1670" s="75"/>
      <c r="B1670" s="141"/>
      <c r="C1670" s="77"/>
      <c r="D1670" s="7"/>
      <c r="E1670" s="7"/>
      <c r="F1670" s="21"/>
      <c r="G1670" s="21"/>
      <c r="H1670" s="273"/>
      <c r="I1670" s="135"/>
      <c r="J1670" s="79"/>
      <c r="M1670" s="349"/>
      <c r="N1670" s="73"/>
    </row>
    <row r="1671" spans="1:14" x14ac:dyDescent="0.2">
      <c r="A1671" s="75"/>
      <c r="B1671" s="18"/>
      <c r="C1671" s="77"/>
      <c r="D1671" s="21"/>
      <c r="E1671" s="21"/>
      <c r="F1671" s="21"/>
      <c r="G1671" s="195"/>
      <c r="H1671" s="273"/>
      <c r="I1671" s="135"/>
      <c r="J1671" s="79"/>
      <c r="M1671" s="349"/>
      <c r="N1671" s="73"/>
    </row>
    <row r="1672" spans="1:14" x14ac:dyDescent="0.2">
      <c r="A1672" s="75"/>
      <c r="B1672" s="18"/>
      <c r="C1672" s="77"/>
      <c r="D1672" s="21"/>
      <c r="E1672" s="21"/>
      <c r="F1672" s="21"/>
      <c r="G1672" s="195"/>
      <c r="H1672" s="273"/>
      <c r="I1672" s="135"/>
      <c r="J1672" s="79"/>
      <c r="M1672" s="349"/>
      <c r="N1672" s="73"/>
    </row>
    <row r="1673" spans="1:14" x14ac:dyDescent="0.2">
      <c r="A1673" s="75"/>
      <c r="B1673" s="18"/>
      <c r="C1673" s="77"/>
      <c r="D1673" s="21"/>
      <c r="E1673" s="21"/>
      <c r="F1673" s="21"/>
      <c r="G1673" s="195"/>
      <c r="H1673" s="273"/>
      <c r="I1673" s="135"/>
      <c r="J1673" s="79"/>
      <c r="M1673" s="349"/>
      <c r="N1673" s="73"/>
    </row>
    <row r="1674" spans="1:14" x14ac:dyDescent="0.2">
      <c r="A1674" s="75"/>
      <c r="B1674" s="18"/>
      <c r="C1674" s="77"/>
      <c r="D1674" s="21"/>
      <c r="E1674" s="21"/>
      <c r="F1674" s="21"/>
      <c r="G1674" s="195"/>
      <c r="H1674" s="273"/>
      <c r="I1674" s="135"/>
      <c r="J1674" s="79"/>
      <c r="M1674" s="349"/>
      <c r="N1674" s="73"/>
    </row>
    <row r="1675" spans="1:14" x14ac:dyDescent="0.2">
      <c r="A1675" s="75"/>
      <c r="B1675" s="18"/>
      <c r="C1675" s="77"/>
      <c r="D1675" s="21"/>
      <c r="E1675" s="21"/>
      <c r="F1675" s="21"/>
      <c r="G1675" s="195"/>
      <c r="H1675" s="273"/>
      <c r="I1675" s="135"/>
      <c r="J1675" s="79"/>
      <c r="M1675" s="349"/>
      <c r="N1675" s="73"/>
    </row>
    <row r="1676" spans="1:14" x14ac:dyDescent="0.2">
      <c r="A1676" s="75"/>
      <c r="B1676" s="18"/>
      <c r="C1676" s="77"/>
      <c r="D1676" s="21"/>
      <c r="E1676" s="21"/>
      <c r="F1676" s="21"/>
      <c r="G1676" s="195"/>
      <c r="H1676" s="273"/>
      <c r="I1676" s="135"/>
      <c r="J1676" s="79"/>
      <c r="M1676" s="349"/>
      <c r="N1676" s="73"/>
    </row>
    <row r="1677" spans="1:14" x14ac:dyDescent="0.2">
      <c r="A1677" s="75"/>
      <c r="B1677" s="18"/>
      <c r="C1677" s="77"/>
      <c r="D1677" s="21"/>
      <c r="E1677" s="21"/>
      <c r="F1677" s="21"/>
      <c r="G1677" s="195"/>
      <c r="H1677" s="273"/>
      <c r="I1677" s="135"/>
      <c r="J1677" s="79"/>
      <c r="M1677" s="349"/>
      <c r="N1677" s="73"/>
    </row>
    <row r="1678" spans="1:14" x14ac:dyDescent="0.2">
      <c r="A1678" s="75"/>
      <c r="B1678" s="18"/>
      <c r="C1678" s="77"/>
      <c r="D1678" s="21"/>
      <c r="E1678" s="21"/>
      <c r="F1678" s="21"/>
      <c r="G1678" s="195"/>
      <c r="H1678" s="273"/>
      <c r="I1678" s="135"/>
      <c r="J1678" s="79"/>
      <c r="M1678" s="349"/>
      <c r="N1678" s="73"/>
    </row>
    <row r="1679" spans="1:14" x14ac:dyDescent="0.2">
      <c r="A1679" s="75"/>
      <c r="B1679" s="18"/>
      <c r="C1679" s="77"/>
      <c r="D1679" s="21"/>
      <c r="E1679" s="21"/>
      <c r="F1679" s="21"/>
      <c r="G1679" s="195"/>
      <c r="H1679" s="273"/>
      <c r="I1679" s="135"/>
      <c r="J1679" s="79"/>
      <c r="M1679" s="349"/>
      <c r="N1679" s="73"/>
    </row>
    <row r="1680" spans="1:14" x14ac:dyDescent="0.2">
      <c r="A1680" s="75"/>
      <c r="B1680" s="18"/>
      <c r="C1680" s="77"/>
      <c r="D1680" s="21"/>
      <c r="E1680" s="21"/>
      <c r="F1680" s="21"/>
      <c r="G1680" s="195"/>
      <c r="H1680" s="273"/>
      <c r="I1680" s="135"/>
      <c r="J1680" s="79"/>
      <c r="M1680" s="349"/>
      <c r="N1680" s="73"/>
    </row>
    <row r="1681" spans="1:14" x14ac:dyDescent="0.2">
      <c r="A1681" s="75"/>
      <c r="B1681" s="18"/>
      <c r="C1681" s="77"/>
      <c r="D1681" s="21"/>
      <c r="E1681" s="21"/>
      <c r="F1681" s="21"/>
      <c r="G1681" s="195"/>
      <c r="H1681" s="273"/>
      <c r="I1681" s="135"/>
      <c r="J1681" s="79"/>
      <c r="M1681" s="349"/>
      <c r="N1681" s="73"/>
    </row>
    <row r="1682" spans="1:14" x14ac:dyDescent="0.2">
      <c r="A1682" s="75"/>
      <c r="B1682" s="18"/>
      <c r="C1682" s="77"/>
      <c r="D1682" s="21"/>
      <c r="E1682" s="21"/>
      <c r="F1682" s="21"/>
      <c r="G1682" s="195"/>
      <c r="H1682" s="273"/>
      <c r="I1682" s="135"/>
      <c r="J1682" s="79"/>
      <c r="M1682" s="349"/>
      <c r="N1682" s="73"/>
    </row>
    <row r="1683" spans="1:14" x14ac:dyDescent="0.2">
      <c r="A1683" s="75"/>
      <c r="B1683" s="18"/>
      <c r="C1683" s="77"/>
      <c r="D1683" s="21"/>
      <c r="E1683" s="21"/>
      <c r="F1683" s="21"/>
      <c r="G1683" s="195"/>
      <c r="H1683" s="273"/>
      <c r="I1683" s="135"/>
      <c r="J1683" s="79"/>
      <c r="M1683" s="349"/>
      <c r="N1683" s="73"/>
    </row>
    <row r="1684" spans="1:14" x14ac:dyDescent="0.2">
      <c r="A1684" s="75"/>
      <c r="B1684" s="18"/>
      <c r="C1684" s="77"/>
      <c r="D1684" s="21"/>
      <c r="E1684" s="21"/>
      <c r="F1684" s="21"/>
      <c r="G1684" s="195"/>
      <c r="H1684" s="273"/>
      <c r="I1684" s="135"/>
      <c r="J1684" s="79"/>
      <c r="M1684" s="349"/>
      <c r="N1684" s="73"/>
    </row>
    <row r="1685" spans="1:14" x14ac:dyDescent="0.2">
      <c r="A1685" s="75"/>
      <c r="B1685" s="18"/>
      <c r="C1685" s="77"/>
      <c r="D1685" s="21"/>
      <c r="E1685" s="21"/>
      <c r="F1685" s="21"/>
      <c r="G1685" s="195"/>
      <c r="H1685" s="273"/>
      <c r="I1685" s="135"/>
      <c r="J1685" s="79"/>
      <c r="M1685" s="349"/>
      <c r="N1685" s="73"/>
    </row>
    <row r="1686" spans="1:14" x14ac:dyDescent="0.2">
      <c r="A1686" s="75"/>
      <c r="B1686" s="18"/>
      <c r="C1686" s="77"/>
      <c r="D1686" s="21"/>
      <c r="E1686" s="21"/>
      <c r="F1686" s="21"/>
      <c r="G1686" s="195"/>
      <c r="H1686" s="273"/>
      <c r="I1686" s="135"/>
      <c r="J1686" s="79"/>
      <c r="M1686" s="349"/>
      <c r="N1686" s="73"/>
    </row>
    <row r="1687" spans="1:14" x14ac:dyDescent="0.2">
      <c r="A1687" s="75"/>
      <c r="B1687" s="18"/>
      <c r="C1687" s="77"/>
      <c r="D1687" s="21"/>
      <c r="E1687" s="21"/>
      <c r="F1687" s="21"/>
      <c r="G1687" s="195"/>
      <c r="H1687" s="273"/>
      <c r="I1687" s="135"/>
      <c r="J1687" s="79"/>
      <c r="M1687" s="349"/>
      <c r="N1687" s="73"/>
    </row>
    <row r="1688" spans="1:14" x14ac:dyDescent="0.2">
      <c r="A1688" s="75"/>
      <c r="B1688" s="18"/>
      <c r="C1688" s="77"/>
      <c r="D1688" s="21"/>
      <c r="E1688" s="21"/>
      <c r="F1688" s="21"/>
      <c r="G1688" s="195"/>
      <c r="H1688" s="273"/>
      <c r="I1688" s="135"/>
      <c r="J1688" s="79"/>
      <c r="M1688" s="349"/>
      <c r="N1688" s="73"/>
    </row>
    <row r="1689" spans="1:14" x14ac:dyDescent="0.2">
      <c r="A1689" s="75"/>
      <c r="B1689" s="18"/>
      <c r="C1689" s="77"/>
      <c r="D1689" s="21"/>
      <c r="E1689" s="21"/>
      <c r="F1689" s="21"/>
      <c r="G1689" s="195"/>
      <c r="H1689" s="273"/>
      <c r="I1689" s="135"/>
      <c r="J1689" s="79"/>
      <c r="M1689" s="349"/>
      <c r="N1689" s="73"/>
    </row>
    <row r="1690" spans="1:14" x14ac:dyDescent="0.2">
      <c r="A1690" s="75"/>
      <c r="B1690" s="18"/>
      <c r="C1690" s="77"/>
      <c r="D1690" s="21"/>
      <c r="E1690" s="21"/>
      <c r="F1690" s="21"/>
      <c r="G1690" s="195"/>
      <c r="H1690" s="273"/>
      <c r="I1690" s="135"/>
      <c r="J1690" s="79"/>
      <c r="M1690" s="349"/>
      <c r="N1690" s="73"/>
    </row>
    <row r="1691" spans="1:14" x14ac:dyDescent="0.2">
      <c r="A1691" s="75"/>
      <c r="B1691" s="18"/>
      <c r="C1691" s="77"/>
      <c r="D1691" s="21"/>
      <c r="E1691" s="21"/>
      <c r="F1691" s="21"/>
      <c r="G1691" s="195"/>
      <c r="H1691" s="273"/>
      <c r="I1691" s="135"/>
      <c r="J1691" s="79"/>
      <c r="M1691" s="349"/>
      <c r="N1691" s="73"/>
    </row>
    <row r="1692" spans="1:14" x14ac:dyDescent="0.2">
      <c r="A1692" s="75"/>
      <c r="B1692" s="18"/>
      <c r="C1692" s="77"/>
      <c r="D1692" s="21"/>
      <c r="E1692" s="21"/>
      <c r="F1692" s="21"/>
      <c r="G1692" s="195"/>
      <c r="H1692" s="273"/>
      <c r="I1692" s="135"/>
      <c r="J1692" s="79"/>
      <c r="M1692" s="349"/>
      <c r="N1692" s="73"/>
    </row>
    <row r="1693" spans="1:14" x14ac:dyDescent="0.2">
      <c r="A1693" s="75"/>
      <c r="B1693" s="18"/>
      <c r="C1693" s="77"/>
      <c r="D1693" s="21"/>
      <c r="E1693" s="21"/>
      <c r="F1693" s="21"/>
      <c r="G1693" s="195"/>
      <c r="H1693" s="273"/>
      <c r="I1693" s="135"/>
      <c r="J1693" s="79"/>
      <c r="M1693" s="349"/>
      <c r="N1693" s="73"/>
    </row>
    <row r="1694" spans="1:14" x14ac:dyDescent="0.2">
      <c r="A1694" s="75"/>
      <c r="B1694" s="18"/>
      <c r="C1694" s="77"/>
      <c r="D1694" s="21"/>
      <c r="E1694" s="21"/>
      <c r="F1694" s="21"/>
      <c r="G1694" s="195"/>
      <c r="H1694" s="273"/>
      <c r="I1694" s="135"/>
      <c r="J1694" s="79"/>
      <c r="M1694" s="349"/>
      <c r="N1694" s="73"/>
    </row>
    <row r="1695" spans="1:14" x14ac:dyDescent="0.2">
      <c r="A1695" s="75"/>
      <c r="B1695" s="18"/>
      <c r="C1695" s="77"/>
      <c r="D1695" s="21"/>
      <c r="E1695" s="21"/>
      <c r="F1695" s="21"/>
      <c r="G1695" s="195"/>
      <c r="H1695" s="273"/>
      <c r="I1695" s="135"/>
      <c r="J1695" s="79"/>
      <c r="M1695" s="349"/>
      <c r="N1695" s="73"/>
    </row>
    <row r="1696" spans="1:14" x14ac:dyDescent="0.2">
      <c r="A1696" s="75"/>
      <c r="B1696" s="18"/>
      <c r="C1696" s="77"/>
      <c r="D1696" s="21"/>
      <c r="E1696" s="21"/>
      <c r="F1696" s="21"/>
      <c r="G1696" s="195"/>
      <c r="H1696" s="273"/>
      <c r="I1696" s="135"/>
      <c r="J1696" s="79"/>
      <c r="M1696" s="349"/>
      <c r="N1696" s="73"/>
    </row>
    <row r="1697" spans="1:14" x14ac:dyDescent="0.2">
      <c r="A1697" s="75"/>
      <c r="B1697" s="18"/>
      <c r="C1697" s="77"/>
      <c r="D1697" s="21"/>
      <c r="E1697" s="21"/>
      <c r="F1697" s="21"/>
      <c r="G1697" s="195"/>
      <c r="H1697" s="273"/>
      <c r="I1697" s="135"/>
      <c r="J1697" s="79"/>
      <c r="M1697" s="349"/>
      <c r="N1697" s="73"/>
    </row>
    <row r="1698" spans="1:14" x14ac:dyDescent="0.2">
      <c r="A1698" s="75"/>
      <c r="B1698" s="18"/>
      <c r="C1698" s="77"/>
      <c r="D1698" s="21"/>
      <c r="E1698" s="21"/>
      <c r="F1698" s="21"/>
      <c r="G1698" s="195"/>
      <c r="H1698" s="273"/>
      <c r="I1698" s="135"/>
      <c r="J1698" s="79"/>
      <c r="M1698" s="349"/>
      <c r="N1698" s="73"/>
    </row>
    <row r="1699" spans="1:14" x14ac:dyDescent="0.2">
      <c r="A1699" s="75"/>
      <c r="B1699" s="18"/>
      <c r="C1699" s="77"/>
      <c r="D1699" s="21"/>
      <c r="E1699" s="21"/>
      <c r="F1699" s="21"/>
      <c r="G1699" s="195"/>
      <c r="H1699" s="273"/>
      <c r="I1699" s="135"/>
      <c r="J1699" s="79"/>
      <c r="M1699" s="349"/>
      <c r="N1699" s="73"/>
    </row>
    <row r="1700" spans="1:14" x14ac:dyDescent="0.2">
      <c r="A1700" s="75"/>
      <c r="B1700" s="18"/>
      <c r="C1700" s="77"/>
      <c r="D1700" s="21"/>
      <c r="E1700" s="21"/>
      <c r="F1700" s="21"/>
      <c r="G1700" s="195"/>
      <c r="H1700" s="273"/>
      <c r="I1700" s="135"/>
      <c r="J1700" s="79"/>
      <c r="M1700" s="349"/>
      <c r="N1700" s="73"/>
    </row>
    <row r="1701" spans="1:14" x14ac:dyDescent="0.2">
      <c r="A1701" s="75"/>
      <c r="B1701" s="18"/>
      <c r="C1701" s="77"/>
      <c r="D1701" s="21"/>
      <c r="E1701" s="21"/>
      <c r="F1701" s="21"/>
      <c r="G1701" s="195"/>
      <c r="H1701" s="273"/>
      <c r="I1701" s="135"/>
      <c r="J1701" s="79"/>
      <c r="M1701" s="349"/>
      <c r="N1701" s="73"/>
    </row>
    <row r="1702" spans="1:14" x14ac:dyDescent="0.2">
      <c r="A1702" s="75"/>
      <c r="B1702" s="18"/>
      <c r="C1702" s="77"/>
      <c r="D1702" s="21"/>
      <c r="E1702" s="21"/>
      <c r="F1702" s="21"/>
      <c r="G1702" s="195"/>
      <c r="H1702" s="273"/>
      <c r="I1702" s="135"/>
      <c r="J1702" s="79"/>
      <c r="M1702" s="349"/>
      <c r="N1702" s="73"/>
    </row>
    <row r="1703" spans="1:14" x14ac:dyDescent="0.2">
      <c r="A1703" s="75"/>
      <c r="B1703" s="18"/>
      <c r="C1703" s="77"/>
      <c r="D1703" s="21"/>
      <c r="E1703" s="21"/>
      <c r="F1703" s="21"/>
      <c r="G1703" s="195"/>
      <c r="H1703" s="273"/>
      <c r="I1703" s="135"/>
      <c r="J1703" s="79"/>
      <c r="M1703" s="349"/>
      <c r="N1703" s="73"/>
    </row>
    <row r="1704" spans="1:14" x14ac:dyDescent="0.2">
      <c r="A1704" s="75"/>
      <c r="B1704" s="18"/>
      <c r="C1704" s="77"/>
      <c r="D1704" s="21"/>
      <c r="E1704" s="21"/>
      <c r="F1704" s="21"/>
      <c r="G1704" s="195"/>
      <c r="H1704" s="273"/>
      <c r="I1704" s="135"/>
      <c r="J1704" s="79"/>
      <c r="M1704" s="349"/>
      <c r="N1704" s="73"/>
    </row>
    <row r="1705" spans="1:14" x14ac:dyDescent="0.2">
      <c r="A1705" s="75"/>
      <c r="B1705" s="18"/>
      <c r="C1705" s="77"/>
      <c r="D1705" s="21"/>
      <c r="E1705" s="21"/>
      <c r="F1705" s="21"/>
      <c r="G1705" s="195"/>
      <c r="H1705" s="273"/>
      <c r="I1705" s="135"/>
      <c r="J1705" s="79"/>
      <c r="M1705" s="349"/>
      <c r="N1705" s="73"/>
    </row>
    <row r="1706" spans="1:14" x14ac:dyDescent="0.2">
      <c r="A1706" s="75"/>
      <c r="B1706" s="141"/>
      <c r="C1706" s="77"/>
      <c r="D1706" s="7"/>
      <c r="E1706" s="7"/>
      <c r="F1706" s="21"/>
      <c r="G1706" s="21"/>
      <c r="H1706" s="273"/>
      <c r="I1706" s="135"/>
      <c r="J1706" s="79"/>
      <c r="M1706" s="349"/>
      <c r="N1706" s="73"/>
    </row>
    <row r="1707" spans="1:14" x14ac:dyDescent="0.2">
      <c r="A1707" s="75"/>
      <c r="B1707" s="141"/>
      <c r="C1707" s="77"/>
      <c r="D1707" s="7"/>
      <c r="E1707" s="7"/>
      <c r="F1707" s="21"/>
      <c r="G1707" s="21"/>
      <c r="H1707" s="273"/>
      <c r="I1707" s="135"/>
      <c r="J1707" s="79"/>
      <c r="M1707" s="349"/>
      <c r="N1707" s="73"/>
    </row>
    <row r="1708" spans="1:14" x14ac:dyDescent="0.2">
      <c r="A1708" s="75"/>
      <c r="B1708" s="141"/>
      <c r="C1708" s="77"/>
      <c r="D1708" s="7"/>
      <c r="E1708" s="7"/>
      <c r="F1708" s="21"/>
      <c r="G1708" s="21"/>
      <c r="H1708" s="273"/>
      <c r="I1708" s="135"/>
      <c r="J1708" s="79"/>
      <c r="M1708" s="349"/>
      <c r="N1708" s="73"/>
    </row>
    <row r="1709" spans="1:14" x14ac:dyDescent="0.2">
      <c r="A1709" s="75"/>
      <c r="B1709" s="141"/>
      <c r="C1709" s="77"/>
      <c r="D1709" s="7"/>
      <c r="E1709" s="7"/>
      <c r="F1709" s="21"/>
      <c r="G1709" s="21"/>
      <c r="H1709" s="273"/>
      <c r="I1709" s="135"/>
      <c r="J1709" s="79"/>
      <c r="M1709" s="349"/>
      <c r="N1709" s="73"/>
    </row>
    <row r="1710" spans="1:14" x14ac:dyDescent="0.2">
      <c r="A1710" s="75"/>
      <c r="B1710" s="141"/>
      <c r="C1710" s="77"/>
      <c r="D1710" s="7"/>
      <c r="E1710" s="7"/>
      <c r="F1710" s="21"/>
      <c r="G1710" s="21"/>
      <c r="H1710" s="273"/>
      <c r="I1710" s="135"/>
      <c r="J1710" s="79"/>
      <c r="M1710" s="349"/>
      <c r="N1710" s="73"/>
    </row>
    <row r="1711" spans="1:14" x14ac:dyDescent="0.2">
      <c r="A1711" s="75"/>
      <c r="B1711" s="141"/>
      <c r="C1711" s="77"/>
      <c r="D1711" s="7"/>
      <c r="E1711" s="7"/>
      <c r="F1711" s="21"/>
      <c r="G1711" s="21"/>
      <c r="H1711" s="273"/>
      <c r="I1711" s="135"/>
      <c r="J1711" s="79"/>
      <c r="M1711" s="349"/>
      <c r="N1711" s="73"/>
    </row>
    <row r="1712" spans="1:14" x14ac:dyDescent="0.2">
      <c r="A1712" s="75"/>
      <c r="B1712" s="141"/>
      <c r="C1712" s="77"/>
      <c r="D1712" s="7"/>
      <c r="E1712" s="7"/>
      <c r="F1712" s="21"/>
      <c r="G1712" s="21"/>
      <c r="H1712" s="273"/>
      <c r="I1712" s="135"/>
      <c r="J1712" s="79"/>
      <c r="M1712" s="349"/>
      <c r="N1712" s="73"/>
    </row>
    <row r="1713" spans="1:14" x14ac:dyDescent="0.2">
      <c r="A1713" s="75"/>
      <c r="B1713" s="141"/>
      <c r="C1713" s="77"/>
      <c r="D1713" s="7"/>
      <c r="E1713" s="7"/>
      <c r="F1713" s="21"/>
      <c r="G1713" s="21"/>
      <c r="H1713" s="273"/>
      <c r="I1713" s="135"/>
      <c r="J1713" s="79"/>
      <c r="M1713" s="349"/>
      <c r="N1713" s="73"/>
    </row>
    <row r="1714" spans="1:14" x14ac:dyDescent="0.2">
      <c r="A1714" s="75"/>
      <c r="B1714" s="141"/>
      <c r="C1714" s="77"/>
      <c r="D1714" s="7"/>
      <c r="E1714" s="7"/>
      <c r="F1714" s="21"/>
      <c r="G1714" s="21"/>
      <c r="H1714" s="273"/>
      <c r="I1714" s="135"/>
      <c r="J1714" s="79"/>
      <c r="M1714" s="349"/>
      <c r="N1714" s="73"/>
    </row>
    <row r="1715" spans="1:14" x14ac:dyDescent="0.2">
      <c r="A1715" s="75"/>
      <c r="B1715" s="141"/>
      <c r="C1715" s="77"/>
      <c r="D1715" s="7"/>
      <c r="E1715" s="7"/>
      <c r="F1715" s="21"/>
      <c r="G1715" s="21"/>
      <c r="H1715" s="273"/>
      <c r="I1715" s="135"/>
      <c r="J1715" s="79"/>
      <c r="M1715" s="349"/>
      <c r="N1715" s="73"/>
    </row>
    <row r="1716" spans="1:14" x14ac:dyDescent="0.2">
      <c r="A1716" s="75"/>
      <c r="B1716" s="141"/>
      <c r="C1716" s="77"/>
      <c r="D1716" s="7"/>
      <c r="E1716" s="7"/>
      <c r="F1716" s="21"/>
      <c r="G1716" s="21"/>
      <c r="H1716" s="273"/>
      <c r="I1716" s="135"/>
      <c r="J1716" s="79"/>
      <c r="M1716" s="349"/>
      <c r="N1716" s="73"/>
    </row>
    <row r="1717" spans="1:14" x14ac:dyDescent="0.2">
      <c r="A1717" s="75"/>
      <c r="B1717" s="141"/>
      <c r="C1717" s="77"/>
      <c r="D1717" s="7"/>
      <c r="E1717" s="7"/>
      <c r="F1717" s="21"/>
      <c r="G1717" s="21"/>
      <c r="H1717" s="273"/>
      <c r="I1717" s="135"/>
      <c r="J1717" s="79"/>
      <c r="M1717" s="349"/>
      <c r="N1717" s="73"/>
    </row>
    <row r="1718" spans="1:14" x14ac:dyDescent="0.2">
      <c r="A1718" s="75"/>
      <c r="B1718" s="141"/>
      <c r="C1718" s="77"/>
      <c r="D1718" s="7"/>
      <c r="E1718" s="7"/>
      <c r="F1718" s="21"/>
      <c r="G1718" s="21"/>
      <c r="H1718" s="273"/>
      <c r="I1718" s="135"/>
      <c r="J1718" s="79"/>
      <c r="M1718" s="349"/>
      <c r="N1718" s="73"/>
    </row>
    <row r="1719" spans="1:14" x14ac:dyDescent="0.2">
      <c r="A1719" s="75"/>
      <c r="B1719" s="141"/>
      <c r="C1719" s="77"/>
      <c r="D1719" s="7"/>
      <c r="E1719" s="7"/>
      <c r="F1719" s="21"/>
      <c r="G1719" s="21"/>
      <c r="H1719" s="273"/>
      <c r="I1719" s="135"/>
      <c r="J1719" s="79"/>
      <c r="M1719" s="349"/>
      <c r="N1719" s="73"/>
    </row>
    <row r="1720" spans="1:14" x14ac:dyDescent="0.2">
      <c r="A1720" s="75"/>
      <c r="B1720" s="141"/>
      <c r="C1720" s="77"/>
      <c r="D1720" s="7"/>
      <c r="E1720" s="7"/>
      <c r="F1720" s="21"/>
      <c r="G1720" s="21"/>
      <c r="H1720" s="273"/>
      <c r="I1720" s="135"/>
      <c r="J1720" s="79"/>
      <c r="M1720" s="349"/>
      <c r="N1720" s="73"/>
    </row>
    <row r="1721" spans="1:14" x14ac:dyDescent="0.2">
      <c r="A1721" s="75"/>
      <c r="B1721" s="141"/>
      <c r="C1721" s="77"/>
      <c r="D1721" s="7"/>
      <c r="E1721" s="7"/>
      <c r="F1721" s="21"/>
      <c r="G1721" s="21"/>
      <c r="H1721" s="273"/>
      <c r="I1721" s="135"/>
      <c r="J1721" s="79"/>
      <c r="M1721" s="349"/>
      <c r="N1721" s="73"/>
    </row>
    <row r="1722" spans="1:14" x14ac:dyDescent="0.2">
      <c r="A1722" s="75"/>
      <c r="B1722" s="141"/>
      <c r="C1722" s="77"/>
      <c r="D1722" s="7"/>
      <c r="E1722" s="7"/>
      <c r="F1722" s="21"/>
      <c r="G1722" s="21"/>
      <c r="H1722" s="273"/>
      <c r="I1722" s="135"/>
      <c r="J1722" s="79"/>
      <c r="M1722" s="349"/>
      <c r="N1722" s="73"/>
    </row>
    <row r="1723" spans="1:14" x14ac:dyDescent="0.2">
      <c r="A1723" s="75"/>
      <c r="B1723" s="141"/>
      <c r="C1723" s="77"/>
      <c r="D1723" s="7"/>
      <c r="E1723" s="7"/>
      <c r="F1723" s="21"/>
      <c r="G1723" s="21"/>
      <c r="H1723" s="273"/>
      <c r="I1723" s="135"/>
      <c r="J1723" s="79"/>
      <c r="M1723" s="349"/>
      <c r="N1723" s="73"/>
    </row>
    <row r="1724" spans="1:14" x14ac:dyDescent="0.2">
      <c r="A1724" s="75"/>
      <c r="B1724" s="141"/>
      <c r="C1724" s="77"/>
      <c r="D1724" s="7"/>
      <c r="E1724" s="7"/>
      <c r="F1724" s="21"/>
      <c r="G1724" s="21"/>
      <c r="H1724" s="273"/>
      <c r="I1724" s="135"/>
      <c r="J1724" s="79"/>
      <c r="M1724" s="349"/>
      <c r="N1724" s="73"/>
    </row>
    <row r="1725" spans="1:14" x14ac:dyDescent="0.2">
      <c r="A1725" s="75"/>
      <c r="B1725" s="141"/>
      <c r="C1725" s="77"/>
      <c r="D1725" s="7"/>
      <c r="E1725" s="7"/>
      <c r="F1725" s="21"/>
      <c r="G1725" s="21"/>
      <c r="H1725" s="273"/>
      <c r="I1725" s="135"/>
      <c r="J1725" s="79"/>
      <c r="M1725" s="349"/>
      <c r="N1725" s="73"/>
    </row>
    <row r="1726" spans="1:14" x14ac:dyDescent="0.2">
      <c r="A1726" s="75"/>
      <c r="B1726" s="141"/>
      <c r="C1726" s="77"/>
      <c r="D1726" s="7"/>
      <c r="E1726" s="7"/>
      <c r="F1726" s="21"/>
      <c r="G1726" s="21"/>
      <c r="H1726" s="273"/>
      <c r="I1726" s="135"/>
      <c r="J1726" s="79"/>
      <c r="M1726" s="349"/>
      <c r="N1726" s="73"/>
    </row>
    <row r="1727" spans="1:14" x14ac:dyDescent="0.2">
      <c r="A1727" s="75"/>
      <c r="B1727" s="141"/>
      <c r="C1727" s="77"/>
      <c r="D1727" s="7"/>
      <c r="E1727" s="7"/>
      <c r="F1727" s="21"/>
      <c r="G1727" s="21"/>
      <c r="H1727" s="273"/>
      <c r="I1727" s="135"/>
      <c r="J1727" s="79"/>
      <c r="M1727" s="349"/>
      <c r="N1727" s="73"/>
    </row>
    <row r="1728" spans="1:14" x14ac:dyDescent="0.2">
      <c r="A1728" s="75"/>
      <c r="B1728" s="141"/>
      <c r="C1728" s="77"/>
      <c r="D1728" s="7"/>
      <c r="E1728" s="7"/>
      <c r="F1728" s="21"/>
      <c r="G1728" s="21"/>
      <c r="H1728" s="273"/>
      <c r="I1728" s="135"/>
      <c r="J1728" s="79"/>
      <c r="M1728" s="349"/>
      <c r="N1728" s="73"/>
    </row>
    <row r="1729" spans="1:14" x14ac:dyDescent="0.2">
      <c r="A1729" s="75"/>
      <c r="B1729" s="141"/>
      <c r="C1729" s="77"/>
      <c r="D1729" s="7"/>
      <c r="E1729" s="7"/>
      <c r="F1729" s="21"/>
      <c r="G1729" s="21"/>
      <c r="H1729" s="273"/>
      <c r="I1729" s="135"/>
      <c r="J1729" s="79"/>
      <c r="M1729" s="349"/>
      <c r="N1729" s="73"/>
    </row>
    <row r="1730" spans="1:14" x14ac:dyDescent="0.2">
      <c r="A1730" s="75"/>
      <c r="B1730" s="141"/>
      <c r="C1730" s="77"/>
      <c r="D1730" s="7"/>
      <c r="E1730" s="7"/>
      <c r="F1730" s="21"/>
      <c r="G1730" s="21"/>
      <c r="H1730" s="273"/>
      <c r="I1730" s="135"/>
      <c r="J1730" s="79"/>
      <c r="M1730" s="349"/>
      <c r="N1730" s="73"/>
    </row>
    <row r="1731" spans="1:14" x14ac:dyDescent="0.2">
      <c r="A1731" s="75"/>
      <c r="B1731" s="141"/>
      <c r="C1731" s="77"/>
      <c r="D1731" s="7"/>
      <c r="E1731" s="7"/>
      <c r="F1731" s="21"/>
      <c r="G1731" s="21"/>
      <c r="H1731" s="273"/>
      <c r="I1731" s="135"/>
      <c r="J1731" s="79"/>
      <c r="M1731" s="349"/>
      <c r="N1731" s="73"/>
    </row>
    <row r="1732" spans="1:14" x14ac:dyDescent="0.2">
      <c r="A1732" s="75"/>
      <c r="B1732" s="141"/>
      <c r="C1732" s="77"/>
      <c r="D1732" s="7"/>
      <c r="E1732" s="7"/>
      <c r="F1732" s="21"/>
      <c r="G1732" s="21"/>
      <c r="H1732" s="273"/>
      <c r="I1732" s="135"/>
      <c r="J1732" s="79"/>
      <c r="M1732" s="349"/>
      <c r="N1732" s="73"/>
    </row>
    <row r="1733" spans="1:14" x14ac:dyDescent="0.2">
      <c r="A1733" s="75"/>
      <c r="B1733" s="141"/>
      <c r="C1733" s="77"/>
      <c r="D1733" s="7"/>
      <c r="E1733" s="7"/>
      <c r="F1733" s="21"/>
      <c r="G1733" s="21"/>
      <c r="H1733" s="273"/>
      <c r="I1733" s="135"/>
      <c r="J1733" s="79"/>
      <c r="M1733" s="349"/>
      <c r="N1733" s="73"/>
    </row>
    <row r="1734" spans="1:14" x14ac:dyDescent="0.2">
      <c r="A1734" s="75"/>
      <c r="B1734" s="141"/>
      <c r="C1734" s="77"/>
      <c r="D1734" s="7"/>
      <c r="E1734" s="7"/>
      <c r="F1734" s="21"/>
      <c r="G1734" s="21"/>
      <c r="H1734" s="273"/>
      <c r="I1734" s="135"/>
      <c r="J1734" s="79"/>
      <c r="M1734" s="349"/>
      <c r="N1734" s="73"/>
    </row>
    <row r="1735" spans="1:14" x14ac:dyDescent="0.2">
      <c r="A1735" s="75"/>
      <c r="B1735" s="141"/>
      <c r="C1735" s="77"/>
      <c r="D1735" s="7"/>
      <c r="E1735" s="7"/>
      <c r="F1735" s="21"/>
      <c r="G1735" s="21"/>
      <c r="H1735" s="273"/>
      <c r="I1735" s="135"/>
      <c r="J1735" s="79"/>
      <c r="M1735" s="349"/>
      <c r="N1735" s="73"/>
    </row>
    <row r="1736" spans="1:14" x14ac:dyDescent="0.2">
      <c r="A1736" s="75"/>
      <c r="B1736" s="141"/>
      <c r="C1736" s="77"/>
      <c r="D1736" s="7"/>
      <c r="E1736" s="7"/>
      <c r="F1736" s="21"/>
      <c r="G1736" s="21"/>
      <c r="H1736" s="273"/>
      <c r="I1736" s="135"/>
      <c r="J1736" s="79"/>
      <c r="M1736" s="349"/>
      <c r="N1736" s="73"/>
    </row>
    <row r="1737" spans="1:14" x14ac:dyDescent="0.2">
      <c r="A1737" s="75"/>
      <c r="B1737" s="141"/>
      <c r="C1737" s="77"/>
      <c r="D1737" s="7"/>
      <c r="E1737" s="7"/>
      <c r="F1737" s="21"/>
      <c r="G1737" s="21"/>
      <c r="H1737" s="273"/>
      <c r="I1737" s="135"/>
      <c r="J1737" s="79"/>
      <c r="M1737" s="349"/>
      <c r="N1737" s="73"/>
    </row>
    <row r="1738" spans="1:14" x14ac:dyDescent="0.2">
      <c r="A1738" s="75"/>
      <c r="B1738" s="141"/>
      <c r="C1738" s="77"/>
      <c r="D1738" s="7"/>
      <c r="E1738" s="7"/>
      <c r="F1738" s="21"/>
      <c r="G1738" s="21"/>
      <c r="H1738" s="273"/>
      <c r="I1738" s="135"/>
      <c r="J1738" s="79"/>
      <c r="M1738" s="349"/>
      <c r="N1738" s="73"/>
    </row>
    <row r="1739" spans="1:14" x14ac:dyDescent="0.2">
      <c r="A1739" s="75"/>
      <c r="B1739" s="141"/>
      <c r="C1739" s="77"/>
      <c r="D1739" s="7"/>
      <c r="E1739" s="7"/>
      <c r="F1739" s="21"/>
      <c r="G1739" s="21"/>
      <c r="H1739" s="273"/>
      <c r="I1739" s="135"/>
      <c r="J1739" s="79"/>
      <c r="M1739" s="349"/>
      <c r="N1739" s="73"/>
    </row>
    <row r="1740" spans="1:14" x14ac:dyDescent="0.2">
      <c r="A1740" s="75"/>
      <c r="B1740" s="141"/>
      <c r="C1740" s="77"/>
      <c r="D1740" s="7"/>
      <c r="E1740" s="7"/>
      <c r="F1740" s="21"/>
      <c r="G1740" s="21"/>
      <c r="H1740" s="273"/>
      <c r="I1740" s="135"/>
      <c r="J1740" s="79"/>
      <c r="M1740" s="349"/>
      <c r="N1740" s="73"/>
    </row>
    <row r="1741" spans="1:14" x14ac:dyDescent="0.2">
      <c r="A1741" s="75"/>
      <c r="B1741" s="141"/>
      <c r="C1741" s="77"/>
      <c r="D1741" s="7"/>
      <c r="E1741" s="7"/>
      <c r="F1741" s="21"/>
      <c r="G1741" s="21"/>
      <c r="H1741" s="273"/>
      <c r="I1741" s="135"/>
      <c r="J1741" s="79"/>
      <c r="M1741" s="349"/>
      <c r="N1741" s="73"/>
    </row>
    <row r="1742" spans="1:14" x14ac:dyDescent="0.2">
      <c r="A1742" s="75"/>
      <c r="B1742" s="141"/>
      <c r="C1742" s="77"/>
      <c r="D1742" s="7"/>
      <c r="E1742" s="7"/>
      <c r="F1742" s="21"/>
      <c r="G1742" s="21"/>
      <c r="H1742" s="273"/>
      <c r="I1742" s="135"/>
      <c r="J1742" s="79"/>
      <c r="M1742" s="349"/>
      <c r="N1742" s="73"/>
    </row>
    <row r="1743" spans="1:14" x14ac:dyDescent="0.2">
      <c r="A1743" s="75"/>
      <c r="B1743" s="141"/>
      <c r="C1743" s="77"/>
      <c r="D1743" s="7"/>
      <c r="E1743" s="7"/>
      <c r="F1743" s="21"/>
      <c r="G1743" s="21"/>
      <c r="H1743" s="273"/>
      <c r="I1743" s="135"/>
      <c r="J1743" s="79"/>
      <c r="M1743" s="349"/>
      <c r="N1743" s="73"/>
    </row>
    <row r="1744" spans="1:14" x14ac:dyDescent="0.2">
      <c r="A1744" s="75"/>
      <c r="B1744" s="141"/>
      <c r="C1744" s="77"/>
      <c r="D1744" s="7"/>
      <c r="E1744" s="7"/>
      <c r="F1744" s="21"/>
      <c r="G1744" s="21"/>
      <c r="H1744" s="273"/>
      <c r="I1744" s="135"/>
      <c r="J1744" s="79"/>
      <c r="M1744" s="349"/>
      <c r="N1744" s="73"/>
    </row>
    <row r="1745" spans="1:14" x14ac:dyDescent="0.2">
      <c r="A1745" s="75"/>
      <c r="B1745" s="141"/>
      <c r="C1745" s="77"/>
      <c r="D1745" s="7"/>
      <c r="E1745" s="7"/>
      <c r="F1745" s="21"/>
      <c r="G1745" s="21"/>
      <c r="H1745" s="273"/>
      <c r="I1745" s="135"/>
      <c r="J1745" s="79"/>
      <c r="M1745" s="349"/>
      <c r="N1745" s="73"/>
    </row>
    <row r="1746" spans="1:14" x14ac:dyDescent="0.2">
      <c r="A1746" s="75"/>
      <c r="B1746" s="141"/>
      <c r="C1746" s="77"/>
      <c r="D1746" s="7"/>
      <c r="E1746" s="7"/>
      <c r="F1746" s="21"/>
      <c r="G1746" s="21"/>
      <c r="H1746" s="273"/>
      <c r="I1746" s="135"/>
      <c r="J1746" s="79"/>
      <c r="M1746" s="349"/>
      <c r="N1746" s="73"/>
    </row>
    <row r="1747" spans="1:14" x14ac:dyDescent="0.2">
      <c r="A1747" s="75"/>
      <c r="B1747" s="141"/>
      <c r="C1747" s="77"/>
      <c r="D1747" s="7"/>
      <c r="E1747" s="7"/>
      <c r="F1747" s="21"/>
      <c r="G1747" s="21"/>
      <c r="H1747" s="273"/>
      <c r="I1747" s="135"/>
      <c r="J1747" s="79"/>
      <c r="M1747" s="349"/>
      <c r="N1747" s="73"/>
    </row>
    <row r="1748" spans="1:14" x14ac:dyDescent="0.2">
      <c r="A1748" s="75"/>
      <c r="B1748" s="141"/>
      <c r="C1748" s="77"/>
      <c r="D1748" s="7"/>
      <c r="E1748" s="7"/>
      <c r="F1748" s="21"/>
      <c r="G1748" s="21"/>
      <c r="H1748" s="273"/>
      <c r="I1748" s="135"/>
      <c r="J1748" s="79"/>
      <c r="M1748" s="349"/>
      <c r="N1748" s="73"/>
    </row>
    <row r="1749" spans="1:14" x14ac:dyDescent="0.2">
      <c r="A1749" s="75"/>
      <c r="B1749" s="141"/>
      <c r="C1749" s="77"/>
      <c r="D1749" s="7"/>
      <c r="E1749" s="7"/>
      <c r="F1749" s="21"/>
      <c r="G1749" s="21"/>
      <c r="H1749" s="273"/>
      <c r="I1749" s="135"/>
      <c r="J1749" s="79"/>
      <c r="M1749" s="349"/>
      <c r="N1749" s="73"/>
    </row>
    <row r="1750" spans="1:14" x14ac:dyDescent="0.2">
      <c r="A1750" s="75"/>
      <c r="B1750" s="141"/>
      <c r="C1750" s="77"/>
      <c r="D1750" s="7"/>
      <c r="E1750" s="7"/>
      <c r="F1750" s="21"/>
      <c r="G1750" s="21"/>
      <c r="H1750" s="273"/>
      <c r="I1750" s="135"/>
      <c r="J1750" s="79"/>
      <c r="M1750" s="349"/>
      <c r="N1750" s="73"/>
    </row>
    <row r="1751" spans="1:14" x14ac:dyDescent="0.2">
      <c r="A1751" s="75"/>
      <c r="B1751" s="141"/>
      <c r="C1751" s="77"/>
      <c r="D1751" s="7"/>
      <c r="E1751" s="7"/>
      <c r="F1751" s="21"/>
      <c r="G1751" s="21"/>
      <c r="H1751" s="273"/>
      <c r="I1751" s="135"/>
      <c r="J1751" s="79"/>
      <c r="M1751" s="349"/>
      <c r="N1751" s="73"/>
    </row>
    <row r="1752" spans="1:14" x14ac:dyDescent="0.2">
      <c r="A1752" s="75"/>
      <c r="B1752" s="141"/>
      <c r="C1752" s="77"/>
      <c r="D1752" s="7"/>
      <c r="E1752" s="7"/>
      <c r="F1752" s="21"/>
      <c r="G1752" s="21"/>
      <c r="H1752" s="273"/>
      <c r="I1752" s="135"/>
      <c r="J1752" s="79"/>
      <c r="M1752" s="349"/>
      <c r="N1752" s="73"/>
    </row>
    <row r="1753" spans="1:14" x14ac:dyDescent="0.2">
      <c r="A1753" s="75"/>
      <c r="B1753" s="141"/>
      <c r="C1753" s="77"/>
      <c r="D1753" s="7"/>
      <c r="E1753" s="7"/>
      <c r="F1753" s="21"/>
      <c r="G1753" s="21"/>
      <c r="H1753" s="273"/>
      <c r="I1753" s="135"/>
      <c r="J1753" s="79"/>
      <c r="M1753" s="349"/>
      <c r="N1753" s="73"/>
    </row>
    <row r="1754" spans="1:14" x14ac:dyDescent="0.2">
      <c r="A1754" s="75"/>
      <c r="B1754" s="141"/>
      <c r="C1754" s="77"/>
      <c r="D1754" s="7"/>
      <c r="E1754" s="7"/>
      <c r="F1754" s="21"/>
      <c r="G1754" s="21"/>
      <c r="H1754" s="273"/>
      <c r="I1754" s="135"/>
      <c r="J1754" s="79"/>
      <c r="M1754" s="349"/>
      <c r="N1754" s="73"/>
    </row>
    <row r="1755" spans="1:14" x14ac:dyDescent="0.2">
      <c r="A1755" s="75"/>
      <c r="B1755" s="141"/>
      <c r="C1755" s="77"/>
      <c r="D1755" s="7"/>
      <c r="E1755" s="7"/>
      <c r="F1755" s="21"/>
      <c r="G1755" s="21"/>
      <c r="H1755" s="273"/>
      <c r="I1755" s="135"/>
      <c r="J1755" s="79"/>
      <c r="M1755" s="349"/>
      <c r="N1755" s="73"/>
    </row>
    <row r="1756" spans="1:14" x14ac:dyDescent="0.2">
      <c r="A1756" s="75"/>
      <c r="B1756" s="141"/>
      <c r="C1756" s="77"/>
      <c r="D1756" s="7"/>
      <c r="E1756" s="7"/>
      <c r="F1756" s="21"/>
      <c r="G1756" s="21"/>
      <c r="H1756" s="273"/>
      <c r="I1756" s="135"/>
      <c r="J1756" s="79"/>
      <c r="M1756" s="349"/>
      <c r="N1756" s="73"/>
    </row>
    <row r="1757" spans="1:14" x14ac:dyDescent="0.2">
      <c r="A1757" s="75"/>
      <c r="B1757" s="141"/>
      <c r="C1757" s="77"/>
      <c r="D1757" s="7"/>
      <c r="E1757" s="7"/>
      <c r="F1757" s="21"/>
      <c r="G1757" s="21"/>
      <c r="H1757" s="273"/>
      <c r="I1757" s="135"/>
      <c r="J1757" s="79"/>
      <c r="M1757" s="349"/>
      <c r="N1757" s="73"/>
    </row>
    <row r="1758" spans="1:14" x14ac:dyDescent="0.2">
      <c r="A1758" s="75"/>
      <c r="B1758" s="141"/>
      <c r="C1758" s="77"/>
      <c r="D1758" s="7"/>
      <c r="E1758" s="7"/>
      <c r="F1758" s="21"/>
      <c r="G1758" s="21"/>
      <c r="H1758" s="273"/>
      <c r="I1758" s="135"/>
      <c r="J1758" s="79"/>
      <c r="M1758" s="349"/>
      <c r="N1758" s="73"/>
    </row>
    <row r="1759" spans="1:14" x14ac:dyDescent="0.2">
      <c r="A1759" s="75"/>
      <c r="B1759" s="141"/>
      <c r="C1759" s="77"/>
      <c r="D1759" s="7"/>
      <c r="E1759" s="7"/>
      <c r="F1759" s="21"/>
      <c r="G1759" s="21"/>
      <c r="H1759" s="273"/>
      <c r="I1759" s="135"/>
      <c r="J1759" s="79"/>
      <c r="M1759" s="349"/>
      <c r="N1759" s="73"/>
    </row>
    <row r="1760" spans="1:14" x14ac:dyDescent="0.2">
      <c r="A1760" s="75"/>
      <c r="B1760" s="141"/>
      <c r="C1760" s="77"/>
      <c r="D1760" s="7"/>
      <c r="E1760" s="7"/>
      <c r="F1760" s="21"/>
      <c r="G1760" s="21"/>
      <c r="H1760" s="273"/>
      <c r="I1760" s="135"/>
      <c r="J1760" s="79"/>
      <c r="M1760" s="349"/>
      <c r="N1760" s="73"/>
    </row>
    <row r="1761" spans="1:14" x14ac:dyDescent="0.2">
      <c r="A1761" s="75"/>
      <c r="B1761" s="141"/>
      <c r="C1761" s="77"/>
      <c r="D1761" s="7"/>
      <c r="E1761" s="7"/>
      <c r="F1761" s="21"/>
      <c r="G1761" s="21"/>
      <c r="H1761" s="273"/>
      <c r="I1761" s="135"/>
      <c r="J1761" s="79"/>
      <c r="M1761" s="349"/>
      <c r="N1761" s="73"/>
    </row>
    <row r="1762" spans="1:14" x14ac:dyDescent="0.2">
      <c r="A1762" s="75"/>
      <c r="B1762" s="141"/>
      <c r="C1762" s="77"/>
      <c r="D1762" s="7"/>
      <c r="E1762" s="7"/>
      <c r="F1762" s="21"/>
      <c r="G1762" s="21"/>
      <c r="H1762" s="273"/>
      <c r="I1762" s="135"/>
      <c r="J1762" s="79"/>
      <c r="M1762" s="349"/>
      <c r="N1762" s="73"/>
    </row>
    <row r="1763" spans="1:14" x14ac:dyDescent="0.2">
      <c r="A1763" s="75"/>
      <c r="B1763" s="141"/>
      <c r="C1763" s="77"/>
      <c r="D1763" s="7"/>
      <c r="E1763" s="7"/>
      <c r="F1763" s="21"/>
      <c r="G1763" s="21"/>
      <c r="H1763" s="273"/>
      <c r="I1763" s="135"/>
      <c r="J1763" s="79"/>
      <c r="M1763" s="349"/>
      <c r="N1763" s="73"/>
    </row>
    <row r="1764" spans="1:14" x14ac:dyDescent="0.2">
      <c r="A1764" s="75"/>
      <c r="B1764" s="141"/>
      <c r="C1764" s="77"/>
      <c r="D1764" s="7"/>
      <c r="E1764" s="7"/>
      <c r="F1764" s="21"/>
      <c r="G1764" s="21"/>
      <c r="H1764" s="273"/>
      <c r="I1764" s="135"/>
      <c r="J1764" s="79"/>
      <c r="M1764" s="349"/>
      <c r="N1764" s="73"/>
    </row>
    <row r="1765" spans="1:14" x14ac:dyDescent="0.2">
      <c r="A1765" s="75"/>
      <c r="B1765" s="141"/>
      <c r="C1765" s="77"/>
      <c r="D1765" s="7"/>
      <c r="E1765" s="7"/>
      <c r="F1765" s="21"/>
      <c r="G1765" s="21"/>
      <c r="H1765" s="273"/>
      <c r="I1765" s="135"/>
      <c r="J1765" s="79"/>
      <c r="M1765" s="349"/>
      <c r="N1765" s="73"/>
    </row>
    <row r="1766" spans="1:14" x14ac:dyDescent="0.2">
      <c r="A1766" s="75"/>
      <c r="B1766" s="141"/>
      <c r="C1766" s="77"/>
      <c r="D1766" s="7"/>
      <c r="E1766" s="7"/>
      <c r="F1766" s="21"/>
      <c r="G1766" s="21"/>
      <c r="H1766" s="273"/>
      <c r="I1766" s="135"/>
      <c r="J1766" s="79"/>
      <c r="M1766" s="349"/>
      <c r="N1766" s="73"/>
    </row>
    <row r="1767" spans="1:14" x14ac:dyDescent="0.2">
      <c r="A1767" s="75"/>
      <c r="B1767" s="141"/>
      <c r="C1767" s="77"/>
      <c r="D1767" s="7"/>
      <c r="E1767" s="7"/>
      <c r="F1767" s="21"/>
      <c r="G1767" s="21"/>
      <c r="H1767" s="273"/>
      <c r="I1767" s="135"/>
      <c r="J1767" s="79"/>
      <c r="M1767" s="349"/>
      <c r="N1767" s="73"/>
    </row>
    <row r="1768" spans="1:14" x14ac:dyDescent="0.2">
      <c r="A1768" s="75"/>
      <c r="B1768" s="141"/>
      <c r="C1768" s="77"/>
      <c r="D1768" s="7"/>
      <c r="E1768" s="7"/>
      <c r="F1768" s="21"/>
      <c r="G1768" s="21"/>
      <c r="H1768" s="273"/>
      <c r="I1768" s="135"/>
      <c r="J1768" s="79"/>
      <c r="M1768" s="349"/>
      <c r="N1768" s="73"/>
    </row>
    <row r="1769" spans="1:14" x14ac:dyDescent="0.2">
      <c r="A1769" s="75"/>
      <c r="B1769" s="141"/>
      <c r="C1769" s="77"/>
      <c r="D1769" s="7"/>
      <c r="E1769" s="7"/>
      <c r="F1769" s="21"/>
      <c r="G1769" s="21"/>
      <c r="H1769" s="273"/>
      <c r="I1769" s="135"/>
      <c r="J1769" s="79"/>
      <c r="M1769" s="349"/>
      <c r="N1769" s="73"/>
    </row>
    <row r="1770" spans="1:14" x14ac:dyDescent="0.2">
      <c r="A1770" s="75"/>
      <c r="B1770" s="141"/>
      <c r="C1770" s="77"/>
      <c r="D1770" s="7"/>
      <c r="E1770" s="7"/>
      <c r="F1770" s="21"/>
      <c r="G1770" s="21"/>
      <c r="H1770" s="273"/>
      <c r="I1770" s="135"/>
      <c r="J1770" s="79"/>
      <c r="M1770" s="349"/>
      <c r="N1770" s="73"/>
    </row>
    <row r="1771" spans="1:14" x14ac:dyDescent="0.2">
      <c r="A1771" s="75"/>
      <c r="B1771" s="141"/>
      <c r="C1771" s="77"/>
      <c r="D1771" s="7"/>
      <c r="E1771" s="7"/>
      <c r="F1771" s="21"/>
      <c r="G1771" s="21"/>
      <c r="H1771" s="273"/>
      <c r="I1771" s="135"/>
      <c r="J1771" s="79"/>
      <c r="M1771" s="349"/>
      <c r="N1771" s="73"/>
    </row>
    <row r="1772" spans="1:14" x14ac:dyDescent="0.2">
      <c r="A1772" s="75"/>
      <c r="B1772" s="141"/>
      <c r="C1772" s="77"/>
      <c r="D1772" s="7"/>
      <c r="E1772" s="7"/>
      <c r="F1772" s="21"/>
      <c r="G1772" s="21"/>
      <c r="H1772" s="273"/>
      <c r="I1772" s="135"/>
      <c r="J1772" s="79"/>
      <c r="M1772" s="349"/>
      <c r="N1772" s="73"/>
    </row>
    <row r="1773" spans="1:14" x14ac:dyDescent="0.2">
      <c r="A1773" s="75"/>
      <c r="B1773" s="141"/>
      <c r="C1773" s="77"/>
      <c r="D1773" s="7"/>
      <c r="E1773" s="7"/>
      <c r="F1773" s="21"/>
      <c r="G1773" s="21"/>
      <c r="H1773" s="273"/>
      <c r="I1773" s="135"/>
      <c r="J1773" s="79"/>
      <c r="M1773" s="349"/>
      <c r="N1773" s="73"/>
    </row>
    <row r="1774" spans="1:14" x14ac:dyDescent="0.2">
      <c r="A1774" s="75"/>
      <c r="B1774" s="141"/>
      <c r="C1774" s="77"/>
      <c r="D1774" s="7"/>
      <c r="E1774" s="7"/>
      <c r="F1774" s="21"/>
      <c r="G1774" s="21"/>
      <c r="H1774" s="273"/>
      <c r="I1774" s="135"/>
      <c r="J1774" s="79"/>
      <c r="M1774" s="349"/>
      <c r="N1774" s="73"/>
    </row>
    <row r="1775" spans="1:14" x14ac:dyDescent="0.2">
      <c r="A1775" s="75"/>
      <c r="B1775" s="141"/>
      <c r="C1775" s="77"/>
      <c r="D1775" s="7"/>
      <c r="E1775" s="7"/>
      <c r="F1775" s="21"/>
      <c r="G1775" s="21"/>
      <c r="H1775" s="273"/>
      <c r="I1775" s="135"/>
      <c r="J1775" s="79"/>
      <c r="M1775" s="349"/>
      <c r="N1775" s="73"/>
    </row>
    <row r="1776" spans="1:14" x14ac:dyDescent="0.2">
      <c r="A1776" s="75"/>
      <c r="B1776" s="141"/>
      <c r="C1776" s="77"/>
      <c r="D1776" s="7"/>
      <c r="E1776" s="7"/>
      <c r="F1776" s="21"/>
      <c r="G1776" s="21"/>
      <c r="H1776" s="273"/>
      <c r="I1776" s="135"/>
      <c r="J1776" s="79"/>
      <c r="M1776" s="349"/>
      <c r="N1776" s="73"/>
    </row>
    <row r="1777" spans="1:14" x14ac:dyDescent="0.2">
      <c r="A1777" s="75"/>
      <c r="B1777" s="141"/>
      <c r="C1777" s="77"/>
      <c r="D1777" s="7"/>
      <c r="E1777" s="7"/>
      <c r="F1777" s="21"/>
      <c r="G1777" s="21"/>
      <c r="H1777" s="273"/>
      <c r="I1777" s="135"/>
      <c r="J1777" s="79"/>
      <c r="M1777" s="349"/>
      <c r="N1777" s="73"/>
    </row>
    <row r="1778" spans="1:14" x14ac:dyDescent="0.2">
      <c r="A1778" s="75"/>
      <c r="B1778" s="141"/>
      <c r="C1778" s="77"/>
      <c r="D1778" s="7"/>
      <c r="E1778" s="7"/>
      <c r="F1778" s="21"/>
      <c r="G1778" s="21"/>
      <c r="H1778" s="273"/>
      <c r="I1778" s="135"/>
      <c r="J1778" s="79"/>
      <c r="M1778" s="349"/>
      <c r="N1778" s="73"/>
    </row>
    <row r="1779" spans="1:14" x14ac:dyDescent="0.2">
      <c r="A1779" s="75"/>
      <c r="B1779" s="141"/>
      <c r="C1779" s="77"/>
      <c r="D1779" s="7"/>
      <c r="E1779" s="7"/>
      <c r="F1779" s="21"/>
      <c r="G1779" s="21"/>
      <c r="H1779" s="273"/>
      <c r="I1779" s="135"/>
      <c r="J1779" s="79"/>
      <c r="M1779" s="349"/>
      <c r="N1779" s="73"/>
    </row>
    <row r="1780" spans="1:14" x14ac:dyDescent="0.2">
      <c r="A1780" s="75"/>
      <c r="B1780" s="141"/>
      <c r="C1780" s="77"/>
      <c r="D1780" s="7"/>
      <c r="E1780" s="7"/>
      <c r="F1780" s="21"/>
      <c r="G1780" s="21"/>
      <c r="H1780" s="273"/>
      <c r="I1780" s="135"/>
      <c r="J1780" s="79"/>
      <c r="M1780" s="349"/>
      <c r="N1780" s="73"/>
    </row>
    <row r="1781" spans="1:14" x14ac:dyDescent="0.2">
      <c r="A1781" s="75"/>
      <c r="B1781" s="141"/>
      <c r="C1781" s="77"/>
      <c r="D1781" s="7"/>
      <c r="E1781" s="7"/>
      <c r="F1781" s="21"/>
      <c r="G1781" s="21"/>
      <c r="H1781" s="273"/>
      <c r="I1781" s="135"/>
      <c r="J1781" s="79"/>
      <c r="M1781" s="349"/>
      <c r="N1781" s="73"/>
    </row>
    <row r="1782" spans="1:14" x14ac:dyDescent="0.2">
      <c r="A1782" s="75"/>
      <c r="B1782" s="141"/>
      <c r="C1782" s="77"/>
      <c r="D1782" s="7"/>
      <c r="E1782" s="7"/>
      <c r="F1782" s="21"/>
      <c r="G1782" s="21"/>
      <c r="H1782" s="273"/>
      <c r="I1782" s="135"/>
      <c r="J1782" s="79"/>
      <c r="M1782" s="349"/>
      <c r="N1782" s="73"/>
    </row>
    <row r="1783" spans="1:14" x14ac:dyDescent="0.2">
      <c r="A1783" s="75"/>
      <c r="B1783" s="141"/>
      <c r="C1783" s="77"/>
      <c r="D1783" s="7"/>
      <c r="E1783" s="7"/>
      <c r="F1783" s="21"/>
      <c r="G1783" s="21"/>
      <c r="H1783" s="273"/>
      <c r="I1783" s="135"/>
      <c r="J1783" s="79"/>
      <c r="M1783" s="349"/>
      <c r="N1783" s="73"/>
    </row>
    <row r="1784" spans="1:14" x14ac:dyDescent="0.2">
      <c r="A1784" s="75"/>
      <c r="B1784" s="141"/>
      <c r="C1784" s="77"/>
      <c r="D1784" s="7"/>
      <c r="E1784" s="7"/>
      <c r="F1784" s="21"/>
      <c r="G1784" s="21"/>
      <c r="H1784" s="273"/>
      <c r="I1784" s="135"/>
      <c r="J1784" s="79"/>
      <c r="M1784" s="349"/>
      <c r="N1784" s="73"/>
    </row>
    <row r="1785" spans="1:14" x14ac:dyDescent="0.2">
      <c r="A1785" s="75"/>
      <c r="B1785" s="141"/>
      <c r="C1785" s="77"/>
      <c r="D1785" s="7"/>
      <c r="E1785" s="7"/>
      <c r="F1785" s="21"/>
      <c r="G1785" s="21"/>
      <c r="H1785" s="273"/>
      <c r="I1785" s="135"/>
      <c r="J1785" s="79"/>
      <c r="M1785" s="349"/>
      <c r="N1785" s="73"/>
    </row>
    <row r="1786" spans="1:14" x14ac:dyDescent="0.2">
      <c r="A1786" s="75"/>
      <c r="B1786" s="141"/>
      <c r="C1786" s="77"/>
      <c r="D1786" s="7"/>
      <c r="E1786" s="7"/>
      <c r="F1786" s="21"/>
      <c r="G1786" s="21"/>
      <c r="H1786" s="273"/>
      <c r="I1786" s="135"/>
      <c r="J1786" s="79"/>
      <c r="M1786" s="349"/>
      <c r="N1786" s="73"/>
    </row>
    <row r="1787" spans="1:14" x14ac:dyDescent="0.2">
      <c r="A1787" s="75"/>
      <c r="B1787" s="141"/>
      <c r="C1787" s="77"/>
      <c r="D1787" s="7"/>
      <c r="E1787" s="7"/>
      <c r="F1787" s="21"/>
      <c r="G1787" s="21"/>
      <c r="H1787" s="273"/>
      <c r="I1787" s="135"/>
      <c r="J1787" s="79"/>
      <c r="M1787" s="349"/>
      <c r="N1787" s="73"/>
    </row>
    <row r="1788" spans="1:14" x14ac:dyDescent="0.2">
      <c r="A1788" s="75"/>
      <c r="B1788" s="141"/>
      <c r="C1788" s="77"/>
      <c r="D1788" s="7"/>
      <c r="E1788" s="7"/>
      <c r="F1788" s="21"/>
      <c r="G1788" s="21"/>
      <c r="H1788" s="273"/>
      <c r="I1788" s="135"/>
      <c r="J1788" s="79"/>
      <c r="M1788" s="349"/>
      <c r="N1788" s="73"/>
    </row>
    <row r="1789" spans="1:14" x14ac:dyDescent="0.2">
      <c r="A1789" s="75"/>
      <c r="B1789" s="141"/>
      <c r="C1789" s="77"/>
      <c r="D1789" s="7"/>
      <c r="E1789" s="7"/>
      <c r="F1789" s="21"/>
      <c r="G1789" s="21"/>
      <c r="H1789" s="273"/>
      <c r="I1789" s="135"/>
      <c r="J1789" s="79"/>
      <c r="M1789" s="349"/>
      <c r="N1789" s="73"/>
    </row>
    <row r="1790" spans="1:14" x14ac:dyDescent="0.2">
      <c r="A1790" s="75"/>
      <c r="B1790" s="141"/>
      <c r="C1790" s="77"/>
      <c r="D1790" s="7"/>
      <c r="E1790" s="7"/>
      <c r="F1790" s="21"/>
      <c r="G1790" s="21"/>
      <c r="H1790" s="273"/>
      <c r="I1790" s="135"/>
      <c r="J1790" s="79"/>
      <c r="M1790" s="349"/>
      <c r="N1790" s="73"/>
    </row>
    <row r="1791" spans="1:14" x14ac:dyDescent="0.2">
      <c r="A1791" s="75"/>
      <c r="B1791" s="141"/>
      <c r="C1791" s="77"/>
      <c r="D1791" s="7"/>
      <c r="E1791" s="7"/>
      <c r="F1791" s="21"/>
      <c r="G1791" s="21"/>
      <c r="H1791" s="273"/>
      <c r="I1791" s="135"/>
      <c r="J1791" s="79"/>
      <c r="M1791" s="349"/>
      <c r="N1791" s="73"/>
    </row>
    <row r="1792" spans="1:14" x14ac:dyDescent="0.2">
      <c r="A1792" s="75"/>
      <c r="B1792" s="141"/>
      <c r="C1792" s="77"/>
      <c r="D1792" s="7"/>
      <c r="E1792" s="7"/>
      <c r="F1792" s="21"/>
      <c r="G1792" s="21"/>
      <c r="H1792" s="273"/>
      <c r="I1792" s="135"/>
      <c r="J1792" s="79"/>
      <c r="M1792" s="349"/>
      <c r="N1792" s="73"/>
    </row>
    <row r="1793" spans="1:14" x14ac:dyDescent="0.2">
      <c r="A1793" s="75"/>
      <c r="B1793" s="141"/>
      <c r="C1793" s="77"/>
      <c r="D1793" s="7"/>
      <c r="E1793" s="7"/>
      <c r="F1793" s="21"/>
      <c r="G1793" s="21"/>
      <c r="H1793" s="273"/>
      <c r="I1793" s="135"/>
      <c r="J1793" s="79"/>
      <c r="M1793" s="349"/>
      <c r="N1793" s="73"/>
    </row>
    <row r="1794" spans="1:14" x14ac:dyDescent="0.2">
      <c r="A1794" s="75"/>
      <c r="B1794" s="141"/>
      <c r="C1794" s="77"/>
      <c r="D1794" s="7"/>
      <c r="E1794" s="7"/>
      <c r="F1794" s="21"/>
      <c r="G1794" s="21"/>
      <c r="H1794" s="273"/>
      <c r="I1794" s="135"/>
      <c r="J1794" s="79"/>
      <c r="M1794" s="349"/>
      <c r="N1794" s="73"/>
    </row>
    <row r="1795" spans="1:14" x14ac:dyDescent="0.2">
      <c r="A1795" s="75"/>
      <c r="B1795" s="141"/>
      <c r="C1795" s="77"/>
      <c r="D1795" s="7"/>
      <c r="E1795" s="7"/>
      <c r="F1795" s="21"/>
      <c r="G1795" s="21"/>
      <c r="H1795" s="273"/>
      <c r="I1795" s="135"/>
      <c r="J1795" s="79"/>
      <c r="M1795" s="349"/>
      <c r="N1795" s="73"/>
    </row>
    <row r="1796" spans="1:14" x14ac:dyDescent="0.2">
      <c r="A1796" s="75"/>
      <c r="B1796" s="141"/>
      <c r="C1796" s="77"/>
      <c r="D1796" s="7"/>
      <c r="E1796" s="7"/>
      <c r="F1796" s="21"/>
      <c r="G1796" s="21"/>
      <c r="H1796" s="273"/>
      <c r="I1796" s="135"/>
      <c r="J1796" s="79"/>
      <c r="M1796" s="349"/>
      <c r="N1796" s="73"/>
    </row>
    <row r="1797" spans="1:14" x14ac:dyDescent="0.2">
      <c r="A1797" s="75"/>
      <c r="B1797" s="141"/>
      <c r="C1797" s="77"/>
      <c r="D1797" s="7"/>
      <c r="E1797" s="7"/>
      <c r="F1797" s="21"/>
      <c r="G1797" s="21"/>
      <c r="H1797" s="273"/>
      <c r="I1797" s="135"/>
      <c r="J1797" s="79"/>
      <c r="M1797" s="349"/>
      <c r="N1797" s="73"/>
    </row>
    <row r="1798" spans="1:14" x14ac:dyDescent="0.2">
      <c r="A1798" s="75"/>
      <c r="B1798" s="141"/>
      <c r="C1798" s="77"/>
      <c r="D1798" s="7"/>
      <c r="E1798" s="7"/>
      <c r="F1798" s="21"/>
      <c r="G1798" s="21"/>
      <c r="H1798" s="273"/>
      <c r="I1798" s="135"/>
      <c r="J1798" s="79"/>
      <c r="M1798" s="349"/>
      <c r="N1798" s="73"/>
    </row>
    <row r="1799" spans="1:14" x14ac:dyDescent="0.2">
      <c r="A1799" s="75"/>
      <c r="B1799" s="141"/>
      <c r="C1799" s="77"/>
      <c r="D1799" s="7"/>
      <c r="E1799" s="7"/>
      <c r="F1799" s="21"/>
      <c r="G1799" s="21"/>
      <c r="H1799" s="273"/>
      <c r="I1799" s="135"/>
      <c r="J1799" s="79"/>
      <c r="M1799" s="349"/>
      <c r="N1799" s="73"/>
    </row>
    <row r="1800" spans="1:14" x14ac:dyDescent="0.2">
      <c r="A1800" s="75"/>
      <c r="B1800" s="141"/>
      <c r="C1800" s="77"/>
      <c r="D1800" s="7"/>
      <c r="E1800" s="7"/>
      <c r="F1800" s="21"/>
      <c r="G1800" s="21"/>
      <c r="H1800" s="273"/>
      <c r="I1800" s="135"/>
      <c r="J1800" s="79"/>
      <c r="M1800" s="349"/>
      <c r="N1800" s="73"/>
    </row>
    <row r="1801" spans="1:14" x14ac:dyDescent="0.2">
      <c r="A1801" s="75"/>
      <c r="B1801" s="141"/>
      <c r="C1801" s="77"/>
      <c r="D1801" s="7"/>
      <c r="E1801" s="7"/>
      <c r="F1801" s="21"/>
      <c r="G1801" s="21"/>
      <c r="H1801" s="273"/>
      <c r="I1801" s="135"/>
      <c r="J1801" s="79"/>
      <c r="M1801" s="349"/>
      <c r="N1801" s="73"/>
    </row>
    <row r="1802" spans="1:14" x14ac:dyDescent="0.2">
      <c r="A1802" s="75"/>
      <c r="B1802" s="141"/>
      <c r="C1802" s="77"/>
      <c r="D1802" s="7"/>
      <c r="E1802" s="7"/>
      <c r="F1802" s="21"/>
      <c r="G1802" s="21"/>
      <c r="H1802" s="273"/>
      <c r="I1802" s="135"/>
      <c r="J1802" s="79"/>
      <c r="M1802" s="349"/>
      <c r="N1802" s="73"/>
    </row>
    <row r="1803" spans="1:14" x14ac:dyDescent="0.2">
      <c r="A1803" s="75"/>
      <c r="B1803" s="141"/>
      <c r="C1803" s="77"/>
      <c r="D1803" s="7"/>
      <c r="E1803" s="7"/>
      <c r="F1803" s="21"/>
      <c r="G1803" s="21"/>
      <c r="H1803" s="273"/>
      <c r="I1803" s="135"/>
      <c r="J1803" s="79"/>
      <c r="M1803" s="349"/>
      <c r="N1803" s="73"/>
    </row>
    <row r="1804" spans="1:14" x14ac:dyDescent="0.2">
      <c r="A1804" s="75"/>
      <c r="B1804" s="141"/>
      <c r="C1804" s="77"/>
      <c r="D1804" s="7"/>
      <c r="E1804" s="7"/>
      <c r="F1804" s="21"/>
      <c r="G1804" s="21"/>
      <c r="H1804" s="273"/>
      <c r="I1804" s="135"/>
      <c r="J1804" s="79"/>
      <c r="M1804" s="349"/>
      <c r="N1804" s="73"/>
    </row>
    <row r="1805" spans="1:14" x14ac:dyDescent="0.2">
      <c r="A1805" s="75"/>
      <c r="B1805" s="141"/>
      <c r="C1805" s="77"/>
      <c r="D1805" s="7"/>
      <c r="E1805" s="7"/>
      <c r="F1805" s="21"/>
      <c r="G1805" s="21"/>
      <c r="H1805" s="273"/>
      <c r="I1805" s="135"/>
      <c r="J1805" s="79"/>
      <c r="M1805" s="349"/>
      <c r="N1805" s="73"/>
    </row>
    <row r="1806" spans="1:14" x14ac:dyDescent="0.2">
      <c r="A1806" s="75"/>
      <c r="B1806" s="141"/>
      <c r="C1806" s="77"/>
      <c r="D1806" s="7"/>
      <c r="E1806" s="7"/>
      <c r="F1806" s="21"/>
      <c r="G1806" s="21"/>
      <c r="H1806" s="273"/>
      <c r="I1806" s="135"/>
      <c r="J1806" s="79"/>
      <c r="M1806" s="349"/>
      <c r="N1806" s="73"/>
    </row>
    <row r="1807" spans="1:14" x14ac:dyDescent="0.2">
      <c r="A1807" s="75"/>
      <c r="B1807" s="141"/>
      <c r="C1807" s="77"/>
      <c r="D1807" s="7"/>
      <c r="E1807" s="7"/>
      <c r="F1807" s="21"/>
      <c r="G1807" s="21"/>
      <c r="H1807" s="273"/>
      <c r="I1807" s="135"/>
      <c r="J1807" s="79"/>
      <c r="M1807" s="349"/>
      <c r="N1807" s="73"/>
    </row>
    <row r="1808" spans="1:14" x14ac:dyDescent="0.2">
      <c r="A1808" s="75"/>
      <c r="B1808" s="141"/>
      <c r="C1808" s="77"/>
      <c r="D1808" s="7"/>
      <c r="E1808" s="7"/>
      <c r="F1808" s="21"/>
      <c r="G1808" s="21"/>
      <c r="H1808" s="273"/>
      <c r="I1808" s="135"/>
      <c r="J1808" s="79"/>
      <c r="M1808" s="349"/>
      <c r="N1808" s="73"/>
    </row>
    <row r="1809" spans="1:14" x14ac:dyDescent="0.2">
      <c r="A1809" s="75"/>
      <c r="B1809" s="141"/>
      <c r="C1809" s="77"/>
      <c r="D1809" s="7"/>
      <c r="E1809" s="7"/>
      <c r="F1809" s="21"/>
      <c r="G1809" s="21"/>
      <c r="H1809" s="273"/>
      <c r="I1809" s="135"/>
      <c r="J1809" s="79"/>
      <c r="M1809" s="349"/>
      <c r="N1809" s="73"/>
    </row>
    <row r="1810" spans="1:14" x14ac:dyDescent="0.2">
      <c r="A1810" s="75"/>
      <c r="B1810" s="141"/>
      <c r="C1810" s="77"/>
      <c r="D1810" s="7"/>
      <c r="E1810" s="7"/>
      <c r="F1810" s="21"/>
      <c r="G1810" s="21"/>
      <c r="H1810" s="273"/>
      <c r="I1810" s="135"/>
      <c r="J1810" s="79"/>
      <c r="M1810" s="349"/>
      <c r="N1810" s="73"/>
    </row>
    <row r="1811" spans="1:14" x14ac:dyDescent="0.2">
      <c r="A1811" s="75"/>
      <c r="B1811" s="141"/>
      <c r="C1811" s="77"/>
      <c r="D1811" s="7"/>
      <c r="E1811" s="7"/>
      <c r="F1811" s="21"/>
      <c r="G1811" s="21"/>
      <c r="H1811" s="273"/>
      <c r="I1811" s="135"/>
      <c r="J1811" s="79"/>
      <c r="M1811" s="349"/>
      <c r="N1811" s="73"/>
    </row>
    <row r="1812" spans="1:14" x14ac:dyDescent="0.2">
      <c r="A1812" s="75"/>
      <c r="B1812" s="141"/>
      <c r="C1812" s="77"/>
      <c r="D1812" s="7"/>
      <c r="E1812" s="7"/>
      <c r="F1812" s="21"/>
      <c r="G1812" s="21"/>
      <c r="H1812" s="273"/>
      <c r="I1812" s="135"/>
      <c r="J1812" s="79"/>
      <c r="M1812" s="349"/>
      <c r="N1812" s="73"/>
    </row>
    <row r="1813" spans="1:14" x14ac:dyDescent="0.2">
      <c r="A1813" s="75"/>
      <c r="B1813" s="141"/>
      <c r="C1813" s="77"/>
      <c r="D1813" s="7"/>
      <c r="E1813" s="7"/>
      <c r="F1813" s="21"/>
      <c r="G1813" s="21"/>
      <c r="H1813" s="273"/>
      <c r="I1813" s="135"/>
      <c r="J1813" s="79"/>
      <c r="M1813" s="349"/>
      <c r="N1813" s="73"/>
    </row>
    <row r="1814" spans="1:14" x14ac:dyDescent="0.2">
      <c r="A1814" s="75"/>
      <c r="B1814" s="141"/>
      <c r="C1814" s="77"/>
      <c r="D1814" s="7"/>
      <c r="E1814" s="7"/>
      <c r="F1814" s="21"/>
      <c r="G1814" s="21"/>
      <c r="H1814" s="273"/>
      <c r="I1814" s="135"/>
      <c r="J1814" s="79"/>
      <c r="M1814" s="349"/>
      <c r="N1814" s="73"/>
    </row>
    <row r="1815" spans="1:14" x14ac:dyDescent="0.2">
      <c r="A1815" s="75"/>
      <c r="B1815" s="141"/>
      <c r="C1815" s="77"/>
      <c r="D1815" s="7"/>
      <c r="E1815" s="7"/>
      <c r="F1815" s="21"/>
      <c r="G1815" s="21"/>
      <c r="H1815" s="273"/>
      <c r="I1815" s="135"/>
      <c r="J1815" s="79"/>
      <c r="M1815" s="349"/>
      <c r="N1815" s="73"/>
    </row>
    <row r="1816" spans="1:14" x14ac:dyDescent="0.2">
      <c r="A1816" s="75"/>
      <c r="B1816" s="141"/>
      <c r="C1816" s="77"/>
      <c r="D1816" s="7"/>
      <c r="E1816" s="7"/>
      <c r="F1816" s="21"/>
      <c r="G1816" s="21"/>
      <c r="H1816" s="273"/>
      <c r="I1816" s="135"/>
      <c r="J1816" s="79"/>
      <c r="M1816" s="349"/>
      <c r="N1816" s="73"/>
    </row>
    <row r="1817" spans="1:14" x14ac:dyDescent="0.2">
      <c r="A1817" s="75"/>
      <c r="B1817" s="141"/>
      <c r="C1817" s="77"/>
      <c r="D1817" s="7"/>
      <c r="E1817" s="7"/>
      <c r="F1817" s="21"/>
      <c r="G1817" s="21"/>
      <c r="H1817" s="273"/>
      <c r="I1817" s="135"/>
      <c r="J1817" s="79"/>
      <c r="M1817" s="349"/>
      <c r="N1817" s="73"/>
    </row>
    <row r="1818" spans="1:14" x14ac:dyDescent="0.2">
      <c r="A1818" s="75"/>
      <c r="B1818" s="141"/>
      <c r="C1818" s="77"/>
      <c r="D1818" s="7"/>
      <c r="E1818" s="7"/>
      <c r="F1818" s="21"/>
      <c r="G1818" s="21"/>
      <c r="H1818" s="273"/>
      <c r="I1818" s="135"/>
      <c r="J1818" s="79"/>
      <c r="M1818" s="349"/>
      <c r="N1818" s="73"/>
    </row>
    <row r="1819" spans="1:14" x14ac:dyDescent="0.2">
      <c r="A1819" s="75"/>
      <c r="B1819" s="141"/>
      <c r="C1819" s="77"/>
      <c r="D1819" s="7"/>
      <c r="E1819" s="7"/>
      <c r="F1819" s="21"/>
      <c r="G1819" s="21"/>
      <c r="H1819" s="273"/>
      <c r="I1819" s="135"/>
      <c r="J1819" s="79"/>
      <c r="M1819" s="349"/>
      <c r="N1819" s="73"/>
    </row>
    <row r="1820" spans="1:14" x14ac:dyDescent="0.2">
      <c r="A1820" s="75"/>
      <c r="B1820" s="141"/>
      <c r="C1820" s="77"/>
      <c r="D1820" s="7"/>
      <c r="E1820" s="7"/>
      <c r="F1820" s="21"/>
      <c r="G1820" s="21"/>
      <c r="H1820" s="273"/>
      <c r="I1820" s="135"/>
      <c r="J1820" s="79"/>
      <c r="M1820" s="349"/>
      <c r="N1820" s="73"/>
    </row>
    <row r="1821" spans="1:14" x14ac:dyDescent="0.2">
      <c r="A1821" s="75"/>
      <c r="B1821" s="141"/>
      <c r="C1821" s="77"/>
      <c r="D1821" s="7"/>
      <c r="E1821" s="7"/>
      <c r="F1821" s="21"/>
      <c r="G1821" s="21"/>
      <c r="H1821" s="273"/>
      <c r="I1821" s="135"/>
      <c r="J1821" s="79"/>
      <c r="M1821" s="349"/>
      <c r="N1821" s="73"/>
    </row>
    <row r="1822" spans="1:14" x14ac:dyDescent="0.2">
      <c r="A1822" s="75"/>
      <c r="B1822" s="141"/>
      <c r="C1822" s="77"/>
      <c r="D1822" s="7"/>
      <c r="E1822" s="7"/>
      <c r="F1822" s="21"/>
      <c r="G1822" s="21"/>
      <c r="H1822" s="273"/>
      <c r="I1822" s="135"/>
      <c r="J1822" s="79"/>
      <c r="M1822" s="349"/>
      <c r="N1822" s="73"/>
    </row>
    <row r="1823" spans="1:14" x14ac:dyDescent="0.2">
      <c r="A1823" s="75"/>
      <c r="B1823" s="141"/>
      <c r="C1823" s="77"/>
      <c r="D1823" s="7"/>
      <c r="E1823" s="7"/>
      <c r="F1823" s="21"/>
      <c r="G1823" s="21"/>
      <c r="H1823" s="273"/>
      <c r="I1823" s="135"/>
      <c r="J1823" s="79"/>
      <c r="M1823" s="349"/>
      <c r="N1823" s="73"/>
    </row>
    <row r="1824" spans="1:14" x14ac:dyDescent="0.2">
      <c r="A1824" s="75"/>
      <c r="B1824" s="141"/>
      <c r="C1824" s="77"/>
      <c r="D1824" s="7"/>
      <c r="E1824" s="7"/>
      <c r="F1824" s="21"/>
      <c r="G1824" s="21"/>
      <c r="H1824" s="273"/>
      <c r="I1824" s="135"/>
      <c r="J1824" s="79"/>
      <c r="M1824" s="349"/>
      <c r="N1824" s="73"/>
    </row>
    <row r="1825" spans="1:14" x14ac:dyDescent="0.2">
      <c r="A1825" s="75"/>
      <c r="B1825" s="141"/>
      <c r="C1825" s="77"/>
      <c r="D1825" s="7"/>
      <c r="E1825" s="7"/>
      <c r="F1825" s="21"/>
      <c r="G1825" s="21"/>
      <c r="H1825" s="273"/>
      <c r="I1825" s="135"/>
      <c r="J1825" s="79"/>
      <c r="M1825" s="349"/>
      <c r="N1825" s="73"/>
    </row>
    <row r="1826" spans="1:14" x14ac:dyDescent="0.2">
      <c r="A1826" s="75"/>
      <c r="B1826" s="141"/>
      <c r="C1826" s="77"/>
      <c r="D1826" s="7"/>
      <c r="E1826" s="7"/>
      <c r="F1826" s="21"/>
      <c r="G1826" s="21"/>
      <c r="H1826" s="273"/>
      <c r="I1826" s="135"/>
      <c r="J1826" s="79"/>
      <c r="M1826" s="349"/>
      <c r="N1826" s="73"/>
    </row>
    <row r="1827" spans="1:14" x14ac:dyDescent="0.2">
      <c r="A1827" s="75"/>
      <c r="B1827" s="141"/>
      <c r="C1827" s="77"/>
      <c r="D1827" s="7"/>
      <c r="E1827" s="7"/>
      <c r="F1827" s="21"/>
      <c r="G1827" s="21"/>
      <c r="H1827" s="273"/>
      <c r="I1827" s="135"/>
      <c r="J1827" s="79"/>
      <c r="M1827" s="349"/>
      <c r="N1827" s="73"/>
    </row>
    <row r="1828" spans="1:14" x14ac:dyDescent="0.2">
      <c r="A1828" s="75"/>
      <c r="B1828" s="141"/>
      <c r="C1828" s="77"/>
      <c r="D1828" s="7"/>
      <c r="E1828" s="7"/>
      <c r="F1828" s="21"/>
      <c r="G1828" s="21"/>
      <c r="H1828" s="273"/>
      <c r="I1828" s="135"/>
      <c r="J1828" s="79"/>
      <c r="M1828" s="349"/>
      <c r="N1828" s="73"/>
    </row>
    <row r="1829" spans="1:14" x14ac:dyDescent="0.2">
      <c r="A1829" s="75"/>
      <c r="B1829" s="141"/>
      <c r="C1829" s="77"/>
      <c r="D1829" s="7"/>
      <c r="E1829" s="7"/>
      <c r="F1829" s="21"/>
      <c r="G1829" s="21"/>
      <c r="H1829" s="273"/>
      <c r="I1829" s="135"/>
      <c r="J1829" s="79"/>
      <c r="M1829" s="349"/>
      <c r="N1829" s="73"/>
    </row>
    <row r="1830" spans="1:14" x14ac:dyDescent="0.2">
      <c r="A1830" s="75"/>
      <c r="B1830" s="141"/>
      <c r="C1830" s="77"/>
      <c r="D1830" s="7"/>
      <c r="E1830" s="7"/>
      <c r="F1830" s="21"/>
      <c r="G1830" s="21"/>
      <c r="H1830" s="273"/>
      <c r="I1830" s="135"/>
      <c r="J1830" s="79"/>
      <c r="M1830" s="349"/>
      <c r="N1830" s="73"/>
    </row>
    <row r="1831" spans="1:14" x14ac:dyDescent="0.2">
      <c r="A1831" s="75"/>
      <c r="B1831" s="141"/>
      <c r="C1831" s="77"/>
      <c r="D1831" s="7"/>
      <c r="E1831" s="7"/>
      <c r="F1831" s="21"/>
      <c r="G1831" s="21"/>
      <c r="H1831" s="273"/>
      <c r="I1831" s="135"/>
      <c r="J1831" s="79"/>
      <c r="M1831" s="349"/>
      <c r="N1831" s="73"/>
    </row>
    <row r="1832" spans="1:14" x14ac:dyDescent="0.2">
      <c r="A1832" s="75"/>
      <c r="B1832" s="141"/>
      <c r="C1832" s="77"/>
      <c r="D1832" s="7"/>
      <c r="E1832" s="7"/>
      <c r="F1832" s="21"/>
      <c r="G1832" s="21"/>
      <c r="H1832" s="273"/>
      <c r="I1832" s="135"/>
      <c r="J1832" s="79"/>
      <c r="M1832" s="349"/>
      <c r="N1832" s="73"/>
    </row>
    <row r="1833" spans="1:14" x14ac:dyDescent="0.2">
      <c r="A1833" s="75"/>
      <c r="B1833" s="141"/>
      <c r="C1833" s="77"/>
      <c r="D1833" s="7"/>
      <c r="E1833" s="7"/>
      <c r="F1833" s="21"/>
      <c r="G1833" s="21"/>
      <c r="H1833" s="273"/>
      <c r="I1833" s="135"/>
      <c r="J1833" s="79"/>
      <c r="M1833" s="349"/>
      <c r="N1833" s="73"/>
    </row>
    <row r="1834" spans="1:14" x14ac:dyDescent="0.2">
      <c r="A1834" s="75"/>
      <c r="B1834" s="141"/>
      <c r="C1834" s="77"/>
      <c r="D1834" s="7"/>
      <c r="E1834" s="7"/>
      <c r="F1834" s="21"/>
      <c r="G1834" s="21"/>
      <c r="H1834" s="273"/>
      <c r="I1834" s="135"/>
      <c r="J1834" s="79"/>
      <c r="M1834" s="349"/>
      <c r="N1834" s="73"/>
    </row>
    <row r="1835" spans="1:14" x14ac:dyDescent="0.2">
      <c r="A1835" s="75"/>
      <c r="B1835" s="141"/>
      <c r="C1835" s="77"/>
      <c r="D1835" s="7"/>
      <c r="E1835" s="7"/>
      <c r="F1835" s="21"/>
      <c r="G1835" s="21"/>
      <c r="H1835" s="273"/>
      <c r="I1835" s="135"/>
      <c r="J1835" s="79"/>
      <c r="M1835" s="349"/>
      <c r="N1835" s="73"/>
    </row>
    <row r="1836" spans="1:14" x14ac:dyDescent="0.2">
      <c r="A1836" s="75"/>
      <c r="B1836" s="141"/>
      <c r="C1836" s="77"/>
      <c r="D1836" s="7"/>
      <c r="E1836" s="7"/>
      <c r="F1836" s="21"/>
      <c r="G1836" s="21"/>
      <c r="H1836" s="273"/>
      <c r="I1836" s="135"/>
      <c r="J1836" s="79"/>
      <c r="M1836" s="349"/>
      <c r="N1836" s="73"/>
    </row>
    <row r="1837" spans="1:14" x14ac:dyDescent="0.2">
      <c r="A1837" s="75"/>
      <c r="B1837" s="141"/>
      <c r="C1837" s="77"/>
      <c r="D1837" s="7"/>
      <c r="E1837" s="7"/>
      <c r="F1837" s="21"/>
      <c r="G1837" s="21"/>
      <c r="H1837" s="273"/>
      <c r="I1837" s="135"/>
      <c r="J1837" s="79"/>
      <c r="M1837" s="349"/>
      <c r="N1837" s="73"/>
    </row>
    <row r="1838" spans="1:14" x14ac:dyDescent="0.2">
      <c r="A1838" s="75"/>
      <c r="B1838" s="141"/>
      <c r="C1838" s="77"/>
      <c r="D1838" s="7"/>
      <c r="E1838" s="7"/>
      <c r="F1838" s="21"/>
      <c r="G1838" s="21"/>
      <c r="H1838" s="273"/>
      <c r="I1838" s="135"/>
      <c r="J1838" s="79"/>
      <c r="M1838" s="349"/>
      <c r="N1838" s="73"/>
    </row>
    <row r="1839" spans="1:14" x14ac:dyDescent="0.2">
      <c r="A1839" s="75"/>
      <c r="B1839" s="141"/>
      <c r="C1839" s="77"/>
      <c r="D1839" s="7"/>
      <c r="E1839" s="7"/>
      <c r="F1839" s="21"/>
      <c r="G1839" s="21"/>
      <c r="H1839" s="273"/>
      <c r="I1839" s="135"/>
      <c r="J1839" s="79"/>
      <c r="M1839" s="349"/>
      <c r="N1839" s="73"/>
    </row>
    <row r="1840" spans="1:14" x14ac:dyDescent="0.2">
      <c r="A1840" s="75"/>
      <c r="B1840" s="141"/>
      <c r="C1840" s="77"/>
      <c r="D1840" s="7"/>
      <c r="E1840" s="7"/>
      <c r="F1840" s="21"/>
      <c r="G1840" s="21"/>
      <c r="H1840" s="273"/>
      <c r="I1840" s="135"/>
      <c r="J1840" s="79"/>
      <c r="M1840" s="349"/>
      <c r="N1840" s="73"/>
    </row>
    <row r="1841" spans="1:14" x14ac:dyDescent="0.2">
      <c r="A1841" s="75"/>
      <c r="B1841" s="141"/>
      <c r="C1841" s="77"/>
      <c r="D1841" s="7"/>
      <c r="E1841" s="7"/>
      <c r="F1841" s="21"/>
      <c r="G1841" s="21"/>
      <c r="H1841" s="273"/>
      <c r="I1841" s="135"/>
      <c r="J1841" s="79"/>
      <c r="M1841" s="349"/>
      <c r="N1841" s="73"/>
    </row>
    <row r="1842" spans="1:14" x14ac:dyDescent="0.2">
      <c r="A1842" s="75"/>
      <c r="B1842" s="141"/>
      <c r="C1842" s="77"/>
      <c r="D1842" s="7"/>
      <c r="E1842" s="7"/>
      <c r="F1842" s="21"/>
      <c r="G1842" s="21"/>
      <c r="H1842" s="273"/>
      <c r="I1842" s="135"/>
      <c r="J1842" s="79"/>
      <c r="M1842" s="349"/>
      <c r="N1842" s="73"/>
    </row>
    <row r="1843" spans="1:14" x14ac:dyDescent="0.2">
      <c r="A1843" s="75"/>
      <c r="B1843" s="141"/>
      <c r="C1843" s="77"/>
      <c r="D1843" s="7"/>
      <c r="E1843" s="7"/>
      <c r="F1843" s="21"/>
      <c r="G1843" s="21"/>
      <c r="H1843" s="273"/>
      <c r="I1843" s="135"/>
      <c r="J1843" s="79"/>
      <c r="M1843" s="349"/>
      <c r="N1843" s="73"/>
    </row>
    <row r="1844" spans="1:14" x14ac:dyDescent="0.2">
      <c r="A1844" s="75"/>
      <c r="B1844" s="141"/>
      <c r="C1844" s="77"/>
      <c r="D1844" s="7"/>
      <c r="E1844" s="7"/>
      <c r="F1844" s="21"/>
      <c r="G1844" s="21"/>
      <c r="H1844" s="273"/>
      <c r="I1844" s="135"/>
      <c r="J1844" s="79"/>
      <c r="M1844" s="349"/>
      <c r="N1844" s="73"/>
    </row>
    <row r="1845" spans="1:14" x14ac:dyDescent="0.2">
      <c r="A1845" s="75"/>
      <c r="B1845" s="141"/>
      <c r="C1845" s="77"/>
      <c r="D1845" s="7"/>
      <c r="E1845" s="7"/>
      <c r="F1845" s="21"/>
      <c r="G1845" s="21"/>
      <c r="H1845" s="273"/>
      <c r="I1845" s="135"/>
      <c r="J1845" s="79"/>
      <c r="M1845" s="349"/>
      <c r="N1845" s="73"/>
    </row>
    <row r="1846" spans="1:14" x14ac:dyDescent="0.2">
      <c r="A1846" s="75"/>
      <c r="B1846" s="141"/>
      <c r="C1846" s="77"/>
      <c r="D1846" s="7"/>
      <c r="E1846" s="7"/>
      <c r="F1846" s="21"/>
      <c r="G1846" s="21"/>
      <c r="H1846" s="273"/>
      <c r="I1846" s="135"/>
      <c r="J1846" s="79"/>
      <c r="M1846" s="349"/>
      <c r="N1846" s="73"/>
    </row>
    <row r="1847" spans="1:14" x14ac:dyDescent="0.2">
      <c r="A1847" s="75"/>
      <c r="B1847" s="141"/>
      <c r="C1847" s="77"/>
      <c r="D1847" s="7"/>
      <c r="E1847" s="7"/>
      <c r="F1847" s="21"/>
      <c r="G1847" s="21"/>
      <c r="H1847" s="273"/>
      <c r="I1847" s="135"/>
      <c r="J1847" s="79"/>
      <c r="M1847" s="349"/>
      <c r="N1847" s="73"/>
    </row>
    <row r="1848" spans="1:14" x14ac:dyDescent="0.2">
      <c r="A1848" s="75"/>
      <c r="B1848" s="141"/>
      <c r="C1848" s="77"/>
      <c r="D1848" s="7"/>
      <c r="E1848" s="7"/>
      <c r="F1848" s="21"/>
      <c r="G1848" s="21"/>
      <c r="H1848" s="273"/>
      <c r="I1848" s="135"/>
      <c r="J1848" s="79"/>
      <c r="M1848" s="349"/>
      <c r="N1848" s="73"/>
    </row>
    <row r="1849" spans="1:14" x14ac:dyDescent="0.2">
      <c r="A1849" s="75"/>
      <c r="B1849" s="141"/>
      <c r="C1849" s="77"/>
      <c r="D1849" s="7"/>
      <c r="E1849" s="7"/>
      <c r="F1849" s="21"/>
      <c r="G1849" s="21"/>
      <c r="H1849" s="273"/>
      <c r="I1849" s="135"/>
      <c r="J1849" s="79"/>
      <c r="M1849" s="349"/>
      <c r="N1849" s="73"/>
    </row>
    <row r="1850" spans="1:14" x14ac:dyDescent="0.2">
      <c r="A1850" s="75"/>
      <c r="B1850" s="141"/>
      <c r="C1850" s="77"/>
      <c r="D1850" s="7"/>
      <c r="E1850" s="7"/>
      <c r="F1850" s="21"/>
      <c r="G1850" s="21"/>
      <c r="H1850" s="273"/>
      <c r="I1850" s="135"/>
      <c r="J1850" s="79"/>
      <c r="M1850" s="349"/>
      <c r="N1850" s="73"/>
    </row>
    <row r="1851" spans="1:14" x14ac:dyDescent="0.2">
      <c r="A1851" s="75"/>
      <c r="B1851" s="141"/>
      <c r="C1851" s="77"/>
      <c r="D1851" s="7"/>
      <c r="E1851" s="7"/>
      <c r="F1851" s="21"/>
      <c r="G1851" s="21"/>
      <c r="H1851" s="273"/>
      <c r="I1851" s="135"/>
      <c r="J1851" s="79"/>
      <c r="M1851" s="349"/>
      <c r="N1851" s="73"/>
    </row>
    <row r="1852" spans="1:14" x14ac:dyDescent="0.2">
      <c r="A1852" s="75"/>
      <c r="B1852" s="141"/>
      <c r="C1852" s="77"/>
      <c r="D1852" s="7"/>
      <c r="E1852" s="7"/>
      <c r="F1852" s="21"/>
      <c r="G1852" s="21"/>
      <c r="H1852" s="273"/>
      <c r="I1852" s="135"/>
      <c r="J1852" s="79"/>
      <c r="M1852" s="349"/>
      <c r="N1852" s="73"/>
    </row>
    <row r="1853" spans="1:14" x14ac:dyDescent="0.2">
      <c r="A1853" s="75"/>
      <c r="B1853" s="141"/>
      <c r="C1853" s="77"/>
      <c r="D1853" s="7"/>
      <c r="E1853" s="7"/>
      <c r="F1853" s="21"/>
      <c r="G1853" s="21"/>
      <c r="H1853" s="273"/>
      <c r="I1853" s="135"/>
      <c r="J1853" s="79"/>
      <c r="M1853" s="349"/>
      <c r="N1853" s="73"/>
    </row>
    <row r="1854" spans="1:14" x14ac:dyDescent="0.2">
      <c r="A1854" s="75"/>
      <c r="B1854" s="141"/>
      <c r="C1854" s="77"/>
      <c r="D1854" s="7"/>
      <c r="E1854" s="7"/>
      <c r="F1854" s="21"/>
      <c r="G1854" s="21"/>
      <c r="H1854" s="273"/>
      <c r="I1854" s="135"/>
      <c r="J1854" s="79"/>
      <c r="M1854" s="349"/>
      <c r="N1854" s="73"/>
    </row>
    <row r="1855" spans="1:14" x14ac:dyDescent="0.2">
      <c r="A1855" s="75"/>
      <c r="B1855" s="141"/>
      <c r="C1855" s="77"/>
      <c r="D1855" s="7"/>
      <c r="E1855" s="7"/>
      <c r="F1855" s="21"/>
      <c r="G1855" s="21"/>
      <c r="H1855" s="273"/>
      <c r="I1855" s="135"/>
      <c r="J1855" s="79"/>
      <c r="M1855" s="349"/>
      <c r="N1855" s="73"/>
    </row>
    <row r="1856" spans="1:14" x14ac:dyDescent="0.2">
      <c r="A1856" s="75"/>
      <c r="B1856" s="141"/>
      <c r="C1856" s="77"/>
      <c r="D1856" s="7"/>
      <c r="E1856" s="7"/>
      <c r="F1856" s="21"/>
      <c r="G1856" s="21"/>
      <c r="H1856" s="273"/>
      <c r="I1856" s="135"/>
      <c r="J1856" s="79"/>
      <c r="M1856" s="349"/>
      <c r="N1856" s="73"/>
    </row>
    <row r="1857" spans="1:14" x14ac:dyDescent="0.2">
      <c r="A1857" s="75"/>
      <c r="B1857" s="141"/>
      <c r="C1857" s="77"/>
      <c r="D1857" s="7"/>
      <c r="E1857" s="7"/>
      <c r="F1857" s="21"/>
      <c r="G1857" s="21"/>
      <c r="H1857" s="273"/>
      <c r="I1857" s="135"/>
      <c r="J1857" s="79"/>
      <c r="M1857" s="349"/>
      <c r="N1857" s="73"/>
    </row>
    <row r="1858" spans="1:14" x14ac:dyDescent="0.2">
      <c r="A1858" s="75"/>
      <c r="B1858" s="141"/>
      <c r="C1858" s="77"/>
      <c r="D1858" s="7"/>
      <c r="E1858" s="7"/>
      <c r="F1858" s="21"/>
      <c r="G1858" s="21"/>
      <c r="H1858" s="273"/>
      <c r="I1858" s="135"/>
      <c r="J1858" s="79"/>
      <c r="M1858" s="349"/>
      <c r="N1858" s="73"/>
    </row>
    <row r="1859" spans="1:14" x14ac:dyDescent="0.2">
      <c r="A1859" s="75"/>
      <c r="B1859" s="141"/>
      <c r="C1859" s="77"/>
      <c r="D1859" s="7"/>
      <c r="E1859" s="7"/>
      <c r="F1859" s="21"/>
      <c r="G1859" s="21"/>
      <c r="H1859" s="273"/>
      <c r="I1859" s="135"/>
      <c r="J1859" s="79"/>
      <c r="M1859" s="349"/>
      <c r="N1859" s="73"/>
    </row>
    <row r="1860" spans="1:14" x14ac:dyDescent="0.2">
      <c r="A1860" s="75"/>
      <c r="B1860" s="141"/>
      <c r="C1860" s="77"/>
      <c r="D1860" s="7"/>
      <c r="E1860" s="7"/>
      <c r="F1860" s="21"/>
      <c r="G1860" s="21"/>
      <c r="H1860" s="273"/>
      <c r="I1860" s="135"/>
      <c r="J1860" s="79"/>
      <c r="M1860" s="349"/>
      <c r="N1860" s="73"/>
    </row>
    <row r="1861" spans="1:14" x14ac:dyDescent="0.2">
      <c r="A1861" s="75"/>
      <c r="B1861" s="141"/>
      <c r="C1861" s="77"/>
      <c r="D1861" s="7"/>
      <c r="E1861" s="7"/>
      <c r="F1861" s="21"/>
      <c r="G1861" s="21"/>
      <c r="H1861" s="273"/>
      <c r="I1861" s="135"/>
      <c r="J1861" s="79"/>
      <c r="M1861" s="349"/>
      <c r="N1861" s="73"/>
    </row>
    <row r="1862" spans="1:14" x14ac:dyDescent="0.2">
      <c r="A1862" s="75"/>
      <c r="B1862" s="141"/>
      <c r="C1862" s="77"/>
      <c r="D1862" s="7"/>
      <c r="E1862" s="7"/>
      <c r="F1862" s="21"/>
      <c r="G1862" s="21"/>
      <c r="H1862" s="273"/>
      <c r="I1862" s="135"/>
      <c r="J1862" s="79"/>
      <c r="M1862" s="349"/>
      <c r="N1862" s="73"/>
    </row>
    <row r="1863" spans="1:14" x14ac:dyDescent="0.2">
      <c r="A1863" s="75"/>
      <c r="B1863" s="141"/>
      <c r="C1863" s="77"/>
      <c r="D1863" s="7"/>
      <c r="E1863" s="7"/>
      <c r="F1863" s="21"/>
      <c r="G1863" s="21"/>
      <c r="H1863" s="273"/>
      <c r="I1863" s="135"/>
      <c r="J1863" s="79"/>
      <c r="M1863" s="349"/>
      <c r="N1863" s="73"/>
    </row>
    <row r="1864" spans="1:14" x14ac:dyDescent="0.2">
      <c r="A1864" s="75"/>
      <c r="B1864" s="141"/>
      <c r="C1864" s="77"/>
      <c r="D1864" s="7"/>
      <c r="E1864" s="7"/>
      <c r="F1864" s="21"/>
      <c r="G1864" s="21"/>
      <c r="H1864" s="273"/>
      <c r="I1864" s="135"/>
      <c r="J1864" s="79"/>
      <c r="M1864" s="349"/>
      <c r="N1864" s="73"/>
    </row>
    <row r="1865" spans="1:14" x14ac:dyDescent="0.2">
      <c r="A1865" s="75"/>
      <c r="B1865" s="141"/>
      <c r="C1865" s="77"/>
      <c r="D1865" s="7"/>
      <c r="E1865" s="7"/>
      <c r="F1865" s="21"/>
      <c r="G1865" s="21"/>
      <c r="H1865" s="273"/>
      <c r="I1865" s="135"/>
      <c r="J1865" s="79"/>
      <c r="M1865" s="349"/>
      <c r="N1865" s="73"/>
    </row>
    <row r="1866" spans="1:14" x14ac:dyDescent="0.2">
      <c r="A1866" s="75"/>
      <c r="B1866" s="141"/>
      <c r="C1866" s="77"/>
      <c r="D1866" s="7"/>
      <c r="E1866" s="7"/>
      <c r="F1866" s="21"/>
      <c r="G1866" s="21"/>
      <c r="H1866" s="273"/>
      <c r="I1866" s="135"/>
      <c r="J1866" s="79"/>
      <c r="M1866" s="349"/>
      <c r="N1866" s="73"/>
    </row>
    <row r="1867" spans="1:14" x14ac:dyDescent="0.2">
      <c r="A1867" s="75"/>
      <c r="B1867" s="141"/>
      <c r="C1867" s="77"/>
      <c r="D1867" s="7"/>
      <c r="E1867" s="7"/>
      <c r="F1867" s="21"/>
      <c r="G1867" s="21"/>
      <c r="H1867" s="273"/>
      <c r="I1867" s="135"/>
      <c r="J1867" s="79"/>
      <c r="M1867" s="349"/>
      <c r="N1867" s="73"/>
    </row>
    <row r="1868" spans="1:14" x14ac:dyDescent="0.2">
      <c r="A1868" s="75"/>
      <c r="B1868" s="141"/>
      <c r="C1868" s="77"/>
      <c r="D1868" s="7"/>
      <c r="E1868" s="7"/>
      <c r="F1868" s="21"/>
      <c r="G1868" s="21"/>
      <c r="H1868" s="273"/>
      <c r="I1868" s="135"/>
      <c r="J1868" s="79"/>
      <c r="M1868" s="349"/>
      <c r="N1868" s="73"/>
    </row>
    <row r="1869" spans="1:14" x14ac:dyDescent="0.2">
      <c r="A1869" s="75"/>
      <c r="B1869" s="141"/>
      <c r="C1869" s="77"/>
      <c r="D1869" s="7"/>
      <c r="E1869" s="7"/>
      <c r="F1869" s="21"/>
      <c r="G1869" s="21"/>
      <c r="H1869" s="273"/>
      <c r="I1869" s="135"/>
      <c r="J1869" s="79"/>
      <c r="M1869" s="349"/>
      <c r="N1869" s="73"/>
    </row>
    <row r="1870" spans="1:14" x14ac:dyDescent="0.2">
      <c r="A1870" s="75"/>
      <c r="B1870" s="141"/>
      <c r="C1870" s="77"/>
      <c r="D1870" s="7"/>
      <c r="E1870" s="7"/>
      <c r="F1870" s="21"/>
      <c r="G1870" s="21"/>
      <c r="H1870" s="273"/>
      <c r="I1870" s="135"/>
      <c r="J1870" s="79"/>
      <c r="M1870" s="349"/>
      <c r="N1870" s="73"/>
    </row>
    <row r="1871" spans="1:14" x14ac:dyDescent="0.2">
      <c r="A1871" s="75"/>
      <c r="B1871" s="141"/>
      <c r="C1871" s="77"/>
      <c r="D1871" s="7"/>
      <c r="E1871" s="7"/>
      <c r="F1871" s="21"/>
      <c r="G1871" s="21"/>
      <c r="H1871" s="273"/>
      <c r="I1871" s="135"/>
      <c r="J1871" s="79"/>
      <c r="M1871" s="349"/>
      <c r="N1871" s="73"/>
    </row>
    <row r="1872" spans="1:14" x14ac:dyDescent="0.2">
      <c r="A1872" s="75"/>
      <c r="B1872" s="141"/>
      <c r="C1872" s="77"/>
      <c r="D1872" s="7"/>
      <c r="E1872" s="7"/>
      <c r="F1872" s="21"/>
      <c r="G1872" s="21"/>
      <c r="H1872" s="273"/>
      <c r="I1872" s="135"/>
      <c r="J1872" s="79"/>
      <c r="M1872" s="349"/>
      <c r="N1872" s="73"/>
    </row>
    <row r="1873" spans="1:14" x14ac:dyDescent="0.2">
      <c r="A1873" s="75"/>
      <c r="B1873" s="141"/>
      <c r="C1873" s="77"/>
      <c r="D1873" s="7"/>
      <c r="E1873" s="7"/>
      <c r="F1873" s="21"/>
      <c r="G1873" s="21"/>
      <c r="H1873" s="273"/>
      <c r="I1873" s="135"/>
      <c r="J1873" s="79"/>
      <c r="M1873" s="349"/>
      <c r="N1873" s="73"/>
    </row>
    <row r="1874" spans="1:14" x14ac:dyDescent="0.2">
      <c r="A1874" s="75"/>
      <c r="B1874" s="141"/>
      <c r="C1874" s="77"/>
      <c r="D1874" s="7"/>
      <c r="E1874" s="7"/>
      <c r="F1874" s="21"/>
      <c r="G1874" s="21"/>
      <c r="H1874" s="273"/>
      <c r="I1874" s="135"/>
      <c r="J1874" s="79"/>
      <c r="M1874" s="349"/>
      <c r="N1874" s="73"/>
    </row>
    <row r="1875" spans="1:14" x14ac:dyDescent="0.2">
      <c r="A1875" s="75"/>
      <c r="B1875" s="141"/>
      <c r="C1875" s="77"/>
      <c r="D1875" s="7"/>
      <c r="E1875" s="7"/>
      <c r="F1875" s="21"/>
      <c r="G1875" s="21"/>
      <c r="H1875" s="273"/>
      <c r="I1875" s="135"/>
      <c r="J1875" s="79"/>
      <c r="M1875" s="349"/>
      <c r="N1875" s="73"/>
    </row>
    <row r="1876" spans="1:14" x14ac:dyDescent="0.2">
      <c r="A1876" s="75"/>
      <c r="B1876" s="141"/>
      <c r="C1876" s="77"/>
      <c r="D1876" s="7"/>
      <c r="E1876" s="7"/>
      <c r="F1876" s="21"/>
      <c r="G1876" s="21"/>
      <c r="H1876" s="273"/>
      <c r="I1876" s="135"/>
      <c r="J1876" s="79"/>
      <c r="M1876" s="349"/>
      <c r="N1876" s="73"/>
    </row>
    <row r="1877" spans="1:14" x14ac:dyDescent="0.2">
      <c r="A1877" s="75"/>
      <c r="B1877" s="141"/>
      <c r="C1877" s="77"/>
      <c r="D1877" s="7"/>
      <c r="E1877" s="7"/>
      <c r="F1877" s="21"/>
      <c r="G1877" s="21"/>
      <c r="H1877" s="273"/>
      <c r="I1877" s="135"/>
      <c r="J1877" s="79"/>
      <c r="M1877" s="349"/>
      <c r="N1877" s="73"/>
    </row>
    <row r="1878" spans="1:14" x14ac:dyDescent="0.2">
      <c r="A1878" s="75"/>
      <c r="B1878" s="141"/>
      <c r="C1878" s="77"/>
      <c r="D1878" s="7"/>
      <c r="E1878" s="7"/>
      <c r="F1878" s="21"/>
      <c r="G1878" s="21"/>
      <c r="H1878" s="273"/>
      <c r="I1878" s="135"/>
      <c r="J1878" s="79"/>
      <c r="M1878" s="349"/>
      <c r="N1878" s="73"/>
    </row>
    <row r="1879" spans="1:14" x14ac:dyDescent="0.2">
      <c r="A1879" s="75"/>
      <c r="B1879" s="141"/>
      <c r="C1879" s="77"/>
      <c r="D1879" s="7"/>
      <c r="E1879" s="7"/>
      <c r="F1879" s="21"/>
      <c r="G1879" s="21"/>
      <c r="H1879" s="273"/>
      <c r="I1879" s="135"/>
      <c r="J1879" s="79"/>
      <c r="M1879" s="349"/>
      <c r="N1879" s="73"/>
    </row>
    <row r="1880" spans="1:14" x14ac:dyDescent="0.2">
      <c r="A1880" s="75"/>
      <c r="B1880" s="141"/>
      <c r="C1880" s="77"/>
      <c r="D1880" s="7"/>
      <c r="E1880" s="7"/>
      <c r="F1880" s="21"/>
      <c r="G1880" s="21"/>
      <c r="H1880" s="273"/>
      <c r="I1880" s="135"/>
      <c r="J1880" s="79"/>
      <c r="M1880" s="349"/>
      <c r="N1880" s="73"/>
    </row>
    <row r="1881" spans="1:14" x14ac:dyDescent="0.2">
      <c r="A1881" s="75"/>
      <c r="B1881" s="141"/>
      <c r="C1881" s="77"/>
      <c r="D1881" s="7"/>
      <c r="E1881" s="7"/>
      <c r="F1881" s="21"/>
      <c r="G1881" s="21"/>
      <c r="H1881" s="273"/>
      <c r="I1881" s="135"/>
      <c r="J1881" s="79"/>
      <c r="M1881" s="349"/>
      <c r="N1881" s="73"/>
    </row>
    <row r="1882" spans="1:14" x14ac:dyDescent="0.2">
      <c r="A1882" s="75"/>
      <c r="B1882" s="141"/>
      <c r="C1882" s="77"/>
      <c r="D1882" s="7"/>
      <c r="E1882" s="7"/>
      <c r="F1882" s="21"/>
      <c r="G1882" s="21"/>
      <c r="H1882" s="273"/>
      <c r="I1882" s="135"/>
      <c r="J1882" s="79"/>
      <c r="M1882" s="349"/>
      <c r="N1882" s="73"/>
    </row>
    <row r="1883" spans="1:14" x14ac:dyDescent="0.2">
      <c r="A1883" s="75"/>
      <c r="B1883" s="141"/>
      <c r="C1883" s="77"/>
      <c r="D1883" s="7"/>
      <c r="E1883" s="7"/>
      <c r="F1883" s="21"/>
      <c r="G1883" s="21"/>
      <c r="H1883" s="273"/>
      <c r="I1883" s="135"/>
      <c r="J1883" s="79"/>
      <c r="M1883" s="349"/>
      <c r="N1883" s="73"/>
    </row>
    <row r="1884" spans="1:14" x14ac:dyDescent="0.2">
      <c r="A1884" s="75"/>
      <c r="B1884" s="141"/>
      <c r="C1884" s="77"/>
      <c r="D1884" s="7"/>
      <c r="E1884" s="7"/>
      <c r="F1884" s="21"/>
      <c r="G1884" s="21"/>
      <c r="H1884" s="273"/>
      <c r="I1884" s="135"/>
      <c r="J1884" s="79"/>
      <c r="M1884" s="349"/>
      <c r="N1884" s="73"/>
    </row>
    <row r="1885" spans="1:14" x14ac:dyDescent="0.2">
      <c r="A1885" s="75"/>
      <c r="B1885" s="141"/>
      <c r="C1885" s="77"/>
      <c r="D1885" s="7"/>
      <c r="E1885" s="7"/>
      <c r="F1885" s="21"/>
      <c r="G1885" s="21"/>
      <c r="H1885" s="273"/>
      <c r="I1885" s="135"/>
      <c r="J1885" s="79"/>
      <c r="M1885" s="349"/>
      <c r="N1885" s="73"/>
    </row>
    <row r="1886" spans="1:14" x14ac:dyDescent="0.2">
      <c r="A1886" s="75"/>
      <c r="B1886" s="141"/>
      <c r="C1886" s="77"/>
      <c r="D1886" s="7"/>
      <c r="E1886" s="7"/>
      <c r="F1886" s="21"/>
      <c r="G1886" s="21"/>
      <c r="H1886" s="273"/>
      <c r="I1886" s="135"/>
      <c r="J1886" s="79"/>
      <c r="M1886" s="349"/>
      <c r="N1886" s="73"/>
    </row>
    <row r="1887" spans="1:14" x14ac:dyDescent="0.2">
      <c r="A1887" s="75"/>
      <c r="B1887" s="141"/>
      <c r="C1887" s="77"/>
      <c r="D1887" s="7"/>
      <c r="E1887" s="7"/>
      <c r="F1887" s="21"/>
      <c r="G1887" s="21"/>
      <c r="H1887" s="273"/>
      <c r="I1887" s="135"/>
      <c r="J1887" s="79"/>
      <c r="M1887" s="349"/>
      <c r="N1887" s="73"/>
    </row>
    <row r="1888" spans="1:14" x14ac:dyDescent="0.2">
      <c r="A1888" s="75"/>
      <c r="B1888" s="141"/>
      <c r="C1888" s="77"/>
      <c r="D1888" s="7"/>
      <c r="E1888" s="7"/>
      <c r="F1888" s="21"/>
      <c r="G1888" s="21"/>
      <c r="H1888" s="273"/>
      <c r="I1888" s="135"/>
      <c r="J1888" s="79"/>
      <c r="M1888" s="349"/>
      <c r="N1888" s="73"/>
    </row>
    <row r="1889" spans="1:14" x14ac:dyDescent="0.2">
      <c r="A1889" s="75"/>
      <c r="B1889" s="141"/>
      <c r="C1889" s="77"/>
      <c r="D1889" s="7"/>
      <c r="E1889" s="7"/>
      <c r="F1889" s="21"/>
      <c r="G1889" s="21"/>
      <c r="H1889" s="273"/>
      <c r="I1889" s="135"/>
      <c r="J1889" s="79"/>
      <c r="M1889" s="349"/>
      <c r="N1889" s="73"/>
    </row>
    <row r="1890" spans="1:14" x14ac:dyDescent="0.2">
      <c r="A1890" s="75"/>
      <c r="B1890" s="141"/>
      <c r="C1890" s="77"/>
      <c r="D1890" s="7"/>
      <c r="E1890" s="7"/>
      <c r="F1890" s="21"/>
      <c r="G1890" s="21"/>
      <c r="H1890" s="273"/>
      <c r="I1890" s="135"/>
      <c r="J1890" s="79"/>
      <c r="M1890" s="349"/>
      <c r="N1890" s="73"/>
    </row>
    <row r="1891" spans="1:14" x14ac:dyDescent="0.2">
      <c r="A1891" s="75"/>
      <c r="B1891" s="141"/>
      <c r="C1891" s="77"/>
      <c r="D1891" s="7"/>
      <c r="E1891" s="7"/>
      <c r="F1891" s="21"/>
      <c r="G1891" s="21"/>
      <c r="H1891" s="273"/>
      <c r="I1891" s="135"/>
      <c r="J1891" s="79"/>
      <c r="M1891" s="349"/>
      <c r="N1891" s="73"/>
    </row>
    <row r="1892" spans="1:14" x14ac:dyDescent="0.2">
      <c r="A1892" s="75"/>
      <c r="B1892" s="141"/>
      <c r="C1892" s="77"/>
      <c r="D1892" s="7"/>
      <c r="E1892" s="7"/>
      <c r="F1892" s="21"/>
      <c r="G1892" s="21"/>
      <c r="H1892" s="273"/>
      <c r="I1892" s="135"/>
      <c r="J1892" s="79"/>
      <c r="M1892" s="349"/>
      <c r="N1892" s="73"/>
    </row>
    <row r="1893" spans="1:14" x14ac:dyDescent="0.2">
      <c r="A1893" s="75"/>
      <c r="B1893" s="141"/>
      <c r="C1893" s="77"/>
      <c r="D1893" s="7"/>
      <c r="E1893" s="7"/>
      <c r="F1893" s="21"/>
      <c r="G1893" s="21"/>
      <c r="H1893" s="273"/>
      <c r="I1893" s="135"/>
      <c r="J1893" s="79"/>
      <c r="M1893" s="349"/>
      <c r="N1893" s="73"/>
    </row>
    <row r="1894" spans="1:14" x14ac:dyDescent="0.2">
      <c r="A1894" s="75"/>
      <c r="B1894" s="141"/>
      <c r="C1894" s="77"/>
      <c r="D1894" s="7"/>
      <c r="E1894" s="7"/>
      <c r="F1894" s="21"/>
      <c r="G1894" s="21"/>
      <c r="H1894" s="273"/>
      <c r="I1894" s="135"/>
      <c r="J1894" s="79"/>
      <c r="M1894" s="349"/>
      <c r="N1894" s="73"/>
    </row>
    <row r="1895" spans="1:14" x14ac:dyDescent="0.2">
      <c r="A1895" s="75"/>
      <c r="B1895" s="141"/>
      <c r="C1895" s="77"/>
      <c r="D1895" s="7"/>
      <c r="E1895" s="7"/>
      <c r="F1895" s="21"/>
      <c r="G1895" s="21"/>
      <c r="H1895" s="273"/>
      <c r="I1895" s="135"/>
      <c r="J1895" s="79"/>
      <c r="M1895" s="349"/>
      <c r="N1895" s="73"/>
    </row>
    <row r="1896" spans="1:14" x14ac:dyDescent="0.2">
      <c r="A1896" s="75"/>
      <c r="B1896" s="141"/>
      <c r="C1896" s="77"/>
      <c r="D1896" s="7"/>
      <c r="E1896" s="7"/>
      <c r="F1896" s="21"/>
      <c r="G1896" s="21"/>
      <c r="H1896" s="273"/>
      <c r="I1896" s="135"/>
      <c r="J1896" s="79"/>
      <c r="M1896" s="349"/>
      <c r="N1896" s="73"/>
    </row>
    <row r="1897" spans="1:14" x14ac:dyDescent="0.2">
      <c r="A1897" s="75"/>
      <c r="B1897" s="141"/>
      <c r="C1897" s="77"/>
      <c r="D1897" s="7"/>
      <c r="E1897" s="7"/>
      <c r="F1897" s="21"/>
      <c r="G1897" s="21"/>
      <c r="H1897" s="273"/>
      <c r="I1897" s="135"/>
      <c r="J1897" s="79"/>
      <c r="M1897" s="349"/>
      <c r="N1897" s="73"/>
    </row>
    <row r="1898" spans="1:14" x14ac:dyDescent="0.2">
      <c r="A1898" s="75"/>
      <c r="B1898" s="141"/>
      <c r="C1898" s="77"/>
      <c r="D1898" s="7"/>
      <c r="E1898" s="7"/>
      <c r="F1898" s="21"/>
      <c r="G1898" s="21"/>
      <c r="H1898" s="273"/>
      <c r="I1898" s="135"/>
      <c r="J1898" s="79"/>
      <c r="M1898" s="349"/>
      <c r="N1898" s="73"/>
    </row>
    <row r="1899" spans="1:14" x14ac:dyDescent="0.2">
      <c r="A1899" s="75"/>
      <c r="B1899" s="141"/>
      <c r="C1899" s="77"/>
      <c r="D1899" s="7"/>
      <c r="E1899" s="7"/>
      <c r="F1899" s="21"/>
      <c r="G1899" s="21"/>
      <c r="H1899" s="273"/>
      <c r="I1899" s="135"/>
      <c r="J1899" s="79"/>
      <c r="M1899" s="349"/>
      <c r="N1899" s="73"/>
    </row>
    <row r="1900" spans="1:14" x14ac:dyDescent="0.2">
      <c r="A1900" s="75"/>
      <c r="B1900" s="141"/>
      <c r="C1900" s="77"/>
      <c r="D1900" s="7"/>
      <c r="E1900" s="7"/>
      <c r="F1900" s="21"/>
      <c r="G1900" s="21"/>
      <c r="H1900" s="273"/>
      <c r="I1900" s="135"/>
      <c r="J1900" s="79"/>
      <c r="M1900" s="349"/>
      <c r="N1900" s="73"/>
    </row>
    <row r="1901" spans="1:14" x14ac:dyDescent="0.2">
      <c r="A1901" s="75"/>
      <c r="B1901" s="141"/>
      <c r="C1901" s="77"/>
      <c r="D1901" s="7"/>
      <c r="E1901" s="7"/>
      <c r="F1901" s="21"/>
      <c r="G1901" s="21"/>
      <c r="H1901" s="273"/>
      <c r="I1901" s="135"/>
      <c r="J1901" s="79"/>
      <c r="M1901" s="349"/>
      <c r="N1901" s="73"/>
    </row>
    <row r="1902" spans="1:14" x14ac:dyDescent="0.2">
      <c r="A1902" s="75"/>
      <c r="B1902" s="141"/>
      <c r="C1902" s="77"/>
      <c r="D1902" s="7"/>
      <c r="E1902" s="7"/>
      <c r="F1902" s="21"/>
      <c r="G1902" s="21"/>
      <c r="H1902" s="273"/>
      <c r="I1902" s="135"/>
      <c r="J1902" s="79"/>
      <c r="M1902" s="349"/>
      <c r="N1902" s="73"/>
    </row>
    <row r="1903" spans="1:14" x14ac:dyDescent="0.2">
      <c r="A1903" s="75"/>
      <c r="B1903" s="141"/>
      <c r="C1903" s="77"/>
      <c r="D1903" s="7"/>
      <c r="E1903" s="7"/>
      <c r="F1903" s="21"/>
      <c r="G1903" s="21"/>
      <c r="H1903" s="273"/>
      <c r="I1903" s="135"/>
      <c r="J1903" s="79"/>
      <c r="M1903" s="349"/>
      <c r="N1903" s="73"/>
    </row>
    <row r="1904" spans="1:14" x14ac:dyDescent="0.2">
      <c r="A1904" s="75"/>
      <c r="B1904" s="141"/>
      <c r="C1904" s="77"/>
      <c r="D1904" s="7"/>
      <c r="E1904" s="7"/>
      <c r="F1904" s="21"/>
      <c r="G1904" s="21"/>
      <c r="H1904" s="273"/>
      <c r="I1904" s="135"/>
      <c r="J1904" s="79"/>
      <c r="M1904" s="349"/>
      <c r="N1904" s="73"/>
    </row>
    <row r="1905" spans="1:14" x14ac:dyDescent="0.2">
      <c r="A1905" s="75"/>
      <c r="B1905" s="141"/>
      <c r="C1905" s="77"/>
      <c r="D1905" s="7"/>
      <c r="E1905" s="7"/>
      <c r="F1905" s="21"/>
      <c r="G1905" s="21"/>
      <c r="H1905" s="273"/>
      <c r="I1905" s="135"/>
      <c r="J1905" s="79"/>
      <c r="M1905" s="349"/>
      <c r="N1905" s="73"/>
    </row>
    <row r="1906" spans="1:14" x14ac:dyDescent="0.2">
      <c r="A1906" s="75"/>
      <c r="B1906" s="141"/>
      <c r="C1906" s="77"/>
      <c r="D1906" s="7"/>
      <c r="E1906" s="7"/>
      <c r="F1906" s="21"/>
      <c r="G1906" s="21"/>
      <c r="H1906" s="273"/>
      <c r="I1906" s="135"/>
      <c r="J1906" s="79"/>
      <c r="M1906" s="349"/>
      <c r="N1906" s="73"/>
    </row>
    <row r="1907" spans="1:14" x14ac:dyDescent="0.2">
      <c r="A1907" s="75"/>
      <c r="B1907" s="141"/>
      <c r="C1907" s="77"/>
      <c r="D1907" s="7"/>
      <c r="E1907" s="7"/>
      <c r="F1907" s="21"/>
      <c r="G1907" s="21"/>
      <c r="H1907" s="273"/>
      <c r="I1907" s="135"/>
      <c r="J1907" s="79"/>
      <c r="M1907" s="349"/>
      <c r="N1907" s="73"/>
    </row>
    <row r="1908" spans="1:14" x14ac:dyDescent="0.2">
      <c r="A1908" s="75"/>
      <c r="B1908" s="141"/>
      <c r="C1908" s="77"/>
      <c r="D1908" s="7"/>
      <c r="E1908" s="7"/>
      <c r="F1908" s="21"/>
      <c r="G1908" s="21"/>
      <c r="H1908" s="273"/>
      <c r="I1908" s="135"/>
      <c r="J1908" s="79"/>
      <c r="M1908" s="349"/>
      <c r="N1908" s="73"/>
    </row>
    <row r="1909" spans="1:14" x14ac:dyDescent="0.2">
      <c r="A1909" s="75"/>
      <c r="B1909" s="141"/>
      <c r="C1909" s="77"/>
      <c r="D1909" s="7"/>
      <c r="E1909" s="7"/>
      <c r="F1909" s="21"/>
      <c r="G1909" s="21"/>
      <c r="H1909" s="273"/>
      <c r="I1909" s="135"/>
      <c r="J1909" s="79"/>
      <c r="M1909" s="349"/>
      <c r="N1909" s="73"/>
    </row>
    <row r="1910" spans="1:14" x14ac:dyDescent="0.2">
      <c r="A1910" s="75"/>
      <c r="B1910" s="141"/>
      <c r="C1910" s="77"/>
      <c r="D1910" s="7"/>
      <c r="E1910" s="7"/>
      <c r="F1910" s="21"/>
      <c r="G1910" s="21"/>
      <c r="H1910" s="273"/>
      <c r="I1910" s="135"/>
      <c r="J1910" s="79"/>
      <c r="M1910" s="349"/>
      <c r="N1910" s="73"/>
    </row>
    <row r="1911" spans="1:14" x14ac:dyDescent="0.2">
      <c r="A1911" s="75"/>
      <c r="B1911" s="141"/>
      <c r="C1911" s="77"/>
      <c r="D1911" s="7"/>
      <c r="E1911" s="7"/>
      <c r="F1911" s="21"/>
      <c r="G1911" s="21"/>
      <c r="H1911" s="273"/>
      <c r="I1911" s="135"/>
      <c r="J1911" s="79"/>
      <c r="M1911" s="349"/>
      <c r="N1911" s="73"/>
    </row>
    <row r="1912" spans="1:14" x14ac:dyDescent="0.2">
      <c r="A1912" s="75"/>
      <c r="B1912" s="141"/>
      <c r="C1912" s="77"/>
      <c r="D1912" s="7"/>
      <c r="E1912" s="7"/>
      <c r="F1912" s="21"/>
      <c r="G1912" s="21"/>
      <c r="H1912" s="273"/>
      <c r="I1912" s="135"/>
      <c r="J1912" s="79"/>
      <c r="M1912" s="349"/>
      <c r="N1912" s="73"/>
    </row>
    <row r="1913" spans="1:14" x14ac:dyDescent="0.2">
      <c r="A1913" s="75"/>
      <c r="B1913" s="141"/>
      <c r="C1913" s="77"/>
      <c r="D1913" s="7"/>
      <c r="E1913" s="7"/>
      <c r="F1913" s="21"/>
      <c r="G1913" s="21"/>
      <c r="H1913" s="273"/>
      <c r="I1913" s="135"/>
      <c r="J1913" s="79"/>
      <c r="M1913" s="349"/>
      <c r="N1913" s="73"/>
    </row>
    <row r="1914" spans="1:14" x14ac:dyDescent="0.2">
      <c r="A1914" s="75"/>
      <c r="B1914" s="141"/>
      <c r="C1914" s="77"/>
      <c r="D1914" s="7"/>
      <c r="E1914" s="7"/>
      <c r="F1914" s="21"/>
      <c r="G1914" s="21"/>
      <c r="H1914" s="273"/>
      <c r="I1914" s="135"/>
      <c r="J1914" s="79"/>
      <c r="M1914" s="349"/>
      <c r="N1914" s="73"/>
    </row>
    <row r="1915" spans="1:14" x14ac:dyDescent="0.2">
      <c r="A1915" s="75"/>
      <c r="B1915" s="141"/>
      <c r="C1915" s="77"/>
      <c r="D1915" s="7"/>
      <c r="E1915" s="7"/>
      <c r="F1915" s="21"/>
      <c r="G1915" s="21"/>
      <c r="H1915" s="273"/>
      <c r="I1915" s="135"/>
      <c r="J1915" s="79"/>
      <c r="M1915" s="349"/>
      <c r="N1915" s="73"/>
    </row>
    <row r="1916" spans="1:14" x14ac:dyDescent="0.2">
      <c r="A1916" s="75"/>
      <c r="B1916" s="141"/>
      <c r="C1916" s="77"/>
      <c r="D1916" s="7"/>
      <c r="E1916" s="7"/>
      <c r="F1916" s="21"/>
      <c r="G1916" s="21"/>
      <c r="H1916" s="273"/>
      <c r="I1916" s="135"/>
      <c r="J1916" s="79"/>
      <c r="M1916" s="349"/>
      <c r="N1916" s="73"/>
    </row>
    <row r="1917" spans="1:14" x14ac:dyDescent="0.2">
      <c r="A1917" s="75"/>
      <c r="B1917" s="141"/>
      <c r="C1917" s="77"/>
      <c r="D1917" s="7"/>
      <c r="E1917" s="7"/>
      <c r="F1917" s="21"/>
      <c r="G1917" s="21"/>
      <c r="H1917" s="273"/>
      <c r="I1917" s="135"/>
      <c r="J1917" s="79"/>
      <c r="M1917" s="349"/>
      <c r="N1917" s="73"/>
    </row>
    <row r="1918" spans="1:14" x14ac:dyDescent="0.2">
      <c r="A1918" s="75"/>
      <c r="B1918" s="141"/>
      <c r="C1918" s="77"/>
      <c r="D1918" s="7"/>
      <c r="E1918" s="7"/>
      <c r="F1918" s="21"/>
      <c r="G1918" s="21"/>
      <c r="H1918" s="273"/>
      <c r="I1918" s="135"/>
      <c r="J1918" s="79"/>
      <c r="M1918" s="349"/>
      <c r="N1918" s="73"/>
    </row>
    <row r="1919" spans="1:14" x14ac:dyDescent="0.2">
      <c r="A1919" s="75"/>
      <c r="B1919" s="141"/>
      <c r="C1919" s="77"/>
      <c r="D1919" s="7"/>
      <c r="E1919" s="7"/>
      <c r="F1919" s="21"/>
      <c r="G1919" s="21"/>
      <c r="H1919" s="273"/>
      <c r="I1919" s="135"/>
      <c r="J1919" s="79"/>
      <c r="M1919" s="349"/>
      <c r="N1919" s="73"/>
    </row>
    <row r="1920" spans="1:14" x14ac:dyDescent="0.2">
      <c r="A1920" s="75"/>
      <c r="B1920" s="141"/>
      <c r="C1920" s="77"/>
      <c r="D1920" s="7"/>
      <c r="E1920" s="7"/>
      <c r="F1920" s="21"/>
      <c r="G1920" s="21"/>
      <c r="H1920" s="273"/>
      <c r="I1920" s="135"/>
      <c r="J1920" s="79"/>
      <c r="M1920" s="349"/>
      <c r="N1920" s="73"/>
    </row>
    <row r="1921" spans="1:14" x14ac:dyDescent="0.2">
      <c r="A1921" s="75"/>
      <c r="B1921" s="141"/>
      <c r="C1921" s="77"/>
      <c r="D1921" s="7"/>
      <c r="E1921" s="7"/>
      <c r="F1921" s="21"/>
      <c r="G1921" s="21"/>
      <c r="H1921" s="273"/>
      <c r="I1921" s="135"/>
      <c r="J1921" s="79"/>
      <c r="M1921" s="349"/>
      <c r="N1921" s="73"/>
    </row>
    <row r="1922" spans="1:14" x14ac:dyDescent="0.2">
      <c r="A1922" s="75"/>
      <c r="B1922" s="141"/>
      <c r="C1922" s="77"/>
      <c r="D1922" s="7"/>
      <c r="E1922" s="7"/>
      <c r="F1922" s="21"/>
      <c r="G1922" s="21"/>
      <c r="H1922" s="273"/>
      <c r="I1922" s="135"/>
      <c r="J1922" s="79"/>
      <c r="M1922" s="349"/>
      <c r="N1922" s="73"/>
    </row>
    <row r="1923" spans="1:14" x14ac:dyDescent="0.2">
      <c r="A1923" s="75"/>
      <c r="B1923" s="141"/>
      <c r="C1923" s="77"/>
      <c r="D1923" s="7"/>
      <c r="E1923" s="7"/>
      <c r="F1923" s="21"/>
      <c r="G1923" s="21"/>
      <c r="H1923" s="273"/>
      <c r="I1923" s="135"/>
      <c r="J1923" s="79"/>
      <c r="M1923" s="349"/>
      <c r="N1923" s="73"/>
    </row>
    <row r="1924" spans="1:14" x14ac:dyDescent="0.2">
      <c r="A1924" s="75"/>
      <c r="B1924" s="141"/>
      <c r="C1924" s="77"/>
      <c r="D1924" s="7"/>
      <c r="E1924" s="7"/>
      <c r="F1924" s="21"/>
      <c r="G1924" s="21"/>
      <c r="H1924" s="273"/>
      <c r="I1924" s="135"/>
      <c r="J1924" s="79"/>
      <c r="M1924" s="349"/>
      <c r="N1924" s="73"/>
    </row>
    <row r="1925" spans="1:14" x14ac:dyDescent="0.2">
      <c r="A1925" s="75"/>
      <c r="B1925" s="141"/>
      <c r="C1925" s="77"/>
      <c r="D1925" s="7"/>
      <c r="E1925" s="7"/>
      <c r="F1925" s="21"/>
      <c r="G1925" s="21"/>
      <c r="H1925" s="273"/>
      <c r="I1925" s="135"/>
      <c r="J1925" s="79"/>
      <c r="M1925" s="349"/>
      <c r="N1925" s="73"/>
    </row>
    <row r="1926" spans="1:14" x14ac:dyDescent="0.2">
      <c r="A1926" s="75"/>
      <c r="B1926" s="141"/>
      <c r="C1926" s="77"/>
      <c r="D1926" s="7"/>
      <c r="E1926" s="7"/>
      <c r="F1926" s="21"/>
      <c r="G1926" s="21"/>
      <c r="H1926" s="273"/>
      <c r="I1926" s="135"/>
      <c r="J1926" s="79"/>
      <c r="M1926" s="349"/>
      <c r="N1926" s="73"/>
    </row>
    <row r="1927" spans="1:14" x14ac:dyDescent="0.2">
      <c r="A1927" s="75"/>
      <c r="B1927" s="141"/>
      <c r="C1927" s="77"/>
      <c r="D1927" s="7"/>
      <c r="E1927" s="7"/>
      <c r="F1927" s="21"/>
      <c r="G1927" s="21"/>
      <c r="H1927" s="273"/>
      <c r="I1927" s="135"/>
      <c r="J1927" s="79"/>
      <c r="M1927" s="349"/>
      <c r="N1927" s="73"/>
    </row>
    <row r="1928" spans="1:14" x14ac:dyDescent="0.2">
      <c r="A1928" s="75"/>
      <c r="B1928" s="141"/>
      <c r="C1928" s="77"/>
      <c r="D1928" s="7"/>
      <c r="E1928" s="7"/>
      <c r="F1928" s="21"/>
      <c r="G1928" s="21"/>
      <c r="H1928" s="273"/>
      <c r="I1928" s="135"/>
      <c r="J1928" s="79"/>
      <c r="M1928" s="349"/>
      <c r="N1928" s="73"/>
    </row>
    <row r="1929" spans="1:14" x14ac:dyDescent="0.2">
      <c r="A1929" s="75"/>
      <c r="B1929" s="141"/>
      <c r="C1929" s="77"/>
      <c r="D1929" s="7"/>
      <c r="E1929" s="7"/>
      <c r="F1929" s="21"/>
      <c r="G1929" s="21"/>
      <c r="H1929" s="273"/>
      <c r="I1929" s="135"/>
      <c r="J1929" s="79"/>
      <c r="M1929" s="349"/>
      <c r="N1929" s="73"/>
    </row>
    <row r="1930" spans="1:14" x14ac:dyDescent="0.2">
      <c r="A1930" s="75"/>
      <c r="B1930" s="141"/>
      <c r="C1930" s="77"/>
      <c r="D1930" s="7"/>
      <c r="E1930" s="7"/>
      <c r="F1930" s="21"/>
      <c r="G1930" s="21"/>
      <c r="H1930" s="273"/>
      <c r="I1930" s="135"/>
      <c r="J1930" s="79"/>
      <c r="M1930" s="349"/>
      <c r="N1930" s="73"/>
    </row>
    <row r="1931" spans="1:14" x14ac:dyDescent="0.2">
      <c r="A1931" s="75"/>
      <c r="B1931" s="141"/>
      <c r="C1931" s="77"/>
      <c r="D1931" s="7"/>
      <c r="E1931" s="7"/>
      <c r="F1931" s="21"/>
      <c r="G1931" s="21"/>
      <c r="H1931" s="273"/>
      <c r="I1931" s="135"/>
      <c r="J1931" s="79"/>
      <c r="M1931" s="349"/>
      <c r="N1931" s="73"/>
    </row>
    <row r="1932" spans="1:14" x14ac:dyDescent="0.2">
      <c r="A1932" s="75"/>
      <c r="B1932" s="141"/>
      <c r="C1932" s="77"/>
      <c r="D1932" s="7"/>
      <c r="E1932" s="7"/>
      <c r="F1932" s="21"/>
      <c r="G1932" s="21"/>
      <c r="H1932" s="273"/>
      <c r="I1932" s="135"/>
      <c r="J1932" s="79"/>
      <c r="M1932" s="349"/>
      <c r="N1932" s="73"/>
    </row>
    <row r="1933" spans="1:14" x14ac:dyDescent="0.2">
      <c r="A1933" s="75"/>
      <c r="B1933" s="141"/>
      <c r="C1933" s="77"/>
      <c r="D1933" s="7"/>
      <c r="E1933" s="7"/>
      <c r="F1933" s="21"/>
      <c r="G1933" s="21"/>
      <c r="H1933" s="273"/>
      <c r="I1933" s="135"/>
      <c r="J1933" s="79"/>
      <c r="M1933" s="349"/>
      <c r="N1933" s="73"/>
    </row>
    <row r="1934" spans="1:14" x14ac:dyDescent="0.2">
      <c r="A1934" s="75"/>
      <c r="B1934" s="141"/>
      <c r="C1934" s="77"/>
      <c r="D1934" s="7"/>
      <c r="E1934" s="7"/>
      <c r="F1934" s="21"/>
      <c r="G1934" s="21"/>
      <c r="H1934" s="273"/>
      <c r="I1934" s="135"/>
      <c r="J1934" s="79"/>
      <c r="M1934" s="349"/>
      <c r="N1934" s="73"/>
    </row>
    <row r="1935" spans="1:14" x14ac:dyDescent="0.2">
      <c r="A1935" s="75"/>
      <c r="B1935" s="141"/>
      <c r="C1935" s="77"/>
      <c r="D1935" s="7"/>
      <c r="E1935" s="7"/>
      <c r="F1935" s="21"/>
      <c r="G1935" s="21"/>
      <c r="H1935" s="273"/>
      <c r="I1935" s="135"/>
      <c r="J1935" s="79"/>
      <c r="M1935" s="349"/>
      <c r="N1935" s="73"/>
    </row>
    <row r="1936" spans="1:14" x14ac:dyDescent="0.2">
      <c r="A1936" s="75"/>
      <c r="B1936" s="141"/>
      <c r="C1936" s="77"/>
      <c r="D1936" s="7"/>
      <c r="E1936" s="7"/>
      <c r="F1936" s="21"/>
      <c r="G1936" s="21"/>
      <c r="H1936" s="273"/>
      <c r="I1936" s="135"/>
      <c r="J1936" s="79"/>
      <c r="M1936" s="349"/>
      <c r="N1936" s="73"/>
    </row>
    <row r="1937" spans="1:14" x14ac:dyDescent="0.2">
      <c r="A1937" s="75"/>
      <c r="B1937" s="141"/>
      <c r="C1937" s="77"/>
      <c r="D1937" s="7"/>
      <c r="E1937" s="7"/>
      <c r="F1937" s="21"/>
      <c r="G1937" s="21"/>
      <c r="H1937" s="273"/>
      <c r="I1937" s="135"/>
      <c r="J1937" s="79"/>
      <c r="M1937" s="349"/>
      <c r="N1937" s="73"/>
    </row>
    <row r="1938" spans="1:14" x14ac:dyDescent="0.2">
      <c r="A1938" s="75"/>
      <c r="B1938" s="141"/>
      <c r="C1938" s="77"/>
      <c r="D1938" s="7"/>
      <c r="E1938" s="7"/>
      <c r="F1938" s="21"/>
      <c r="G1938" s="21"/>
      <c r="H1938" s="273"/>
      <c r="I1938" s="135"/>
      <c r="J1938" s="79"/>
      <c r="M1938" s="349"/>
      <c r="N1938" s="73"/>
    </row>
    <row r="1939" spans="1:14" x14ac:dyDescent="0.2">
      <c r="A1939" s="75"/>
      <c r="B1939" s="141"/>
      <c r="C1939" s="77"/>
      <c r="D1939" s="7"/>
      <c r="E1939" s="7"/>
      <c r="F1939" s="21"/>
      <c r="G1939" s="21"/>
      <c r="H1939" s="273"/>
      <c r="I1939" s="135"/>
      <c r="J1939" s="79"/>
      <c r="M1939" s="349"/>
      <c r="N1939" s="73"/>
    </row>
    <row r="1940" spans="1:14" x14ac:dyDescent="0.2">
      <c r="A1940" s="75"/>
      <c r="B1940" s="141"/>
      <c r="C1940" s="77"/>
      <c r="D1940" s="7"/>
      <c r="E1940" s="7"/>
      <c r="F1940" s="21"/>
      <c r="G1940" s="21"/>
      <c r="H1940" s="273"/>
      <c r="I1940" s="135"/>
      <c r="J1940" s="79"/>
      <c r="M1940" s="349"/>
      <c r="N1940" s="73"/>
    </row>
    <row r="1941" spans="1:14" x14ac:dyDescent="0.2">
      <c r="A1941" s="75"/>
      <c r="B1941" s="141"/>
      <c r="C1941" s="77"/>
      <c r="D1941" s="7"/>
      <c r="E1941" s="7"/>
      <c r="F1941" s="21"/>
      <c r="G1941" s="21"/>
      <c r="H1941" s="273"/>
      <c r="I1941" s="135"/>
      <c r="J1941" s="79"/>
      <c r="M1941" s="349"/>
      <c r="N1941" s="73"/>
    </row>
    <row r="1942" spans="1:14" x14ac:dyDescent="0.2">
      <c r="A1942" s="75"/>
      <c r="B1942" s="141"/>
      <c r="C1942" s="77"/>
      <c r="D1942" s="7"/>
      <c r="E1942" s="7"/>
      <c r="F1942" s="21"/>
      <c r="G1942" s="21"/>
      <c r="H1942" s="273"/>
      <c r="I1942" s="135"/>
      <c r="J1942" s="79"/>
      <c r="M1942" s="349"/>
      <c r="N1942" s="73"/>
    </row>
    <row r="1943" spans="1:14" x14ac:dyDescent="0.2">
      <c r="A1943" s="75"/>
      <c r="B1943" s="141"/>
      <c r="C1943" s="77"/>
      <c r="D1943" s="7"/>
      <c r="E1943" s="7"/>
      <c r="F1943" s="21"/>
      <c r="G1943" s="21"/>
      <c r="H1943" s="273"/>
      <c r="I1943" s="135"/>
      <c r="J1943" s="79"/>
      <c r="M1943" s="349"/>
      <c r="N1943" s="73"/>
    </row>
    <row r="1944" spans="1:14" x14ac:dyDescent="0.2">
      <c r="A1944" s="75"/>
      <c r="B1944" s="141"/>
      <c r="C1944" s="77"/>
      <c r="D1944" s="7"/>
      <c r="E1944" s="7"/>
      <c r="F1944" s="21"/>
      <c r="G1944" s="21"/>
      <c r="H1944" s="273"/>
      <c r="I1944" s="135"/>
      <c r="J1944" s="79"/>
      <c r="M1944" s="349"/>
      <c r="N1944" s="73"/>
    </row>
    <row r="1945" spans="1:14" x14ac:dyDescent="0.2">
      <c r="A1945" s="75"/>
      <c r="B1945" s="141"/>
      <c r="C1945" s="77"/>
      <c r="D1945" s="7"/>
      <c r="E1945" s="7"/>
      <c r="F1945" s="21"/>
      <c r="G1945" s="21"/>
      <c r="H1945" s="273"/>
      <c r="I1945" s="135"/>
      <c r="J1945" s="79"/>
      <c r="M1945" s="349"/>
      <c r="N1945" s="73"/>
    </row>
    <row r="1946" spans="1:14" x14ac:dyDescent="0.2">
      <c r="A1946" s="75"/>
      <c r="B1946" s="141"/>
      <c r="C1946" s="77"/>
      <c r="D1946" s="7"/>
      <c r="E1946" s="7"/>
      <c r="F1946" s="21"/>
      <c r="G1946" s="21"/>
      <c r="H1946" s="273"/>
      <c r="I1946" s="135"/>
      <c r="J1946" s="79"/>
      <c r="M1946" s="349"/>
      <c r="N1946" s="73"/>
    </row>
    <row r="1947" spans="1:14" x14ac:dyDescent="0.2">
      <c r="A1947" s="75"/>
      <c r="B1947" s="141"/>
      <c r="C1947" s="77"/>
      <c r="D1947" s="7"/>
      <c r="E1947" s="7"/>
      <c r="F1947" s="21"/>
      <c r="G1947" s="21"/>
      <c r="H1947" s="273"/>
      <c r="I1947" s="135"/>
      <c r="J1947" s="79"/>
      <c r="M1947" s="349"/>
      <c r="N1947" s="73"/>
    </row>
    <row r="1948" spans="1:14" x14ac:dyDescent="0.2">
      <c r="A1948" s="75"/>
      <c r="B1948" s="141"/>
      <c r="C1948" s="77"/>
      <c r="D1948" s="7"/>
      <c r="E1948" s="7"/>
      <c r="F1948" s="21"/>
      <c r="G1948" s="21"/>
      <c r="H1948" s="273"/>
      <c r="I1948" s="135"/>
      <c r="J1948" s="79"/>
      <c r="M1948" s="349"/>
      <c r="N1948" s="73"/>
    </row>
    <row r="1949" spans="1:14" x14ac:dyDescent="0.2">
      <c r="A1949" s="75"/>
      <c r="B1949" s="141"/>
      <c r="C1949" s="77"/>
      <c r="D1949" s="7"/>
      <c r="E1949" s="7"/>
      <c r="F1949" s="21"/>
      <c r="G1949" s="21"/>
      <c r="H1949" s="273"/>
      <c r="I1949" s="135"/>
      <c r="J1949" s="79"/>
      <c r="M1949" s="349"/>
      <c r="N1949" s="73"/>
    </row>
    <row r="1950" spans="1:14" x14ac:dyDescent="0.2">
      <c r="A1950" s="75"/>
      <c r="B1950" s="141"/>
      <c r="C1950" s="77"/>
      <c r="D1950" s="7"/>
      <c r="E1950" s="7"/>
      <c r="F1950" s="21"/>
      <c r="G1950" s="21"/>
      <c r="H1950" s="273"/>
      <c r="I1950" s="135"/>
      <c r="J1950" s="79"/>
      <c r="M1950" s="349"/>
      <c r="N1950" s="73"/>
    </row>
    <row r="1951" spans="1:14" x14ac:dyDescent="0.2">
      <c r="A1951" s="75"/>
      <c r="B1951" s="141"/>
      <c r="C1951" s="77"/>
      <c r="D1951" s="7"/>
      <c r="E1951" s="7"/>
      <c r="F1951" s="21"/>
      <c r="G1951" s="21"/>
      <c r="H1951" s="273"/>
      <c r="I1951" s="135"/>
      <c r="J1951" s="79"/>
      <c r="M1951" s="349"/>
      <c r="N1951" s="73"/>
    </row>
    <row r="1952" spans="1:14" x14ac:dyDescent="0.2">
      <c r="A1952" s="75"/>
      <c r="B1952" s="141"/>
      <c r="C1952" s="77"/>
      <c r="D1952" s="7"/>
      <c r="E1952" s="7"/>
      <c r="F1952" s="21"/>
      <c r="G1952" s="21"/>
      <c r="H1952" s="273"/>
      <c r="I1952" s="135"/>
      <c r="J1952" s="79"/>
      <c r="M1952" s="349"/>
      <c r="N1952" s="73"/>
    </row>
    <row r="1953" spans="1:14" x14ac:dyDescent="0.2">
      <c r="A1953" s="75"/>
      <c r="B1953" s="141"/>
      <c r="C1953" s="77"/>
      <c r="D1953" s="7"/>
      <c r="E1953" s="7"/>
      <c r="F1953" s="21"/>
      <c r="G1953" s="21"/>
      <c r="H1953" s="273"/>
      <c r="I1953" s="135"/>
      <c r="J1953" s="79"/>
      <c r="M1953" s="349"/>
      <c r="N1953" s="73"/>
    </row>
    <row r="1954" spans="1:14" x14ac:dyDescent="0.2">
      <c r="A1954" s="75"/>
      <c r="B1954" s="141"/>
      <c r="C1954" s="77"/>
      <c r="D1954" s="7"/>
      <c r="E1954" s="7"/>
      <c r="F1954" s="21"/>
      <c r="G1954" s="21"/>
      <c r="H1954" s="273"/>
      <c r="I1954" s="135"/>
      <c r="J1954" s="79"/>
      <c r="M1954" s="349"/>
      <c r="N1954" s="73"/>
    </row>
    <row r="1955" spans="1:14" x14ac:dyDescent="0.2">
      <c r="A1955" s="75"/>
      <c r="B1955" s="141"/>
      <c r="C1955" s="77"/>
      <c r="D1955" s="7"/>
      <c r="E1955" s="7"/>
      <c r="F1955" s="21"/>
      <c r="G1955" s="21"/>
      <c r="H1955" s="273"/>
      <c r="I1955" s="135"/>
      <c r="J1955" s="79"/>
      <c r="M1955" s="349"/>
      <c r="N1955" s="146"/>
    </row>
    <row r="1956" spans="1:14" x14ac:dyDescent="0.2">
      <c r="A1956" s="75"/>
      <c r="B1956" s="141"/>
      <c r="C1956" s="77"/>
      <c r="D1956" s="7"/>
      <c r="E1956" s="7"/>
      <c r="F1956" s="21"/>
      <c r="G1956" s="21"/>
      <c r="H1956" s="273"/>
      <c r="I1956" s="135"/>
      <c r="J1956" s="79"/>
      <c r="M1956" s="349"/>
      <c r="N1956" s="73"/>
    </row>
    <row r="1957" spans="1:14" x14ac:dyDescent="0.2">
      <c r="A1957" s="75"/>
      <c r="B1957" s="141"/>
      <c r="C1957" s="77"/>
      <c r="D1957" s="7"/>
      <c r="E1957" s="7"/>
      <c r="F1957" s="21"/>
      <c r="G1957" s="21"/>
      <c r="H1957" s="273"/>
      <c r="I1957" s="135"/>
      <c r="J1957" s="79"/>
      <c r="M1957" s="349"/>
      <c r="N1957" s="73"/>
    </row>
    <row r="1958" spans="1:14" x14ac:dyDescent="0.2">
      <c r="A1958" s="75"/>
      <c r="B1958" s="141"/>
      <c r="C1958" s="77"/>
      <c r="D1958" s="7"/>
      <c r="E1958" s="7"/>
      <c r="F1958" s="21"/>
      <c r="G1958" s="21"/>
      <c r="H1958" s="273"/>
      <c r="I1958" s="135"/>
      <c r="J1958" s="79"/>
      <c r="M1958" s="349"/>
      <c r="N1958" s="73"/>
    </row>
    <row r="1959" spans="1:14" x14ac:dyDescent="0.2">
      <c r="A1959" s="75"/>
      <c r="B1959" s="141"/>
      <c r="C1959" s="77"/>
      <c r="D1959" s="7"/>
      <c r="E1959" s="7"/>
      <c r="F1959" s="21"/>
      <c r="G1959" s="21"/>
      <c r="H1959" s="273"/>
      <c r="I1959" s="135"/>
      <c r="J1959" s="79"/>
      <c r="M1959" s="349"/>
      <c r="N1959" s="73"/>
    </row>
    <row r="1960" spans="1:14" x14ac:dyDescent="0.2">
      <c r="A1960" s="75"/>
      <c r="B1960" s="141"/>
      <c r="C1960" s="77"/>
      <c r="D1960" s="7"/>
      <c r="E1960" s="7"/>
      <c r="F1960" s="21"/>
      <c r="G1960" s="21"/>
      <c r="H1960" s="273"/>
      <c r="I1960" s="135"/>
      <c r="J1960" s="79"/>
      <c r="M1960" s="349"/>
      <c r="N1960" s="73"/>
    </row>
    <row r="1961" spans="1:14" x14ac:dyDescent="0.2">
      <c r="A1961" s="75"/>
      <c r="B1961" s="141"/>
      <c r="C1961" s="77"/>
      <c r="D1961" s="7"/>
      <c r="E1961" s="7"/>
      <c r="F1961" s="21"/>
      <c r="G1961" s="21"/>
      <c r="H1961" s="273"/>
      <c r="I1961" s="135"/>
      <c r="J1961" s="79"/>
      <c r="M1961" s="349"/>
      <c r="N1961" s="73"/>
    </row>
    <row r="1962" spans="1:14" x14ac:dyDescent="0.2">
      <c r="A1962" s="75"/>
      <c r="B1962" s="141"/>
      <c r="C1962" s="77"/>
      <c r="D1962" s="7"/>
      <c r="E1962" s="7"/>
      <c r="F1962" s="21"/>
      <c r="G1962" s="21"/>
      <c r="H1962" s="273"/>
      <c r="I1962" s="135"/>
      <c r="J1962" s="79"/>
      <c r="M1962" s="349"/>
      <c r="N1962" s="73"/>
    </row>
    <row r="1963" spans="1:14" x14ac:dyDescent="0.2">
      <c r="A1963" s="75"/>
      <c r="B1963" s="141"/>
      <c r="C1963" s="77"/>
      <c r="D1963" s="7"/>
      <c r="E1963" s="7"/>
      <c r="F1963" s="21"/>
      <c r="G1963" s="21"/>
      <c r="H1963" s="273"/>
      <c r="I1963" s="135"/>
      <c r="J1963" s="79"/>
      <c r="M1963" s="349"/>
      <c r="N1963" s="73"/>
    </row>
    <row r="1964" spans="1:14" x14ac:dyDescent="0.2">
      <c r="A1964" s="75"/>
      <c r="B1964" s="141"/>
      <c r="C1964" s="77"/>
      <c r="D1964" s="7"/>
      <c r="E1964" s="7"/>
      <c r="F1964" s="21"/>
      <c r="G1964" s="21"/>
      <c r="H1964" s="273"/>
      <c r="I1964" s="135"/>
      <c r="J1964" s="79"/>
      <c r="M1964" s="349"/>
      <c r="N1964" s="73"/>
    </row>
    <row r="1965" spans="1:14" x14ac:dyDescent="0.2">
      <c r="A1965" s="75"/>
      <c r="B1965" s="141"/>
      <c r="C1965" s="77"/>
      <c r="D1965" s="7"/>
      <c r="E1965" s="7"/>
      <c r="F1965" s="21"/>
      <c r="G1965" s="21"/>
      <c r="H1965" s="273"/>
      <c r="I1965" s="135"/>
      <c r="J1965" s="79"/>
      <c r="M1965" s="349"/>
      <c r="N1965" s="73"/>
    </row>
    <row r="1966" spans="1:14" x14ac:dyDescent="0.2">
      <c r="A1966" s="75"/>
      <c r="B1966" s="141"/>
      <c r="C1966" s="77"/>
      <c r="D1966" s="7"/>
      <c r="E1966" s="7"/>
      <c r="F1966" s="21"/>
      <c r="G1966" s="21"/>
      <c r="H1966" s="273"/>
      <c r="I1966" s="135"/>
      <c r="J1966" s="79"/>
      <c r="M1966" s="349"/>
      <c r="N1966" s="73"/>
    </row>
    <row r="1967" spans="1:14" x14ac:dyDescent="0.2">
      <c r="A1967" s="75"/>
      <c r="B1967" s="141"/>
      <c r="C1967" s="77"/>
      <c r="D1967" s="7"/>
      <c r="E1967" s="7"/>
      <c r="F1967" s="21"/>
      <c r="G1967" s="21"/>
      <c r="H1967" s="273"/>
      <c r="I1967" s="135"/>
      <c r="J1967" s="79"/>
      <c r="M1967" s="349"/>
      <c r="N1967" s="73"/>
    </row>
    <row r="1968" spans="1:14" x14ac:dyDescent="0.2">
      <c r="A1968" s="75"/>
      <c r="B1968" s="141"/>
      <c r="C1968" s="77"/>
      <c r="D1968" s="7"/>
      <c r="E1968" s="7"/>
      <c r="F1968" s="21"/>
      <c r="G1968" s="21"/>
      <c r="H1968" s="273"/>
      <c r="I1968" s="135"/>
      <c r="J1968" s="79"/>
      <c r="M1968" s="349"/>
      <c r="N1968" s="73"/>
    </row>
    <row r="1969" spans="1:14" x14ac:dyDescent="0.2">
      <c r="A1969" s="75"/>
      <c r="B1969" s="141"/>
      <c r="C1969" s="77"/>
      <c r="D1969" s="7"/>
      <c r="E1969" s="7"/>
      <c r="F1969" s="21"/>
      <c r="G1969" s="21"/>
      <c r="H1969" s="273"/>
      <c r="I1969" s="135"/>
      <c r="J1969" s="79"/>
      <c r="M1969" s="349"/>
      <c r="N1969" s="73"/>
    </row>
    <row r="1970" spans="1:14" x14ac:dyDescent="0.2">
      <c r="A1970" s="75"/>
      <c r="B1970" s="141"/>
      <c r="C1970" s="77"/>
      <c r="D1970" s="7"/>
      <c r="E1970" s="7"/>
      <c r="F1970" s="21"/>
      <c r="G1970" s="21"/>
      <c r="H1970" s="273"/>
      <c r="I1970" s="135"/>
      <c r="J1970" s="79"/>
      <c r="M1970" s="349"/>
      <c r="N1970" s="73"/>
    </row>
    <row r="1971" spans="1:14" x14ac:dyDescent="0.2">
      <c r="A1971" s="75"/>
      <c r="B1971" s="141"/>
      <c r="C1971" s="77"/>
      <c r="D1971" s="7"/>
      <c r="E1971" s="7"/>
      <c r="F1971" s="21"/>
      <c r="G1971" s="21"/>
      <c r="H1971" s="273"/>
      <c r="I1971" s="135"/>
      <c r="J1971" s="79"/>
      <c r="M1971" s="349"/>
      <c r="N1971" s="73"/>
    </row>
    <row r="1972" spans="1:14" x14ac:dyDescent="0.2">
      <c r="A1972" s="75"/>
      <c r="B1972" s="141"/>
      <c r="C1972" s="77"/>
      <c r="D1972" s="7"/>
      <c r="E1972" s="7"/>
      <c r="F1972" s="21"/>
      <c r="G1972" s="21"/>
      <c r="H1972" s="273"/>
      <c r="I1972" s="135"/>
      <c r="J1972" s="79"/>
      <c r="M1972" s="349"/>
      <c r="N1972" s="73"/>
    </row>
    <row r="1973" spans="1:14" x14ac:dyDescent="0.2">
      <c r="A1973" s="75"/>
      <c r="B1973" s="141"/>
      <c r="C1973" s="77"/>
      <c r="D1973" s="7"/>
      <c r="E1973" s="7"/>
      <c r="F1973" s="21"/>
      <c r="G1973" s="21"/>
      <c r="H1973" s="273"/>
      <c r="I1973" s="135"/>
      <c r="J1973" s="79"/>
      <c r="M1973" s="349"/>
      <c r="N1973" s="73"/>
    </row>
    <row r="1974" spans="1:14" x14ac:dyDescent="0.2">
      <c r="A1974" s="75"/>
      <c r="B1974" s="141"/>
      <c r="C1974" s="77"/>
      <c r="D1974" s="7"/>
      <c r="E1974" s="7"/>
      <c r="F1974" s="21"/>
      <c r="G1974" s="21"/>
      <c r="H1974" s="273"/>
      <c r="I1974" s="135"/>
      <c r="J1974" s="79"/>
      <c r="M1974" s="349"/>
      <c r="N1974" s="73"/>
    </row>
    <row r="1975" spans="1:14" x14ac:dyDescent="0.2">
      <c r="A1975" s="75"/>
      <c r="B1975" s="141"/>
      <c r="C1975" s="77"/>
      <c r="D1975" s="7"/>
      <c r="E1975" s="7"/>
      <c r="F1975" s="21"/>
      <c r="G1975" s="21"/>
      <c r="H1975" s="273"/>
      <c r="I1975" s="135"/>
      <c r="J1975" s="79"/>
      <c r="M1975" s="349"/>
      <c r="N1975" s="73"/>
    </row>
    <row r="1976" spans="1:14" x14ac:dyDescent="0.2">
      <c r="A1976" s="75"/>
      <c r="B1976" s="141"/>
      <c r="C1976" s="77"/>
      <c r="D1976" s="7"/>
      <c r="E1976" s="7"/>
      <c r="F1976" s="21"/>
      <c r="G1976" s="21"/>
      <c r="H1976" s="273"/>
      <c r="I1976" s="135"/>
      <c r="J1976" s="79"/>
      <c r="M1976" s="349"/>
      <c r="N1976" s="73"/>
    </row>
    <row r="1977" spans="1:14" x14ac:dyDescent="0.2">
      <c r="A1977" s="75"/>
      <c r="B1977" s="141"/>
      <c r="C1977" s="77"/>
      <c r="D1977" s="7"/>
      <c r="E1977" s="7"/>
      <c r="F1977" s="21"/>
      <c r="G1977" s="21"/>
      <c r="H1977" s="273"/>
      <c r="I1977" s="135"/>
      <c r="J1977" s="79"/>
      <c r="M1977" s="349"/>
      <c r="N1977" s="73"/>
    </row>
    <row r="1978" spans="1:14" x14ac:dyDescent="0.2">
      <c r="A1978" s="75"/>
      <c r="B1978" s="141"/>
      <c r="C1978" s="77"/>
      <c r="D1978" s="7"/>
      <c r="E1978" s="7"/>
      <c r="F1978" s="21"/>
      <c r="G1978" s="21"/>
      <c r="H1978" s="273"/>
      <c r="I1978" s="135"/>
      <c r="J1978" s="79"/>
      <c r="M1978" s="349"/>
      <c r="N1978" s="73"/>
    </row>
    <row r="1979" spans="1:14" x14ac:dyDescent="0.2">
      <c r="A1979" s="75"/>
      <c r="B1979" s="141"/>
      <c r="C1979" s="77"/>
      <c r="D1979" s="7"/>
      <c r="E1979" s="7"/>
      <c r="F1979" s="21"/>
      <c r="G1979" s="21"/>
      <c r="H1979" s="273"/>
      <c r="I1979" s="135"/>
      <c r="J1979" s="79"/>
      <c r="M1979" s="349"/>
      <c r="N1979" s="73"/>
    </row>
    <row r="1980" spans="1:14" x14ac:dyDescent="0.2">
      <c r="A1980" s="75"/>
      <c r="B1980" s="141"/>
      <c r="C1980" s="77"/>
      <c r="D1980" s="7"/>
      <c r="E1980" s="7"/>
      <c r="F1980" s="21"/>
      <c r="G1980" s="21"/>
      <c r="H1980" s="273"/>
      <c r="I1980" s="135"/>
      <c r="J1980" s="79"/>
      <c r="M1980" s="349"/>
      <c r="N1980" s="73"/>
    </row>
    <row r="1981" spans="1:14" x14ac:dyDescent="0.2">
      <c r="A1981" s="75"/>
      <c r="B1981" s="141"/>
      <c r="C1981" s="77"/>
      <c r="D1981" s="7"/>
      <c r="E1981" s="7"/>
      <c r="F1981" s="21"/>
      <c r="G1981" s="21"/>
      <c r="H1981" s="273"/>
      <c r="I1981" s="135"/>
      <c r="J1981" s="79"/>
      <c r="M1981" s="349"/>
      <c r="N1981" s="73"/>
    </row>
    <row r="1982" spans="1:14" x14ac:dyDescent="0.2">
      <c r="A1982" s="75"/>
      <c r="B1982" s="141"/>
      <c r="C1982" s="77"/>
      <c r="D1982" s="7"/>
      <c r="E1982" s="7"/>
      <c r="F1982" s="21"/>
      <c r="G1982" s="21"/>
      <c r="H1982" s="273"/>
      <c r="I1982" s="135"/>
      <c r="J1982" s="79"/>
      <c r="M1982" s="349"/>
      <c r="N1982" s="73"/>
    </row>
    <row r="1983" spans="1:14" x14ac:dyDescent="0.2">
      <c r="A1983" s="75"/>
      <c r="B1983" s="141"/>
      <c r="C1983" s="77"/>
      <c r="D1983" s="7"/>
      <c r="E1983" s="7"/>
      <c r="F1983" s="21"/>
      <c r="G1983" s="21"/>
      <c r="H1983" s="273"/>
      <c r="I1983" s="135"/>
      <c r="J1983" s="79"/>
      <c r="M1983" s="349"/>
      <c r="N1983" s="73"/>
    </row>
    <row r="1984" spans="1:14" x14ac:dyDescent="0.2">
      <c r="A1984" s="75"/>
      <c r="B1984" s="141"/>
      <c r="C1984" s="77"/>
      <c r="D1984" s="7"/>
      <c r="E1984" s="7"/>
      <c r="F1984" s="21"/>
      <c r="G1984" s="21"/>
      <c r="H1984" s="273"/>
      <c r="I1984" s="135"/>
      <c r="J1984" s="79"/>
      <c r="M1984" s="349"/>
      <c r="N1984" s="73"/>
    </row>
    <row r="1985" spans="1:14" x14ac:dyDescent="0.2">
      <c r="A1985" s="75"/>
      <c r="B1985" s="141"/>
      <c r="C1985" s="77"/>
      <c r="D1985" s="7"/>
      <c r="E1985" s="7"/>
      <c r="F1985" s="21"/>
      <c r="G1985" s="21"/>
      <c r="H1985" s="273"/>
      <c r="I1985" s="135"/>
      <c r="J1985" s="79"/>
      <c r="M1985" s="349"/>
      <c r="N1985" s="73"/>
    </row>
    <row r="1986" spans="1:14" x14ac:dyDescent="0.2">
      <c r="A1986" s="75"/>
      <c r="B1986" s="141"/>
      <c r="C1986" s="77"/>
      <c r="D1986" s="7"/>
      <c r="E1986" s="7"/>
      <c r="F1986" s="21"/>
      <c r="G1986" s="21"/>
      <c r="H1986" s="273"/>
      <c r="I1986" s="135"/>
      <c r="J1986" s="79"/>
      <c r="M1986" s="349"/>
      <c r="N1986" s="73"/>
    </row>
    <row r="1987" spans="1:14" x14ac:dyDescent="0.2">
      <c r="A1987" s="75"/>
      <c r="B1987" s="141"/>
      <c r="C1987" s="77"/>
      <c r="D1987" s="7"/>
      <c r="E1987" s="7"/>
      <c r="F1987" s="21"/>
      <c r="G1987" s="21"/>
      <c r="H1987" s="273"/>
      <c r="I1987" s="135"/>
      <c r="J1987" s="79"/>
      <c r="M1987" s="349"/>
      <c r="N1987" s="73"/>
    </row>
    <row r="1988" spans="1:14" x14ac:dyDescent="0.2">
      <c r="A1988" s="75"/>
      <c r="B1988" s="141"/>
      <c r="C1988" s="77"/>
      <c r="D1988" s="7"/>
      <c r="E1988" s="7"/>
      <c r="F1988" s="21"/>
      <c r="G1988" s="21"/>
      <c r="H1988" s="273"/>
      <c r="I1988" s="135"/>
      <c r="J1988" s="79"/>
      <c r="M1988" s="349"/>
      <c r="N1988" s="73"/>
    </row>
    <row r="1989" spans="1:14" x14ac:dyDescent="0.2">
      <c r="A1989" s="75"/>
      <c r="B1989" s="141"/>
      <c r="C1989" s="77"/>
      <c r="D1989" s="7"/>
      <c r="E1989" s="7"/>
      <c r="F1989" s="21"/>
      <c r="G1989" s="21"/>
      <c r="H1989" s="273"/>
      <c r="I1989" s="135"/>
      <c r="J1989" s="79"/>
      <c r="M1989" s="349"/>
      <c r="N1989" s="73"/>
    </row>
    <row r="1990" spans="1:14" x14ac:dyDescent="0.2">
      <c r="A1990" s="75"/>
      <c r="B1990" s="141"/>
      <c r="C1990" s="77"/>
      <c r="D1990" s="7"/>
      <c r="E1990" s="7"/>
      <c r="F1990" s="21"/>
      <c r="G1990" s="21"/>
      <c r="H1990" s="273"/>
      <c r="I1990" s="135"/>
      <c r="J1990" s="79"/>
      <c r="M1990" s="349"/>
      <c r="N1990" s="73"/>
    </row>
    <row r="1991" spans="1:14" x14ac:dyDescent="0.2">
      <c r="A1991" s="75"/>
      <c r="B1991" s="141"/>
      <c r="C1991" s="77"/>
      <c r="D1991" s="7"/>
      <c r="E1991" s="7"/>
      <c r="F1991" s="21"/>
      <c r="G1991" s="21"/>
      <c r="H1991" s="273"/>
      <c r="I1991" s="135"/>
      <c r="J1991" s="79"/>
      <c r="M1991" s="349"/>
      <c r="N1991" s="73"/>
    </row>
    <row r="1992" spans="1:14" x14ac:dyDescent="0.2">
      <c r="A1992" s="75"/>
      <c r="B1992" s="141"/>
      <c r="C1992" s="77"/>
      <c r="D1992" s="7"/>
      <c r="E1992" s="7"/>
      <c r="F1992" s="21"/>
      <c r="G1992" s="21"/>
      <c r="H1992" s="273"/>
      <c r="I1992" s="135"/>
      <c r="J1992" s="79"/>
      <c r="M1992" s="349"/>
      <c r="N1992" s="73"/>
    </row>
    <row r="1993" spans="1:14" x14ac:dyDescent="0.2">
      <c r="A1993" s="75"/>
      <c r="B1993" s="141"/>
      <c r="C1993" s="77"/>
      <c r="D1993" s="7"/>
      <c r="E1993" s="7"/>
      <c r="F1993" s="21"/>
      <c r="G1993" s="21"/>
      <c r="H1993" s="273"/>
      <c r="I1993" s="135"/>
      <c r="J1993" s="79"/>
      <c r="M1993" s="349"/>
      <c r="N1993" s="73"/>
    </row>
    <row r="1994" spans="1:14" x14ac:dyDescent="0.2">
      <c r="A1994" s="75"/>
      <c r="B1994" s="141"/>
      <c r="C1994" s="77"/>
      <c r="D1994" s="7"/>
      <c r="E1994" s="7"/>
      <c r="F1994" s="21"/>
      <c r="G1994" s="21"/>
      <c r="H1994" s="273"/>
      <c r="I1994" s="135"/>
      <c r="J1994" s="79"/>
      <c r="M1994" s="349"/>
      <c r="N1994" s="73"/>
    </row>
    <row r="1995" spans="1:14" x14ac:dyDescent="0.2">
      <c r="A1995" s="75"/>
      <c r="B1995" s="141"/>
      <c r="C1995" s="77"/>
      <c r="D1995" s="7"/>
      <c r="E1995" s="7"/>
      <c r="F1995" s="21"/>
      <c r="G1995" s="21"/>
      <c r="H1995" s="273"/>
      <c r="I1995" s="135"/>
      <c r="J1995" s="79"/>
      <c r="M1995" s="349"/>
      <c r="N1995" s="73"/>
    </row>
    <row r="1996" spans="1:14" x14ac:dyDescent="0.2">
      <c r="A1996" s="75"/>
      <c r="B1996" s="141"/>
      <c r="C1996" s="77"/>
      <c r="D1996" s="7"/>
      <c r="E1996" s="7"/>
      <c r="F1996" s="21"/>
      <c r="G1996" s="21"/>
      <c r="H1996" s="273"/>
      <c r="I1996" s="135"/>
      <c r="J1996" s="79"/>
      <c r="M1996" s="349"/>
      <c r="N1996" s="73"/>
    </row>
    <row r="1997" spans="1:14" x14ac:dyDescent="0.2">
      <c r="A1997" s="75"/>
      <c r="B1997" s="141"/>
      <c r="C1997" s="77"/>
      <c r="D1997" s="7"/>
      <c r="E1997" s="7"/>
      <c r="F1997" s="21"/>
      <c r="G1997" s="21"/>
      <c r="H1997" s="273"/>
      <c r="I1997" s="135"/>
      <c r="J1997" s="79"/>
      <c r="M1997" s="349"/>
      <c r="N1997" s="73"/>
    </row>
    <row r="1998" spans="1:14" ht="15" x14ac:dyDescent="0.2">
      <c r="A1998" s="25"/>
      <c r="B1998" s="18"/>
      <c r="C1998" s="19"/>
      <c r="D1998" s="143"/>
      <c r="E1998" s="7"/>
      <c r="F1998" s="21"/>
      <c r="G1998" s="22"/>
      <c r="H1998" s="273"/>
      <c r="I1998" s="23"/>
      <c r="J1998" s="196"/>
      <c r="N1998" s="73"/>
    </row>
    <row r="1999" spans="1:14" x14ac:dyDescent="0.2">
      <c r="A1999" s="75"/>
      <c r="B1999" s="141"/>
      <c r="C1999" s="77"/>
      <c r="D1999" s="7"/>
      <c r="E1999" s="7"/>
      <c r="F1999" s="21"/>
      <c r="G1999" s="21"/>
      <c r="H1999" s="273"/>
      <c r="I1999" s="135"/>
      <c r="J1999" s="79"/>
      <c r="M1999" s="349"/>
      <c r="N1999" s="73"/>
    </row>
    <row r="2000" spans="1:14" x14ac:dyDescent="0.2">
      <c r="A2000" s="75"/>
      <c r="B2000" s="141"/>
      <c r="C2000" s="77"/>
      <c r="D2000" s="7"/>
      <c r="E2000" s="7"/>
      <c r="F2000" s="21"/>
      <c r="G2000" s="21"/>
      <c r="H2000" s="273"/>
      <c r="I2000" s="135"/>
      <c r="J2000" s="79"/>
      <c r="M2000" s="349"/>
      <c r="N2000" s="73"/>
    </row>
    <row r="2001" spans="1:14" x14ac:dyDescent="0.2">
      <c r="A2001" s="75"/>
      <c r="B2001" s="141"/>
      <c r="C2001" s="77"/>
      <c r="D2001" s="7"/>
      <c r="E2001" s="7"/>
      <c r="F2001" s="21"/>
      <c r="G2001" s="21"/>
      <c r="H2001" s="273"/>
      <c r="I2001" s="135"/>
      <c r="J2001" s="79"/>
      <c r="M2001" s="349"/>
      <c r="N2001" s="73"/>
    </row>
    <row r="2002" spans="1:14" x14ac:dyDescent="0.2">
      <c r="A2002" s="75"/>
      <c r="B2002" s="141"/>
      <c r="C2002" s="77"/>
      <c r="D2002" s="7"/>
      <c r="E2002" s="7"/>
      <c r="F2002" s="21"/>
      <c r="G2002" s="21"/>
      <c r="H2002" s="273"/>
      <c r="I2002" s="135"/>
      <c r="J2002" s="79"/>
      <c r="M2002" s="349"/>
      <c r="N2002" s="73"/>
    </row>
    <row r="2003" spans="1:14" x14ac:dyDescent="0.2">
      <c r="A2003" s="75"/>
      <c r="B2003" s="141"/>
      <c r="C2003" s="77"/>
      <c r="D2003" s="7"/>
      <c r="E2003" s="7"/>
      <c r="F2003" s="21"/>
      <c r="G2003" s="21"/>
      <c r="H2003" s="273"/>
      <c r="I2003" s="135"/>
      <c r="J2003" s="79"/>
      <c r="M2003" s="349"/>
      <c r="N2003" s="73"/>
    </row>
    <row r="2004" spans="1:14" x14ac:dyDescent="0.2">
      <c r="A2004" s="75"/>
      <c r="B2004" s="141"/>
      <c r="C2004" s="77"/>
      <c r="D2004" s="7"/>
      <c r="E2004" s="7"/>
      <c r="F2004" s="21"/>
      <c r="G2004" s="21"/>
      <c r="H2004" s="273"/>
      <c r="I2004" s="135"/>
      <c r="J2004" s="79"/>
      <c r="M2004" s="349"/>
      <c r="N2004" s="73"/>
    </row>
    <row r="2005" spans="1:14" x14ac:dyDescent="0.2">
      <c r="A2005" s="75"/>
      <c r="B2005" s="141"/>
      <c r="C2005" s="77"/>
      <c r="D2005" s="7"/>
      <c r="E2005" s="7"/>
      <c r="F2005" s="21"/>
      <c r="G2005" s="21"/>
      <c r="H2005" s="273"/>
      <c r="I2005" s="135"/>
      <c r="J2005" s="79"/>
      <c r="M2005" s="349"/>
      <c r="N2005" s="73"/>
    </row>
    <row r="2006" spans="1:14" x14ac:dyDescent="0.2">
      <c r="A2006" s="75"/>
      <c r="B2006" s="141"/>
      <c r="C2006" s="77"/>
      <c r="D2006" s="7"/>
      <c r="E2006" s="7"/>
      <c r="F2006" s="21"/>
      <c r="G2006" s="21"/>
      <c r="H2006" s="273"/>
      <c r="I2006" s="135"/>
      <c r="J2006" s="79"/>
      <c r="M2006" s="349"/>
      <c r="N2006" s="73"/>
    </row>
    <row r="2007" spans="1:14" x14ac:dyDescent="0.2">
      <c r="A2007" s="75"/>
      <c r="B2007" s="141"/>
      <c r="C2007" s="77"/>
      <c r="D2007" s="7"/>
      <c r="E2007" s="7"/>
      <c r="F2007" s="21"/>
      <c r="G2007" s="21"/>
      <c r="H2007" s="273"/>
      <c r="I2007" s="135"/>
      <c r="J2007" s="79"/>
      <c r="M2007" s="349"/>
      <c r="N2007" s="73"/>
    </row>
    <row r="2008" spans="1:14" x14ac:dyDescent="0.2">
      <c r="A2008" s="75"/>
      <c r="B2008" s="141"/>
      <c r="C2008" s="77"/>
      <c r="D2008" s="7"/>
      <c r="E2008" s="7"/>
      <c r="F2008" s="21"/>
      <c r="G2008" s="21"/>
      <c r="H2008" s="273"/>
      <c r="I2008" s="135"/>
      <c r="J2008" s="79"/>
      <c r="M2008" s="349"/>
      <c r="N2008" s="73"/>
    </row>
    <row r="2009" spans="1:14" x14ac:dyDescent="0.2">
      <c r="A2009" s="75"/>
      <c r="B2009" s="141"/>
      <c r="C2009" s="77"/>
      <c r="D2009" s="7"/>
      <c r="E2009" s="7"/>
      <c r="F2009" s="21"/>
      <c r="G2009" s="21"/>
      <c r="H2009" s="273"/>
      <c r="I2009" s="135"/>
      <c r="J2009" s="79"/>
      <c r="M2009" s="349"/>
      <c r="N2009" s="73"/>
    </row>
    <row r="2010" spans="1:14" x14ac:dyDescent="0.2">
      <c r="A2010" s="75"/>
      <c r="B2010" s="141"/>
      <c r="C2010" s="77"/>
      <c r="D2010" s="7"/>
      <c r="E2010" s="7"/>
      <c r="F2010" s="21"/>
      <c r="G2010" s="21"/>
      <c r="H2010" s="273"/>
      <c r="I2010" s="135"/>
      <c r="J2010" s="79"/>
      <c r="M2010" s="349"/>
      <c r="N2010" s="73"/>
    </row>
    <row r="2011" spans="1:14" x14ac:dyDescent="0.2">
      <c r="A2011" s="75"/>
      <c r="B2011" s="141"/>
      <c r="C2011" s="77"/>
      <c r="D2011" s="7"/>
      <c r="E2011" s="7"/>
      <c r="F2011" s="21"/>
      <c r="G2011" s="21"/>
      <c r="H2011" s="273"/>
      <c r="I2011" s="135"/>
      <c r="J2011" s="79"/>
      <c r="M2011" s="349"/>
      <c r="N2011" s="73"/>
    </row>
    <row r="2012" spans="1:14" x14ac:dyDescent="0.2">
      <c r="A2012" s="75"/>
      <c r="B2012" s="141"/>
      <c r="C2012" s="77"/>
      <c r="D2012" s="7"/>
      <c r="E2012" s="7"/>
      <c r="F2012" s="21"/>
      <c r="G2012" s="21"/>
      <c r="H2012" s="273"/>
      <c r="I2012" s="135"/>
      <c r="J2012" s="79"/>
      <c r="M2012" s="349"/>
      <c r="N2012" s="73"/>
    </row>
    <row r="2013" spans="1:14" x14ac:dyDescent="0.2">
      <c r="A2013" s="75"/>
      <c r="B2013" s="141"/>
      <c r="C2013" s="77"/>
      <c r="D2013" s="7"/>
      <c r="E2013" s="7"/>
      <c r="F2013" s="21"/>
      <c r="G2013" s="21"/>
      <c r="H2013" s="273"/>
      <c r="I2013" s="135"/>
      <c r="J2013" s="79"/>
      <c r="M2013" s="349"/>
      <c r="N2013" s="73"/>
    </row>
    <row r="2014" spans="1:14" x14ac:dyDescent="0.2">
      <c r="A2014" s="75"/>
      <c r="B2014" s="141"/>
      <c r="C2014" s="77"/>
      <c r="D2014" s="7"/>
      <c r="E2014" s="7"/>
      <c r="F2014" s="21"/>
      <c r="G2014" s="21"/>
      <c r="H2014" s="273"/>
      <c r="I2014" s="135"/>
      <c r="J2014" s="79"/>
      <c r="M2014" s="349"/>
      <c r="N2014" s="73"/>
    </row>
    <row r="2015" spans="1:14" x14ac:dyDescent="0.2">
      <c r="A2015" s="75"/>
      <c r="B2015" s="141"/>
      <c r="C2015" s="77"/>
      <c r="D2015" s="7"/>
      <c r="E2015" s="7"/>
      <c r="F2015" s="21"/>
      <c r="G2015" s="21"/>
      <c r="H2015" s="273"/>
      <c r="I2015" s="135"/>
      <c r="J2015" s="79"/>
      <c r="M2015" s="349"/>
      <c r="N2015" s="73"/>
    </row>
    <row r="2016" spans="1:14" x14ac:dyDescent="0.2">
      <c r="A2016" s="75"/>
      <c r="B2016" s="141"/>
      <c r="C2016" s="77"/>
      <c r="D2016" s="7"/>
      <c r="E2016" s="7"/>
      <c r="F2016" s="21"/>
      <c r="G2016" s="21"/>
      <c r="H2016" s="273"/>
      <c r="I2016" s="135"/>
      <c r="J2016" s="79"/>
      <c r="M2016" s="349"/>
      <c r="N2016" s="73"/>
    </row>
    <row r="2017" spans="1:14" x14ac:dyDescent="0.2">
      <c r="A2017" s="75"/>
      <c r="B2017" s="141"/>
      <c r="C2017" s="77"/>
      <c r="D2017" s="7"/>
      <c r="E2017" s="7"/>
      <c r="F2017" s="21"/>
      <c r="G2017" s="21"/>
      <c r="H2017" s="273"/>
      <c r="I2017" s="135"/>
      <c r="J2017" s="79"/>
      <c r="M2017" s="349"/>
      <c r="N2017" s="73"/>
    </row>
    <row r="2018" spans="1:14" x14ac:dyDescent="0.2">
      <c r="A2018" s="75"/>
      <c r="B2018" s="141"/>
      <c r="C2018" s="77"/>
      <c r="D2018" s="7"/>
      <c r="E2018" s="7"/>
      <c r="F2018" s="21"/>
      <c r="G2018" s="21"/>
      <c r="H2018" s="273"/>
      <c r="I2018" s="135"/>
      <c r="J2018" s="79"/>
      <c r="M2018" s="349"/>
      <c r="N2018" s="73"/>
    </row>
    <row r="2019" spans="1:14" x14ac:dyDescent="0.2">
      <c r="A2019" s="75"/>
      <c r="B2019" s="141"/>
      <c r="C2019" s="77"/>
      <c r="D2019" s="7"/>
      <c r="E2019" s="7"/>
      <c r="F2019" s="21"/>
      <c r="G2019" s="21"/>
      <c r="H2019" s="273"/>
      <c r="I2019" s="135"/>
      <c r="J2019" s="79"/>
      <c r="M2019" s="349"/>
      <c r="N2019" s="73"/>
    </row>
    <row r="2020" spans="1:14" x14ac:dyDescent="0.2">
      <c r="A2020" s="75"/>
      <c r="B2020" s="141"/>
      <c r="C2020" s="77"/>
      <c r="D2020" s="7"/>
      <c r="E2020" s="7"/>
      <c r="F2020" s="21"/>
      <c r="G2020" s="21"/>
      <c r="H2020" s="273"/>
      <c r="I2020" s="135"/>
      <c r="J2020" s="79"/>
      <c r="M2020" s="349"/>
      <c r="N2020" s="73"/>
    </row>
    <row r="2021" spans="1:14" x14ac:dyDescent="0.2">
      <c r="A2021" s="75"/>
      <c r="B2021" s="141"/>
      <c r="C2021" s="77"/>
      <c r="D2021" s="7"/>
      <c r="E2021" s="7"/>
      <c r="F2021" s="21"/>
      <c r="G2021" s="21"/>
      <c r="H2021" s="273"/>
      <c r="I2021" s="135"/>
      <c r="J2021" s="79"/>
      <c r="M2021" s="349"/>
      <c r="N2021" s="73"/>
    </row>
    <row r="2022" spans="1:14" x14ac:dyDescent="0.2">
      <c r="A2022" s="75"/>
      <c r="B2022" s="141"/>
      <c r="C2022" s="77"/>
      <c r="D2022" s="7"/>
      <c r="E2022" s="7"/>
      <c r="F2022" s="21"/>
      <c r="G2022" s="21"/>
      <c r="H2022" s="273"/>
      <c r="I2022" s="135"/>
      <c r="J2022" s="79"/>
      <c r="M2022" s="349"/>
      <c r="N2022" s="73"/>
    </row>
    <row r="2023" spans="1:14" x14ac:dyDescent="0.2">
      <c r="A2023" s="75"/>
      <c r="B2023" s="141"/>
      <c r="C2023" s="77"/>
      <c r="D2023" s="7"/>
      <c r="E2023" s="7"/>
      <c r="F2023" s="21"/>
      <c r="G2023" s="21"/>
      <c r="H2023" s="273"/>
      <c r="I2023" s="135"/>
      <c r="J2023" s="79"/>
      <c r="M2023" s="349"/>
      <c r="N2023" s="73"/>
    </row>
    <row r="2024" spans="1:14" x14ac:dyDescent="0.2">
      <c r="A2024" s="75"/>
      <c r="B2024" s="141"/>
      <c r="C2024" s="77"/>
      <c r="D2024" s="7"/>
      <c r="E2024" s="7"/>
      <c r="F2024" s="21"/>
      <c r="G2024" s="21"/>
      <c r="H2024" s="273"/>
      <c r="I2024" s="135"/>
      <c r="J2024" s="79"/>
      <c r="M2024" s="349"/>
      <c r="N2024" s="73"/>
    </row>
    <row r="2025" spans="1:14" x14ac:dyDescent="0.2">
      <c r="A2025" s="75"/>
      <c r="B2025" s="141"/>
      <c r="C2025" s="77"/>
      <c r="D2025" s="7"/>
      <c r="E2025" s="7"/>
      <c r="F2025" s="21"/>
      <c r="G2025" s="21"/>
      <c r="H2025" s="273"/>
      <c r="I2025" s="135"/>
      <c r="J2025" s="79"/>
      <c r="M2025" s="349"/>
      <c r="N2025" s="73"/>
    </row>
    <row r="2026" spans="1:14" x14ac:dyDescent="0.2">
      <c r="A2026" s="75"/>
      <c r="B2026" s="141"/>
      <c r="C2026" s="77"/>
      <c r="D2026" s="7"/>
      <c r="E2026" s="7"/>
      <c r="F2026" s="21"/>
      <c r="G2026" s="21"/>
      <c r="H2026" s="273"/>
      <c r="I2026" s="135"/>
      <c r="J2026" s="79"/>
      <c r="M2026" s="349"/>
      <c r="N2026" s="73"/>
    </row>
    <row r="2027" spans="1:14" x14ac:dyDescent="0.2">
      <c r="A2027" s="75"/>
      <c r="B2027" s="141"/>
      <c r="C2027" s="77"/>
      <c r="D2027" s="7"/>
      <c r="E2027" s="7"/>
      <c r="F2027" s="21"/>
      <c r="G2027" s="21"/>
      <c r="H2027" s="273"/>
      <c r="I2027" s="135"/>
      <c r="J2027" s="79"/>
      <c r="M2027" s="349"/>
      <c r="N2027" s="73"/>
    </row>
    <row r="2028" spans="1:14" x14ac:dyDescent="0.2">
      <c r="A2028" s="75"/>
      <c r="B2028" s="141"/>
      <c r="C2028" s="77"/>
      <c r="D2028" s="7"/>
      <c r="E2028" s="7"/>
      <c r="F2028" s="21"/>
      <c r="G2028" s="21"/>
      <c r="H2028" s="273"/>
      <c r="I2028" s="135"/>
      <c r="J2028" s="79"/>
      <c r="M2028" s="349"/>
      <c r="N2028" s="73"/>
    </row>
    <row r="2029" spans="1:14" x14ac:dyDescent="0.2">
      <c r="A2029" s="75"/>
      <c r="B2029" s="141"/>
      <c r="C2029" s="77"/>
      <c r="D2029" s="7"/>
      <c r="E2029" s="7"/>
      <c r="F2029" s="21"/>
      <c r="G2029" s="21"/>
      <c r="H2029" s="273"/>
      <c r="I2029" s="135"/>
      <c r="J2029" s="79"/>
      <c r="M2029" s="349"/>
      <c r="N2029" s="73"/>
    </row>
    <row r="2030" spans="1:14" x14ac:dyDescent="0.2">
      <c r="A2030" s="75"/>
      <c r="B2030" s="141"/>
      <c r="C2030" s="77"/>
      <c r="D2030" s="7"/>
      <c r="E2030" s="7"/>
      <c r="F2030" s="21"/>
      <c r="G2030" s="21"/>
      <c r="H2030" s="273"/>
      <c r="I2030" s="135"/>
      <c r="J2030" s="79"/>
      <c r="M2030" s="349"/>
      <c r="N2030" s="73"/>
    </row>
    <row r="2031" spans="1:14" x14ac:dyDescent="0.2">
      <c r="A2031" s="75"/>
      <c r="B2031" s="141"/>
      <c r="C2031" s="77"/>
      <c r="D2031" s="7"/>
      <c r="E2031" s="7"/>
      <c r="F2031" s="21"/>
      <c r="G2031" s="21"/>
      <c r="H2031" s="273"/>
      <c r="I2031" s="135"/>
      <c r="J2031" s="79"/>
      <c r="M2031" s="349"/>
      <c r="N2031" s="73"/>
    </row>
    <row r="2032" spans="1:14" x14ac:dyDescent="0.2">
      <c r="A2032" s="75"/>
      <c r="B2032" s="141"/>
      <c r="C2032" s="77"/>
      <c r="D2032" s="7"/>
      <c r="E2032" s="7"/>
      <c r="F2032" s="21"/>
      <c r="G2032" s="21"/>
      <c r="H2032" s="273"/>
      <c r="I2032" s="135"/>
      <c r="J2032" s="79"/>
      <c r="M2032" s="349"/>
      <c r="N2032" s="73"/>
    </row>
    <row r="2033" spans="1:14" x14ac:dyDescent="0.2">
      <c r="A2033" s="75"/>
      <c r="B2033" s="141"/>
      <c r="C2033" s="77"/>
      <c r="D2033" s="7"/>
      <c r="E2033" s="7"/>
      <c r="F2033" s="21"/>
      <c r="G2033" s="21"/>
      <c r="H2033" s="273"/>
      <c r="I2033" s="135"/>
      <c r="J2033" s="79"/>
      <c r="M2033" s="349"/>
      <c r="N2033" s="73"/>
    </row>
    <row r="2034" spans="1:14" x14ac:dyDescent="0.2">
      <c r="A2034" s="75"/>
      <c r="B2034" s="141"/>
      <c r="C2034" s="77"/>
      <c r="D2034" s="7"/>
      <c r="E2034" s="7"/>
      <c r="F2034" s="21"/>
      <c r="G2034" s="21"/>
      <c r="H2034" s="273"/>
      <c r="I2034" s="135"/>
      <c r="J2034" s="79"/>
      <c r="M2034" s="349"/>
      <c r="N2034" s="73"/>
    </row>
    <row r="2035" spans="1:14" x14ac:dyDescent="0.2">
      <c r="A2035" s="75"/>
      <c r="B2035" s="141"/>
      <c r="C2035" s="77"/>
      <c r="D2035" s="7"/>
      <c r="E2035" s="7"/>
      <c r="F2035" s="21"/>
      <c r="G2035" s="21"/>
      <c r="H2035" s="273"/>
      <c r="I2035" s="135"/>
      <c r="J2035" s="79"/>
      <c r="M2035" s="349"/>
      <c r="N2035" s="73"/>
    </row>
    <row r="2036" spans="1:14" x14ac:dyDescent="0.2">
      <c r="A2036" s="75"/>
      <c r="B2036" s="141"/>
      <c r="C2036" s="77"/>
      <c r="D2036" s="7"/>
      <c r="E2036" s="7"/>
      <c r="F2036" s="21"/>
      <c r="G2036" s="21"/>
      <c r="H2036" s="273"/>
      <c r="I2036" s="135"/>
      <c r="J2036" s="79"/>
      <c r="M2036" s="349"/>
      <c r="N2036" s="73"/>
    </row>
    <row r="2037" spans="1:14" x14ac:dyDescent="0.2">
      <c r="A2037" s="75"/>
      <c r="B2037" s="141"/>
      <c r="C2037" s="77"/>
      <c r="D2037" s="7"/>
      <c r="E2037" s="7"/>
      <c r="F2037" s="21"/>
      <c r="G2037" s="21"/>
      <c r="H2037" s="273"/>
      <c r="I2037" s="135"/>
      <c r="J2037" s="79"/>
      <c r="M2037" s="349"/>
      <c r="N2037" s="73"/>
    </row>
    <row r="2038" spans="1:14" x14ac:dyDescent="0.2">
      <c r="A2038" s="75"/>
      <c r="B2038" s="141"/>
      <c r="C2038" s="77"/>
      <c r="D2038" s="7"/>
      <c r="E2038" s="7"/>
      <c r="F2038" s="21"/>
      <c r="G2038" s="21"/>
      <c r="H2038" s="273"/>
      <c r="I2038" s="135"/>
      <c r="J2038" s="79"/>
      <c r="M2038" s="349"/>
      <c r="N2038" s="73"/>
    </row>
    <row r="2039" spans="1:14" x14ac:dyDescent="0.2">
      <c r="A2039" s="75"/>
      <c r="B2039" s="141"/>
      <c r="C2039" s="77"/>
      <c r="D2039" s="7"/>
      <c r="E2039" s="7"/>
      <c r="F2039" s="21"/>
      <c r="G2039" s="21"/>
      <c r="H2039" s="273"/>
      <c r="I2039" s="135"/>
      <c r="J2039" s="79"/>
      <c r="M2039" s="349"/>
      <c r="N2039" s="73"/>
    </row>
    <row r="2040" spans="1:14" x14ac:dyDescent="0.2">
      <c r="A2040" s="75"/>
      <c r="B2040" s="141"/>
      <c r="C2040" s="77"/>
      <c r="D2040" s="7"/>
      <c r="E2040" s="7"/>
      <c r="F2040" s="21"/>
      <c r="G2040" s="21"/>
      <c r="H2040" s="273"/>
      <c r="I2040" s="135"/>
      <c r="J2040" s="79"/>
      <c r="M2040" s="349"/>
      <c r="N2040" s="73"/>
    </row>
    <row r="2041" spans="1:14" x14ac:dyDescent="0.2">
      <c r="A2041" s="75"/>
      <c r="B2041" s="141"/>
      <c r="C2041" s="77"/>
      <c r="D2041" s="7"/>
      <c r="E2041" s="7"/>
      <c r="F2041" s="21"/>
      <c r="G2041" s="21"/>
      <c r="H2041" s="273"/>
      <c r="I2041" s="135"/>
      <c r="J2041" s="79"/>
      <c r="M2041" s="349"/>
      <c r="N2041" s="73"/>
    </row>
    <row r="2042" spans="1:14" x14ac:dyDescent="0.2">
      <c r="A2042" s="75"/>
      <c r="B2042" s="141"/>
      <c r="C2042" s="77"/>
      <c r="D2042" s="7"/>
      <c r="E2042" s="7"/>
      <c r="F2042" s="21"/>
      <c r="G2042" s="21"/>
      <c r="H2042" s="273"/>
      <c r="I2042" s="135"/>
      <c r="J2042" s="79"/>
      <c r="M2042" s="349"/>
      <c r="N2042" s="73"/>
    </row>
    <row r="2043" spans="1:14" x14ac:dyDescent="0.2">
      <c r="A2043" s="75"/>
      <c r="B2043" s="141"/>
      <c r="C2043" s="77"/>
      <c r="D2043" s="7"/>
      <c r="E2043" s="7"/>
      <c r="F2043" s="21"/>
      <c r="G2043" s="21"/>
      <c r="H2043" s="273"/>
      <c r="I2043" s="135"/>
      <c r="J2043" s="79"/>
      <c r="M2043" s="349"/>
      <c r="N2043" s="73"/>
    </row>
    <row r="2044" spans="1:14" x14ac:dyDescent="0.2">
      <c r="A2044" s="75"/>
      <c r="B2044" s="141"/>
      <c r="C2044" s="77"/>
      <c r="D2044" s="7"/>
      <c r="E2044" s="7"/>
      <c r="F2044" s="21"/>
      <c r="G2044" s="21"/>
      <c r="H2044" s="273"/>
      <c r="I2044" s="135"/>
      <c r="J2044" s="79"/>
      <c r="M2044" s="349"/>
      <c r="N2044" s="73"/>
    </row>
    <row r="2045" spans="1:14" x14ac:dyDescent="0.2">
      <c r="A2045" s="75"/>
      <c r="B2045" s="141"/>
      <c r="C2045" s="77"/>
      <c r="D2045" s="7"/>
      <c r="E2045" s="7"/>
      <c r="F2045" s="21"/>
      <c r="G2045" s="21"/>
      <c r="H2045" s="273"/>
      <c r="I2045" s="135"/>
      <c r="J2045" s="79"/>
      <c r="M2045" s="349"/>
      <c r="N2045" s="73"/>
    </row>
    <row r="2046" spans="1:14" x14ac:dyDescent="0.2">
      <c r="A2046" s="75"/>
      <c r="B2046" s="141"/>
      <c r="C2046" s="77"/>
      <c r="D2046" s="7"/>
      <c r="E2046" s="7"/>
      <c r="F2046" s="21"/>
      <c r="G2046" s="21"/>
      <c r="H2046" s="273"/>
      <c r="I2046" s="135"/>
      <c r="J2046" s="79"/>
      <c r="M2046" s="349"/>
      <c r="N2046" s="73"/>
    </row>
    <row r="2047" spans="1:14" x14ac:dyDescent="0.2">
      <c r="A2047" s="75"/>
      <c r="B2047" s="141"/>
      <c r="C2047" s="77"/>
      <c r="D2047" s="7"/>
      <c r="E2047" s="7"/>
      <c r="F2047" s="21"/>
      <c r="G2047" s="21"/>
      <c r="H2047" s="273"/>
      <c r="I2047" s="135"/>
      <c r="J2047" s="79"/>
      <c r="M2047" s="349"/>
      <c r="N2047" s="73"/>
    </row>
    <row r="2048" spans="1:14" x14ac:dyDescent="0.2">
      <c r="A2048" s="75"/>
      <c r="B2048" s="141"/>
      <c r="C2048" s="77"/>
      <c r="D2048" s="7"/>
      <c r="E2048" s="7"/>
      <c r="F2048" s="21"/>
      <c r="G2048" s="21"/>
      <c r="H2048" s="273"/>
      <c r="I2048" s="135"/>
      <c r="J2048" s="79"/>
      <c r="M2048" s="349"/>
      <c r="N2048" s="73"/>
    </row>
    <row r="2049" spans="1:14" x14ac:dyDescent="0.2">
      <c r="A2049" s="75"/>
      <c r="B2049" s="141"/>
      <c r="C2049" s="77"/>
      <c r="D2049" s="7"/>
      <c r="E2049" s="7"/>
      <c r="F2049" s="21"/>
      <c r="G2049" s="21"/>
      <c r="H2049" s="273"/>
      <c r="I2049" s="135"/>
      <c r="J2049" s="197"/>
      <c r="M2049" s="349"/>
      <c r="N2049" s="73"/>
    </row>
    <row r="2050" spans="1:14" x14ac:dyDescent="0.2">
      <c r="A2050" s="75"/>
      <c r="B2050" s="141"/>
      <c r="C2050" s="77"/>
      <c r="D2050" s="7"/>
      <c r="E2050" s="7"/>
      <c r="F2050" s="21"/>
      <c r="G2050" s="21"/>
      <c r="H2050" s="273"/>
      <c r="I2050" s="135"/>
      <c r="J2050" s="197"/>
      <c r="M2050" s="349"/>
      <c r="N2050" s="73"/>
    </row>
    <row r="2051" spans="1:14" x14ac:dyDescent="0.2">
      <c r="A2051" s="75"/>
      <c r="B2051" s="141"/>
      <c r="C2051" s="77"/>
      <c r="D2051" s="7"/>
      <c r="E2051" s="7"/>
      <c r="F2051" s="21"/>
      <c r="G2051" s="21"/>
      <c r="H2051" s="273"/>
      <c r="I2051" s="135"/>
      <c r="J2051" s="197"/>
      <c r="M2051" s="349"/>
      <c r="N2051" s="73"/>
    </row>
    <row r="2052" spans="1:14" x14ac:dyDescent="0.2">
      <c r="A2052" s="75"/>
      <c r="B2052" s="141"/>
      <c r="C2052" s="77"/>
      <c r="D2052" s="7"/>
      <c r="E2052" s="7"/>
      <c r="F2052" s="21"/>
      <c r="G2052" s="21"/>
      <c r="H2052" s="273"/>
      <c r="I2052" s="135"/>
      <c r="J2052" s="197"/>
      <c r="M2052" s="349"/>
      <c r="N2052" s="73"/>
    </row>
    <row r="2053" spans="1:14" x14ac:dyDescent="0.2">
      <c r="A2053" s="75"/>
      <c r="B2053" s="141"/>
      <c r="C2053" s="77"/>
      <c r="D2053" s="7"/>
      <c r="E2053" s="7"/>
      <c r="F2053" s="21"/>
      <c r="G2053" s="21"/>
      <c r="H2053" s="273"/>
      <c r="I2053" s="135"/>
      <c r="J2053" s="197"/>
      <c r="M2053" s="349"/>
      <c r="N2053" s="73"/>
    </row>
    <row r="2054" spans="1:14" x14ac:dyDescent="0.2">
      <c r="A2054" s="75"/>
      <c r="B2054" s="141"/>
      <c r="C2054" s="77"/>
      <c r="D2054" s="7"/>
      <c r="E2054" s="7"/>
      <c r="F2054" s="21"/>
      <c r="G2054" s="21"/>
      <c r="H2054" s="273"/>
      <c r="I2054" s="135"/>
      <c r="J2054" s="197"/>
      <c r="M2054" s="349"/>
      <c r="N2054" s="73"/>
    </row>
    <row r="2055" spans="1:14" x14ac:dyDescent="0.2">
      <c r="A2055" s="75"/>
      <c r="B2055" s="141"/>
      <c r="C2055" s="77"/>
      <c r="D2055" s="7"/>
      <c r="E2055" s="7"/>
      <c r="F2055" s="21"/>
      <c r="G2055" s="21"/>
      <c r="H2055" s="273"/>
      <c r="I2055" s="135"/>
      <c r="J2055" s="197"/>
      <c r="M2055" s="349"/>
      <c r="N2055" s="73"/>
    </row>
    <row r="2056" spans="1:14" x14ac:dyDescent="0.2">
      <c r="A2056" s="75"/>
      <c r="B2056" s="141"/>
      <c r="C2056" s="77"/>
      <c r="D2056" s="7"/>
      <c r="E2056" s="7"/>
      <c r="F2056" s="21"/>
      <c r="G2056" s="21"/>
      <c r="H2056" s="273"/>
      <c r="I2056" s="135"/>
      <c r="J2056" s="197"/>
      <c r="M2056" s="349"/>
      <c r="N2056" s="73"/>
    </row>
    <row r="2057" spans="1:14" x14ac:dyDescent="0.2">
      <c r="A2057" s="75"/>
      <c r="B2057" s="141"/>
      <c r="C2057" s="77"/>
      <c r="D2057" s="7"/>
      <c r="E2057" s="7"/>
      <c r="F2057" s="21"/>
      <c r="G2057" s="21"/>
      <c r="H2057" s="273"/>
      <c r="I2057" s="135"/>
      <c r="J2057" s="197"/>
      <c r="M2057" s="349"/>
      <c r="N2057" s="73"/>
    </row>
    <row r="2058" spans="1:14" x14ac:dyDescent="0.2">
      <c r="A2058" s="75"/>
      <c r="B2058" s="141"/>
      <c r="C2058" s="77"/>
      <c r="D2058" s="7"/>
      <c r="E2058" s="7"/>
      <c r="F2058" s="21"/>
      <c r="G2058" s="21"/>
      <c r="H2058" s="273"/>
      <c r="I2058" s="135"/>
      <c r="J2058" s="197"/>
      <c r="M2058" s="349"/>
      <c r="N2058" s="73"/>
    </row>
    <row r="2059" spans="1:14" x14ac:dyDescent="0.2">
      <c r="A2059" s="75"/>
      <c r="B2059" s="141"/>
      <c r="C2059" s="77"/>
      <c r="D2059" s="7"/>
      <c r="E2059" s="7"/>
      <c r="F2059" s="21"/>
      <c r="G2059" s="21"/>
      <c r="H2059" s="273"/>
      <c r="I2059" s="135"/>
      <c r="J2059" s="197"/>
      <c r="M2059" s="349"/>
      <c r="N2059" s="73"/>
    </row>
    <row r="2060" spans="1:14" x14ac:dyDescent="0.2">
      <c r="A2060" s="75"/>
      <c r="B2060" s="141"/>
      <c r="C2060" s="77"/>
      <c r="D2060" s="7"/>
      <c r="E2060" s="7"/>
      <c r="F2060" s="21"/>
      <c r="G2060" s="21"/>
      <c r="H2060" s="273"/>
      <c r="I2060" s="135"/>
      <c r="J2060" s="197"/>
      <c r="M2060" s="349"/>
      <c r="N2060" s="73"/>
    </row>
    <row r="2061" spans="1:14" x14ac:dyDescent="0.2">
      <c r="A2061" s="75"/>
      <c r="B2061" s="141"/>
      <c r="C2061" s="77"/>
      <c r="D2061" s="7"/>
      <c r="E2061" s="7"/>
      <c r="F2061" s="21"/>
      <c r="G2061" s="21"/>
      <c r="H2061" s="273"/>
      <c r="I2061" s="135"/>
      <c r="J2061" s="197"/>
      <c r="M2061" s="349"/>
      <c r="N2061" s="73"/>
    </row>
    <row r="2062" spans="1:14" x14ac:dyDescent="0.2">
      <c r="A2062" s="75"/>
      <c r="B2062" s="141"/>
      <c r="C2062" s="77"/>
      <c r="D2062" s="7"/>
      <c r="E2062" s="7"/>
      <c r="F2062" s="21"/>
      <c r="G2062" s="21"/>
      <c r="H2062" s="273"/>
      <c r="I2062" s="135"/>
      <c r="J2062" s="197"/>
      <c r="M2062" s="349"/>
      <c r="N2062" s="73"/>
    </row>
    <row r="2063" spans="1:14" x14ac:dyDescent="0.2">
      <c r="A2063" s="75"/>
      <c r="B2063" s="141"/>
      <c r="C2063" s="77"/>
      <c r="D2063" s="7"/>
      <c r="E2063" s="7"/>
      <c r="F2063" s="21"/>
      <c r="G2063" s="21"/>
      <c r="H2063" s="273"/>
      <c r="I2063" s="135"/>
      <c r="J2063" s="197"/>
      <c r="M2063" s="349"/>
      <c r="N2063" s="73"/>
    </row>
    <row r="2064" spans="1:14" x14ac:dyDescent="0.2">
      <c r="A2064" s="75"/>
      <c r="B2064" s="141"/>
      <c r="C2064" s="77"/>
      <c r="D2064" s="7"/>
      <c r="E2064" s="7"/>
      <c r="F2064" s="21"/>
      <c r="G2064" s="21"/>
      <c r="H2064" s="273"/>
      <c r="I2064" s="135"/>
      <c r="J2064" s="197"/>
      <c r="M2064" s="349"/>
      <c r="N2064" s="73"/>
    </row>
    <row r="2065" spans="1:14" x14ac:dyDescent="0.2">
      <c r="A2065" s="75"/>
      <c r="B2065" s="141"/>
      <c r="C2065" s="77"/>
      <c r="D2065" s="7"/>
      <c r="E2065" s="7"/>
      <c r="F2065" s="21"/>
      <c r="G2065" s="21"/>
      <c r="H2065" s="273"/>
      <c r="I2065" s="135"/>
      <c r="J2065" s="197"/>
      <c r="M2065" s="349"/>
      <c r="N2065" s="73"/>
    </row>
    <row r="2066" spans="1:14" x14ac:dyDescent="0.2">
      <c r="A2066" s="75"/>
      <c r="B2066" s="141"/>
      <c r="C2066" s="77"/>
      <c r="D2066" s="7"/>
      <c r="E2066" s="7"/>
      <c r="F2066" s="21"/>
      <c r="G2066" s="21"/>
      <c r="H2066" s="273"/>
      <c r="I2066" s="135"/>
      <c r="J2066" s="197"/>
      <c r="M2066" s="349"/>
      <c r="N2066" s="73"/>
    </row>
    <row r="2067" spans="1:14" x14ac:dyDescent="0.2">
      <c r="A2067" s="75"/>
      <c r="B2067" s="141"/>
      <c r="C2067" s="77"/>
      <c r="D2067" s="7"/>
      <c r="E2067" s="7"/>
      <c r="F2067" s="21"/>
      <c r="G2067" s="21"/>
      <c r="H2067" s="273"/>
      <c r="I2067" s="135"/>
      <c r="J2067" s="197"/>
      <c r="M2067" s="349"/>
      <c r="N2067" s="73"/>
    </row>
    <row r="2068" spans="1:14" x14ac:dyDescent="0.2">
      <c r="A2068" s="75"/>
      <c r="B2068" s="141"/>
      <c r="C2068" s="77"/>
      <c r="D2068" s="7"/>
      <c r="E2068" s="7"/>
      <c r="F2068" s="21"/>
      <c r="G2068" s="21"/>
      <c r="H2068" s="273"/>
      <c r="I2068" s="135"/>
      <c r="J2068" s="197"/>
      <c r="M2068" s="349"/>
      <c r="N2068" s="73"/>
    </row>
    <row r="2069" spans="1:14" x14ac:dyDescent="0.2">
      <c r="A2069" s="75"/>
      <c r="B2069" s="141"/>
      <c r="C2069" s="77"/>
      <c r="D2069" s="7"/>
      <c r="E2069" s="7"/>
      <c r="F2069" s="21"/>
      <c r="G2069" s="21"/>
      <c r="H2069" s="273"/>
      <c r="I2069" s="135"/>
      <c r="J2069" s="197"/>
      <c r="M2069" s="349"/>
      <c r="N2069" s="73"/>
    </row>
    <row r="2070" spans="1:14" x14ac:dyDescent="0.2">
      <c r="A2070" s="75"/>
      <c r="B2070" s="141"/>
      <c r="C2070" s="77"/>
      <c r="D2070" s="7"/>
      <c r="E2070" s="7"/>
      <c r="F2070" s="21"/>
      <c r="G2070" s="21"/>
      <c r="H2070" s="273"/>
      <c r="I2070" s="135"/>
      <c r="J2070" s="197"/>
      <c r="M2070" s="349"/>
      <c r="N2070" s="73"/>
    </row>
    <row r="2071" spans="1:14" x14ac:dyDescent="0.2">
      <c r="A2071" s="75"/>
      <c r="B2071" s="141"/>
      <c r="C2071" s="77"/>
      <c r="D2071" s="7"/>
      <c r="E2071" s="7"/>
      <c r="F2071" s="21"/>
      <c r="G2071" s="21"/>
      <c r="H2071" s="273"/>
      <c r="I2071" s="135"/>
      <c r="J2071" s="197"/>
      <c r="L2071" s="261"/>
      <c r="M2071" s="349"/>
      <c r="N2071" s="73"/>
    </row>
    <row r="2072" spans="1:14" x14ac:dyDescent="0.2">
      <c r="A2072" s="75"/>
      <c r="B2072" s="141"/>
      <c r="C2072" s="77"/>
      <c r="D2072" s="7"/>
      <c r="E2072" s="7"/>
      <c r="F2072" s="21"/>
      <c r="G2072" s="21"/>
      <c r="H2072" s="273"/>
      <c r="I2072" s="135"/>
      <c r="J2072" s="197"/>
      <c r="M2072" s="349"/>
      <c r="N2072" s="73"/>
    </row>
    <row r="2073" spans="1:14" x14ac:dyDescent="0.2">
      <c r="A2073" s="75"/>
      <c r="B2073" s="141"/>
      <c r="C2073" s="77"/>
      <c r="D2073" s="7"/>
      <c r="E2073" s="7"/>
      <c r="F2073" s="21"/>
      <c r="G2073" s="21"/>
      <c r="H2073" s="273"/>
      <c r="I2073" s="135"/>
      <c r="J2073" s="197"/>
      <c r="M2073" s="349"/>
      <c r="N2073" s="73"/>
    </row>
    <row r="2074" spans="1:14" x14ac:dyDescent="0.2">
      <c r="A2074" s="75"/>
      <c r="B2074" s="141"/>
      <c r="C2074" s="77"/>
      <c r="D2074" s="7"/>
      <c r="E2074" s="7"/>
      <c r="F2074" s="21"/>
      <c r="G2074" s="21"/>
      <c r="H2074" s="273"/>
      <c r="I2074" s="135"/>
      <c r="J2074" s="197"/>
      <c r="M2074" s="349"/>
      <c r="N2074" s="73"/>
    </row>
    <row r="2075" spans="1:14" x14ac:dyDescent="0.2">
      <c r="A2075" s="75"/>
      <c r="B2075" s="141"/>
      <c r="C2075" s="77"/>
      <c r="D2075" s="7"/>
      <c r="E2075" s="7"/>
      <c r="F2075" s="21"/>
      <c r="G2075" s="21"/>
      <c r="H2075" s="273"/>
      <c r="I2075" s="135"/>
      <c r="J2075" s="197"/>
      <c r="M2075" s="349"/>
      <c r="N2075" s="73"/>
    </row>
    <row r="2076" spans="1:14" x14ac:dyDescent="0.2">
      <c r="A2076" s="75"/>
      <c r="B2076" s="141"/>
      <c r="C2076" s="77"/>
      <c r="D2076" s="7"/>
      <c r="E2076" s="7"/>
      <c r="F2076" s="21"/>
      <c r="G2076" s="21"/>
      <c r="H2076" s="273"/>
      <c r="I2076" s="135"/>
      <c r="J2076" s="197"/>
      <c r="M2076" s="349"/>
      <c r="N2076" s="73"/>
    </row>
    <row r="2077" spans="1:14" x14ac:dyDescent="0.2">
      <c r="A2077" s="75"/>
      <c r="B2077" s="141"/>
      <c r="C2077" s="77"/>
      <c r="D2077" s="7"/>
      <c r="E2077" s="7"/>
      <c r="F2077" s="21"/>
      <c r="G2077" s="21"/>
      <c r="H2077" s="273"/>
      <c r="I2077" s="135"/>
      <c r="J2077" s="197"/>
      <c r="M2077" s="349"/>
      <c r="N2077" s="73"/>
    </row>
    <row r="2078" spans="1:14" x14ac:dyDescent="0.2">
      <c r="A2078" s="75"/>
      <c r="B2078" s="141"/>
      <c r="C2078" s="77"/>
      <c r="D2078" s="7"/>
      <c r="E2078" s="7"/>
      <c r="F2078" s="21"/>
      <c r="G2078" s="21"/>
      <c r="H2078" s="273"/>
      <c r="I2078" s="135"/>
      <c r="J2078" s="197"/>
      <c r="M2078" s="349"/>
      <c r="N2078" s="73"/>
    </row>
    <row r="2079" spans="1:14" x14ac:dyDescent="0.2">
      <c r="A2079" s="75"/>
      <c r="B2079" s="141"/>
      <c r="C2079" s="77"/>
      <c r="D2079" s="7"/>
      <c r="E2079" s="7"/>
      <c r="F2079" s="21"/>
      <c r="G2079" s="21"/>
      <c r="H2079" s="273"/>
      <c r="I2079" s="135"/>
      <c r="J2079" s="197"/>
      <c r="M2079" s="349"/>
      <c r="N2079" s="73"/>
    </row>
    <row r="2080" spans="1:14" x14ac:dyDescent="0.2">
      <c r="A2080" s="75"/>
      <c r="B2080" s="141"/>
      <c r="C2080" s="77"/>
      <c r="D2080" s="7"/>
      <c r="E2080" s="7"/>
      <c r="F2080" s="21"/>
      <c r="G2080" s="21"/>
      <c r="H2080" s="273"/>
      <c r="I2080" s="135"/>
      <c r="J2080" s="197"/>
      <c r="M2080" s="349"/>
      <c r="N2080" s="73"/>
    </row>
    <row r="2081" spans="1:14" x14ac:dyDescent="0.2">
      <c r="A2081" s="75"/>
      <c r="B2081" s="141"/>
      <c r="C2081" s="77"/>
      <c r="D2081" s="7"/>
      <c r="E2081" s="7"/>
      <c r="F2081" s="21"/>
      <c r="G2081" s="21"/>
      <c r="H2081" s="273"/>
      <c r="I2081" s="135"/>
      <c r="J2081" s="197"/>
      <c r="M2081" s="349"/>
      <c r="N2081" s="73"/>
    </row>
    <row r="2082" spans="1:14" x14ac:dyDescent="0.2">
      <c r="A2082" s="75"/>
      <c r="B2082" s="141"/>
      <c r="C2082" s="77"/>
      <c r="D2082" s="7"/>
      <c r="E2082" s="7"/>
      <c r="F2082" s="21"/>
      <c r="G2082" s="21"/>
      <c r="H2082" s="273"/>
      <c r="I2082" s="135"/>
      <c r="J2082" s="197"/>
      <c r="M2082" s="349"/>
      <c r="N2082" s="73"/>
    </row>
    <row r="2083" spans="1:14" x14ac:dyDescent="0.2">
      <c r="A2083" s="75"/>
      <c r="B2083" s="141"/>
      <c r="C2083" s="77"/>
      <c r="D2083" s="7"/>
      <c r="E2083" s="7"/>
      <c r="F2083" s="21"/>
      <c r="G2083" s="21"/>
      <c r="H2083" s="273"/>
      <c r="I2083" s="135"/>
      <c r="J2083" s="197"/>
      <c r="M2083" s="349"/>
      <c r="N2083" s="73"/>
    </row>
    <row r="2084" spans="1:14" x14ac:dyDescent="0.2">
      <c r="A2084" s="75"/>
      <c r="B2084" s="141"/>
      <c r="C2084" s="77"/>
      <c r="D2084" s="7"/>
      <c r="E2084" s="7"/>
      <c r="F2084" s="21"/>
      <c r="G2084" s="21"/>
      <c r="H2084" s="273"/>
      <c r="I2084" s="135"/>
      <c r="J2084" s="197"/>
      <c r="M2084" s="349"/>
      <c r="N2084" s="73"/>
    </row>
    <row r="2085" spans="1:14" x14ac:dyDescent="0.2">
      <c r="A2085" s="75"/>
      <c r="B2085" s="141"/>
      <c r="C2085" s="77"/>
      <c r="D2085" s="7"/>
      <c r="E2085" s="7"/>
      <c r="F2085" s="21"/>
      <c r="G2085" s="21"/>
      <c r="H2085" s="273"/>
      <c r="I2085" s="135"/>
      <c r="J2085" s="197"/>
      <c r="M2085" s="349"/>
      <c r="N2085" s="73"/>
    </row>
    <row r="2086" spans="1:14" x14ac:dyDescent="0.2">
      <c r="A2086" s="75"/>
      <c r="B2086" s="141"/>
      <c r="C2086" s="77"/>
      <c r="D2086" s="7"/>
      <c r="E2086" s="7"/>
      <c r="F2086" s="21"/>
      <c r="G2086" s="21"/>
      <c r="H2086" s="273"/>
      <c r="I2086" s="135"/>
      <c r="J2086" s="197"/>
      <c r="M2086" s="349"/>
      <c r="N2086" s="73"/>
    </row>
    <row r="2087" spans="1:14" x14ac:dyDescent="0.2">
      <c r="A2087" s="75"/>
      <c r="B2087" s="141"/>
      <c r="C2087" s="77"/>
      <c r="D2087" s="7"/>
      <c r="E2087" s="7"/>
      <c r="F2087" s="21"/>
      <c r="G2087" s="21"/>
      <c r="H2087" s="273"/>
      <c r="I2087" s="135"/>
      <c r="J2087" s="197"/>
      <c r="M2087" s="349"/>
      <c r="N2087" s="73"/>
    </row>
    <row r="2088" spans="1:14" x14ac:dyDescent="0.2">
      <c r="A2088" s="75"/>
      <c r="B2088" s="141"/>
      <c r="C2088" s="77"/>
      <c r="D2088" s="7"/>
      <c r="E2088" s="7"/>
      <c r="F2088" s="21"/>
      <c r="G2088" s="21"/>
      <c r="H2088" s="273"/>
      <c r="I2088" s="135"/>
      <c r="J2088" s="197"/>
      <c r="M2088" s="349"/>
      <c r="N2088" s="73"/>
    </row>
    <row r="2089" spans="1:14" x14ac:dyDescent="0.2">
      <c r="A2089" s="75"/>
      <c r="B2089" s="141"/>
      <c r="C2089" s="77"/>
      <c r="D2089" s="7"/>
      <c r="E2089" s="7"/>
      <c r="F2089" s="21"/>
      <c r="G2089" s="21"/>
      <c r="H2089" s="273"/>
      <c r="I2089" s="135"/>
      <c r="J2089" s="197"/>
      <c r="M2089" s="349"/>
      <c r="N2089" s="73"/>
    </row>
    <row r="2090" spans="1:14" x14ac:dyDescent="0.2">
      <c r="A2090" s="75"/>
      <c r="B2090" s="141"/>
      <c r="C2090" s="77"/>
      <c r="D2090" s="7"/>
      <c r="E2090" s="7"/>
      <c r="F2090" s="21"/>
      <c r="G2090" s="21"/>
      <c r="H2090" s="273"/>
      <c r="I2090" s="135"/>
      <c r="J2090" s="197"/>
      <c r="M2090" s="349"/>
      <c r="N2090" s="73"/>
    </row>
    <row r="2091" spans="1:14" x14ac:dyDescent="0.2">
      <c r="A2091" s="75"/>
      <c r="B2091" s="141"/>
      <c r="C2091" s="77"/>
      <c r="D2091" s="7"/>
      <c r="E2091" s="7"/>
      <c r="F2091" s="21"/>
      <c r="G2091" s="21"/>
      <c r="H2091" s="273"/>
      <c r="I2091" s="135"/>
      <c r="J2091" s="197"/>
      <c r="M2091" s="349"/>
      <c r="N2091" s="73"/>
    </row>
    <row r="2092" spans="1:14" x14ac:dyDescent="0.2">
      <c r="A2092" s="75"/>
      <c r="B2092" s="141"/>
      <c r="C2092" s="77"/>
      <c r="D2092" s="7"/>
      <c r="E2092" s="7"/>
      <c r="F2092" s="21"/>
      <c r="G2092" s="21"/>
      <c r="H2092" s="273"/>
      <c r="I2092" s="135"/>
      <c r="J2092" s="197"/>
      <c r="M2092" s="349"/>
      <c r="N2092" s="73"/>
    </row>
    <row r="2093" spans="1:14" x14ac:dyDescent="0.2">
      <c r="A2093" s="75"/>
      <c r="B2093" s="141"/>
      <c r="C2093" s="77"/>
      <c r="D2093" s="7"/>
      <c r="E2093" s="7"/>
      <c r="F2093" s="21"/>
      <c r="G2093" s="21"/>
      <c r="H2093" s="273"/>
      <c r="I2093" s="135"/>
      <c r="J2093" s="197"/>
      <c r="M2093" s="349"/>
      <c r="N2093" s="73"/>
    </row>
    <row r="2094" spans="1:14" x14ac:dyDescent="0.2">
      <c r="A2094" s="75"/>
      <c r="B2094" s="141"/>
      <c r="C2094" s="77"/>
      <c r="D2094" s="7"/>
      <c r="E2094" s="7"/>
      <c r="F2094" s="21"/>
      <c r="G2094" s="21"/>
      <c r="H2094" s="273"/>
      <c r="I2094" s="135"/>
      <c r="J2094" s="197"/>
      <c r="M2094" s="349"/>
      <c r="N2094" s="73"/>
    </row>
    <row r="2095" spans="1:14" x14ac:dyDescent="0.2">
      <c r="A2095" s="75"/>
      <c r="B2095" s="141"/>
      <c r="C2095" s="77"/>
      <c r="D2095" s="7"/>
      <c r="E2095" s="7"/>
      <c r="F2095" s="21"/>
      <c r="G2095" s="21"/>
      <c r="H2095" s="273"/>
      <c r="I2095" s="135"/>
      <c r="J2095" s="197"/>
      <c r="M2095" s="349"/>
      <c r="N2095" s="73"/>
    </row>
    <row r="2096" spans="1:14" x14ac:dyDescent="0.2">
      <c r="A2096" s="75"/>
      <c r="B2096" s="141"/>
      <c r="C2096" s="77"/>
      <c r="D2096" s="7"/>
      <c r="E2096" s="7"/>
      <c r="F2096" s="21"/>
      <c r="G2096" s="21"/>
      <c r="H2096" s="273"/>
      <c r="I2096" s="135"/>
      <c r="J2096" s="197"/>
      <c r="M2096" s="349"/>
      <c r="N2096" s="73"/>
    </row>
    <row r="2097" spans="1:14" x14ac:dyDescent="0.2">
      <c r="A2097" s="75"/>
      <c r="B2097" s="141"/>
      <c r="C2097" s="77"/>
      <c r="D2097" s="7"/>
      <c r="E2097" s="7"/>
      <c r="F2097" s="21"/>
      <c r="G2097" s="21"/>
      <c r="H2097" s="273"/>
      <c r="I2097" s="135"/>
      <c r="J2097" s="197"/>
      <c r="M2097" s="349"/>
      <c r="N2097" s="73"/>
    </row>
    <row r="2098" spans="1:14" x14ac:dyDescent="0.2">
      <c r="A2098" s="75"/>
      <c r="B2098" s="141"/>
      <c r="C2098" s="77"/>
      <c r="D2098" s="7"/>
      <c r="E2098" s="7"/>
      <c r="F2098" s="21"/>
      <c r="G2098" s="21"/>
      <c r="H2098" s="273"/>
      <c r="I2098" s="135"/>
      <c r="J2098" s="197"/>
      <c r="M2098" s="349"/>
      <c r="N2098" s="73"/>
    </row>
    <row r="2099" spans="1:14" x14ac:dyDescent="0.2">
      <c r="A2099" s="75"/>
      <c r="B2099" s="141"/>
      <c r="C2099" s="77"/>
      <c r="D2099" s="7"/>
      <c r="E2099" s="7"/>
      <c r="F2099" s="21"/>
      <c r="G2099" s="21"/>
      <c r="H2099" s="273"/>
      <c r="I2099" s="135"/>
      <c r="J2099" s="197"/>
      <c r="M2099" s="349"/>
      <c r="N2099" s="73"/>
    </row>
    <row r="2100" spans="1:14" x14ac:dyDescent="0.2">
      <c r="A2100" s="75"/>
      <c r="B2100" s="141"/>
      <c r="C2100" s="77"/>
      <c r="D2100" s="7"/>
      <c r="E2100" s="7"/>
      <c r="F2100" s="21"/>
      <c r="G2100" s="21"/>
      <c r="H2100" s="273"/>
      <c r="I2100" s="135"/>
      <c r="J2100" s="197"/>
      <c r="M2100" s="349"/>
      <c r="N2100" s="73"/>
    </row>
    <row r="2101" spans="1:14" x14ac:dyDescent="0.2">
      <c r="A2101" s="75"/>
      <c r="B2101" s="141"/>
      <c r="C2101" s="77"/>
      <c r="D2101" s="7"/>
      <c r="E2101" s="7"/>
      <c r="F2101" s="21"/>
      <c r="G2101" s="21"/>
      <c r="H2101" s="273"/>
      <c r="I2101" s="135"/>
      <c r="J2101" s="197"/>
      <c r="M2101" s="349"/>
      <c r="N2101" s="73"/>
    </row>
    <row r="2102" spans="1:14" x14ac:dyDescent="0.2">
      <c r="A2102" s="75"/>
      <c r="B2102" s="141"/>
      <c r="C2102" s="77"/>
      <c r="D2102" s="7"/>
      <c r="E2102" s="7"/>
      <c r="F2102" s="21"/>
      <c r="G2102" s="21"/>
      <c r="H2102" s="273"/>
      <c r="I2102" s="135"/>
      <c r="J2102" s="197"/>
      <c r="M2102" s="349"/>
      <c r="N2102" s="73"/>
    </row>
    <row r="2103" spans="1:14" x14ac:dyDescent="0.2">
      <c r="A2103" s="75"/>
      <c r="B2103" s="141"/>
      <c r="C2103" s="77"/>
      <c r="D2103" s="7"/>
      <c r="E2103" s="7"/>
      <c r="F2103" s="21"/>
      <c r="G2103" s="21"/>
      <c r="H2103" s="273"/>
      <c r="I2103" s="135"/>
      <c r="J2103" s="197"/>
      <c r="M2103" s="349"/>
      <c r="N2103" s="73"/>
    </row>
    <row r="2104" spans="1:14" x14ac:dyDescent="0.2">
      <c r="A2104" s="75"/>
      <c r="B2104" s="141"/>
      <c r="C2104" s="77"/>
      <c r="D2104" s="7"/>
      <c r="E2104" s="7"/>
      <c r="F2104" s="21"/>
      <c r="G2104" s="21"/>
      <c r="H2104" s="273"/>
      <c r="I2104" s="135"/>
      <c r="J2104" s="198"/>
      <c r="M2104" s="349"/>
      <c r="N2104" s="73"/>
    </row>
    <row r="2105" spans="1:14" x14ac:dyDescent="0.2">
      <c r="A2105" s="75"/>
      <c r="B2105" s="141"/>
      <c r="C2105" s="77"/>
      <c r="D2105" s="7"/>
      <c r="E2105" s="7"/>
      <c r="F2105" s="21"/>
      <c r="G2105" s="21"/>
      <c r="H2105" s="273"/>
      <c r="I2105" s="135"/>
      <c r="J2105" s="197"/>
      <c r="M2105" s="349"/>
      <c r="N2105" s="73"/>
    </row>
    <row r="2106" spans="1:14" x14ac:dyDescent="0.2">
      <c r="A2106" s="75"/>
      <c r="B2106" s="141"/>
      <c r="C2106" s="77"/>
      <c r="D2106" s="7"/>
      <c r="E2106" s="7"/>
      <c r="F2106" s="21"/>
      <c r="G2106" s="21"/>
      <c r="H2106" s="273"/>
      <c r="I2106" s="135"/>
      <c r="J2106" s="197"/>
      <c r="M2106" s="349"/>
      <c r="N2106" s="73"/>
    </row>
    <row r="2107" spans="1:14" x14ac:dyDescent="0.2">
      <c r="A2107" s="75"/>
      <c r="B2107" s="141"/>
      <c r="C2107" s="77"/>
      <c r="D2107" s="7"/>
      <c r="E2107" s="7"/>
      <c r="F2107" s="21"/>
      <c r="G2107" s="21"/>
      <c r="H2107" s="273"/>
      <c r="I2107" s="135"/>
      <c r="J2107" s="197"/>
      <c r="M2107" s="349"/>
      <c r="N2107" s="73"/>
    </row>
    <row r="2108" spans="1:14" x14ac:dyDescent="0.2">
      <c r="A2108" s="75"/>
      <c r="B2108" s="141"/>
      <c r="C2108" s="77"/>
      <c r="D2108" s="7"/>
      <c r="E2108" s="7"/>
      <c r="F2108" s="21"/>
      <c r="G2108" s="21"/>
      <c r="H2108" s="273"/>
      <c r="I2108" s="135"/>
      <c r="J2108" s="197"/>
      <c r="M2108" s="349"/>
      <c r="N2108" s="73"/>
    </row>
    <row r="2109" spans="1:14" x14ac:dyDescent="0.2">
      <c r="A2109" s="75"/>
      <c r="B2109" s="141"/>
      <c r="C2109" s="77"/>
      <c r="D2109" s="7"/>
      <c r="E2109" s="7"/>
      <c r="F2109" s="21"/>
      <c r="G2109" s="21"/>
      <c r="H2109" s="273"/>
      <c r="I2109" s="135"/>
      <c r="J2109" s="197"/>
      <c r="M2109" s="349"/>
      <c r="N2109" s="73"/>
    </row>
    <row r="2110" spans="1:14" x14ac:dyDescent="0.2">
      <c r="A2110" s="75"/>
      <c r="B2110" s="141"/>
      <c r="C2110" s="77"/>
      <c r="D2110" s="7"/>
      <c r="E2110" s="7"/>
      <c r="F2110" s="21"/>
      <c r="G2110" s="21"/>
      <c r="H2110" s="273"/>
      <c r="I2110" s="135"/>
      <c r="J2110" s="197"/>
      <c r="M2110" s="349"/>
      <c r="N2110" s="73"/>
    </row>
    <row r="2111" spans="1:14" x14ac:dyDescent="0.2">
      <c r="A2111" s="75"/>
      <c r="B2111" s="141"/>
      <c r="C2111" s="77"/>
      <c r="D2111" s="7"/>
      <c r="E2111" s="7"/>
      <c r="F2111" s="21"/>
      <c r="G2111" s="21"/>
      <c r="H2111" s="273"/>
      <c r="I2111" s="135"/>
      <c r="J2111" s="197"/>
      <c r="M2111" s="349"/>
      <c r="N2111" s="73"/>
    </row>
    <row r="2112" spans="1:14" x14ac:dyDescent="0.2">
      <c r="A2112" s="75"/>
      <c r="B2112" s="141"/>
      <c r="C2112" s="77"/>
      <c r="D2112" s="7"/>
      <c r="E2112" s="7"/>
      <c r="F2112" s="21"/>
      <c r="G2112" s="21"/>
      <c r="H2112" s="273"/>
      <c r="I2112" s="135"/>
      <c r="J2112" s="197"/>
      <c r="M2112" s="349"/>
      <c r="N2112" s="73"/>
    </row>
    <row r="2113" spans="1:14" x14ac:dyDescent="0.2">
      <c r="A2113" s="75"/>
      <c r="B2113" s="141"/>
      <c r="C2113" s="77"/>
      <c r="D2113" s="7"/>
      <c r="E2113" s="7"/>
      <c r="F2113" s="21"/>
      <c r="G2113" s="21"/>
      <c r="H2113" s="273"/>
      <c r="I2113" s="135"/>
      <c r="J2113" s="197"/>
      <c r="M2113" s="349"/>
      <c r="N2113" s="73"/>
    </row>
    <row r="2114" spans="1:14" x14ac:dyDescent="0.2">
      <c r="A2114" s="75"/>
      <c r="B2114" s="141"/>
      <c r="C2114" s="77"/>
      <c r="D2114" s="7"/>
      <c r="E2114" s="7"/>
      <c r="F2114" s="21"/>
      <c r="G2114" s="21"/>
      <c r="H2114" s="273"/>
      <c r="I2114" s="135"/>
      <c r="J2114" s="197"/>
      <c r="M2114" s="349"/>
      <c r="N2114" s="73"/>
    </row>
    <row r="2115" spans="1:14" x14ac:dyDescent="0.2">
      <c r="A2115" s="75"/>
      <c r="B2115" s="141"/>
      <c r="C2115" s="77"/>
      <c r="D2115" s="7"/>
      <c r="E2115" s="7"/>
      <c r="F2115" s="21"/>
      <c r="G2115" s="21"/>
      <c r="H2115" s="273"/>
      <c r="I2115" s="135"/>
      <c r="J2115" s="197"/>
      <c r="M2115" s="349"/>
      <c r="N2115" s="73"/>
    </row>
    <row r="2116" spans="1:14" x14ac:dyDescent="0.2">
      <c r="A2116" s="75"/>
      <c r="B2116" s="141"/>
      <c r="C2116" s="77"/>
      <c r="D2116" s="7"/>
      <c r="E2116" s="7"/>
      <c r="F2116" s="21"/>
      <c r="G2116" s="21"/>
      <c r="H2116" s="273"/>
      <c r="I2116" s="135"/>
      <c r="J2116" s="197"/>
      <c r="M2116" s="349"/>
      <c r="N2116" s="73"/>
    </row>
    <row r="2117" spans="1:14" x14ac:dyDescent="0.2">
      <c r="A2117" s="75"/>
      <c r="B2117" s="141"/>
      <c r="C2117" s="77"/>
      <c r="D2117" s="7"/>
      <c r="E2117" s="7"/>
      <c r="F2117" s="21"/>
      <c r="G2117" s="21"/>
      <c r="H2117" s="273"/>
      <c r="I2117" s="135"/>
      <c r="J2117" s="197"/>
      <c r="M2117" s="349"/>
      <c r="N2117" s="73"/>
    </row>
    <row r="2118" spans="1:14" x14ac:dyDescent="0.2">
      <c r="A2118" s="75"/>
      <c r="B2118" s="141"/>
      <c r="C2118" s="77"/>
      <c r="D2118" s="7"/>
      <c r="E2118" s="7"/>
      <c r="F2118" s="21"/>
      <c r="G2118" s="21"/>
      <c r="H2118" s="273"/>
      <c r="I2118" s="135"/>
      <c r="J2118" s="197"/>
      <c r="M2118" s="349"/>
      <c r="N2118" s="73"/>
    </row>
    <row r="2119" spans="1:14" x14ac:dyDescent="0.2">
      <c r="A2119" s="75"/>
      <c r="B2119" s="141"/>
      <c r="C2119" s="77"/>
      <c r="D2119" s="7"/>
      <c r="E2119" s="7"/>
      <c r="F2119" s="21"/>
      <c r="G2119" s="21"/>
      <c r="H2119" s="273"/>
      <c r="I2119" s="135"/>
      <c r="J2119" s="197"/>
      <c r="M2119" s="349"/>
      <c r="N2119" s="73"/>
    </row>
    <row r="2120" spans="1:14" x14ac:dyDescent="0.2">
      <c r="A2120" s="75"/>
      <c r="B2120" s="141"/>
      <c r="C2120" s="77"/>
      <c r="D2120" s="7"/>
      <c r="E2120" s="7"/>
      <c r="F2120" s="21"/>
      <c r="G2120" s="21"/>
      <c r="H2120" s="273"/>
      <c r="I2120" s="135"/>
      <c r="J2120" s="197"/>
      <c r="M2120" s="349"/>
      <c r="N2120" s="73"/>
    </row>
    <row r="2121" spans="1:14" x14ac:dyDescent="0.2">
      <c r="A2121" s="75"/>
      <c r="B2121" s="141"/>
      <c r="C2121" s="77"/>
      <c r="D2121" s="7"/>
      <c r="E2121" s="7"/>
      <c r="F2121" s="21"/>
      <c r="G2121" s="21"/>
      <c r="H2121" s="273"/>
      <c r="I2121" s="135"/>
      <c r="J2121" s="197"/>
      <c r="M2121" s="349"/>
      <c r="N2121" s="73"/>
    </row>
    <row r="2122" spans="1:14" x14ac:dyDescent="0.2">
      <c r="A2122" s="75"/>
      <c r="B2122" s="141"/>
      <c r="C2122" s="77"/>
      <c r="D2122" s="7"/>
      <c r="E2122" s="7"/>
      <c r="F2122" s="21"/>
      <c r="G2122" s="21"/>
      <c r="H2122" s="273"/>
      <c r="I2122" s="135"/>
      <c r="J2122" s="197"/>
      <c r="M2122" s="349"/>
      <c r="N2122" s="73"/>
    </row>
    <row r="2123" spans="1:14" x14ac:dyDescent="0.2">
      <c r="A2123" s="75"/>
      <c r="B2123" s="141"/>
      <c r="C2123" s="77"/>
      <c r="D2123" s="7"/>
      <c r="E2123" s="7"/>
      <c r="F2123" s="21"/>
      <c r="G2123" s="21"/>
      <c r="H2123" s="273"/>
      <c r="I2123" s="135"/>
      <c r="J2123" s="197"/>
      <c r="M2123" s="349"/>
      <c r="N2123" s="73"/>
    </row>
    <row r="2124" spans="1:14" x14ac:dyDescent="0.2">
      <c r="A2124" s="75"/>
      <c r="B2124" s="141"/>
      <c r="C2124" s="77"/>
      <c r="D2124" s="7"/>
      <c r="E2124" s="7"/>
      <c r="F2124" s="21"/>
      <c r="G2124" s="21"/>
      <c r="H2124" s="273"/>
      <c r="I2124" s="135"/>
      <c r="J2124" s="197"/>
      <c r="M2124" s="349"/>
      <c r="N2124" s="73"/>
    </row>
    <row r="2125" spans="1:14" x14ac:dyDescent="0.2">
      <c r="A2125" s="75"/>
      <c r="B2125" s="141"/>
      <c r="C2125" s="77"/>
      <c r="D2125" s="7"/>
      <c r="E2125" s="7"/>
      <c r="F2125" s="21"/>
      <c r="G2125" s="21"/>
      <c r="H2125" s="273"/>
      <c r="I2125" s="135"/>
      <c r="J2125" s="197"/>
      <c r="M2125" s="349"/>
      <c r="N2125" s="73"/>
    </row>
    <row r="2126" spans="1:14" x14ac:dyDescent="0.2">
      <c r="A2126" s="75"/>
      <c r="B2126" s="141"/>
      <c r="C2126" s="77"/>
      <c r="D2126" s="7"/>
      <c r="E2126" s="7"/>
      <c r="F2126" s="21"/>
      <c r="G2126" s="21"/>
      <c r="H2126" s="273"/>
      <c r="I2126" s="135"/>
      <c r="J2126" s="197"/>
      <c r="M2126" s="349"/>
      <c r="N2126" s="73"/>
    </row>
    <row r="2127" spans="1:14" x14ac:dyDescent="0.2">
      <c r="A2127" s="75"/>
      <c r="B2127" s="141"/>
      <c r="C2127" s="77"/>
      <c r="D2127" s="7"/>
      <c r="E2127" s="7"/>
      <c r="F2127" s="21"/>
      <c r="G2127" s="21"/>
      <c r="H2127" s="273"/>
      <c r="I2127" s="135"/>
      <c r="J2127" s="197"/>
      <c r="M2127" s="349"/>
      <c r="N2127" s="73"/>
    </row>
    <row r="2128" spans="1:14" x14ac:dyDescent="0.2">
      <c r="A2128" s="75"/>
      <c r="B2128" s="141"/>
      <c r="C2128" s="77"/>
      <c r="D2128" s="7"/>
      <c r="E2128" s="7"/>
      <c r="F2128" s="21"/>
      <c r="G2128" s="21"/>
      <c r="H2128" s="273"/>
      <c r="I2128" s="135"/>
      <c r="J2128" s="197"/>
      <c r="M2128" s="349"/>
      <c r="N2128" s="73"/>
    </row>
    <row r="2129" spans="1:14" x14ac:dyDescent="0.2">
      <c r="A2129" s="75"/>
      <c r="B2129" s="141"/>
      <c r="C2129" s="77"/>
      <c r="D2129" s="7"/>
      <c r="E2129" s="7"/>
      <c r="F2129" s="21"/>
      <c r="G2129" s="21"/>
      <c r="H2129" s="273"/>
      <c r="I2129" s="135"/>
      <c r="J2129" s="197"/>
      <c r="M2129" s="349"/>
      <c r="N2129" s="73"/>
    </row>
    <row r="2130" spans="1:14" x14ac:dyDescent="0.2">
      <c r="A2130" s="75"/>
      <c r="B2130" s="141"/>
      <c r="C2130" s="77"/>
      <c r="D2130" s="7"/>
      <c r="E2130" s="7"/>
      <c r="F2130" s="21"/>
      <c r="G2130" s="21"/>
      <c r="H2130" s="273"/>
      <c r="I2130" s="135"/>
      <c r="J2130" s="197"/>
      <c r="M2130" s="349"/>
      <c r="N2130" s="73"/>
    </row>
    <row r="2131" spans="1:14" x14ac:dyDescent="0.2">
      <c r="A2131" s="75"/>
      <c r="B2131" s="141"/>
      <c r="C2131" s="77"/>
      <c r="D2131" s="7"/>
      <c r="E2131" s="7"/>
      <c r="F2131" s="21"/>
      <c r="G2131" s="21"/>
      <c r="H2131" s="273"/>
      <c r="I2131" s="135"/>
      <c r="J2131" s="197"/>
      <c r="M2131" s="349"/>
      <c r="N2131" s="73"/>
    </row>
    <row r="2132" spans="1:14" x14ac:dyDescent="0.2">
      <c r="A2132" s="75"/>
      <c r="B2132" s="141"/>
      <c r="C2132" s="77"/>
      <c r="D2132" s="7"/>
      <c r="E2132" s="7"/>
      <c r="F2132" s="21"/>
      <c r="G2132" s="21"/>
      <c r="H2132" s="273"/>
      <c r="I2132" s="135"/>
      <c r="J2132" s="197"/>
      <c r="M2132" s="349"/>
      <c r="N2132" s="73"/>
    </row>
    <row r="2133" spans="1:14" x14ac:dyDescent="0.2">
      <c r="A2133" s="75"/>
      <c r="B2133" s="141"/>
      <c r="C2133" s="77"/>
      <c r="D2133" s="7"/>
      <c r="E2133" s="7"/>
      <c r="F2133" s="21"/>
      <c r="G2133" s="21"/>
      <c r="H2133" s="273"/>
      <c r="I2133" s="135"/>
      <c r="J2133" s="197"/>
      <c r="M2133" s="349"/>
      <c r="N2133" s="73"/>
    </row>
    <row r="2134" spans="1:14" x14ac:dyDescent="0.2">
      <c r="A2134" s="75"/>
      <c r="B2134" s="141"/>
      <c r="C2134" s="77"/>
      <c r="D2134" s="7"/>
      <c r="E2134" s="7"/>
      <c r="F2134" s="21"/>
      <c r="G2134" s="21"/>
      <c r="H2134" s="273"/>
      <c r="I2134" s="135"/>
      <c r="J2134" s="197"/>
      <c r="M2134" s="349"/>
      <c r="N2134" s="73"/>
    </row>
    <row r="2135" spans="1:14" x14ac:dyDescent="0.2">
      <c r="A2135" s="75"/>
      <c r="B2135" s="141"/>
      <c r="C2135" s="77"/>
      <c r="D2135" s="7"/>
      <c r="E2135" s="7"/>
      <c r="F2135" s="21"/>
      <c r="G2135" s="21"/>
      <c r="H2135" s="273"/>
      <c r="I2135" s="135"/>
      <c r="J2135" s="197"/>
      <c r="M2135" s="349"/>
      <c r="N2135" s="73"/>
    </row>
    <row r="2136" spans="1:14" x14ac:dyDescent="0.2">
      <c r="A2136" s="75"/>
      <c r="B2136" s="141"/>
      <c r="C2136" s="77"/>
      <c r="D2136" s="7"/>
      <c r="E2136" s="7"/>
      <c r="F2136" s="21"/>
      <c r="G2136" s="21"/>
      <c r="H2136" s="273"/>
      <c r="I2136" s="135"/>
      <c r="J2136" s="197"/>
      <c r="M2136" s="349"/>
      <c r="N2136" s="73"/>
    </row>
    <row r="2137" spans="1:14" x14ac:dyDescent="0.2">
      <c r="A2137" s="75"/>
      <c r="B2137" s="141"/>
      <c r="C2137" s="77"/>
      <c r="D2137" s="7"/>
      <c r="E2137" s="7"/>
      <c r="F2137" s="21"/>
      <c r="G2137" s="21"/>
      <c r="H2137" s="273"/>
      <c r="I2137" s="135"/>
      <c r="J2137" s="197"/>
      <c r="M2137" s="349"/>
      <c r="N2137" s="73"/>
    </row>
    <row r="2138" spans="1:14" x14ac:dyDescent="0.2">
      <c r="A2138" s="75"/>
      <c r="B2138" s="141"/>
      <c r="C2138" s="77"/>
      <c r="D2138" s="7"/>
      <c r="E2138" s="7"/>
      <c r="F2138" s="21"/>
      <c r="G2138" s="21"/>
      <c r="H2138" s="273"/>
      <c r="I2138" s="135"/>
      <c r="J2138" s="197"/>
      <c r="M2138" s="349"/>
      <c r="N2138" s="73"/>
    </row>
    <row r="2139" spans="1:14" x14ac:dyDescent="0.2">
      <c r="A2139" s="75"/>
      <c r="B2139" s="141"/>
      <c r="C2139" s="77"/>
      <c r="D2139" s="7"/>
      <c r="E2139" s="7"/>
      <c r="F2139" s="21"/>
      <c r="G2139" s="21"/>
      <c r="H2139" s="273"/>
      <c r="I2139" s="135"/>
      <c r="J2139" s="197"/>
      <c r="M2139" s="349"/>
      <c r="N2139" s="73"/>
    </row>
    <row r="2140" spans="1:14" x14ac:dyDescent="0.2">
      <c r="A2140" s="75"/>
      <c r="B2140" s="141"/>
      <c r="C2140" s="77"/>
      <c r="D2140" s="7"/>
      <c r="E2140" s="7"/>
      <c r="F2140" s="21"/>
      <c r="G2140" s="21"/>
      <c r="H2140" s="273"/>
      <c r="I2140" s="135"/>
      <c r="J2140" s="197"/>
      <c r="M2140" s="349"/>
      <c r="N2140" s="73"/>
    </row>
    <row r="2141" spans="1:14" x14ac:dyDescent="0.2">
      <c r="A2141" s="75"/>
      <c r="B2141" s="141"/>
      <c r="C2141" s="77"/>
      <c r="D2141" s="7"/>
      <c r="E2141" s="7"/>
      <c r="F2141" s="21"/>
      <c r="G2141" s="21"/>
      <c r="H2141" s="273"/>
      <c r="I2141" s="135"/>
      <c r="J2141" s="197"/>
      <c r="M2141" s="349"/>
      <c r="N2141" s="73"/>
    </row>
    <row r="2142" spans="1:14" x14ac:dyDescent="0.2">
      <c r="A2142" s="75"/>
      <c r="B2142" s="141"/>
      <c r="C2142" s="77"/>
      <c r="D2142" s="7"/>
      <c r="E2142" s="7"/>
      <c r="F2142" s="21"/>
      <c r="G2142" s="21"/>
      <c r="H2142" s="273"/>
      <c r="I2142" s="135"/>
      <c r="J2142" s="197"/>
      <c r="M2142" s="349"/>
      <c r="N2142" s="73"/>
    </row>
    <row r="2143" spans="1:14" x14ac:dyDescent="0.2">
      <c r="A2143" s="75"/>
      <c r="B2143" s="141"/>
      <c r="C2143" s="77"/>
      <c r="D2143" s="7"/>
      <c r="E2143" s="7"/>
      <c r="F2143" s="21"/>
      <c r="G2143" s="21"/>
      <c r="H2143" s="273"/>
      <c r="I2143" s="135"/>
      <c r="J2143" s="197"/>
      <c r="M2143" s="349"/>
      <c r="N2143" s="73"/>
    </row>
    <row r="2144" spans="1:14" x14ac:dyDescent="0.2">
      <c r="A2144" s="75"/>
      <c r="B2144" s="141"/>
      <c r="C2144" s="77"/>
      <c r="D2144" s="7"/>
      <c r="E2144" s="7"/>
      <c r="F2144" s="21"/>
      <c r="G2144" s="21"/>
      <c r="H2144" s="273"/>
      <c r="I2144" s="135"/>
      <c r="J2144" s="197"/>
      <c r="M2144" s="349"/>
      <c r="N2144" s="73"/>
    </row>
    <row r="2145" spans="1:14" x14ac:dyDescent="0.2">
      <c r="A2145" s="75"/>
      <c r="B2145" s="141"/>
      <c r="C2145" s="77"/>
      <c r="D2145" s="7"/>
      <c r="E2145" s="7"/>
      <c r="F2145" s="21"/>
      <c r="G2145" s="21"/>
      <c r="H2145" s="273"/>
      <c r="I2145" s="135"/>
      <c r="J2145" s="197"/>
      <c r="M2145" s="349"/>
      <c r="N2145" s="73"/>
    </row>
    <row r="2146" spans="1:14" x14ac:dyDescent="0.2">
      <c r="A2146" s="75"/>
      <c r="B2146" s="141"/>
      <c r="C2146" s="77"/>
      <c r="D2146" s="7"/>
      <c r="E2146" s="7"/>
      <c r="F2146" s="21"/>
      <c r="G2146" s="21"/>
      <c r="H2146" s="273"/>
      <c r="I2146" s="135"/>
      <c r="J2146" s="197"/>
      <c r="M2146" s="349"/>
      <c r="N2146" s="73"/>
    </row>
    <row r="2147" spans="1:14" x14ac:dyDescent="0.2">
      <c r="A2147" s="75"/>
      <c r="B2147" s="141"/>
      <c r="C2147" s="77"/>
      <c r="D2147" s="7"/>
      <c r="E2147" s="7"/>
      <c r="F2147" s="21"/>
      <c r="G2147" s="21"/>
      <c r="H2147" s="273"/>
      <c r="I2147" s="135"/>
      <c r="J2147" s="197"/>
      <c r="M2147" s="349"/>
      <c r="N2147" s="73"/>
    </row>
    <row r="2148" spans="1:14" x14ac:dyDescent="0.2">
      <c r="A2148" s="75"/>
      <c r="B2148" s="141"/>
      <c r="C2148" s="77"/>
      <c r="D2148" s="7"/>
      <c r="E2148" s="7"/>
      <c r="F2148" s="21"/>
      <c r="G2148" s="21"/>
      <c r="H2148" s="273"/>
      <c r="I2148" s="135"/>
      <c r="J2148" s="197"/>
      <c r="M2148" s="349"/>
      <c r="N2148" s="73"/>
    </row>
    <row r="2149" spans="1:14" x14ac:dyDescent="0.2">
      <c r="A2149" s="75"/>
      <c r="B2149" s="141"/>
      <c r="C2149" s="77"/>
      <c r="D2149" s="7"/>
      <c r="E2149" s="7"/>
      <c r="F2149" s="21"/>
      <c r="G2149" s="21"/>
      <c r="H2149" s="273"/>
      <c r="I2149" s="135"/>
      <c r="J2149" s="197"/>
      <c r="M2149" s="349"/>
      <c r="N2149" s="73"/>
    </row>
    <row r="2150" spans="1:14" x14ac:dyDescent="0.2">
      <c r="A2150" s="75"/>
      <c r="B2150" s="141"/>
      <c r="C2150" s="77"/>
      <c r="D2150" s="7"/>
      <c r="E2150" s="7"/>
      <c r="F2150" s="21"/>
      <c r="G2150" s="21"/>
      <c r="H2150" s="273"/>
      <c r="I2150" s="135"/>
      <c r="J2150" s="197"/>
      <c r="M2150" s="349"/>
      <c r="N2150" s="73"/>
    </row>
    <row r="2151" spans="1:14" x14ac:dyDescent="0.2">
      <c r="A2151" s="75"/>
      <c r="B2151" s="141"/>
      <c r="C2151" s="77"/>
      <c r="D2151" s="7"/>
      <c r="E2151" s="7"/>
      <c r="F2151" s="21"/>
      <c r="G2151" s="21"/>
      <c r="H2151" s="273"/>
      <c r="I2151" s="135"/>
      <c r="J2151" s="197"/>
      <c r="M2151" s="349"/>
      <c r="N2151" s="73"/>
    </row>
    <row r="2152" spans="1:14" x14ac:dyDescent="0.2">
      <c r="A2152" s="75"/>
      <c r="B2152" s="141"/>
      <c r="C2152" s="77"/>
      <c r="D2152" s="7"/>
      <c r="E2152" s="7"/>
      <c r="F2152" s="21"/>
      <c r="G2152" s="21"/>
      <c r="H2152" s="273"/>
      <c r="I2152" s="135"/>
      <c r="J2152" s="197"/>
      <c r="M2152" s="349"/>
      <c r="N2152" s="73"/>
    </row>
    <row r="2153" spans="1:14" x14ac:dyDescent="0.2">
      <c r="A2153" s="75"/>
      <c r="B2153" s="141"/>
      <c r="C2153" s="77"/>
      <c r="D2153" s="7"/>
      <c r="E2153" s="7"/>
      <c r="F2153" s="21"/>
      <c r="G2153" s="21"/>
      <c r="H2153" s="273"/>
      <c r="I2153" s="135"/>
      <c r="J2153" s="197"/>
      <c r="M2153" s="349"/>
      <c r="N2153" s="73"/>
    </row>
    <row r="2154" spans="1:14" x14ac:dyDescent="0.2">
      <c r="A2154" s="75"/>
      <c r="B2154" s="141"/>
      <c r="C2154" s="77"/>
      <c r="D2154" s="7"/>
      <c r="E2154" s="7"/>
      <c r="F2154" s="21"/>
      <c r="G2154" s="21"/>
      <c r="H2154" s="273"/>
      <c r="I2154" s="135"/>
      <c r="J2154" s="197"/>
      <c r="M2154" s="349"/>
      <c r="N2154" s="73"/>
    </row>
    <row r="2155" spans="1:14" x14ac:dyDescent="0.2">
      <c r="A2155" s="75"/>
      <c r="B2155" s="141"/>
      <c r="C2155" s="77"/>
      <c r="D2155" s="7"/>
      <c r="E2155" s="7"/>
      <c r="F2155" s="21"/>
      <c r="G2155" s="21"/>
      <c r="H2155" s="273"/>
      <c r="I2155" s="135"/>
      <c r="J2155" s="197"/>
      <c r="M2155" s="349"/>
      <c r="N2155" s="73"/>
    </row>
    <row r="2156" spans="1:14" x14ac:dyDescent="0.2">
      <c r="A2156" s="75"/>
      <c r="B2156" s="141"/>
      <c r="C2156" s="77"/>
      <c r="D2156" s="7"/>
      <c r="E2156" s="7"/>
      <c r="F2156" s="21"/>
      <c r="G2156" s="21"/>
      <c r="H2156" s="273"/>
      <c r="I2156" s="135"/>
      <c r="J2156" s="197"/>
      <c r="M2156" s="349"/>
      <c r="N2156" s="73"/>
    </row>
    <row r="2157" spans="1:14" x14ac:dyDescent="0.2">
      <c r="A2157" s="75"/>
      <c r="B2157" s="141"/>
      <c r="C2157" s="77"/>
      <c r="D2157" s="7"/>
      <c r="E2157" s="7"/>
      <c r="F2157" s="21"/>
      <c r="G2157" s="21"/>
      <c r="H2157" s="273"/>
      <c r="I2157" s="135"/>
      <c r="J2157" s="197"/>
      <c r="M2157" s="349"/>
      <c r="N2157" s="73"/>
    </row>
    <row r="2158" spans="1:14" x14ac:dyDescent="0.2">
      <c r="A2158" s="75"/>
      <c r="B2158" s="141"/>
      <c r="C2158" s="77"/>
      <c r="D2158" s="7"/>
      <c r="E2158" s="7"/>
      <c r="F2158" s="21"/>
      <c r="G2158" s="21"/>
      <c r="H2158" s="273"/>
      <c r="I2158" s="135"/>
      <c r="J2158" s="197"/>
      <c r="M2158" s="349"/>
      <c r="N2158" s="73"/>
    </row>
    <row r="2159" spans="1:14" x14ac:dyDescent="0.2">
      <c r="A2159" s="75"/>
      <c r="B2159" s="141"/>
      <c r="C2159" s="77"/>
      <c r="D2159" s="7"/>
      <c r="E2159" s="7"/>
      <c r="F2159" s="21"/>
      <c r="G2159" s="21"/>
      <c r="H2159" s="273"/>
      <c r="I2159" s="135"/>
      <c r="J2159" s="197"/>
      <c r="M2159" s="349"/>
      <c r="N2159" s="73"/>
    </row>
    <row r="2160" spans="1:14" x14ac:dyDescent="0.2">
      <c r="A2160" s="75"/>
      <c r="B2160" s="141"/>
      <c r="C2160" s="77"/>
      <c r="D2160" s="7"/>
      <c r="E2160" s="7"/>
      <c r="F2160" s="21"/>
      <c r="G2160" s="21"/>
      <c r="H2160" s="273"/>
      <c r="I2160" s="135"/>
      <c r="J2160" s="197"/>
      <c r="M2160" s="349"/>
      <c r="N2160" s="73"/>
    </row>
    <row r="2161" spans="1:14" x14ac:dyDescent="0.2">
      <c r="A2161" s="75"/>
      <c r="B2161" s="141"/>
      <c r="C2161" s="77"/>
      <c r="D2161" s="7"/>
      <c r="E2161" s="7"/>
      <c r="F2161" s="21"/>
      <c r="G2161" s="21"/>
      <c r="H2161" s="273"/>
      <c r="I2161" s="135"/>
      <c r="J2161" s="197"/>
      <c r="M2161" s="349"/>
      <c r="N2161" s="73"/>
    </row>
    <row r="2162" spans="1:14" x14ac:dyDescent="0.2">
      <c r="A2162" s="75"/>
      <c r="B2162" s="141"/>
      <c r="C2162" s="77"/>
      <c r="D2162" s="7"/>
      <c r="E2162" s="7"/>
      <c r="F2162" s="21"/>
      <c r="G2162" s="21"/>
      <c r="H2162" s="273"/>
      <c r="I2162" s="135"/>
      <c r="J2162" s="197"/>
      <c r="M2162" s="349"/>
      <c r="N2162" s="73"/>
    </row>
    <row r="2163" spans="1:14" x14ac:dyDescent="0.2">
      <c r="A2163" s="75"/>
      <c r="B2163" s="141"/>
      <c r="C2163" s="77"/>
      <c r="D2163" s="7"/>
      <c r="E2163" s="7"/>
      <c r="F2163" s="21"/>
      <c r="G2163" s="21"/>
      <c r="H2163" s="273"/>
      <c r="I2163" s="135"/>
      <c r="J2163" s="197"/>
      <c r="M2163" s="349"/>
      <c r="N2163" s="73"/>
    </row>
    <row r="2164" spans="1:14" x14ac:dyDescent="0.2">
      <c r="A2164" s="75"/>
      <c r="B2164" s="141"/>
      <c r="C2164" s="77"/>
      <c r="D2164" s="7"/>
      <c r="E2164" s="7"/>
      <c r="F2164" s="21"/>
      <c r="G2164" s="21"/>
      <c r="H2164" s="273"/>
      <c r="I2164" s="135"/>
      <c r="J2164" s="197"/>
      <c r="M2164" s="349"/>
      <c r="N2164" s="73"/>
    </row>
    <row r="2165" spans="1:14" x14ac:dyDescent="0.2">
      <c r="A2165" s="75"/>
      <c r="B2165" s="141"/>
      <c r="C2165" s="77"/>
      <c r="D2165" s="7"/>
      <c r="E2165" s="7"/>
      <c r="F2165" s="21"/>
      <c r="G2165" s="21"/>
      <c r="H2165" s="273"/>
      <c r="I2165" s="135"/>
      <c r="J2165" s="197"/>
      <c r="M2165" s="349"/>
      <c r="N2165" s="73"/>
    </row>
    <row r="2166" spans="1:14" x14ac:dyDescent="0.2">
      <c r="A2166" s="75"/>
      <c r="B2166" s="141"/>
      <c r="C2166" s="77"/>
      <c r="D2166" s="7"/>
      <c r="E2166" s="7"/>
      <c r="F2166" s="21"/>
      <c r="G2166" s="21"/>
      <c r="H2166" s="273"/>
      <c r="I2166" s="135"/>
      <c r="J2166" s="197"/>
      <c r="M2166" s="349"/>
      <c r="N2166" s="73"/>
    </row>
    <row r="2167" spans="1:14" x14ac:dyDescent="0.2">
      <c r="A2167" s="75"/>
      <c r="B2167" s="141"/>
      <c r="C2167" s="77"/>
      <c r="D2167" s="7"/>
      <c r="E2167" s="7"/>
      <c r="F2167" s="21"/>
      <c r="G2167" s="21"/>
      <c r="H2167" s="273"/>
      <c r="I2167" s="135"/>
      <c r="J2167" s="197"/>
      <c r="M2167" s="349"/>
      <c r="N2167" s="73"/>
    </row>
    <row r="2168" spans="1:14" x14ac:dyDescent="0.2">
      <c r="A2168" s="75"/>
      <c r="B2168" s="141"/>
      <c r="C2168" s="77"/>
      <c r="D2168" s="7"/>
      <c r="E2168" s="7"/>
      <c r="F2168" s="21"/>
      <c r="G2168" s="21"/>
      <c r="H2168" s="273"/>
      <c r="I2168" s="135"/>
      <c r="J2168" s="197"/>
      <c r="M2168" s="349"/>
      <c r="N2168" s="73"/>
    </row>
    <row r="2169" spans="1:14" x14ac:dyDescent="0.2">
      <c r="A2169" s="75"/>
      <c r="B2169" s="141"/>
      <c r="C2169" s="77"/>
      <c r="D2169" s="7"/>
      <c r="E2169" s="7"/>
      <c r="F2169" s="21"/>
      <c r="G2169" s="21"/>
      <c r="H2169" s="273"/>
      <c r="I2169" s="135"/>
      <c r="J2169" s="197"/>
      <c r="M2169" s="349"/>
      <c r="N2169" s="73"/>
    </row>
    <row r="2170" spans="1:14" x14ac:dyDescent="0.2">
      <c r="A2170" s="75"/>
      <c r="B2170" s="141"/>
      <c r="C2170" s="77"/>
      <c r="D2170" s="7"/>
      <c r="E2170" s="7"/>
      <c r="F2170" s="21"/>
      <c r="G2170" s="21"/>
      <c r="H2170" s="273"/>
      <c r="I2170" s="135"/>
      <c r="J2170" s="197"/>
      <c r="M2170" s="349"/>
      <c r="N2170" s="73"/>
    </row>
    <row r="2171" spans="1:14" x14ac:dyDescent="0.2">
      <c r="A2171" s="75"/>
      <c r="B2171" s="141"/>
      <c r="C2171" s="77"/>
      <c r="D2171" s="7"/>
      <c r="E2171" s="7"/>
      <c r="F2171" s="21"/>
      <c r="G2171" s="21"/>
      <c r="H2171" s="273"/>
      <c r="I2171" s="135"/>
      <c r="J2171" s="197"/>
      <c r="M2171" s="349"/>
      <c r="N2171" s="73"/>
    </row>
    <row r="2172" spans="1:14" x14ac:dyDescent="0.2">
      <c r="A2172" s="75"/>
      <c r="B2172" s="141"/>
      <c r="C2172" s="77"/>
      <c r="D2172" s="7"/>
      <c r="E2172" s="7"/>
      <c r="F2172" s="21"/>
      <c r="G2172" s="21"/>
      <c r="H2172" s="273"/>
      <c r="I2172" s="135"/>
      <c r="J2172" s="197"/>
      <c r="M2172" s="349"/>
      <c r="N2172" s="73"/>
    </row>
    <row r="2173" spans="1:14" x14ac:dyDescent="0.2">
      <c r="A2173" s="75"/>
      <c r="B2173" s="141"/>
      <c r="C2173" s="77"/>
      <c r="D2173" s="7"/>
      <c r="E2173" s="7"/>
      <c r="F2173" s="21"/>
      <c r="G2173" s="21"/>
      <c r="H2173" s="273"/>
      <c r="I2173" s="135"/>
      <c r="J2173" s="197"/>
      <c r="M2173" s="349"/>
      <c r="N2173" s="73"/>
    </row>
    <row r="2174" spans="1:14" x14ac:dyDescent="0.2">
      <c r="A2174" s="75"/>
      <c r="B2174" s="141"/>
      <c r="C2174" s="77"/>
      <c r="D2174" s="7"/>
      <c r="E2174" s="7"/>
      <c r="F2174" s="21"/>
      <c r="G2174" s="21"/>
      <c r="H2174" s="273"/>
      <c r="I2174" s="135"/>
      <c r="J2174" s="197"/>
      <c r="M2174" s="349"/>
      <c r="N2174" s="73"/>
    </row>
    <row r="2175" spans="1:14" x14ac:dyDescent="0.2">
      <c r="A2175" s="75"/>
      <c r="B2175" s="141"/>
      <c r="C2175" s="77"/>
      <c r="D2175" s="7"/>
      <c r="E2175" s="7"/>
      <c r="F2175" s="21"/>
      <c r="G2175" s="21"/>
      <c r="H2175" s="273"/>
      <c r="I2175" s="135"/>
      <c r="J2175" s="197"/>
      <c r="M2175" s="349"/>
      <c r="N2175" s="73"/>
    </row>
    <row r="2176" spans="1:14" x14ac:dyDescent="0.2">
      <c r="A2176" s="75"/>
      <c r="B2176" s="141"/>
      <c r="C2176" s="77"/>
      <c r="D2176" s="7"/>
      <c r="E2176" s="7"/>
      <c r="F2176" s="21"/>
      <c r="G2176" s="21"/>
      <c r="H2176" s="273"/>
      <c r="I2176" s="135"/>
      <c r="J2176" s="197"/>
      <c r="M2176" s="349"/>
      <c r="N2176" s="73"/>
    </row>
    <row r="2177" spans="1:14" x14ac:dyDescent="0.2">
      <c r="A2177" s="75"/>
      <c r="B2177" s="141"/>
      <c r="C2177" s="77"/>
      <c r="D2177" s="7"/>
      <c r="E2177" s="7"/>
      <c r="F2177" s="21"/>
      <c r="G2177" s="21"/>
      <c r="H2177" s="273"/>
      <c r="I2177" s="135"/>
      <c r="J2177" s="197"/>
      <c r="M2177" s="349"/>
      <c r="N2177" s="73"/>
    </row>
    <row r="2178" spans="1:14" x14ac:dyDescent="0.2">
      <c r="A2178" s="75"/>
      <c r="B2178" s="141"/>
      <c r="C2178" s="77"/>
      <c r="D2178" s="7"/>
      <c r="E2178" s="7"/>
      <c r="F2178" s="21"/>
      <c r="G2178" s="21"/>
      <c r="H2178" s="273"/>
      <c r="I2178" s="135"/>
      <c r="J2178" s="197"/>
      <c r="M2178" s="349"/>
      <c r="N2178" s="73"/>
    </row>
    <row r="2179" spans="1:14" x14ac:dyDescent="0.2">
      <c r="A2179" s="75"/>
      <c r="B2179" s="141"/>
      <c r="C2179" s="77"/>
      <c r="D2179" s="7"/>
      <c r="E2179" s="7"/>
      <c r="F2179" s="21"/>
      <c r="G2179" s="21"/>
      <c r="H2179" s="273"/>
      <c r="I2179" s="135"/>
      <c r="J2179" s="197"/>
      <c r="M2179" s="349"/>
      <c r="N2179" s="73"/>
    </row>
    <row r="2180" spans="1:14" x14ac:dyDescent="0.2">
      <c r="A2180" s="75"/>
      <c r="B2180" s="141"/>
      <c r="C2180" s="77"/>
      <c r="D2180" s="7"/>
      <c r="E2180" s="7"/>
      <c r="F2180" s="21"/>
      <c r="G2180" s="21"/>
      <c r="H2180" s="273"/>
      <c r="I2180" s="135"/>
      <c r="J2180" s="197"/>
      <c r="M2180" s="349"/>
      <c r="N2180" s="73"/>
    </row>
    <row r="2181" spans="1:14" x14ac:dyDescent="0.2">
      <c r="A2181" s="75"/>
      <c r="B2181" s="141"/>
      <c r="C2181" s="77"/>
      <c r="D2181" s="7"/>
      <c r="E2181" s="7"/>
      <c r="F2181" s="21"/>
      <c r="G2181" s="21"/>
      <c r="H2181" s="273"/>
      <c r="I2181" s="135"/>
      <c r="J2181" s="197"/>
      <c r="M2181" s="349"/>
      <c r="N2181" s="73"/>
    </row>
    <row r="2182" spans="1:14" x14ac:dyDescent="0.2">
      <c r="A2182" s="75"/>
      <c r="B2182" s="141"/>
      <c r="C2182" s="77"/>
      <c r="D2182" s="7"/>
      <c r="E2182" s="7"/>
      <c r="F2182" s="21"/>
      <c r="G2182" s="21"/>
      <c r="H2182" s="273"/>
      <c r="I2182" s="135"/>
      <c r="J2182" s="197"/>
      <c r="M2182" s="349"/>
      <c r="N2182" s="73"/>
    </row>
    <row r="2183" spans="1:14" x14ac:dyDescent="0.2">
      <c r="A2183" s="75"/>
      <c r="B2183" s="141"/>
      <c r="C2183" s="77"/>
      <c r="D2183" s="7"/>
      <c r="E2183" s="7"/>
      <c r="F2183" s="21"/>
      <c r="G2183" s="21"/>
      <c r="H2183" s="273"/>
      <c r="I2183" s="135"/>
      <c r="J2183" s="197"/>
      <c r="M2183" s="349"/>
      <c r="N2183" s="73"/>
    </row>
    <row r="2184" spans="1:14" x14ac:dyDescent="0.2">
      <c r="A2184" s="75"/>
      <c r="B2184" s="141"/>
      <c r="C2184" s="77"/>
      <c r="D2184" s="7"/>
      <c r="E2184" s="7"/>
      <c r="F2184" s="21"/>
      <c r="G2184" s="21"/>
      <c r="H2184" s="273"/>
      <c r="I2184" s="135"/>
      <c r="J2184" s="197"/>
      <c r="M2184" s="349"/>
      <c r="N2184" s="73"/>
    </row>
    <row r="2185" spans="1:14" x14ac:dyDescent="0.2">
      <c r="A2185" s="75"/>
      <c r="B2185" s="141"/>
      <c r="C2185" s="77"/>
      <c r="D2185" s="7"/>
      <c r="E2185" s="7"/>
      <c r="F2185" s="21"/>
      <c r="G2185" s="21"/>
      <c r="H2185" s="273"/>
      <c r="I2185" s="135"/>
      <c r="J2185" s="197"/>
      <c r="M2185" s="349"/>
      <c r="N2185" s="73"/>
    </row>
    <row r="2186" spans="1:14" x14ac:dyDescent="0.2">
      <c r="A2186" s="75"/>
      <c r="B2186" s="141"/>
      <c r="C2186" s="77"/>
      <c r="D2186" s="7"/>
      <c r="E2186" s="7"/>
      <c r="F2186" s="21"/>
      <c r="G2186" s="21"/>
      <c r="H2186" s="273"/>
      <c r="I2186" s="135"/>
      <c r="J2186" s="197"/>
      <c r="M2186" s="349"/>
      <c r="N2186" s="73"/>
    </row>
    <row r="2187" spans="1:14" x14ac:dyDescent="0.2">
      <c r="A2187" s="75"/>
      <c r="B2187" s="141"/>
      <c r="C2187" s="77"/>
      <c r="D2187" s="7"/>
      <c r="E2187" s="7"/>
      <c r="F2187" s="21"/>
      <c r="G2187" s="21"/>
      <c r="H2187" s="273"/>
      <c r="I2187" s="135"/>
      <c r="J2187" s="197"/>
      <c r="M2187" s="349"/>
      <c r="N2187" s="73"/>
    </row>
    <row r="2188" spans="1:14" x14ac:dyDescent="0.2">
      <c r="A2188" s="75"/>
      <c r="B2188" s="141"/>
      <c r="C2188" s="77"/>
      <c r="D2188" s="7"/>
      <c r="E2188" s="7"/>
      <c r="F2188" s="21"/>
      <c r="G2188" s="21"/>
      <c r="H2188" s="273"/>
      <c r="I2188" s="135"/>
      <c r="J2188" s="197"/>
      <c r="M2188" s="349"/>
      <c r="N2188" s="73"/>
    </row>
    <row r="2189" spans="1:14" x14ac:dyDescent="0.2">
      <c r="A2189" s="75"/>
      <c r="B2189" s="141"/>
      <c r="C2189" s="77"/>
      <c r="D2189" s="7"/>
      <c r="E2189" s="7"/>
      <c r="F2189" s="21"/>
      <c r="G2189" s="21"/>
      <c r="H2189" s="273"/>
      <c r="I2189" s="135"/>
      <c r="J2189" s="197"/>
      <c r="M2189" s="349"/>
      <c r="N2189" s="73"/>
    </row>
    <row r="2190" spans="1:14" x14ac:dyDescent="0.2">
      <c r="A2190" s="75"/>
      <c r="B2190" s="141"/>
      <c r="C2190" s="77"/>
      <c r="D2190" s="7"/>
      <c r="E2190" s="7"/>
      <c r="F2190" s="21"/>
      <c r="G2190" s="21"/>
      <c r="H2190" s="273"/>
      <c r="I2190" s="135"/>
      <c r="J2190" s="197"/>
      <c r="M2190" s="349"/>
      <c r="N2190" s="73"/>
    </row>
    <row r="2191" spans="1:14" x14ac:dyDescent="0.2">
      <c r="A2191" s="75"/>
      <c r="B2191" s="141"/>
      <c r="C2191" s="77"/>
      <c r="D2191" s="7"/>
      <c r="E2191" s="7"/>
      <c r="F2191" s="21"/>
      <c r="G2191" s="21"/>
      <c r="H2191" s="273"/>
      <c r="I2191" s="135"/>
      <c r="J2191" s="197"/>
      <c r="M2191" s="349"/>
      <c r="N2191" s="73"/>
    </row>
    <row r="2192" spans="1:14" x14ac:dyDescent="0.2">
      <c r="A2192" s="75"/>
      <c r="B2192" s="141"/>
      <c r="C2192" s="77"/>
      <c r="D2192" s="7"/>
      <c r="E2192" s="7"/>
      <c r="F2192" s="21"/>
      <c r="G2192" s="21"/>
      <c r="H2192" s="273"/>
      <c r="I2192" s="135"/>
      <c r="J2192" s="197"/>
      <c r="M2192" s="349"/>
      <c r="N2192" s="73"/>
    </row>
    <row r="2193" spans="1:14" x14ac:dyDescent="0.2">
      <c r="A2193" s="75"/>
      <c r="B2193" s="141"/>
      <c r="C2193" s="77"/>
      <c r="D2193" s="7"/>
      <c r="E2193" s="7"/>
      <c r="F2193" s="21"/>
      <c r="G2193" s="21"/>
      <c r="H2193" s="273"/>
      <c r="I2193" s="135"/>
      <c r="J2193" s="197"/>
      <c r="M2193" s="349"/>
      <c r="N2193" s="73"/>
    </row>
    <row r="2194" spans="1:14" x14ac:dyDescent="0.2">
      <c r="A2194" s="75"/>
      <c r="B2194" s="141"/>
      <c r="C2194" s="77"/>
      <c r="D2194" s="7"/>
      <c r="E2194" s="7"/>
      <c r="F2194" s="21"/>
      <c r="G2194" s="21"/>
      <c r="H2194" s="273"/>
      <c r="I2194" s="135"/>
      <c r="J2194" s="197"/>
      <c r="M2194" s="349"/>
      <c r="N2194" s="73"/>
    </row>
    <row r="2195" spans="1:14" x14ac:dyDescent="0.2">
      <c r="A2195" s="75"/>
      <c r="B2195" s="141"/>
      <c r="C2195" s="77"/>
      <c r="D2195" s="7"/>
      <c r="E2195" s="7"/>
      <c r="F2195" s="21"/>
      <c r="G2195" s="21"/>
      <c r="H2195" s="273"/>
      <c r="I2195" s="135"/>
      <c r="J2195" s="197"/>
      <c r="M2195" s="349"/>
      <c r="N2195" s="73"/>
    </row>
    <row r="2196" spans="1:14" x14ac:dyDescent="0.2">
      <c r="A2196" s="75"/>
      <c r="B2196" s="141"/>
      <c r="C2196" s="77"/>
      <c r="D2196" s="7"/>
      <c r="E2196" s="7"/>
      <c r="F2196" s="21"/>
      <c r="G2196" s="21"/>
      <c r="H2196" s="273"/>
      <c r="I2196" s="135"/>
      <c r="J2196" s="197"/>
      <c r="M2196" s="349"/>
      <c r="N2196" s="73"/>
    </row>
    <row r="2197" spans="1:14" x14ac:dyDescent="0.2">
      <c r="A2197" s="75"/>
      <c r="B2197" s="141"/>
      <c r="C2197" s="77"/>
      <c r="D2197" s="7"/>
      <c r="E2197" s="7"/>
      <c r="F2197" s="21"/>
      <c r="G2197" s="21"/>
      <c r="H2197" s="273"/>
      <c r="I2197" s="135"/>
      <c r="J2197" s="197"/>
      <c r="M2197" s="349"/>
      <c r="N2197" s="73"/>
    </row>
    <row r="2198" spans="1:14" x14ac:dyDescent="0.2">
      <c r="A2198" s="75"/>
      <c r="B2198" s="141"/>
      <c r="C2198" s="77"/>
      <c r="D2198" s="7"/>
      <c r="E2198" s="7"/>
      <c r="F2198" s="21"/>
      <c r="G2198" s="21"/>
      <c r="H2198" s="273"/>
      <c r="I2198" s="135"/>
      <c r="J2198" s="197"/>
      <c r="M2198" s="349"/>
      <c r="N2198" s="73"/>
    </row>
    <row r="2199" spans="1:14" x14ac:dyDescent="0.2">
      <c r="A2199" s="75"/>
      <c r="B2199" s="141"/>
      <c r="C2199" s="77"/>
      <c r="D2199" s="7"/>
      <c r="E2199" s="7"/>
      <c r="F2199" s="21"/>
      <c r="G2199" s="21"/>
      <c r="H2199" s="273"/>
      <c r="I2199" s="135"/>
      <c r="J2199" s="197"/>
      <c r="M2199" s="349"/>
      <c r="N2199" s="73"/>
    </row>
    <row r="2200" spans="1:14" x14ac:dyDescent="0.2">
      <c r="A2200" s="75"/>
      <c r="B2200" s="141"/>
      <c r="C2200" s="77"/>
      <c r="D2200" s="7"/>
      <c r="E2200" s="7"/>
      <c r="F2200" s="21"/>
      <c r="G2200" s="21"/>
      <c r="H2200" s="273"/>
      <c r="I2200" s="135"/>
      <c r="J2200" s="197"/>
      <c r="M2200" s="349"/>
      <c r="N2200" s="73"/>
    </row>
    <row r="2201" spans="1:14" x14ac:dyDescent="0.2">
      <c r="A2201" s="75"/>
      <c r="B2201" s="141"/>
      <c r="C2201" s="77"/>
      <c r="D2201" s="7"/>
      <c r="E2201" s="7"/>
      <c r="F2201" s="21"/>
      <c r="G2201" s="21"/>
      <c r="H2201" s="273"/>
      <c r="I2201" s="135"/>
      <c r="J2201" s="197"/>
      <c r="M2201" s="349"/>
      <c r="N2201" s="73"/>
    </row>
    <row r="2202" spans="1:14" x14ac:dyDescent="0.2">
      <c r="A2202" s="75"/>
      <c r="B2202" s="141"/>
      <c r="C2202" s="77"/>
      <c r="D2202" s="7"/>
      <c r="E2202" s="7"/>
      <c r="F2202" s="21"/>
      <c r="G2202" s="21"/>
      <c r="H2202" s="273"/>
      <c r="I2202" s="135"/>
      <c r="J2202" s="197"/>
      <c r="M2202" s="349"/>
      <c r="N2202" s="73"/>
    </row>
    <row r="2203" spans="1:14" x14ac:dyDescent="0.2">
      <c r="A2203" s="75"/>
      <c r="B2203" s="141"/>
      <c r="C2203" s="77"/>
      <c r="D2203" s="7"/>
      <c r="E2203" s="7"/>
      <c r="F2203" s="21"/>
      <c r="G2203" s="21"/>
      <c r="H2203" s="273"/>
      <c r="I2203" s="135"/>
      <c r="J2203" s="197"/>
      <c r="M2203" s="349"/>
      <c r="N2203" s="73"/>
    </row>
    <row r="2204" spans="1:14" x14ac:dyDescent="0.2">
      <c r="A2204" s="75"/>
      <c r="B2204" s="141"/>
      <c r="C2204" s="77"/>
      <c r="D2204" s="7"/>
      <c r="E2204" s="7"/>
      <c r="F2204" s="21"/>
      <c r="G2204" s="21"/>
      <c r="H2204" s="273"/>
      <c r="I2204" s="135"/>
      <c r="J2204" s="197"/>
      <c r="M2204" s="349"/>
      <c r="N2204" s="73"/>
    </row>
    <row r="2205" spans="1:14" x14ac:dyDescent="0.2">
      <c r="A2205" s="75"/>
      <c r="B2205" s="141"/>
      <c r="C2205" s="77"/>
      <c r="D2205" s="7"/>
      <c r="E2205" s="7"/>
      <c r="F2205" s="21"/>
      <c r="G2205" s="21"/>
      <c r="H2205" s="273"/>
      <c r="I2205" s="135"/>
      <c r="J2205" s="197"/>
      <c r="M2205" s="349"/>
      <c r="N2205" s="73"/>
    </row>
    <row r="2206" spans="1:14" x14ac:dyDescent="0.2">
      <c r="A2206" s="75"/>
      <c r="B2206" s="141"/>
      <c r="C2206" s="77"/>
      <c r="D2206" s="7"/>
      <c r="E2206" s="7"/>
      <c r="F2206" s="21"/>
      <c r="G2206" s="21"/>
      <c r="H2206" s="273"/>
      <c r="I2206" s="135"/>
      <c r="J2206" s="197"/>
      <c r="M2206" s="349"/>
      <c r="N2206" s="73"/>
    </row>
    <row r="2207" spans="1:14" x14ac:dyDescent="0.2">
      <c r="A2207" s="75"/>
      <c r="B2207" s="141"/>
      <c r="C2207" s="77"/>
      <c r="D2207" s="7"/>
      <c r="E2207" s="7"/>
      <c r="F2207" s="21"/>
      <c r="G2207" s="21"/>
      <c r="H2207" s="273"/>
      <c r="I2207" s="135"/>
      <c r="J2207" s="197"/>
      <c r="M2207" s="349"/>
      <c r="N2207" s="73"/>
    </row>
    <row r="2208" spans="1:14" x14ac:dyDescent="0.2">
      <c r="A2208" s="75"/>
      <c r="B2208" s="141"/>
      <c r="C2208" s="77"/>
      <c r="D2208" s="7"/>
      <c r="E2208" s="7"/>
      <c r="F2208" s="21"/>
      <c r="G2208" s="21"/>
      <c r="H2208" s="273"/>
      <c r="I2208" s="135"/>
      <c r="J2208" s="197"/>
      <c r="M2208" s="349"/>
      <c r="N2208" s="73"/>
    </row>
    <row r="2209" spans="1:14" x14ac:dyDescent="0.2">
      <c r="A2209" s="75"/>
      <c r="B2209" s="141"/>
      <c r="C2209" s="77"/>
      <c r="D2209" s="7"/>
      <c r="E2209" s="7"/>
      <c r="F2209" s="21"/>
      <c r="G2209" s="21"/>
      <c r="H2209" s="273"/>
      <c r="I2209" s="135"/>
      <c r="J2209" s="197"/>
      <c r="M2209" s="349"/>
      <c r="N2209" s="73"/>
    </row>
    <row r="2210" spans="1:14" x14ac:dyDescent="0.2">
      <c r="A2210" s="75"/>
      <c r="B2210" s="141"/>
      <c r="C2210" s="77"/>
      <c r="D2210" s="7"/>
      <c r="E2210" s="7"/>
      <c r="F2210" s="21"/>
      <c r="G2210" s="21"/>
      <c r="H2210" s="273"/>
      <c r="I2210" s="135"/>
      <c r="J2210" s="197"/>
      <c r="M2210" s="349"/>
      <c r="N2210" s="73"/>
    </row>
    <row r="2211" spans="1:14" x14ac:dyDescent="0.2">
      <c r="A2211" s="75"/>
      <c r="B2211" s="141"/>
      <c r="C2211" s="77"/>
      <c r="D2211" s="7"/>
      <c r="E2211" s="7"/>
      <c r="F2211" s="21"/>
      <c r="G2211" s="21"/>
      <c r="H2211" s="273"/>
      <c r="I2211" s="135"/>
      <c r="J2211" s="197"/>
      <c r="M2211" s="349"/>
      <c r="N2211" s="73"/>
    </row>
    <row r="2212" spans="1:14" x14ac:dyDescent="0.2">
      <c r="A2212" s="75"/>
      <c r="B2212" s="141"/>
      <c r="C2212" s="77"/>
      <c r="D2212" s="7"/>
      <c r="E2212" s="7"/>
      <c r="F2212" s="21"/>
      <c r="G2212" s="21"/>
      <c r="H2212" s="273"/>
      <c r="I2212" s="135"/>
      <c r="J2212" s="197"/>
      <c r="M2212" s="349"/>
      <c r="N2212" s="73"/>
    </row>
    <row r="2213" spans="1:14" x14ac:dyDescent="0.2">
      <c r="A2213" s="75"/>
      <c r="B2213" s="141"/>
      <c r="C2213" s="77"/>
      <c r="D2213" s="7"/>
      <c r="E2213" s="7"/>
      <c r="F2213" s="21"/>
      <c r="G2213" s="21"/>
      <c r="H2213" s="273"/>
      <c r="I2213" s="135"/>
      <c r="J2213" s="197"/>
      <c r="M2213" s="349"/>
      <c r="N2213" s="73"/>
    </row>
    <row r="2214" spans="1:14" x14ac:dyDescent="0.2">
      <c r="A2214" s="75"/>
      <c r="B2214" s="141"/>
      <c r="C2214" s="77"/>
      <c r="D2214" s="7"/>
      <c r="E2214" s="7"/>
      <c r="F2214" s="21"/>
      <c r="G2214" s="21"/>
      <c r="H2214" s="273"/>
      <c r="I2214" s="135"/>
      <c r="J2214" s="197"/>
      <c r="M2214" s="349"/>
      <c r="N2214" s="73"/>
    </row>
    <row r="2215" spans="1:14" x14ac:dyDescent="0.2">
      <c r="A2215" s="75"/>
      <c r="B2215" s="141"/>
      <c r="C2215" s="77"/>
      <c r="D2215" s="7"/>
      <c r="E2215" s="7"/>
      <c r="F2215" s="21"/>
      <c r="G2215" s="21"/>
      <c r="H2215" s="273"/>
      <c r="I2215" s="135"/>
      <c r="J2215" s="197"/>
      <c r="M2215" s="349"/>
      <c r="N2215" s="73"/>
    </row>
    <row r="2216" spans="1:14" x14ac:dyDescent="0.2">
      <c r="A2216" s="75"/>
      <c r="B2216" s="141"/>
      <c r="C2216" s="77"/>
      <c r="D2216" s="7"/>
      <c r="E2216" s="7"/>
      <c r="F2216" s="21"/>
      <c r="G2216" s="21"/>
      <c r="H2216" s="273"/>
      <c r="I2216" s="135"/>
      <c r="J2216" s="197"/>
      <c r="M2216" s="349"/>
      <c r="N2216" s="73"/>
    </row>
    <row r="2217" spans="1:14" x14ac:dyDescent="0.2">
      <c r="A2217" s="75"/>
      <c r="B2217" s="141"/>
      <c r="C2217" s="77"/>
      <c r="D2217" s="7"/>
      <c r="E2217" s="7"/>
      <c r="F2217" s="21"/>
      <c r="G2217" s="21"/>
      <c r="H2217" s="273"/>
      <c r="I2217" s="135"/>
      <c r="J2217" s="197"/>
      <c r="M2217" s="349"/>
      <c r="N2217" s="73"/>
    </row>
    <row r="2218" spans="1:14" x14ac:dyDescent="0.2">
      <c r="A2218" s="75"/>
      <c r="B2218" s="141"/>
      <c r="C2218" s="77"/>
      <c r="D2218" s="7"/>
      <c r="E2218" s="7"/>
      <c r="F2218" s="21"/>
      <c r="G2218" s="21"/>
      <c r="H2218" s="273"/>
      <c r="I2218" s="135"/>
      <c r="J2218" s="197"/>
      <c r="M2218" s="349"/>
      <c r="N2218" s="73"/>
    </row>
    <row r="2219" spans="1:14" x14ac:dyDescent="0.2">
      <c r="A2219" s="75"/>
      <c r="B2219" s="141"/>
      <c r="C2219" s="77"/>
      <c r="D2219" s="7"/>
      <c r="E2219" s="7"/>
      <c r="F2219" s="21"/>
      <c r="G2219" s="21"/>
      <c r="H2219" s="273"/>
      <c r="I2219" s="135"/>
      <c r="J2219" s="197"/>
      <c r="M2219" s="349"/>
      <c r="N2219" s="73"/>
    </row>
    <row r="2220" spans="1:14" x14ac:dyDescent="0.2">
      <c r="A2220" s="75"/>
      <c r="B2220" s="141"/>
      <c r="C2220" s="77"/>
      <c r="D2220" s="7"/>
      <c r="E2220" s="7"/>
      <c r="F2220" s="21"/>
      <c r="G2220" s="21"/>
      <c r="H2220" s="273"/>
      <c r="I2220" s="135"/>
      <c r="J2220" s="197"/>
      <c r="M2220" s="349"/>
      <c r="N2220" s="73"/>
    </row>
    <row r="2221" spans="1:14" x14ac:dyDescent="0.2">
      <c r="A2221" s="75"/>
      <c r="B2221" s="141"/>
      <c r="C2221" s="77"/>
      <c r="D2221" s="7"/>
      <c r="E2221" s="7"/>
      <c r="F2221" s="21"/>
      <c r="G2221" s="21"/>
      <c r="H2221" s="273"/>
      <c r="I2221" s="135"/>
      <c r="J2221" s="197"/>
      <c r="M2221" s="349"/>
      <c r="N2221" s="73"/>
    </row>
    <row r="2222" spans="1:14" x14ac:dyDescent="0.2">
      <c r="A2222" s="75"/>
      <c r="B2222" s="141"/>
      <c r="C2222" s="77"/>
      <c r="D2222" s="7"/>
      <c r="E2222" s="7"/>
      <c r="F2222" s="21"/>
      <c r="G2222" s="21"/>
      <c r="H2222" s="273"/>
      <c r="I2222" s="135"/>
      <c r="J2222" s="197"/>
      <c r="M2222" s="349"/>
      <c r="N2222" s="73"/>
    </row>
    <row r="2223" spans="1:14" x14ac:dyDescent="0.2">
      <c r="A2223" s="75"/>
      <c r="B2223" s="141"/>
      <c r="C2223" s="77"/>
      <c r="D2223" s="7"/>
      <c r="E2223" s="7"/>
      <c r="F2223" s="21"/>
      <c r="G2223" s="21"/>
      <c r="H2223" s="273"/>
      <c r="I2223" s="135"/>
      <c r="J2223" s="197"/>
      <c r="M2223" s="349"/>
      <c r="N2223" s="73"/>
    </row>
    <row r="2224" spans="1:14" x14ac:dyDescent="0.2">
      <c r="A2224" s="75"/>
      <c r="B2224" s="141"/>
      <c r="C2224" s="77"/>
      <c r="D2224" s="7"/>
      <c r="E2224" s="7"/>
      <c r="F2224" s="21"/>
      <c r="G2224" s="21"/>
      <c r="H2224" s="273"/>
      <c r="I2224" s="135"/>
      <c r="J2224" s="197"/>
      <c r="M2224" s="349"/>
      <c r="N2224" s="73"/>
    </row>
    <row r="2225" spans="1:14" x14ac:dyDescent="0.2">
      <c r="A2225" s="75"/>
      <c r="B2225" s="141"/>
      <c r="C2225" s="77"/>
      <c r="D2225" s="7"/>
      <c r="E2225" s="7"/>
      <c r="F2225" s="21"/>
      <c r="G2225" s="21"/>
      <c r="H2225" s="273"/>
      <c r="I2225" s="135"/>
      <c r="J2225" s="197"/>
      <c r="M2225" s="349"/>
      <c r="N2225" s="73"/>
    </row>
    <row r="2226" spans="1:14" x14ac:dyDescent="0.2">
      <c r="A2226" s="75"/>
      <c r="B2226" s="141"/>
      <c r="C2226" s="77"/>
      <c r="D2226" s="7"/>
      <c r="E2226" s="7"/>
      <c r="F2226" s="21"/>
      <c r="G2226" s="21"/>
      <c r="H2226" s="273"/>
      <c r="I2226" s="135"/>
      <c r="J2226" s="197"/>
      <c r="M2226" s="349"/>
      <c r="N2226" s="73"/>
    </row>
    <row r="2227" spans="1:14" x14ac:dyDescent="0.2">
      <c r="A2227" s="75"/>
      <c r="B2227" s="141"/>
      <c r="C2227" s="77"/>
      <c r="D2227" s="7"/>
      <c r="E2227" s="7"/>
      <c r="F2227" s="21"/>
      <c r="G2227" s="21"/>
      <c r="H2227" s="273"/>
      <c r="I2227" s="135"/>
      <c r="J2227" s="197"/>
      <c r="M2227" s="349"/>
      <c r="N2227" s="73"/>
    </row>
    <row r="2228" spans="1:14" x14ac:dyDescent="0.2">
      <c r="A2228" s="75"/>
      <c r="B2228" s="141"/>
      <c r="C2228" s="77"/>
      <c r="D2228" s="7"/>
      <c r="E2228" s="7"/>
      <c r="F2228" s="21"/>
      <c r="G2228" s="21"/>
      <c r="H2228" s="273"/>
      <c r="I2228" s="135"/>
      <c r="J2228" s="197"/>
      <c r="M2228" s="349"/>
      <c r="N2228" s="73"/>
    </row>
    <row r="2229" spans="1:14" x14ac:dyDescent="0.2">
      <c r="A2229" s="75"/>
      <c r="B2229" s="141"/>
      <c r="C2229" s="77"/>
      <c r="D2229" s="7"/>
      <c r="E2229" s="7"/>
      <c r="F2229" s="21"/>
      <c r="G2229" s="21"/>
      <c r="H2229" s="273"/>
      <c r="I2229" s="135"/>
      <c r="J2229" s="197"/>
      <c r="M2229" s="349"/>
      <c r="N2229" s="73"/>
    </row>
    <row r="2230" spans="1:14" x14ac:dyDescent="0.2">
      <c r="A2230" s="75"/>
      <c r="B2230" s="141"/>
      <c r="C2230" s="77"/>
      <c r="D2230" s="7"/>
      <c r="E2230" s="7"/>
      <c r="F2230" s="21"/>
      <c r="G2230" s="21"/>
      <c r="H2230" s="273"/>
      <c r="I2230" s="135"/>
      <c r="J2230" s="197"/>
      <c r="M2230" s="349"/>
      <c r="N2230" s="73"/>
    </row>
    <row r="2231" spans="1:14" x14ac:dyDescent="0.2">
      <c r="A2231" s="75"/>
      <c r="B2231" s="141"/>
      <c r="C2231" s="77"/>
      <c r="D2231" s="7"/>
      <c r="E2231" s="7"/>
      <c r="F2231" s="21"/>
      <c r="G2231" s="21"/>
      <c r="H2231" s="273"/>
      <c r="I2231" s="135"/>
      <c r="J2231" s="197"/>
      <c r="M2231" s="349"/>
      <c r="N2231" s="73"/>
    </row>
    <row r="2232" spans="1:14" x14ac:dyDescent="0.2">
      <c r="A2232" s="75"/>
      <c r="B2232" s="141"/>
      <c r="C2232" s="77"/>
      <c r="D2232" s="7"/>
      <c r="E2232" s="7"/>
      <c r="F2232" s="21"/>
      <c r="G2232" s="21"/>
      <c r="H2232" s="273"/>
      <c r="I2232" s="135"/>
      <c r="J2232" s="197"/>
      <c r="M2232" s="349"/>
      <c r="N2232" s="73"/>
    </row>
    <row r="2233" spans="1:14" x14ac:dyDescent="0.2">
      <c r="A2233" s="75"/>
      <c r="B2233" s="141"/>
      <c r="C2233" s="77"/>
      <c r="D2233" s="7"/>
      <c r="E2233" s="7"/>
      <c r="F2233" s="21"/>
      <c r="G2233" s="21"/>
      <c r="H2233" s="273"/>
      <c r="I2233" s="135"/>
      <c r="J2233" s="197"/>
      <c r="M2233" s="349"/>
      <c r="N2233" s="73"/>
    </row>
    <row r="2234" spans="1:14" x14ac:dyDescent="0.2">
      <c r="A2234" s="75"/>
      <c r="B2234" s="141"/>
      <c r="C2234" s="77"/>
      <c r="D2234" s="7"/>
      <c r="E2234" s="7"/>
      <c r="F2234" s="21"/>
      <c r="G2234" s="21"/>
      <c r="H2234" s="273"/>
      <c r="I2234" s="135"/>
      <c r="J2234" s="197"/>
      <c r="M2234" s="349"/>
      <c r="N2234" s="73"/>
    </row>
    <row r="2235" spans="1:14" x14ac:dyDescent="0.2">
      <c r="A2235" s="75"/>
      <c r="B2235" s="141"/>
      <c r="C2235" s="77"/>
      <c r="D2235" s="7"/>
      <c r="E2235" s="7"/>
      <c r="F2235" s="21"/>
      <c r="G2235" s="21"/>
      <c r="H2235" s="273"/>
      <c r="I2235" s="135"/>
      <c r="J2235" s="197"/>
      <c r="M2235" s="349"/>
      <c r="N2235" s="73"/>
    </row>
    <row r="2236" spans="1:14" x14ac:dyDescent="0.2">
      <c r="A2236" s="75"/>
      <c r="B2236" s="141"/>
      <c r="C2236" s="77"/>
      <c r="D2236" s="7"/>
      <c r="E2236" s="7"/>
      <c r="F2236" s="21"/>
      <c r="G2236" s="21"/>
      <c r="H2236" s="273"/>
      <c r="I2236" s="135"/>
      <c r="J2236" s="197"/>
      <c r="M2236" s="349"/>
      <c r="N2236" s="73"/>
    </row>
    <row r="2237" spans="1:14" x14ac:dyDescent="0.2">
      <c r="A2237" s="75"/>
      <c r="B2237" s="141"/>
      <c r="C2237" s="77"/>
      <c r="D2237" s="7"/>
      <c r="E2237" s="7"/>
      <c r="F2237" s="21"/>
      <c r="G2237" s="21"/>
      <c r="H2237" s="273"/>
      <c r="I2237" s="135"/>
      <c r="J2237" s="197"/>
      <c r="M2237" s="349"/>
      <c r="N2237" s="73"/>
    </row>
    <row r="2238" spans="1:14" x14ac:dyDescent="0.2">
      <c r="A2238" s="75"/>
      <c r="B2238" s="141"/>
      <c r="C2238" s="77"/>
      <c r="D2238" s="7"/>
      <c r="E2238" s="7"/>
      <c r="F2238" s="21"/>
      <c r="G2238" s="21"/>
      <c r="H2238" s="273"/>
      <c r="I2238" s="135"/>
      <c r="J2238" s="197"/>
      <c r="M2238" s="349"/>
      <c r="N2238" s="73"/>
    </row>
    <row r="2239" spans="1:14" x14ac:dyDescent="0.2">
      <c r="A2239" s="75"/>
      <c r="B2239" s="141"/>
      <c r="C2239" s="77"/>
      <c r="D2239" s="7"/>
      <c r="E2239" s="7"/>
      <c r="F2239" s="21"/>
      <c r="G2239" s="21"/>
      <c r="H2239" s="273"/>
      <c r="I2239" s="135"/>
      <c r="J2239" s="197"/>
      <c r="M2239" s="349"/>
      <c r="N2239" s="73"/>
    </row>
    <row r="2240" spans="1:14" x14ac:dyDescent="0.2">
      <c r="A2240" s="75"/>
      <c r="B2240" s="141"/>
      <c r="C2240" s="77"/>
      <c r="D2240" s="7"/>
      <c r="E2240" s="7"/>
      <c r="F2240" s="21"/>
      <c r="G2240" s="21"/>
      <c r="H2240" s="273"/>
      <c r="I2240" s="135"/>
      <c r="J2240" s="197"/>
      <c r="M2240" s="349"/>
      <c r="N2240" s="73"/>
    </row>
    <row r="2241" spans="1:14" x14ac:dyDescent="0.2">
      <c r="A2241" s="75"/>
      <c r="B2241" s="141"/>
      <c r="C2241" s="77"/>
      <c r="D2241" s="7"/>
      <c r="E2241" s="7"/>
      <c r="F2241" s="21"/>
      <c r="G2241" s="21"/>
      <c r="H2241" s="273"/>
      <c r="I2241" s="135"/>
      <c r="J2241" s="197"/>
      <c r="M2241" s="349"/>
      <c r="N2241" s="73"/>
    </row>
    <row r="2242" spans="1:14" x14ac:dyDescent="0.2">
      <c r="A2242" s="75"/>
      <c r="B2242" s="141"/>
      <c r="C2242" s="77"/>
      <c r="D2242" s="7"/>
      <c r="E2242" s="7"/>
      <c r="F2242" s="21"/>
      <c r="G2242" s="21"/>
      <c r="H2242" s="273"/>
      <c r="I2242" s="135"/>
      <c r="J2242" s="197"/>
      <c r="M2242" s="349"/>
      <c r="N2242" s="73"/>
    </row>
    <row r="2243" spans="1:14" x14ac:dyDescent="0.2">
      <c r="A2243" s="75"/>
      <c r="B2243" s="141"/>
      <c r="C2243" s="77"/>
      <c r="D2243" s="7"/>
      <c r="E2243" s="7"/>
      <c r="F2243" s="21"/>
      <c r="G2243" s="21"/>
      <c r="H2243" s="273"/>
      <c r="I2243" s="135"/>
      <c r="J2243" s="197"/>
      <c r="M2243" s="349"/>
      <c r="N2243" s="73"/>
    </row>
    <row r="2244" spans="1:14" x14ac:dyDescent="0.2">
      <c r="A2244" s="75"/>
      <c r="B2244" s="141"/>
      <c r="C2244" s="77"/>
      <c r="D2244" s="7"/>
      <c r="E2244" s="7"/>
      <c r="F2244" s="21"/>
      <c r="G2244" s="21"/>
      <c r="H2244" s="273"/>
      <c r="I2244" s="135"/>
      <c r="J2244" s="197"/>
      <c r="M2244" s="349"/>
      <c r="N2244" s="73"/>
    </row>
    <row r="2245" spans="1:14" x14ac:dyDescent="0.2">
      <c r="A2245" s="75"/>
      <c r="B2245" s="141"/>
      <c r="C2245" s="77"/>
      <c r="D2245" s="7"/>
      <c r="E2245" s="7"/>
      <c r="F2245" s="21"/>
      <c r="G2245" s="21"/>
      <c r="H2245" s="273"/>
      <c r="I2245" s="135"/>
      <c r="J2245" s="197"/>
      <c r="M2245" s="349"/>
      <c r="N2245" s="73"/>
    </row>
    <row r="2246" spans="1:14" x14ac:dyDescent="0.2">
      <c r="A2246" s="75"/>
      <c r="B2246" s="141"/>
      <c r="C2246" s="77"/>
      <c r="D2246" s="7"/>
      <c r="E2246" s="7"/>
      <c r="F2246" s="21"/>
      <c r="G2246" s="21"/>
      <c r="H2246" s="273"/>
      <c r="I2246" s="135"/>
      <c r="J2246" s="197"/>
      <c r="M2246" s="349"/>
      <c r="N2246" s="73"/>
    </row>
    <row r="2247" spans="1:14" x14ac:dyDescent="0.2">
      <c r="A2247" s="75"/>
      <c r="B2247" s="141"/>
      <c r="C2247" s="77"/>
      <c r="D2247" s="7"/>
      <c r="E2247" s="7"/>
      <c r="F2247" s="21"/>
      <c r="G2247" s="21"/>
      <c r="H2247" s="273"/>
      <c r="I2247" s="135"/>
      <c r="J2247" s="197"/>
      <c r="M2247" s="349"/>
      <c r="N2247" s="73"/>
    </row>
    <row r="2248" spans="1:14" x14ac:dyDescent="0.2">
      <c r="A2248" s="75"/>
      <c r="B2248" s="141"/>
      <c r="C2248" s="77"/>
      <c r="D2248" s="7"/>
      <c r="E2248" s="7"/>
      <c r="F2248" s="21"/>
      <c r="G2248" s="21"/>
      <c r="H2248" s="273"/>
      <c r="I2248" s="135"/>
      <c r="J2248" s="197"/>
      <c r="M2248" s="349"/>
      <c r="N2248" s="73"/>
    </row>
    <row r="2249" spans="1:14" x14ac:dyDescent="0.2">
      <c r="A2249" s="75"/>
      <c r="B2249" s="141"/>
      <c r="C2249" s="77"/>
      <c r="D2249" s="7"/>
      <c r="E2249" s="7"/>
      <c r="F2249" s="21"/>
      <c r="G2249" s="21"/>
      <c r="H2249" s="273"/>
      <c r="I2249" s="135"/>
      <c r="J2249" s="197"/>
      <c r="M2249" s="349"/>
      <c r="N2249" s="73"/>
    </row>
    <row r="2250" spans="1:14" x14ac:dyDescent="0.2">
      <c r="A2250" s="75"/>
      <c r="B2250" s="141"/>
      <c r="C2250" s="77"/>
      <c r="D2250" s="7"/>
      <c r="E2250" s="7"/>
      <c r="F2250" s="21"/>
      <c r="G2250" s="21"/>
      <c r="H2250" s="273"/>
      <c r="I2250" s="135"/>
      <c r="J2250" s="197"/>
      <c r="M2250" s="349"/>
      <c r="N2250" s="73"/>
    </row>
    <row r="2251" spans="1:14" x14ac:dyDescent="0.2">
      <c r="A2251" s="75"/>
      <c r="B2251" s="141"/>
      <c r="C2251" s="77"/>
      <c r="D2251" s="7"/>
      <c r="E2251" s="7"/>
      <c r="F2251" s="21"/>
      <c r="G2251" s="21"/>
      <c r="H2251" s="273"/>
      <c r="I2251" s="135"/>
      <c r="J2251" s="197"/>
      <c r="M2251" s="349"/>
      <c r="N2251" s="73"/>
    </row>
    <row r="2252" spans="1:14" x14ac:dyDescent="0.2">
      <c r="A2252" s="75"/>
      <c r="B2252" s="141"/>
      <c r="C2252" s="77"/>
      <c r="D2252" s="7"/>
      <c r="E2252" s="7"/>
      <c r="F2252" s="21"/>
      <c r="G2252" s="21"/>
      <c r="H2252" s="273"/>
      <c r="I2252" s="135"/>
      <c r="J2252" s="197"/>
      <c r="M2252" s="349"/>
      <c r="N2252" s="73"/>
    </row>
    <row r="2253" spans="1:14" x14ac:dyDescent="0.2">
      <c r="A2253" s="75"/>
      <c r="B2253" s="141"/>
      <c r="C2253" s="77"/>
      <c r="D2253" s="7"/>
      <c r="E2253" s="7"/>
      <c r="F2253" s="21"/>
      <c r="G2253" s="21"/>
      <c r="H2253" s="273"/>
      <c r="I2253" s="135"/>
      <c r="J2253" s="197"/>
      <c r="M2253" s="349"/>
      <c r="N2253" s="73"/>
    </row>
    <row r="2254" spans="1:14" x14ac:dyDescent="0.2">
      <c r="A2254" s="75"/>
      <c r="B2254" s="141"/>
      <c r="C2254" s="77"/>
      <c r="D2254" s="7"/>
      <c r="E2254" s="7"/>
      <c r="F2254" s="21"/>
      <c r="G2254" s="21"/>
      <c r="H2254" s="273"/>
      <c r="I2254" s="135"/>
      <c r="J2254" s="197"/>
      <c r="M2254" s="349"/>
      <c r="N2254" s="73"/>
    </row>
    <row r="2255" spans="1:14" x14ac:dyDescent="0.2">
      <c r="A2255" s="75"/>
      <c r="B2255" s="141"/>
      <c r="C2255" s="77"/>
      <c r="D2255" s="7"/>
      <c r="E2255" s="7"/>
      <c r="F2255" s="21"/>
      <c r="G2255" s="21"/>
      <c r="H2255" s="273"/>
      <c r="I2255" s="135"/>
      <c r="J2255" s="197"/>
      <c r="M2255" s="349"/>
      <c r="N2255" s="73"/>
    </row>
    <row r="2256" spans="1:14" x14ac:dyDescent="0.2">
      <c r="A2256" s="75"/>
      <c r="B2256" s="141"/>
      <c r="C2256" s="77"/>
      <c r="D2256" s="7"/>
      <c r="E2256" s="7"/>
      <c r="F2256" s="21"/>
      <c r="G2256" s="21"/>
      <c r="H2256" s="273"/>
      <c r="I2256" s="135"/>
      <c r="J2256" s="197"/>
      <c r="M2256" s="349"/>
      <c r="N2256" s="73"/>
    </row>
    <row r="2257" spans="1:14" x14ac:dyDescent="0.2">
      <c r="A2257" s="75"/>
      <c r="B2257" s="141"/>
      <c r="C2257" s="77"/>
      <c r="D2257" s="7"/>
      <c r="E2257" s="7"/>
      <c r="F2257" s="21"/>
      <c r="G2257" s="21"/>
      <c r="H2257" s="273"/>
      <c r="I2257" s="135"/>
      <c r="J2257" s="197"/>
      <c r="M2257" s="349"/>
      <c r="N2257" s="73"/>
    </row>
    <row r="2258" spans="1:14" x14ac:dyDescent="0.2">
      <c r="A2258" s="75"/>
      <c r="B2258" s="141"/>
      <c r="C2258" s="77"/>
      <c r="D2258" s="7"/>
      <c r="E2258" s="7"/>
      <c r="F2258" s="21"/>
      <c r="G2258" s="21"/>
      <c r="H2258" s="273"/>
      <c r="I2258" s="135"/>
      <c r="J2258" s="197"/>
      <c r="M2258" s="349"/>
      <c r="N2258" s="73"/>
    </row>
    <row r="2259" spans="1:14" x14ac:dyDescent="0.2">
      <c r="A2259" s="75"/>
      <c r="B2259" s="141"/>
      <c r="C2259" s="77"/>
      <c r="D2259" s="7"/>
      <c r="E2259" s="7"/>
      <c r="F2259" s="21"/>
      <c r="G2259" s="21"/>
      <c r="H2259" s="273"/>
      <c r="I2259" s="135"/>
      <c r="J2259" s="197"/>
      <c r="M2259" s="349"/>
      <c r="N2259" s="73"/>
    </row>
    <row r="2260" spans="1:14" x14ac:dyDescent="0.2">
      <c r="A2260" s="75"/>
      <c r="B2260" s="141"/>
      <c r="C2260" s="77"/>
      <c r="D2260" s="7"/>
      <c r="E2260" s="7"/>
      <c r="F2260" s="21"/>
      <c r="G2260" s="21"/>
      <c r="H2260" s="273"/>
      <c r="I2260" s="135"/>
      <c r="J2260" s="197"/>
      <c r="M2260" s="349"/>
      <c r="N2260" s="73"/>
    </row>
    <row r="2261" spans="1:14" x14ac:dyDescent="0.2">
      <c r="A2261" s="75"/>
      <c r="B2261" s="141"/>
      <c r="C2261" s="77"/>
      <c r="D2261" s="7"/>
      <c r="E2261" s="7"/>
      <c r="F2261" s="21"/>
      <c r="G2261" s="21"/>
      <c r="H2261" s="273"/>
      <c r="I2261" s="135"/>
      <c r="J2261" s="197"/>
      <c r="M2261" s="349"/>
      <c r="N2261" s="73"/>
    </row>
    <row r="2262" spans="1:14" x14ac:dyDescent="0.2">
      <c r="A2262" s="75"/>
      <c r="B2262" s="141"/>
      <c r="C2262" s="77"/>
      <c r="D2262" s="7"/>
      <c r="E2262" s="7"/>
      <c r="F2262" s="21"/>
      <c r="G2262" s="21"/>
      <c r="H2262" s="273"/>
      <c r="I2262" s="135"/>
      <c r="J2262" s="197"/>
      <c r="M2262" s="349"/>
      <c r="N2262" s="73"/>
    </row>
    <row r="2263" spans="1:14" x14ac:dyDescent="0.2">
      <c r="A2263" s="75"/>
      <c r="B2263" s="141"/>
      <c r="C2263" s="77"/>
      <c r="D2263" s="7"/>
      <c r="E2263" s="7"/>
      <c r="F2263" s="21"/>
      <c r="G2263" s="21"/>
      <c r="H2263" s="273"/>
      <c r="I2263" s="135"/>
      <c r="J2263" s="197"/>
      <c r="M2263" s="349"/>
      <c r="N2263" s="73"/>
    </row>
    <row r="2264" spans="1:14" x14ac:dyDescent="0.2">
      <c r="A2264" s="75"/>
      <c r="B2264" s="141"/>
      <c r="C2264" s="77"/>
      <c r="D2264" s="7"/>
      <c r="E2264" s="7"/>
      <c r="F2264" s="21"/>
      <c r="G2264" s="21"/>
      <c r="H2264" s="273"/>
      <c r="I2264" s="135"/>
      <c r="J2264" s="197"/>
      <c r="M2264" s="349"/>
      <c r="N2264" s="73"/>
    </row>
    <row r="2265" spans="1:14" x14ac:dyDescent="0.2">
      <c r="A2265" s="75"/>
      <c r="B2265" s="141"/>
      <c r="C2265" s="77"/>
      <c r="D2265" s="7"/>
      <c r="E2265" s="7"/>
      <c r="F2265" s="21"/>
      <c r="G2265" s="21"/>
      <c r="H2265" s="273"/>
      <c r="I2265" s="135"/>
      <c r="J2265" s="197"/>
      <c r="M2265" s="349"/>
      <c r="N2265" s="73"/>
    </row>
    <row r="2266" spans="1:14" x14ac:dyDescent="0.2">
      <c r="A2266" s="75"/>
      <c r="B2266" s="141"/>
      <c r="C2266" s="77"/>
      <c r="D2266" s="7"/>
      <c r="E2266" s="7"/>
      <c r="F2266" s="21"/>
      <c r="G2266" s="21"/>
      <c r="H2266" s="273"/>
      <c r="I2266" s="135"/>
      <c r="J2266" s="197"/>
      <c r="M2266" s="349"/>
      <c r="N2266" s="73"/>
    </row>
    <row r="2267" spans="1:14" x14ac:dyDescent="0.2">
      <c r="A2267" s="75"/>
      <c r="B2267" s="141"/>
      <c r="C2267" s="77"/>
      <c r="D2267" s="7"/>
      <c r="E2267" s="7"/>
      <c r="F2267" s="21"/>
      <c r="G2267" s="21"/>
      <c r="H2267" s="273"/>
      <c r="I2267" s="135"/>
      <c r="J2267" s="197"/>
      <c r="M2267" s="349"/>
      <c r="N2267" s="73"/>
    </row>
    <row r="2268" spans="1:14" x14ac:dyDescent="0.2">
      <c r="A2268" s="75"/>
      <c r="B2268" s="141"/>
      <c r="C2268" s="77"/>
      <c r="D2268" s="7"/>
      <c r="E2268" s="7"/>
      <c r="F2268" s="21"/>
      <c r="G2268" s="21"/>
      <c r="H2268" s="273"/>
      <c r="I2268" s="135"/>
      <c r="J2268" s="197"/>
      <c r="M2268" s="349"/>
      <c r="N2268" s="73"/>
    </row>
    <row r="2269" spans="1:14" x14ac:dyDescent="0.2">
      <c r="A2269" s="75"/>
      <c r="B2269" s="141"/>
      <c r="C2269" s="77"/>
      <c r="D2269" s="7"/>
      <c r="E2269" s="7"/>
      <c r="F2269" s="21"/>
      <c r="G2269" s="21"/>
      <c r="H2269" s="273"/>
      <c r="I2269" s="135"/>
      <c r="J2269" s="197"/>
      <c r="M2269" s="349"/>
      <c r="N2269" s="73"/>
    </row>
    <row r="2270" spans="1:14" x14ac:dyDescent="0.2">
      <c r="A2270" s="75"/>
      <c r="B2270" s="141"/>
      <c r="C2270" s="77"/>
      <c r="D2270" s="7"/>
      <c r="E2270" s="7"/>
      <c r="F2270" s="21"/>
      <c r="G2270" s="21"/>
      <c r="H2270" s="273"/>
      <c r="I2270" s="135"/>
      <c r="J2270" s="197"/>
      <c r="M2270" s="349"/>
      <c r="N2270" s="73"/>
    </row>
    <row r="2271" spans="1:14" x14ac:dyDescent="0.2">
      <c r="A2271" s="75"/>
      <c r="B2271" s="141"/>
      <c r="C2271" s="77"/>
      <c r="D2271" s="7"/>
      <c r="E2271" s="7"/>
      <c r="F2271" s="21"/>
      <c r="G2271" s="21"/>
      <c r="H2271" s="273"/>
      <c r="I2271" s="135"/>
      <c r="J2271" s="197"/>
      <c r="M2271" s="349"/>
      <c r="N2271" s="73"/>
    </row>
    <row r="2272" spans="1:14" x14ac:dyDescent="0.2">
      <c r="A2272" s="75"/>
      <c r="B2272" s="141"/>
      <c r="C2272" s="77"/>
      <c r="D2272" s="7"/>
      <c r="E2272" s="7"/>
      <c r="F2272" s="21"/>
      <c r="G2272" s="21"/>
      <c r="H2272" s="273"/>
      <c r="I2272" s="135"/>
      <c r="J2272" s="197"/>
      <c r="M2272" s="349"/>
      <c r="N2272" s="73"/>
    </row>
    <row r="2273" spans="1:14" x14ac:dyDescent="0.2">
      <c r="A2273" s="75"/>
      <c r="B2273" s="141"/>
      <c r="C2273" s="77"/>
      <c r="D2273" s="7"/>
      <c r="E2273" s="7"/>
      <c r="F2273" s="21"/>
      <c r="G2273" s="21"/>
      <c r="H2273" s="273"/>
      <c r="I2273" s="135"/>
      <c r="J2273" s="197"/>
      <c r="M2273" s="349"/>
      <c r="N2273" s="73"/>
    </row>
    <row r="2274" spans="1:14" x14ac:dyDescent="0.2">
      <c r="A2274" s="75"/>
      <c r="B2274" s="141"/>
      <c r="C2274" s="77"/>
      <c r="D2274" s="7"/>
      <c r="E2274" s="7"/>
      <c r="F2274" s="21"/>
      <c r="G2274" s="21"/>
      <c r="H2274" s="273"/>
      <c r="I2274" s="135"/>
      <c r="J2274" s="197"/>
      <c r="M2274" s="349"/>
      <c r="N2274" s="73"/>
    </row>
    <row r="2275" spans="1:14" x14ac:dyDescent="0.2">
      <c r="A2275" s="75"/>
      <c r="B2275" s="141"/>
      <c r="C2275" s="77"/>
      <c r="D2275" s="7"/>
      <c r="E2275" s="7"/>
      <c r="F2275" s="21"/>
      <c r="G2275" s="21"/>
      <c r="H2275" s="273"/>
      <c r="I2275" s="135"/>
      <c r="J2275" s="197"/>
      <c r="M2275" s="349"/>
      <c r="N2275" s="73"/>
    </row>
    <row r="2276" spans="1:14" x14ac:dyDescent="0.2">
      <c r="A2276" s="75"/>
      <c r="B2276" s="141"/>
      <c r="C2276" s="77"/>
      <c r="D2276" s="7"/>
      <c r="E2276" s="7"/>
      <c r="F2276" s="21"/>
      <c r="G2276" s="21"/>
      <c r="H2276" s="273"/>
      <c r="I2276" s="135"/>
      <c r="J2276" s="197"/>
      <c r="M2276" s="349"/>
      <c r="N2276" s="73"/>
    </row>
    <row r="2277" spans="1:14" x14ac:dyDescent="0.2">
      <c r="A2277" s="75"/>
      <c r="B2277" s="141"/>
      <c r="C2277" s="77"/>
      <c r="D2277" s="7"/>
      <c r="E2277" s="7"/>
      <c r="F2277" s="21"/>
      <c r="G2277" s="21"/>
      <c r="H2277" s="273"/>
      <c r="I2277" s="135"/>
      <c r="J2277" s="197"/>
      <c r="M2277" s="349"/>
      <c r="N2277" s="73"/>
    </row>
    <row r="2278" spans="1:14" x14ac:dyDescent="0.2">
      <c r="A2278" s="75"/>
      <c r="B2278" s="141"/>
      <c r="C2278" s="77"/>
      <c r="D2278" s="7"/>
      <c r="E2278" s="7"/>
      <c r="F2278" s="21"/>
      <c r="G2278" s="21"/>
      <c r="H2278" s="273"/>
      <c r="I2278" s="135"/>
      <c r="J2278" s="197"/>
      <c r="M2278" s="349"/>
      <c r="N2278" s="73"/>
    </row>
    <row r="2279" spans="1:14" x14ac:dyDescent="0.2">
      <c r="A2279" s="75"/>
      <c r="B2279" s="141"/>
      <c r="C2279" s="77"/>
      <c r="D2279" s="7"/>
      <c r="E2279" s="7"/>
      <c r="F2279" s="21"/>
      <c r="G2279" s="21"/>
      <c r="H2279" s="273"/>
      <c r="I2279" s="135"/>
      <c r="J2279" s="197"/>
      <c r="M2279" s="349"/>
      <c r="N2279" s="73"/>
    </row>
    <row r="2280" spans="1:14" x14ac:dyDescent="0.2">
      <c r="A2280" s="75"/>
      <c r="B2280" s="141"/>
      <c r="C2280" s="77"/>
      <c r="D2280" s="7"/>
      <c r="E2280" s="7"/>
      <c r="F2280" s="21"/>
      <c r="G2280" s="21"/>
      <c r="H2280" s="273"/>
      <c r="I2280" s="135"/>
      <c r="J2280" s="197"/>
      <c r="M2280" s="349"/>
      <c r="N2280" s="73"/>
    </row>
    <row r="2281" spans="1:14" x14ac:dyDescent="0.2">
      <c r="A2281" s="75"/>
      <c r="B2281" s="141"/>
      <c r="C2281" s="77"/>
      <c r="D2281" s="7"/>
      <c r="E2281" s="7"/>
      <c r="F2281" s="21"/>
      <c r="G2281" s="21"/>
      <c r="H2281" s="273"/>
      <c r="I2281" s="135"/>
      <c r="J2281" s="197"/>
      <c r="M2281" s="349"/>
      <c r="N2281" s="73"/>
    </row>
    <row r="2282" spans="1:14" x14ac:dyDescent="0.2">
      <c r="A2282" s="75"/>
      <c r="B2282" s="141"/>
      <c r="C2282" s="77"/>
      <c r="D2282" s="7"/>
      <c r="E2282" s="7"/>
      <c r="F2282" s="21"/>
      <c r="G2282" s="21"/>
      <c r="H2282" s="273"/>
      <c r="I2282" s="135"/>
      <c r="J2282" s="197"/>
      <c r="M2282" s="349"/>
      <c r="N2282" s="73"/>
    </row>
    <row r="2283" spans="1:14" x14ac:dyDescent="0.2">
      <c r="A2283" s="75"/>
      <c r="B2283" s="141"/>
      <c r="C2283" s="77"/>
      <c r="D2283" s="7"/>
      <c r="E2283" s="7"/>
      <c r="F2283" s="21"/>
      <c r="G2283" s="21"/>
      <c r="H2283" s="273"/>
      <c r="I2283" s="135"/>
      <c r="J2283" s="197"/>
      <c r="M2283" s="349"/>
      <c r="N2283" s="73"/>
    </row>
    <row r="2284" spans="1:14" x14ac:dyDescent="0.2">
      <c r="A2284" s="75"/>
      <c r="B2284" s="141"/>
      <c r="C2284" s="77"/>
      <c r="D2284" s="7"/>
      <c r="E2284" s="7"/>
      <c r="F2284" s="21"/>
      <c r="G2284" s="21"/>
      <c r="H2284" s="273"/>
      <c r="I2284" s="135"/>
      <c r="J2284" s="197"/>
      <c r="M2284" s="349"/>
      <c r="N2284" s="73"/>
    </row>
    <row r="2285" spans="1:14" x14ac:dyDescent="0.2">
      <c r="A2285" s="75"/>
      <c r="B2285" s="141"/>
      <c r="C2285" s="77"/>
      <c r="D2285" s="7"/>
      <c r="E2285" s="7"/>
      <c r="F2285" s="21"/>
      <c r="G2285" s="21"/>
      <c r="H2285" s="273"/>
      <c r="I2285" s="135"/>
      <c r="J2285" s="197"/>
      <c r="M2285" s="349"/>
      <c r="N2285" s="73"/>
    </row>
    <row r="2286" spans="1:14" x14ac:dyDescent="0.2">
      <c r="A2286" s="75"/>
      <c r="B2286" s="141"/>
      <c r="C2286" s="77"/>
      <c r="D2286" s="7"/>
      <c r="E2286" s="7"/>
      <c r="F2286" s="21"/>
      <c r="G2286" s="21"/>
      <c r="H2286" s="273"/>
      <c r="I2286" s="135"/>
      <c r="J2286" s="197"/>
      <c r="M2286" s="349"/>
      <c r="N2286" s="73"/>
    </row>
    <row r="2287" spans="1:14" x14ac:dyDescent="0.2">
      <c r="A2287" s="75"/>
      <c r="B2287" s="141"/>
      <c r="C2287" s="77"/>
      <c r="D2287" s="7"/>
      <c r="E2287" s="7"/>
      <c r="F2287" s="21"/>
      <c r="G2287" s="21"/>
      <c r="H2287" s="273"/>
      <c r="I2287" s="135"/>
      <c r="J2287" s="197"/>
      <c r="M2287" s="349"/>
      <c r="N2287" s="73"/>
    </row>
    <row r="2288" spans="1:14" x14ac:dyDescent="0.2">
      <c r="A2288" s="75"/>
      <c r="B2288" s="141"/>
      <c r="C2288" s="77"/>
      <c r="D2288" s="7"/>
      <c r="E2288" s="7"/>
      <c r="F2288" s="21"/>
      <c r="G2288" s="21"/>
      <c r="H2288" s="273"/>
      <c r="I2288" s="135"/>
      <c r="J2288" s="197"/>
      <c r="M2288" s="349"/>
      <c r="N2288" s="73"/>
    </row>
    <row r="2289" spans="1:14" x14ac:dyDescent="0.2">
      <c r="A2289" s="75"/>
      <c r="B2289" s="141"/>
      <c r="C2289" s="77"/>
      <c r="D2289" s="7"/>
      <c r="E2289" s="7"/>
      <c r="F2289" s="21"/>
      <c r="G2289" s="21"/>
      <c r="H2289" s="273"/>
      <c r="I2289" s="135"/>
      <c r="J2289" s="197"/>
      <c r="M2289" s="349"/>
      <c r="N2289" s="73"/>
    </row>
    <row r="2290" spans="1:14" x14ac:dyDescent="0.2">
      <c r="A2290" s="75"/>
      <c r="B2290" s="141"/>
      <c r="C2290" s="77"/>
      <c r="D2290" s="7"/>
      <c r="E2290" s="7"/>
      <c r="F2290" s="21"/>
      <c r="G2290" s="21"/>
      <c r="H2290" s="273"/>
      <c r="I2290" s="135"/>
      <c r="J2290" s="197"/>
      <c r="M2290" s="349"/>
      <c r="N2290" s="73"/>
    </row>
    <row r="2291" spans="1:14" x14ac:dyDescent="0.2">
      <c r="A2291" s="75"/>
      <c r="B2291" s="141"/>
      <c r="C2291" s="77"/>
      <c r="D2291" s="7"/>
      <c r="E2291" s="7"/>
      <c r="F2291" s="21"/>
      <c r="G2291" s="21"/>
      <c r="H2291" s="273"/>
      <c r="I2291" s="135"/>
      <c r="J2291" s="197"/>
      <c r="M2291" s="349"/>
      <c r="N2291" s="73"/>
    </row>
    <row r="2292" spans="1:14" x14ac:dyDescent="0.2">
      <c r="A2292" s="75"/>
      <c r="B2292" s="141"/>
      <c r="C2292" s="77"/>
      <c r="D2292" s="7"/>
      <c r="E2292" s="7"/>
      <c r="F2292" s="21"/>
      <c r="G2292" s="21"/>
      <c r="H2292" s="273"/>
      <c r="I2292" s="135"/>
      <c r="J2292" s="197"/>
      <c r="M2292" s="349"/>
      <c r="N2292" s="73"/>
    </row>
    <row r="2293" spans="1:14" x14ac:dyDescent="0.2">
      <c r="A2293" s="75"/>
      <c r="B2293" s="141"/>
      <c r="C2293" s="77"/>
      <c r="D2293" s="7"/>
      <c r="E2293" s="7"/>
      <c r="F2293" s="21"/>
      <c r="G2293" s="21"/>
      <c r="H2293" s="273"/>
      <c r="I2293" s="135"/>
      <c r="J2293" s="197"/>
      <c r="M2293" s="349"/>
      <c r="N2293" s="73"/>
    </row>
    <row r="2294" spans="1:14" x14ac:dyDescent="0.2">
      <c r="A2294" s="75"/>
      <c r="B2294" s="141"/>
      <c r="C2294" s="77"/>
      <c r="D2294" s="7"/>
      <c r="E2294" s="7"/>
      <c r="F2294" s="21"/>
      <c r="G2294" s="21"/>
      <c r="H2294" s="273"/>
      <c r="I2294" s="135"/>
      <c r="J2294" s="197"/>
      <c r="M2294" s="349"/>
      <c r="N2294" s="73"/>
    </row>
    <row r="2295" spans="1:14" x14ac:dyDescent="0.2">
      <c r="A2295" s="75"/>
      <c r="B2295" s="141"/>
      <c r="C2295" s="77"/>
      <c r="D2295" s="7"/>
      <c r="E2295" s="7"/>
      <c r="F2295" s="21"/>
      <c r="G2295" s="21"/>
      <c r="H2295" s="273"/>
      <c r="I2295" s="135"/>
      <c r="J2295" s="197"/>
      <c r="M2295" s="349"/>
      <c r="N2295" s="73"/>
    </row>
    <row r="2296" spans="1:14" x14ac:dyDescent="0.2">
      <c r="A2296" s="75"/>
      <c r="B2296" s="141"/>
      <c r="C2296" s="77"/>
      <c r="D2296" s="7"/>
      <c r="E2296" s="7"/>
      <c r="F2296" s="21"/>
      <c r="G2296" s="21"/>
      <c r="H2296" s="273"/>
      <c r="I2296" s="135"/>
      <c r="J2296" s="197"/>
      <c r="M2296" s="349"/>
      <c r="N2296" s="73"/>
    </row>
    <row r="2297" spans="1:14" x14ac:dyDescent="0.2">
      <c r="A2297" s="75"/>
      <c r="B2297" s="141"/>
      <c r="C2297" s="77"/>
      <c r="D2297" s="7"/>
      <c r="E2297" s="7"/>
      <c r="F2297" s="21"/>
      <c r="G2297" s="21"/>
      <c r="H2297" s="273"/>
      <c r="I2297" s="135"/>
      <c r="J2297" s="197"/>
      <c r="M2297" s="349"/>
      <c r="N2297" s="73"/>
    </row>
    <row r="2298" spans="1:14" x14ac:dyDescent="0.2">
      <c r="A2298" s="75"/>
      <c r="B2298" s="141"/>
      <c r="C2298" s="77"/>
      <c r="D2298" s="7"/>
      <c r="E2298" s="7"/>
      <c r="F2298" s="21"/>
      <c r="G2298" s="21"/>
      <c r="H2298" s="273"/>
      <c r="I2298" s="135"/>
      <c r="J2298" s="197"/>
      <c r="M2298" s="349"/>
      <c r="N2298" s="73"/>
    </row>
    <row r="2299" spans="1:14" x14ac:dyDescent="0.2">
      <c r="A2299" s="75"/>
      <c r="B2299" s="141"/>
      <c r="C2299" s="77"/>
      <c r="D2299" s="7"/>
      <c r="E2299" s="7"/>
      <c r="F2299" s="21"/>
      <c r="G2299" s="21"/>
      <c r="H2299" s="273"/>
      <c r="I2299" s="135"/>
      <c r="J2299" s="197"/>
      <c r="M2299" s="349"/>
      <c r="N2299" s="73"/>
    </row>
    <row r="2300" spans="1:14" x14ac:dyDescent="0.2">
      <c r="A2300" s="75"/>
      <c r="B2300" s="141"/>
      <c r="C2300" s="77"/>
      <c r="D2300" s="7"/>
      <c r="E2300" s="7"/>
      <c r="F2300" s="21"/>
      <c r="G2300" s="21"/>
      <c r="H2300" s="273"/>
      <c r="I2300" s="135"/>
      <c r="J2300" s="197"/>
      <c r="M2300" s="349"/>
      <c r="N2300" s="73"/>
    </row>
    <row r="2301" spans="1:14" x14ac:dyDescent="0.2">
      <c r="A2301" s="75"/>
      <c r="B2301" s="141"/>
      <c r="C2301" s="77"/>
      <c r="D2301" s="7"/>
      <c r="E2301" s="7"/>
      <c r="F2301" s="21"/>
      <c r="G2301" s="21"/>
      <c r="H2301" s="273"/>
      <c r="I2301" s="135"/>
      <c r="J2301" s="197"/>
      <c r="M2301" s="349"/>
      <c r="N2301" s="73"/>
    </row>
    <row r="2302" spans="1:14" x14ac:dyDescent="0.2">
      <c r="A2302" s="75"/>
      <c r="B2302" s="141"/>
      <c r="C2302" s="77"/>
      <c r="D2302" s="7"/>
      <c r="E2302" s="7"/>
      <c r="F2302" s="21"/>
      <c r="G2302" s="21"/>
      <c r="H2302" s="273"/>
      <c r="I2302" s="135"/>
      <c r="J2302" s="197"/>
      <c r="M2302" s="349"/>
      <c r="N2302" s="73"/>
    </row>
    <row r="2303" spans="1:14" x14ac:dyDescent="0.2">
      <c r="A2303" s="75"/>
      <c r="B2303" s="141"/>
      <c r="C2303" s="77"/>
      <c r="D2303" s="7"/>
      <c r="E2303" s="7"/>
      <c r="F2303" s="21"/>
      <c r="G2303" s="21"/>
      <c r="H2303" s="273"/>
      <c r="I2303" s="135"/>
      <c r="J2303" s="197"/>
      <c r="M2303" s="349"/>
      <c r="N2303" s="73"/>
    </row>
    <row r="2304" spans="1:14" x14ac:dyDescent="0.2">
      <c r="A2304" s="75"/>
      <c r="B2304" s="141"/>
      <c r="C2304" s="77"/>
      <c r="D2304" s="7"/>
      <c r="E2304" s="7"/>
      <c r="F2304" s="21"/>
      <c r="G2304" s="21"/>
      <c r="H2304" s="273"/>
      <c r="I2304" s="135"/>
      <c r="J2304" s="197"/>
      <c r="M2304" s="349"/>
      <c r="N2304" s="73"/>
    </row>
    <row r="2305" spans="1:14" x14ac:dyDescent="0.2">
      <c r="A2305" s="75"/>
      <c r="B2305" s="141"/>
      <c r="C2305" s="77"/>
      <c r="D2305" s="7"/>
      <c r="E2305" s="7"/>
      <c r="F2305" s="21"/>
      <c r="G2305" s="21"/>
      <c r="H2305" s="273"/>
      <c r="I2305" s="135"/>
      <c r="J2305" s="197"/>
      <c r="M2305" s="349"/>
      <c r="N2305" s="73"/>
    </row>
    <row r="2306" spans="1:14" x14ac:dyDescent="0.2">
      <c r="A2306" s="75"/>
      <c r="B2306" s="141"/>
      <c r="C2306" s="77"/>
      <c r="D2306" s="7"/>
      <c r="E2306" s="7"/>
      <c r="F2306" s="21"/>
      <c r="G2306" s="21"/>
      <c r="H2306" s="273"/>
      <c r="I2306" s="135"/>
      <c r="J2306" s="197"/>
      <c r="M2306" s="349"/>
      <c r="N2306" s="73"/>
    </row>
    <row r="2307" spans="1:14" x14ac:dyDescent="0.2">
      <c r="A2307" s="75"/>
      <c r="B2307" s="141"/>
      <c r="C2307" s="77"/>
      <c r="D2307" s="7"/>
      <c r="E2307" s="7"/>
      <c r="F2307" s="21"/>
      <c r="G2307" s="21"/>
      <c r="H2307" s="273"/>
      <c r="I2307" s="135"/>
      <c r="J2307" s="197"/>
      <c r="M2307" s="349"/>
      <c r="N2307" s="73"/>
    </row>
    <row r="2308" spans="1:14" x14ac:dyDescent="0.2">
      <c r="A2308" s="75"/>
      <c r="B2308" s="141"/>
      <c r="C2308" s="77"/>
      <c r="D2308" s="7"/>
      <c r="E2308" s="7"/>
      <c r="F2308" s="21"/>
      <c r="G2308" s="21"/>
      <c r="H2308" s="273"/>
      <c r="I2308" s="135"/>
      <c r="J2308" s="197"/>
      <c r="M2308" s="349"/>
      <c r="N2308" s="73"/>
    </row>
    <row r="2309" spans="1:14" x14ac:dyDescent="0.2">
      <c r="A2309" s="75"/>
      <c r="B2309" s="141"/>
      <c r="C2309" s="77"/>
      <c r="D2309" s="7"/>
      <c r="E2309" s="7"/>
      <c r="F2309" s="21"/>
      <c r="G2309" s="21"/>
      <c r="H2309" s="273"/>
      <c r="I2309" s="135"/>
      <c r="J2309" s="197"/>
      <c r="M2309" s="349"/>
      <c r="N2309" s="73"/>
    </row>
    <row r="2310" spans="1:14" x14ac:dyDescent="0.2">
      <c r="A2310" s="75"/>
      <c r="B2310" s="141"/>
      <c r="C2310" s="77"/>
      <c r="D2310" s="7"/>
      <c r="E2310" s="7"/>
      <c r="F2310" s="21"/>
      <c r="G2310" s="21"/>
      <c r="H2310" s="273"/>
      <c r="I2310" s="135"/>
      <c r="J2310" s="197"/>
      <c r="M2310" s="349"/>
      <c r="N2310" s="73"/>
    </row>
    <row r="2311" spans="1:14" x14ac:dyDescent="0.2">
      <c r="A2311" s="75"/>
      <c r="B2311" s="141"/>
      <c r="C2311" s="77"/>
      <c r="D2311" s="7"/>
      <c r="E2311" s="7"/>
      <c r="F2311" s="21"/>
      <c r="G2311" s="21"/>
      <c r="H2311" s="273"/>
      <c r="I2311" s="135"/>
      <c r="J2311" s="197"/>
      <c r="M2311" s="349"/>
      <c r="N2311" s="73"/>
    </row>
    <row r="2312" spans="1:14" x14ac:dyDescent="0.2">
      <c r="A2312" s="75"/>
      <c r="B2312" s="141"/>
      <c r="C2312" s="77"/>
      <c r="D2312" s="7"/>
      <c r="E2312" s="7"/>
      <c r="F2312" s="21"/>
      <c r="G2312" s="21"/>
      <c r="H2312" s="273"/>
      <c r="I2312" s="135"/>
      <c r="J2312" s="197"/>
      <c r="M2312" s="349"/>
      <c r="N2312" s="73"/>
    </row>
    <row r="2313" spans="1:14" x14ac:dyDescent="0.2">
      <c r="A2313" s="75"/>
      <c r="B2313" s="141"/>
      <c r="C2313" s="77"/>
      <c r="D2313" s="7"/>
      <c r="E2313" s="7"/>
      <c r="F2313" s="21"/>
      <c r="G2313" s="21"/>
      <c r="H2313" s="273"/>
      <c r="I2313" s="135"/>
      <c r="J2313" s="197"/>
      <c r="M2313" s="349"/>
      <c r="N2313" s="73"/>
    </row>
    <row r="2314" spans="1:14" x14ac:dyDescent="0.2">
      <c r="A2314" s="75"/>
      <c r="B2314" s="141"/>
      <c r="C2314" s="77"/>
      <c r="D2314" s="7"/>
      <c r="E2314" s="7"/>
      <c r="F2314" s="21"/>
      <c r="G2314" s="21"/>
      <c r="H2314" s="273"/>
      <c r="I2314" s="135"/>
      <c r="J2314" s="197"/>
      <c r="M2314" s="349"/>
      <c r="N2314" s="73"/>
    </row>
    <row r="2315" spans="1:14" x14ac:dyDescent="0.2">
      <c r="A2315" s="75"/>
      <c r="B2315" s="141"/>
      <c r="C2315" s="77"/>
      <c r="D2315" s="7"/>
      <c r="E2315" s="7"/>
      <c r="F2315" s="21"/>
      <c r="G2315" s="21"/>
      <c r="H2315" s="273"/>
      <c r="I2315" s="135"/>
      <c r="J2315" s="197"/>
      <c r="M2315" s="349"/>
      <c r="N2315" s="73"/>
    </row>
    <row r="2316" spans="1:14" x14ac:dyDescent="0.2">
      <c r="A2316" s="75"/>
      <c r="B2316" s="141"/>
      <c r="C2316" s="77"/>
      <c r="D2316" s="7"/>
      <c r="E2316" s="7"/>
      <c r="F2316" s="21"/>
      <c r="G2316" s="21"/>
      <c r="H2316" s="273"/>
      <c r="I2316" s="135"/>
      <c r="J2316" s="197"/>
      <c r="M2316" s="349"/>
      <c r="N2316" s="73"/>
    </row>
    <row r="2317" spans="1:14" x14ac:dyDescent="0.2">
      <c r="A2317" s="75"/>
      <c r="B2317" s="141"/>
      <c r="C2317" s="77"/>
      <c r="D2317" s="7"/>
      <c r="E2317" s="7"/>
      <c r="F2317" s="21"/>
      <c r="G2317" s="21"/>
      <c r="H2317" s="273"/>
      <c r="I2317" s="135"/>
      <c r="J2317" s="197"/>
      <c r="M2317" s="349"/>
      <c r="N2317" s="73"/>
    </row>
    <row r="2318" spans="1:14" x14ac:dyDescent="0.2">
      <c r="A2318" s="75"/>
      <c r="B2318" s="141"/>
      <c r="C2318" s="77"/>
      <c r="D2318" s="7"/>
      <c r="E2318" s="7"/>
      <c r="F2318" s="21"/>
      <c r="G2318" s="21"/>
      <c r="H2318" s="273"/>
      <c r="I2318" s="135"/>
      <c r="J2318" s="197"/>
      <c r="M2318" s="349"/>
      <c r="N2318" s="73"/>
    </row>
    <row r="2319" spans="1:14" x14ac:dyDescent="0.2">
      <c r="A2319" s="75"/>
      <c r="B2319" s="141"/>
      <c r="C2319" s="77"/>
      <c r="D2319" s="7"/>
      <c r="E2319" s="7"/>
      <c r="F2319" s="21"/>
      <c r="G2319" s="21"/>
      <c r="H2319" s="273"/>
      <c r="I2319" s="135"/>
      <c r="J2319" s="197"/>
      <c r="M2319" s="349"/>
      <c r="N2319" s="73"/>
    </row>
    <row r="2320" spans="1:14" x14ac:dyDescent="0.2">
      <c r="A2320" s="75"/>
      <c r="B2320" s="141"/>
      <c r="C2320" s="77"/>
      <c r="D2320" s="7"/>
      <c r="E2320" s="7"/>
      <c r="F2320" s="21"/>
      <c r="G2320" s="21"/>
      <c r="H2320" s="273"/>
      <c r="I2320" s="135"/>
      <c r="J2320" s="197"/>
      <c r="M2320" s="349"/>
      <c r="N2320" s="73"/>
    </row>
    <row r="2321" spans="1:14" x14ac:dyDescent="0.2">
      <c r="A2321" s="75"/>
      <c r="B2321" s="141"/>
      <c r="C2321" s="77"/>
      <c r="D2321" s="7"/>
      <c r="E2321" s="7"/>
      <c r="F2321" s="21"/>
      <c r="G2321" s="21"/>
      <c r="H2321" s="273"/>
      <c r="I2321" s="135"/>
      <c r="J2321" s="197"/>
      <c r="M2321" s="349"/>
      <c r="N2321" s="73"/>
    </row>
    <row r="2322" spans="1:14" x14ac:dyDescent="0.2">
      <c r="A2322" s="75"/>
      <c r="B2322" s="141"/>
      <c r="C2322" s="77"/>
      <c r="D2322" s="7"/>
      <c r="E2322" s="7"/>
      <c r="F2322" s="21"/>
      <c r="G2322" s="21"/>
      <c r="H2322" s="273"/>
      <c r="I2322" s="135"/>
      <c r="J2322" s="197"/>
      <c r="M2322" s="349"/>
      <c r="N2322" s="73"/>
    </row>
    <row r="2323" spans="1:14" x14ac:dyDescent="0.2">
      <c r="A2323" s="75"/>
      <c r="B2323" s="141"/>
      <c r="C2323" s="77"/>
      <c r="D2323" s="7"/>
      <c r="E2323" s="7"/>
      <c r="F2323" s="21"/>
      <c r="G2323" s="21"/>
      <c r="H2323" s="273"/>
      <c r="I2323" s="135"/>
      <c r="J2323" s="197"/>
      <c r="M2323" s="349"/>
      <c r="N2323" s="73"/>
    </row>
    <row r="2324" spans="1:14" x14ac:dyDescent="0.2">
      <c r="A2324" s="75"/>
      <c r="B2324" s="141"/>
      <c r="C2324" s="77"/>
      <c r="D2324" s="7"/>
      <c r="E2324" s="7"/>
      <c r="F2324" s="21"/>
      <c r="G2324" s="21"/>
      <c r="H2324" s="273"/>
      <c r="I2324" s="135"/>
      <c r="J2324" s="197"/>
      <c r="M2324" s="349"/>
      <c r="N2324" s="73"/>
    </row>
    <row r="2325" spans="1:14" x14ac:dyDescent="0.2">
      <c r="A2325" s="75"/>
      <c r="B2325" s="141"/>
      <c r="C2325" s="77"/>
      <c r="D2325" s="7"/>
      <c r="E2325" s="7"/>
      <c r="F2325" s="21"/>
      <c r="G2325" s="21"/>
      <c r="H2325" s="273"/>
      <c r="I2325" s="135"/>
      <c r="J2325" s="197"/>
      <c r="M2325" s="349"/>
      <c r="N2325" s="73"/>
    </row>
    <row r="2326" spans="1:14" x14ac:dyDescent="0.2">
      <c r="A2326" s="75"/>
      <c r="B2326" s="141"/>
      <c r="C2326" s="77"/>
      <c r="D2326" s="7"/>
      <c r="E2326" s="7"/>
      <c r="F2326" s="21"/>
      <c r="G2326" s="21"/>
      <c r="H2326" s="273"/>
      <c r="I2326" s="135"/>
      <c r="J2326" s="197"/>
      <c r="M2326" s="349"/>
      <c r="N2326" s="73"/>
    </row>
    <row r="2327" spans="1:14" x14ac:dyDescent="0.2">
      <c r="A2327" s="75"/>
      <c r="B2327" s="141"/>
      <c r="C2327" s="77"/>
      <c r="D2327" s="7"/>
      <c r="E2327" s="7"/>
      <c r="F2327" s="21"/>
      <c r="G2327" s="21"/>
      <c r="H2327" s="273"/>
      <c r="I2327" s="135"/>
      <c r="J2327" s="197"/>
      <c r="M2327" s="349"/>
      <c r="N2327" s="73"/>
    </row>
    <row r="2328" spans="1:14" x14ac:dyDescent="0.2">
      <c r="A2328" s="75"/>
      <c r="B2328" s="141"/>
      <c r="C2328" s="77"/>
      <c r="D2328" s="7"/>
      <c r="E2328" s="7"/>
      <c r="F2328" s="21"/>
      <c r="G2328" s="21"/>
      <c r="H2328" s="273"/>
      <c r="I2328" s="135"/>
      <c r="J2328" s="197"/>
      <c r="M2328" s="349"/>
      <c r="N2328" s="73"/>
    </row>
    <row r="2329" spans="1:14" x14ac:dyDescent="0.2">
      <c r="A2329" s="75"/>
      <c r="B2329" s="141"/>
      <c r="C2329" s="77"/>
      <c r="D2329" s="7"/>
      <c r="E2329" s="7"/>
      <c r="F2329" s="21"/>
      <c r="G2329" s="21"/>
      <c r="H2329" s="273"/>
      <c r="I2329" s="135"/>
      <c r="J2329" s="197"/>
      <c r="M2329" s="349"/>
      <c r="N2329" s="73"/>
    </row>
    <row r="2330" spans="1:14" x14ac:dyDescent="0.2">
      <c r="A2330" s="75"/>
      <c r="B2330" s="141"/>
      <c r="C2330" s="77"/>
      <c r="D2330" s="7"/>
      <c r="E2330" s="7"/>
      <c r="F2330" s="21"/>
      <c r="G2330" s="21"/>
      <c r="H2330" s="273"/>
      <c r="I2330" s="135"/>
      <c r="J2330" s="197"/>
      <c r="M2330" s="349"/>
      <c r="N2330" s="73"/>
    </row>
    <row r="2331" spans="1:14" x14ac:dyDescent="0.2">
      <c r="A2331" s="75"/>
      <c r="B2331" s="141"/>
      <c r="C2331" s="77"/>
      <c r="D2331" s="7"/>
      <c r="E2331" s="7"/>
      <c r="F2331" s="21"/>
      <c r="G2331" s="21"/>
      <c r="H2331" s="273"/>
      <c r="I2331" s="135"/>
      <c r="J2331" s="197"/>
      <c r="M2331" s="349"/>
      <c r="N2331" s="73"/>
    </row>
    <row r="2332" spans="1:14" x14ac:dyDescent="0.2">
      <c r="A2332" s="75"/>
      <c r="B2332" s="141"/>
      <c r="C2332" s="77"/>
      <c r="D2332" s="7"/>
      <c r="E2332" s="7"/>
      <c r="F2332" s="21"/>
      <c r="G2332" s="21"/>
      <c r="H2332" s="273"/>
      <c r="I2332" s="135"/>
      <c r="J2332" s="197"/>
      <c r="M2332" s="349"/>
      <c r="N2332" s="73"/>
    </row>
    <row r="2333" spans="1:14" x14ac:dyDescent="0.2">
      <c r="A2333" s="75"/>
      <c r="B2333" s="141"/>
      <c r="C2333" s="77"/>
      <c r="D2333" s="7"/>
      <c r="E2333" s="7"/>
      <c r="F2333" s="21"/>
      <c r="G2333" s="21"/>
      <c r="H2333" s="273"/>
      <c r="I2333" s="135"/>
      <c r="J2333" s="197"/>
      <c r="M2333" s="349"/>
      <c r="N2333" s="73"/>
    </row>
    <row r="2334" spans="1:14" x14ac:dyDescent="0.2">
      <c r="A2334" s="75"/>
      <c r="B2334" s="141"/>
      <c r="C2334" s="77"/>
      <c r="D2334" s="7"/>
      <c r="E2334" s="7"/>
      <c r="F2334" s="21"/>
      <c r="G2334" s="21"/>
      <c r="H2334" s="273"/>
      <c r="I2334" s="135"/>
      <c r="J2334" s="197"/>
      <c r="M2334" s="349"/>
      <c r="N2334" s="73"/>
    </row>
    <row r="2335" spans="1:14" x14ac:dyDescent="0.2">
      <c r="A2335" s="75"/>
      <c r="B2335" s="141"/>
      <c r="C2335" s="77"/>
      <c r="D2335" s="7"/>
      <c r="E2335" s="7"/>
      <c r="F2335" s="21"/>
      <c r="G2335" s="21"/>
      <c r="H2335" s="273"/>
      <c r="I2335" s="135"/>
      <c r="J2335" s="197"/>
      <c r="M2335" s="349"/>
      <c r="N2335" s="73"/>
    </row>
    <row r="2336" spans="1:14" x14ac:dyDescent="0.2">
      <c r="A2336" s="75"/>
      <c r="B2336" s="141"/>
      <c r="C2336" s="77"/>
      <c r="D2336" s="7"/>
      <c r="E2336" s="7"/>
      <c r="F2336" s="21"/>
      <c r="G2336" s="21"/>
      <c r="H2336" s="273"/>
      <c r="I2336" s="135"/>
      <c r="J2336" s="197"/>
      <c r="M2336" s="349"/>
      <c r="N2336" s="73"/>
    </row>
    <row r="2337" spans="1:14" x14ac:dyDescent="0.2">
      <c r="A2337" s="75"/>
      <c r="B2337" s="141"/>
      <c r="C2337" s="77"/>
      <c r="D2337" s="7"/>
      <c r="E2337" s="7"/>
      <c r="F2337" s="21"/>
      <c r="G2337" s="21"/>
      <c r="H2337" s="273"/>
      <c r="I2337" s="135"/>
      <c r="J2337" s="197"/>
      <c r="M2337" s="349"/>
      <c r="N2337" s="73"/>
    </row>
    <row r="2338" spans="1:14" x14ac:dyDescent="0.2">
      <c r="A2338" s="75"/>
      <c r="B2338" s="141"/>
      <c r="C2338" s="77"/>
      <c r="D2338" s="7"/>
      <c r="E2338" s="7"/>
      <c r="F2338" s="21"/>
      <c r="G2338" s="21"/>
      <c r="H2338" s="273"/>
      <c r="I2338" s="135"/>
      <c r="J2338" s="197"/>
      <c r="M2338" s="349"/>
      <c r="N2338" s="73"/>
    </row>
    <row r="2339" spans="1:14" x14ac:dyDescent="0.2">
      <c r="A2339" s="75"/>
      <c r="B2339" s="141"/>
      <c r="C2339" s="77"/>
      <c r="D2339" s="7"/>
      <c r="E2339" s="7"/>
      <c r="F2339" s="21"/>
      <c r="G2339" s="21"/>
      <c r="H2339" s="273"/>
      <c r="I2339" s="135"/>
      <c r="J2339" s="197"/>
      <c r="M2339" s="349"/>
      <c r="N2339" s="73"/>
    </row>
    <row r="2340" spans="1:14" x14ac:dyDescent="0.2">
      <c r="A2340" s="75"/>
      <c r="B2340" s="141"/>
      <c r="C2340" s="77"/>
      <c r="D2340" s="7"/>
      <c r="E2340" s="7"/>
      <c r="F2340" s="21"/>
      <c r="G2340" s="21"/>
      <c r="H2340" s="273"/>
      <c r="I2340" s="135"/>
      <c r="J2340" s="197"/>
      <c r="M2340" s="349"/>
      <c r="N2340" s="73"/>
    </row>
    <row r="2341" spans="1:14" x14ac:dyDescent="0.2">
      <c r="A2341" s="75"/>
      <c r="B2341" s="141"/>
      <c r="C2341" s="77"/>
      <c r="D2341" s="7"/>
      <c r="E2341" s="7"/>
      <c r="F2341" s="21"/>
      <c r="G2341" s="21"/>
      <c r="H2341" s="273"/>
      <c r="I2341" s="135"/>
      <c r="J2341" s="197"/>
      <c r="M2341" s="349"/>
      <c r="N2341" s="73"/>
    </row>
    <row r="2342" spans="1:14" x14ac:dyDescent="0.2">
      <c r="A2342" s="75"/>
      <c r="B2342" s="141"/>
      <c r="C2342" s="77"/>
      <c r="D2342" s="7"/>
      <c r="E2342" s="7"/>
      <c r="F2342" s="21"/>
      <c r="G2342" s="21"/>
      <c r="H2342" s="273"/>
      <c r="I2342" s="135"/>
      <c r="J2342" s="197"/>
      <c r="M2342" s="349"/>
      <c r="N2342" s="73"/>
    </row>
    <row r="2343" spans="1:14" x14ac:dyDescent="0.2">
      <c r="A2343" s="75"/>
      <c r="B2343" s="141"/>
      <c r="C2343" s="77"/>
      <c r="D2343" s="7"/>
      <c r="E2343" s="7"/>
      <c r="F2343" s="21"/>
      <c r="G2343" s="21"/>
      <c r="H2343" s="273"/>
      <c r="I2343" s="135"/>
      <c r="J2343" s="197"/>
      <c r="M2343" s="349"/>
      <c r="N2343" s="73"/>
    </row>
    <row r="2344" spans="1:14" x14ac:dyDescent="0.2">
      <c r="A2344" s="75"/>
      <c r="B2344" s="141"/>
      <c r="C2344" s="77"/>
      <c r="D2344" s="7"/>
      <c r="E2344" s="7"/>
      <c r="F2344" s="21"/>
      <c r="G2344" s="21"/>
      <c r="H2344" s="273"/>
      <c r="I2344" s="135"/>
      <c r="J2344" s="197"/>
      <c r="M2344" s="349"/>
      <c r="N2344" s="73"/>
    </row>
    <row r="2345" spans="1:14" x14ac:dyDescent="0.2">
      <c r="A2345" s="75"/>
      <c r="B2345" s="141"/>
      <c r="C2345" s="77"/>
      <c r="D2345" s="7"/>
      <c r="E2345" s="7"/>
      <c r="F2345" s="21"/>
      <c r="G2345" s="21"/>
      <c r="H2345" s="273"/>
      <c r="I2345" s="135"/>
      <c r="J2345" s="197"/>
      <c r="M2345" s="349"/>
      <c r="N2345" s="73"/>
    </row>
    <row r="2346" spans="1:14" x14ac:dyDescent="0.2">
      <c r="A2346" s="75"/>
      <c r="B2346" s="141"/>
      <c r="C2346" s="77"/>
      <c r="D2346" s="7"/>
      <c r="E2346" s="7"/>
      <c r="F2346" s="21"/>
      <c r="G2346" s="21"/>
      <c r="H2346" s="273"/>
      <c r="I2346" s="135"/>
      <c r="J2346" s="197"/>
      <c r="M2346" s="349"/>
      <c r="N2346" s="73"/>
    </row>
    <row r="2347" spans="1:14" x14ac:dyDescent="0.2">
      <c r="A2347" s="75"/>
      <c r="B2347" s="141"/>
      <c r="C2347" s="77"/>
      <c r="D2347" s="7"/>
      <c r="E2347" s="7"/>
      <c r="F2347" s="21"/>
      <c r="G2347" s="21"/>
      <c r="H2347" s="273"/>
      <c r="I2347" s="135"/>
      <c r="J2347" s="197"/>
      <c r="M2347" s="349"/>
      <c r="N2347" s="73"/>
    </row>
    <row r="2348" spans="1:14" x14ac:dyDescent="0.2">
      <c r="A2348" s="75"/>
      <c r="B2348" s="141"/>
      <c r="C2348" s="77"/>
      <c r="D2348" s="7"/>
      <c r="E2348" s="7"/>
      <c r="F2348" s="21"/>
      <c r="G2348" s="21"/>
      <c r="H2348" s="273"/>
      <c r="I2348" s="135"/>
      <c r="J2348" s="197"/>
      <c r="M2348" s="349"/>
      <c r="N2348" s="73"/>
    </row>
    <row r="2349" spans="1:14" x14ac:dyDescent="0.2">
      <c r="A2349" s="75"/>
      <c r="B2349" s="141"/>
      <c r="C2349" s="77"/>
      <c r="D2349" s="7"/>
      <c r="E2349" s="7"/>
      <c r="F2349" s="21"/>
      <c r="G2349" s="21"/>
      <c r="H2349" s="273"/>
      <c r="I2349" s="135"/>
      <c r="J2349" s="197"/>
      <c r="M2349" s="349"/>
      <c r="N2349" s="73"/>
    </row>
    <row r="2350" spans="1:14" x14ac:dyDescent="0.2">
      <c r="A2350" s="75"/>
      <c r="B2350" s="141"/>
      <c r="C2350" s="77"/>
      <c r="D2350" s="7"/>
      <c r="E2350" s="7"/>
      <c r="F2350" s="21"/>
      <c r="G2350" s="21"/>
      <c r="H2350" s="273"/>
      <c r="I2350" s="135"/>
      <c r="J2350" s="197"/>
      <c r="M2350" s="349"/>
      <c r="N2350" s="73"/>
    </row>
    <row r="2351" spans="1:14" x14ac:dyDescent="0.2">
      <c r="A2351" s="75"/>
      <c r="B2351" s="141"/>
      <c r="C2351" s="77"/>
      <c r="D2351" s="7"/>
      <c r="E2351" s="7"/>
      <c r="F2351" s="21"/>
      <c r="G2351" s="21"/>
      <c r="H2351" s="273"/>
      <c r="I2351" s="135"/>
      <c r="J2351" s="197"/>
      <c r="M2351" s="349"/>
      <c r="N2351" s="73"/>
    </row>
    <row r="2352" spans="1:14" x14ac:dyDescent="0.2">
      <c r="A2352" s="75"/>
      <c r="B2352" s="141"/>
      <c r="C2352" s="77"/>
      <c r="D2352" s="7"/>
      <c r="E2352" s="7"/>
      <c r="F2352" s="21"/>
      <c r="G2352" s="21"/>
      <c r="H2352" s="273"/>
      <c r="I2352" s="135"/>
      <c r="J2352" s="197"/>
      <c r="M2352" s="349"/>
      <c r="N2352" s="73"/>
    </row>
    <row r="2353" spans="1:14" ht="15" x14ac:dyDescent="0.25">
      <c r="A2353" s="17"/>
      <c r="B2353" s="18"/>
      <c r="C2353" s="19"/>
      <c r="D2353" s="143"/>
      <c r="E2353" s="7"/>
      <c r="F2353" s="21"/>
      <c r="G2353" s="22"/>
      <c r="H2353" s="273"/>
      <c r="I2353" s="23"/>
      <c r="J2353" s="197"/>
      <c r="M2353" s="351"/>
      <c r="N2353" s="73"/>
    </row>
    <row r="2354" spans="1:14" x14ac:dyDescent="0.2">
      <c r="A2354" s="75"/>
      <c r="B2354" s="141"/>
      <c r="C2354" s="77"/>
      <c r="D2354" s="7"/>
      <c r="E2354" s="7"/>
      <c r="F2354" s="21"/>
      <c r="G2354" s="21"/>
      <c r="H2354" s="273"/>
      <c r="I2354" s="135"/>
      <c r="J2354" s="197"/>
      <c r="M2354" s="349"/>
      <c r="N2354" s="73"/>
    </row>
    <row r="2355" spans="1:14" x14ac:dyDescent="0.2">
      <c r="A2355" s="75"/>
      <c r="B2355" s="141"/>
      <c r="C2355" s="77"/>
      <c r="D2355" s="7"/>
      <c r="E2355" s="7"/>
      <c r="F2355" s="21"/>
      <c r="G2355" s="21"/>
      <c r="H2355" s="273"/>
      <c r="I2355" s="135"/>
      <c r="J2355" s="197"/>
      <c r="M2355" s="349"/>
      <c r="N2355" s="73"/>
    </row>
    <row r="2356" spans="1:14" x14ac:dyDescent="0.2">
      <c r="A2356" s="75"/>
      <c r="B2356" s="141"/>
      <c r="C2356" s="77"/>
      <c r="D2356" s="7"/>
      <c r="E2356" s="7"/>
      <c r="F2356" s="21"/>
      <c r="G2356" s="21"/>
      <c r="H2356" s="273"/>
      <c r="I2356" s="135"/>
      <c r="J2356" s="197"/>
      <c r="M2356" s="349"/>
      <c r="N2356" s="73"/>
    </row>
    <row r="2357" spans="1:14" x14ac:dyDescent="0.2">
      <c r="A2357" s="75"/>
      <c r="B2357" s="141"/>
      <c r="C2357" s="77"/>
      <c r="D2357" s="7"/>
      <c r="E2357" s="7"/>
      <c r="F2357" s="21"/>
      <c r="G2357" s="21"/>
      <c r="H2357" s="273"/>
      <c r="I2357" s="135"/>
      <c r="J2357" s="197"/>
      <c r="M2357" s="349"/>
      <c r="N2357" s="73"/>
    </row>
    <row r="2358" spans="1:14" x14ac:dyDescent="0.2">
      <c r="A2358" s="75"/>
      <c r="B2358" s="141"/>
      <c r="C2358" s="77"/>
      <c r="D2358" s="7"/>
      <c r="E2358" s="7"/>
      <c r="F2358" s="21"/>
      <c r="G2358" s="21"/>
      <c r="H2358" s="273"/>
      <c r="I2358" s="135"/>
      <c r="J2358" s="197"/>
      <c r="M2358" s="349"/>
      <c r="N2358" s="73"/>
    </row>
    <row r="2359" spans="1:14" x14ac:dyDescent="0.2">
      <c r="A2359" s="75"/>
      <c r="B2359" s="141"/>
      <c r="C2359" s="77"/>
      <c r="D2359" s="7"/>
      <c r="E2359" s="7"/>
      <c r="F2359" s="21"/>
      <c r="G2359" s="21"/>
      <c r="H2359" s="273"/>
      <c r="I2359" s="135"/>
      <c r="J2359" s="197"/>
      <c r="M2359" s="349"/>
      <c r="N2359" s="73"/>
    </row>
    <row r="2360" spans="1:14" x14ac:dyDescent="0.2">
      <c r="A2360" s="75"/>
      <c r="B2360" s="141"/>
      <c r="C2360" s="77"/>
      <c r="D2360" s="7"/>
      <c r="E2360" s="7"/>
      <c r="F2360" s="21"/>
      <c r="G2360" s="21"/>
      <c r="H2360" s="273"/>
      <c r="I2360" s="135"/>
      <c r="J2360" s="197"/>
      <c r="M2360" s="349"/>
      <c r="N2360" s="73"/>
    </row>
    <row r="2361" spans="1:14" x14ac:dyDescent="0.2">
      <c r="A2361" s="75"/>
      <c r="B2361" s="141"/>
      <c r="C2361" s="77"/>
      <c r="D2361" s="7"/>
      <c r="E2361" s="7"/>
      <c r="F2361" s="21"/>
      <c r="G2361" s="21"/>
      <c r="H2361" s="273"/>
      <c r="I2361" s="135"/>
      <c r="J2361" s="197"/>
      <c r="M2361" s="349"/>
      <c r="N2361" s="73"/>
    </row>
    <row r="2362" spans="1:14" x14ac:dyDescent="0.2">
      <c r="A2362" s="75"/>
      <c r="B2362" s="141"/>
      <c r="C2362" s="77"/>
      <c r="D2362" s="7"/>
      <c r="E2362" s="7"/>
      <c r="F2362" s="21"/>
      <c r="G2362" s="21"/>
      <c r="H2362" s="273"/>
      <c r="I2362" s="135"/>
      <c r="J2362" s="197"/>
      <c r="M2362" s="349"/>
      <c r="N2362" s="73"/>
    </row>
    <row r="2363" spans="1:14" x14ac:dyDescent="0.2">
      <c r="A2363" s="75"/>
      <c r="B2363" s="141"/>
      <c r="C2363" s="77"/>
      <c r="D2363" s="7"/>
      <c r="E2363" s="7"/>
      <c r="F2363" s="21"/>
      <c r="G2363" s="21"/>
      <c r="H2363" s="273"/>
      <c r="I2363" s="135"/>
      <c r="J2363" s="197"/>
      <c r="M2363" s="349"/>
      <c r="N2363" s="73"/>
    </row>
    <row r="2364" spans="1:14" x14ac:dyDescent="0.2">
      <c r="A2364" s="75"/>
      <c r="B2364" s="141"/>
      <c r="C2364" s="77"/>
      <c r="D2364" s="7"/>
      <c r="E2364" s="7"/>
      <c r="F2364" s="21"/>
      <c r="G2364" s="21"/>
      <c r="H2364" s="273"/>
      <c r="I2364" s="135"/>
      <c r="J2364" s="197"/>
      <c r="M2364" s="349"/>
      <c r="N2364" s="73"/>
    </row>
    <row r="2365" spans="1:14" x14ac:dyDescent="0.2">
      <c r="A2365" s="75"/>
      <c r="B2365" s="141"/>
      <c r="C2365" s="77"/>
      <c r="D2365" s="7"/>
      <c r="E2365" s="7"/>
      <c r="F2365" s="21"/>
      <c r="G2365" s="21"/>
      <c r="H2365" s="273"/>
      <c r="I2365" s="135"/>
      <c r="J2365" s="197"/>
      <c r="M2365" s="349"/>
      <c r="N2365" s="73"/>
    </row>
    <row r="2366" spans="1:14" x14ac:dyDescent="0.2">
      <c r="A2366" s="75"/>
      <c r="B2366" s="141"/>
      <c r="C2366" s="77"/>
      <c r="D2366" s="7"/>
      <c r="E2366" s="7"/>
      <c r="F2366" s="21"/>
      <c r="G2366" s="21"/>
      <c r="H2366" s="273"/>
      <c r="I2366" s="135"/>
      <c r="J2366" s="197"/>
      <c r="M2366" s="342"/>
    </row>
    <row r="2367" spans="1:14" x14ac:dyDescent="0.2">
      <c r="A2367" s="75"/>
      <c r="B2367" s="141"/>
      <c r="C2367" s="77"/>
      <c r="D2367" s="7"/>
      <c r="E2367" s="7"/>
      <c r="F2367" s="21"/>
      <c r="G2367" s="21"/>
      <c r="H2367" s="273"/>
      <c r="I2367" s="135"/>
      <c r="J2367" s="197"/>
    </row>
    <row r="2368" spans="1:14" x14ac:dyDescent="0.2">
      <c r="A2368" s="75"/>
      <c r="B2368" s="141"/>
      <c r="C2368" s="77"/>
      <c r="D2368" s="7"/>
      <c r="E2368" s="7"/>
      <c r="F2368" s="21"/>
      <c r="G2368" s="21"/>
      <c r="H2368" s="273"/>
      <c r="I2368" s="135"/>
      <c r="J2368" s="197"/>
    </row>
    <row r="2369" spans="1:15" ht="15" x14ac:dyDescent="0.25">
      <c r="A2369" s="75"/>
      <c r="B2369" s="141"/>
      <c r="C2369" s="77"/>
      <c r="D2369" s="7"/>
      <c r="E2369" s="7"/>
      <c r="F2369" s="21"/>
      <c r="G2369" s="21"/>
      <c r="H2369" s="273"/>
      <c r="I2369" s="135"/>
      <c r="J2369" s="197"/>
      <c r="M2369" s="352"/>
    </row>
    <row r="2370" spans="1:15" x14ac:dyDescent="0.2">
      <c r="A2370" s="75"/>
      <c r="B2370" s="141"/>
      <c r="C2370" s="77"/>
      <c r="D2370" s="7"/>
      <c r="E2370" s="7"/>
      <c r="F2370" s="21"/>
      <c r="G2370" s="21"/>
      <c r="H2370" s="273"/>
      <c r="I2370" s="135"/>
      <c r="J2370" s="197"/>
    </row>
    <row r="2371" spans="1:15" x14ac:dyDescent="0.2">
      <c r="A2371" s="75"/>
      <c r="B2371" s="141"/>
      <c r="C2371" s="77"/>
      <c r="D2371" s="7"/>
      <c r="E2371" s="7"/>
      <c r="F2371" s="21"/>
      <c r="G2371" s="21"/>
      <c r="H2371" s="273"/>
      <c r="I2371" s="135"/>
      <c r="J2371" s="197"/>
      <c r="M2371" s="351"/>
      <c r="N2371" s="73"/>
      <c r="O2371" s="38"/>
    </row>
    <row r="2372" spans="1:15" ht="15" x14ac:dyDescent="0.25">
      <c r="A2372" s="75"/>
      <c r="B2372" s="141"/>
      <c r="C2372" s="77"/>
      <c r="D2372" s="7"/>
      <c r="E2372" s="7"/>
      <c r="F2372" s="21"/>
      <c r="G2372" s="21"/>
      <c r="H2372" s="273"/>
      <c r="I2372" s="135"/>
      <c r="J2372" s="197"/>
      <c r="M2372" s="344"/>
      <c r="N2372" s="73"/>
    </row>
    <row r="2373" spans="1:15" s="206" customFormat="1" ht="15" x14ac:dyDescent="0.25">
      <c r="A2373" s="200"/>
      <c r="B2373" s="201"/>
      <c r="C2373" s="202"/>
      <c r="D2373" s="128"/>
      <c r="E2373" s="202"/>
      <c r="F2373" s="21"/>
      <c r="G2373" s="202"/>
      <c r="H2373" s="289"/>
      <c r="I2373" s="203"/>
      <c r="J2373" s="197"/>
      <c r="K2373" s="71"/>
      <c r="L2373" s="250"/>
      <c r="M2373" s="353"/>
      <c r="N2373" s="205"/>
    </row>
    <row r="2374" spans="1:15" x14ac:dyDescent="0.2">
      <c r="A2374" s="75"/>
      <c r="B2374" s="141"/>
      <c r="C2374" s="77"/>
      <c r="D2374" s="21"/>
      <c r="E2374" s="21"/>
      <c r="F2374" s="21"/>
      <c r="G2374" s="142"/>
      <c r="H2374" s="273"/>
      <c r="I2374" s="135"/>
      <c r="J2374" s="197"/>
      <c r="M2374" s="351"/>
      <c r="N2374" s="73"/>
    </row>
    <row r="2375" spans="1:15" x14ac:dyDescent="0.2">
      <c r="A2375" s="75"/>
      <c r="B2375" s="141"/>
      <c r="C2375" s="77"/>
      <c r="D2375" s="21"/>
      <c r="E2375" s="21"/>
      <c r="F2375" s="21"/>
      <c r="G2375" s="142"/>
      <c r="H2375" s="273"/>
      <c r="I2375" s="135"/>
      <c r="J2375" s="197"/>
      <c r="M2375" s="351"/>
      <c r="N2375" s="73"/>
    </row>
    <row r="2376" spans="1:15" x14ac:dyDescent="0.2">
      <c r="A2376" s="75"/>
      <c r="B2376" s="141"/>
      <c r="C2376" s="77"/>
      <c r="D2376" s="21"/>
      <c r="E2376" s="21"/>
      <c r="F2376" s="21"/>
      <c r="G2376" s="142"/>
      <c r="H2376" s="273"/>
      <c r="I2376" s="135"/>
      <c r="J2376" s="197"/>
      <c r="M2376" s="351"/>
      <c r="N2376" s="73"/>
    </row>
    <row r="2377" spans="1:15" s="74" customFormat="1" x14ac:dyDescent="0.2">
      <c r="A2377" s="75"/>
      <c r="B2377" s="141"/>
      <c r="C2377" s="77"/>
      <c r="D2377" s="21"/>
      <c r="E2377" s="21"/>
      <c r="F2377" s="21"/>
      <c r="G2377" s="142"/>
      <c r="H2377" s="273"/>
      <c r="I2377" s="135"/>
      <c r="J2377" s="197"/>
      <c r="K2377" s="35"/>
      <c r="L2377" s="246"/>
      <c r="M2377" s="351"/>
      <c r="N2377" s="73"/>
    </row>
    <row r="2378" spans="1:15" s="74" customFormat="1" x14ac:dyDescent="0.2">
      <c r="A2378" s="75"/>
      <c r="B2378" s="141"/>
      <c r="C2378" s="77"/>
      <c r="D2378" s="21"/>
      <c r="E2378" s="21"/>
      <c r="F2378" s="21"/>
      <c r="G2378" s="142"/>
      <c r="H2378" s="273"/>
      <c r="I2378" s="135"/>
      <c r="J2378" s="197"/>
      <c r="K2378" s="35"/>
      <c r="L2378" s="246"/>
      <c r="M2378" s="351"/>
      <c r="N2378" s="73"/>
    </row>
    <row r="2379" spans="1:15" s="74" customFormat="1" x14ac:dyDescent="0.2">
      <c r="A2379" s="75"/>
      <c r="B2379" s="141"/>
      <c r="C2379" s="77"/>
      <c r="D2379" s="21"/>
      <c r="E2379" s="21"/>
      <c r="F2379" s="21"/>
      <c r="G2379" s="142"/>
      <c r="H2379" s="273"/>
      <c r="I2379" s="135"/>
      <c r="J2379" s="197"/>
      <c r="K2379" s="35"/>
      <c r="L2379" s="246"/>
      <c r="M2379" s="351"/>
      <c r="N2379" s="73"/>
    </row>
    <row r="2380" spans="1:15" s="74" customFormat="1" x14ac:dyDescent="0.2">
      <c r="A2380" s="75"/>
      <c r="B2380" s="141"/>
      <c r="C2380" s="77"/>
      <c r="D2380" s="21"/>
      <c r="E2380" s="21"/>
      <c r="F2380" s="21"/>
      <c r="G2380" s="142"/>
      <c r="H2380" s="273"/>
      <c r="I2380" s="135"/>
      <c r="J2380" s="197"/>
      <c r="K2380" s="35"/>
      <c r="L2380" s="246"/>
      <c r="M2380" s="351"/>
      <c r="N2380" s="73"/>
    </row>
    <row r="2381" spans="1:15" s="74" customFormat="1" x14ac:dyDescent="0.2">
      <c r="A2381" s="75"/>
      <c r="B2381" s="141"/>
      <c r="C2381" s="77"/>
      <c r="D2381" s="21"/>
      <c r="E2381" s="21"/>
      <c r="F2381" s="21"/>
      <c r="G2381" s="142"/>
      <c r="H2381" s="273"/>
      <c r="I2381" s="135"/>
      <c r="J2381" s="197"/>
      <c r="K2381" s="35"/>
      <c r="L2381" s="246"/>
      <c r="M2381" s="351"/>
      <c r="N2381" s="73"/>
    </row>
    <row r="2382" spans="1:15" s="74" customFormat="1" ht="15" x14ac:dyDescent="0.25">
      <c r="A2382" s="75"/>
      <c r="B2382" s="177"/>
      <c r="C2382" s="77"/>
      <c r="D2382" s="21"/>
      <c r="E2382" s="21"/>
      <c r="F2382" s="21"/>
      <c r="G2382" s="142"/>
      <c r="H2382" s="273"/>
      <c r="I2382" s="135"/>
      <c r="J2382" s="197"/>
      <c r="K2382" s="35"/>
      <c r="L2382" s="246"/>
      <c r="M2382" s="344"/>
      <c r="N2382" s="73"/>
    </row>
    <row r="2383" spans="1:15" s="74" customFormat="1" ht="15" x14ac:dyDescent="0.25">
      <c r="A2383" s="75"/>
      <c r="B2383" s="177"/>
      <c r="C2383" s="77"/>
      <c r="D2383" s="21"/>
      <c r="E2383" s="21"/>
      <c r="F2383" s="21"/>
      <c r="G2383" s="142"/>
      <c r="H2383" s="273"/>
      <c r="I2383" s="135"/>
      <c r="J2383" s="197"/>
      <c r="K2383" s="35"/>
      <c r="L2383" s="246"/>
      <c r="M2383" s="344"/>
      <c r="N2383" s="73"/>
    </row>
    <row r="2384" spans="1:15" s="74" customFormat="1" x14ac:dyDescent="0.2">
      <c r="A2384" s="207"/>
      <c r="B2384" s="177"/>
      <c r="C2384" s="77"/>
      <c r="D2384" s="21"/>
      <c r="E2384" s="21"/>
      <c r="F2384" s="21"/>
      <c r="G2384" s="142"/>
      <c r="H2384" s="273"/>
      <c r="I2384" s="135"/>
      <c r="J2384" s="24"/>
      <c r="K2384" s="35"/>
      <c r="L2384" s="246"/>
      <c r="M2384" s="351"/>
      <c r="N2384" s="73"/>
    </row>
    <row r="2385" spans="1:14" s="74" customFormat="1" ht="15" x14ac:dyDescent="0.25">
      <c r="A2385" s="207"/>
      <c r="B2385" s="177"/>
      <c r="C2385" s="77"/>
      <c r="D2385" s="21"/>
      <c r="E2385" s="21"/>
      <c r="F2385" s="21"/>
      <c r="G2385" s="142"/>
      <c r="H2385" s="273"/>
      <c r="I2385" s="135"/>
      <c r="J2385" s="24"/>
      <c r="K2385" s="35"/>
      <c r="L2385" s="246"/>
      <c r="M2385" s="344"/>
      <c r="N2385" s="73"/>
    </row>
    <row r="2386" spans="1:14" s="74" customFormat="1" ht="15" x14ac:dyDescent="0.25">
      <c r="A2386" s="207"/>
      <c r="B2386" s="177"/>
      <c r="C2386" s="77"/>
      <c r="D2386" s="21"/>
      <c r="E2386" s="21"/>
      <c r="F2386" s="21"/>
      <c r="G2386" s="142"/>
      <c r="H2386" s="273"/>
      <c r="I2386" s="135"/>
      <c r="J2386" s="24"/>
      <c r="K2386" s="35"/>
      <c r="L2386" s="246"/>
      <c r="M2386" s="344"/>
      <c r="N2386" s="73"/>
    </row>
    <row r="2387" spans="1:14" s="213" customFormat="1" x14ac:dyDescent="0.2">
      <c r="A2387" s="208"/>
      <c r="B2387" s="202"/>
      <c r="C2387" s="200"/>
      <c r="D2387" s="208"/>
      <c r="E2387" s="208"/>
      <c r="F2387" s="21"/>
      <c r="G2387" s="208"/>
      <c r="H2387" s="290"/>
      <c r="I2387" s="209"/>
      <c r="J2387" s="24"/>
      <c r="K2387" s="210"/>
      <c r="L2387" s="262"/>
      <c r="M2387" s="349"/>
      <c r="N2387" s="212"/>
    </row>
    <row r="2388" spans="1:14" s="217" customFormat="1" x14ac:dyDescent="0.2">
      <c r="A2388" s="201"/>
      <c r="B2388" s="201"/>
      <c r="C2388" s="214"/>
      <c r="D2388" s="201"/>
      <c r="E2388" s="201"/>
      <c r="F2388" s="21"/>
      <c r="G2388" s="201"/>
      <c r="H2388" s="304"/>
      <c r="I2388" s="201"/>
      <c r="J2388" s="24"/>
      <c r="K2388" s="71"/>
      <c r="L2388" s="250"/>
      <c r="M2388" s="354"/>
      <c r="N2388" s="216"/>
    </row>
    <row r="2389" spans="1:14" s="217" customFormat="1" x14ac:dyDescent="0.2">
      <c r="A2389" s="218"/>
      <c r="B2389" s="76"/>
      <c r="C2389" s="77"/>
      <c r="D2389" s="21"/>
      <c r="E2389" s="21"/>
      <c r="F2389" s="21"/>
      <c r="G2389" s="21"/>
      <c r="H2389" s="284"/>
      <c r="I2389" s="135"/>
      <c r="J2389" s="24"/>
      <c r="K2389" s="71"/>
      <c r="L2389" s="250"/>
      <c r="M2389" s="354"/>
      <c r="N2389" s="216"/>
    </row>
    <row r="2390" spans="1:14" s="217" customFormat="1" x14ac:dyDescent="0.2">
      <c r="A2390" s="201"/>
      <c r="B2390" s="76"/>
      <c r="C2390" s="77"/>
      <c r="D2390" s="21"/>
      <c r="E2390" s="21"/>
      <c r="F2390" s="21"/>
      <c r="G2390" s="21"/>
      <c r="H2390" s="284"/>
      <c r="I2390" s="135"/>
      <c r="J2390" s="24"/>
      <c r="K2390" s="71"/>
      <c r="L2390" s="250"/>
      <c r="M2390" s="354"/>
      <c r="N2390" s="216"/>
    </row>
    <row r="2391" spans="1:14" s="217" customFormat="1" x14ac:dyDescent="0.2">
      <c r="A2391" s="201"/>
      <c r="B2391" s="76"/>
      <c r="C2391" s="77"/>
      <c r="D2391" s="21"/>
      <c r="E2391" s="21"/>
      <c r="F2391" s="21"/>
      <c r="G2391" s="21"/>
      <c r="H2391" s="284"/>
      <c r="I2391" s="135"/>
      <c r="J2391" s="24"/>
      <c r="K2391" s="71"/>
      <c r="L2391" s="250"/>
      <c r="M2391" s="354"/>
      <c r="N2391" s="216"/>
    </row>
    <row r="2392" spans="1:14" s="217" customFormat="1" x14ac:dyDescent="0.2">
      <c r="A2392" s="201"/>
      <c r="B2392" s="76"/>
      <c r="C2392" s="77"/>
      <c r="D2392" s="21"/>
      <c r="E2392" s="21"/>
      <c r="F2392" s="21"/>
      <c r="G2392" s="21"/>
      <c r="H2392" s="284"/>
      <c r="I2392" s="135"/>
      <c r="J2392" s="24"/>
      <c r="K2392" s="71"/>
      <c r="L2392" s="250"/>
      <c r="M2392" s="354"/>
      <c r="N2392" s="216"/>
    </row>
    <row r="2393" spans="1:14" s="217" customFormat="1" x14ac:dyDescent="0.2">
      <c r="A2393" s="201"/>
      <c r="B2393" s="76"/>
      <c r="C2393" s="77"/>
      <c r="D2393" s="21"/>
      <c r="E2393" s="21"/>
      <c r="F2393" s="21"/>
      <c r="G2393" s="21"/>
      <c r="H2393" s="284"/>
      <c r="I2393" s="135"/>
      <c r="J2393" s="24"/>
      <c r="K2393" s="71"/>
      <c r="L2393" s="250"/>
      <c r="M2393" s="354"/>
      <c r="N2393" s="216"/>
    </row>
    <row r="2394" spans="1:14" s="217" customFormat="1" x14ac:dyDescent="0.2">
      <c r="A2394" s="201"/>
      <c r="B2394" s="76"/>
      <c r="C2394" s="119"/>
      <c r="D2394" s="120"/>
      <c r="E2394" s="120"/>
      <c r="F2394" s="21"/>
      <c r="G2394" s="120"/>
      <c r="H2394" s="292"/>
      <c r="I2394" s="167"/>
      <c r="J2394" s="24"/>
      <c r="K2394" s="71"/>
      <c r="L2394" s="250"/>
      <c r="M2394" s="354"/>
      <c r="N2394" s="216"/>
    </row>
    <row r="2395" spans="1:14" s="217" customFormat="1" x14ac:dyDescent="0.2">
      <c r="A2395" s="201"/>
      <c r="B2395" s="76"/>
      <c r="C2395" s="77"/>
      <c r="D2395" s="21"/>
      <c r="E2395" s="21"/>
      <c r="F2395" s="21"/>
      <c r="G2395" s="21"/>
      <c r="H2395" s="284"/>
      <c r="I2395" s="135"/>
      <c r="J2395" s="24"/>
      <c r="K2395" s="71"/>
      <c r="L2395" s="250"/>
      <c r="M2395" s="354"/>
      <c r="N2395" s="216"/>
    </row>
    <row r="2396" spans="1:14" s="221" customFormat="1" x14ac:dyDescent="0.2">
      <c r="A2396" s="219"/>
      <c r="B2396" s="76"/>
      <c r="C2396" s="77"/>
      <c r="D2396" s="21"/>
      <c r="E2396" s="21"/>
      <c r="F2396" s="21"/>
      <c r="G2396" s="21"/>
      <c r="H2396" s="284"/>
      <c r="I2396" s="135"/>
      <c r="J2396" s="24"/>
      <c r="K2396" s="71"/>
      <c r="L2396" s="250"/>
      <c r="M2396" s="353"/>
      <c r="N2396" s="220"/>
    </row>
    <row r="2397" spans="1:14" s="221" customFormat="1" x14ac:dyDescent="0.2">
      <c r="A2397" s="219"/>
      <c r="B2397" s="76"/>
      <c r="C2397" s="77"/>
      <c r="D2397" s="21"/>
      <c r="E2397" s="21"/>
      <c r="F2397" s="21"/>
      <c r="G2397" s="21"/>
      <c r="H2397" s="284"/>
      <c r="I2397" s="135"/>
      <c r="J2397" s="24"/>
      <c r="K2397" s="71"/>
      <c r="L2397" s="250"/>
      <c r="M2397" s="353"/>
      <c r="N2397" s="220"/>
    </row>
    <row r="2398" spans="1:14" s="221" customFormat="1" ht="15" x14ac:dyDescent="0.25">
      <c r="A2398" s="219"/>
      <c r="B2398" s="76"/>
      <c r="C2398" s="77"/>
      <c r="D2398" s="21"/>
      <c r="E2398" s="21"/>
      <c r="F2398" s="21"/>
      <c r="G2398" s="21"/>
      <c r="H2398" s="284"/>
      <c r="I2398" s="135"/>
      <c r="J2398" s="24"/>
      <c r="K2398" s="71"/>
      <c r="L2398" s="250"/>
      <c r="M2398" s="355"/>
      <c r="N2398" s="220"/>
    </row>
    <row r="2399" spans="1:14" s="221" customFormat="1" x14ac:dyDescent="0.2">
      <c r="A2399" s="219"/>
      <c r="B2399" s="76"/>
      <c r="C2399" s="77"/>
      <c r="D2399" s="21"/>
      <c r="E2399" s="21"/>
      <c r="F2399" s="21"/>
      <c r="G2399" s="21"/>
      <c r="H2399" s="284"/>
      <c r="I2399" s="135"/>
      <c r="J2399" s="24"/>
      <c r="K2399" s="71"/>
      <c r="L2399" s="250"/>
      <c r="M2399" s="353"/>
      <c r="N2399" s="220"/>
    </row>
    <row r="2400" spans="1:14" s="221" customFormat="1" x14ac:dyDescent="0.2">
      <c r="A2400" s="219"/>
      <c r="B2400" s="76"/>
      <c r="C2400" s="77"/>
      <c r="D2400" s="21"/>
      <c r="E2400" s="21"/>
      <c r="F2400" s="21"/>
      <c r="G2400" s="21"/>
      <c r="H2400" s="284"/>
      <c r="I2400" s="135"/>
      <c r="J2400" s="24"/>
      <c r="K2400" s="71"/>
      <c r="L2400" s="250"/>
      <c r="M2400" s="353"/>
      <c r="N2400" s="220"/>
    </row>
    <row r="2401" spans="1:14" s="221" customFormat="1" x14ac:dyDescent="0.2">
      <c r="A2401" s="219"/>
      <c r="B2401" s="76"/>
      <c r="C2401" s="77"/>
      <c r="D2401" s="21"/>
      <c r="E2401" s="21"/>
      <c r="F2401" s="21"/>
      <c r="G2401" s="21"/>
      <c r="H2401" s="284"/>
      <c r="I2401" s="135"/>
      <c r="J2401" s="24"/>
      <c r="K2401" s="71"/>
      <c r="L2401" s="250"/>
      <c r="M2401" s="353"/>
      <c r="N2401" s="220"/>
    </row>
    <row r="2402" spans="1:14" s="221" customFormat="1" x14ac:dyDescent="0.2">
      <c r="A2402" s="219"/>
      <c r="B2402" s="76"/>
      <c r="C2402" s="77"/>
      <c r="D2402" s="21"/>
      <c r="E2402" s="21"/>
      <c r="F2402" s="21"/>
      <c r="G2402" s="21"/>
      <c r="H2402" s="284"/>
      <c r="I2402" s="135"/>
      <c r="J2402" s="24"/>
      <c r="K2402" s="71"/>
      <c r="L2402" s="250"/>
      <c r="M2402" s="353"/>
      <c r="N2402" s="220"/>
    </row>
    <row r="2403" spans="1:14" s="221" customFormat="1" x14ac:dyDescent="0.2">
      <c r="A2403" s="219"/>
      <c r="B2403" s="76"/>
      <c r="C2403" s="77"/>
      <c r="D2403" s="21"/>
      <c r="E2403" s="21"/>
      <c r="F2403" s="21"/>
      <c r="G2403" s="21"/>
      <c r="H2403" s="284"/>
      <c r="I2403" s="135"/>
      <c r="J2403" s="24"/>
      <c r="K2403" s="71"/>
      <c r="L2403" s="250"/>
      <c r="M2403" s="353"/>
      <c r="N2403" s="220"/>
    </row>
    <row r="2404" spans="1:14" s="221" customFormat="1" ht="15" x14ac:dyDescent="0.25">
      <c r="A2404" s="223"/>
      <c r="B2404" s="76"/>
      <c r="C2404" s="77"/>
      <c r="D2404" s="21"/>
      <c r="E2404" s="21"/>
      <c r="F2404" s="21"/>
      <c r="G2404" s="21"/>
      <c r="H2404" s="284"/>
      <c r="I2404" s="135"/>
      <c r="J2404" s="24"/>
      <c r="K2404" s="71"/>
      <c r="L2404" s="250"/>
      <c r="M2404" s="353"/>
      <c r="N2404" s="220"/>
    </row>
    <row r="2405" spans="1:14" s="221" customFormat="1" x14ac:dyDescent="0.2">
      <c r="A2405" s="219"/>
      <c r="B2405" s="76"/>
      <c r="C2405" s="77"/>
      <c r="D2405" s="21"/>
      <c r="E2405" s="21"/>
      <c r="F2405" s="21"/>
      <c r="G2405" s="21"/>
      <c r="H2405" s="284"/>
      <c r="I2405" s="135"/>
      <c r="J2405" s="24"/>
      <c r="K2405" s="71"/>
      <c r="L2405" s="250"/>
      <c r="M2405" s="353"/>
      <c r="N2405" s="220"/>
    </row>
    <row r="2406" spans="1:14" s="221" customFormat="1" x14ac:dyDescent="0.2">
      <c r="A2406" s="219"/>
      <c r="B2406" s="76"/>
      <c r="C2406" s="77"/>
      <c r="D2406" s="21"/>
      <c r="E2406" s="21"/>
      <c r="F2406" s="21"/>
      <c r="G2406" s="21"/>
      <c r="H2406" s="284"/>
      <c r="I2406" s="135"/>
      <c r="J2406" s="24"/>
      <c r="K2406" s="71"/>
      <c r="L2406" s="250"/>
      <c r="M2406" s="353"/>
      <c r="N2406" s="220"/>
    </row>
    <row r="2407" spans="1:14" s="221" customFormat="1" x14ac:dyDescent="0.2">
      <c r="A2407" s="219"/>
      <c r="B2407" s="76"/>
      <c r="C2407" s="77"/>
      <c r="D2407" s="21"/>
      <c r="E2407" s="21"/>
      <c r="F2407" s="21"/>
      <c r="G2407" s="21"/>
      <c r="H2407" s="284"/>
      <c r="I2407" s="135"/>
      <c r="J2407" s="24"/>
      <c r="K2407" s="71"/>
      <c r="L2407" s="250"/>
      <c r="M2407" s="353"/>
      <c r="N2407" s="220"/>
    </row>
    <row r="2408" spans="1:14" s="221" customFormat="1" ht="15" x14ac:dyDescent="0.25">
      <c r="A2408" s="219"/>
      <c r="B2408" s="76"/>
      <c r="C2408" s="77"/>
      <c r="D2408" s="21"/>
      <c r="E2408" s="21"/>
      <c r="F2408" s="21"/>
      <c r="G2408" s="21"/>
      <c r="H2408" s="284"/>
      <c r="I2408" s="135"/>
      <c r="J2408" s="24"/>
      <c r="K2408" s="71"/>
      <c r="L2408" s="250"/>
      <c r="M2408" s="355"/>
      <c r="N2408" s="220"/>
    </row>
    <row r="2409" spans="1:14" s="221" customFormat="1" ht="15" x14ac:dyDescent="0.25">
      <c r="A2409" s="223"/>
      <c r="B2409" s="76"/>
      <c r="C2409" s="77"/>
      <c r="D2409" s="21"/>
      <c r="E2409" s="21"/>
      <c r="F2409" s="21"/>
      <c r="G2409" s="21"/>
      <c r="H2409" s="284"/>
      <c r="I2409" s="135"/>
      <c r="J2409" s="24"/>
      <c r="K2409" s="71"/>
      <c r="L2409" s="250"/>
      <c r="M2409" s="353"/>
      <c r="N2409" s="220"/>
    </row>
    <row r="2410" spans="1:14" s="221" customFormat="1" x14ac:dyDescent="0.2">
      <c r="A2410" s="219"/>
      <c r="B2410" s="76"/>
      <c r="C2410" s="77"/>
      <c r="D2410" s="21"/>
      <c r="E2410" s="21"/>
      <c r="F2410" s="21"/>
      <c r="G2410" s="21"/>
      <c r="H2410" s="284"/>
      <c r="I2410" s="135"/>
      <c r="J2410" s="24"/>
      <c r="K2410" s="71"/>
      <c r="L2410" s="250"/>
      <c r="M2410" s="353"/>
      <c r="N2410" s="220"/>
    </row>
    <row r="2411" spans="1:14" s="221" customFormat="1" x14ac:dyDescent="0.2">
      <c r="A2411" s="219"/>
      <c r="B2411" s="76"/>
      <c r="C2411" s="77"/>
      <c r="D2411" s="21"/>
      <c r="E2411" s="21"/>
      <c r="F2411" s="21"/>
      <c r="G2411" s="21"/>
      <c r="H2411" s="284"/>
      <c r="I2411" s="135"/>
      <c r="J2411" s="24"/>
      <c r="K2411" s="71"/>
      <c r="L2411" s="250"/>
      <c r="M2411" s="353"/>
      <c r="N2411" s="220"/>
    </row>
    <row r="2412" spans="1:14" s="221" customFormat="1" x14ac:dyDescent="0.2">
      <c r="A2412" s="219"/>
      <c r="B2412" s="76"/>
      <c r="C2412" s="77"/>
      <c r="D2412" s="21"/>
      <c r="E2412" s="21"/>
      <c r="F2412" s="21"/>
      <c r="G2412" s="21"/>
      <c r="H2412" s="284"/>
      <c r="I2412" s="135"/>
      <c r="J2412" s="24"/>
      <c r="K2412" s="71"/>
      <c r="L2412" s="250"/>
      <c r="M2412" s="353"/>
      <c r="N2412" s="220"/>
    </row>
    <row r="2413" spans="1:14" s="221" customFormat="1" x14ac:dyDescent="0.2">
      <c r="A2413" s="219"/>
      <c r="B2413" s="76"/>
      <c r="C2413" s="77"/>
      <c r="D2413" s="21"/>
      <c r="E2413" s="21"/>
      <c r="F2413" s="21"/>
      <c r="G2413" s="21"/>
      <c r="H2413" s="284"/>
      <c r="I2413" s="135"/>
      <c r="J2413" s="24"/>
      <c r="K2413" s="71"/>
      <c r="L2413" s="250"/>
      <c r="M2413" s="353"/>
      <c r="N2413" s="220"/>
    </row>
    <row r="2414" spans="1:14" s="221" customFormat="1" x14ac:dyDescent="0.2">
      <c r="A2414" s="219"/>
      <c r="B2414" s="76"/>
      <c r="C2414" s="77"/>
      <c r="D2414" s="21"/>
      <c r="E2414" s="21"/>
      <c r="F2414" s="21"/>
      <c r="G2414" s="21"/>
      <c r="H2414" s="284"/>
      <c r="I2414" s="135"/>
      <c r="J2414" s="24"/>
      <c r="K2414" s="71"/>
      <c r="L2414" s="250"/>
      <c r="M2414" s="353"/>
      <c r="N2414" s="220"/>
    </row>
    <row r="2415" spans="1:14" s="221" customFormat="1" x14ac:dyDescent="0.2">
      <c r="A2415" s="219"/>
      <c r="B2415" s="76"/>
      <c r="C2415" s="77"/>
      <c r="D2415" s="21"/>
      <c r="E2415" s="21"/>
      <c r="F2415" s="21"/>
      <c r="G2415" s="21"/>
      <c r="H2415" s="284"/>
      <c r="I2415" s="135"/>
      <c r="J2415" s="24"/>
      <c r="K2415" s="71"/>
      <c r="L2415" s="250"/>
      <c r="M2415" s="353"/>
      <c r="N2415" s="220"/>
    </row>
    <row r="2416" spans="1:14" s="221" customFormat="1" x14ac:dyDescent="0.2">
      <c r="A2416" s="219"/>
      <c r="B2416" s="76"/>
      <c r="C2416" s="77"/>
      <c r="D2416" s="21"/>
      <c r="E2416" s="21"/>
      <c r="F2416" s="21"/>
      <c r="G2416" s="21"/>
      <c r="H2416" s="284"/>
      <c r="I2416" s="135"/>
      <c r="J2416" s="24"/>
      <c r="K2416" s="71"/>
      <c r="L2416" s="250"/>
      <c r="M2416" s="353"/>
      <c r="N2416" s="220"/>
    </row>
    <row r="2417" spans="1:14" s="74" customFormat="1" x14ac:dyDescent="0.2">
      <c r="A2417" s="25"/>
      <c r="B2417" s="141"/>
      <c r="C2417" s="77"/>
      <c r="D2417" s="21"/>
      <c r="E2417" s="21"/>
      <c r="F2417" s="21"/>
      <c r="G2417" s="142"/>
      <c r="H2417" s="273"/>
      <c r="I2417" s="135"/>
      <c r="J2417" s="24"/>
      <c r="K2417" s="71"/>
      <c r="L2417" s="246"/>
      <c r="M2417" s="351"/>
      <c r="N2417" s="73"/>
    </row>
    <row r="2418" spans="1:14" s="74" customFormat="1" ht="15" x14ac:dyDescent="0.25">
      <c r="A2418" s="17"/>
      <c r="B2418" s="141"/>
      <c r="C2418" s="77"/>
      <c r="D2418" s="21"/>
      <c r="E2418" s="21"/>
      <c r="F2418" s="21"/>
      <c r="G2418" s="142"/>
      <c r="H2418" s="273"/>
      <c r="I2418" s="135"/>
      <c r="J2418" s="24"/>
      <c r="K2418" s="71"/>
      <c r="L2418" s="246"/>
      <c r="M2418" s="351"/>
      <c r="N2418" s="73"/>
    </row>
    <row r="2419" spans="1:14" s="74" customFormat="1" x14ac:dyDescent="0.2">
      <c r="A2419" s="111"/>
      <c r="B2419" s="141"/>
      <c r="C2419" s="77"/>
      <c r="D2419" s="21"/>
      <c r="E2419" s="21"/>
      <c r="F2419" s="21"/>
      <c r="G2419" s="142"/>
      <c r="H2419" s="273"/>
      <c r="I2419" s="135"/>
      <c r="J2419" s="24"/>
      <c r="K2419" s="71"/>
      <c r="L2419" s="246"/>
      <c r="M2419" s="351"/>
      <c r="N2419" s="73"/>
    </row>
    <row r="2420" spans="1:14" s="74" customFormat="1" x14ac:dyDescent="0.2">
      <c r="A2420" s="111"/>
      <c r="B2420" s="141"/>
      <c r="C2420" s="77"/>
      <c r="D2420" s="21"/>
      <c r="E2420" s="21"/>
      <c r="F2420" s="21"/>
      <c r="G2420" s="142"/>
      <c r="H2420" s="273"/>
      <c r="I2420" s="135"/>
      <c r="J2420" s="24"/>
      <c r="K2420" s="71"/>
      <c r="L2420" s="246"/>
      <c r="M2420" s="351"/>
      <c r="N2420" s="73"/>
    </row>
    <row r="2421" spans="1:14" s="74" customFormat="1" x14ac:dyDescent="0.2">
      <c r="A2421" s="111"/>
      <c r="B2421" s="141"/>
      <c r="C2421" s="77"/>
      <c r="D2421" s="21"/>
      <c r="E2421" s="21"/>
      <c r="F2421" s="21"/>
      <c r="G2421" s="142"/>
      <c r="H2421" s="273"/>
      <c r="I2421" s="135"/>
      <c r="J2421" s="24"/>
      <c r="K2421" s="71"/>
      <c r="L2421" s="246"/>
      <c r="M2421" s="351"/>
      <c r="N2421" s="73"/>
    </row>
    <row r="2422" spans="1:14" s="74" customFormat="1" x14ac:dyDescent="0.2">
      <c r="A2422" s="111"/>
      <c r="B2422" s="141"/>
      <c r="C2422" s="77"/>
      <c r="D2422" s="21"/>
      <c r="E2422" s="21"/>
      <c r="F2422" s="21"/>
      <c r="G2422" s="142"/>
      <c r="H2422" s="273"/>
      <c r="I2422" s="135"/>
      <c r="J2422" s="24"/>
      <c r="K2422" s="71"/>
      <c r="L2422" s="246"/>
      <c r="M2422" s="351"/>
      <c r="N2422" s="73"/>
    </row>
    <row r="2423" spans="1:14" s="74" customFormat="1" x14ac:dyDescent="0.2">
      <c r="A2423" s="25"/>
      <c r="B2423" s="141"/>
      <c r="C2423" s="77"/>
      <c r="D2423" s="21"/>
      <c r="E2423" s="21"/>
      <c r="F2423" s="21"/>
      <c r="G2423" s="142"/>
      <c r="H2423" s="273"/>
      <c r="I2423" s="135"/>
      <c r="J2423" s="24"/>
      <c r="K2423" s="71"/>
      <c r="L2423" s="246"/>
      <c r="M2423" s="351"/>
      <c r="N2423" s="73"/>
    </row>
    <row r="2424" spans="1:14" s="74" customFormat="1" x14ac:dyDescent="0.2">
      <c r="A2424" s="25"/>
      <c r="B2424" s="141"/>
      <c r="C2424" s="77"/>
      <c r="D2424" s="21"/>
      <c r="E2424" s="21"/>
      <c r="F2424" s="21"/>
      <c r="G2424" s="142"/>
      <c r="H2424" s="273"/>
      <c r="I2424" s="135"/>
      <c r="J2424" s="24"/>
      <c r="K2424" s="71"/>
      <c r="L2424" s="246"/>
      <c r="M2424" s="351"/>
      <c r="N2424" s="73"/>
    </row>
    <row r="2425" spans="1:14" s="74" customFormat="1" x14ac:dyDescent="0.2">
      <c r="A2425" s="25"/>
      <c r="B2425" s="141"/>
      <c r="C2425" s="77"/>
      <c r="D2425" s="21"/>
      <c r="E2425" s="21"/>
      <c r="F2425" s="21"/>
      <c r="G2425" s="142"/>
      <c r="H2425" s="273"/>
      <c r="I2425" s="135"/>
      <c r="J2425" s="24"/>
      <c r="K2425" s="71"/>
      <c r="L2425" s="246"/>
      <c r="M2425" s="351"/>
      <c r="N2425" s="73"/>
    </row>
    <row r="2426" spans="1:14" s="74" customFormat="1" x14ac:dyDescent="0.2">
      <c r="A2426" s="25"/>
      <c r="B2426" s="141"/>
      <c r="C2426" s="77"/>
      <c r="D2426" s="21"/>
      <c r="E2426" s="21"/>
      <c r="F2426" s="21"/>
      <c r="G2426" s="142"/>
      <c r="H2426" s="273"/>
      <c r="I2426" s="135"/>
      <c r="J2426" s="24"/>
      <c r="K2426" s="71"/>
      <c r="L2426" s="246"/>
      <c r="M2426" s="351"/>
      <c r="N2426" s="73"/>
    </row>
    <row r="2427" spans="1:14" s="74" customFormat="1" ht="15" x14ac:dyDescent="0.25">
      <c r="A2427" s="25"/>
      <c r="B2427" s="141"/>
      <c r="C2427" s="77"/>
      <c r="D2427" s="21"/>
      <c r="E2427" s="21"/>
      <c r="F2427" s="21"/>
      <c r="G2427" s="142"/>
      <c r="H2427" s="273"/>
      <c r="I2427" s="135"/>
      <c r="J2427" s="24"/>
      <c r="K2427" s="71"/>
      <c r="L2427" s="246"/>
      <c r="M2427" s="344"/>
      <c r="N2427" s="73"/>
    </row>
    <row r="2428" spans="1:14" s="74" customFormat="1" ht="15" x14ac:dyDescent="0.25">
      <c r="A2428" s="25"/>
      <c r="B2428" s="141"/>
      <c r="C2428" s="77"/>
      <c r="D2428" s="21"/>
      <c r="E2428" s="21"/>
      <c r="F2428" s="21"/>
      <c r="G2428" s="142"/>
      <c r="H2428" s="273"/>
      <c r="I2428" s="135"/>
      <c r="J2428" s="24"/>
      <c r="K2428" s="71"/>
      <c r="L2428" s="246"/>
      <c r="M2428" s="344"/>
      <c r="N2428" s="73"/>
    </row>
    <row r="2429" spans="1:14" s="74" customFormat="1" x14ac:dyDescent="0.2">
      <c r="A2429" s="25"/>
      <c r="B2429" s="141"/>
      <c r="C2429" s="77"/>
      <c r="D2429" s="21"/>
      <c r="E2429" s="21"/>
      <c r="F2429" s="21"/>
      <c r="G2429" s="142"/>
      <c r="H2429" s="273"/>
      <c r="I2429" s="135"/>
      <c r="J2429" s="24"/>
      <c r="K2429" s="71"/>
      <c r="L2429" s="246"/>
      <c r="M2429" s="351"/>
      <c r="N2429" s="73"/>
    </row>
    <row r="2430" spans="1:14" s="74" customFormat="1" ht="15" x14ac:dyDescent="0.25">
      <c r="A2430" s="17"/>
      <c r="B2430" s="141"/>
      <c r="C2430" s="77"/>
      <c r="D2430" s="21"/>
      <c r="E2430" s="21"/>
      <c r="F2430" s="21"/>
      <c r="G2430" s="142"/>
      <c r="H2430" s="273"/>
      <c r="I2430" s="135"/>
      <c r="J2430" s="24"/>
      <c r="K2430" s="71"/>
      <c r="L2430" s="246"/>
      <c r="M2430" s="351"/>
      <c r="N2430" s="73"/>
    </row>
    <row r="2431" spans="1:14" s="74" customFormat="1" ht="15" x14ac:dyDescent="0.25">
      <c r="A2431" s="17"/>
      <c r="B2431" s="141"/>
      <c r="C2431" s="77"/>
      <c r="D2431" s="21"/>
      <c r="E2431" s="21"/>
      <c r="F2431" s="21"/>
      <c r="G2431" s="142"/>
      <c r="H2431" s="273"/>
      <c r="I2431" s="135"/>
      <c r="J2431" s="24"/>
      <c r="K2431" s="71"/>
      <c r="L2431" s="246"/>
      <c r="M2431" s="351"/>
      <c r="N2431" s="73"/>
    </row>
    <row r="2432" spans="1:14" s="74" customFormat="1" ht="15" x14ac:dyDescent="0.25">
      <c r="A2432" s="17"/>
      <c r="B2432" s="141"/>
      <c r="C2432" s="77"/>
      <c r="D2432" s="21"/>
      <c r="E2432" s="21"/>
      <c r="F2432" s="21"/>
      <c r="G2432" s="142"/>
      <c r="H2432" s="273"/>
      <c r="I2432" s="135"/>
      <c r="J2432" s="24"/>
      <c r="K2432" s="71"/>
      <c r="L2432" s="246"/>
      <c r="M2432" s="351"/>
      <c r="N2432" s="73"/>
    </row>
    <row r="2433" spans="1:14" s="74" customFormat="1" x14ac:dyDescent="0.2">
      <c r="A2433" s="25"/>
      <c r="B2433" s="141"/>
      <c r="C2433" s="77"/>
      <c r="D2433" s="21"/>
      <c r="E2433" s="21"/>
      <c r="F2433" s="21"/>
      <c r="G2433" s="142"/>
      <c r="H2433" s="273"/>
      <c r="I2433" s="135"/>
      <c r="J2433" s="24"/>
      <c r="K2433" s="71"/>
      <c r="L2433" s="246"/>
      <c r="M2433" s="351"/>
      <c r="N2433" s="73"/>
    </row>
    <row r="2434" spans="1:14" s="74" customFormat="1" x14ac:dyDescent="0.2">
      <c r="A2434" s="25"/>
      <c r="B2434" s="141"/>
      <c r="C2434" s="77"/>
      <c r="D2434" s="21"/>
      <c r="E2434" s="21"/>
      <c r="F2434" s="21"/>
      <c r="G2434" s="142"/>
      <c r="H2434" s="273"/>
      <c r="I2434" s="135"/>
      <c r="J2434" s="24"/>
      <c r="K2434" s="71"/>
      <c r="L2434" s="246"/>
      <c r="M2434" s="351"/>
      <c r="N2434" s="73"/>
    </row>
    <row r="2435" spans="1:14" s="74" customFormat="1" x14ac:dyDescent="0.2">
      <c r="A2435" s="25"/>
      <c r="B2435" s="141"/>
      <c r="C2435" s="77"/>
      <c r="D2435" s="21"/>
      <c r="E2435" s="21"/>
      <c r="F2435" s="21"/>
      <c r="G2435" s="142"/>
      <c r="H2435" s="273"/>
      <c r="I2435" s="135"/>
      <c r="J2435" s="24"/>
      <c r="K2435" s="71"/>
      <c r="L2435" s="246"/>
      <c r="M2435" s="351"/>
      <c r="N2435" s="73"/>
    </row>
    <row r="2436" spans="1:14" s="74" customFormat="1" x14ac:dyDescent="0.2">
      <c r="A2436" s="25"/>
      <c r="B2436" s="141"/>
      <c r="C2436" s="77"/>
      <c r="D2436" s="21"/>
      <c r="E2436" s="21"/>
      <c r="F2436" s="21"/>
      <c r="G2436" s="142"/>
      <c r="H2436" s="273"/>
      <c r="I2436" s="135"/>
      <c r="J2436" s="24"/>
      <c r="K2436" s="71"/>
      <c r="L2436" s="246"/>
      <c r="M2436" s="351"/>
      <c r="N2436" s="73"/>
    </row>
    <row r="2437" spans="1:14" s="74" customFormat="1" x14ac:dyDescent="0.2">
      <c r="A2437" s="25"/>
      <c r="B2437" s="141"/>
      <c r="C2437" s="77"/>
      <c r="D2437" s="21"/>
      <c r="E2437" s="21"/>
      <c r="F2437" s="21"/>
      <c r="G2437" s="142"/>
      <c r="H2437" s="273"/>
      <c r="I2437" s="135"/>
      <c r="J2437" s="24"/>
      <c r="K2437" s="71"/>
      <c r="L2437" s="246"/>
      <c r="M2437" s="351"/>
      <c r="N2437" s="73"/>
    </row>
    <row r="2438" spans="1:14" s="74" customFormat="1" x14ac:dyDescent="0.2">
      <c r="A2438" s="25"/>
      <c r="B2438" s="141"/>
      <c r="C2438" s="77"/>
      <c r="D2438" s="21"/>
      <c r="E2438" s="21"/>
      <c r="F2438" s="21"/>
      <c r="G2438" s="142"/>
      <c r="H2438" s="273"/>
      <c r="I2438" s="135"/>
      <c r="J2438" s="24"/>
      <c r="K2438" s="71"/>
      <c r="L2438" s="246"/>
      <c r="M2438" s="351"/>
      <c r="N2438" s="73"/>
    </row>
    <row r="2439" spans="1:14" s="74" customFormat="1" x14ac:dyDescent="0.2">
      <c r="A2439" s="25"/>
      <c r="B2439" s="141"/>
      <c r="C2439" s="77"/>
      <c r="D2439" s="21"/>
      <c r="E2439" s="21"/>
      <c r="F2439" s="21"/>
      <c r="G2439" s="142"/>
      <c r="H2439" s="273"/>
      <c r="I2439" s="135"/>
      <c r="J2439" s="24"/>
      <c r="K2439" s="71"/>
      <c r="L2439" s="246"/>
      <c r="M2439" s="351"/>
      <c r="N2439" s="73"/>
    </row>
    <row r="2440" spans="1:14" s="74" customFormat="1" x14ac:dyDescent="0.2">
      <c r="A2440" s="25"/>
      <c r="B2440" s="141"/>
      <c r="C2440" s="77"/>
      <c r="D2440" s="21"/>
      <c r="E2440" s="21"/>
      <c r="F2440" s="21"/>
      <c r="G2440" s="142"/>
      <c r="H2440" s="273"/>
      <c r="I2440" s="135"/>
      <c r="J2440" s="24"/>
      <c r="K2440" s="71"/>
      <c r="L2440" s="246"/>
      <c r="M2440" s="351"/>
      <c r="N2440" s="73"/>
    </row>
    <row r="2441" spans="1:14" s="74" customFormat="1" x14ac:dyDescent="0.2">
      <c r="A2441" s="25"/>
      <c r="B2441" s="141"/>
      <c r="C2441" s="77"/>
      <c r="D2441" s="21"/>
      <c r="E2441" s="21"/>
      <c r="F2441" s="21"/>
      <c r="G2441" s="142"/>
      <c r="H2441" s="273"/>
      <c r="I2441" s="135"/>
      <c r="J2441" s="24"/>
      <c r="K2441" s="71"/>
      <c r="L2441" s="246"/>
      <c r="M2441" s="351"/>
      <c r="N2441" s="73"/>
    </row>
    <row r="2442" spans="1:14" s="74" customFormat="1" x14ac:dyDescent="0.2">
      <c r="A2442" s="25"/>
      <c r="B2442" s="141"/>
      <c r="C2442" s="77"/>
      <c r="D2442" s="21"/>
      <c r="E2442" s="21"/>
      <c r="F2442" s="21"/>
      <c r="G2442" s="142"/>
      <c r="H2442" s="273"/>
      <c r="I2442" s="135"/>
      <c r="J2442" s="24"/>
      <c r="K2442" s="71"/>
      <c r="L2442" s="246"/>
      <c r="M2442" s="351"/>
      <c r="N2442" s="73"/>
    </row>
    <row r="2443" spans="1:14" s="74" customFormat="1" x14ac:dyDescent="0.2">
      <c r="A2443" s="25"/>
      <c r="B2443" s="141"/>
      <c r="C2443" s="77"/>
      <c r="D2443" s="21"/>
      <c r="E2443" s="21"/>
      <c r="F2443" s="21"/>
      <c r="G2443" s="142"/>
      <c r="H2443" s="273"/>
      <c r="I2443" s="135"/>
      <c r="J2443" s="24"/>
      <c r="K2443" s="71"/>
      <c r="L2443" s="246"/>
      <c r="M2443" s="351"/>
      <c r="N2443" s="73"/>
    </row>
    <row r="2444" spans="1:14" s="74" customFormat="1" x14ac:dyDescent="0.2">
      <c r="A2444" s="25"/>
      <c r="B2444" s="141"/>
      <c r="C2444" s="77"/>
      <c r="D2444" s="21"/>
      <c r="E2444" s="21"/>
      <c r="F2444" s="21"/>
      <c r="G2444" s="142"/>
      <c r="H2444" s="273"/>
      <c r="I2444" s="135"/>
      <c r="J2444" s="24"/>
      <c r="K2444" s="71"/>
      <c r="L2444" s="246"/>
      <c r="M2444" s="351"/>
      <c r="N2444" s="73"/>
    </row>
    <row r="2445" spans="1:14" s="74" customFormat="1" x14ac:dyDescent="0.2">
      <c r="A2445" s="25"/>
      <c r="B2445" s="141"/>
      <c r="C2445" s="77"/>
      <c r="D2445" s="21"/>
      <c r="E2445" s="21"/>
      <c r="F2445" s="21"/>
      <c r="G2445" s="142"/>
      <c r="H2445" s="273"/>
      <c r="I2445" s="135"/>
      <c r="J2445" s="24"/>
      <c r="K2445" s="71"/>
      <c r="L2445" s="246"/>
      <c r="M2445" s="351"/>
      <c r="N2445" s="73"/>
    </row>
    <row r="2446" spans="1:14" s="74" customFormat="1" x14ac:dyDescent="0.2">
      <c r="A2446" s="25"/>
      <c r="B2446" s="141"/>
      <c r="C2446" s="77"/>
      <c r="D2446" s="21"/>
      <c r="E2446" s="21"/>
      <c r="F2446" s="21"/>
      <c r="G2446" s="142"/>
      <c r="H2446" s="273"/>
      <c r="I2446" s="135"/>
      <c r="J2446" s="24"/>
      <c r="K2446" s="71"/>
      <c r="L2446" s="246"/>
      <c r="M2446" s="351"/>
      <c r="N2446" s="73"/>
    </row>
    <row r="2447" spans="1:14" s="74" customFormat="1" x14ac:dyDescent="0.2">
      <c r="A2447" s="25"/>
      <c r="B2447" s="141"/>
      <c r="C2447" s="77"/>
      <c r="D2447" s="21"/>
      <c r="E2447" s="21"/>
      <c r="F2447" s="21"/>
      <c r="G2447" s="142"/>
      <c r="H2447" s="273"/>
      <c r="I2447" s="135"/>
      <c r="J2447" s="24"/>
      <c r="K2447" s="71"/>
      <c r="L2447" s="246"/>
      <c r="M2447" s="351"/>
      <c r="N2447" s="73"/>
    </row>
    <row r="2448" spans="1:14" s="74" customFormat="1" x14ac:dyDescent="0.2">
      <c r="A2448" s="25"/>
      <c r="B2448" s="141"/>
      <c r="C2448" s="77"/>
      <c r="D2448" s="21"/>
      <c r="E2448" s="21"/>
      <c r="F2448" s="21"/>
      <c r="G2448" s="142"/>
      <c r="H2448" s="273"/>
      <c r="I2448" s="135"/>
      <c r="J2448" s="24"/>
      <c r="K2448" s="71"/>
      <c r="L2448" s="246"/>
      <c r="M2448" s="351"/>
      <c r="N2448" s="73"/>
    </row>
    <row r="2449" spans="1:14" s="74" customFormat="1" x14ac:dyDescent="0.2">
      <c r="A2449" s="25"/>
      <c r="B2449" s="141"/>
      <c r="C2449" s="77"/>
      <c r="D2449" s="21"/>
      <c r="E2449" s="21"/>
      <c r="F2449" s="21"/>
      <c r="G2449" s="142"/>
      <c r="H2449" s="273"/>
      <c r="I2449" s="135"/>
      <c r="J2449" s="24"/>
      <c r="K2449" s="71"/>
      <c r="L2449" s="246"/>
      <c r="M2449" s="351"/>
      <c r="N2449" s="73"/>
    </row>
    <row r="2450" spans="1:14" s="74" customFormat="1" x14ac:dyDescent="0.2">
      <c r="A2450" s="25"/>
      <c r="B2450" s="141"/>
      <c r="C2450" s="77"/>
      <c r="D2450" s="21"/>
      <c r="E2450" s="21"/>
      <c r="F2450" s="21"/>
      <c r="G2450" s="142"/>
      <c r="H2450" s="273"/>
      <c r="I2450" s="135"/>
      <c r="J2450" s="24"/>
      <c r="K2450" s="71"/>
      <c r="L2450" s="246"/>
      <c r="M2450" s="351"/>
      <c r="N2450" s="73"/>
    </row>
    <row r="2451" spans="1:14" s="74" customFormat="1" x14ac:dyDescent="0.2">
      <c r="A2451" s="25"/>
      <c r="B2451" s="141"/>
      <c r="C2451" s="77"/>
      <c r="D2451" s="21"/>
      <c r="E2451" s="21"/>
      <c r="F2451" s="21"/>
      <c r="G2451" s="142"/>
      <c r="H2451" s="273"/>
      <c r="I2451" s="135"/>
      <c r="J2451" s="24"/>
      <c r="K2451" s="71"/>
      <c r="L2451" s="246"/>
      <c r="M2451" s="351"/>
      <c r="N2451" s="73"/>
    </row>
    <row r="2452" spans="1:14" s="74" customFormat="1" x14ac:dyDescent="0.2">
      <c r="A2452" s="25"/>
      <c r="B2452" s="141"/>
      <c r="C2452" s="77"/>
      <c r="D2452" s="21"/>
      <c r="E2452" s="21"/>
      <c r="F2452" s="21"/>
      <c r="G2452" s="142"/>
      <c r="H2452" s="273"/>
      <c r="I2452" s="135"/>
      <c r="J2452" s="24"/>
      <c r="K2452" s="71"/>
      <c r="L2452" s="246"/>
      <c r="M2452" s="351"/>
      <c r="N2452" s="73"/>
    </row>
    <row r="2453" spans="1:14" s="74" customFormat="1" ht="15" x14ac:dyDescent="0.25">
      <c r="A2453" s="17"/>
      <c r="B2453" s="141"/>
      <c r="C2453" s="77"/>
      <c r="D2453" s="21"/>
      <c r="E2453" s="21"/>
      <c r="F2453" s="21"/>
      <c r="G2453" s="142"/>
      <c r="H2453" s="273"/>
      <c r="I2453" s="135"/>
      <c r="J2453" s="24"/>
      <c r="K2453" s="71"/>
      <c r="L2453" s="246"/>
      <c r="M2453" s="351"/>
      <c r="N2453" s="73"/>
    </row>
    <row r="2454" spans="1:14" s="74" customFormat="1" x14ac:dyDescent="0.2">
      <c r="A2454" s="25"/>
      <c r="B2454" s="141"/>
      <c r="C2454" s="77"/>
      <c r="D2454" s="21"/>
      <c r="E2454" s="21"/>
      <c r="F2454" s="21"/>
      <c r="G2454" s="142"/>
      <c r="H2454" s="273"/>
      <c r="I2454" s="135"/>
      <c r="J2454" s="24"/>
      <c r="K2454" s="71"/>
      <c r="L2454" s="246"/>
      <c r="M2454" s="351"/>
      <c r="N2454" s="73"/>
    </row>
    <row r="2455" spans="1:14" s="74" customFormat="1" x14ac:dyDescent="0.2">
      <c r="A2455" s="25"/>
      <c r="B2455" s="141"/>
      <c r="C2455" s="77"/>
      <c r="D2455" s="21"/>
      <c r="E2455" s="21"/>
      <c r="F2455" s="21"/>
      <c r="G2455" s="142"/>
      <c r="H2455" s="273"/>
      <c r="I2455" s="135"/>
      <c r="J2455" s="24"/>
      <c r="K2455" s="71"/>
      <c r="L2455" s="246"/>
      <c r="M2455" s="351"/>
      <c r="N2455" s="73"/>
    </row>
    <row r="2456" spans="1:14" s="74" customFormat="1" ht="15" x14ac:dyDescent="0.25">
      <c r="A2456" s="17"/>
      <c r="B2456" s="141"/>
      <c r="C2456" s="77"/>
      <c r="D2456" s="21"/>
      <c r="E2456" s="21"/>
      <c r="F2456" s="21"/>
      <c r="G2456" s="142"/>
      <c r="H2456" s="273"/>
      <c r="I2456" s="135"/>
      <c r="J2456" s="24"/>
      <c r="K2456" s="71"/>
      <c r="L2456" s="246"/>
      <c r="M2456" s="351"/>
      <c r="N2456" s="73"/>
    </row>
    <row r="2457" spans="1:14" s="74" customFormat="1" x14ac:dyDescent="0.2">
      <c r="A2457" s="25"/>
      <c r="B2457" s="141"/>
      <c r="C2457" s="77"/>
      <c r="D2457" s="21"/>
      <c r="E2457" s="21"/>
      <c r="F2457" s="21"/>
      <c r="G2457" s="142"/>
      <c r="H2457" s="273"/>
      <c r="I2457" s="135"/>
      <c r="J2457" s="24"/>
      <c r="K2457" s="71"/>
      <c r="L2457" s="246"/>
      <c r="M2457" s="351"/>
      <c r="N2457" s="73"/>
    </row>
    <row r="2458" spans="1:14" s="74" customFormat="1" x14ac:dyDescent="0.2">
      <c r="A2458" s="25"/>
      <c r="B2458" s="141"/>
      <c r="C2458" s="77"/>
      <c r="D2458" s="21"/>
      <c r="E2458" s="21"/>
      <c r="F2458" s="21"/>
      <c r="G2458" s="142"/>
      <c r="H2458" s="273"/>
      <c r="I2458" s="135"/>
      <c r="J2458" s="24"/>
      <c r="K2458" s="71"/>
      <c r="L2458" s="246"/>
      <c r="M2458" s="351"/>
      <c r="N2458" s="73"/>
    </row>
    <row r="2459" spans="1:14" s="74" customFormat="1" x14ac:dyDescent="0.2">
      <c r="A2459" s="25"/>
      <c r="B2459" s="141"/>
      <c r="C2459" s="77"/>
      <c r="D2459" s="21"/>
      <c r="E2459" s="21"/>
      <c r="F2459" s="21"/>
      <c r="G2459" s="142"/>
      <c r="H2459" s="273"/>
      <c r="I2459" s="135"/>
      <c r="J2459" s="24"/>
      <c r="K2459" s="71"/>
      <c r="L2459" s="246"/>
      <c r="M2459" s="351"/>
      <c r="N2459" s="73"/>
    </row>
    <row r="2460" spans="1:14" s="74" customFormat="1" x14ac:dyDescent="0.2">
      <c r="A2460" s="25"/>
      <c r="B2460" s="141"/>
      <c r="C2460" s="77"/>
      <c r="D2460" s="21"/>
      <c r="E2460" s="21"/>
      <c r="F2460" s="21"/>
      <c r="G2460" s="142"/>
      <c r="H2460" s="273"/>
      <c r="I2460" s="135"/>
      <c r="J2460" s="24"/>
      <c r="K2460" s="71"/>
      <c r="L2460" s="246"/>
      <c r="M2460" s="351"/>
      <c r="N2460" s="73"/>
    </row>
    <row r="2461" spans="1:14" s="74" customFormat="1" x14ac:dyDescent="0.2">
      <c r="A2461" s="25"/>
      <c r="B2461" s="141"/>
      <c r="C2461" s="77"/>
      <c r="D2461" s="21"/>
      <c r="E2461" s="21"/>
      <c r="F2461" s="21"/>
      <c r="G2461" s="142"/>
      <c r="H2461" s="273"/>
      <c r="I2461" s="135"/>
      <c r="J2461" s="24"/>
      <c r="K2461" s="71"/>
      <c r="L2461" s="246"/>
      <c r="M2461" s="351"/>
      <c r="N2461" s="73"/>
    </row>
    <row r="2462" spans="1:14" s="74" customFormat="1" x14ac:dyDescent="0.2">
      <c r="A2462" s="25"/>
      <c r="B2462" s="141"/>
      <c r="C2462" s="77"/>
      <c r="D2462" s="21"/>
      <c r="E2462" s="21"/>
      <c r="F2462" s="21"/>
      <c r="G2462" s="142"/>
      <c r="H2462" s="273"/>
      <c r="I2462" s="135"/>
      <c r="J2462" s="24"/>
      <c r="K2462" s="71"/>
      <c r="L2462" s="246"/>
      <c r="M2462" s="351"/>
      <c r="N2462" s="73"/>
    </row>
    <row r="2463" spans="1:14" s="74" customFormat="1" x14ac:dyDescent="0.2">
      <c r="A2463" s="25"/>
      <c r="B2463" s="141"/>
      <c r="C2463" s="176"/>
      <c r="D2463" s="21"/>
      <c r="E2463" s="21"/>
      <c r="F2463" s="21"/>
      <c r="G2463" s="142"/>
      <c r="H2463" s="273"/>
      <c r="I2463" s="135"/>
      <c r="J2463" s="24"/>
      <c r="K2463" s="71"/>
      <c r="L2463" s="246"/>
      <c r="M2463" s="351"/>
      <c r="N2463" s="73"/>
    </row>
    <row r="2464" spans="1:14" s="74" customFormat="1" x14ac:dyDescent="0.2">
      <c r="A2464" s="25"/>
      <c r="B2464" s="141"/>
      <c r="C2464" s="77"/>
      <c r="D2464" s="21"/>
      <c r="E2464" s="21"/>
      <c r="F2464" s="21"/>
      <c r="G2464" s="142"/>
      <c r="H2464" s="273"/>
      <c r="I2464" s="135"/>
      <c r="J2464" s="24"/>
      <c r="K2464" s="71"/>
      <c r="L2464" s="246"/>
      <c r="M2464" s="351"/>
      <c r="N2464" s="73"/>
    </row>
    <row r="2465" spans="1:14" s="74" customFormat="1" x14ac:dyDescent="0.2">
      <c r="A2465" s="25"/>
      <c r="B2465" s="141"/>
      <c r="C2465" s="77"/>
      <c r="D2465" s="21"/>
      <c r="E2465" s="21"/>
      <c r="F2465" s="21"/>
      <c r="G2465" s="142"/>
      <c r="H2465" s="273"/>
      <c r="I2465" s="135"/>
      <c r="J2465" s="24"/>
      <c r="K2465" s="71"/>
      <c r="L2465" s="246"/>
      <c r="M2465" s="351"/>
      <c r="N2465" s="73"/>
    </row>
    <row r="2466" spans="1:14" s="74" customFormat="1" x14ac:dyDescent="0.2">
      <c r="A2466" s="25"/>
      <c r="B2466" s="141"/>
      <c r="C2466" s="77"/>
      <c r="D2466" s="21"/>
      <c r="E2466" s="21"/>
      <c r="F2466" s="21"/>
      <c r="G2466" s="142"/>
      <c r="H2466" s="273"/>
      <c r="I2466" s="135"/>
      <c r="J2466" s="24"/>
      <c r="K2466" s="71"/>
      <c r="L2466" s="246"/>
      <c r="M2466" s="351"/>
      <c r="N2466" s="73"/>
    </row>
    <row r="2467" spans="1:14" s="74" customFormat="1" x14ac:dyDescent="0.2">
      <c r="A2467" s="25"/>
      <c r="B2467" s="141"/>
      <c r="C2467" s="77"/>
      <c r="D2467" s="21"/>
      <c r="E2467" s="21"/>
      <c r="F2467" s="21"/>
      <c r="G2467" s="142"/>
      <c r="H2467" s="273"/>
      <c r="I2467" s="135"/>
      <c r="J2467" s="24"/>
      <c r="K2467" s="71"/>
      <c r="L2467" s="246"/>
      <c r="M2467" s="351"/>
      <c r="N2467" s="73"/>
    </row>
    <row r="2468" spans="1:14" s="74" customFormat="1" ht="15" x14ac:dyDescent="0.25">
      <c r="A2468" s="25"/>
      <c r="B2468" s="141"/>
      <c r="C2468" s="77"/>
      <c r="D2468" s="21"/>
      <c r="E2468" s="21"/>
      <c r="F2468" s="21"/>
      <c r="G2468" s="142"/>
      <c r="H2468" s="273"/>
      <c r="I2468" s="135"/>
      <c r="J2468" s="24"/>
      <c r="K2468" s="71"/>
      <c r="L2468" s="246"/>
      <c r="M2468" s="344"/>
      <c r="N2468" s="73"/>
    </row>
    <row r="2469" spans="1:14" s="74" customFormat="1" ht="15" x14ac:dyDescent="0.25">
      <c r="A2469" s="17"/>
      <c r="B2469" s="141"/>
      <c r="C2469" s="77"/>
      <c r="D2469" s="21"/>
      <c r="E2469" s="21"/>
      <c r="F2469" s="21"/>
      <c r="G2469" s="142"/>
      <c r="H2469" s="273"/>
      <c r="I2469" s="135"/>
      <c r="J2469" s="24"/>
      <c r="K2469" s="71"/>
      <c r="L2469" s="246"/>
      <c r="M2469" s="344"/>
      <c r="N2469" s="73"/>
    </row>
    <row r="2470" spans="1:14" s="74" customFormat="1" x14ac:dyDescent="0.2">
      <c r="A2470" s="25"/>
      <c r="B2470" s="141"/>
      <c r="C2470" s="77"/>
      <c r="D2470" s="21"/>
      <c r="E2470" s="21"/>
      <c r="F2470" s="21"/>
      <c r="G2470" s="142"/>
      <c r="H2470" s="273"/>
      <c r="I2470" s="135"/>
      <c r="J2470" s="24"/>
      <c r="K2470" s="71"/>
      <c r="L2470" s="246"/>
      <c r="M2470" s="351"/>
      <c r="N2470" s="73"/>
    </row>
    <row r="2471" spans="1:14" s="74" customFormat="1" x14ac:dyDescent="0.2">
      <c r="A2471" s="25"/>
      <c r="B2471" s="141"/>
      <c r="C2471" s="77"/>
      <c r="D2471" s="21"/>
      <c r="E2471" s="21"/>
      <c r="F2471" s="21"/>
      <c r="G2471" s="142"/>
      <c r="H2471" s="273"/>
      <c r="I2471" s="135"/>
      <c r="J2471" s="24"/>
      <c r="K2471" s="71"/>
      <c r="L2471" s="246"/>
      <c r="M2471" s="351"/>
      <c r="N2471" s="73"/>
    </row>
    <row r="2472" spans="1:14" s="74" customFormat="1" x14ac:dyDescent="0.2">
      <c r="A2472" s="25"/>
      <c r="B2472" s="141"/>
      <c r="C2472" s="77"/>
      <c r="D2472" s="21"/>
      <c r="E2472" s="21"/>
      <c r="F2472" s="21"/>
      <c r="G2472" s="142"/>
      <c r="H2472" s="273"/>
      <c r="I2472" s="135"/>
      <c r="J2472" s="24"/>
      <c r="K2472" s="71"/>
      <c r="L2472" s="246"/>
      <c r="M2472" s="351"/>
      <c r="N2472" s="73"/>
    </row>
    <row r="2473" spans="1:14" s="74" customFormat="1" x14ac:dyDescent="0.2">
      <c r="A2473" s="25"/>
      <c r="B2473" s="141"/>
      <c r="C2473" s="77"/>
      <c r="D2473" s="21"/>
      <c r="E2473" s="21"/>
      <c r="F2473" s="21"/>
      <c r="G2473" s="142"/>
      <c r="H2473" s="273"/>
      <c r="I2473" s="135"/>
      <c r="J2473" s="24"/>
      <c r="K2473" s="71"/>
      <c r="L2473" s="246"/>
      <c r="M2473" s="351"/>
      <c r="N2473" s="73"/>
    </row>
    <row r="2474" spans="1:14" s="74" customFormat="1" x14ac:dyDescent="0.2">
      <c r="A2474" s="25"/>
      <c r="B2474" s="141"/>
      <c r="C2474" s="77"/>
      <c r="D2474" s="21"/>
      <c r="E2474" s="21"/>
      <c r="F2474" s="21"/>
      <c r="G2474" s="142"/>
      <c r="H2474" s="273"/>
      <c r="I2474" s="135"/>
      <c r="J2474" s="24"/>
      <c r="K2474" s="71"/>
      <c r="L2474" s="246"/>
      <c r="M2474" s="351"/>
      <c r="N2474" s="73"/>
    </row>
    <row r="2475" spans="1:14" s="74" customFormat="1" x14ac:dyDescent="0.2">
      <c r="A2475" s="25"/>
      <c r="B2475" s="141"/>
      <c r="C2475" s="77"/>
      <c r="D2475" s="21"/>
      <c r="E2475" s="21"/>
      <c r="F2475" s="21"/>
      <c r="G2475" s="142"/>
      <c r="H2475" s="273"/>
      <c r="I2475" s="135"/>
      <c r="J2475" s="24"/>
      <c r="K2475" s="71"/>
      <c r="L2475" s="246"/>
      <c r="M2475" s="351"/>
      <c r="N2475" s="73"/>
    </row>
    <row r="2476" spans="1:14" s="74" customFormat="1" x14ac:dyDescent="0.2">
      <c r="A2476" s="25"/>
      <c r="B2476" s="141"/>
      <c r="C2476" s="77"/>
      <c r="D2476" s="21"/>
      <c r="E2476" s="21"/>
      <c r="F2476" s="21"/>
      <c r="G2476" s="142"/>
      <c r="H2476" s="273"/>
      <c r="I2476" s="135"/>
      <c r="J2476" s="24"/>
      <c r="K2476" s="71"/>
      <c r="L2476" s="246"/>
      <c r="M2476" s="351"/>
      <c r="N2476" s="73"/>
    </row>
    <row r="2477" spans="1:14" s="74" customFormat="1" x14ac:dyDescent="0.2">
      <c r="A2477" s="25"/>
      <c r="B2477" s="141"/>
      <c r="C2477" s="77"/>
      <c r="D2477" s="21"/>
      <c r="E2477" s="21"/>
      <c r="F2477" s="21"/>
      <c r="G2477" s="142"/>
      <c r="H2477" s="273"/>
      <c r="I2477" s="135"/>
      <c r="J2477" s="24"/>
      <c r="K2477" s="71"/>
      <c r="L2477" s="246"/>
      <c r="M2477" s="351"/>
      <c r="N2477" s="73"/>
    </row>
    <row r="2478" spans="1:14" s="74" customFormat="1" x14ac:dyDescent="0.2">
      <c r="A2478" s="25"/>
      <c r="B2478" s="141"/>
      <c r="C2478" s="77"/>
      <c r="D2478" s="21"/>
      <c r="E2478" s="21"/>
      <c r="F2478" s="21"/>
      <c r="G2478" s="142"/>
      <c r="H2478" s="273"/>
      <c r="I2478" s="135"/>
      <c r="J2478" s="24"/>
      <c r="K2478" s="71"/>
      <c r="L2478" s="246"/>
      <c r="M2478" s="351"/>
      <c r="N2478" s="73"/>
    </row>
    <row r="2479" spans="1:14" s="74" customFormat="1" x14ac:dyDescent="0.2">
      <c r="A2479" s="25"/>
      <c r="B2479" s="141"/>
      <c r="C2479" s="77"/>
      <c r="D2479" s="21"/>
      <c r="E2479" s="21"/>
      <c r="F2479" s="21"/>
      <c r="G2479" s="142"/>
      <c r="H2479" s="273"/>
      <c r="I2479" s="135"/>
      <c r="J2479" s="24"/>
      <c r="K2479" s="71"/>
      <c r="L2479" s="246"/>
      <c r="M2479" s="351"/>
      <c r="N2479" s="73"/>
    </row>
    <row r="2480" spans="1:14" s="74" customFormat="1" x14ac:dyDescent="0.2">
      <c r="A2480" s="25"/>
      <c r="B2480" s="141"/>
      <c r="C2480" s="77"/>
      <c r="D2480" s="21"/>
      <c r="E2480" s="21"/>
      <c r="F2480" s="21"/>
      <c r="G2480" s="142"/>
      <c r="H2480" s="273"/>
      <c r="I2480" s="135"/>
      <c r="J2480" s="24"/>
      <c r="K2480" s="71"/>
      <c r="L2480" s="246"/>
      <c r="M2480" s="351"/>
      <c r="N2480" s="73"/>
    </row>
    <row r="2481" spans="1:14" s="74" customFormat="1" x14ac:dyDescent="0.2">
      <c r="A2481" s="25"/>
      <c r="B2481" s="141"/>
      <c r="C2481" s="77"/>
      <c r="D2481" s="21"/>
      <c r="E2481" s="21"/>
      <c r="F2481" s="21"/>
      <c r="G2481" s="142"/>
      <c r="H2481" s="273"/>
      <c r="I2481" s="135"/>
      <c r="J2481" s="24"/>
      <c r="K2481" s="71"/>
      <c r="L2481" s="246"/>
      <c r="M2481" s="351"/>
      <c r="N2481" s="73"/>
    </row>
    <row r="2482" spans="1:14" s="74" customFormat="1" x14ac:dyDescent="0.2">
      <c r="A2482" s="25"/>
      <c r="B2482" s="141"/>
      <c r="C2482" s="77"/>
      <c r="D2482" s="21"/>
      <c r="E2482" s="21"/>
      <c r="F2482" s="21"/>
      <c r="G2482" s="142"/>
      <c r="H2482" s="273"/>
      <c r="I2482" s="135"/>
      <c r="J2482" s="24"/>
      <c r="K2482" s="71"/>
      <c r="L2482" s="246"/>
      <c r="M2482" s="351"/>
      <c r="N2482" s="73"/>
    </row>
    <row r="2483" spans="1:14" s="74" customFormat="1" x14ac:dyDescent="0.2">
      <c r="A2483" s="25"/>
      <c r="B2483" s="141"/>
      <c r="C2483" s="77"/>
      <c r="D2483" s="21"/>
      <c r="E2483" s="21"/>
      <c r="F2483" s="21"/>
      <c r="G2483" s="142"/>
      <c r="H2483" s="273"/>
      <c r="I2483" s="135"/>
      <c r="J2483" s="24"/>
      <c r="K2483" s="71"/>
      <c r="L2483" s="246"/>
      <c r="M2483" s="351"/>
      <c r="N2483" s="73"/>
    </row>
    <row r="2484" spans="1:14" s="74" customFormat="1" x14ac:dyDescent="0.2">
      <c r="A2484" s="25"/>
      <c r="B2484" s="141"/>
      <c r="C2484" s="77"/>
      <c r="D2484" s="21"/>
      <c r="E2484" s="21"/>
      <c r="F2484" s="21"/>
      <c r="G2484" s="142"/>
      <c r="H2484" s="273"/>
      <c r="I2484" s="135"/>
      <c r="J2484" s="24"/>
      <c r="K2484" s="71"/>
      <c r="L2484" s="246"/>
      <c r="M2484" s="351"/>
      <c r="N2484" s="73"/>
    </row>
    <row r="2485" spans="1:14" s="74" customFormat="1" x14ac:dyDescent="0.2">
      <c r="A2485" s="25"/>
      <c r="B2485" s="141"/>
      <c r="C2485" s="77"/>
      <c r="D2485" s="21"/>
      <c r="E2485" s="21"/>
      <c r="F2485" s="21"/>
      <c r="G2485" s="142"/>
      <c r="H2485" s="273"/>
      <c r="I2485" s="135"/>
      <c r="J2485" s="24"/>
      <c r="K2485" s="71"/>
      <c r="L2485" s="246"/>
      <c r="M2485" s="351"/>
      <c r="N2485" s="73"/>
    </row>
    <row r="2486" spans="1:14" s="74" customFormat="1" ht="15" x14ac:dyDescent="0.25">
      <c r="A2486" s="17"/>
      <c r="B2486" s="141"/>
      <c r="C2486" s="77"/>
      <c r="D2486" s="21"/>
      <c r="E2486" s="21"/>
      <c r="F2486" s="21"/>
      <c r="G2486" s="142"/>
      <c r="H2486" s="273"/>
      <c r="I2486" s="135"/>
      <c r="J2486" s="24"/>
      <c r="K2486" s="71"/>
      <c r="L2486" s="246"/>
      <c r="M2486" s="351"/>
      <c r="N2486" s="73"/>
    </row>
    <row r="2487" spans="1:14" s="74" customFormat="1" x14ac:dyDescent="0.2">
      <c r="A2487" s="25"/>
      <c r="B2487" s="141"/>
      <c r="C2487" s="77"/>
      <c r="D2487" s="21"/>
      <c r="E2487" s="21"/>
      <c r="F2487" s="21"/>
      <c r="G2487" s="142"/>
      <c r="H2487" s="273"/>
      <c r="I2487" s="135"/>
      <c r="J2487" s="24"/>
      <c r="K2487" s="71"/>
      <c r="L2487" s="246"/>
      <c r="M2487" s="351"/>
      <c r="N2487" s="73"/>
    </row>
    <row r="2488" spans="1:14" s="74" customFormat="1" x14ac:dyDescent="0.2">
      <c r="A2488" s="25"/>
      <c r="B2488" s="141"/>
      <c r="C2488" s="77"/>
      <c r="D2488" s="21"/>
      <c r="E2488" s="21"/>
      <c r="F2488" s="21"/>
      <c r="G2488" s="142"/>
      <c r="H2488" s="273"/>
      <c r="I2488" s="135"/>
      <c r="J2488" s="24"/>
      <c r="K2488" s="71"/>
      <c r="L2488" s="246"/>
      <c r="M2488" s="351"/>
      <c r="N2488" s="73"/>
    </row>
    <row r="2489" spans="1:14" s="74" customFormat="1" x14ac:dyDescent="0.2">
      <c r="A2489" s="25"/>
      <c r="B2489" s="141"/>
      <c r="C2489" s="77"/>
      <c r="D2489" s="21"/>
      <c r="E2489" s="21"/>
      <c r="F2489" s="21"/>
      <c r="G2489" s="142"/>
      <c r="H2489" s="273"/>
      <c r="I2489" s="135"/>
      <c r="J2489" s="24"/>
      <c r="K2489" s="71"/>
      <c r="L2489" s="246"/>
      <c r="M2489" s="351"/>
      <c r="N2489" s="73"/>
    </row>
    <row r="2490" spans="1:14" s="74" customFormat="1" x14ac:dyDescent="0.2">
      <c r="A2490" s="25"/>
      <c r="B2490" s="141"/>
      <c r="C2490" s="77"/>
      <c r="D2490" s="21"/>
      <c r="E2490" s="21"/>
      <c r="F2490" s="21"/>
      <c r="G2490" s="142"/>
      <c r="H2490" s="273"/>
      <c r="I2490" s="135"/>
      <c r="J2490" s="24"/>
      <c r="K2490" s="71"/>
      <c r="L2490" s="246"/>
      <c r="M2490" s="351"/>
      <c r="N2490" s="73"/>
    </row>
    <row r="2491" spans="1:14" s="74" customFormat="1" x14ac:dyDescent="0.2">
      <c r="A2491" s="25"/>
      <c r="B2491" s="141"/>
      <c r="C2491" s="77"/>
      <c r="D2491" s="21"/>
      <c r="E2491" s="21"/>
      <c r="F2491" s="21"/>
      <c r="G2491" s="142"/>
      <c r="H2491" s="273"/>
      <c r="I2491" s="135"/>
      <c r="J2491" s="24"/>
      <c r="K2491" s="71"/>
      <c r="L2491" s="246"/>
      <c r="M2491" s="351"/>
      <c r="N2491" s="73"/>
    </row>
    <row r="2492" spans="1:14" s="74" customFormat="1" x14ac:dyDescent="0.2">
      <c r="A2492" s="25"/>
      <c r="B2492" s="141"/>
      <c r="C2492" s="77"/>
      <c r="D2492" s="21"/>
      <c r="E2492" s="21"/>
      <c r="F2492" s="21"/>
      <c r="G2492" s="142"/>
      <c r="H2492" s="273"/>
      <c r="I2492" s="135"/>
      <c r="J2492" s="24"/>
      <c r="K2492" s="71"/>
      <c r="L2492" s="246"/>
      <c r="M2492" s="351"/>
      <c r="N2492" s="73"/>
    </row>
    <row r="2493" spans="1:14" s="74" customFormat="1" x14ac:dyDescent="0.2">
      <c r="A2493" s="25"/>
      <c r="B2493" s="141"/>
      <c r="C2493" s="77"/>
      <c r="D2493" s="21"/>
      <c r="E2493" s="21"/>
      <c r="F2493" s="21"/>
      <c r="G2493" s="142"/>
      <c r="H2493" s="273"/>
      <c r="I2493" s="135"/>
      <c r="J2493" s="24"/>
      <c r="K2493" s="35"/>
      <c r="L2493" s="246"/>
      <c r="M2493" s="351"/>
      <c r="N2493" s="73"/>
    </row>
    <row r="2494" spans="1:14" s="74" customFormat="1" x14ac:dyDescent="0.2">
      <c r="A2494" s="25"/>
      <c r="B2494" s="141"/>
      <c r="C2494" s="77"/>
      <c r="D2494" s="21"/>
      <c r="E2494" s="21"/>
      <c r="F2494" s="21"/>
      <c r="G2494" s="142"/>
      <c r="H2494" s="273"/>
      <c r="I2494" s="135"/>
      <c r="J2494" s="24"/>
      <c r="K2494" s="35"/>
      <c r="L2494" s="246"/>
      <c r="M2494" s="351"/>
      <c r="N2494" s="73"/>
    </row>
    <row r="2495" spans="1:14" s="74" customFormat="1" x14ac:dyDescent="0.2">
      <c r="A2495" s="25"/>
      <c r="B2495" s="141"/>
      <c r="C2495" s="77"/>
      <c r="D2495" s="21"/>
      <c r="E2495" s="21"/>
      <c r="F2495" s="21"/>
      <c r="G2495" s="142"/>
      <c r="H2495" s="273"/>
      <c r="I2495" s="135"/>
      <c r="J2495" s="24"/>
      <c r="K2495" s="35"/>
      <c r="L2495" s="246"/>
      <c r="M2495" s="351"/>
      <c r="N2495" s="73"/>
    </row>
    <row r="2496" spans="1:14" s="74" customFormat="1" x14ac:dyDescent="0.2">
      <c r="A2496" s="25"/>
      <c r="B2496" s="141"/>
      <c r="C2496" s="77"/>
      <c r="D2496" s="21"/>
      <c r="E2496" s="21"/>
      <c r="F2496" s="21"/>
      <c r="G2496" s="142"/>
      <c r="H2496" s="273"/>
      <c r="I2496" s="135"/>
      <c r="J2496" s="24"/>
      <c r="K2496" s="35"/>
      <c r="L2496" s="246"/>
      <c r="M2496" s="351"/>
      <c r="N2496" s="73"/>
    </row>
    <row r="2497" spans="1:14" s="74" customFormat="1" ht="15" x14ac:dyDescent="0.25">
      <c r="A2497" s="25"/>
      <c r="B2497" s="141"/>
      <c r="C2497" s="77"/>
      <c r="D2497" s="21"/>
      <c r="E2497" s="21"/>
      <c r="F2497" s="21"/>
      <c r="G2497" s="142"/>
      <c r="H2497" s="273"/>
      <c r="I2497" s="135"/>
      <c r="J2497" s="24"/>
      <c r="K2497" s="35"/>
      <c r="L2497" s="246"/>
      <c r="M2497" s="344"/>
      <c r="N2497" s="73"/>
    </row>
    <row r="2498" spans="1:14" s="74" customFormat="1" x14ac:dyDescent="0.2">
      <c r="A2498" s="25"/>
      <c r="B2498" s="141"/>
      <c r="C2498" s="77"/>
      <c r="D2498" s="21"/>
      <c r="E2498" s="21"/>
      <c r="F2498" s="21"/>
      <c r="G2498" s="142"/>
      <c r="H2498" s="273"/>
      <c r="I2498" s="135"/>
      <c r="J2498" s="24"/>
      <c r="K2498" s="35"/>
      <c r="L2498" s="246"/>
      <c r="M2498" s="351"/>
      <c r="N2498" s="73"/>
    </row>
    <row r="2499" spans="1:14" s="74" customFormat="1" ht="15" x14ac:dyDescent="0.25">
      <c r="A2499" s="17"/>
      <c r="B2499" s="141"/>
      <c r="C2499" s="77"/>
      <c r="D2499" s="21"/>
      <c r="E2499" s="21"/>
      <c r="F2499" s="21"/>
      <c r="G2499" s="142"/>
      <c r="H2499" s="273"/>
      <c r="I2499" s="135"/>
      <c r="J2499" s="24"/>
      <c r="K2499" s="35"/>
      <c r="L2499" s="246"/>
      <c r="M2499" s="351"/>
      <c r="N2499" s="73"/>
    </row>
    <row r="2500" spans="1:14" s="74" customFormat="1" x14ac:dyDescent="0.2">
      <c r="A2500" s="25"/>
      <c r="B2500" s="141"/>
      <c r="C2500" s="77"/>
      <c r="D2500" s="21"/>
      <c r="E2500" s="21"/>
      <c r="F2500" s="21"/>
      <c r="G2500" s="142"/>
      <c r="H2500" s="273"/>
      <c r="I2500" s="135"/>
      <c r="J2500" s="24"/>
      <c r="K2500" s="35"/>
      <c r="L2500" s="246"/>
      <c r="M2500" s="351"/>
      <c r="N2500" s="73"/>
    </row>
    <row r="2501" spans="1:14" s="74" customFormat="1" x14ac:dyDescent="0.2">
      <c r="A2501" s="25"/>
      <c r="B2501" s="141"/>
      <c r="C2501" s="77"/>
      <c r="D2501" s="21"/>
      <c r="E2501" s="21"/>
      <c r="F2501" s="21"/>
      <c r="G2501" s="142"/>
      <c r="H2501" s="273"/>
      <c r="I2501" s="135"/>
      <c r="J2501" s="24"/>
      <c r="K2501" s="35"/>
      <c r="L2501" s="246"/>
      <c r="M2501" s="351"/>
      <c r="N2501" s="73"/>
    </row>
    <row r="2502" spans="1:14" s="74" customFormat="1" x14ac:dyDescent="0.2">
      <c r="A2502" s="25"/>
      <c r="B2502" s="141"/>
      <c r="C2502" s="77"/>
      <c r="D2502" s="21"/>
      <c r="E2502" s="21"/>
      <c r="F2502" s="21"/>
      <c r="G2502" s="142"/>
      <c r="H2502" s="273"/>
      <c r="I2502" s="135"/>
      <c r="J2502" s="24"/>
      <c r="K2502" s="35"/>
      <c r="L2502" s="246"/>
      <c r="M2502" s="351"/>
      <c r="N2502" s="73"/>
    </row>
    <row r="2503" spans="1:14" s="74" customFormat="1" x14ac:dyDescent="0.2">
      <c r="A2503" s="25"/>
      <c r="B2503" s="141"/>
      <c r="C2503" s="77"/>
      <c r="D2503" s="21"/>
      <c r="E2503" s="21"/>
      <c r="F2503" s="21"/>
      <c r="G2503" s="142"/>
      <c r="H2503" s="273"/>
      <c r="I2503" s="135"/>
      <c r="J2503" s="24"/>
      <c r="K2503" s="35"/>
      <c r="L2503" s="246"/>
      <c r="M2503" s="351"/>
      <c r="N2503" s="73"/>
    </row>
    <row r="2504" spans="1:14" s="74" customFormat="1" x14ac:dyDescent="0.2">
      <c r="A2504" s="25"/>
      <c r="B2504" s="141"/>
      <c r="C2504" s="77"/>
      <c r="D2504" s="21"/>
      <c r="E2504" s="21"/>
      <c r="F2504" s="21"/>
      <c r="G2504" s="142"/>
      <c r="H2504" s="273"/>
      <c r="I2504" s="135"/>
      <c r="J2504" s="24"/>
      <c r="K2504" s="35"/>
      <c r="L2504" s="246"/>
      <c r="M2504" s="351"/>
      <c r="N2504" s="73"/>
    </row>
    <row r="2505" spans="1:14" s="74" customFormat="1" x14ac:dyDescent="0.2">
      <c r="A2505" s="25"/>
      <c r="B2505" s="141"/>
      <c r="C2505" s="77"/>
      <c r="D2505" s="21"/>
      <c r="E2505" s="21"/>
      <c r="F2505" s="21"/>
      <c r="G2505" s="142"/>
      <c r="H2505" s="273"/>
      <c r="I2505" s="135"/>
      <c r="J2505" s="24"/>
      <c r="K2505" s="35"/>
      <c r="L2505" s="246"/>
      <c r="M2505" s="351"/>
      <c r="N2505" s="73"/>
    </row>
    <row r="2506" spans="1:14" s="74" customFormat="1" x14ac:dyDescent="0.2">
      <c r="A2506" s="25"/>
      <c r="B2506" s="141"/>
      <c r="C2506" s="77"/>
      <c r="D2506" s="21"/>
      <c r="E2506" s="21"/>
      <c r="F2506" s="21"/>
      <c r="G2506" s="142"/>
      <c r="H2506" s="273"/>
      <c r="I2506" s="135"/>
      <c r="J2506" s="24"/>
      <c r="K2506" s="35"/>
      <c r="L2506" s="246"/>
      <c r="M2506" s="351"/>
      <c r="N2506" s="73"/>
    </row>
    <row r="2507" spans="1:14" s="74" customFormat="1" x14ac:dyDescent="0.2">
      <c r="A2507" s="25"/>
      <c r="B2507" s="141"/>
      <c r="C2507" s="77"/>
      <c r="D2507" s="21"/>
      <c r="E2507" s="21"/>
      <c r="F2507" s="21"/>
      <c r="G2507" s="142"/>
      <c r="H2507" s="273"/>
      <c r="I2507" s="135"/>
      <c r="J2507" s="24"/>
      <c r="K2507" s="35"/>
      <c r="L2507" s="246"/>
      <c r="M2507" s="351"/>
      <c r="N2507" s="73"/>
    </row>
    <row r="2508" spans="1:14" s="74" customFormat="1" x14ac:dyDescent="0.2">
      <c r="A2508" s="25"/>
      <c r="B2508" s="141"/>
      <c r="C2508" s="77"/>
      <c r="D2508" s="21"/>
      <c r="E2508" s="21"/>
      <c r="F2508" s="21"/>
      <c r="G2508" s="142"/>
      <c r="H2508" s="273"/>
      <c r="I2508" s="135"/>
      <c r="J2508" s="24"/>
      <c r="K2508" s="35"/>
      <c r="L2508" s="246"/>
      <c r="M2508" s="351"/>
      <c r="N2508" s="73"/>
    </row>
    <row r="2509" spans="1:14" s="74" customFormat="1" x14ac:dyDescent="0.2">
      <c r="A2509" s="25"/>
      <c r="B2509" s="141"/>
      <c r="C2509" s="77"/>
      <c r="D2509" s="21"/>
      <c r="E2509" s="21"/>
      <c r="F2509" s="21"/>
      <c r="G2509" s="142"/>
      <c r="H2509" s="273"/>
      <c r="I2509" s="135"/>
      <c r="J2509" s="24"/>
      <c r="K2509" s="35"/>
      <c r="L2509" s="246"/>
      <c r="M2509" s="351"/>
      <c r="N2509" s="73"/>
    </row>
    <row r="2510" spans="1:14" s="74" customFormat="1" x14ac:dyDescent="0.2">
      <c r="A2510" s="25"/>
      <c r="B2510" s="141"/>
      <c r="C2510" s="77"/>
      <c r="D2510" s="21"/>
      <c r="E2510" s="21"/>
      <c r="F2510" s="21"/>
      <c r="G2510" s="142"/>
      <c r="H2510" s="273"/>
      <c r="I2510" s="135"/>
      <c r="J2510" s="24"/>
      <c r="K2510" s="35"/>
      <c r="L2510" s="246"/>
      <c r="M2510" s="351"/>
      <c r="N2510" s="73"/>
    </row>
    <row r="2511" spans="1:14" s="74" customFormat="1" x14ac:dyDescent="0.2">
      <c r="A2511" s="25"/>
      <c r="B2511" s="141"/>
      <c r="C2511" s="77"/>
      <c r="D2511" s="21"/>
      <c r="E2511" s="21"/>
      <c r="F2511" s="21"/>
      <c r="G2511" s="142"/>
      <c r="H2511" s="273"/>
      <c r="I2511" s="135"/>
      <c r="J2511" s="24"/>
      <c r="K2511" s="35"/>
      <c r="L2511" s="246"/>
      <c r="M2511" s="351"/>
      <c r="N2511" s="73"/>
    </row>
    <row r="2512" spans="1:14" s="74" customFormat="1" x14ac:dyDescent="0.2">
      <c r="A2512" s="25"/>
      <c r="B2512" s="141"/>
      <c r="C2512" s="77"/>
      <c r="D2512" s="21"/>
      <c r="E2512" s="21"/>
      <c r="F2512" s="21"/>
      <c r="G2512" s="142"/>
      <c r="H2512" s="273"/>
      <c r="I2512" s="135"/>
      <c r="J2512" s="24"/>
      <c r="K2512" s="35"/>
      <c r="L2512" s="246"/>
      <c r="M2512" s="351"/>
      <c r="N2512" s="73"/>
    </row>
    <row r="2513" spans="1:14" s="74" customFormat="1" x14ac:dyDescent="0.2">
      <c r="A2513" s="25"/>
      <c r="B2513" s="141"/>
      <c r="C2513" s="77"/>
      <c r="D2513" s="21"/>
      <c r="E2513" s="21"/>
      <c r="F2513" s="21"/>
      <c r="G2513" s="142"/>
      <c r="H2513" s="273"/>
      <c r="I2513" s="135"/>
      <c r="J2513" s="24"/>
      <c r="K2513" s="35"/>
      <c r="L2513" s="246"/>
      <c r="M2513" s="351"/>
      <c r="N2513" s="73"/>
    </row>
    <row r="2514" spans="1:14" s="74" customFormat="1" x14ac:dyDescent="0.2">
      <c r="A2514" s="25"/>
      <c r="B2514" s="141"/>
      <c r="C2514" s="77"/>
      <c r="D2514" s="21"/>
      <c r="E2514" s="21"/>
      <c r="F2514" s="21"/>
      <c r="G2514" s="142"/>
      <c r="H2514" s="273"/>
      <c r="I2514" s="135"/>
      <c r="J2514" s="24"/>
      <c r="K2514" s="35"/>
      <c r="L2514" s="246"/>
      <c r="M2514" s="351"/>
      <c r="N2514" s="73"/>
    </row>
    <row r="2515" spans="1:14" s="74" customFormat="1" x14ac:dyDescent="0.2">
      <c r="A2515" s="25"/>
      <c r="B2515" s="141"/>
      <c r="C2515" s="77"/>
      <c r="D2515" s="21"/>
      <c r="E2515" s="21"/>
      <c r="F2515" s="21"/>
      <c r="G2515" s="142"/>
      <c r="H2515" s="273"/>
      <c r="I2515" s="135"/>
      <c r="J2515" s="24"/>
      <c r="K2515" s="35"/>
      <c r="L2515" s="246"/>
      <c r="M2515" s="351"/>
      <c r="N2515" s="73"/>
    </row>
    <row r="2516" spans="1:14" s="74" customFormat="1" x14ac:dyDescent="0.2">
      <c r="A2516" s="25"/>
      <c r="B2516" s="141"/>
      <c r="C2516" s="77"/>
      <c r="D2516" s="21"/>
      <c r="E2516" s="21"/>
      <c r="F2516" s="21"/>
      <c r="G2516" s="142"/>
      <c r="H2516" s="273"/>
      <c r="I2516" s="135"/>
      <c r="J2516" s="24"/>
      <c r="K2516" s="35"/>
      <c r="L2516" s="246"/>
      <c r="M2516" s="351"/>
      <c r="N2516" s="73"/>
    </row>
    <row r="2517" spans="1:14" s="74" customFormat="1" x14ac:dyDescent="0.2">
      <c r="A2517" s="25"/>
      <c r="B2517" s="141"/>
      <c r="C2517" s="77"/>
      <c r="D2517" s="21"/>
      <c r="E2517" s="21"/>
      <c r="F2517" s="21"/>
      <c r="G2517" s="142"/>
      <c r="H2517" s="273"/>
      <c r="I2517" s="135"/>
      <c r="J2517" s="24"/>
      <c r="K2517" s="35"/>
      <c r="L2517" s="246"/>
      <c r="M2517" s="351"/>
      <c r="N2517" s="73"/>
    </row>
    <row r="2518" spans="1:14" s="221" customFormat="1" ht="15" x14ac:dyDescent="0.2">
      <c r="A2518" s="219"/>
      <c r="B2518" s="22"/>
      <c r="C2518" s="19"/>
      <c r="D2518" s="20"/>
      <c r="E2518" s="7"/>
      <c r="F2518" s="21"/>
      <c r="G2518" s="22"/>
      <c r="H2518" s="284"/>
      <c r="I2518" s="135"/>
      <c r="J2518" s="24"/>
      <c r="K2518" s="71"/>
      <c r="L2518" s="250"/>
      <c r="M2518" s="353"/>
      <c r="N2518" s="220"/>
    </row>
    <row r="2519" spans="1:14" s="74" customFormat="1" ht="15" x14ac:dyDescent="0.25">
      <c r="A2519" s="201"/>
      <c r="B2519" s="76"/>
      <c r="C2519" s="19"/>
      <c r="D2519" s="7"/>
      <c r="E2519" s="7"/>
      <c r="F2519" s="21"/>
      <c r="G2519" s="76"/>
      <c r="H2519" s="284"/>
      <c r="I2519" s="135"/>
      <c r="J2519" s="24"/>
      <c r="K2519" s="71"/>
      <c r="L2519" s="250"/>
      <c r="M2519" s="344"/>
      <c r="N2519" s="73"/>
    </row>
    <row r="2520" spans="1:14" s="74" customFormat="1" x14ac:dyDescent="0.2">
      <c r="A2520" s="201"/>
      <c r="B2520" s="76"/>
      <c r="C2520" s="19"/>
      <c r="D2520" s="7"/>
      <c r="E2520" s="7"/>
      <c r="F2520" s="21"/>
      <c r="G2520" s="76"/>
      <c r="H2520" s="284"/>
      <c r="I2520" s="135"/>
      <c r="J2520" s="24"/>
      <c r="K2520" s="71"/>
      <c r="L2520" s="250"/>
      <c r="M2520" s="351"/>
      <c r="N2520" s="73"/>
    </row>
    <row r="2521" spans="1:14" s="74" customFormat="1" x14ac:dyDescent="0.2">
      <c r="A2521" s="201"/>
      <c r="B2521" s="76"/>
      <c r="C2521" s="19"/>
      <c r="D2521" s="7"/>
      <c r="E2521" s="7"/>
      <c r="F2521" s="21"/>
      <c r="G2521" s="76"/>
      <c r="H2521" s="284"/>
      <c r="I2521" s="135"/>
      <c r="J2521" s="24"/>
      <c r="K2521" s="71"/>
      <c r="L2521" s="250"/>
      <c r="M2521" s="351"/>
      <c r="N2521" s="73"/>
    </row>
    <row r="2522" spans="1:14" s="74" customFormat="1" x14ac:dyDescent="0.2">
      <c r="A2522" s="201"/>
      <c r="B2522" s="76"/>
      <c r="C2522" s="19"/>
      <c r="D2522" s="7"/>
      <c r="E2522" s="7"/>
      <c r="F2522" s="21"/>
      <c r="G2522" s="76"/>
      <c r="H2522" s="284"/>
      <c r="I2522" s="135"/>
      <c r="J2522" s="24"/>
      <c r="K2522" s="71"/>
      <c r="L2522" s="250"/>
      <c r="M2522" s="351"/>
      <c r="N2522" s="73"/>
    </row>
    <row r="2523" spans="1:14" s="74" customFormat="1" x14ac:dyDescent="0.2">
      <c r="A2523" s="201"/>
      <c r="B2523" s="76"/>
      <c r="C2523" s="19"/>
      <c r="D2523" s="7"/>
      <c r="E2523" s="7"/>
      <c r="F2523" s="21"/>
      <c r="G2523" s="76"/>
      <c r="H2523" s="284"/>
      <c r="I2523" s="135"/>
      <c r="J2523" s="24"/>
      <c r="K2523" s="71"/>
      <c r="L2523" s="250"/>
      <c r="M2523" s="351"/>
      <c r="N2523" s="73"/>
    </row>
    <row r="2524" spans="1:14" s="74" customFormat="1" x14ac:dyDescent="0.2">
      <c r="A2524" s="201"/>
      <c r="B2524" s="76"/>
      <c r="C2524" s="19"/>
      <c r="D2524" s="7"/>
      <c r="E2524" s="7"/>
      <c r="F2524" s="21"/>
      <c r="G2524" s="76"/>
      <c r="H2524" s="284"/>
      <c r="I2524" s="135"/>
      <c r="J2524" s="24"/>
      <c r="K2524" s="71"/>
      <c r="L2524" s="250"/>
      <c r="M2524" s="351"/>
      <c r="N2524" s="73"/>
    </row>
    <row r="2525" spans="1:14" s="74" customFormat="1" x14ac:dyDescent="0.2">
      <c r="A2525" s="201"/>
      <c r="B2525" s="76"/>
      <c r="C2525" s="19"/>
      <c r="D2525" s="7"/>
      <c r="E2525" s="7"/>
      <c r="F2525" s="21"/>
      <c r="G2525" s="76"/>
      <c r="H2525" s="284"/>
      <c r="I2525" s="135"/>
      <c r="J2525" s="24"/>
      <c r="K2525" s="71"/>
      <c r="L2525" s="250"/>
      <c r="M2525" s="351"/>
      <c r="N2525" s="73"/>
    </row>
    <row r="2526" spans="1:14" s="74" customFormat="1" x14ac:dyDescent="0.2">
      <c r="A2526" s="201"/>
      <c r="B2526" s="76"/>
      <c r="C2526" s="19"/>
      <c r="D2526" s="7"/>
      <c r="E2526" s="7"/>
      <c r="F2526" s="21"/>
      <c r="G2526" s="76"/>
      <c r="H2526" s="284"/>
      <c r="I2526" s="135"/>
      <c r="J2526" s="24"/>
      <c r="K2526" s="71"/>
      <c r="L2526" s="250"/>
      <c r="M2526" s="351"/>
      <c r="N2526" s="73"/>
    </row>
    <row r="2527" spans="1:14" s="74" customFormat="1" x14ac:dyDescent="0.2">
      <c r="A2527" s="201"/>
      <c r="B2527" s="76"/>
      <c r="C2527" s="19"/>
      <c r="D2527" s="7"/>
      <c r="E2527" s="7"/>
      <c r="F2527" s="21"/>
      <c r="G2527" s="76"/>
      <c r="H2527" s="284"/>
      <c r="I2527" s="135"/>
      <c r="J2527" s="24"/>
      <c r="K2527" s="71"/>
      <c r="L2527" s="250"/>
      <c r="M2527" s="351"/>
      <c r="N2527" s="73"/>
    </row>
    <row r="2528" spans="1:14" s="74" customFormat="1" x14ac:dyDescent="0.2">
      <c r="A2528" s="201"/>
      <c r="B2528" s="76"/>
      <c r="C2528" s="19"/>
      <c r="D2528" s="7"/>
      <c r="E2528" s="7"/>
      <c r="F2528" s="21"/>
      <c r="G2528" s="76"/>
      <c r="H2528" s="284"/>
      <c r="I2528" s="135"/>
      <c r="J2528" s="24"/>
      <c r="K2528" s="71"/>
      <c r="L2528" s="250"/>
      <c r="M2528" s="351"/>
      <c r="N2528" s="73"/>
    </row>
    <row r="2529" spans="1:14" s="74" customFormat="1" x14ac:dyDescent="0.2">
      <c r="A2529" s="201"/>
      <c r="B2529" s="76"/>
      <c r="C2529" s="19"/>
      <c r="D2529" s="7"/>
      <c r="E2529" s="7"/>
      <c r="F2529" s="21"/>
      <c r="G2529" s="76"/>
      <c r="H2529" s="284"/>
      <c r="I2529" s="135"/>
      <c r="J2529" s="24"/>
      <c r="K2529" s="71"/>
      <c r="L2529" s="250"/>
      <c r="M2529" s="351"/>
      <c r="N2529" s="73"/>
    </row>
    <row r="2530" spans="1:14" s="74" customFormat="1" x14ac:dyDescent="0.2">
      <c r="A2530" s="201"/>
      <c r="B2530" s="76"/>
      <c r="C2530" s="19"/>
      <c r="D2530" s="7"/>
      <c r="E2530" s="7"/>
      <c r="F2530" s="21"/>
      <c r="G2530" s="76"/>
      <c r="H2530" s="284"/>
      <c r="I2530" s="135"/>
      <c r="J2530" s="24"/>
      <c r="K2530" s="71"/>
      <c r="L2530" s="250"/>
      <c r="M2530" s="351"/>
      <c r="N2530" s="73"/>
    </row>
    <row r="2531" spans="1:14" s="74" customFormat="1" x14ac:dyDescent="0.2">
      <c r="A2531" s="201"/>
      <c r="B2531" s="76"/>
      <c r="C2531" s="19"/>
      <c r="D2531" s="7"/>
      <c r="E2531" s="7"/>
      <c r="F2531" s="21"/>
      <c r="G2531" s="76"/>
      <c r="H2531" s="284"/>
      <c r="I2531" s="135"/>
      <c r="J2531" s="24"/>
      <c r="K2531" s="71"/>
      <c r="L2531" s="250"/>
      <c r="M2531" s="351"/>
      <c r="N2531" s="73"/>
    </row>
    <row r="2532" spans="1:14" s="74" customFormat="1" x14ac:dyDescent="0.2">
      <c r="A2532" s="201"/>
      <c r="B2532" s="76"/>
      <c r="C2532" s="19"/>
      <c r="D2532" s="7"/>
      <c r="E2532" s="7"/>
      <c r="F2532" s="21"/>
      <c r="G2532" s="76"/>
      <c r="H2532" s="284"/>
      <c r="I2532" s="135"/>
      <c r="J2532" s="24"/>
      <c r="K2532" s="71"/>
      <c r="L2532" s="250"/>
      <c r="M2532" s="351"/>
      <c r="N2532" s="73"/>
    </row>
    <row r="2533" spans="1:14" s="74" customFormat="1" x14ac:dyDescent="0.2">
      <c r="A2533" s="201"/>
      <c r="B2533" s="76"/>
      <c r="C2533" s="19"/>
      <c r="D2533" s="7"/>
      <c r="E2533" s="7"/>
      <c r="F2533" s="21"/>
      <c r="G2533" s="76"/>
      <c r="H2533" s="284"/>
      <c r="I2533" s="135"/>
      <c r="J2533" s="24"/>
      <c r="K2533" s="71"/>
      <c r="L2533" s="250"/>
      <c r="M2533" s="351"/>
      <c r="N2533" s="73"/>
    </row>
    <row r="2534" spans="1:14" s="74" customFormat="1" x14ac:dyDescent="0.2">
      <c r="A2534" s="201"/>
      <c r="B2534" s="76"/>
      <c r="C2534" s="19"/>
      <c r="D2534" s="7"/>
      <c r="E2534" s="7"/>
      <c r="F2534" s="21"/>
      <c r="G2534" s="76"/>
      <c r="H2534" s="284"/>
      <c r="I2534" s="135"/>
      <c r="J2534" s="24"/>
      <c r="K2534" s="71"/>
      <c r="L2534" s="250"/>
      <c r="M2534" s="351"/>
      <c r="N2534" s="73"/>
    </row>
    <row r="2535" spans="1:14" s="74" customFormat="1" x14ac:dyDescent="0.2">
      <c r="A2535" s="201"/>
      <c r="B2535" s="76"/>
      <c r="C2535" s="19"/>
      <c r="D2535" s="7"/>
      <c r="E2535" s="7"/>
      <c r="F2535" s="21"/>
      <c r="G2535" s="76"/>
      <c r="H2535" s="284"/>
      <c r="I2535" s="135"/>
      <c r="J2535" s="24"/>
      <c r="K2535" s="71"/>
      <c r="L2535" s="250"/>
      <c r="M2535" s="351"/>
      <c r="N2535" s="73"/>
    </row>
    <row r="2536" spans="1:14" s="74" customFormat="1" x14ac:dyDescent="0.2">
      <c r="A2536" s="201"/>
      <c r="B2536" s="76"/>
      <c r="C2536" s="19"/>
      <c r="D2536" s="7"/>
      <c r="E2536" s="7"/>
      <c r="F2536" s="21"/>
      <c r="G2536" s="76"/>
      <c r="H2536" s="284"/>
      <c r="I2536" s="135"/>
      <c r="J2536" s="24"/>
      <c r="K2536" s="71"/>
      <c r="L2536" s="250"/>
      <c r="M2536" s="351"/>
      <c r="N2536" s="73"/>
    </row>
    <row r="2537" spans="1:14" s="74" customFormat="1" x14ac:dyDescent="0.2">
      <c r="A2537" s="201"/>
      <c r="B2537" s="76"/>
      <c r="C2537" s="19"/>
      <c r="D2537" s="7"/>
      <c r="E2537" s="7"/>
      <c r="F2537" s="21"/>
      <c r="G2537" s="76"/>
      <c r="H2537" s="284"/>
      <c r="I2537" s="135"/>
      <c r="J2537" s="24"/>
      <c r="K2537" s="71"/>
      <c r="L2537" s="250"/>
      <c r="M2537" s="351"/>
      <c r="N2537" s="73"/>
    </row>
    <row r="2538" spans="1:14" s="74" customFormat="1" x14ac:dyDescent="0.2">
      <c r="A2538" s="201"/>
      <c r="B2538" s="76"/>
      <c r="C2538" s="19"/>
      <c r="D2538" s="7"/>
      <c r="E2538" s="7"/>
      <c r="F2538" s="21"/>
      <c r="G2538" s="76"/>
      <c r="H2538" s="284"/>
      <c r="I2538" s="135"/>
      <c r="J2538" s="24"/>
      <c r="K2538" s="71"/>
      <c r="L2538" s="250"/>
      <c r="M2538" s="351"/>
      <c r="N2538" s="73"/>
    </row>
    <row r="2539" spans="1:14" s="74" customFormat="1" x14ac:dyDescent="0.2">
      <c r="A2539" s="201"/>
      <c r="B2539" s="76"/>
      <c r="C2539" s="19"/>
      <c r="D2539" s="7"/>
      <c r="E2539" s="7"/>
      <c r="F2539" s="21"/>
      <c r="G2539" s="76"/>
      <c r="H2539" s="284"/>
      <c r="I2539" s="135"/>
      <c r="J2539" s="24"/>
      <c r="K2539" s="71"/>
      <c r="L2539" s="250"/>
      <c r="M2539" s="351"/>
      <c r="N2539" s="73"/>
    </row>
    <row r="2540" spans="1:14" s="74" customFormat="1" x14ac:dyDescent="0.2">
      <c r="A2540" s="201"/>
      <c r="B2540" s="76"/>
      <c r="C2540" s="19"/>
      <c r="D2540" s="7"/>
      <c r="E2540" s="7"/>
      <c r="F2540" s="21"/>
      <c r="G2540" s="76"/>
      <c r="H2540" s="284"/>
      <c r="I2540" s="135"/>
      <c r="J2540" s="24"/>
      <c r="K2540" s="71"/>
      <c r="L2540" s="250"/>
      <c r="M2540" s="351"/>
      <c r="N2540" s="73"/>
    </row>
    <row r="2541" spans="1:14" s="74" customFormat="1" x14ac:dyDescent="0.2">
      <c r="A2541" s="201"/>
      <c r="B2541" s="76"/>
      <c r="C2541" s="19"/>
      <c r="D2541" s="7"/>
      <c r="E2541" s="7"/>
      <c r="F2541" s="21"/>
      <c r="G2541" s="76"/>
      <c r="H2541" s="284"/>
      <c r="I2541" s="135"/>
      <c r="J2541" s="24"/>
      <c r="K2541" s="71"/>
      <c r="L2541" s="250"/>
      <c r="M2541" s="351"/>
      <c r="N2541" s="73"/>
    </row>
    <row r="2542" spans="1:14" s="74" customFormat="1" x14ac:dyDescent="0.2">
      <c r="A2542" s="201"/>
      <c r="B2542" s="76"/>
      <c r="C2542" s="19"/>
      <c r="D2542" s="7"/>
      <c r="E2542" s="7"/>
      <c r="F2542" s="21"/>
      <c r="G2542" s="76"/>
      <c r="H2542" s="284"/>
      <c r="I2542" s="135"/>
      <c r="J2542" s="24"/>
      <c r="K2542" s="71"/>
      <c r="L2542" s="250"/>
      <c r="M2542" s="351"/>
      <c r="N2542" s="73"/>
    </row>
    <row r="2543" spans="1:14" s="74" customFormat="1" x14ac:dyDescent="0.2">
      <c r="A2543" s="201"/>
      <c r="B2543" s="76"/>
      <c r="C2543" s="19"/>
      <c r="D2543" s="7"/>
      <c r="E2543" s="7"/>
      <c r="F2543" s="21"/>
      <c r="G2543" s="76"/>
      <c r="H2543" s="284"/>
      <c r="I2543" s="135"/>
      <c r="J2543" s="24"/>
      <c r="K2543" s="71"/>
      <c r="L2543" s="250"/>
      <c r="M2543" s="351"/>
      <c r="N2543" s="73"/>
    </row>
    <row r="2544" spans="1:14" s="74" customFormat="1" x14ac:dyDescent="0.2">
      <c r="A2544" s="201"/>
      <c r="B2544" s="76"/>
      <c r="C2544" s="19"/>
      <c r="D2544" s="7"/>
      <c r="E2544" s="7"/>
      <c r="F2544" s="21"/>
      <c r="G2544" s="76"/>
      <c r="H2544" s="284"/>
      <c r="I2544" s="135"/>
      <c r="J2544" s="24"/>
      <c r="K2544" s="71"/>
      <c r="L2544" s="250"/>
      <c r="M2544" s="351"/>
      <c r="N2544" s="73"/>
    </row>
    <row r="2545" spans="1:14" s="74" customFormat="1" x14ac:dyDescent="0.2">
      <c r="A2545" s="201"/>
      <c r="B2545" s="76"/>
      <c r="C2545" s="19"/>
      <c r="D2545" s="7"/>
      <c r="E2545" s="7"/>
      <c r="F2545" s="21"/>
      <c r="G2545" s="76"/>
      <c r="H2545" s="284"/>
      <c r="I2545" s="135"/>
      <c r="J2545" s="24"/>
      <c r="K2545" s="71"/>
      <c r="L2545" s="250"/>
      <c r="M2545" s="351"/>
      <c r="N2545" s="73"/>
    </row>
    <row r="2546" spans="1:14" s="74" customFormat="1" ht="15" x14ac:dyDescent="0.25">
      <c r="A2546" s="201"/>
      <c r="B2546" s="76"/>
      <c r="C2546" s="19"/>
      <c r="D2546" s="7"/>
      <c r="E2546" s="7"/>
      <c r="F2546" s="21"/>
      <c r="G2546" s="76"/>
      <c r="H2546" s="284"/>
      <c r="I2546" s="135"/>
      <c r="J2546" s="24"/>
      <c r="K2546" s="71"/>
      <c r="L2546" s="250"/>
      <c r="M2546" s="344"/>
      <c r="N2546" s="73"/>
    </row>
    <row r="2547" spans="1:14" s="74" customFormat="1" ht="15" x14ac:dyDescent="0.25">
      <c r="A2547" s="201"/>
      <c r="B2547" s="76"/>
      <c r="C2547" s="19"/>
      <c r="D2547" s="7"/>
      <c r="E2547" s="7"/>
      <c r="F2547" s="21"/>
      <c r="G2547" s="76"/>
      <c r="H2547" s="284"/>
      <c r="I2547" s="135"/>
      <c r="J2547" s="24"/>
      <c r="K2547" s="71"/>
      <c r="L2547" s="250"/>
      <c r="M2547" s="344"/>
      <c r="N2547" s="73"/>
    </row>
    <row r="2548" spans="1:14" s="74" customFormat="1" ht="15" x14ac:dyDescent="0.25">
      <c r="A2548" s="201"/>
      <c r="B2548" s="76"/>
      <c r="C2548" s="19"/>
      <c r="D2548" s="7"/>
      <c r="E2548" s="7"/>
      <c r="F2548" s="21"/>
      <c r="G2548" s="76"/>
      <c r="H2548" s="284"/>
      <c r="I2548" s="135"/>
      <c r="J2548" s="24"/>
      <c r="K2548" s="71"/>
      <c r="L2548" s="250"/>
      <c r="M2548" s="344"/>
      <c r="N2548" s="73"/>
    </row>
    <row r="2549" spans="1:14" s="74" customFormat="1" x14ac:dyDescent="0.2">
      <c r="A2549" s="201"/>
      <c r="B2549" s="76"/>
      <c r="C2549" s="19"/>
      <c r="D2549" s="7"/>
      <c r="E2549" s="7"/>
      <c r="F2549" s="21"/>
      <c r="G2549" s="76"/>
      <c r="H2549" s="284"/>
      <c r="I2549" s="135"/>
      <c r="J2549" s="24"/>
      <c r="K2549" s="71"/>
      <c r="L2549" s="250"/>
      <c r="M2549" s="351"/>
      <c r="N2549" s="73"/>
    </row>
    <row r="2550" spans="1:14" s="74" customFormat="1" x14ac:dyDescent="0.2">
      <c r="A2550" s="201"/>
      <c r="B2550" s="76"/>
      <c r="C2550" s="19"/>
      <c r="D2550" s="7"/>
      <c r="E2550" s="7"/>
      <c r="F2550" s="21"/>
      <c r="G2550" s="76"/>
      <c r="H2550" s="284"/>
      <c r="I2550" s="135"/>
      <c r="J2550" s="24"/>
      <c r="K2550" s="71"/>
      <c r="L2550" s="250"/>
      <c r="M2550" s="351"/>
      <c r="N2550" s="73"/>
    </row>
    <row r="2551" spans="1:14" s="74" customFormat="1" x14ac:dyDescent="0.2">
      <c r="A2551" s="201"/>
      <c r="B2551" s="76"/>
      <c r="C2551" s="19"/>
      <c r="D2551" s="7"/>
      <c r="E2551" s="7"/>
      <c r="F2551" s="21"/>
      <c r="G2551" s="76"/>
      <c r="H2551" s="284"/>
      <c r="I2551" s="135"/>
      <c r="J2551" s="24"/>
      <c r="K2551" s="71"/>
      <c r="L2551" s="250"/>
      <c r="M2551" s="351"/>
      <c r="N2551" s="73"/>
    </row>
    <row r="2552" spans="1:14" s="74" customFormat="1" x14ac:dyDescent="0.2">
      <c r="A2552" s="201"/>
      <c r="B2552" s="76"/>
      <c r="C2552" s="19"/>
      <c r="D2552" s="7"/>
      <c r="E2552" s="7"/>
      <c r="F2552" s="21"/>
      <c r="G2552" s="76"/>
      <c r="H2552" s="284"/>
      <c r="I2552" s="135"/>
      <c r="J2552" s="24"/>
      <c r="K2552" s="71"/>
      <c r="L2552" s="250"/>
      <c r="M2552" s="351"/>
      <c r="N2552" s="73"/>
    </row>
    <row r="2553" spans="1:14" s="74" customFormat="1" x14ac:dyDescent="0.2">
      <c r="A2553" s="201"/>
      <c r="B2553" s="76"/>
      <c r="C2553" s="19"/>
      <c r="D2553" s="7"/>
      <c r="E2553" s="7"/>
      <c r="F2553" s="21"/>
      <c r="G2553" s="76"/>
      <c r="H2553" s="284"/>
      <c r="I2553" s="135"/>
      <c r="J2553" s="24"/>
      <c r="K2553" s="71"/>
      <c r="L2553" s="250"/>
      <c r="M2553" s="351"/>
      <c r="N2553" s="73"/>
    </row>
    <row r="2554" spans="1:14" s="74" customFormat="1" x14ac:dyDescent="0.2">
      <c r="A2554" s="201"/>
      <c r="B2554" s="76"/>
      <c r="C2554" s="19"/>
      <c r="D2554" s="7"/>
      <c r="E2554" s="7"/>
      <c r="F2554" s="21"/>
      <c r="G2554" s="76"/>
      <c r="H2554" s="284"/>
      <c r="I2554" s="135"/>
      <c r="J2554" s="24"/>
      <c r="K2554" s="71"/>
      <c r="L2554" s="250"/>
      <c r="M2554" s="351"/>
      <c r="N2554" s="73"/>
    </row>
    <row r="2555" spans="1:14" s="74" customFormat="1" x14ac:dyDescent="0.2">
      <c r="A2555" s="201"/>
      <c r="B2555" s="76"/>
      <c r="C2555" s="19"/>
      <c r="D2555" s="7"/>
      <c r="E2555" s="7"/>
      <c r="F2555" s="21"/>
      <c r="G2555" s="76"/>
      <c r="H2555" s="284"/>
      <c r="I2555" s="135"/>
      <c r="J2555" s="24"/>
      <c r="K2555" s="71"/>
      <c r="L2555" s="250"/>
      <c r="M2555" s="351"/>
      <c r="N2555" s="73"/>
    </row>
    <row r="2556" spans="1:14" s="74" customFormat="1" x14ac:dyDescent="0.2">
      <c r="A2556" s="201"/>
      <c r="B2556" s="76"/>
      <c r="C2556" s="19"/>
      <c r="D2556" s="7"/>
      <c r="E2556" s="7"/>
      <c r="F2556" s="21"/>
      <c r="G2556" s="76"/>
      <c r="H2556" s="284"/>
      <c r="I2556" s="135"/>
      <c r="J2556" s="24"/>
      <c r="K2556" s="71"/>
      <c r="L2556" s="250"/>
      <c r="M2556" s="351"/>
      <c r="N2556" s="73"/>
    </row>
    <row r="2557" spans="1:14" s="74" customFormat="1" x14ac:dyDescent="0.2">
      <c r="A2557" s="201"/>
      <c r="B2557" s="76"/>
      <c r="C2557" s="19"/>
      <c r="D2557" s="7"/>
      <c r="E2557" s="7"/>
      <c r="F2557" s="21"/>
      <c r="G2557" s="76"/>
      <c r="H2557" s="284"/>
      <c r="I2557" s="135"/>
      <c r="J2557" s="24"/>
      <c r="K2557" s="71"/>
      <c r="L2557" s="250"/>
      <c r="M2557" s="351"/>
      <c r="N2557" s="73"/>
    </row>
    <row r="2558" spans="1:14" s="74" customFormat="1" x14ac:dyDescent="0.2">
      <c r="A2558" s="201"/>
      <c r="B2558" s="76"/>
      <c r="C2558" s="19"/>
      <c r="D2558" s="7"/>
      <c r="E2558" s="7"/>
      <c r="F2558" s="21"/>
      <c r="G2558" s="76"/>
      <c r="H2558" s="284"/>
      <c r="I2558" s="135"/>
      <c r="J2558" s="24"/>
      <c r="K2558" s="71"/>
      <c r="L2558" s="250"/>
      <c r="M2558" s="351"/>
      <c r="N2558" s="73"/>
    </row>
    <row r="2559" spans="1:14" s="74" customFormat="1" x14ac:dyDescent="0.2">
      <c r="A2559" s="201"/>
      <c r="B2559" s="76"/>
      <c r="C2559" s="19"/>
      <c r="D2559" s="7"/>
      <c r="E2559" s="7"/>
      <c r="F2559" s="21"/>
      <c r="G2559" s="76"/>
      <c r="H2559" s="284"/>
      <c r="I2559" s="135"/>
      <c r="J2559" s="24"/>
      <c r="K2559" s="71"/>
      <c r="L2559" s="250"/>
      <c r="M2559" s="351"/>
      <c r="N2559" s="73"/>
    </row>
    <row r="2560" spans="1:14" s="74" customFormat="1" x14ac:dyDescent="0.2">
      <c r="A2560" s="201"/>
      <c r="B2560" s="76"/>
      <c r="C2560" s="19"/>
      <c r="D2560" s="7"/>
      <c r="E2560" s="7"/>
      <c r="F2560" s="21"/>
      <c r="G2560" s="76"/>
      <c r="H2560" s="284"/>
      <c r="I2560" s="135"/>
      <c r="J2560" s="24"/>
      <c r="K2560" s="71"/>
      <c r="L2560" s="250"/>
      <c r="M2560" s="351"/>
      <c r="N2560" s="73"/>
    </row>
    <row r="2561" spans="1:14" s="74" customFormat="1" x14ac:dyDescent="0.2">
      <c r="A2561" s="201"/>
      <c r="B2561" s="76"/>
      <c r="C2561" s="19"/>
      <c r="D2561" s="7"/>
      <c r="E2561" s="7"/>
      <c r="F2561" s="21"/>
      <c r="G2561" s="76"/>
      <c r="H2561" s="284"/>
      <c r="I2561" s="135"/>
      <c r="J2561" s="24"/>
      <c r="K2561" s="71"/>
      <c r="L2561" s="250"/>
      <c r="M2561" s="351"/>
      <c r="N2561" s="73"/>
    </row>
    <row r="2562" spans="1:14" s="74" customFormat="1" x14ac:dyDescent="0.2">
      <c r="A2562" s="201"/>
      <c r="B2562" s="76"/>
      <c r="C2562" s="19"/>
      <c r="D2562" s="7"/>
      <c r="E2562" s="7"/>
      <c r="F2562" s="21"/>
      <c r="G2562" s="76"/>
      <c r="H2562" s="284"/>
      <c r="I2562" s="135"/>
      <c r="J2562" s="24"/>
      <c r="K2562" s="71"/>
      <c r="L2562" s="250"/>
      <c r="M2562" s="351"/>
      <c r="N2562" s="73"/>
    </row>
    <row r="2563" spans="1:14" s="74" customFormat="1" x14ac:dyDescent="0.2">
      <c r="A2563" s="201"/>
      <c r="B2563" s="76"/>
      <c r="C2563" s="19"/>
      <c r="D2563" s="7"/>
      <c r="E2563" s="7"/>
      <c r="F2563" s="21"/>
      <c r="G2563" s="76"/>
      <c r="H2563" s="284"/>
      <c r="I2563" s="135"/>
      <c r="J2563" s="24"/>
      <c r="K2563" s="71"/>
      <c r="L2563" s="250"/>
      <c r="M2563" s="351"/>
      <c r="N2563" s="73"/>
    </row>
    <row r="2564" spans="1:14" s="74" customFormat="1" x14ac:dyDescent="0.2">
      <c r="A2564" s="201"/>
      <c r="B2564" s="76"/>
      <c r="C2564" s="19"/>
      <c r="D2564" s="7"/>
      <c r="E2564" s="7"/>
      <c r="F2564" s="21"/>
      <c r="G2564" s="76"/>
      <c r="H2564" s="284"/>
      <c r="I2564" s="135"/>
      <c r="J2564" s="24"/>
      <c r="K2564" s="71"/>
      <c r="L2564" s="250"/>
      <c r="M2564" s="351"/>
      <c r="N2564" s="73"/>
    </row>
    <row r="2565" spans="1:14" s="74" customFormat="1" x14ac:dyDescent="0.2">
      <c r="A2565" s="201"/>
      <c r="B2565" s="76"/>
      <c r="C2565" s="19"/>
      <c r="D2565" s="7"/>
      <c r="E2565" s="7"/>
      <c r="F2565" s="21"/>
      <c r="G2565" s="76"/>
      <c r="H2565" s="284"/>
      <c r="I2565" s="135"/>
      <c r="J2565" s="24"/>
      <c r="K2565" s="71"/>
      <c r="L2565" s="250"/>
      <c r="M2565" s="351"/>
      <c r="N2565" s="73"/>
    </row>
    <row r="2566" spans="1:14" s="74" customFormat="1" x14ac:dyDescent="0.2">
      <c r="A2566" s="201"/>
      <c r="B2566" s="76"/>
      <c r="C2566" s="19"/>
      <c r="D2566" s="7"/>
      <c r="E2566" s="7"/>
      <c r="F2566" s="21"/>
      <c r="G2566" s="76"/>
      <c r="H2566" s="284"/>
      <c r="I2566" s="135"/>
      <c r="J2566" s="24"/>
      <c r="K2566" s="71"/>
      <c r="L2566" s="250"/>
      <c r="M2566" s="351"/>
      <c r="N2566" s="73"/>
    </row>
    <row r="2567" spans="1:14" s="74" customFormat="1" x14ac:dyDescent="0.2">
      <c r="A2567" s="201"/>
      <c r="B2567" s="76"/>
      <c r="C2567" s="19"/>
      <c r="D2567" s="7"/>
      <c r="E2567" s="7"/>
      <c r="F2567" s="21"/>
      <c r="G2567" s="76"/>
      <c r="H2567" s="284"/>
      <c r="I2567" s="135"/>
      <c r="J2567" s="24"/>
      <c r="K2567" s="71"/>
      <c r="L2567" s="250"/>
      <c r="M2567" s="351"/>
      <c r="N2567" s="73"/>
    </row>
    <row r="2568" spans="1:14" s="74" customFormat="1" x14ac:dyDescent="0.2">
      <c r="A2568" s="201"/>
      <c r="B2568" s="76"/>
      <c r="C2568" s="19"/>
      <c r="D2568" s="7"/>
      <c r="E2568" s="7"/>
      <c r="F2568" s="21"/>
      <c r="G2568" s="76"/>
      <c r="H2568" s="284"/>
      <c r="I2568" s="135"/>
      <c r="J2568" s="24"/>
      <c r="K2568" s="71"/>
      <c r="L2568" s="250"/>
      <c r="M2568" s="351"/>
      <c r="N2568" s="73"/>
    </row>
    <row r="2569" spans="1:14" s="74" customFormat="1" x14ac:dyDescent="0.2">
      <c r="A2569" s="201"/>
      <c r="B2569" s="76"/>
      <c r="C2569" s="19"/>
      <c r="D2569" s="7"/>
      <c r="E2569" s="7"/>
      <c r="F2569" s="21"/>
      <c r="G2569" s="76"/>
      <c r="H2569" s="284"/>
      <c r="I2569" s="135"/>
      <c r="J2569" s="24"/>
      <c r="K2569" s="71"/>
      <c r="L2569" s="250"/>
      <c r="M2569" s="351"/>
      <c r="N2569" s="73"/>
    </row>
    <row r="2570" spans="1:14" s="74" customFormat="1" x14ac:dyDescent="0.2">
      <c r="A2570" s="201"/>
      <c r="B2570" s="76"/>
      <c r="C2570" s="19"/>
      <c r="D2570" s="7"/>
      <c r="E2570" s="7"/>
      <c r="F2570" s="21"/>
      <c r="G2570" s="76"/>
      <c r="H2570" s="284"/>
      <c r="I2570" s="135"/>
      <c r="J2570" s="24"/>
      <c r="K2570" s="71"/>
      <c r="L2570" s="250"/>
      <c r="M2570" s="351"/>
      <c r="N2570" s="73"/>
    </row>
    <row r="2571" spans="1:14" s="74" customFormat="1" x14ac:dyDescent="0.2">
      <c r="A2571" s="201"/>
      <c r="B2571" s="76"/>
      <c r="C2571" s="19"/>
      <c r="D2571" s="7"/>
      <c r="E2571" s="7"/>
      <c r="F2571" s="21"/>
      <c r="G2571" s="76"/>
      <c r="H2571" s="284"/>
      <c r="I2571" s="135"/>
      <c r="J2571" s="24"/>
      <c r="K2571" s="71"/>
      <c r="L2571" s="250"/>
      <c r="M2571" s="351"/>
      <c r="N2571" s="73"/>
    </row>
    <row r="2572" spans="1:14" s="74" customFormat="1" x14ac:dyDescent="0.2">
      <c r="A2572" s="201"/>
      <c r="B2572" s="76"/>
      <c r="C2572" s="19"/>
      <c r="D2572" s="7"/>
      <c r="E2572" s="7"/>
      <c r="F2572" s="21"/>
      <c r="G2572" s="76"/>
      <c r="H2572" s="284"/>
      <c r="I2572" s="135"/>
      <c r="J2572" s="24"/>
      <c r="K2572" s="71"/>
      <c r="L2572" s="250"/>
      <c r="M2572" s="351"/>
      <c r="N2572" s="73"/>
    </row>
    <row r="2573" spans="1:14" s="74" customFormat="1" x14ac:dyDescent="0.2">
      <c r="A2573" s="201"/>
      <c r="B2573" s="76"/>
      <c r="C2573" s="19"/>
      <c r="D2573" s="7"/>
      <c r="E2573" s="7"/>
      <c r="F2573" s="21"/>
      <c r="G2573" s="76"/>
      <c r="H2573" s="284"/>
      <c r="I2573" s="135"/>
      <c r="J2573" s="24"/>
      <c r="K2573" s="71"/>
      <c r="L2573" s="250"/>
      <c r="M2573" s="351"/>
      <c r="N2573" s="73"/>
    </row>
    <row r="2574" spans="1:14" s="74" customFormat="1" x14ac:dyDescent="0.2">
      <c r="A2574" s="201"/>
      <c r="B2574" s="76"/>
      <c r="C2574" s="19"/>
      <c r="D2574" s="7"/>
      <c r="E2574" s="7"/>
      <c r="F2574" s="21"/>
      <c r="G2574" s="76"/>
      <c r="H2574" s="284"/>
      <c r="I2574" s="135"/>
      <c r="J2574" s="24"/>
      <c r="K2574" s="71"/>
      <c r="L2574" s="250"/>
      <c r="M2574" s="351"/>
      <c r="N2574" s="73"/>
    </row>
    <row r="2575" spans="1:14" s="74" customFormat="1" ht="15" x14ac:dyDescent="0.25">
      <c r="A2575" s="201"/>
      <c r="B2575" s="76"/>
      <c r="C2575" s="19"/>
      <c r="D2575" s="7"/>
      <c r="E2575" s="7"/>
      <c r="F2575" s="21"/>
      <c r="G2575" s="76"/>
      <c r="H2575" s="284"/>
      <c r="I2575" s="135"/>
      <c r="J2575" s="24"/>
      <c r="K2575" s="71"/>
      <c r="L2575" s="250"/>
      <c r="M2575" s="344"/>
      <c r="N2575" s="73"/>
    </row>
    <row r="2576" spans="1:14" s="74" customFormat="1" x14ac:dyDescent="0.2">
      <c r="A2576" s="201"/>
      <c r="B2576" s="76"/>
      <c r="C2576" s="19"/>
      <c r="D2576" s="7"/>
      <c r="E2576" s="7"/>
      <c r="F2576" s="21"/>
      <c r="G2576" s="76"/>
      <c r="H2576" s="284"/>
      <c r="I2576" s="135"/>
      <c r="J2576" s="24"/>
      <c r="K2576" s="71"/>
      <c r="L2576" s="250"/>
      <c r="M2576" s="351"/>
      <c r="N2576" s="73"/>
    </row>
    <row r="2577" spans="1:14" s="74" customFormat="1" x14ac:dyDescent="0.2">
      <c r="A2577" s="201"/>
      <c r="B2577" s="76"/>
      <c r="C2577" s="19"/>
      <c r="D2577" s="7"/>
      <c r="E2577" s="7"/>
      <c r="F2577" s="21"/>
      <c r="G2577" s="76"/>
      <c r="H2577" s="284"/>
      <c r="I2577" s="135"/>
      <c r="J2577" s="24"/>
      <c r="K2577" s="71"/>
      <c r="L2577" s="250"/>
      <c r="M2577" s="351"/>
      <c r="N2577" s="73"/>
    </row>
    <row r="2578" spans="1:14" s="74" customFormat="1" x14ac:dyDescent="0.2">
      <c r="A2578" s="201"/>
      <c r="B2578" s="76"/>
      <c r="C2578" s="19"/>
      <c r="D2578" s="7"/>
      <c r="E2578" s="7"/>
      <c r="F2578" s="21"/>
      <c r="G2578" s="76"/>
      <c r="H2578" s="284"/>
      <c r="I2578" s="135"/>
      <c r="J2578" s="24"/>
      <c r="K2578" s="71"/>
      <c r="L2578" s="250"/>
      <c r="M2578" s="351"/>
      <c r="N2578" s="73"/>
    </row>
    <row r="2579" spans="1:14" s="74" customFormat="1" x14ac:dyDescent="0.2">
      <c r="A2579" s="201"/>
      <c r="B2579" s="76"/>
      <c r="C2579" s="19"/>
      <c r="D2579" s="7"/>
      <c r="E2579" s="7"/>
      <c r="F2579" s="21"/>
      <c r="G2579" s="76"/>
      <c r="H2579" s="284"/>
      <c r="I2579" s="135"/>
      <c r="J2579" s="24"/>
      <c r="K2579" s="71"/>
      <c r="L2579" s="250"/>
      <c r="M2579" s="351"/>
      <c r="N2579" s="73"/>
    </row>
    <row r="2580" spans="1:14" s="74" customFormat="1" x14ac:dyDescent="0.2">
      <c r="A2580" s="201"/>
      <c r="B2580" s="76"/>
      <c r="C2580" s="19"/>
      <c r="D2580" s="7"/>
      <c r="E2580" s="7"/>
      <c r="F2580" s="21"/>
      <c r="G2580" s="76"/>
      <c r="H2580" s="284"/>
      <c r="I2580" s="135"/>
      <c r="J2580" s="24"/>
      <c r="K2580" s="71"/>
      <c r="L2580" s="250"/>
      <c r="M2580" s="351"/>
      <c r="N2580" s="73"/>
    </row>
    <row r="2581" spans="1:14" s="74" customFormat="1" x14ac:dyDescent="0.2">
      <c r="A2581" s="201"/>
      <c r="B2581" s="76"/>
      <c r="C2581" s="19"/>
      <c r="D2581" s="7"/>
      <c r="E2581" s="7"/>
      <c r="F2581" s="21"/>
      <c r="G2581" s="76"/>
      <c r="H2581" s="284"/>
      <c r="I2581" s="135"/>
      <c r="J2581" s="24"/>
      <c r="K2581" s="71"/>
      <c r="L2581" s="250"/>
      <c r="M2581" s="351"/>
      <c r="N2581" s="73"/>
    </row>
    <row r="2582" spans="1:14" s="74" customFormat="1" x14ac:dyDescent="0.2">
      <c r="A2582" s="201"/>
      <c r="B2582" s="76"/>
      <c r="C2582" s="19"/>
      <c r="D2582" s="7"/>
      <c r="E2582" s="7"/>
      <c r="F2582" s="21"/>
      <c r="G2582" s="76"/>
      <c r="H2582" s="284"/>
      <c r="I2582" s="135"/>
      <c r="J2582" s="24"/>
      <c r="K2582" s="71"/>
      <c r="L2582" s="250"/>
      <c r="M2582" s="351"/>
      <c r="N2582" s="73"/>
    </row>
    <row r="2583" spans="1:14" s="74" customFormat="1" x14ac:dyDescent="0.2">
      <c r="A2583" s="201"/>
      <c r="B2583" s="76"/>
      <c r="C2583" s="19"/>
      <c r="D2583" s="7"/>
      <c r="E2583" s="7"/>
      <c r="F2583" s="21"/>
      <c r="G2583" s="76"/>
      <c r="H2583" s="284"/>
      <c r="I2583" s="135"/>
      <c r="J2583" s="24"/>
      <c r="K2583" s="71"/>
      <c r="L2583" s="250"/>
      <c r="M2583" s="351"/>
      <c r="N2583" s="73"/>
    </row>
    <row r="2584" spans="1:14" s="74" customFormat="1" x14ac:dyDescent="0.2">
      <c r="A2584" s="201"/>
      <c r="B2584" s="76"/>
      <c r="C2584" s="19"/>
      <c r="D2584" s="7"/>
      <c r="E2584" s="7"/>
      <c r="F2584" s="21"/>
      <c r="G2584" s="76"/>
      <c r="H2584" s="284"/>
      <c r="I2584" s="135"/>
      <c r="J2584" s="24"/>
      <c r="K2584" s="71"/>
      <c r="L2584" s="250"/>
      <c r="M2584" s="351"/>
      <c r="N2584" s="73"/>
    </row>
    <row r="2585" spans="1:14" s="74" customFormat="1" x14ac:dyDescent="0.2">
      <c r="A2585" s="201"/>
      <c r="B2585" s="76"/>
      <c r="C2585" s="19"/>
      <c r="D2585" s="7"/>
      <c r="E2585" s="7"/>
      <c r="F2585" s="21"/>
      <c r="G2585" s="76"/>
      <c r="H2585" s="284"/>
      <c r="I2585" s="135"/>
      <c r="J2585" s="24"/>
      <c r="K2585" s="71"/>
      <c r="L2585" s="250"/>
      <c r="M2585" s="351"/>
      <c r="N2585" s="73"/>
    </row>
    <row r="2586" spans="1:14" s="74" customFormat="1" ht="15" x14ac:dyDescent="0.25">
      <c r="A2586" s="201"/>
      <c r="B2586" s="76"/>
      <c r="C2586" s="19"/>
      <c r="D2586" s="7"/>
      <c r="E2586" s="7"/>
      <c r="F2586" s="21"/>
      <c r="G2586" s="76"/>
      <c r="H2586" s="284"/>
      <c r="I2586" s="135"/>
      <c r="J2586" s="24"/>
      <c r="K2586" s="71"/>
      <c r="L2586" s="250"/>
      <c r="M2586" s="344"/>
      <c r="N2586" s="73"/>
    </row>
    <row r="2587" spans="1:14" s="74" customFormat="1" x14ac:dyDescent="0.2">
      <c r="A2587" s="201"/>
      <c r="B2587" s="76"/>
      <c r="C2587" s="19"/>
      <c r="D2587" s="7"/>
      <c r="E2587" s="7"/>
      <c r="F2587" s="21"/>
      <c r="G2587" s="76"/>
      <c r="H2587" s="284"/>
      <c r="I2587" s="135"/>
      <c r="J2587" s="24"/>
      <c r="K2587" s="71"/>
      <c r="L2587" s="250"/>
      <c r="M2587" s="351"/>
      <c r="N2587" s="73"/>
    </row>
    <row r="2588" spans="1:14" s="74" customFormat="1" ht="15" x14ac:dyDescent="0.25">
      <c r="A2588" s="201"/>
      <c r="B2588" s="76"/>
      <c r="C2588" s="19"/>
      <c r="D2588" s="7"/>
      <c r="E2588" s="7"/>
      <c r="F2588" s="21"/>
      <c r="G2588" s="76"/>
      <c r="H2588" s="284"/>
      <c r="I2588" s="135"/>
      <c r="J2588" s="24"/>
      <c r="K2588" s="71"/>
      <c r="L2588" s="250"/>
      <c r="M2588" s="344"/>
      <c r="N2588" s="73"/>
    </row>
    <row r="2589" spans="1:14" s="74" customFormat="1" x14ac:dyDescent="0.2">
      <c r="A2589" s="201"/>
      <c r="B2589" s="76"/>
      <c r="C2589" s="19"/>
      <c r="D2589" s="7"/>
      <c r="E2589" s="7"/>
      <c r="F2589" s="21"/>
      <c r="G2589" s="76"/>
      <c r="H2589" s="284"/>
      <c r="I2589" s="135"/>
      <c r="J2589" s="24"/>
      <c r="K2589" s="71"/>
      <c r="L2589" s="250"/>
      <c r="M2589" s="351"/>
      <c r="N2589" s="73"/>
    </row>
    <row r="2590" spans="1:14" s="74" customFormat="1" x14ac:dyDescent="0.2">
      <c r="A2590" s="201"/>
      <c r="B2590" s="76"/>
      <c r="C2590" s="19"/>
      <c r="D2590" s="7"/>
      <c r="E2590" s="7"/>
      <c r="F2590" s="21"/>
      <c r="G2590" s="76"/>
      <c r="H2590" s="284"/>
      <c r="I2590" s="135"/>
      <c r="J2590" s="24"/>
      <c r="K2590" s="71"/>
      <c r="L2590" s="250"/>
      <c r="M2590" s="351"/>
      <c r="N2590" s="73"/>
    </row>
    <row r="2591" spans="1:14" s="74" customFormat="1" x14ac:dyDescent="0.2">
      <c r="A2591" s="201"/>
      <c r="B2591" s="76"/>
      <c r="C2591" s="19"/>
      <c r="D2591" s="7"/>
      <c r="E2591" s="7"/>
      <c r="F2591" s="21"/>
      <c r="G2591" s="76"/>
      <c r="H2591" s="284"/>
      <c r="I2591" s="135"/>
      <c r="J2591" s="24"/>
      <c r="K2591" s="71"/>
      <c r="L2591" s="250"/>
      <c r="M2591" s="351"/>
      <c r="N2591" s="73"/>
    </row>
    <row r="2592" spans="1:14" s="221" customFormat="1" x14ac:dyDescent="0.2">
      <c r="A2592" s="201"/>
      <c r="B2592" s="76"/>
      <c r="C2592" s="19"/>
      <c r="D2592" s="7"/>
      <c r="E2592" s="7"/>
      <c r="F2592" s="21"/>
      <c r="G2592" s="76"/>
      <c r="H2592" s="284"/>
      <c r="I2592" s="135"/>
      <c r="J2592" s="24"/>
      <c r="K2592" s="71"/>
      <c r="L2592" s="250"/>
      <c r="M2592" s="353"/>
      <c r="N2592" s="220"/>
    </row>
    <row r="2593" spans="1:14" s="74" customFormat="1" x14ac:dyDescent="0.2">
      <c r="A2593" s="225"/>
      <c r="B2593" s="141"/>
      <c r="C2593" s="19"/>
      <c r="D2593" s="177"/>
      <c r="E2593" s="7"/>
      <c r="F2593" s="21"/>
      <c r="G2593" s="76"/>
      <c r="H2593" s="273"/>
      <c r="I2593" s="23"/>
      <c r="J2593" s="24"/>
      <c r="K2593" s="35"/>
      <c r="L2593" s="246"/>
      <c r="M2593" s="351"/>
      <c r="N2593" s="73"/>
    </row>
    <row r="2594" spans="1:14" s="221" customFormat="1" x14ac:dyDescent="0.2">
      <c r="A2594" s="201"/>
      <c r="B2594" s="76"/>
      <c r="C2594" s="19"/>
      <c r="D2594" s="7"/>
      <c r="E2594" s="7"/>
      <c r="F2594" s="21"/>
      <c r="G2594" s="76"/>
      <c r="H2594" s="284"/>
      <c r="I2594" s="135"/>
      <c r="J2594" s="24"/>
      <c r="K2594" s="71"/>
      <c r="L2594" s="250"/>
      <c r="M2594" s="353"/>
      <c r="N2594" s="220"/>
    </row>
    <row r="2595" spans="1:14" s="221" customFormat="1" x14ac:dyDescent="0.2">
      <c r="A2595" s="201"/>
      <c r="B2595" s="76"/>
      <c r="C2595" s="19"/>
      <c r="D2595" s="7"/>
      <c r="E2595" s="7"/>
      <c r="F2595" s="21"/>
      <c r="G2595" s="76"/>
      <c r="H2595" s="284"/>
      <c r="I2595" s="135"/>
      <c r="J2595" s="24"/>
      <c r="K2595" s="71"/>
      <c r="L2595" s="250"/>
      <c r="M2595" s="353"/>
      <c r="N2595" s="220"/>
    </row>
    <row r="2596" spans="1:14" s="221" customFormat="1" x14ac:dyDescent="0.2">
      <c r="A2596" s="201"/>
      <c r="B2596" s="76"/>
      <c r="C2596" s="19"/>
      <c r="D2596" s="7"/>
      <c r="E2596" s="7"/>
      <c r="F2596" s="21"/>
      <c r="G2596" s="76"/>
      <c r="H2596" s="284"/>
      <c r="I2596" s="135"/>
      <c r="J2596" s="24"/>
      <c r="K2596" s="71"/>
      <c r="L2596" s="250"/>
      <c r="M2596" s="353"/>
      <c r="N2596" s="220"/>
    </row>
    <row r="2597" spans="1:14" s="221" customFormat="1" x14ac:dyDescent="0.2">
      <c r="A2597" s="201"/>
      <c r="B2597" s="76"/>
      <c r="C2597" s="19"/>
      <c r="D2597" s="7"/>
      <c r="E2597" s="7"/>
      <c r="F2597" s="21"/>
      <c r="G2597" s="76"/>
      <c r="H2597" s="284"/>
      <c r="I2597" s="135"/>
      <c r="J2597" s="24"/>
      <c r="K2597" s="71"/>
      <c r="L2597" s="250"/>
      <c r="M2597" s="353"/>
      <c r="N2597" s="220"/>
    </row>
    <row r="2598" spans="1:14" s="221" customFormat="1" x14ac:dyDescent="0.2">
      <c r="A2598" s="201"/>
      <c r="B2598" s="76"/>
      <c r="C2598" s="19"/>
      <c r="D2598" s="7"/>
      <c r="E2598" s="7"/>
      <c r="F2598" s="21"/>
      <c r="G2598" s="76"/>
      <c r="H2598" s="284"/>
      <c r="I2598" s="135"/>
      <c r="J2598" s="24"/>
      <c r="K2598" s="71"/>
      <c r="L2598" s="250"/>
      <c r="M2598" s="353"/>
      <c r="N2598" s="220"/>
    </row>
    <row r="2599" spans="1:14" s="221" customFormat="1" x14ac:dyDescent="0.2">
      <c r="A2599" s="201"/>
      <c r="B2599" s="76"/>
      <c r="C2599" s="19"/>
      <c r="D2599" s="7"/>
      <c r="E2599" s="7"/>
      <c r="F2599" s="21"/>
      <c r="G2599" s="76"/>
      <c r="H2599" s="284"/>
      <c r="I2599" s="135"/>
      <c r="J2599" s="24"/>
      <c r="K2599" s="71"/>
      <c r="L2599" s="250"/>
      <c r="M2599" s="353"/>
      <c r="N2599" s="220"/>
    </row>
    <row r="2600" spans="1:14" s="221" customFormat="1" x14ac:dyDescent="0.2">
      <c r="A2600" s="201"/>
      <c r="B2600" s="76"/>
      <c r="C2600" s="19"/>
      <c r="D2600" s="7"/>
      <c r="E2600" s="7"/>
      <c r="F2600" s="21"/>
      <c r="G2600" s="76"/>
      <c r="H2600" s="284"/>
      <c r="I2600" s="135"/>
      <c r="J2600" s="24"/>
      <c r="K2600" s="71"/>
      <c r="L2600" s="250"/>
      <c r="M2600" s="353"/>
      <c r="N2600" s="220"/>
    </row>
    <row r="2601" spans="1:14" s="221" customFormat="1" x14ac:dyDescent="0.2">
      <c r="A2601" s="201"/>
      <c r="B2601" s="76"/>
      <c r="C2601" s="19"/>
      <c r="D2601" s="7"/>
      <c r="E2601" s="7"/>
      <c r="F2601" s="21"/>
      <c r="G2601" s="76"/>
      <c r="H2601" s="284"/>
      <c r="I2601" s="135"/>
      <c r="J2601" s="24"/>
      <c r="K2601" s="71"/>
      <c r="L2601" s="250"/>
      <c r="M2601" s="353"/>
      <c r="N2601" s="220"/>
    </row>
    <row r="2602" spans="1:14" s="74" customFormat="1" x14ac:dyDescent="0.2">
      <c r="A2602" s="225"/>
      <c r="B2602" s="141"/>
      <c r="C2602" s="19"/>
      <c r="D2602" s="177"/>
      <c r="E2602" s="7"/>
      <c r="F2602" s="21"/>
      <c r="G2602" s="76"/>
      <c r="H2602" s="273"/>
      <c r="I2602" s="23"/>
      <c r="J2602" s="24"/>
      <c r="K2602" s="35"/>
      <c r="L2602" s="246"/>
      <c r="M2602" s="351"/>
      <c r="N2602" s="73"/>
    </row>
    <row r="2603" spans="1:14" s="74" customFormat="1" x14ac:dyDescent="0.2">
      <c r="A2603" s="225"/>
      <c r="B2603" s="141"/>
      <c r="C2603" s="19"/>
      <c r="D2603" s="177"/>
      <c r="E2603" s="7"/>
      <c r="F2603" s="21"/>
      <c r="G2603" s="76"/>
      <c r="H2603" s="273"/>
      <c r="I2603" s="23"/>
      <c r="J2603" s="24"/>
      <c r="K2603" s="35"/>
      <c r="L2603" s="246"/>
      <c r="M2603" s="351"/>
      <c r="N2603" s="73"/>
    </row>
    <row r="2604" spans="1:14" s="74" customFormat="1" x14ac:dyDescent="0.2">
      <c r="A2604" s="225"/>
      <c r="B2604" s="141"/>
      <c r="C2604" s="19"/>
      <c r="D2604" s="177"/>
      <c r="E2604" s="7"/>
      <c r="F2604" s="21"/>
      <c r="G2604" s="76"/>
      <c r="H2604" s="273"/>
      <c r="I2604" s="23"/>
      <c r="J2604" s="24"/>
      <c r="K2604" s="35"/>
      <c r="L2604" s="246"/>
      <c r="M2604" s="351"/>
      <c r="N2604" s="73"/>
    </row>
    <row r="2605" spans="1:14" s="74" customFormat="1" x14ac:dyDescent="0.2">
      <c r="A2605" s="225"/>
      <c r="B2605" s="141"/>
      <c r="C2605" s="19"/>
      <c r="D2605" s="177"/>
      <c r="E2605" s="7"/>
      <c r="F2605" s="21"/>
      <c r="G2605" s="76"/>
      <c r="H2605" s="273"/>
      <c r="I2605" s="23"/>
      <c r="J2605" s="24"/>
      <c r="K2605" s="35"/>
      <c r="L2605" s="246"/>
      <c r="M2605" s="351"/>
      <c r="N2605" s="73"/>
    </row>
    <row r="2606" spans="1:14" s="74" customFormat="1" x14ac:dyDescent="0.2">
      <c r="A2606" s="225"/>
      <c r="B2606" s="141"/>
      <c r="C2606" s="19"/>
      <c r="D2606" s="177"/>
      <c r="E2606" s="7"/>
      <c r="F2606" s="21"/>
      <c r="G2606" s="76"/>
      <c r="H2606" s="273"/>
      <c r="I2606" s="23"/>
      <c r="J2606" s="24"/>
      <c r="K2606" s="35"/>
      <c r="L2606" s="246"/>
      <c r="M2606" s="351"/>
      <c r="N2606" s="73"/>
    </row>
    <row r="2607" spans="1:14" s="74" customFormat="1" x14ac:dyDescent="0.2">
      <c r="A2607" s="225"/>
      <c r="B2607" s="141"/>
      <c r="C2607" s="19"/>
      <c r="D2607" s="177"/>
      <c r="E2607" s="7"/>
      <c r="F2607" s="21"/>
      <c r="G2607" s="76"/>
      <c r="H2607" s="273"/>
      <c r="I2607" s="23"/>
      <c r="J2607" s="24"/>
      <c r="K2607" s="35"/>
      <c r="L2607" s="246"/>
      <c r="M2607" s="351"/>
      <c r="N2607" s="73"/>
    </row>
    <row r="2608" spans="1:14" s="74" customFormat="1" x14ac:dyDescent="0.2">
      <c r="A2608" s="225"/>
      <c r="B2608" s="141"/>
      <c r="C2608" s="19"/>
      <c r="D2608" s="177"/>
      <c r="E2608" s="7"/>
      <c r="F2608" s="21"/>
      <c r="G2608" s="76"/>
      <c r="H2608" s="273"/>
      <c r="I2608" s="23"/>
      <c r="J2608" s="24"/>
      <c r="K2608" s="35"/>
      <c r="L2608" s="246"/>
      <c r="M2608" s="351"/>
      <c r="N2608" s="73"/>
    </row>
    <row r="2609" spans="1:14" s="221" customFormat="1" x14ac:dyDescent="0.2">
      <c r="A2609" s="201"/>
      <c r="B2609" s="76"/>
      <c r="C2609" s="19"/>
      <c r="D2609" s="7"/>
      <c r="E2609" s="7"/>
      <c r="F2609" s="21"/>
      <c r="G2609" s="76"/>
      <c r="H2609" s="284"/>
      <c r="I2609" s="135"/>
      <c r="J2609" s="24"/>
      <c r="K2609" s="35"/>
      <c r="L2609" s="250"/>
      <c r="M2609" s="353"/>
      <c r="N2609" s="220"/>
    </row>
    <row r="2610" spans="1:14" s="221" customFormat="1" x14ac:dyDescent="0.2">
      <c r="A2610" s="201"/>
      <c r="B2610" s="76"/>
      <c r="C2610" s="19"/>
      <c r="D2610" s="7"/>
      <c r="E2610" s="7"/>
      <c r="F2610" s="21"/>
      <c r="G2610" s="76"/>
      <c r="H2610" s="284"/>
      <c r="I2610" s="135"/>
      <c r="J2610" s="24"/>
      <c r="K2610" s="35"/>
      <c r="L2610" s="250"/>
      <c r="M2610" s="353"/>
      <c r="N2610" s="220"/>
    </row>
    <row r="2611" spans="1:14" s="221" customFormat="1" x14ac:dyDescent="0.2">
      <c r="A2611" s="201"/>
      <c r="B2611" s="76"/>
      <c r="C2611" s="19"/>
      <c r="D2611" s="7"/>
      <c r="E2611" s="7"/>
      <c r="F2611" s="21"/>
      <c r="G2611" s="76"/>
      <c r="H2611" s="284"/>
      <c r="I2611" s="135"/>
      <c r="J2611" s="24"/>
      <c r="K2611" s="35"/>
      <c r="L2611" s="250"/>
      <c r="M2611" s="353"/>
      <c r="N2611" s="220"/>
    </row>
    <row r="2612" spans="1:14" s="221" customFormat="1" x14ac:dyDescent="0.2">
      <c r="A2612" s="201"/>
      <c r="B2612" s="76"/>
      <c r="C2612" s="19"/>
      <c r="D2612" s="7"/>
      <c r="E2612" s="7"/>
      <c r="F2612" s="21"/>
      <c r="G2612" s="76"/>
      <c r="H2612" s="284"/>
      <c r="I2612" s="135"/>
      <c r="J2612" s="24"/>
      <c r="K2612" s="35"/>
      <c r="L2612" s="250"/>
      <c r="M2612" s="353"/>
      <c r="N2612" s="220"/>
    </row>
    <row r="2613" spans="1:14" s="221" customFormat="1" ht="15" x14ac:dyDescent="0.25">
      <c r="A2613" s="201"/>
      <c r="B2613" s="76"/>
      <c r="C2613" s="19"/>
      <c r="D2613" s="7"/>
      <c r="E2613" s="7"/>
      <c r="F2613" s="21"/>
      <c r="G2613" s="76"/>
      <c r="H2613" s="284"/>
      <c r="I2613" s="135"/>
      <c r="J2613" s="24"/>
      <c r="K2613" s="35"/>
      <c r="L2613" s="250"/>
      <c r="M2613" s="355"/>
      <c r="N2613" s="220"/>
    </row>
    <row r="2614" spans="1:14" s="221" customFormat="1" x14ac:dyDescent="0.2">
      <c r="A2614" s="201"/>
      <c r="B2614" s="76"/>
      <c r="C2614" s="19"/>
      <c r="D2614" s="7"/>
      <c r="E2614" s="7"/>
      <c r="F2614" s="21"/>
      <c r="G2614" s="76"/>
      <c r="H2614" s="284"/>
      <c r="I2614" s="135"/>
      <c r="J2614" s="24"/>
      <c r="K2614" s="35"/>
      <c r="L2614" s="250"/>
      <c r="M2614" s="353"/>
      <c r="N2614" s="220"/>
    </row>
    <row r="2615" spans="1:14" s="221" customFormat="1" x14ac:dyDescent="0.2">
      <c r="A2615" s="201"/>
      <c r="B2615" s="76"/>
      <c r="C2615" s="19"/>
      <c r="D2615" s="7"/>
      <c r="E2615" s="7"/>
      <c r="F2615" s="21"/>
      <c r="G2615" s="76"/>
      <c r="H2615" s="284"/>
      <c r="I2615" s="135"/>
      <c r="J2615" s="24"/>
      <c r="K2615" s="35"/>
      <c r="L2615" s="250"/>
      <c r="M2615" s="353"/>
      <c r="N2615" s="220"/>
    </row>
    <row r="2616" spans="1:14" s="221" customFormat="1" x14ac:dyDescent="0.2">
      <c r="A2616" s="201"/>
      <c r="B2616" s="76"/>
      <c r="C2616" s="19"/>
      <c r="D2616" s="7"/>
      <c r="E2616" s="7"/>
      <c r="F2616" s="21"/>
      <c r="G2616" s="76"/>
      <c r="H2616" s="284"/>
      <c r="I2616" s="135"/>
      <c r="J2616" s="24"/>
      <c r="K2616" s="35"/>
      <c r="L2616" s="250"/>
      <c r="M2616" s="353"/>
      <c r="N2616" s="220"/>
    </row>
    <row r="2617" spans="1:14" s="221" customFormat="1" ht="15" x14ac:dyDescent="0.25">
      <c r="A2617" s="201"/>
      <c r="B2617" s="76"/>
      <c r="C2617" s="19"/>
      <c r="D2617" s="7"/>
      <c r="E2617" s="7"/>
      <c r="F2617" s="21"/>
      <c r="G2617" s="76"/>
      <c r="H2617" s="284"/>
      <c r="I2617" s="135"/>
      <c r="J2617" s="24"/>
      <c r="K2617" s="35"/>
      <c r="L2617" s="250"/>
      <c r="M2617" s="355"/>
      <c r="N2617" s="220"/>
    </row>
    <row r="2618" spans="1:14" s="221" customFormat="1" x14ac:dyDescent="0.2">
      <c r="A2618" s="201"/>
      <c r="B2618" s="76"/>
      <c r="C2618" s="19"/>
      <c r="D2618" s="7"/>
      <c r="E2618" s="7"/>
      <c r="F2618" s="21"/>
      <c r="G2618" s="76"/>
      <c r="H2618" s="284"/>
      <c r="I2618" s="135"/>
      <c r="J2618" s="24"/>
      <c r="K2618" s="35"/>
      <c r="L2618" s="250"/>
      <c r="M2618" s="353"/>
      <c r="N2618" s="220"/>
    </row>
    <row r="2619" spans="1:14" s="221" customFormat="1" x14ac:dyDescent="0.2">
      <c r="A2619" s="201"/>
      <c r="B2619" s="76"/>
      <c r="C2619" s="19"/>
      <c r="D2619" s="7"/>
      <c r="E2619" s="7"/>
      <c r="F2619" s="21"/>
      <c r="G2619" s="76"/>
      <c r="H2619" s="284"/>
      <c r="I2619" s="135"/>
      <c r="J2619" s="24"/>
      <c r="K2619" s="35"/>
      <c r="L2619" s="250"/>
      <c r="M2619" s="353"/>
      <c r="N2619" s="220"/>
    </row>
    <row r="2620" spans="1:14" s="221" customFormat="1" ht="15" x14ac:dyDescent="0.25">
      <c r="A2620" s="201"/>
      <c r="B2620" s="76"/>
      <c r="C2620" s="19"/>
      <c r="D2620" s="7"/>
      <c r="E2620" s="7"/>
      <c r="F2620" s="21"/>
      <c r="G2620" s="76"/>
      <c r="H2620" s="284"/>
      <c r="I2620" s="135"/>
      <c r="J2620" s="24"/>
      <c r="K2620" s="35"/>
      <c r="L2620" s="250"/>
      <c r="M2620" s="355"/>
      <c r="N2620" s="220"/>
    </row>
    <row r="2621" spans="1:14" s="221" customFormat="1" x14ac:dyDescent="0.2">
      <c r="A2621" s="201"/>
      <c r="B2621" s="76"/>
      <c r="C2621" s="19"/>
      <c r="D2621" s="7"/>
      <c r="E2621" s="7"/>
      <c r="F2621" s="21"/>
      <c r="G2621" s="76"/>
      <c r="H2621" s="284"/>
      <c r="I2621" s="135"/>
      <c r="J2621" s="24"/>
      <c r="K2621" s="35"/>
      <c r="L2621" s="250"/>
      <c r="M2621" s="353"/>
      <c r="N2621" s="220"/>
    </row>
    <row r="2622" spans="1:14" s="221" customFormat="1" x14ac:dyDescent="0.2">
      <c r="A2622" s="201"/>
      <c r="B2622" s="76"/>
      <c r="C2622" s="19"/>
      <c r="D2622" s="7"/>
      <c r="E2622" s="7"/>
      <c r="F2622" s="21"/>
      <c r="G2622" s="76"/>
      <c r="H2622" s="284"/>
      <c r="I2622" s="135"/>
      <c r="J2622" s="24"/>
      <c r="K2622" s="35"/>
      <c r="L2622" s="250"/>
      <c r="M2622" s="353"/>
      <c r="N2622" s="220"/>
    </row>
    <row r="2623" spans="1:14" s="221" customFormat="1" x14ac:dyDescent="0.2">
      <c r="A2623" s="201"/>
      <c r="B2623" s="76"/>
      <c r="C2623" s="19"/>
      <c r="D2623" s="7"/>
      <c r="E2623" s="7"/>
      <c r="F2623" s="21"/>
      <c r="G2623" s="76"/>
      <c r="H2623" s="284"/>
      <c r="I2623" s="135"/>
      <c r="J2623" s="24"/>
      <c r="K2623" s="35"/>
      <c r="L2623" s="250"/>
      <c r="M2623" s="353"/>
      <c r="N2623" s="220"/>
    </row>
    <row r="2624" spans="1:14" s="221" customFormat="1" x14ac:dyDescent="0.2">
      <c r="A2624" s="201"/>
      <c r="B2624" s="76"/>
      <c r="C2624" s="19"/>
      <c r="D2624" s="7"/>
      <c r="E2624" s="7"/>
      <c r="F2624" s="21"/>
      <c r="G2624" s="76"/>
      <c r="H2624" s="284"/>
      <c r="I2624" s="135"/>
      <c r="J2624" s="24"/>
      <c r="K2624" s="35"/>
      <c r="L2624" s="250"/>
      <c r="M2624" s="353"/>
      <c r="N2624" s="220"/>
    </row>
    <row r="2625" spans="1:14" s="221" customFormat="1" x14ac:dyDescent="0.2">
      <c r="A2625" s="201"/>
      <c r="B2625" s="76"/>
      <c r="C2625" s="19"/>
      <c r="D2625" s="7"/>
      <c r="E2625" s="7"/>
      <c r="F2625" s="21"/>
      <c r="G2625" s="76"/>
      <c r="H2625" s="284"/>
      <c r="I2625" s="135"/>
      <c r="J2625" s="24"/>
      <c r="K2625" s="35"/>
      <c r="L2625" s="250"/>
      <c r="M2625" s="353"/>
      <c r="N2625" s="220"/>
    </row>
    <row r="2626" spans="1:14" s="221" customFormat="1" x14ac:dyDescent="0.2">
      <c r="A2626" s="201"/>
      <c r="B2626" s="76"/>
      <c r="C2626" s="19"/>
      <c r="D2626" s="7"/>
      <c r="E2626" s="7"/>
      <c r="F2626" s="21"/>
      <c r="G2626" s="76"/>
      <c r="H2626" s="284"/>
      <c r="I2626" s="135"/>
      <c r="J2626" s="24"/>
      <c r="K2626" s="35"/>
      <c r="L2626" s="250"/>
      <c r="M2626" s="353"/>
      <c r="N2626" s="220"/>
    </row>
    <row r="2627" spans="1:14" s="221" customFormat="1" x14ac:dyDescent="0.2">
      <c r="A2627" s="201"/>
      <c r="B2627" s="76"/>
      <c r="C2627" s="19"/>
      <c r="D2627" s="7"/>
      <c r="E2627" s="7"/>
      <c r="F2627" s="21"/>
      <c r="G2627" s="76"/>
      <c r="H2627" s="284"/>
      <c r="I2627" s="135"/>
      <c r="J2627" s="24"/>
      <c r="K2627" s="35"/>
      <c r="L2627" s="250"/>
      <c r="M2627" s="353"/>
      <c r="N2627" s="220"/>
    </row>
    <row r="2628" spans="1:14" s="221" customFormat="1" x14ac:dyDescent="0.2">
      <c r="A2628" s="201"/>
      <c r="B2628" s="76"/>
      <c r="C2628" s="19"/>
      <c r="D2628" s="7"/>
      <c r="E2628" s="7"/>
      <c r="F2628" s="21"/>
      <c r="G2628" s="76"/>
      <c r="H2628" s="284"/>
      <c r="I2628" s="135"/>
      <c r="J2628" s="24"/>
      <c r="K2628" s="35"/>
      <c r="L2628" s="250"/>
      <c r="M2628" s="353"/>
      <c r="N2628" s="220"/>
    </row>
    <row r="2629" spans="1:14" s="221" customFormat="1" ht="15" x14ac:dyDescent="0.25">
      <c r="A2629" s="201"/>
      <c r="B2629" s="76"/>
      <c r="C2629" s="19"/>
      <c r="D2629" s="7"/>
      <c r="E2629" s="7"/>
      <c r="F2629" s="21"/>
      <c r="G2629" s="76"/>
      <c r="H2629" s="284"/>
      <c r="I2629" s="135"/>
      <c r="J2629" s="24"/>
      <c r="K2629" s="35"/>
      <c r="L2629" s="250"/>
      <c r="M2629" s="355"/>
      <c r="N2629" s="220"/>
    </row>
    <row r="2630" spans="1:14" s="221" customFormat="1" x14ac:dyDescent="0.2">
      <c r="A2630" s="201"/>
      <c r="B2630" s="76"/>
      <c r="C2630" s="19"/>
      <c r="D2630" s="7"/>
      <c r="E2630" s="7"/>
      <c r="F2630" s="21"/>
      <c r="G2630" s="76"/>
      <c r="H2630" s="284"/>
      <c r="I2630" s="135"/>
      <c r="J2630" s="24"/>
      <c r="K2630" s="35"/>
      <c r="L2630" s="250"/>
      <c r="M2630" s="353"/>
      <c r="N2630" s="220"/>
    </row>
    <row r="2631" spans="1:14" s="221" customFormat="1" x14ac:dyDescent="0.2">
      <c r="A2631" s="201"/>
      <c r="B2631" s="76"/>
      <c r="C2631" s="19"/>
      <c r="D2631" s="7"/>
      <c r="E2631" s="7"/>
      <c r="F2631" s="21"/>
      <c r="G2631" s="76"/>
      <c r="H2631" s="284"/>
      <c r="I2631" s="135"/>
      <c r="J2631" s="24"/>
      <c r="K2631" s="35"/>
      <c r="L2631" s="250"/>
      <c r="M2631" s="353"/>
      <c r="N2631" s="220"/>
    </row>
    <row r="2632" spans="1:14" s="221" customFormat="1" ht="15" x14ac:dyDescent="0.25">
      <c r="A2632" s="201"/>
      <c r="B2632" s="76"/>
      <c r="C2632" s="19"/>
      <c r="D2632" s="7"/>
      <c r="E2632" s="7"/>
      <c r="F2632" s="21"/>
      <c r="G2632" s="76"/>
      <c r="H2632" s="284"/>
      <c r="I2632" s="135"/>
      <c r="J2632" s="24"/>
      <c r="K2632" s="35"/>
      <c r="L2632" s="250"/>
      <c r="M2632" s="355"/>
      <c r="N2632" s="220"/>
    </row>
    <row r="2633" spans="1:14" s="221" customFormat="1" ht="15" x14ac:dyDescent="0.25">
      <c r="A2633" s="201"/>
      <c r="B2633" s="76"/>
      <c r="C2633" s="19"/>
      <c r="D2633" s="7"/>
      <c r="E2633" s="7"/>
      <c r="F2633" s="21"/>
      <c r="G2633" s="76"/>
      <c r="H2633" s="284"/>
      <c r="I2633" s="135"/>
      <c r="J2633" s="24"/>
      <c r="K2633" s="71"/>
      <c r="L2633" s="250"/>
      <c r="M2633" s="355"/>
      <c r="N2633" s="220"/>
    </row>
    <row r="2634" spans="1:14" s="221" customFormat="1" x14ac:dyDescent="0.2">
      <c r="A2634" s="201"/>
      <c r="B2634" s="76"/>
      <c r="C2634" s="19"/>
      <c r="D2634" s="7"/>
      <c r="E2634" s="7"/>
      <c r="F2634" s="21"/>
      <c r="G2634" s="76"/>
      <c r="H2634" s="284"/>
      <c r="I2634" s="135"/>
      <c r="J2634" s="24"/>
      <c r="K2634" s="71"/>
      <c r="L2634" s="250"/>
      <c r="M2634" s="353"/>
      <c r="N2634" s="220"/>
    </row>
    <row r="2635" spans="1:14" s="221" customFormat="1" x14ac:dyDescent="0.2">
      <c r="A2635" s="201"/>
      <c r="B2635" s="76"/>
      <c r="C2635" s="19"/>
      <c r="D2635" s="7"/>
      <c r="E2635" s="7"/>
      <c r="F2635" s="21"/>
      <c r="G2635" s="76"/>
      <c r="H2635" s="284"/>
      <c r="I2635" s="135"/>
      <c r="J2635" s="24"/>
      <c r="K2635" s="71"/>
      <c r="L2635" s="250"/>
      <c r="M2635" s="353"/>
      <c r="N2635" s="220"/>
    </row>
    <row r="2636" spans="1:14" s="221" customFormat="1" x14ac:dyDescent="0.2">
      <c r="A2636" s="201"/>
      <c r="B2636" s="76"/>
      <c r="C2636" s="19"/>
      <c r="D2636" s="7"/>
      <c r="E2636" s="7"/>
      <c r="F2636" s="21"/>
      <c r="G2636" s="76"/>
      <c r="H2636" s="284"/>
      <c r="I2636" s="135"/>
      <c r="J2636" s="24"/>
      <c r="K2636" s="71"/>
      <c r="L2636" s="250"/>
      <c r="M2636" s="353"/>
      <c r="N2636" s="220"/>
    </row>
    <row r="2637" spans="1:14" s="221" customFormat="1" x14ac:dyDescent="0.2">
      <c r="A2637" s="201"/>
      <c r="B2637" s="76"/>
      <c r="C2637" s="19"/>
      <c r="D2637" s="7"/>
      <c r="E2637" s="7"/>
      <c r="F2637" s="21"/>
      <c r="G2637" s="76"/>
      <c r="H2637" s="284"/>
      <c r="I2637" s="135"/>
      <c r="J2637" s="24"/>
      <c r="K2637" s="71"/>
      <c r="L2637" s="250"/>
      <c r="M2637" s="353"/>
      <c r="N2637" s="220"/>
    </row>
    <row r="2638" spans="1:14" s="221" customFormat="1" x14ac:dyDescent="0.2">
      <c r="A2638" s="201"/>
      <c r="B2638" s="76"/>
      <c r="C2638" s="19"/>
      <c r="D2638" s="7"/>
      <c r="E2638" s="7"/>
      <c r="F2638" s="21"/>
      <c r="G2638" s="76"/>
      <c r="H2638" s="284"/>
      <c r="I2638" s="135"/>
      <c r="J2638" s="24"/>
      <c r="K2638" s="71"/>
      <c r="L2638" s="250"/>
      <c r="M2638" s="353"/>
      <c r="N2638" s="220"/>
    </row>
    <row r="2639" spans="1:14" s="221" customFormat="1" ht="15" x14ac:dyDescent="0.25">
      <c r="A2639" s="201"/>
      <c r="B2639" s="76"/>
      <c r="C2639" s="19"/>
      <c r="D2639" s="7"/>
      <c r="E2639" s="7"/>
      <c r="F2639" s="21"/>
      <c r="G2639" s="76"/>
      <c r="H2639" s="284"/>
      <c r="I2639" s="135"/>
      <c r="J2639" s="24"/>
      <c r="K2639" s="71"/>
      <c r="L2639" s="250"/>
      <c r="M2639" s="355"/>
      <c r="N2639" s="220"/>
    </row>
    <row r="2640" spans="1:14" s="221" customFormat="1" ht="15" x14ac:dyDescent="0.25">
      <c r="A2640" s="201"/>
      <c r="B2640" s="76"/>
      <c r="C2640" s="19"/>
      <c r="D2640" s="7"/>
      <c r="E2640" s="7"/>
      <c r="F2640" s="21"/>
      <c r="G2640" s="76"/>
      <c r="H2640" s="284"/>
      <c r="I2640" s="135"/>
      <c r="J2640" s="24"/>
      <c r="K2640" s="71"/>
      <c r="L2640" s="250"/>
      <c r="M2640" s="355"/>
      <c r="N2640" s="220"/>
    </row>
    <row r="2641" spans="1:14" s="221" customFormat="1" x14ac:dyDescent="0.2">
      <c r="A2641" s="201"/>
      <c r="B2641" s="76"/>
      <c r="C2641" s="19"/>
      <c r="D2641" s="7"/>
      <c r="E2641" s="7"/>
      <c r="F2641" s="21"/>
      <c r="G2641" s="76"/>
      <c r="H2641" s="284"/>
      <c r="I2641" s="135"/>
      <c r="J2641" s="24"/>
      <c r="K2641" s="71"/>
      <c r="L2641" s="250"/>
      <c r="M2641" s="353"/>
      <c r="N2641" s="220"/>
    </row>
    <row r="2642" spans="1:14" s="221" customFormat="1" x14ac:dyDescent="0.2">
      <c r="A2642" s="201"/>
      <c r="B2642" s="76"/>
      <c r="C2642" s="19"/>
      <c r="D2642" s="7"/>
      <c r="E2642" s="7"/>
      <c r="F2642" s="21"/>
      <c r="G2642" s="76"/>
      <c r="H2642" s="284"/>
      <c r="I2642" s="135"/>
      <c r="J2642" s="24"/>
      <c r="K2642" s="71"/>
      <c r="L2642" s="250"/>
      <c r="M2642" s="353"/>
      <c r="N2642" s="220"/>
    </row>
    <row r="2643" spans="1:14" s="221" customFormat="1" x14ac:dyDescent="0.2">
      <c r="A2643" s="201"/>
      <c r="B2643" s="76"/>
      <c r="C2643" s="19"/>
      <c r="D2643" s="7"/>
      <c r="E2643" s="7"/>
      <c r="F2643" s="21"/>
      <c r="G2643" s="76"/>
      <c r="H2643" s="284"/>
      <c r="I2643" s="135"/>
      <c r="J2643" s="24"/>
      <c r="K2643" s="71"/>
      <c r="L2643" s="250"/>
      <c r="M2643" s="353"/>
      <c r="N2643" s="220"/>
    </row>
    <row r="2644" spans="1:14" s="221" customFormat="1" ht="15" x14ac:dyDescent="0.25">
      <c r="A2644" s="201"/>
      <c r="B2644" s="76"/>
      <c r="C2644" s="19"/>
      <c r="D2644" s="7"/>
      <c r="E2644" s="7"/>
      <c r="F2644" s="21"/>
      <c r="G2644" s="76"/>
      <c r="H2644" s="284"/>
      <c r="I2644" s="135"/>
      <c r="J2644" s="24"/>
      <c r="K2644" s="71"/>
      <c r="L2644" s="250"/>
      <c r="M2644" s="355"/>
      <c r="N2644" s="220"/>
    </row>
    <row r="2645" spans="1:14" s="221" customFormat="1" x14ac:dyDescent="0.2">
      <c r="A2645" s="201"/>
      <c r="B2645" s="76"/>
      <c r="C2645" s="19"/>
      <c r="D2645" s="7"/>
      <c r="E2645" s="7"/>
      <c r="F2645" s="21"/>
      <c r="G2645" s="76"/>
      <c r="H2645" s="284"/>
      <c r="I2645" s="135"/>
      <c r="J2645" s="24"/>
      <c r="K2645" s="71"/>
      <c r="L2645" s="250"/>
      <c r="M2645" s="353"/>
      <c r="N2645" s="227"/>
    </row>
    <row r="2646" spans="1:14" s="221" customFormat="1" x14ac:dyDescent="0.2">
      <c r="A2646" s="201"/>
      <c r="B2646" s="76"/>
      <c r="C2646" s="19"/>
      <c r="D2646" s="7"/>
      <c r="E2646" s="7"/>
      <c r="F2646" s="21"/>
      <c r="G2646" s="76"/>
      <c r="H2646" s="284"/>
      <c r="I2646" s="135"/>
      <c r="J2646" s="24"/>
      <c r="K2646" s="71"/>
      <c r="L2646" s="250"/>
      <c r="M2646" s="353"/>
      <c r="N2646" s="220"/>
    </row>
    <row r="2647" spans="1:14" s="221" customFormat="1" ht="15" x14ac:dyDescent="0.25">
      <c r="A2647" s="201"/>
      <c r="B2647" s="76"/>
      <c r="C2647" s="19"/>
      <c r="D2647" s="7"/>
      <c r="E2647" s="7"/>
      <c r="F2647" s="21"/>
      <c r="G2647" s="76"/>
      <c r="H2647" s="284"/>
      <c r="I2647" s="135"/>
      <c r="J2647" s="24"/>
      <c r="K2647" s="71"/>
      <c r="L2647" s="250"/>
      <c r="M2647" s="355"/>
      <c r="N2647" s="220"/>
    </row>
    <row r="2648" spans="1:14" s="221" customFormat="1" ht="15" x14ac:dyDescent="0.25">
      <c r="A2648" s="201"/>
      <c r="B2648" s="76"/>
      <c r="C2648" s="19"/>
      <c r="D2648" s="7"/>
      <c r="E2648" s="7"/>
      <c r="F2648" s="21"/>
      <c r="G2648" s="76"/>
      <c r="H2648" s="284"/>
      <c r="I2648" s="135"/>
      <c r="J2648" s="24"/>
      <c r="K2648" s="71"/>
      <c r="L2648" s="250"/>
      <c r="M2648" s="355"/>
      <c r="N2648" s="220"/>
    </row>
    <row r="2649" spans="1:14" s="221" customFormat="1" ht="15" x14ac:dyDescent="0.25">
      <c r="A2649" s="201"/>
      <c r="B2649" s="76"/>
      <c r="C2649" s="19"/>
      <c r="D2649" s="7"/>
      <c r="E2649" s="7"/>
      <c r="F2649" s="21"/>
      <c r="G2649" s="76"/>
      <c r="H2649" s="284"/>
      <c r="I2649" s="135"/>
      <c r="J2649" s="24"/>
      <c r="K2649" s="71"/>
      <c r="L2649" s="250"/>
      <c r="M2649" s="355"/>
      <c r="N2649" s="220"/>
    </row>
    <row r="2650" spans="1:14" s="221" customFormat="1" ht="15" x14ac:dyDescent="0.25">
      <c r="A2650" s="201"/>
      <c r="B2650" s="76"/>
      <c r="C2650" s="19"/>
      <c r="D2650" s="7"/>
      <c r="E2650" s="7"/>
      <c r="F2650" s="21"/>
      <c r="G2650" s="76"/>
      <c r="H2650" s="284"/>
      <c r="I2650" s="135"/>
      <c r="J2650" s="24"/>
      <c r="K2650" s="71"/>
      <c r="L2650" s="250"/>
      <c r="M2650" s="355"/>
      <c r="N2650" s="220"/>
    </row>
    <row r="2651" spans="1:14" s="221" customFormat="1" ht="15" x14ac:dyDescent="0.25">
      <c r="A2651" s="201"/>
      <c r="B2651" s="76"/>
      <c r="C2651" s="19"/>
      <c r="D2651" s="7"/>
      <c r="E2651" s="7"/>
      <c r="F2651" s="21"/>
      <c r="G2651" s="76"/>
      <c r="H2651" s="284"/>
      <c r="I2651" s="135"/>
      <c r="J2651" s="24"/>
      <c r="K2651" s="71"/>
      <c r="L2651" s="250"/>
      <c r="M2651" s="355"/>
      <c r="N2651" s="220"/>
    </row>
    <row r="2652" spans="1:14" s="221" customFormat="1" x14ac:dyDescent="0.2">
      <c r="A2652" s="201"/>
      <c r="B2652" s="76"/>
      <c r="C2652" s="19"/>
      <c r="D2652" s="7"/>
      <c r="E2652" s="7"/>
      <c r="F2652" s="21"/>
      <c r="G2652" s="76"/>
      <c r="H2652" s="284"/>
      <c r="I2652" s="135"/>
      <c r="J2652" s="24"/>
      <c r="K2652" s="71"/>
      <c r="L2652" s="250"/>
      <c r="M2652" s="353"/>
      <c r="N2652" s="220"/>
    </row>
    <row r="2653" spans="1:14" s="221" customFormat="1" x14ac:dyDescent="0.2">
      <c r="A2653" s="201"/>
      <c r="B2653" s="76"/>
      <c r="C2653" s="19"/>
      <c r="D2653" s="7"/>
      <c r="E2653" s="7"/>
      <c r="F2653" s="21"/>
      <c r="G2653" s="76"/>
      <c r="H2653" s="284"/>
      <c r="I2653" s="135"/>
      <c r="J2653" s="24"/>
      <c r="K2653" s="71"/>
      <c r="L2653" s="250"/>
      <c r="M2653" s="353"/>
      <c r="N2653" s="220"/>
    </row>
    <row r="2654" spans="1:14" s="221" customFormat="1" x14ac:dyDescent="0.2">
      <c r="A2654" s="201"/>
      <c r="B2654" s="76"/>
      <c r="C2654" s="19"/>
      <c r="D2654" s="7"/>
      <c r="E2654" s="7"/>
      <c r="F2654" s="21"/>
      <c r="G2654" s="76"/>
      <c r="H2654" s="284"/>
      <c r="I2654" s="135"/>
      <c r="J2654" s="24"/>
      <c r="K2654" s="71"/>
      <c r="L2654" s="250"/>
      <c r="M2654" s="353"/>
      <c r="N2654" s="220"/>
    </row>
    <row r="2655" spans="1:14" s="221" customFormat="1" x14ac:dyDescent="0.2">
      <c r="A2655" s="201"/>
      <c r="B2655" s="76"/>
      <c r="C2655" s="19"/>
      <c r="D2655" s="7"/>
      <c r="E2655" s="7"/>
      <c r="F2655" s="21"/>
      <c r="G2655" s="76"/>
      <c r="H2655" s="284"/>
      <c r="I2655" s="135"/>
      <c r="J2655" s="24"/>
      <c r="K2655" s="71"/>
      <c r="L2655" s="250"/>
      <c r="M2655" s="353"/>
      <c r="N2655" s="220"/>
    </row>
    <row r="2656" spans="1:14" s="221" customFormat="1" ht="15" x14ac:dyDescent="0.25">
      <c r="A2656" s="201"/>
      <c r="B2656" s="76"/>
      <c r="C2656" s="19"/>
      <c r="D2656" s="7"/>
      <c r="E2656" s="7"/>
      <c r="F2656" s="21"/>
      <c r="G2656" s="76"/>
      <c r="H2656" s="284"/>
      <c r="I2656" s="135"/>
      <c r="J2656" s="24"/>
      <c r="K2656" s="71"/>
      <c r="L2656" s="250"/>
      <c r="M2656" s="355"/>
      <c r="N2656" s="220"/>
    </row>
    <row r="2657" spans="1:14" s="221" customFormat="1" x14ac:dyDescent="0.2">
      <c r="A2657" s="201"/>
      <c r="B2657" s="76"/>
      <c r="C2657" s="19"/>
      <c r="D2657" s="7"/>
      <c r="E2657" s="7"/>
      <c r="F2657" s="21"/>
      <c r="G2657" s="76"/>
      <c r="H2657" s="284"/>
      <c r="I2657" s="135"/>
      <c r="J2657" s="24"/>
      <c r="K2657" s="71"/>
      <c r="L2657" s="250"/>
      <c r="M2657" s="353"/>
      <c r="N2657" s="220"/>
    </row>
    <row r="2658" spans="1:14" s="221" customFormat="1" x14ac:dyDescent="0.2">
      <c r="A2658" s="201"/>
      <c r="B2658" s="76"/>
      <c r="C2658" s="19"/>
      <c r="D2658" s="7"/>
      <c r="E2658" s="7"/>
      <c r="F2658" s="21"/>
      <c r="G2658" s="76"/>
      <c r="H2658" s="284"/>
      <c r="I2658" s="135"/>
      <c r="J2658" s="24"/>
      <c r="K2658" s="71"/>
      <c r="L2658" s="250"/>
      <c r="M2658" s="353"/>
      <c r="N2658" s="220"/>
    </row>
    <row r="2659" spans="1:14" s="221" customFormat="1" x14ac:dyDescent="0.2">
      <c r="A2659" s="201"/>
      <c r="B2659" s="76"/>
      <c r="C2659" s="19"/>
      <c r="D2659" s="7"/>
      <c r="E2659" s="7"/>
      <c r="F2659" s="21"/>
      <c r="G2659" s="76"/>
      <c r="H2659" s="284"/>
      <c r="I2659" s="135"/>
      <c r="J2659" s="24"/>
      <c r="K2659" s="71"/>
      <c r="L2659" s="250"/>
      <c r="M2659" s="353"/>
      <c r="N2659" s="220"/>
    </row>
    <row r="2660" spans="1:14" s="221" customFormat="1" x14ac:dyDescent="0.2">
      <c r="A2660" s="201"/>
      <c r="B2660" s="76"/>
      <c r="C2660" s="19"/>
      <c r="D2660" s="7"/>
      <c r="E2660" s="7"/>
      <c r="F2660" s="21"/>
      <c r="G2660" s="76"/>
      <c r="H2660" s="284"/>
      <c r="I2660" s="135"/>
      <c r="J2660" s="24"/>
      <c r="K2660" s="71"/>
      <c r="L2660" s="250"/>
      <c r="M2660" s="353"/>
      <c r="N2660" s="220"/>
    </row>
    <row r="2661" spans="1:14" s="221" customFormat="1" x14ac:dyDescent="0.2">
      <c r="A2661" s="201"/>
      <c r="B2661" s="76"/>
      <c r="C2661" s="19"/>
      <c r="D2661" s="7"/>
      <c r="E2661" s="7"/>
      <c r="F2661" s="21"/>
      <c r="G2661" s="76"/>
      <c r="H2661" s="284"/>
      <c r="I2661" s="135"/>
      <c r="J2661" s="24"/>
      <c r="K2661" s="71"/>
      <c r="L2661" s="250"/>
      <c r="M2661" s="353"/>
      <c r="N2661" s="220"/>
    </row>
    <row r="2662" spans="1:14" s="221" customFormat="1" x14ac:dyDescent="0.2">
      <c r="A2662" s="201"/>
      <c r="B2662" s="76"/>
      <c r="C2662" s="19"/>
      <c r="D2662" s="7"/>
      <c r="E2662" s="7"/>
      <c r="F2662" s="21"/>
      <c r="G2662" s="76"/>
      <c r="H2662" s="284"/>
      <c r="I2662" s="135"/>
      <c r="J2662" s="24"/>
      <c r="K2662" s="71"/>
      <c r="L2662" s="250"/>
      <c r="M2662" s="353"/>
      <c r="N2662" s="220"/>
    </row>
    <row r="2663" spans="1:14" s="221" customFormat="1" x14ac:dyDescent="0.2">
      <c r="A2663" s="201"/>
      <c r="B2663" s="76"/>
      <c r="C2663" s="19"/>
      <c r="D2663" s="7"/>
      <c r="E2663" s="7"/>
      <c r="F2663" s="21"/>
      <c r="G2663" s="76"/>
      <c r="H2663" s="284"/>
      <c r="I2663" s="135"/>
      <c r="J2663" s="24"/>
      <c r="K2663" s="71"/>
      <c r="L2663" s="250"/>
      <c r="M2663" s="353"/>
      <c r="N2663" s="220"/>
    </row>
    <row r="2664" spans="1:14" s="221" customFormat="1" ht="15" x14ac:dyDescent="0.2">
      <c r="A2664" s="219"/>
      <c r="B2664" s="22"/>
      <c r="C2664" s="19"/>
      <c r="D2664" s="20"/>
      <c r="E2664" s="7"/>
      <c r="F2664" s="21"/>
      <c r="G2664" s="22"/>
      <c r="H2664" s="284"/>
      <c r="I2664" s="135"/>
      <c r="J2664" s="24"/>
      <c r="K2664" s="71"/>
      <c r="L2664" s="250"/>
      <c r="M2664" s="353"/>
      <c r="N2664" s="220"/>
    </row>
    <row r="2665" spans="1:14" s="221" customFormat="1" ht="15" x14ac:dyDescent="0.2">
      <c r="A2665" s="219"/>
      <c r="B2665" s="22"/>
      <c r="C2665" s="19"/>
      <c r="D2665" s="20"/>
      <c r="E2665" s="7"/>
      <c r="F2665" s="21"/>
      <c r="G2665" s="22"/>
      <c r="H2665" s="284"/>
      <c r="I2665" s="135"/>
      <c r="J2665" s="24"/>
      <c r="K2665" s="71"/>
      <c r="L2665" s="250"/>
      <c r="M2665" s="353"/>
      <c r="N2665" s="220"/>
    </row>
    <row r="2666" spans="1:14" s="221" customFormat="1" ht="15" x14ac:dyDescent="0.2">
      <c r="A2666" s="219"/>
      <c r="B2666" s="22"/>
      <c r="C2666" s="19"/>
      <c r="D2666" s="20"/>
      <c r="E2666" s="7"/>
      <c r="F2666" s="21"/>
      <c r="G2666" s="22"/>
      <c r="H2666" s="284"/>
      <c r="I2666" s="135"/>
      <c r="J2666" s="24"/>
      <c r="K2666" s="71"/>
      <c r="L2666" s="250"/>
      <c r="M2666" s="353"/>
      <c r="N2666" s="220"/>
    </row>
    <row r="2667" spans="1:14" s="221" customFormat="1" ht="15" x14ac:dyDescent="0.2">
      <c r="A2667" s="219"/>
      <c r="B2667" s="22"/>
      <c r="C2667" s="19"/>
      <c r="D2667" s="20"/>
      <c r="E2667" s="7"/>
      <c r="F2667" s="21"/>
      <c r="G2667" s="22"/>
      <c r="H2667" s="284"/>
      <c r="I2667" s="135"/>
      <c r="J2667" s="24"/>
      <c r="K2667" s="71"/>
      <c r="L2667" s="250"/>
      <c r="M2667" s="353"/>
      <c r="N2667" s="220"/>
    </row>
    <row r="2668" spans="1:14" s="221" customFormat="1" ht="15" x14ac:dyDescent="0.2">
      <c r="A2668" s="219"/>
      <c r="B2668" s="22"/>
      <c r="C2668" s="19"/>
      <c r="D2668" s="20"/>
      <c r="E2668" s="7"/>
      <c r="F2668" s="21"/>
      <c r="G2668" s="22"/>
      <c r="H2668" s="284"/>
      <c r="I2668" s="135"/>
      <c r="J2668" s="24"/>
      <c r="K2668" s="71"/>
      <c r="L2668" s="250"/>
      <c r="M2668" s="353"/>
      <c r="N2668" s="220"/>
    </row>
    <row r="2669" spans="1:14" s="221" customFormat="1" ht="15" x14ac:dyDescent="0.2">
      <c r="A2669" s="219"/>
      <c r="B2669" s="22"/>
      <c r="C2669" s="19"/>
      <c r="D2669" s="20"/>
      <c r="E2669" s="7"/>
      <c r="F2669" s="21"/>
      <c r="G2669" s="22"/>
      <c r="H2669" s="284"/>
      <c r="I2669" s="135"/>
      <c r="J2669" s="24"/>
      <c r="K2669" s="71"/>
      <c r="L2669" s="250"/>
      <c r="M2669" s="353"/>
      <c r="N2669" s="220"/>
    </row>
    <row r="2670" spans="1:14" s="221" customFormat="1" ht="15" x14ac:dyDescent="0.2">
      <c r="A2670" s="219"/>
      <c r="B2670" s="22"/>
      <c r="C2670" s="19"/>
      <c r="D2670" s="20"/>
      <c r="E2670" s="7"/>
      <c r="F2670" s="21"/>
      <c r="G2670" s="22"/>
      <c r="H2670" s="284"/>
      <c r="I2670" s="135"/>
      <c r="J2670" s="24"/>
      <c r="K2670" s="71"/>
      <c r="L2670" s="250"/>
      <c r="M2670" s="353"/>
      <c r="N2670" s="220"/>
    </row>
    <row r="2671" spans="1:14" s="221" customFormat="1" ht="15" x14ac:dyDescent="0.2">
      <c r="A2671" s="219"/>
      <c r="B2671" s="22"/>
      <c r="C2671" s="19"/>
      <c r="D2671" s="20"/>
      <c r="E2671" s="7"/>
      <c r="F2671" s="21"/>
      <c r="G2671" s="22"/>
      <c r="H2671" s="284"/>
      <c r="I2671" s="135"/>
      <c r="J2671" s="24"/>
      <c r="K2671" s="71"/>
      <c r="L2671" s="250"/>
      <c r="M2671" s="353"/>
      <c r="N2671" s="220"/>
    </row>
    <row r="2672" spans="1:14" s="221" customFormat="1" ht="15" x14ac:dyDescent="0.2">
      <c r="A2672" s="219"/>
      <c r="B2672" s="22"/>
      <c r="C2672" s="19"/>
      <c r="D2672" s="20"/>
      <c r="E2672" s="7"/>
      <c r="F2672" s="21"/>
      <c r="G2672" s="22"/>
      <c r="H2672" s="284"/>
      <c r="I2672" s="135"/>
      <c r="J2672" s="24"/>
      <c r="K2672" s="71"/>
      <c r="L2672" s="250"/>
      <c r="M2672" s="353"/>
      <c r="N2672" s="220"/>
    </row>
    <row r="2673" spans="1:14" s="221" customFormat="1" ht="15" x14ac:dyDescent="0.25">
      <c r="A2673" s="219"/>
      <c r="B2673" s="22"/>
      <c r="C2673" s="19"/>
      <c r="D2673" s="20"/>
      <c r="E2673" s="7"/>
      <c r="F2673" s="21"/>
      <c r="G2673" s="22"/>
      <c r="H2673" s="284"/>
      <c r="I2673" s="135"/>
      <c r="J2673" s="24"/>
      <c r="K2673" s="71"/>
      <c r="L2673" s="250"/>
      <c r="M2673" s="355"/>
      <c r="N2673" s="220"/>
    </row>
    <row r="2674" spans="1:14" s="221" customFormat="1" ht="15" x14ac:dyDescent="0.25">
      <c r="A2674" s="219"/>
      <c r="B2674" s="22"/>
      <c r="C2674" s="19"/>
      <c r="D2674" s="20"/>
      <c r="E2674" s="7"/>
      <c r="F2674" s="21"/>
      <c r="G2674" s="22"/>
      <c r="H2674" s="284"/>
      <c r="I2674" s="135"/>
      <c r="J2674" s="24"/>
      <c r="K2674" s="71"/>
      <c r="L2674" s="250"/>
      <c r="M2674" s="355"/>
      <c r="N2674" s="220"/>
    </row>
    <row r="2675" spans="1:14" s="221" customFormat="1" ht="15" x14ac:dyDescent="0.2">
      <c r="A2675" s="219"/>
      <c r="B2675" s="22"/>
      <c r="C2675" s="19"/>
      <c r="D2675" s="20"/>
      <c r="E2675" s="7"/>
      <c r="F2675" s="21"/>
      <c r="G2675" s="22"/>
      <c r="H2675" s="284"/>
      <c r="I2675" s="135"/>
      <c r="J2675" s="24"/>
      <c r="K2675" s="71"/>
      <c r="L2675" s="250"/>
      <c r="M2675" s="353"/>
      <c r="N2675" s="220"/>
    </row>
    <row r="2676" spans="1:14" s="221" customFormat="1" ht="15" x14ac:dyDescent="0.2">
      <c r="A2676" s="219"/>
      <c r="B2676" s="22"/>
      <c r="C2676" s="19"/>
      <c r="D2676" s="20"/>
      <c r="E2676" s="7"/>
      <c r="F2676" s="21"/>
      <c r="G2676" s="22"/>
      <c r="H2676" s="284"/>
      <c r="I2676" s="135"/>
      <c r="J2676" s="24"/>
      <c r="K2676" s="71"/>
      <c r="L2676" s="250"/>
      <c r="M2676" s="353"/>
      <c r="N2676" s="220"/>
    </row>
    <row r="2677" spans="1:14" s="221" customFormat="1" ht="15" x14ac:dyDescent="0.2">
      <c r="A2677" s="219"/>
      <c r="B2677" s="22"/>
      <c r="C2677" s="19"/>
      <c r="D2677" s="20"/>
      <c r="E2677" s="7"/>
      <c r="F2677" s="21"/>
      <c r="G2677" s="22"/>
      <c r="H2677" s="284"/>
      <c r="I2677" s="135"/>
      <c r="J2677" s="24"/>
      <c r="K2677" s="71"/>
      <c r="L2677" s="250"/>
      <c r="M2677" s="353"/>
      <c r="N2677" s="220"/>
    </row>
    <row r="2678" spans="1:14" s="221" customFormat="1" ht="15" x14ac:dyDescent="0.2">
      <c r="A2678" s="219"/>
      <c r="B2678" s="22"/>
      <c r="C2678" s="19"/>
      <c r="D2678" s="20"/>
      <c r="E2678" s="7"/>
      <c r="F2678" s="21"/>
      <c r="G2678" s="22"/>
      <c r="H2678" s="284"/>
      <c r="I2678" s="135"/>
      <c r="J2678" s="24"/>
      <c r="K2678" s="71"/>
      <c r="L2678" s="250"/>
      <c r="M2678" s="353"/>
      <c r="N2678" s="220"/>
    </row>
    <row r="2679" spans="1:14" s="221" customFormat="1" ht="15" x14ac:dyDescent="0.2">
      <c r="A2679" s="219"/>
      <c r="B2679" s="22"/>
      <c r="C2679" s="19"/>
      <c r="D2679" s="20"/>
      <c r="E2679" s="7"/>
      <c r="F2679" s="21"/>
      <c r="G2679" s="22"/>
      <c r="H2679" s="284"/>
      <c r="I2679" s="135"/>
      <c r="J2679" s="24"/>
      <c r="K2679" s="71"/>
      <c r="L2679" s="250"/>
      <c r="M2679" s="353"/>
      <c r="N2679" s="220"/>
    </row>
    <row r="2680" spans="1:14" s="221" customFormat="1" ht="15" x14ac:dyDescent="0.25">
      <c r="A2680" s="219"/>
      <c r="B2680" s="22"/>
      <c r="C2680" s="19"/>
      <c r="D2680" s="20"/>
      <c r="E2680" s="7"/>
      <c r="F2680" s="21"/>
      <c r="G2680" s="22"/>
      <c r="H2680" s="284"/>
      <c r="I2680" s="135"/>
      <c r="J2680" s="24"/>
      <c r="K2680" s="71"/>
      <c r="L2680" s="250"/>
      <c r="M2680" s="355"/>
      <c r="N2680" s="220"/>
    </row>
    <row r="2681" spans="1:14" s="221" customFormat="1" ht="15" x14ac:dyDescent="0.2">
      <c r="A2681" s="219"/>
      <c r="B2681" s="22"/>
      <c r="C2681" s="19"/>
      <c r="D2681" s="20"/>
      <c r="E2681" s="7"/>
      <c r="F2681" s="21"/>
      <c r="G2681" s="22"/>
      <c r="H2681" s="284"/>
      <c r="I2681" s="135"/>
      <c r="J2681" s="24"/>
      <c r="K2681" s="71"/>
      <c r="L2681" s="250"/>
      <c r="M2681" s="353"/>
      <c r="N2681" s="220"/>
    </row>
    <row r="2682" spans="1:14" s="221" customFormat="1" ht="15" x14ac:dyDescent="0.2">
      <c r="A2682" s="219"/>
      <c r="B2682" s="22"/>
      <c r="C2682" s="19"/>
      <c r="D2682" s="20"/>
      <c r="E2682" s="7"/>
      <c r="F2682" s="21"/>
      <c r="G2682" s="22"/>
      <c r="H2682" s="284"/>
      <c r="I2682" s="135"/>
      <c r="J2682" s="24"/>
      <c r="K2682" s="71"/>
      <c r="L2682" s="250"/>
      <c r="M2682" s="353"/>
      <c r="N2682" s="220"/>
    </row>
    <row r="2683" spans="1:14" s="221" customFormat="1" ht="15" x14ac:dyDescent="0.2">
      <c r="A2683" s="219"/>
      <c r="B2683" s="22"/>
      <c r="C2683" s="19"/>
      <c r="D2683" s="20"/>
      <c r="E2683" s="7"/>
      <c r="F2683" s="21"/>
      <c r="G2683" s="22"/>
      <c r="H2683" s="284"/>
      <c r="I2683" s="135"/>
      <c r="J2683" s="24"/>
      <c r="K2683" s="71"/>
      <c r="L2683" s="250"/>
      <c r="M2683" s="353"/>
      <c r="N2683" s="220"/>
    </row>
    <row r="2684" spans="1:14" s="221" customFormat="1" ht="15" x14ac:dyDescent="0.2">
      <c r="A2684" s="219"/>
      <c r="B2684" s="22"/>
      <c r="C2684" s="19"/>
      <c r="D2684" s="20"/>
      <c r="E2684" s="7"/>
      <c r="F2684" s="21"/>
      <c r="G2684" s="22"/>
      <c r="H2684" s="284"/>
      <c r="I2684" s="135"/>
      <c r="J2684" s="24"/>
      <c r="K2684" s="71"/>
      <c r="L2684" s="250"/>
      <c r="M2684" s="353"/>
      <c r="N2684" s="220"/>
    </row>
    <row r="2685" spans="1:14" s="221" customFormat="1" ht="15" x14ac:dyDescent="0.2">
      <c r="A2685" s="219"/>
      <c r="B2685" s="22"/>
      <c r="C2685" s="19"/>
      <c r="D2685" s="20"/>
      <c r="E2685" s="7"/>
      <c r="F2685" s="21"/>
      <c r="G2685" s="22"/>
      <c r="H2685" s="284"/>
      <c r="I2685" s="135"/>
      <c r="J2685" s="24"/>
      <c r="K2685" s="71"/>
      <c r="L2685" s="250"/>
      <c r="M2685" s="353"/>
      <c r="N2685" s="220"/>
    </row>
    <row r="2686" spans="1:14" s="221" customFormat="1" ht="15" x14ac:dyDescent="0.2">
      <c r="A2686" s="219"/>
      <c r="B2686" s="22"/>
      <c r="C2686" s="19"/>
      <c r="D2686" s="20"/>
      <c r="E2686" s="7"/>
      <c r="F2686" s="21"/>
      <c r="G2686" s="22"/>
      <c r="H2686" s="284"/>
      <c r="I2686" s="135"/>
      <c r="J2686" s="24"/>
      <c r="K2686" s="71"/>
      <c r="L2686" s="250"/>
      <c r="M2686" s="353"/>
      <c r="N2686" s="220"/>
    </row>
    <row r="2687" spans="1:14" s="221" customFormat="1" ht="15" x14ac:dyDescent="0.25">
      <c r="A2687" s="223"/>
      <c r="B2687" s="22"/>
      <c r="C2687" s="19"/>
      <c r="D2687" s="20"/>
      <c r="E2687" s="7"/>
      <c r="F2687" s="21"/>
      <c r="G2687" s="22"/>
      <c r="H2687" s="284"/>
      <c r="I2687" s="135"/>
      <c r="J2687" s="24"/>
      <c r="K2687" s="71"/>
      <c r="L2687" s="250"/>
      <c r="M2687" s="353"/>
      <c r="N2687" s="220"/>
    </row>
    <row r="2688" spans="1:14" s="221" customFormat="1" ht="15" x14ac:dyDescent="0.2">
      <c r="A2688" s="219"/>
      <c r="B2688" s="22"/>
      <c r="C2688" s="19"/>
      <c r="D2688" s="20"/>
      <c r="E2688" s="7"/>
      <c r="F2688" s="21"/>
      <c r="G2688" s="22"/>
      <c r="H2688" s="284"/>
      <c r="I2688" s="135"/>
      <c r="J2688" s="24"/>
      <c r="K2688" s="71"/>
      <c r="L2688" s="250"/>
      <c r="M2688" s="353"/>
      <c r="N2688" s="220"/>
    </row>
    <row r="2689" spans="1:14" s="221" customFormat="1" ht="15" x14ac:dyDescent="0.2">
      <c r="A2689" s="219"/>
      <c r="B2689" s="22"/>
      <c r="C2689" s="19"/>
      <c r="D2689" s="20"/>
      <c r="E2689" s="7"/>
      <c r="F2689" s="21"/>
      <c r="G2689" s="22"/>
      <c r="H2689" s="284"/>
      <c r="I2689" s="135"/>
      <c r="J2689" s="24"/>
      <c r="K2689" s="71"/>
      <c r="L2689" s="250"/>
      <c r="M2689" s="353"/>
      <c r="N2689" s="220"/>
    </row>
    <row r="2690" spans="1:14" s="221" customFormat="1" ht="15" x14ac:dyDescent="0.2">
      <c r="A2690" s="219"/>
      <c r="B2690" s="22"/>
      <c r="C2690" s="19"/>
      <c r="D2690" s="20"/>
      <c r="E2690" s="7"/>
      <c r="F2690" s="21"/>
      <c r="G2690" s="22"/>
      <c r="H2690" s="284"/>
      <c r="I2690" s="135"/>
      <c r="J2690" s="24"/>
      <c r="K2690" s="71"/>
      <c r="L2690" s="250"/>
      <c r="M2690" s="353"/>
      <c r="N2690" s="220"/>
    </row>
    <row r="2691" spans="1:14" s="221" customFormat="1" ht="15" x14ac:dyDescent="0.2">
      <c r="A2691" s="219"/>
      <c r="B2691" s="22"/>
      <c r="C2691" s="19"/>
      <c r="D2691" s="20"/>
      <c r="E2691" s="7"/>
      <c r="F2691" s="21"/>
      <c r="G2691" s="22"/>
      <c r="H2691" s="284"/>
      <c r="I2691" s="135"/>
      <c r="J2691" s="24"/>
      <c r="K2691" s="71"/>
      <c r="L2691" s="250"/>
      <c r="M2691" s="353"/>
      <c r="N2691" s="220"/>
    </row>
    <row r="2692" spans="1:14" s="221" customFormat="1" ht="15" x14ac:dyDescent="0.2">
      <c r="A2692" s="219"/>
      <c r="B2692" s="22"/>
      <c r="C2692" s="19"/>
      <c r="D2692" s="20"/>
      <c r="E2692" s="7"/>
      <c r="F2692" s="21"/>
      <c r="G2692" s="22"/>
      <c r="H2692" s="284"/>
      <c r="I2692" s="135"/>
      <c r="J2692" s="24"/>
      <c r="K2692" s="71"/>
      <c r="L2692" s="250"/>
      <c r="M2692" s="353"/>
      <c r="N2692" s="220"/>
    </row>
    <row r="2693" spans="1:14" s="221" customFormat="1" ht="15" x14ac:dyDescent="0.2">
      <c r="A2693" s="219"/>
      <c r="B2693" s="22"/>
      <c r="C2693" s="19"/>
      <c r="D2693" s="20"/>
      <c r="E2693" s="7"/>
      <c r="F2693" s="21"/>
      <c r="G2693" s="22"/>
      <c r="H2693" s="284"/>
      <c r="I2693" s="135"/>
      <c r="J2693" s="24"/>
      <c r="K2693" s="71"/>
      <c r="L2693" s="250"/>
      <c r="M2693" s="353"/>
      <c r="N2693" s="220"/>
    </row>
    <row r="2694" spans="1:14" s="221" customFormat="1" ht="15" x14ac:dyDescent="0.2">
      <c r="A2694" s="219"/>
      <c r="B2694" s="22"/>
      <c r="C2694" s="19"/>
      <c r="D2694" s="20"/>
      <c r="E2694" s="7"/>
      <c r="F2694" s="21"/>
      <c r="G2694" s="22"/>
      <c r="H2694" s="284"/>
      <c r="I2694" s="135"/>
      <c r="J2694" s="24"/>
      <c r="K2694" s="71"/>
      <c r="L2694" s="250"/>
      <c r="M2694" s="353"/>
      <c r="N2694" s="220"/>
    </row>
    <row r="2695" spans="1:14" s="221" customFormat="1" ht="15" x14ac:dyDescent="0.2">
      <c r="A2695" s="219"/>
      <c r="B2695" s="22"/>
      <c r="C2695" s="19"/>
      <c r="D2695" s="20"/>
      <c r="E2695" s="7"/>
      <c r="F2695" s="21"/>
      <c r="G2695" s="22"/>
      <c r="H2695" s="284"/>
      <c r="I2695" s="135"/>
      <c r="J2695" s="24"/>
      <c r="K2695" s="71"/>
      <c r="L2695" s="250"/>
      <c r="M2695" s="353"/>
      <c r="N2695" s="220"/>
    </row>
    <row r="2696" spans="1:14" s="221" customFormat="1" ht="15" x14ac:dyDescent="0.2">
      <c r="A2696" s="219"/>
      <c r="B2696" s="22"/>
      <c r="C2696" s="19"/>
      <c r="D2696" s="20"/>
      <c r="E2696" s="7"/>
      <c r="F2696" s="21"/>
      <c r="G2696" s="22"/>
      <c r="H2696" s="284"/>
      <c r="I2696" s="135"/>
      <c r="J2696" s="24"/>
      <c r="K2696" s="71"/>
      <c r="L2696" s="250"/>
      <c r="M2696" s="353"/>
      <c r="N2696" s="220"/>
    </row>
    <row r="2697" spans="1:14" s="221" customFormat="1" ht="15" x14ac:dyDescent="0.2">
      <c r="A2697" s="219"/>
      <c r="B2697" s="22"/>
      <c r="C2697" s="19"/>
      <c r="D2697" s="20"/>
      <c r="E2697" s="7"/>
      <c r="F2697" s="21"/>
      <c r="G2697" s="22"/>
      <c r="H2697" s="284"/>
      <c r="I2697" s="135"/>
      <c r="J2697" s="24"/>
      <c r="K2697" s="71"/>
      <c r="L2697" s="250"/>
      <c r="M2697" s="353"/>
      <c r="N2697" s="220"/>
    </row>
    <row r="2698" spans="1:14" s="221" customFormat="1" ht="15" x14ac:dyDescent="0.2">
      <c r="A2698" s="219"/>
      <c r="B2698" s="22"/>
      <c r="C2698" s="19"/>
      <c r="D2698" s="20"/>
      <c r="E2698" s="7"/>
      <c r="F2698" s="21"/>
      <c r="G2698" s="22"/>
      <c r="H2698" s="284"/>
      <c r="I2698" s="135"/>
      <c r="J2698" s="24"/>
      <c r="K2698" s="71"/>
      <c r="L2698" s="250"/>
      <c r="M2698" s="353"/>
      <c r="N2698" s="220"/>
    </row>
    <row r="2699" spans="1:14" s="221" customFormat="1" ht="15" x14ac:dyDescent="0.2">
      <c r="A2699" s="219"/>
      <c r="B2699" s="22"/>
      <c r="C2699" s="19"/>
      <c r="D2699" s="20"/>
      <c r="E2699" s="7"/>
      <c r="F2699" s="21"/>
      <c r="G2699" s="22"/>
      <c r="H2699" s="284"/>
      <c r="I2699" s="135"/>
      <c r="J2699" s="24"/>
      <c r="K2699" s="71"/>
      <c r="L2699" s="250"/>
      <c r="M2699" s="353"/>
      <c r="N2699" s="220"/>
    </row>
    <row r="2700" spans="1:14" s="221" customFormat="1" ht="15" x14ac:dyDescent="0.2">
      <c r="A2700" s="219"/>
      <c r="B2700" s="22"/>
      <c r="C2700" s="19"/>
      <c r="D2700" s="20"/>
      <c r="E2700" s="7"/>
      <c r="F2700" s="21"/>
      <c r="G2700" s="22"/>
      <c r="H2700" s="284"/>
      <c r="I2700" s="135"/>
      <c r="J2700" s="24"/>
      <c r="K2700" s="71"/>
      <c r="L2700" s="250"/>
      <c r="M2700" s="353"/>
      <c r="N2700" s="220"/>
    </row>
    <row r="2701" spans="1:14" s="221" customFormat="1" ht="15" x14ac:dyDescent="0.2">
      <c r="A2701" s="219"/>
      <c r="B2701" s="22"/>
      <c r="C2701" s="19"/>
      <c r="D2701" s="20"/>
      <c r="E2701" s="7"/>
      <c r="F2701" s="21"/>
      <c r="G2701" s="22"/>
      <c r="H2701" s="284"/>
      <c r="I2701" s="135"/>
      <c r="J2701" s="24"/>
      <c r="K2701" s="71"/>
      <c r="L2701" s="250"/>
      <c r="M2701" s="353"/>
      <c r="N2701" s="220"/>
    </row>
    <row r="2702" spans="1:14" s="221" customFormat="1" ht="15" x14ac:dyDescent="0.2">
      <c r="A2702" s="219"/>
      <c r="B2702" s="22"/>
      <c r="C2702" s="19"/>
      <c r="D2702" s="20"/>
      <c r="E2702" s="7"/>
      <c r="F2702" s="21"/>
      <c r="G2702" s="22"/>
      <c r="H2702" s="284"/>
      <c r="I2702" s="135"/>
      <c r="J2702" s="24"/>
      <c r="K2702" s="71"/>
      <c r="L2702" s="250"/>
      <c r="M2702" s="353"/>
      <c r="N2702" s="220"/>
    </row>
    <row r="2703" spans="1:14" s="221" customFormat="1" ht="15" x14ac:dyDescent="0.2">
      <c r="A2703" s="219"/>
      <c r="B2703" s="22"/>
      <c r="C2703" s="19"/>
      <c r="D2703" s="20"/>
      <c r="E2703" s="7"/>
      <c r="F2703" s="21"/>
      <c r="G2703" s="22"/>
      <c r="H2703" s="284"/>
      <c r="I2703" s="135"/>
      <c r="J2703" s="24"/>
      <c r="K2703" s="71"/>
      <c r="L2703" s="250"/>
      <c r="M2703" s="353"/>
      <c r="N2703" s="220"/>
    </row>
    <row r="2704" spans="1:14" s="221" customFormat="1" ht="15" x14ac:dyDescent="0.2">
      <c r="A2704" s="219"/>
      <c r="B2704" s="22"/>
      <c r="C2704" s="19"/>
      <c r="D2704" s="20"/>
      <c r="E2704" s="7"/>
      <c r="F2704" s="21"/>
      <c r="G2704" s="22"/>
      <c r="H2704" s="284"/>
      <c r="I2704" s="135"/>
      <c r="J2704" s="24"/>
      <c r="K2704" s="71"/>
      <c r="L2704" s="250"/>
      <c r="M2704" s="353"/>
      <c r="N2704" s="220"/>
    </row>
    <row r="2705" spans="1:14" s="221" customFormat="1" ht="15" x14ac:dyDescent="0.2">
      <c r="A2705" s="219"/>
      <c r="B2705" s="22"/>
      <c r="C2705" s="19"/>
      <c r="D2705" s="20"/>
      <c r="E2705" s="7"/>
      <c r="F2705" s="21"/>
      <c r="G2705" s="22"/>
      <c r="H2705" s="284"/>
      <c r="I2705" s="135"/>
      <c r="J2705" s="24"/>
      <c r="K2705" s="71"/>
      <c r="L2705" s="250"/>
      <c r="M2705" s="353"/>
      <c r="N2705" s="220"/>
    </row>
    <row r="2706" spans="1:14" s="221" customFormat="1" ht="15" x14ac:dyDescent="0.2">
      <c r="A2706" s="219"/>
      <c r="B2706" s="22"/>
      <c r="C2706" s="19"/>
      <c r="D2706" s="20"/>
      <c r="E2706" s="7"/>
      <c r="F2706" s="21"/>
      <c r="G2706" s="22"/>
      <c r="H2706" s="284"/>
      <c r="I2706" s="135"/>
      <c r="J2706" s="24"/>
      <c r="K2706" s="71"/>
      <c r="L2706" s="250"/>
      <c r="M2706" s="353"/>
      <c r="N2706" s="220"/>
    </row>
    <row r="2707" spans="1:14" s="221" customFormat="1" ht="15" x14ac:dyDescent="0.2">
      <c r="A2707" s="219"/>
      <c r="B2707" s="22"/>
      <c r="C2707" s="19"/>
      <c r="D2707" s="20"/>
      <c r="E2707" s="7"/>
      <c r="F2707" s="21"/>
      <c r="G2707" s="22"/>
      <c r="H2707" s="284"/>
      <c r="I2707" s="135"/>
      <c r="J2707" s="24"/>
      <c r="K2707" s="71"/>
      <c r="L2707" s="250"/>
      <c r="M2707" s="353"/>
      <c r="N2707" s="220"/>
    </row>
    <row r="2708" spans="1:14" s="221" customFormat="1" ht="15" x14ac:dyDescent="0.2">
      <c r="A2708" s="219"/>
      <c r="B2708" s="22"/>
      <c r="C2708" s="19"/>
      <c r="D2708" s="20"/>
      <c r="E2708" s="7"/>
      <c r="F2708" s="21"/>
      <c r="G2708" s="22"/>
      <c r="H2708" s="284"/>
      <c r="I2708" s="135"/>
      <c r="J2708" s="24"/>
      <c r="K2708" s="71"/>
      <c r="L2708" s="250"/>
      <c r="M2708" s="353"/>
      <c r="N2708" s="220"/>
    </row>
    <row r="2709" spans="1:14" s="221" customFormat="1" ht="15" x14ac:dyDescent="0.2">
      <c r="A2709" s="219"/>
      <c r="B2709" s="22"/>
      <c r="C2709" s="19"/>
      <c r="D2709" s="20"/>
      <c r="E2709" s="7"/>
      <c r="F2709" s="21"/>
      <c r="G2709" s="22"/>
      <c r="H2709" s="284"/>
      <c r="I2709" s="135"/>
      <c r="J2709" s="24"/>
      <c r="K2709" s="71"/>
      <c r="L2709" s="250"/>
      <c r="M2709" s="353"/>
      <c r="N2709" s="220"/>
    </row>
    <row r="2710" spans="1:14" s="221" customFormat="1" ht="15" x14ac:dyDescent="0.2">
      <c r="A2710" s="219"/>
      <c r="B2710" s="22"/>
      <c r="C2710" s="19"/>
      <c r="D2710" s="20"/>
      <c r="E2710" s="7"/>
      <c r="F2710" s="21"/>
      <c r="G2710" s="22"/>
      <c r="H2710" s="284"/>
      <c r="I2710" s="135"/>
      <c r="J2710" s="24"/>
      <c r="K2710" s="71"/>
      <c r="L2710" s="250"/>
      <c r="M2710" s="353"/>
      <c r="N2710" s="220"/>
    </row>
    <row r="2711" spans="1:14" s="221" customFormat="1" ht="15" x14ac:dyDescent="0.2">
      <c r="A2711" s="219"/>
      <c r="B2711" s="22"/>
      <c r="C2711" s="19"/>
      <c r="D2711" s="20"/>
      <c r="E2711" s="7"/>
      <c r="F2711" s="21"/>
      <c r="G2711" s="22"/>
      <c r="H2711" s="284"/>
      <c r="I2711" s="135"/>
      <c r="J2711" s="24"/>
      <c r="K2711" s="71"/>
      <c r="L2711" s="250"/>
      <c r="M2711" s="353"/>
      <c r="N2711" s="220"/>
    </row>
    <row r="2712" spans="1:14" s="221" customFormat="1" ht="15" x14ac:dyDescent="0.2">
      <c r="A2712" s="219"/>
      <c r="B2712" s="22"/>
      <c r="C2712" s="19"/>
      <c r="D2712" s="20"/>
      <c r="E2712" s="7"/>
      <c r="F2712" s="21"/>
      <c r="G2712" s="22"/>
      <c r="H2712" s="284"/>
      <c r="I2712" s="135"/>
      <c r="J2712" s="24"/>
      <c r="K2712" s="71"/>
      <c r="L2712" s="250"/>
      <c r="M2712" s="353"/>
      <c r="N2712" s="220"/>
    </row>
    <row r="2713" spans="1:14" s="221" customFormat="1" ht="15" x14ac:dyDescent="0.2">
      <c r="A2713" s="219"/>
      <c r="B2713" s="22"/>
      <c r="C2713" s="19"/>
      <c r="D2713" s="20"/>
      <c r="E2713" s="7"/>
      <c r="F2713" s="21"/>
      <c r="G2713" s="22"/>
      <c r="H2713" s="284"/>
      <c r="I2713" s="135"/>
      <c r="J2713" s="24"/>
      <c r="K2713" s="71"/>
      <c r="L2713" s="250"/>
      <c r="M2713" s="353"/>
      <c r="N2713" s="220"/>
    </row>
    <row r="2714" spans="1:14" s="221" customFormat="1" ht="15" x14ac:dyDescent="0.2">
      <c r="A2714" s="219"/>
      <c r="B2714" s="22"/>
      <c r="C2714" s="19"/>
      <c r="D2714" s="20"/>
      <c r="E2714" s="7"/>
      <c r="F2714" s="21"/>
      <c r="G2714" s="22"/>
      <c r="H2714" s="284"/>
      <c r="I2714" s="135"/>
      <c r="J2714" s="24"/>
      <c r="K2714" s="71"/>
      <c r="L2714" s="250"/>
      <c r="M2714" s="353"/>
      <c r="N2714" s="220"/>
    </row>
    <row r="2715" spans="1:14" s="221" customFormat="1" ht="15" x14ac:dyDescent="0.2">
      <c r="A2715" s="219"/>
      <c r="B2715" s="22"/>
      <c r="C2715" s="19"/>
      <c r="D2715" s="20"/>
      <c r="E2715" s="7"/>
      <c r="F2715" s="21"/>
      <c r="G2715" s="22"/>
      <c r="H2715" s="284"/>
      <c r="I2715" s="135"/>
      <c r="J2715" s="24"/>
      <c r="K2715" s="71"/>
      <c r="L2715" s="250"/>
      <c r="M2715" s="353"/>
      <c r="N2715" s="220"/>
    </row>
    <row r="2716" spans="1:14" s="221" customFormat="1" ht="15" x14ac:dyDescent="0.25">
      <c r="A2716" s="219"/>
      <c r="B2716" s="22"/>
      <c r="C2716" s="19"/>
      <c r="D2716" s="20"/>
      <c r="E2716" s="7"/>
      <c r="F2716" s="21"/>
      <c r="G2716" s="22"/>
      <c r="H2716" s="284"/>
      <c r="I2716" s="135"/>
      <c r="J2716" s="24"/>
      <c r="K2716" s="71"/>
      <c r="L2716" s="250"/>
      <c r="M2716" s="355"/>
      <c r="N2716" s="220"/>
    </row>
    <row r="2717" spans="1:14" s="221" customFormat="1" ht="15" x14ac:dyDescent="0.2">
      <c r="A2717" s="219"/>
      <c r="B2717" s="22"/>
      <c r="C2717" s="19"/>
      <c r="D2717" s="20"/>
      <c r="E2717" s="7"/>
      <c r="F2717" s="21"/>
      <c r="G2717" s="22"/>
      <c r="H2717" s="284"/>
      <c r="I2717" s="135"/>
      <c r="J2717" s="24"/>
      <c r="K2717" s="71"/>
      <c r="L2717" s="250"/>
      <c r="M2717" s="353"/>
      <c r="N2717" s="220"/>
    </row>
    <row r="2718" spans="1:14" s="221" customFormat="1" ht="15" x14ac:dyDescent="0.2">
      <c r="A2718" s="219"/>
      <c r="B2718" s="22"/>
      <c r="C2718" s="19"/>
      <c r="D2718" s="20"/>
      <c r="E2718" s="7"/>
      <c r="F2718" s="21"/>
      <c r="G2718" s="22"/>
      <c r="H2718" s="284"/>
      <c r="I2718" s="135"/>
      <c r="J2718" s="24"/>
      <c r="K2718" s="71"/>
      <c r="L2718" s="250"/>
      <c r="M2718" s="353"/>
      <c r="N2718" s="220"/>
    </row>
    <row r="2719" spans="1:14" s="221" customFormat="1" ht="15" x14ac:dyDescent="0.2">
      <c r="A2719" s="219"/>
      <c r="B2719" s="22"/>
      <c r="C2719" s="19"/>
      <c r="D2719" s="20"/>
      <c r="E2719" s="7"/>
      <c r="F2719" s="21"/>
      <c r="G2719" s="22"/>
      <c r="H2719" s="284"/>
      <c r="I2719" s="135"/>
      <c r="J2719" s="24"/>
      <c r="K2719" s="71"/>
      <c r="L2719" s="250"/>
      <c r="M2719" s="353"/>
      <c r="N2719" s="220"/>
    </row>
    <row r="2720" spans="1:14" s="221" customFormat="1" ht="15" x14ac:dyDescent="0.25">
      <c r="A2720" s="219"/>
      <c r="B2720" s="22"/>
      <c r="C2720" s="19"/>
      <c r="D2720" s="20"/>
      <c r="E2720" s="7"/>
      <c r="F2720" s="21"/>
      <c r="G2720" s="22"/>
      <c r="H2720" s="284"/>
      <c r="I2720" s="135"/>
      <c r="J2720" s="24"/>
      <c r="K2720" s="71"/>
      <c r="L2720" s="250"/>
      <c r="M2720" s="355"/>
      <c r="N2720" s="220"/>
    </row>
    <row r="2721" spans="1:14" s="221" customFormat="1" ht="15" x14ac:dyDescent="0.2">
      <c r="A2721" s="219"/>
      <c r="B2721" s="22"/>
      <c r="C2721" s="19"/>
      <c r="D2721" s="20"/>
      <c r="E2721" s="7"/>
      <c r="F2721" s="21"/>
      <c r="G2721" s="22"/>
      <c r="H2721" s="284"/>
      <c r="I2721" s="135"/>
      <c r="J2721" s="24"/>
      <c r="K2721" s="71"/>
      <c r="L2721" s="250"/>
      <c r="M2721" s="353"/>
      <c r="N2721" s="220"/>
    </row>
    <row r="2722" spans="1:14" s="221" customFormat="1" ht="15" x14ac:dyDescent="0.25">
      <c r="A2722" s="219"/>
      <c r="B2722" s="22"/>
      <c r="C2722" s="19"/>
      <c r="D2722" s="20"/>
      <c r="E2722" s="7"/>
      <c r="F2722" s="21"/>
      <c r="G2722" s="22"/>
      <c r="H2722" s="284"/>
      <c r="I2722" s="135"/>
      <c r="J2722" s="24"/>
      <c r="K2722" s="71"/>
      <c r="L2722" s="250"/>
      <c r="M2722" s="355"/>
      <c r="N2722" s="220"/>
    </row>
    <row r="2723" spans="1:14" s="221" customFormat="1" ht="15" x14ac:dyDescent="0.25">
      <c r="A2723" s="219"/>
      <c r="B2723" s="22"/>
      <c r="C2723" s="19"/>
      <c r="D2723" s="20"/>
      <c r="E2723" s="7"/>
      <c r="F2723" s="21"/>
      <c r="G2723" s="22"/>
      <c r="H2723" s="284"/>
      <c r="I2723" s="135"/>
      <c r="J2723" s="24"/>
      <c r="K2723" s="71"/>
      <c r="L2723" s="250"/>
      <c r="M2723" s="355"/>
      <c r="N2723" s="220"/>
    </row>
    <row r="2724" spans="1:14" s="221" customFormat="1" ht="15" x14ac:dyDescent="0.2">
      <c r="A2724" s="219"/>
      <c r="B2724" s="22"/>
      <c r="C2724" s="19"/>
      <c r="D2724" s="20"/>
      <c r="E2724" s="7"/>
      <c r="F2724" s="21"/>
      <c r="G2724" s="22"/>
      <c r="H2724" s="284"/>
      <c r="I2724" s="135"/>
      <c r="J2724" s="24"/>
      <c r="K2724" s="71"/>
      <c r="L2724" s="250"/>
      <c r="M2724" s="353"/>
      <c r="N2724" s="220"/>
    </row>
    <row r="2725" spans="1:14" s="221" customFormat="1" ht="15" x14ac:dyDescent="0.25">
      <c r="A2725" s="219"/>
      <c r="B2725" s="22"/>
      <c r="C2725" s="19"/>
      <c r="D2725" s="20"/>
      <c r="E2725" s="7"/>
      <c r="F2725" s="21"/>
      <c r="G2725" s="22"/>
      <c r="H2725" s="284"/>
      <c r="I2725" s="135"/>
      <c r="J2725" s="24"/>
      <c r="K2725" s="71"/>
      <c r="L2725" s="250"/>
      <c r="M2725" s="355"/>
      <c r="N2725" s="220"/>
    </row>
    <row r="2726" spans="1:14" s="221" customFormat="1" ht="15" x14ac:dyDescent="0.25">
      <c r="A2726" s="219"/>
      <c r="B2726" s="22"/>
      <c r="C2726" s="19"/>
      <c r="D2726" s="20"/>
      <c r="E2726" s="7"/>
      <c r="F2726" s="21"/>
      <c r="G2726" s="22"/>
      <c r="H2726" s="284"/>
      <c r="I2726" s="135"/>
      <c r="J2726" s="24"/>
      <c r="K2726" s="71"/>
      <c r="L2726" s="250"/>
      <c r="M2726" s="355"/>
      <c r="N2726" s="220"/>
    </row>
    <row r="2727" spans="1:14" s="221" customFormat="1" ht="15" x14ac:dyDescent="0.25">
      <c r="A2727" s="219"/>
      <c r="B2727" s="22"/>
      <c r="C2727" s="19"/>
      <c r="D2727" s="20"/>
      <c r="E2727" s="7"/>
      <c r="F2727" s="21"/>
      <c r="G2727" s="22"/>
      <c r="H2727" s="284"/>
      <c r="I2727" s="135"/>
      <c r="J2727" s="24"/>
      <c r="K2727" s="71"/>
      <c r="L2727" s="250"/>
      <c r="M2727" s="355"/>
      <c r="N2727" s="220"/>
    </row>
    <row r="2728" spans="1:14" s="221" customFormat="1" ht="15" x14ac:dyDescent="0.2">
      <c r="A2728" s="219"/>
      <c r="B2728" s="22"/>
      <c r="C2728" s="19"/>
      <c r="D2728" s="20"/>
      <c r="E2728" s="7"/>
      <c r="F2728" s="21"/>
      <c r="G2728" s="22"/>
      <c r="H2728" s="284"/>
      <c r="I2728" s="135"/>
      <c r="J2728" s="24"/>
      <c r="K2728" s="71"/>
      <c r="L2728" s="250"/>
      <c r="M2728" s="353"/>
      <c r="N2728" s="220"/>
    </row>
    <row r="2729" spans="1:14" s="221" customFormat="1" ht="15" x14ac:dyDescent="0.2">
      <c r="A2729" s="219"/>
      <c r="B2729" s="22"/>
      <c r="C2729" s="19"/>
      <c r="D2729" s="20"/>
      <c r="E2729" s="7"/>
      <c r="F2729" s="21"/>
      <c r="G2729" s="22"/>
      <c r="H2729" s="284"/>
      <c r="I2729" s="135"/>
      <c r="J2729" s="24"/>
      <c r="K2729" s="71"/>
      <c r="L2729" s="250"/>
      <c r="M2729" s="353"/>
      <c r="N2729" s="220"/>
    </row>
    <row r="2730" spans="1:14" s="221" customFormat="1" ht="15" x14ac:dyDescent="0.2">
      <c r="A2730" s="219"/>
      <c r="B2730" s="22"/>
      <c r="C2730" s="19"/>
      <c r="D2730" s="20"/>
      <c r="E2730" s="7"/>
      <c r="F2730" s="21"/>
      <c r="G2730" s="22"/>
      <c r="H2730" s="284"/>
      <c r="I2730" s="135"/>
      <c r="J2730" s="24"/>
      <c r="K2730" s="71"/>
      <c r="L2730" s="250"/>
      <c r="M2730" s="353"/>
      <c r="N2730" s="220"/>
    </row>
    <row r="2731" spans="1:14" s="221" customFormat="1" ht="15" x14ac:dyDescent="0.2">
      <c r="A2731" s="219"/>
      <c r="B2731" s="22"/>
      <c r="C2731" s="19"/>
      <c r="D2731" s="20"/>
      <c r="E2731" s="7"/>
      <c r="F2731" s="21"/>
      <c r="G2731" s="22"/>
      <c r="H2731" s="284"/>
      <c r="I2731" s="135"/>
      <c r="J2731" s="24"/>
      <c r="K2731" s="71"/>
      <c r="L2731" s="250"/>
      <c r="M2731" s="353"/>
      <c r="N2731" s="220"/>
    </row>
    <row r="2732" spans="1:14" s="221" customFormat="1" ht="15" x14ac:dyDescent="0.2">
      <c r="A2732" s="219"/>
      <c r="B2732" s="22"/>
      <c r="C2732" s="19"/>
      <c r="D2732" s="20"/>
      <c r="E2732" s="7"/>
      <c r="F2732" s="21"/>
      <c r="G2732" s="22"/>
      <c r="H2732" s="284"/>
      <c r="I2732" s="135"/>
      <c r="J2732" s="24"/>
      <c r="K2732" s="71"/>
      <c r="L2732" s="250"/>
      <c r="M2732" s="353"/>
      <c r="N2732" s="220"/>
    </row>
    <row r="2733" spans="1:14" s="221" customFormat="1" ht="15" x14ac:dyDescent="0.2">
      <c r="A2733" s="219"/>
      <c r="B2733" s="22"/>
      <c r="C2733" s="19"/>
      <c r="D2733" s="20"/>
      <c r="E2733" s="7"/>
      <c r="F2733" s="21"/>
      <c r="G2733" s="22"/>
      <c r="H2733" s="284"/>
      <c r="I2733" s="135"/>
      <c r="J2733" s="24"/>
      <c r="K2733" s="71"/>
      <c r="L2733" s="250"/>
      <c r="M2733" s="353"/>
      <c r="N2733" s="220"/>
    </row>
    <row r="2734" spans="1:14" s="221" customFormat="1" ht="15" x14ac:dyDescent="0.2">
      <c r="A2734" s="219"/>
      <c r="B2734" s="22"/>
      <c r="C2734" s="19"/>
      <c r="D2734" s="20"/>
      <c r="E2734" s="7"/>
      <c r="F2734" s="21"/>
      <c r="G2734" s="22"/>
      <c r="H2734" s="284"/>
      <c r="I2734" s="135"/>
      <c r="J2734" s="24"/>
      <c r="K2734" s="71"/>
      <c r="L2734" s="250"/>
      <c r="M2734" s="353"/>
      <c r="N2734" s="220"/>
    </row>
    <row r="2735" spans="1:14" s="221" customFormat="1" ht="15" x14ac:dyDescent="0.25">
      <c r="A2735" s="223"/>
      <c r="B2735" s="22"/>
      <c r="C2735" s="19"/>
      <c r="D2735" s="20"/>
      <c r="E2735" s="7"/>
      <c r="F2735" s="21"/>
      <c r="G2735" s="22"/>
      <c r="H2735" s="284"/>
      <c r="I2735" s="135"/>
      <c r="J2735" s="24"/>
      <c r="K2735" s="71"/>
      <c r="L2735" s="250"/>
      <c r="M2735" s="355"/>
      <c r="N2735" s="220"/>
    </row>
    <row r="2736" spans="1:14" s="74" customFormat="1" ht="15" x14ac:dyDescent="0.25">
      <c r="A2736" s="25"/>
      <c r="B2736" s="18"/>
      <c r="C2736" s="19"/>
      <c r="D2736" s="143"/>
      <c r="E2736" s="7"/>
      <c r="F2736" s="21"/>
      <c r="G2736" s="22"/>
      <c r="H2736" s="273"/>
      <c r="I2736" s="23"/>
      <c r="J2736" s="24"/>
      <c r="K2736" s="71"/>
      <c r="L2736" s="246"/>
      <c r="M2736" s="344"/>
      <c r="N2736" s="73"/>
    </row>
    <row r="2737" spans="1:14" s="221" customFormat="1" ht="15" x14ac:dyDescent="0.25">
      <c r="A2737" s="219"/>
      <c r="B2737" s="22"/>
      <c r="C2737" s="19"/>
      <c r="D2737" s="20"/>
      <c r="E2737" s="7"/>
      <c r="F2737" s="21"/>
      <c r="G2737" s="22"/>
      <c r="H2737" s="284"/>
      <c r="I2737" s="135"/>
      <c r="J2737" s="24"/>
      <c r="K2737" s="71"/>
      <c r="L2737" s="250"/>
      <c r="M2737" s="355"/>
      <c r="N2737" s="220"/>
    </row>
    <row r="2738" spans="1:14" s="221" customFormat="1" ht="15" x14ac:dyDescent="0.2">
      <c r="A2738" s="219"/>
      <c r="B2738" s="22"/>
      <c r="C2738" s="19"/>
      <c r="D2738" s="20"/>
      <c r="E2738" s="7"/>
      <c r="F2738" s="21"/>
      <c r="G2738" s="22"/>
      <c r="H2738" s="284"/>
      <c r="I2738" s="135"/>
      <c r="J2738" s="24"/>
      <c r="K2738" s="71"/>
      <c r="L2738" s="250"/>
      <c r="M2738" s="353"/>
      <c r="N2738" s="220"/>
    </row>
    <row r="2739" spans="1:14" s="74" customFormat="1" ht="15" x14ac:dyDescent="0.2">
      <c r="A2739" s="25"/>
      <c r="B2739" s="18"/>
      <c r="C2739" s="19"/>
      <c r="D2739" s="143"/>
      <c r="E2739" s="7"/>
      <c r="F2739" s="21"/>
      <c r="G2739" s="22"/>
      <c r="H2739" s="273"/>
      <c r="I2739" s="23"/>
      <c r="J2739" s="24"/>
      <c r="K2739" s="71"/>
      <c r="L2739" s="246"/>
      <c r="M2739" s="351"/>
      <c r="N2739" s="73"/>
    </row>
    <row r="2740" spans="1:14" s="74" customFormat="1" ht="15" x14ac:dyDescent="0.2">
      <c r="A2740" s="25"/>
      <c r="B2740" s="18"/>
      <c r="C2740" s="19"/>
      <c r="D2740" s="143"/>
      <c r="E2740" s="7"/>
      <c r="F2740" s="21"/>
      <c r="G2740" s="22"/>
      <c r="H2740" s="273"/>
      <c r="I2740" s="23"/>
      <c r="J2740" s="24"/>
      <c r="K2740" s="71"/>
      <c r="L2740" s="246"/>
      <c r="M2740" s="351"/>
      <c r="N2740" s="73"/>
    </row>
    <row r="2741" spans="1:14" s="74" customFormat="1" ht="15" x14ac:dyDescent="0.2">
      <c r="A2741" s="25"/>
      <c r="B2741" s="18"/>
      <c r="C2741" s="19"/>
      <c r="D2741" s="143"/>
      <c r="E2741" s="7"/>
      <c r="F2741" s="21"/>
      <c r="G2741" s="22"/>
      <c r="H2741" s="273"/>
      <c r="I2741" s="23"/>
      <c r="J2741" s="24"/>
      <c r="K2741" s="71"/>
      <c r="L2741" s="246"/>
      <c r="M2741" s="351"/>
      <c r="N2741" s="73"/>
    </row>
    <row r="2742" spans="1:14" s="74" customFormat="1" ht="15" x14ac:dyDescent="0.25">
      <c r="A2742" s="25"/>
      <c r="B2742" s="18"/>
      <c r="C2742" s="19"/>
      <c r="D2742" s="143"/>
      <c r="E2742" s="7"/>
      <c r="F2742" s="21"/>
      <c r="G2742" s="22"/>
      <c r="H2742" s="273"/>
      <c r="I2742" s="23"/>
      <c r="J2742" s="24"/>
      <c r="K2742" s="71"/>
      <c r="L2742" s="246"/>
      <c r="M2742" s="344"/>
      <c r="N2742" s="73"/>
    </row>
    <row r="2743" spans="1:14" s="74" customFormat="1" ht="15" x14ac:dyDescent="0.2">
      <c r="A2743" s="25"/>
      <c r="B2743" s="18"/>
      <c r="C2743" s="19"/>
      <c r="D2743" s="143"/>
      <c r="E2743" s="7"/>
      <c r="F2743" s="21"/>
      <c r="G2743" s="22"/>
      <c r="H2743" s="273"/>
      <c r="I2743" s="23"/>
      <c r="J2743" s="24"/>
      <c r="K2743" s="71"/>
      <c r="L2743" s="246"/>
      <c r="M2743" s="351"/>
      <c r="N2743" s="73"/>
    </row>
    <row r="2744" spans="1:14" s="74" customFormat="1" ht="15" x14ac:dyDescent="0.25">
      <c r="A2744" s="25"/>
      <c r="B2744" s="18"/>
      <c r="C2744" s="19"/>
      <c r="D2744" s="143"/>
      <c r="E2744" s="7"/>
      <c r="F2744" s="21"/>
      <c r="G2744" s="22"/>
      <c r="H2744" s="273"/>
      <c r="I2744" s="23"/>
      <c r="J2744" s="24"/>
      <c r="K2744" s="71"/>
      <c r="L2744" s="246"/>
      <c r="M2744" s="344"/>
      <c r="N2744" s="73"/>
    </row>
    <row r="2745" spans="1:14" s="74" customFormat="1" ht="15" x14ac:dyDescent="0.25">
      <c r="A2745" s="17"/>
      <c r="B2745" s="18"/>
      <c r="C2745" s="19"/>
      <c r="D2745" s="143"/>
      <c r="E2745" s="7"/>
      <c r="F2745" s="21"/>
      <c r="G2745" s="22"/>
      <c r="H2745" s="273"/>
      <c r="I2745" s="23"/>
      <c r="J2745" s="24"/>
      <c r="K2745" s="71"/>
      <c r="L2745" s="246"/>
      <c r="M2745" s="351"/>
      <c r="N2745" s="73"/>
    </row>
    <row r="2746" spans="1:14" s="74" customFormat="1" ht="15" x14ac:dyDescent="0.25">
      <c r="A2746" s="25"/>
      <c r="B2746" s="18"/>
      <c r="C2746" s="19"/>
      <c r="D2746" s="143"/>
      <c r="E2746" s="7"/>
      <c r="F2746" s="21"/>
      <c r="G2746" s="22"/>
      <c r="H2746" s="273"/>
      <c r="I2746" s="23"/>
      <c r="J2746" s="24"/>
      <c r="K2746" s="71"/>
      <c r="L2746" s="246"/>
      <c r="M2746" s="344"/>
      <c r="N2746" s="73"/>
    </row>
    <row r="2747" spans="1:14" s="74" customFormat="1" ht="15" x14ac:dyDescent="0.25">
      <c r="A2747" s="25"/>
      <c r="B2747" s="18"/>
      <c r="C2747" s="19"/>
      <c r="D2747" s="143"/>
      <c r="E2747" s="7"/>
      <c r="F2747" s="21"/>
      <c r="G2747" s="22"/>
      <c r="H2747" s="273"/>
      <c r="I2747" s="23"/>
      <c r="J2747" s="24"/>
      <c r="K2747" s="71"/>
      <c r="L2747" s="246"/>
      <c r="M2747" s="344"/>
      <c r="N2747" s="73"/>
    </row>
    <row r="2748" spans="1:14" s="74" customFormat="1" ht="15" x14ac:dyDescent="0.25">
      <c r="A2748" s="25"/>
      <c r="B2748" s="18"/>
      <c r="C2748" s="19"/>
      <c r="D2748" s="143"/>
      <c r="E2748" s="7"/>
      <c r="F2748" s="21"/>
      <c r="G2748" s="22"/>
      <c r="H2748" s="273"/>
      <c r="I2748" s="23"/>
      <c r="J2748" s="24"/>
      <c r="K2748" s="71"/>
      <c r="L2748" s="246"/>
      <c r="M2748" s="344"/>
      <c r="N2748" s="73"/>
    </row>
    <row r="2749" spans="1:14" s="74" customFormat="1" ht="15" x14ac:dyDescent="0.25">
      <c r="A2749" s="25"/>
      <c r="B2749" s="18"/>
      <c r="C2749" s="19"/>
      <c r="D2749" s="143"/>
      <c r="E2749" s="7"/>
      <c r="F2749" s="21"/>
      <c r="G2749" s="22"/>
      <c r="H2749" s="273"/>
      <c r="I2749" s="23"/>
      <c r="J2749" s="24"/>
      <c r="K2749" s="71"/>
      <c r="L2749" s="246"/>
      <c r="M2749" s="344"/>
      <c r="N2749" s="73"/>
    </row>
    <row r="2750" spans="1:14" s="74" customFormat="1" ht="15" x14ac:dyDescent="0.25">
      <c r="A2750" s="25"/>
      <c r="B2750" s="18"/>
      <c r="C2750" s="19"/>
      <c r="D2750" s="143"/>
      <c r="E2750" s="7"/>
      <c r="F2750" s="21"/>
      <c r="G2750" s="22"/>
      <c r="H2750" s="273"/>
      <c r="I2750" s="23"/>
      <c r="J2750" s="24"/>
      <c r="K2750" s="71"/>
      <c r="L2750" s="246"/>
      <c r="M2750" s="344"/>
      <c r="N2750" s="73"/>
    </row>
    <row r="2751" spans="1:14" s="74" customFormat="1" ht="15" x14ac:dyDescent="0.25">
      <c r="A2751" s="25"/>
      <c r="B2751" s="18"/>
      <c r="C2751" s="19"/>
      <c r="D2751" s="143"/>
      <c r="E2751" s="7"/>
      <c r="F2751" s="21"/>
      <c r="G2751" s="22"/>
      <c r="H2751" s="273"/>
      <c r="I2751" s="23"/>
      <c r="J2751" s="24"/>
      <c r="K2751" s="71"/>
      <c r="L2751" s="246"/>
      <c r="M2751" s="344"/>
      <c r="N2751" s="73"/>
    </row>
    <row r="2752" spans="1:14" s="74" customFormat="1" ht="15" x14ac:dyDescent="0.2">
      <c r="A2752" s="25"/>
      <c r="B2752" s="18"/>
      <c r="C2752" s="19"/>
      <c r="D2752" s="143"/>
      <c r="E2752" s="7"/>
      <c r="F2752" s="21"/>
      <c r="G2752" s="22"/>
      <c r="H2752" s="273"/>
      <c r="I2752" s="23"/>
      <c r="J2752" s="24"/>
      <c r="K2752" s="71"/>
      <c r="L2752" s="246"/>
      <c r="M2752" s="351"/>
      <c r="N2752" s="73"/>
    </row>
    <row r="2753" spans="1:14" s="74" customFormat="1" ht="15" x14ac:dyDescent="0.25">
      <c r="A2753" s="25"/>
      <c r="B2753" s="18"/>
      <c r="C2753" s="19"/>
      <c r="D2753" s="143"/>
      <c r="E2753" s="7"/>
      <c r="F2753" s="21"/>
      <c r="G2753" s="22"/>
      <c r="H2753" s="273"/>
      <c r="I2753" s="23"/>
      <c r="J2753" s="24"/>
      <c r="K2753" s="71"/>
      <c r="L2753" s="246"/>
      <c r="M2753" s="344"/>
      <c r="N2753" s="73"/>
    </row>
    <row r="2754" spans="1:14" s="74" customFormat="1" ht="15" x14ac:dyDescent="0.25">
      <c r="A2754" s="17"/>
      <c r="B2754" s="18"/>
      <c r="C2754" s="19"/>
      <c r="D2754" s="143"/>
      <c r="E2754" s="7"/>
      <c r="F2754" s="21"/>
      <c r="G2754" s="22"/>
      <c r="H2754" s="273"/>
      <c r="I2754" s="23"/>
      <c r="J2754" s="24"/>
      <c r="K2754" s="71"/>
      <c r="L2754" s="246"/>
      <c r="M2754" s="351"/>
      <c r="N2754" s="73"/>
    </row>
    <row r="2755" spans="1:14" s="74" customFormat="1" ht="15" x14ac:dyDescent="0.25">
      <c r="A2755" s="25"/>
      <c r="B2755" s="18"/>
      <c r="C2755" s="19"/>
      <c r="D2755" s="143"/>
      <c r="E2755" s="7"/>
      <c r="F2755" s="21"/>
      <c r="G2755" s="22"/>
      <c r="H2755" s="273"/>
      <c r="I2755" s="23"/>
      <c r="J2755" s="24"/>
      <c r="K2755" s="71"/>
      <c r="L2755" s="246"/>
      <c r="M2755" s="344"/>
      <c r="N2755" s="73"/>
    </row>
    <row r="2756" spans="1:14" s="74" customFormat="1" ht="15" x14ac:dyDescent="0.25">
      <c r="A2756" s="25"/>
      <c r="B2756" s="18"/>
      <c r="C2756" s="19"/>
      <c r="D2756" s="143"/>
      <c r="E2756" s="7"/>
      <c r="F2756" s="21"/>
      <c r="G2756" s="22"/>
      <c r="H2756" s="273"/>
      <c r="I2756" s="23"/>
      <c r="J2756" s="24"/>
      <c r="K2756" s="71"/>
      <c r="L2756" s="246"/>
      <c r="M2756" s="344"/>
      <c r="N2756" s="73"/>
    </row>
    <row r="2757" spans="1:14" s="74" customFormat="1" ht="15" x14ac:dyDescent="0.2">
      <c r="A2757" s="25"/>
      <c r="B2757" s="18"/>
      <c r="C2757" s="19"/>
      <c r="D2757" s="143"/>
      <c r="E2757" s="7"/>
      <c r="F2757" s="21"/>
      <c r="G2757" s="22"/>
      <c r="H2757" s="273"/>
      <c r="I2757" s="23"/>
      <c r="J2757" s="24"/>
      <c r="K2757" s="71"/>
      <c r="L2757" s="246"/>
      <c r="M2757" s="351"/>
      <c r="N2757" s="73"/>
    </row>
    <row r="2758" spans="1:14" s="74" customFormat="1" ht="15" x14ac:dyDescent="0.25">
      <c r="A2758" s="25"/>
      <c r="B2758" s="18"/>
      <c r="C2758" s="19"/>
      <c r="D2758" s="143"/>
      <c r="E2758" s="7"/>
      <c r="F2758" s="21"/>
      <c r="G2758" s="22"/>
      <c r="H2758" s="273"/>
      <c r="I2758" s="23"/>
      <c r="J2758" s="24"/>
      <c r="K2758" s="71"/>
      <c r="L2758" s="246"/>
      <c r="M2758" s="344"/>
      <c r="N2758" s="73"/>
    </row>
    <row r="2759" spans="1:14" s="74" customFormat="1" ht="15" x14ac:dyDescent="0.25">
      <c r="A2759" s="25"/>
      <c r="B2759" s="18"/>
      <c r="C2759" s="19"/>
      <c r="D2759" s="143"/>
      <c r="E2759" s="7"/>
      <c r="F2759" s="21"/>
      <c r="G2759" s="22"/>
      <c r="H2759" s="273"/>
      <c r="I2759" s="23"/>
      <c r="J2759" s="24"/>
      <c r="K2759" s="71"/>
      <c r="L2759" s="246"/>
      <c r="M2759" s="344"/>
      <c r="N2759" s="73"/>
    </row>
    <row r="2760" spans="1:14" s="74" customFormat="1" ht="15" x14ac:dyDescent="0.2">
      <c r="A2760" s="25"/>
      <c r="B2760" s="18"/>
      <c r="C2760" s="19"/>
      <c r="D2760" s="143"/>
      <c r="E2760" s="7"/>
      <c r="F2760" s="21"/>
      <c r="G2760" s="22"/>
      <c r="H2760" s="273"/>
      <c r="I2760" s="23"/>
      <c r="J2760" s="24"/>
      <c r="K2760" s="71"/>
      <c r="L2760" s="246"/>
      <c r="M2760" s="351"/>
      <c r="N2760" s="73"/>
    </row>
    <row r="2761" spans="1:14" s="74" customFormat="1" ht="15" x14ac:dyDescent="0.25">
      <c r="A2761" s="17"/>
      <c r="B2761" s="18"/>
      <c r="C2761" s="19"/>
      <c r="D2761" s="143"/>
      <c r="E2761" s="7"/>
      <c r="F2761" s="21"/>
      <c r="G2761" s="22"/>
      <c r="H2761" s="273"/>
      <c r="I2761" s="23"/>
      <c r="J2761" s="24"/>
      <c r="K2761" s="71"/>
      <c r="L2761" s="246"/>
      <c r="M2761" s="351"/>
      <c r="N2761" s="73"/>
    </row>
    <row r="2762" spans="1:14" s="74" customFormat="1" ht="15" x14ac:dyDescent="0.2">
      <c r="A2762" s="25"/>
      <c r="B2762" s="18"/>
      <c r="C2762" s="19"/>
      <c r="D2762" s="143"/>
      <c r="E2762" s="7"/>
      <c r="F2762" s="21"/>
      <c r="G2762" s="22"/>
      <c r="H2762" s="273"/>
      <c r="I2762" s="23"/>
      <c r="J2762" s="24"/>
      <c r="K2762" s="71"/>
      <c r="L2762" s="246"/>
      <c r="M2762" s="351"/>
      <c r="N2762" s="73"/>
    </row>
    <row r="2763" spans="1:14" s="74" customFormat="1" ht="15" x14ac:dyDescent="0.2">
      <c r="A2763" s="25"/>
      <c r="B2763" s="18"/>
      <c r="C2763" s="19"/>
      <c r="D2763" s="143"/>
      <c r="E2763" s="7"/>
      <c r="F2763" s="21"/>
      <c r="G2763" s="22"/>
      <c r="H2763" s="273"/>
      <c r="I2763" s="23"/>
      <c r="J2763" s="24"/>
      <c r="K2763" s="71"/>
      <c r="L2763" s="246"/>
      <c r="M2763" s="351"/>
      <c r="N2763" s="73"/>
    </row>
    <row r="2764" spans="1:14" s="74" customFormat="1" ht="15" x14ac:dyDescent="0.2">
      <c r="A2764" s="25"/>
      <c r="B2764" s="18"/>
      <c r="C2764" s="19"/>
      <c r="D2764" s="143"/>
      <c r="E2764" s="7"/>
      <c r="F2764" s="21"/>
      <c r="G2764" s="22"/>
      <c r="H2764" s="273"/>
      <c r="I2764" s="23"/>
      <c r="J2764" s="24"/>
      <c r="K2764" s="71"/>
      <c r="L2764" s="246"/>
      <c r="M2764" s="351"/>
      <c r="N2764" s="73"/>
    </row>
    <row r="2765" spans="1:14" s="74" customFormat="1" ht="15" x14ac:dyDescent="0.2">
      <c r="A2765" s="25"/>
      <c r="B2765" s="18"/>
      <c r="C2765" s="19"/>
      <c r="D2765" s="143"/>
      <c r="E2765" s="7"/>
      <c r="F2765" s="21"/>
      <c r="G2765" s="22"/>
      <c r="H2765" s="273"/>
      <c r="I2765" s="23"/>
      <c r="J2765" s="24"/>
      <c r="K2765" s="71"/>
      <c r="L2765" s="246"/>
      <c r="M2765" s="351"/>
      <c r="N2765" s="73"/>
    </row>
    <row r="2766" spans="1:14" s="74" customFormat="1" ht="15" x14ac:dyDescent="0.25">
      <c r="A2766" s="25"/>
      <c r="B2766" s="18"/>
      <c r="C2766" s="19"/>
      <c r="D2766" s="143"/>
      <c r="E2766" s="7"/>
      <c r="F2766" s="21"/>
      <c r="G2766" s="22"/>
      <c r="H2766" s="273"/>
      <c r="I2766" s="23"/>
      <c r="J2766" s="24"/>
      <c r="K2766" s="71"/>
      <c r="L2766" s="246"/>
      <c r="M2766" s="344"/>
      <c r="N2766" s="73"/>
    </row>
    <row r="2767" spans="1:14" s="74" customFormat="1" ht="15" x14ac:dyDescent="0.25">
      <c r="A2767" s="25"/>
      <c r="B2767" s="18"/>
      <c r="C2767" s="19"/>
      <c r="D2767" s="143"/>
      <c r="E2767" s="7"/>
      <c r="F2767" s="21"/>
      <c r="G2767" s="22"/>
      <c r="H2767" s="273"/>
      <c r="I2767" s="23"/>
      <c r="J2767" s="24"/>
      <c r="K2767" s="71"/>
      <c r="L2767" s="246"/>
      <c r="M2767" s="344"/>
      <c r="N2767" s="73"/>
    </row>
    <row r="2768" spans="1:14" s="74" customFormat="1" ht="15" x14ac:dyDescent="0.25">
      <c r="A2768" s="17"/>
      <c r="B2768" s="18"/>
      <c r="C2768" s="19"/>
      <c r="D2768" s="143"/>
      <c r="E2768" s="7"/>
      <c r="F2768" s="21"/>
      <c r="G2768" s="22"/>
      <c r="H2768" s="273"/>
      <c r="I2768" s="23"/>
      <c r="J2768" s="24"/>
      <c r="K2768" s="71"/>
      <c r="L2768" s="246"/>
      <c r="M2768" s="351"/>
      <c r="N2768" s="73"/>
    </row>
    <row r="2769" spans="1:14" s="74" customFormat="1" ht="15" x14ac:dyDescent="0.25">
      <c r="A2769" s="17"/>
      <c r="B2769" s="18"/>
      <c r="C2769" s="19"/>
      <c r="D2769" s="143"/>
      <c r="E2769" s="7"/>
      <c r="F2769" s="21"/>
      <c r="G2769" s="22"/>
      <c r="H2769" s="273"/>
      <c r="I2769" s="23"/>
      <c r="J2769" s="24"/>
      <c r="K2769" s="71"/>
      <c r="L2769" s="246"/>
      <c r="M2769" s="351"/>
      <c r="N2769" s="73"/>
    </row>
    <row r="2770" spans="1:14" s="74" customFormat="1" ht="15" x14ac:dyDescent="0.2">
      <c r="A2770" s="25"/>
      <c r="B2770" s="18"/>
      <c r="C2770" s="19"/>
      <c r="D2770" s="143"/>
      <c r="E2770" s="7"/>
      <c r="F2770" s="21"/>
      <c r="G2770" s="22"/>
      <c r="H2770" s="273"/>
      <c r="I2770" s="23"/>
      <c r="J2770" s="24"/>
      <c r="K2770" s="71"/>
      <c r="L2770" s="246"/>
      <c r="M2770" s="351"/>
      <c r="N2770" s="73"/>
    </row>
    <row r="2771" spans="1:14" s="74" customFormat="1" ht="15" x14ac:dyDescent="0.2">
      <c r="A2771" s="25"/>
      <c r="B2771" s="18"/>
      <c r="C2771" s="19"/>
      <c r="D2771" s="143"/>
      <c r="E2771" s="7"/>
      <c r="F2771" s="21"/>
      <c r="G2771" s="22"/>
      <c r="H2771" s="273"/>
      <c r="I2771" s="23"/>
      <c r="J2771" s="24"/>
      <c r="K2771" s="71"/>
      <c r="L2771" s="246"/>
      <c r="M2771" s="351"/>
      <c r="N2771" s="73"/>
    </row>
    <row r="2772" spans="1:14" s="74" customFormat="1" ht="15" x14ac:dyDescent="0.2">
      <c r="A2772" s="25"/>
      <c r="B2772" s="18"/>
      <c r="C2772" s="19"/>
      <c r="D2772" s="143"/>
      <c r="E2772" s="7"/>
      <c r="F2772" s="21"/>
      <c r="G2772" s="22"/>
      <c r="H2772" s="273"/>
      <c r="I2772" s="23"/>
      <c r="J2772" s="24"/>
      <c r="K2772" s="71"/>
      <c r="L2772" s="246"/>
      <c r="M2772" s="351"/>
      <c r="N2772" s="73"/>
    </row>
    <row r="2773" spans="1:14" s="74" customFormat="1" ht="15" x14ac:dyDescent="0.2">
      <c r="A2773" s="25"/>
      <c r="B2773" s="18"/>
      <c r="C2773" s="19"/>
      <c r="D2773" s="143"/>
      <c r="E2773" s="7"/>
      <c r="F2773" s="21"/>
      <c r="G2773" s="22"/>
      <c r="H2773" s="273"/>
      <c r="I2773" s="23"/>
      <c r="J2773" s="24"/>
      <c r="K2773" s="71"/>
      <c r="L2773" s="246"/>
      <c r="M2773" s="351"/>
      <c r="N2773" s="73"/>
    </row>
    <row r="2774" spans="1:14" s="74" customFormat="1" ht="15" x14ac:dyDescent="0.2">
      <c r="A2774" s="25"/>
      <c r="B2774" s="18"/>
      <c r="C2774" s="19"/>
      <c r="D2774" s="143"/>
      <c r="E2774" s="7"/>
      <c r="F2774" s="21"/>
      <c r="G2774" s="22"/>
      <c r="H2774" s="273"/>
      <c r="I2774" s="23"/>
      <c r="J2774" s="24"/>
      <c r="K2774" s="71"/>
      <c r="L2774" s="246"/>
      <c r="M2774" s="351"/>
      <c r="N2774" s="73"/>
    </row>
    <row r="2775" spans="1:14" s="74" customFormat="1" ht="15" x14ac:dyDescent="0.2">
      <c r="A2775" s="25"/>
      <c r="B2775" s="18"/>
      <c r="C2775" s="19"/>
      <c r="D2775" s="143"/>
      <c r="E2775" s="7"/>
      <c r="F2775" s="21"/>
      <c r="G2775" s="22"/>
      <c r="H2775" s="273"/>
      <c r="I2775" s="23"/>
      <c r="J2775" s="24"/>
      <c r="K2775" s="71"/>
      <c r="L2775" s="246"/>
      <c r="M2775" s="351"/>
      <c r="N2775" s="73"/>
    </row>
    <row r="2776" spans="1:14" s="74" customFormat="1" ht="15" x14ac:dyDescent="0.2">
      <c r="A2776" s="25"/>
      <c r="B2776" s="18"/>
      <c r="C2776" s="19"/>
      <c r="D2776" s="143"/>
      <c r="E2776" s="7"/>
      <c r="F2776" s="21"/>
      <c r="G2776" s="22"/>
      <c r="H2776" s="273"/>
      <c r="I2776" s="23"/>
      <c r="J2776" s="24"/>
      <c r="K2776" s="71"/>
      <c r="L2776" s="246"/>
      <c r="M2776" s="351"/>
      <c r="N2776" s="73"/>
    </row>
    <row r="2777" spans="1:14" s="74" customFormat="1" ht="15" x14ac:dyDescent="0.2">
      <c r="A2777" s="25"/>
      <c r="B2777" s="18"/>
      <c r="C2777" s="19"/>
      <c r="D2777" s="143"/>
      <c r="E2777" s="7"/>
      <c r="F2777" s="21"/>
      <c r="G2777" s="22"/>
      <c r="H2777" s="273"/>
      <c r="I2777" s="23"/>
      <c r="J2777" s="24"/>
      <c r="K2777" s="71"/>
      <c r="L2777" s="246"/>
      <c r="M2777" s="351"/>
      <c r="N2777" s="73"/>
    </row>
    <row r="2778" spans="1:14" s="74" customFormat="1" ht="15" x14ac:dyDescent="0.2">
      <c r="A2778" s="25"/>
      <c r="B2778" s="18"/>
      <c r="C2778" s="19"/>
      <c r="D2778" s="143"/>
      <c r="E2778" s="7"/>
      <c r="F2778" s="21"/>
      <c r="G2778" s="22"/>
      <c r="H2778" s="273"/>
      <c r="I2778" s="23"/>
      <c r="J2778" s="24"/>
      <c r="K2778" s="71"/>
      <c r="L2778" s="246"/>
      <c r="M2778" s="351"/>
      <c r="N2778" s="73"/>
    </row>
    <row r="2779" spans="1:14" s="74" customFormat="1" ht="15" x14ac:dyDescent="0.2">
      <c r="A2779" s="25"/>
      <c r="B2779" s="18"/>
      <c r="C2779" s="19"/>
      <c r="D2779" s="143"/>
      <c r="E2779" s="7"/>
      <c r="F2779" s="21"/>
      <c r="G2779" s="22"/>
      <c r="H2779" s="273"/>
      <c r="I2779" s="23"/>
      <c r="J2779" s="24"/>
      <c r="K2779" s="71"/>
      <c r="L2779" s="246"/>
      <c r="M2779" s="351"/>
      <c r="N2779" s="73"/>
    </row>
    <row r="2780" spans="1:14" s="74" customFormat="1" ht="15" x14ac:dyDescent="0.2">
      <c r="A2780" s="25"/>
      <c r="B2780" s="18"/>
      <c r="C2780" s="19"/>
      <c r="D2780" s="143"/>
      <c r="E2780" s="7"/>
      <c r="F2780" s="21"/>
      <c r="G2780" s="22"/>
      <c r="H2780" s="273"/>
      <c r="I2780" s="23"/>
      <c r="J2780" s="24"/>
      <c r="K2780" s="71"/>
      <c r="L2780" s="246"/>
      <c r="M2780" s="351"/>
      <c r="N2780" s="73"/>
    </row>
    <row r="2781" spans="1:14" s="74" customFormat="1" ht="15" x14ac:dyDescent="0.2">
      <c r="A2781" s="25"/>
      <c r="B2781" s="18"/>
      <c r="C2781" s="19"/>
      <c r="D2781" s="143"/>
      <c r="E2781" s="7"/>
      <c r="F2781" s="21"/>
      <c r="G2781" s="22"/>
      <c r="H2781" s="273"/>
      <c r="I2781" s="23"/>
      <c r="J2781" s="24"/>
      <c r="K2781" s="71"/>
      <c r="L2781" s="246"/>
      <c r="M2781" s="351"/>
      <c r="N2781" s="73"/>
    </row>
    <row r="2782" spans="1:14" s="74" customFormat="1" ht="15" x14ac:dyDescent="0.25">
      <c r="A2782" s="25"/>
      <c r="B2782" s="18"/>
      <c r="C2782" s="19"/>
      <c r="D2782" s="143"/>
      <c r="E2782" s="7"/>
      <c r="F2782" s="21"/>
      <c r="G2782" s="22"/>
      <c r="H2782" s="273"/>
      <c r="I2782" s="23"/>
      <c r="J2782" s="24"/>
      <c r="K2782" s="71"/>
      <c r="L2782" s="246"/>
      <c r="M2782" s="344"/>
      <c r="N2782" s="73"/>
    </row>
    <row r="2783" spans="1:14" s="74" customFormat="1" ht="15" x14ac:dyDescent="0.2">
      <c r="A2783" s="25"/>
      <c r="B2783" s="18"/>
      <c r="C2783" s="19"/>
      <c r="D2783" s="143"/>
      <c r="E2783" s="7"/>
      <c r="F2783" s="21"/>
      <c r="G2783" s="22"/>
      <c r="H2783" s="273"/>
      <c r="I2783" s="23"/>
      <c r="J2783" s="24"/>
      <c r="K2783" s="71"/>
      <c r="L2783" s="246"/>
      <c r="M2783" s="351"/>
      <c r="N2783" s="73"/>
    </row>
    <row r="2784" spans="1:14" s="74" customFormat="1" ht="15" x14ac:dyDescent="0.2">
      <c r="A2784" s="25"/>
      <c r="B2784" s="18"/>
      <c r="C2784" s="19"/>
      <c r="D2784" s="143"/>
      <c r="E2784" s="7"/>
      <c r="F2784" s="21"/>
      <c r="G2784" s="22"/>
      <c r="H2784" s="273"/>
      <c r="I2784" s="23"/>
      <c r="J2784" s="24"/>
      <c r="K2784" s="71"/>
      <c r="L2784" s="246"/>
      <c r="M2784" s="351"/>
      <c r="N2784" s="73"/>
    </row>
    <row r="2785" spans="1:14" s="74" customFormat="1" ht="15" x14ac:dyDescent="0.2">
      <c r="A2785" s="25"/>
      <c r="B2785" s="18"/>
      <c r="C2785" s="19"/>
      <c r="D2785" s="143"/>
      <c r="E2785" s="7"/>
      <c r="F2785" s="21"/>
      <c r="G2785" s="22"/>
      <c r="H2785" s="273"/>
      <c r="I2785" s="23"/>
      <c r="J2785" s="24"/>
      <c r="K2785" s="71"/>
      <c r="L2785" s="246"/>
      <c r="M2785" s="351"/>
      <c r="N2785" s="73"/>
    </row>
    <row r="2786" spans="1:14" s="74" customFormat="1" ht="15" x14ac:dyDescent="0.2">
      <c r="A2786" s="25"/>
      <c r="B2786" s="18"/>
      <c r="C2786" s="19"/>
      <c r="D2786" s="143"/>
      <c r="E2786" s="7"/>
      <c r="F2786" s="21"/>
      <c r="G2786" s="22"/>
      <c r="H2786" s="273"/>
      <c r="I2786" s="23"/>
      <c r="J2786" s="24"/>
      <c r="K2786" s="71"/>
      <c r="L2786" s="246"/>
      <c r="M2786" s="351"/>
      <c r="N2786" s="73"/>
    </row>
    <row r="2787" spans="1:14" s="74" customFormat="1" ht="15" x14ac:dyDescent="0.2">
      <c r="A2787" s="25"/>
      <c r="B2787" s="18"/>
      <c r="C2787" s="19"/>
      <c r="D2787" s="143"/>
      <c r="E2787" s="7"/>
      <c r="F2787" s="21"/>
      <c r="G2787" s="22"/>
      <c r="H2787" s="273"/>
      <c r="I2787" s="23"/>
      <c r="J2787" s="24"/>
      <c r="K2787" s="71"/>
      <c r="L2787" s="246"/>
      <c r="M2787" s="351"/>
      <c r="N2787" s="73"/>
    </row>
    <row r="2788" spans="1:14" s="74" customFormat="1" ht="15" x14ac:dyDescent="0.2">
      <c r="A2788" s="25"/>
      <c r="B2788" s="18"/>
      <c r="C2788" s="19"/>
      <c r="D2788" s="143"/>
      <c r="E2788" s="7"/>
      <c r="F2788" s="21"/>
      <c r="G2788" s="22"/>
      <c r="H2788" s="273"/>
      <c r="I2788" s="23"/>
      <c r="J2788" s="24"/>
      <c r="K2788" s="71"/>
      <c r="L2788" s="246"/>
      <c r="M2788" s="351"/>
      <c r="N2788" s="73"/>
    </row>
    <row r="2789" spans="1:14" s="74" customFormat="1" ht="15" x14ac:dyDescent="0.2">
      <c r="A2789" s="25"/>
      <c r="B2789" s="18"/>
      <c r="C2789" s="19"/>
      <c r="D2789" s="143"/>
      <c r="E2789" s="7"/>
      <c r="F2789" s="21"/>
      <c r="G2789" s="22"/>
      <c r="H2789" s="273"/>
      <c r="I2789" s="23"/>
      <c r="J2789" s="24"/>
      <c r="K2789" s="71"/>
      <c r="L2789" s="246"/>
      <c r="M2789" s="351"/>
      <c r="N2789" s="73"/>
    </row>
    <row r="2790" spans="1:14" s="74" customFormat="1" ht="15" x14ac:dyDescent="0.2">
      <c r="A2790" s="25"/>
      <c r="B2790" s="18"/>
      <c r="C2790" s="19"/>
      <c r="D2790" s="143"/>
      <c r="E2790" s="7"/>
      <c r="F2790" s="21"/>
      <c r="G2790" s="22"/>
      <c r="H2790" s="273"/>
      <c r="I2790" s="23"/>
      <c r="J2790" s="24"/>
      <c r="K2790" s="71"/>
      <c r="L2790" s="246"/>
      <c r="M2790" s="351"/>
      <c r="N2790" s="73"/>
    </row>
    <row r="2791" spans="1:14" s="74" customFormat="1" ht="15" x14ac:dyDescent="0.2">
      <c r="A2791" s="25"/>
      <c r="B2791" s="18"/>
      <c r="C2791" s="19"/>
      <c r="D2791" s="143"/>
      <c r="E2791" s="7"/>
      <c r="F2791" s="21"/>
      <c r="G2791" s="22"/>
      <c r="H2791" s="273"/>
      <c r="I2791" s="23"/>
      <c r="J2791" s="24"/>
      <c r="K2791" s="71"/>
      <c r="L2791" s="246"/>
      <c r="M2791" s="351"/>
      <c r="N2791" s="73"/>
    </row>
    <row r="2792" spans="1:14" s="74" customFormat="1" ht="15" x14ac:dyDescent="0.2">
      <c r="A2792" s="25"/>
      <c r="B2792" s="18"/>
      <c r="C2792" s="19"/>
      <c r="D2792" s="143"/>
      <c r="E2792" s="7"/>
      <c r="F2792" s="21"/>
      <c r="G2792" s="22"/>
      <c r="H2792" s="273"/>
      <c r="I2792" s="23"/>
      <c r="J2792" s="24"/>
      <c r="K2792" s="71"/>
      <c r="L2792" s="246"/>
      <c r="M2792" s="351"/>
      <c r="N2792" s="73"/>
    </row>
    <row r="2793" spans="1:14" s="74" customFormat="1" ht="15" x14ac:dyDescent="0.2">
      <c r="A2793" s="25"/>
      <c r="B2793" s="18"/>
      <c r="C2793" s="19"/>
      <c r="D2793" s="143"/>
      <c r="E2793" s="7"/>
      <c r="F2793" s="21"/>
      <c r="G2793" s="22"/>
      <c r="H2793" s="273"/>
      <c r="I2793" s="23"/>
      <c r="J2793" s="24"/>
      <c r="K2793" s="71"/>
      <c r="L2793" s="246"/>
      <c r="M2793" s="351"/>
      <c r="N2793" s="73"/>
    </row>
    <row r="2794" spans="1:14" s="74" customFormat="1" ht="15" x14ac:dyDescent="0.2">
      <c r="A2794" s="25"/>
      <c r="B2794" s="18"/>
      <c r="C2794" s="19"/>
      <c r="D2794" s="143"/>
      <c r="E2794" s="7"/>
      <c r="F2794" s="21"/>
      <c r="G2794" s="22"/>
      <c r="H2794" s="273"/>
      <c r="I2794" s="23"/>
      <c r="J2794" s="24"/>
      <c r="K2794" s="71"/>
      <c r="L2794" s="246"/>
      <c r="M2794" s="351"/>
      <c r="N2794" s="73"/>
    </row>
    <row r="2795" spans="1:14" s="74" customFormat="1" ht="15" x14ac:dyDescent="0.2">
      <c r="A2795" s="25"/>
      <c r="B2795" s="18"/>
      <c r="C2795" s="19"/>
      <c r="D2795" s="143"/>
      <c r="E2795" s="7"/>
      <c r="F2795" s="21"/>
      <c r="G2795" s="22"/>
      <c r="H2795" s="273"/>
      <c r="I2795" s="23"/>
      <c r="J2795" s="24"/>
      <c r="K2795" s="71"/>
      <c r="L2795" s="246"/>
      <c r="M2795" s="351"/>
      <c r="N2795" s="73"/>
    </row>
    <row r="2796" spans="1:14" s="74" customFormat="1" ht="15" x14ac:dyDescent="0.2">
      <c r="A2796" s="25"/>
      <c r="B2796" s="18"/>
      <c r="C2796" s="19"/>
      <c r="D2796" s="143"/>
      <c r="E2796" s="7"/>
      <c r="F2796" s="21"/>
      <c r="G2796" s="22"/>
      <c r="H2796" s="273"/>
      <c r="I2796" s="23"/>
      <c r="J2796" s="24"/>
      <c r="K2796" s="71"/>
      <c r="L2796" s="246"/>
      <c r="M2796" s="351"/>
      <c r="N2796" s="73"/>
    </row>
    <row r="2797" spans="1:14" s="74" customFormat="1" ht="15" x14ac:dyDescent="0.2">
      <c r="A2797" s="25"/>
      <c r="B2797" s="18"/>
      <c r="C2797" s="19"/>
      <c r="D2797" s="143"/>
      <c r="E2797" s="7"/>
      <c r="F2797" s="21"/>
      <c r="G2797" s="22"/>
      <c r="H2797" s="273"/>
      <c r="I2797" s="23"/>
      <c r="J2797" s="24"/>
      <c r="K2797" s="71"/>
      <c r="L2797" s="246"/>
      <c r="M2797" s="351"/>
      <c r="N2797" s="73"/>
    </row>
    <row r="2798" spans="1:14" s="74" customFormat="1" ht="15" x14ac:dyDescent="0.25">
      <c r="A2798" s="17"/>
      <c r="B2798" s="18"/>
      <c r="C2798" s="19"/>
      <c r="D2798" s="143"/>
      <c r="E2798" s="7"/>
      <c r="F2798" s="21"/>
      <c r="G2798" s="22"/>
      <c r="H2798" s="273"/>
      <c r="I2798" s="23"/>
      <c r="J2798" s="24"/>
      <c r="K2798" s="71"/>
      <c r="L2798" s="246"/>
      <c r="M2798" s="351"/>
      <c r="N2798" s="73"/>
    </row>
    <row r="2799" spans="1:14" s="74" customFormat="1" ht="15" x14ac:dyDescent="0.2">
      <c r="A2799" s="25"/>
      <c r="B2799" s="18"/>
      <c r="C2799" s="19"/>
      <c r="D2799" s="143"/>
      <c r="E2799" s="7"/>
      <c r="F2799" s="21"/>
      <c r="G2799" s="22"/>
      <c r="H2799" s="273"/>
      <c r="I2799" s="23"/>
      <c r="J2799" s="24"/>
      <c r="K2799" s="71"/>
      <c r="L2799" s="246"/>
      <c r="M2799" s="351"/>
      <c r="N2799" s="73"/>
    </row>
    <row r="2800" spans="1:14" s="74" customFormat="1" ht="15" x14ac:dyDescent="0.2">
      <c r="A2800" s="25"/>
      <c r="B2800" s="18"/>
      <c r="C2800" s="19"/>
      <c r="D2800" s="143"/>
      <c r="E2800" s="7"/>
      <c r="F2800" s="21"/>
      <c r="G2800" s="22"/>
      <c r="H2800" s="273"/>
      <c r="I2800" s="23"/>
      <c r="J2800" s="24"/>
      <c r="K2800" s="71"/>
      <c r="L2800" s="246"/>
      <c r="M2800" s="351"/>
      <c r="N2800" s="73"/>
    </row>
    <row r="2801" spans="1:14" s="74" customFormat="1" ht="15" x14ac:dyDescent="0.2">
      <c r="A2801" s="25"/>
      <c r="B2801" s="18"/>
      <c r="C2801" s="19"/>
      <c r="D2801" s="143"/>
      <c r="E2801" s="7"/>
      <c r="F2801" s="21"/>
      <c r="G2801" s="22"/>
      <c r="H2801" s="273"/>
      <c r="I2801" s="23"/>
      <c r="J2801" s="24"/>
      <c r="K2801" s="71"/>
      <c r="L2801" s="246"/>
      <c r="M2801" s="351"/>
      <c r="N2801" s="73"/>
    </row>
    <row r="2802" spans="1:14" s="74" customFormat="1" ht="15" x14ac:dyDescent="0.2">
      <c r="A2802" s="25"/>
      <c r="B2802" s="18"/>
      <c r="C2802" s="19"/>
      <c r="D2802" s="143"/>
      <c r="E2802" s="7"/>
      <c r="F2802" s="21"/>
      <c r="G2802" s="22"/>
      <c r="H2802" s="273"/>
      <c r="I2802" s="23"/>
      <c r="J2802" s="24"/>
      <c r="K2802" s="71"/>
      <c r="L2802" s="246"/>
      <c r="M2802" s="351"/>
      <c r="N2802" s="73"/>
    </row>
    <row r="2803" spans="1:14" s="74" customFormat="1" ht="15" x14ac:dyDescent="0.2">
      <c r="A2803" s="25"/>
      <c r="B2803" s="18"/>
      <c r="C2803" s="19"/>
      <c r="D2803" s="143"/>
      <c r="E2803" s="7"/>
      <c r="F2803" s="21"/>
      <c r="G2803" s="22"/>
      <c r="H2803" s="273"/>
      <c r="I2803" s="23"/>
      <c r="J2803" s="24"/>
      <c r="K2803" s="71"/>
      <c r="L2803" s="246"/>
      <c r="M2803" s="351"/>
      <c r="N2803" s="73"/>
    </row>
    <row r="2804" spans="1:14" s="74" customFormat="1" ht="15" x14ac:dyDescent="0.2">
      <c r="A2804" s="25"/>
      <c r="B2804" s="18"/>
      <c r="C2804" s="19"/>
      <c r="D2804" s="143"/>
      <c r="E2804" s="7"/>
      <c r="F2804" s="21"/>
      <c r="G2804" s="22"/>
      <c r="H2804" s="273"/>
      <c r="I2804" s="23"/>
      <c r="J2804" s="24"/>
      <c r="K2804" s="71"/>
      <c r="L2804" s="246"/>
      <c r="M2804" s="351"/>
      <c r="N2804" s="73"/>
    </row>
    <row r="2805" spans="1:14" s="74" customFormat="1" ht="15" x14ac:dyDescent="0.2">
      <c r="A2805" s="25"/>
      <c r="B2805" s="18"/>
      <c r="C2805" s="19"/>
      <c r="D2805" s="143"/>
      <c r="E2805" s="7"/>
      <c r="F2805" s="21"/>
      <c r="G2805" s="22"/>
      <c r="H2805" s="273"/>
      <c r="I2805" s="23"/>
      <c r="J2805" s="24"/>
      <c r="K2805" s="71"/>
      <c r="L2805" s="246"/>
      <c r="M2805" s="351"/>
      <c r="N2805" s="73"/>
    </row>
    <row r="2806" spans="1:14" s="74" customFormat="1" ht="15" x14ac:dyDescent="0.2">
      <c r="A2806" s="25"/>
      <c r="B2806" s="18"/>
      <c r="C2806" s="19"/>
      <c r="D2806" s="143"/>
      <c r="E2806" s="7"/>
      <c r="F2806" s="21"/>
      <c r="G2806" s="22"/>
      <c r="H2806" s="273"/>
      <c r="I2806" s="23"/>
      <c r="J2806" s="24"/>
      <c r="K2806" s="71"/>
      <c r="L2806" s="246"/>
      <c r="M2806" s="351"/>
      <c r="N2806" s="73"/>
    </row>
    <row r="2807" spans="1:14" s="74" customFormat="1" ht="15" x14ac:dyDescent="0.2">
      <c r="A2807" s="25"/>
      <c r="B2807" s="18"/>
      <c r="C2807" s="19"/>
      <c r="D2807" s="143"/>
      <c r="E2807" s="7"/>
      <c r="F2807" s="21"/>
      <c r="G2807" s="22"/>
      <c r="H2807" s="273"/>
      <c r="I2807" s="23"/>
      <c r="J2807" s="24"/>
      <c r="K2807" s="71"/>
      <c r="L2807" s="246"/>
      <c r="M2807" s="351"/>
      <c r="N2807" s="73"/>
    </row>
    <row r="2808" spans="1:14" s="74" customFormat="1" ht="15" x14ac:dyDescent="0.2">
      <c r="A2808" s="25"/>
      <c r="B2808" s="18"/>
      <c r="C2808" s="19"/>
      <c r="D2808" s="143"/>
      <c r="E2808" s="7"/>
      <c r="F2808" s="21"/>
      <c r="G2808" s="22"/>
      <c r="H2808" s="273"/>
      <c r="I2808" s="23"/>
      <c r="J2808" s="24"/>
      <c r="K2808" s="71"/>
      <c r="L2808" s="246"/>
      <c r="M2808" s="351"/>
      <c r="N2808" s="73"/>
    </row>
    <row r="2809" spans="1:14" s="74" customFormat="1" ht="15" x14ac:dyDescent="0.2">
      <c r="A2809" s="25"/>
      <c r="B2809" s="18"/>
      <c r="C2809" s="19"/>
      <c r="D2809" s="143"/>
      <c r="E2809" s="7"/>
      <c r="F2809" s="21"/>
      <c r="G2809" s="22"/>
      <c r="H2809" s="273"/>
      <c r="I2809" s="23"/>
      <c r="J2809" s="24"/>
      <c r="K2809" s="71"/>
      <c r="L2809" s="246"/>
      <c r="M2809" s="351"/>
      <c r="N2809" s="73"/>
    </row>
    <row r="2810" spans="1:14" s="74" customFormat="1" ht="15" x14ac:dyDescent="0.2">
      <c r="A2810" s="25"/>
      <c r="B2810" s="18"/>
      <c r="C2810" s="19"/>
      <c r="D2810" s="143"/>
      <c r="E2810" s="7"/>
      <c r="F2810" s="21"/>
      <c r="G2810" s="22"/>
      <c r="H2810" s="273"/>
      <c r="I2810" s="23"/>
      <c r="J2810" s="24"/>
      <c r="K2810" s="71"/>
      <c r="L2810" s="246"/>
      <c r="M2810" s="351"/>
      <c r="N2810" s="73"/>
    </row>
    <row r="2811" spans="1:14" s="74" customFormat="1" ht="15" x14ac:dyDescent="0.2">
      <c r="A2811" s="25"/>
      <c r="B2811" s="18"/>
      <c r="C2811" s="19"/>
      <c r="D2811" s="143"/>
      <c r="E2811" s="7"/>
      <c r="F2811" s="21"/>
      <c r="G2811" s="22"/>
      <c r="H2811" s="273"/>
      <c r="I2811" s="23"/>
      <c r="J2811" s="24"/>
      <c r="K2811" s="71"/>
      <c r="L2811" s="246"/>
      <c r="M2811" s="351"/>
      <c r="N2811" s="73"/>
    </row>
    <row r="2812" spans="1:14" s="74" customFormat="1" ht="15" x14ac:dyDescent="0.2">
      <c r="A2812" s="25"/>
      <c r="B2812" s="18"/>
      <c r="C2812" s="19"/>
      <c r="D2812" s="143"/>
      <c r="E2812" s="7"/>
      <c r="F2812" s="21"/>
      <c r="G2812" s="22"/>
      <c r="H2812" s="273"/>
      <c r="I2812" s="23"/>
      <c r="J2812" s="24"/>
      <c r="K2812" s="71"/>
      <c r="L2812" s="246"/>
      <c r="M2812" s="351"/>
      <c r="N2812" s="73"/>
    </row>
    <row r="2813" spans="1:14" s="74" customFormat="1" ht="15" x14ac:dyDescent="0.2">
      <c r="A2813" s="25"/>
      <c r="B2813" s="18"/>
      <c r="C2813" s="19"/>
      <c r="D2813" s="143"/>
      <c r="E2813" s="7"/>
      <c r="F2813" s="21"/>
      <c r="G2813" s="22"/>
      <c r="H2813" s="273"/>
      <c r="I2813" s="23"/>
      <c r="J2813" s="24"/>
      <c r="K2813" s="71"/>
      <c r="L2813" s="246"/>
      <c r="M2813" s="351"/>
      <c r="N2813" s="73"/>
    </row>
    <row r="2814" spans="1:14" s="74" customFormat="1" ht="15" x14ac:dyDescent="0.2">
      <c r="A2814" s="25"/>
      <c r="B2814" s="18"/>
      <c r="C2814" s="19"/>
      <c r="D2814" s="143"/>
      <c r="E2814" s="7"/>
      <c r="F2814" s="21"/>
      <c r="G2814" s="22"/>
      <c r="H2814" s="273"/>
      <c r="I2814" s="23"/>
      <c r="J2814" s="24"/>
      <c r="K2814" s="71"/>
      <c r="L2814" s="246"/>
      <c r="M2814" s="351"/>
      <c r="N2814" s="73"/>
    </row>
    <row r="2815" spans="1:14" s="74" customFormat="1" ht="15" x14ac:dyDescent="0.2">
      <c r="A2815" s="25"/>
      <c r="B2815" s="18"/>
      <c r="C2815" s="19"/>
      <c r="D2815" s="143"/>
      <c r="E2815" s="7"/>
      <c r="F2815" s="21"/>
      <c r="G2815" s="22"/>
      <c r="H2815" s="273"/>
      <c r="I2815" s="23"/>
      <c r="J2815" s="24"/>
      <c r="K2815" s="71"/>
      <c r="L2815" s="246"/>
      <c r="M2815" s="351"/>
      <c r="N2815" s="73"/>
    </row>
    <row r="2816" spans="1:14" s="74" customFormat="1" ht="15" x14ac:dyDescent="0.2">
      <c r="A2816" s="25"/>
      <c r="B2816" s="18"/>
      <c r="C2816" s="19"/>
      <c r="D2816" s="143"/>
      <c r="E2816" s="7"/>
      <c r="F2816" s="21"/>
      <c r="G2816" s="22"/>
      <c r="H2816" s="273"/>
      <c r="I2816" s="23"/>
      <c r="J2816" s="24"/>
      <c r="K2816" s="71"/>
      <c r="L2816" s="246"/>
      <c r="M2816" s="351"/>
      <c r="N2816" s="73"/>
    </row>
    <row r="2817" spans="1:14" s="74" customFormat="1" ht="15" x14ac:dyDescent="0.2">
      <c r="A2817" s="25"/>
      <c r="B2817" s="18"/>
      <c r="C2817" s="19"/>
      <c r="D2817" s="143"/>
      <c r="E2817" s="7"/>
      <c r="F2817" s="21"/>
      <c r="G2817" s="22"/>
      <c r="H2817" s="273"/>
      <c r="I2817" s="23"/>
      <c r="J2817" s="24"/>
      <c r="K2817" s="71"/>
      <c r="L2817" s="246"/>
      <c r="M2817" s="351"/>
      <c r="N2817" s="73"/>
    </row>
    <row r="2818" spans="1:14" s="74" customFormat="1" ht="15" x14ac:dyDescent="0.2">
      <c r="A2818" s="25"/>
      <c r="B2818" s="18"/>
      <c r="C2818" s="19"/>
      <c r="D2818" s="143"/>
      <c r="E2818" s="7"/>
      <c r="F2818" s="21"/>
      <c r="G2818" s="22"/>
      <c r="H2818" s="273"/>
      <c r="I2818" s="23"/>
      <c r="J2818" s="24"/>
      <c r="K2818" s="71"/>
      <c r="L2818" s="246"/>
      <c r="M2818" s="351"/>
      <c r="N2818" s="73"/>
    </row>
    <row r="2819" spans="1:14" s="74" customFormat="1" ht="15" x14ac:dyDescent="0.2">
      <c r="A2819" s="25"/>
      <c r="B2819" s="18"/>
      <c r="C2819" s="19"/>
      <c r="D2819" s="143"/>
      <c r="E2819" s="7"/>
      <c r="F2819" s="21"/>
      <c r="G2819" s="22"/>
      <c r="H2819" s="273"/>
      <c r="I2819" s="23"/>
      <c r="J2819" s="24"/>
      <c r="K2819" s="71"/>
      <c r="L2819" s="246"/>
      <c r="M2819" s="351"/>
      <c r="N2819" s="73"/>
    </row>
    <row r="2820" spans="1:14" s="74" customFormat="1" ht="15" x14ac:dyDescent="0.2">
      <c r="A2820" s="25"/>
      <c r="B2820" s="18"/>
      <c r="C2820" s="19"/>
      <c r="D2820" s="143"/>
      <c r="E2820" s="7"/>
      <c r="F2820" s="21"/>
      <c r="G2820" s="22"/>
      <c r="H2820" s="273"/>
      <c r="I2820" s="23"/>
      <c r="J2820" s="24"/>
      <c r="K2820" s="71"/>
      <c r="L2820" s="246"/>
      <c r="M2820" s="351"/>
      <c r="N2820" s="73"/>
    </row>
    <row r="2821" spans="1:14" s="74" customFormat="1" ht="15" x14ac:dyDescent="0.2">
      <c r="A2821" s="25"/>
      <c r="B2821" s="18"/>
      <c r="C2821" s="19"/>
      <c r="D2821" s="143"/>
      <c r="E2821" s="7"/>
      <c r="F2821" s="21"/>
      <c r="G2821" s="22"/>
      <c r="H2821" s="273"/>
      <c r="I2821" s="23"/>
      <c r="J2821" s="24"/>
      <c r="K2821" s="71"/>
      <c r="L2821" s="246"/>
      <c r="M2821" s="351"/>
      <c r="N2821" s="73"/>
    </row>
    <row r="2822" spans="1:14" s="74" customFormat="1" ht="15" x14ac:dyDescent="0.2">
      <c r="A2822" s="25"/>
      <c r="B2822" s="18"/>
      <c r="C2822" s="19"/>
      <c r="D2822" s="143"/>
      <c r="E2822" s="7"/>
      <c r="F2822" s="21"/>
      <c r="G2822" s="22"/>
      <c r="H2822" s="273"/>
      <c r="I2822" s="23"/>
      <c r="J2822" s="24"/>
      <c r="K2822" s="71"/>
      <c r="L2822" s="246"/>
      <c r="M2822" s="351"/>
      <c r="N2822" s="73"/>
    </row>
    <row r="2823" spans="1:14" s="74" customFormat="1" ht="15" x14ac:dyDescent="0.2">
      <c r="A2823" s="25"/>
      <c r="B2823" s="18"/>
      <c r="C2823" s="19"/>
      <c r="D2823" s="143"/>
      <c r="E2823" s="7"/>
      <c r="F2823" s="21"/>
      <c r="G2823" s="22"/>
      <c r="H2823" s="273"/>
      <c r="I2823" s="23"/>
      <c r="J2823" s="24"/>
      <c r="K2823" s="71"/>
      <c r="L2823" s="246"/>
      <c r="M2823" s="351"/>
      <c r="N2823" s="73"/>
    </row>
    <row r="2824" spans="1:14" s="74" customFormat="1" ht="15" x14ac:dyDescent="0.2">
      <c r="A2824" s="25"/>
      <c r="B2824" s="18"/>
      <c r="C2824" s="19"/>
      <c r="D2824" s="143"/>
      <c r="E2824" s="7"/>
      <c r="F2824" s="21"/>
      <c r="G2824" s="22"/>
      <c r="H2824" s="273"/>
      <c r="I2824" s="23"/>
      <c r="J2824" s="24"/>
      <c r="K2824" s="71"/>
      <c r="L2824" s="246"/>
      <c r="M2824" s="351"/>
      <c r="N2824" s="73"/>
    </row>
    <row r="2825" spans="1:14" s="74" customFormat="1" ht="15" x14ac:dyDescent="0.2">
      <c r="A2825" s="25"/>
      <c r="B2825" s="18"/>
      <c r="C2825" s="19"/>
      <c r="D2825" s="143"/>
      <c r="E2825" s="7"/>
      <c r="F2825" s="21"/>
      <c r="G2825" s="22"/>
      <c r="H2825" s="273"/>
      <c r="I2825" s="23"/>
      <c r="J2825" s="24"/>
      <c r="K2825" s="71"/>
      <c r="L2825" s="246"/>
      <c r="M2825" s="351"/>
      <c r="N2825" s="73"/>
    </row>
    <row r="2826" spans="1:14" s="74" customFormat="1" ht="15" x14ac:dyDescent="0.2">
      <c r="A2826" s="25"/>
      <c r="B2826" s="18"/>
      <c r="C2826" s="19"/>
      <c r="D2826" s="143"/>
      <c r="E2826" s="7"/>
      <c r="F2826" s="21"/>
      <c r="G2826" s="22"/>
      <c r="H2826" s="273"/>
      <c r="I2826" s="23"/>
      <c r="J2826" s="24"/>
      <c r="K2826" s="71"/>
      <c r="L2826" s="246"/>
      <c r="M2826" s="351"/>
      <c r="N2826" s="73"/>
    </row>
    <row r="2827" spans="1:14" s="74" customFormat="1" ht="15" x14ac:dyDescent="0.2">
      <c r="A2827" s="25"/>
      <c r="B2827" s="18"/>
      <c r="C2827" s="19"/>
      <c r="D2827" s="143"/>
      <c r="E2827" s="7"/>
      <c r="F2827" s="21"/>
      <c r="G2827" s="22"/>
      <c r="H2827" s="273"/>
      <c r="I2827" s="23"/>
      <c r="J2827" s="24"/>
      <c r="K2827" s="71"/>
      <c r="L2827" s="246"/>
      <c r="M2827" s="351"/>
      <c r="N2827" s="73"/>
    </row>
    <row r="2828" spans="1:14" s="74" customFormat="1" ht="15" x14ac:dyDescent="0.2">
      <c r="A2828" s="25"/>
      <c r="B2828" s="18"/>
      <c r="C2828" s="19"/>
      <c r="D2828" s="143"/>
      <c r="E2828" s="7"/>
      <c r="F2828" s="21"/>
      <c r="G2828" s="22"/>
      <c r="H2828" s="273"/>
      <c r="I2828" s="23"/>
      <c r="J2828" s="24"/>
      <c r="K2828" s="71"/>
      <c r="L2828" s="246"/>
      <c r="M2828" s="351"/>
      <c r="N2828" s="73"/>
    </row>
    <row r="2829" spans="1:14" s="74" customFormat="1" ht="15" x14ac:dyDescent="0.2">
      <c r="A2829" s="25"/>
      <c r="B2829" s="18"/>
      <c r="C2829" s="19"/>
      <c r="D2829" s="143"/>
      <c r="E2829" s="7"/>
      <c r="F2829" s="21"/>
      <c r="G2829" s="22"/>
      <c r="H2829" s="273"/>
      <c r="I2829" s="23"/>
      <c r="J2829" s="24"/>
      <c r="K2829" s="71"/>
      <c r="L2829" s="246"/>
      <c r="M2829" s="351"/>
      <c r="N2829" s="73"/>
    </row>
    <row r="2830" spans="1:14" s="74" customFormat="1" ht="15" x14ac:dyDescent="0.2">
      <c r="A2830" s="25"/>
      <c r="B2830" s="18"/>
      <c r="C2830" s="19"/>
      <c r="D2830" s="143"/>
      <c r="E2830" s="7"/>
      <c r="F2830" s="21"/>
      <c r="G2830" s="22"/>
      <c r="H2830" s="273"/>
      <c r="I2830" s="23"/>
      <c r="J2830" s="24"/>
      <c r="K2830" s="71"/>
      <c r="L2830" s="246"/>
      <c r="M2830" s="351"/>
      <c r="N2830" s="73"/>
    </row>
    <row r="2831" spans="1:14" s="74" customFormat="1" ht="15" x14ac:dyDescent="0.2">
      <c r="A2831" s="25"/>
      <c r="B2831" s="18"/>
      <c r="C2831" s="19"/>
      <c r="D2831" s="143"/>
      <c r="E2831" s="7"/>
      <c r="F2831" s="21"/>
      <c r="G2831" s="22"/>
      <c r="H2831" s="273"/>
      <c r="I2831" s="23"/>
      <c r="J2831" s="24"/>
      <c r="K2831" s="71"/>
      <c r="L2831" s="246"/>
      <c r="M2831" s="351"/>
      <c r="N2831" s="73"/>
    </row>
    <row r="2832" spans="1:14" s="74" customFormat="1" ht="15" x14ac:dyDescent="0.2">
      <c r="A2832" s="25"/>
      <c r="B2832" s="18"/>
      <c r="C2832" s="19"/>
      <c r="D2832" s="143"/>
      <c r="E2832" s="7"/>
      <c r="F2832" s="21"/>
      <c r="G2832" s="22"/>
      <c r="H2832" s="273"/>
      <c r="I2832" s="23"/>
      <c r="J2832" s="24"/>
      <c r="K2832" s="71"/>
      <c r="L2832" s="246"/>
      <c r="M2832" s="351"/>
      <c r="N2832" s="73"/>
    </row>
    <row r="2833" spans="1:14" s="74" customFormat="1" ht="15" x14ac:dyDescent="0.2">
      <c r="A2833" s="25"/>
      <c r="B2833" s="18"/>
      <c r="C2833" s="19"/>
      <c r="D2833" s="143"/>
      <c r="E2833" s="7"/>
      <c r="F2833" s="21"/>
      <c r="G2833" s="22"/>
      <c r="H2833" s="273"/>
      <c r="I2833" s="23"/>
      <c r="J2833" s="24"/>
      <c r="K2833" s="71"/>
      <c r="L2833" s="246"/>
      <c r="M2833" s="351"/>
      <c r="N2833" s="73"/>
    </row>
    <row r="2834" spans="1:14" s="74" customFormat="1" ht="15" x14ac:dyDescent="0.2">
      <c r="A2834" s="25"/>
      <c r="B2834" s="18"/>
      <c r="C2834" s="19"/>
      <c r="D2834" s="143"/>
      <c r="E2834" s="7"/>
      <c r="F2834" s="21"/>
      <c r="G2834" s="22"/>
      <c r="H2834" s="273"/>
      <c r="I2834" s="23"/>
      <c r="J2834" s="24"/>
      <c r="K2834" s="71"/>
      <c r="L2834" s="246"/>
      <c r="M2834" s="351"/>
      <c r="N2834" s="73"/>
    </row>
    <row r="2835" spans="1:14" s="74" customFormat="1" ht="15" x14ac:dyDescent="0.2">
      <c r="A2835" s="25"/>
      <c r="B2835" s="18"/>
      <c r="C2835" s="19"/>
      <c r="D2835" s="143"/>
      <c r="E2835" s="7"/>
      <c r="F2835" s="21"/>
      <c r="G2835" s="22"/>
      <c r="H2835" s="273"/>
      <c r="I2835" s="23"/>
      <c r="J2835" s="24"/>
      <c r="K2835" s="71"/>
      <c r="L2835" s="246"/>
      <c r="M2835" s="351"/>
      <c r="N2835" s="73"/>
    </row>
    <row r="2836" spans="1:14" s="74" customFormat="1" ht="15" x14ac:dyDescent="0.25">
      <c r="A2836" s="17"/>
      <c r="B2836" s="18"/>
      <c r="C2836" s="19"/>
      <c r="D2836" s="143"/>
      <c r="E2836" s="7"/>
      <c r="F2836" s="21"/>
      <c r="G2836" s="22"/>
      <c r="H2836" s="273"/>
      <c r="I2836" s="23"/>
      <c r="J2836" s="24"/>
      <c r="K2836" s="71"/>
      <c r="L2836" s="246"/>
      <c r="M2836" s="351"/>
      <c r="N2836" s="73"/>
    </row>
    <row r="2837" spans="1:14" s="74" customFormat="1" ht="15" x14ac:dyDescent="0.2">
      <c r="A2837" s="25"/>
      <c r="B2837" s="18"/>
      <c r="C2837" s="19"/>
      <c r="D2837" s="143"/>
      <c r="E2837" s="7"/>
      <c r="F2837" s="21"/>
      <c r="G2837" s="22"/>
      <c r="H2837" s="273"/>
      <c r="I2837" s="23"/>
      <c r="J2837" s="24"/>
      <c r="K2837" s="71"/>
      <c r="L2837" s="246"/>
      <c r="M2837" s="351"/>
      <c r="N2837" s="73"/>
    </row>
    <row r="2838" spans="1:14" s="74" customFormat="1" ht="15" x14ac:dyDescent="0.2">
      <c r="A2838" s="25"/>
      <c r="B2838" s="18"/>
      <c r="C2838" s="19"/>
      <c r="D2838" s="143"/>
      <c r="E2838" s="7"/>
      <c r="F2838" s="21"/>
      <c r="G2838" s="22"/>
      <c r="H2838" s="273"/>
      <c r="I2838" s="23"/>
      <c r="J2838" s="24"/>
      <c r="K2838" s="71"/>
      <c r="L2838" s="246"/>
      <c r="M2838" s="351"/>
      <c r="N2838" s="73"/>
    </row>
    <row r="2839" spans="1:14" s="74" customFormat="1" ht="15" x14ac:dyDescent="0.2">
      <c r="A2839" s="25"/>
      <c r="B2839" s="18"/>
      <c r="C2839" s="19"/>
      <c r="D2839" s="143"/>
      <c r="E2839" s="7"/>
      <c r="F2839" s="21"/>
      <c r="G2839" s="22"/>
      <c r="H2839" s="273"/>
      <c r="I2839" s="23"/>
      <c r="J2839" s="24"/>
      <c r="K2839" s="71"/>
      <c r="L2839" s="246"/>
      <c r="M2839" s="351"/>
      <c r="N2839" s="73"/>
    </row>
    <row r="2840" spans="1:14" s="74" customFormat="1" ht="15" x14ac:dyDescent="0.2">
      <c r="A2840" s="25"/>
      <c r="B2840" s="18"/>
      <c r="C2840" s="19"/>
      <c r="D2840" s="143"/>
      <c r="E2840" s="7"/>
      <c r="F2840" s="21"/>
      <c r="G2840" s="22"/>
      <c r="H2840" s="273"/>
      <c r="I2840" s="23"/>
      <c r="J2840" s="24"/>
      <c r="K2840" s="71"/>
      <c r="L2840" s="246"/>
      <c r="M2840" s="351"/>
      <c r="N2840" s="73"/>
    </row>
    <row r="2841" spans="1:14" s="74" customFormat="1" ht="15" x14ac:dyDescent="0.2">
      <c r="A2841" s="25"/>
      <c r="B2841" s="18"/>
      <c r="C2841" s="19"/>
      <c r="D2841" s="143"/>
      <c r="E2841" s="7"/>
      <c r="F2841" s="21"/>
      <c r="G2841" s="22"/>
      <c r="H2841" s="273"/>
      <c r="I2841" s="23"/>
      <c r="J2841" s="24"/>
      <c r="K2841" s="71"/>
      <c r="L2841" s="246"/>
      <c r="M2841" s="351"/>
      <c r="N2841" s="73"/>
    </row>
    <row r="2842" spans="1:14" s="74" customFormat="1" ht="15" x14ac:dyDescent="0.2">
      <c r="A2842" s="25"/>
      <c r="B2842" s="18"/>
      <c r="C2842" s="19"/>
      <c r="D2842" s="143"/>
      <c r="E2842" s="7"/>
      <c r="F2842" s="21"/>
      <c r="G2842" s="22"/>
      <c r="H2842" s="273"/>
      <c r="I2842" s="23"/>
      <c r="J2842" s="24"/>
      <c r="K2842" s="71"/>
      <c r="L2842" s="246"/>
      <c r="M2842" s="351"/>
      <c r="N2842" s="73"/>
    </row>
    <row r="2843" spans="1:14" s="74" customFormat="1" ht="15" x14ac:dyDescent="0.2">
      <c r="A2843" s="25"/>
      <c r="B2843" s="18"/>
      <c r="C2843" s="19"/>
      <c r="D2843" s="143"/>
      <c r="E2843" s="7"/>
      <c r="F2843" s="21"/>
      <c r="G2843" s="22"/>
      <c r="H2843" s="273"/>
      <c r="I2843" s="23"/>
      <c r="J2843" s="24"/>
      <c r="K2843" s="71"/>
      <c r="L2843" s="246"/>
      <c r="M2843" s="351"/>
      <c r="N2843" s="73"/>
    </row>
    <row r="2844" spans="1:14" s="74" customFormat="1" ht="15" x14ac:dyDescent="0.2">
      <c r="A2844" s="25"/>
      <c r="B2844" s="18"/>
      <c r="C2844" s="19"/>
      <c r="D2844" s="143"/>
      <c r="E2844" s="7"/>
      <c r="F2844" s="21"/>
      <c r="G2844" s="22"/>
      <c r="H2844" s="273"/>
      <c r="I2844" s="23"/>
      <c r="J2844" s="24"/>
      <c r="K2844" s="71"/>
      <c r="L2844" s="246"/>
      <c r="M2844" s="351"/>
      <c r="N2844" s="73"/>
    </row>
    <row r="2845" spans="1:14" s="74" customFormat="1" ht="15" x14ac:dyDescent="0.2">
      <c r="A2845" s="25"/>
      <c r="B2845" s="18"/>
      <c r="C2845" s="19"/>
      <c r="D2845" s="143"/>
      <c r="E2845" s="7"/>
      <c r="F2845" s="21"/>
      <c r="G2845" s="22"/>
      <c r="H2845" s="273"/>
      <c r="I2845" s="23"/>
      <c r="J2845" s="24"/>
      <c r="K2845" s="71"/>
      <c r="L2845" s="246"/>
      <c r="M2845" s="351"/>
      <c r="N2845" s="73"/>
    </row>
    <row r="2846" spans="1:14" s="74" customFormat="1" ht="15" x14ac:dyDescent="0.2">
      <c r="A2846" s="25"/>
      <c r="B2846" s="18"/>
      <c r="C2846" s="19"/>
      <c r="D2846" s="143"/>
      <c r="E2846" s="7"/>
      <c r="F2846" s="21"/>
      <c r="G2846" s="22"/>
      <c r="H2846" s="273"/>
      <c r="I2846" s="23"/>
      <c r="J2846" s="24"/>
      <c r="K2846" s="71"/>
      <c r="L2846" s="246"/>
      <c r="M2846" s="351"/>
      <c r="N2846" s="73"/>
    </row>
    <row r="2847" spans="1:14" s="74" customFormat="1" ht="15" x14ac:dyDescent="0.2">
      <c r="A2847" s="25"/>
      <c r="B2847" s="18"/>
      <c r="C2847" s="19"/>
      <c r="D2847" s="143"/>
      <c r="E2847" s="7"/>
      <c r="F2847" s="21"/>
      <c r="G2847" s="22"/>
      <c r="H2847" s="273"/>
      <c r="I2847" s="23"/>
      <c r="J2847" s="24"/>
      <c r="K2847" s="71"/>
      <c r="L2847" s="246"/>
      <c r="M2847" s="351"/>
      <c r="N2847" s="73"/>
    </row>
    <row r="2848" spans="1:14" s="74" customFormat="1" ht="15" x14ac:dyDescent="0.2">
      <c r="A2848" s="25"/>
      <c r="B2848" s="18"/>
      <c r="C2848" s="19"/>
      <c r="D2848" s="143"/>
      <c r="E2848" s="7"/>
      <c r="F2848" s="21"/>
      <c r="G2848" s="22"/>
      <c r="H2848" s="273"/>
      <c r="I2848" s="23"/>
      <c r="J2848" s="24"/>
      <c r="K2848" s="71"/>
      <c r="L2848" s="246"/>
      <c r="M2848" s="351"/>
      <c r="N2848" s="73"/>
    </row>
    <row r="2849" spans="1:14" s="74" customFormat="1" ht="15" x14ac:dyDescent="0.2">
      <c r="A2849" s="25"/>
      <c r="B2849" s="18"/>
      <c r="C2849" s="19"/>
      <c r="D2849" s="143"/>
      <c r="E2849" s="7"/>
      <c r="F2849" s="21"/>
      <c r="G2849" s="22"/>
      <c r="H2849" s="273"/>
      <c r="I2849" s="23"/>
      <c r="J2849" s="24"/>
      <c r="K2849" s="71"/>
      <c r="L2849" s="246"/>
      <c r="M2849" s="351"/>
      <c r="N2849" s="73"/>
    </row>
    <row r="2850" spans="1:14" s="74" customFormat="1" ht="15" x14ac:dyDescent="0.2">
      <c r="A2850" s="25"/>
      <c r="B2850" s="18"/>
      <c r="C2850" s="19"/>
      <c r="D2850" s="143"/>
      <c r="E2850" s="7"/>
      <c r="F2850" s="21"/>
      <c r="G2850" s="22"/>
      <c r="H2850" s="273"/>
      <c r="I2850" s="23"/>
      <c r="J2850" s="24"/>
      <c r="K2850" s="71"/>
      <c r="L2850" s="246"/>
      <c r="M2850" s="351"/>
      <c r="N2850" s="73"/>
    </row>
    <row r="2851" spans="1:14" s="74" customFormat="1" ht="15" x14ac:dyDescent="0.2">
      <c r="A2851" s="25"/>
      <c r="B2851" s="18"/>
      <c r="C2851" s="19"/>
      <c r="D2851" s="143"/>
      <c r="E2851" s="7"/>
      <c r="F2851" s="21"/>
      <c r="G2851" s="22"/>
      <c r="H2851" s="273"/>
      <c r="I2851" s="23"/>
      <c r="J2851" s="24"/>
      <c r="K2851" s="71"/>
      <c r="L2851" s="246"/>
      <c r="M2851" s="351"/>
      <c r="N2851" s="73"/>
    </row>
    <row r="2852" spans="1:14" s="74" customFormat="1" ht="15" x14ac:dyDescent="0.2">
      <c r="A2852" s="25"/>
      <c r="B2852" s="18"/>
      <c r="C2852" s="19"/>
      <c r="D2852" s="143"/>
      <c r="E2852" s="7"/>
      <c r="F2852" s="21"/>
      <c r="G2852" s="22"/>
      <c r="H2852" s="273"/>
      <c r="I2852" s="23"/>
      <c r="J2852" s="24"/>
      <c r="K2852" s="71"/>
      <c r="L2852" s="246"/>
      <c r="M2852" s="351"/>
      <c r="N2852" s="73"/>
    </row>
    <row r="2853" spans="1:14" s="74" customFormat="1" ht="15" x14ac:dyDescent="0.2">
      <c r="A2853" s="25"/>
      <c r="B2853" s="18"/>
      <c r="C2853" s="19"/>
      <c r="D2853" s="143"/>
      <c r="E2853" s="7"/>
      <c r="F2853" s="21"/>
      <c r="G2853" s="22"/>
      <c r="H2853" s="273"/>
      <c r="I2853" s="23"/>
      <c r="J2853" s="24"/>
      <c r="K2853" s="71"/>
      <c r="L2853" s="246"/>
      <c r="M2853" s="351"/>
      <c r="N2853" s="73"/>
    </row>
    <row r="2854" spans="1:14" s="74" customFormat="1" ht="15" x14ac:dyDescent="0.2">
      <c r="A2854" s="25"/>
      <c r="B2854" s="18"/>
      <c r="C2854" s="19"/>
      <c r="D2854" s="143"/>
      <c r="E2854" s="7"/>
      <c r="F2854" s="21"/>
      <c r="G2854" s="22"/>
      <c r="H2854" s="273"/>
      <c r="I2854" s="23"/>
      <c r="J2854" s="24"/>
      <c r="K2854" s="71"/>
      <c r="L2854" s="246"/>
      <c r="M2854" s="351"/>
      <c r="N2854" s="73"/>
    </row>
    <row r="2855" spans="1:14" s="74" customFormat="1" ht="15" x14ac:dyDescent="0.2">
      <c r="A2855" s="25"/>
      <c r="B2855" s="18"/>
      <c r="C2855" s="19"/>
      <c r="D2855" s="143"/>
      <c r="E2855" s="7"/>
      <c r="F2855" s="21"/>
      <c r="G2855" s="22"/>
      <c r="H2855" s="273"/>
      <c r="I2855" s="23"/>
      <c r="J2855" s="24"/>
      <c r="K2855" s="71"/>
      <c r="L2855" s="246"/>
      <c r="M2855" s="351"/>
      <c r="N2855" s="73"/>
    </row>
    <row r="2856" spans="1:14" s="74" customFormat="1" ht="15" x14ac:dyDescent="0.2">
      <c r="A2856" s="25"/>
      <c r="B2856" s="18"/>
      <c r="C2856" s="19"/>
      <c r="D2856" s="143"/>
      <c r="E2856" s="7"/>
      <c r="F2856" s="21"/>
      <c r="G2856" s="22"/>
      <c r="H2856" s="273"/>
      <c r="I2856" s="23"/>
      <c r="J2856" s="24"/>
      <c r="K2856" s="71"/>
      <c r="L2856" s="246"/>
      <c r="M2856" s="351"/>
      <c r="N2856" s="73"/>
    </row>
    <row r="2857" spans="1:14" s="74" customFormat="1" ht="15" x14ac:dyDescent="0.2">
      <c r="A2857" s="25"/>
      <c r="B2857" s="18"/>
      <c r="C2857" s="19"/>
      <c r="D2857" s="143"/>
      <c r="E2857" s="7"/>
      <c r="F2857" s="21"/>
      <c r="G2857" s="22"/>
      <c r="H2857" s="273"/>
      <c r="I2857" s="23"/>
      <c r="J2857" s="24"/>
      <c r="K2857" s="71"/>
      <c r="L2857" s="246"/>
      <c r="M2857" s="351"/>
      <c r="N2857" s="73"/>
    </row>
    <row r="2858" spans="1:14" s="74" customFormat="1" ht="15" x14ac:dyDescent="0.2">
      <c r="A2858" s="25"/>
      <c r="B2858" s="18"/>
      <c r="C2858" s="19"/>
      <c r="D2858" s="143"/>
      <c r="E2858" s="7"/>
      <c r="F2858" s="21"/>
      <c r="G2858" s="22"/>
      <c r="H2858" s="273"/>
      <c r="I2858" s="23"/>
      <c r="J2858" s="24"/>
      <c r="K2858" s="71"/>
      <c r="L2858" s="246"/>
      <c r="M2858" s="351"/>
      <c r="N2858" s="73"/>
    </row>
    <row r="2859" spans="1:14" s="74" customFormat="1" ht="15" x14ac:dyDescent="0.2">
      <c r="A2859" s="25"/>
      <c r="B2859" s="18"/>
      <c r="C2859" s="19"/>
      <c r="D2859" s="143"/>
      <c r="E2859" s="7"/>
      <c r="F2859" s="21"/>
      <c r="G2859" s="22"/>
      <c r="H2859" s="273"/>
      <c r="I2859" s="23"/>
      <c r="J2859" s="24"/>
      <c r="K2859" s="71"/>
      <c r="L2859" s="246"/>
      <c r="M2859" s="351"/>
      <c r="N2859" s="73"/>
    </row>
    <row r="2860" spans="1:14" s="74" customFormat="1" ht="15" x14ac:dyDescent="0.2">
      <c r="A2860" s="25"/>
      <c r="B2860" s="18"/>
      <c r="C2860" s="19"/>
      <c r="D2860" s="143"/>
      <c r="E2860" s="7"/>
      <c r="F2860" s="21"/>
      <c r="G2860" s="22"/>
      <c r="H2860" s="273"/>
      <c r="I2860" s="23"/>
      <c r="J2860" s="24"/>
      <c r="K2860" s="71"/>
      <c r="L2860" s="246"/>
      <c r="M2860" s="351"/>
      <c r="N2860" s="73"/>
    </row>
    <row r="2861" spans="1:14" s="74" customFormat="1" ht="15" x14ac:dyDescent="0.2">
      <c r="A2861" s="25"/>
      <c r="B2861" s="18"/>
      <c r="C2861" s="19"/>
      <c r="D2861" s="143"/>
      <c r="E2861" s="7"/>
      <c r="F2861" s="21"/>
      <c r="G2861" s="22"/>
      <c r="H2861" s="273"/>
      <c r="I2861" s="23"/>
      <c r="J2861" s="24"/>
      <c r="K2861" s="71"/>
      <c r="L2861" s="246"/>
      <c r="M2861" s="351"/>
      <c r="N2861" s="73"/>
    </row>
    <row r="2862" spans="1:14" s="74" customFormat="1" ht="15" x14ac:dyDescent="0.2">
      <c r="A2862" s="25"/>
      <c r="B2862" s="18"/>
      <c r="C2862" s="19"/>
      <c r="D2862" s="143"/>
      <c r="E2862" s="7"/>
      <c r="F2862" s="21"/>
      <c r="G2862" s="22"/>
      <c r="H2862" s="273"/>
      <c r="I2862" s="23"/>
      <c r="J2862" s="24"/>
      <c r="K2862" s="71"/>
      <c r="L2862" s="246"/>
      <c r="M2862" s="351"/>
      <c r="N2862" s="73"/>
    </row>
    <row r="2863" spans="1:14" s="74" customFormat="1" ht="15" x14ac:dyDescent="0.2">
      <c r="A2863" s="25"/>
      <c r="B2863" s="18"/>
      <c r="C2863" s="19"/>
      <c r="D2863" s="143"/>
      <c r="E2863" s="7"/>
      <c r="F2863" s="21"/>
      <c r="G2863" s="22"/>
      <c r="H2863" s="273"/>
      <c r="I2863" s="23"/>
      <c r="J2863" s="24"/>
      <c r="K2863" s="71"/>
      <c r="L2863" s="246"/>
      <c r="M2863" s="351"/>
      <c r="N2863" s="73"/>
    </row>
    <row r="2864" spans="1:14" s="74" customFormat="1" ht="15" x14ac:dyDescent="0.2">
      <c r="A2864" s="25"/>
      <c r="B2864" s="18"/>
      <c r="C2864" s="19"/>
      <c r="D2864" s="143"/>
      <c r="E2864" s="7"/>
      <c r="F2864" s="21"/>
      <c r="G2864" s="22"/>
      <c r="H2864" s="273"/>
      <c r="I2864" s="23"/>
      <c r="J2864" s="24"/>
      <c r="K2864" s="71"/>
      <c r="L2864" s="246"/>
      <c r="M2864" s="351"/>
      <c r="N2864" s="73"/>
    </row>
    <row r="2865" spans="1:14" s="74" customFormat="1" ht="15" x14ac:dyDescent="0.2">
      <c r="A2865" s="25"/>
      <c r="B2865" s="18"/>
      <c r="C2865" s="19"/>
      <c r="D2865" s="143"/>
      <c r="E2865" s="7"/>
      <c r="F2865" s="21"/>
      <c r="G2865" s="22"/>
      <c r="H2865" s="273"/>
      <c r="I2865" s="23"/>
      <c r="J2865" s="24"/>
      <c r="K2865" s="71"/>
      <c r="L2865" s="246"/>
      <c r="M2865" s="351"/>
      <c r="N2865" s="73"/>
    </row>
    <row r="2866" spans="1:14" s="74" customFormat="1" ht="15" x14ac:dyDescent="0.2">
      <c r="A2866" s="25"/>
      <c r="B2866" s="18"/>
      <c r="C2866" s="19"/>
      <c r="D2866" s="143"/>
      <c r="E2866" s="7"/>
      <c r="F2866" s="21"/>
      <c r="G2866" s="22"/>
      <c r="H2866" s="273"/>
      <c r="I2866" s="23"/>
      <c r="J2866" s="24"/>
      <c r="K2866" s="71"/>
      <c r="L2866" s="246"/>
      <c r="M2866" s="351"/>
      <c r="N2866" s="73"/>
    </row>
    <row r="2867" spans="1:14" s="74" customFormat="1" ht="15" x14ac:dyDescent="0.2">
      <c r="A2867" s="25"/>
      <c r="B2867" s="18"/>
      <c r="C2867" s="19"/>
      <c r="D2867" s="143"/>
      <c r="E2867" s="7"/>
      <c r="F2867" s="21"/>
      <c r="G2867" s="22"/>
      <c r="H2867" s="273"/>
      <c r="I2867" s="23"/>
      <c r="J2867" s="24"/>
      <c r="K2867" s="71"/>
      <c r="L2867" s="246"/>
      <c r="M2867" s="351"/>
      <c r="N2867" s="73"/>
    </row>
    <row r="2868" spans="1:14" s="74" customFormat="1" ht="15" x14ac:dyDescent="0.2">
      <c r="A2868" s="25"/>
      <c r="B2868" s="18"/>
      <c r="C2868" s="19"/>
      <c r="D2868" s="143"/>
      <c r="E2868" s="7"/>
      <c r="F2868" s="21"/>
      <c r="G2868" s="22"/>
      <c r="H2868" s="273"/>
      <c r="I2868" s="23"/>
      <c r="J2868" s="24"/>
      <c r="K2868" s="71"/>
      <c r="L2868" s="246"/>
      <c r="M2868" s="351"/>
      <c r="N2868" s="73"/>
    </row>
    <row r="2869" spans="1:14" s="74" customFormat="1" ht="15" x14ac:dyDescent="0.2">
      <c r="A2869" s="25"/>
      <c r="B2869" s="18"/>
      <c r="C2869" s="19"/>
      <c r="D2869" s="143"/>
      <c r="E2869" s="7"/>
      <c r="F2869" s="21"/>
      <c r="G2869" s="22"/>
      <c r="H2869" s="273"/>
      <c r="I2869" s="23"/>
      <c r="J2869" s="24"/>
      <c r="K2869" s="71"/>
      <c r="L2869" s="246"/>
      <c r="M2869" s="351"/>
      <c r="N2869" s="73"/>
    </row>
    <row r="2870" spans="1:14" s="74" customFormat="1" ht="15" x14ac:dyDescent="0.2">
      <c r="A2870" s="25"/>
      <c r="B2870" s="18"/>
      <c r="C2870" s="19"/>
      <c r="D2870" s="143"/>
      <c r="E2870" s="7"/>
      <c r="F2870" s="21"/>
      <c r="G2870" s="22"/>
      <c r="H2870" s="273"/>
      <c r="I2870" s="23"/>
      <c r="J2870" s="24"/>
      <c r="K2870" s="71"/>
      <c r="L2870" s="246"/>
      <c r="M2870" s="351"/>
      <c r="N2870" s="73"/>
    </row>
    <row r="2871" spans="1:14" s="74" customFormat="1" ht="15" x14ac:dyDescent="0.2">
      <c r="A2871" s="25"/>
      <c r="B2871" s="18"/>
      <c r="C2871" s="19"/>
      <c r="D2871" s="143"/>
      <c r="E2871" s="7"/>
      <c r="F2871" s="21"/>
      <c r="G2871" s="22"/>
      <c r="H2871" s="273"/>
      <c r="I2871" s="23"/>
      <c r="J2871" s="24"/>
      <c r="K2871" s="71"/>
      <c r="L2871" s="246"/>
      <c r="M2871" s="351"/>
      <c r="N2871" s="73"/>
    </row>
    <row r="2872" spans="1:14" s="74" customFormat="1" ht="15" x14ac:dyDescent="0.2">
      <c r="A2872" s="25"/>
      <c r="B2872" s="18"/>
      <c r="C2872" s="19"/>
      <c r="D2872" s="143"/>
      <c r="E2872" s="7"/>
      <c r="F2872" s="21"/>
      <c r="G2872" s="22"/>
      <c r="H2872" s="273"/>
      <c r="I2872" s="23"/>
      <c r="J2872" s="24"/>
      <c r="K2872" s="71"/>
      <c r="L2872" s="246"/>
      <c r="M2872" s="351"/>
      <c r="N2872" s="73"/>
    </row>
    <row r="2873" spans="1:14" s="74" customFormat="1" ht="15" x14ac:dyDescent="0.2">
      <c r="A2873" s="25"/>
      <c r="B2873" s="18"/>
      <c r="C2873" s="19"/>
      <c r="D2873" s="143"/>
      <c r="E2873" s="7"/>
      <c r="F2873" s="21"/>
      <c r="G2873" s="22"/>
      <c r="H2873" s="273"/>
      <c r="I2873" s="23"/>
      <c r="J2873" s="24"/>
      <c r="K2873" s="71"/>
      <c r="L2873" s="246"/>
      <c r="M2873" s="351"/>
      <c r="N2873" s="73"/>
    </row>
    <row r="2874" spans="1:14" s="74" customFormat="1" ht="15" x14ac:dyDescent="0.25">
      <c r="A2874" s="25"/>
      <c r="B2874" s="18"/>
      <c r="C2874" s="19"/>
      <c r="D2874" s="143"/>
      <c r="E2874" s="7"/>
      <c r="F2874" s="21"/>
      <c r="G2874" s="22"/>
      <c r="H2874" s="273"/>
      <c r="I2874" s="23"/>
      <c r="J2874" s="24"/>
      <c r="K2874" s="71"/>
      <c r="L2874" s="246"/>
      <c r="M2874" s="344"/>
      <c r="N2874" s="73"/>
    </row>
    <row r="2875" spans="1:14" s="74" customFormat="1" ht="15" x14ac:dyDescent="0.2">
      <c r="A2875" s="25"/>
      <c r="B2875" s="18"/>
      <c r="C2875" s="19"/>
      <c r="D2875" s="143"/>
      <c r="E2875" s="7"/>
      <c r="F2875" s="21"/>
      <c r="G2875" s="22"/>
      <c r="H2875" s="273"/>
      <c r="I2875" s="23"/>
      <c r="J2875" s="24"/>
      <c r="K2875" s="71"/>
      <c r="L2875" s="246"/>
      <c r="M2875" s="351"/>
      <c r="N2875" s="73"/>
    </row>
    <row r="2876" spans="1:14" s="74" customFormat="1" ht="15" x14ac:dyDescent="0.2">
      <c r="A2876" s="25"/>
      <c r="B2876" s="18"/>
      <c r="C2876" s="19"/>
      <c r="D2876" s="143"/>
      <c r="E2876" s="7"/>
      <c r="F2876" s="21"/>
      <c r="G2876" s="22"/>
      <c r="H2876" s="273"/>
      <c r="I2876" s="23"/>
      <c r="J2876" s="24"/>
      <c r="K2876" s="71"/>
      <c r="L2876" s="246"/>
      <c r="M2876" s="351"/>
      <c r="N2876" s="73"/>
    </row>
    <row r="2877" spans="1:14" s="74" customFormat="1" ht="15" x14ac:dyDescent="0.2">
      <c r="A2877" s="25"/>
      <c r="B2877" s="18"/>
      <c r="C2877" s="19"/>
      <c r="D2877" s="143"/>
      <c r="E2877" s="7"/>
      <c r="F2877" s="21"/>
      <c r="G2877" s="22"/>
      <c r="H2877" s="273"/>
      <c r="I2877" s="23"/>
      <c r="J2877" s="24"/>
      <c r="K2877" s="71"/>
      <c r="L2877" s="246"/>
      <c r="M2877" s="351"/>
      <c r="N2877" s="73"/>
    </row>
    <row r="2878" spans="1:14" s="74" customFormat="1" ht="15" x14ac:dyDescent="0.2">
      <c r="A2878" s="25"/>
      <c r="B2878" s="18"/>
      <c r="C2878" s="19"/>
      <c r="D2878" s="143"/>
      <c r="E2878" s="7"/>
      <c r="F2878" s="21"/>
      <c r="G2878" s="22"/>
      <c r="H2878" s="273"/>
      <c r="I2878" s="23"/>
      <c r="J2878" s="24"/>
      <c r="K2878" s="71"/>
      <c r="L2878" s="246"/>
      <c r="M2878" s="351"/>
      <c r="N2878" s="73"/>
    </row>
    <row r="2879" spans="1:14" s="74" customFormat="1" ht="15" x14ac:dyDescent="0.2">
      <c r="A2879" s="25"/>
      <c r="B2879" s="18"/>
      <c r="C2879" s="19"/>
      <c r="D2879" s="143"/>
      <c r="E2879" s="7"/>
      <c r="F2879" s="21"/>
      <c r="G2879" s="22"/>
      <c r="H2879" s="273"/>
      <c r="I2879" s="23"/>
      <c r="J2879" s="24"/>
      <c r="K2879" s="71"/>
      <c r="L2879" s="246"/>
      <c r="M2879" s="351"/>
      <c r="N2879" s="73"/>
    </row>
    <row r="2880" spans="1:14" s="74" customFormat="1" ht="15" x14ac:dyDescent="0.2">
      <c r="A2880" s="25"/>
      <c r="B2880" s="18"/>
      <c r="C2880" s="19"/>
      <c r="D2880" s="143"/>
      <c r="E2880" s="7"/>
      <c r="F2880" s="21"/>
      <c r="G2880" s="22"/>
      <c r="H2880" s="273"/>
      <c r="I2880" s="23"/>
      <c r="J2880" s="24"/>
      <c r="K2880" s="71"/>
      <c r="L2880" s="246"/>
      <c r="M2880" s="351"/>
      <c r="N2880" s="73"/>
    </row>
    <row r="2881" spans="1:14" s="74" customFormat="1" ht="15" x14ac:dyDescent="0.2">
      <c r="A2881" s="25"/>
      <c r="B2881" s="18"/>
      <c r="C2881" s="19"/>
      <c r="D2881" s="143"/>
      <c r="E2881" s="7"/>
      <c r="F2881" s="21"/>
      <c r="G2881" s="22"/>
      <c r="H2881" s="273"/>
      <c r="I2881" s="23"/>
      <c r="J2881" s="24"/>
      <c r="K2881" s="71"/>
      <c r="L2881" s="246"/>
      <c r="M2881" s="351"/>
      <c r="N2881" s="73"/>
    </row>
    <row r="2882" spans="1:14" s="74" customFormat="1" ht="15" x14ac:dyDescent="0.2">
      <c r="A2882" s="25"/>
      <c r="B2882" s="18"/>
      <c r="C2882" s="19"/>
      <c r="D2882" s="143"/>
      <c r="E2882" s="7"/>
      <c r="F2882" s="21"/>
      <c r="G2882" s="22"/>
      <c r="H2882" s="273"/>
      <c r="I2882" s="23"/>
      <c r="J2882" s="24"/>
      <c r="K2882" s="71"/>
      <c r="L2882" s="246"/>
      <c r="M2882" s="351"/>
      <c r="N2882" s="73"/>
    </row>
    <row r="2883" spans="1:14" s="74" customFormat="1" ht="15" x14ac:dyDescent="0.2">
      <c r="A2883" s="25"/>
      <c r="B2883" s="18"/>
      <c r="C2883" s="19"/>
      <c r="D2883" s="143"/>
      <c r="E2883" s="7"/>
      <c r="F2883" s="21"/>
      <c r="G2883" s="22"/>
      <c r="H2883" s="273"/>
      <c r="I2883" s="23"/>
      <c r="J2883" s="24"/>
      <c r="K2883" s="71"/>
      <c r="L2883" s="246"/>
      <c r="M2883" s="351"/>
      <c r="N2883" s="73"/>
    </row>
    <row r="2884" spans="1:14" s="74" customFormat="1" ht="15" x14ac:dyDescent="0.2">
      <c r="A2884" s="25"/>
      <c r="B2884" s="18"/>
      <c r="C2884" s="19"/>
      <c r="D2884" s="143"/>
      <c r="E2884" s="7"/>
      <c r="F2884" s="21"/>
      <c r="G2884" s="22"/>
      <c r="H2884" s="273"/>
      <c r="I2884" s="23"/>
      <c r="J2884" s="24"/>
      <c r="K2884" s="71"/>
      <c r="L2884" s="246"/>
      <c r="M2884" s="351"/>
      <c r="N2884" s="73"/>
    </row>
    <row r="2885" spans="1:14" s="74" customFormat="1" ht="15" x14ac:dyDescent="0.25">
      <c r="A2885" s="17"/>
      <c r="B2885" s="18"/>
      <c r="C2885" s="19"/>
      <c r="D2885" s="143"/>
      <c r="E2885" s="7"/>
      <c r="F2885" s="21"/>
      <c r="G2885" s="22"/>
      <c r="H2885" s="273"/>
      <c r="I2885" s="23"/>
      <c r="J2885" s="24"/>
      <c r="K2885" s="71"/>
      <c r="L2885" s="246"/>
      <c r="M2885" s="351"/>
      <c r="N2885" s="73"/>
    </row>
    <row r="2886" spans="1:14" s="74" customFormat="1" ht="15" x14ac:dyDescent="0.2">
      <c r="A2886" s="25"/>
      <c r="B2886" s="18"/>
      <c r="C2886" s="19"/>
      <c r="D2886" s="143"/>
      <c r="E2886" s="7"/>
      <c r="F2886" s="21"/>
      <c r="G2886" s="22"/>
      <c r="H2886" s="273"/>
      <c r="I2886" s="23"/>
      <c r="J2886" s="24"/>
      <c r="K2886" s="71"/>
      <c r="L2886" s="246"/>
      <c r="M2886" s="351"/>
      <c r="N2886" s="73"/>
    </row>
    <row r="2887" spans="1:14" s="74" customFormat="1" ht="15" x14ac:dyDescent="0.2">
      <c r="A2887" s="25"/>
      <c r="B2887" s="18"/>
      <c r="C2887" s="19"/>
      <c r="D2887" s="143"/>
      <c r="E2887" s="7"/>
      <c r="F2887" s="21"/>
      <c r="G2887" s="22"/>
      <c r="H2887" s="273"/>
      <c r="I2887" s="23"/>
      <c r="J2887" s="24"/>
      <c r="K2887" s="71"/>
      <c r="L2887" s="246"/>
      <c r="M2887" s="351"/>
      <c r="N2887" s="73"/>
    </row>
    <row r="2888" spans="1:14" s="74" customFormat="1" ht="15" x14ac:dyDescent="0.25">
      <c r="A2888" s="25"/>
      <c r="B2888" s="18"/>
      <c r="C2888" s="19"/>
      <c r="D2888" s="143"/>
      <c r="E2888" s="7"/>
      <c r="F2888" s="21"/>
      <c r="G2888" s="22"/>
      <c r="H2888" s="273"/>
      <c r="I2888" s="23"/>
      <c r="J2888" s="24"/>
      <c r="K2888" s="71"/>
      <c r="L2888" s="246"/>
      <c r="M2888" s="344"/>
      <c r="N2888" s="73"/>
    </row>
    <row r="2889" spans="1:14" s="74" customFormat="1" ht="15" x14ac:dyDescent="0.2">
      <c r="A2889" s="25"/>
      <c r="B2889" s="18"/>
      <c r="C2889" s="19"/>
      <c r="D2889" s="143"/>
      <c r="E2889" s="7"/>
      <c r="F2889" s="21"/>
      <c r="G2889" s="22"/>
      <c r="H2889" s="273"/>
      <c r="I2889" s="23"/>
      <c r="J2889" s="24"/>
      <c r="K2889" s="71"/>
      <c r="L2889" s="246"/>
      <c r="M2889" s="351"/>
      <c r="N2889" s="73"/>
    </row>
    <row r="2890" spans="1:14" s="74" customFormat="1" ht="15" x14ac:dyDescent="0.2">
      <c r="A2890" s="25"/>
      <c r="B2890" s="18"/>
      <c r="C2890" s="19"/>
      <c r="D2890" s="143"/>
      <c r="E2890" s="7"/>
      <c r="F2890" s="21"/>
      <c r="G2890" s="22"/>
      <c r="H2890" s="273"/>
      <c r="I2890" s="23"/>
      <c r="J2890" s="24"/>
      <c r="K2890" s="71"/>
      <c r="L2890" s="246"/>
      <c r="M2890" s="351"/>
      <c r="N2890" s="73"/>
    </row>
    <row r="2891" spans="1:14" s="74" customFormat="1" ht="15" x14ac:dyDescent="0.2">
      <c r="A2891" s="25"/>
      <c r="B2891" s="18"/>
      <c r="C2891" s="19"/>
      <c r="D2891" s="143"/>
      <c r="E2891" s="7"/>
      <c r="F2891" s="21"/>
      <c r="G2891" s="22"/>
      <c r="H2891" s="273"/>
      <c r="I2891" s="23"/>
      <c r="J2891" s="24"/>
      <c r="K2891" s="71"/>
      <c r="L2891" s="246"/>
      <c r="M2891" s="351"/>
      <c r="N2891" s="73"/>
    </row>
    <row r="2892" spans="1:14" s="74" customFormat="1" ht="15" x14ac:dyDescent="0.2">
      <c r="A2892" s="25"/>
      <c r="B2892" s="18"/>
      <c r="C2892" s="19"/>
      <c r="D2892" s="143"/>
      <c r="E2892" s="7"/>
      <c r="F2892" s="21"/>
      <c r="G2892" s="22"/>
      <c r="H2892" s="273"/>
      <c r="I2892" s="23"/>
      <c r="J2892" s="24"/>
      <c r="K2892" s="71"/>
      <c r="L2892" s="246"/>
      <c r="M2892" s="351"/>
      <c r="N2892" s="73"/>
    </row>
    <row r="2893" spans="1:14" s="74" customFormat="1" ht="15" x14ac:dyDescent="0.2">
      <c r="A2893" s="25"/>
      <c r="B2893" s="18"/>
      <c r="C2893" s="19"/>
      <c r="D2893" s="143"/>
      <c r="E2893" s="7"/>
      <c r="F2893" s="21"/>
      <c r="G2893" s="22"/>
      <c r="H2893" s="273"/>
      <c r="I2893" s="23"/>
      <c r="J2893" s="24"/>
      <c r="K2893" s="71"/>
      <c r="L2893" s="246"/>
      <c r="M2893" s="351"/>
      <c r="N2893" s="73"/>
    </row>
    <row r="2894" spans="1:14" s="74" customFormat="1" ht="15" x14ac:dyDescent="0.2">
      <c r="A2894" s="25"/>
      <c r="B2894" s="18"/>
      <c r="C2894" s="19"/>
      <c r="D2894" s="143"/>
      <c r="E2894" s="7"/>
      <c r="F2894" s="21"/>
      <c r="G2894" s="22"/>
      <c r="H2894" s="273"/>
      <c r="I2894" s="23"/>
      <c r="J2894" s="24"/>
      <c r="K2894" s="71"/>
      <c r="L2894" s="246"/>
      <c r="M2894" s="351"/>
      <c r="N2894" s="73"/>
    </row>
    <row r="2895" spans="1:14" s="74" customFormat="1" ht="15" x14ac:dyDescent="0.2">
      <c r="A2895" s="25"/>
      <c r="B2895" s="18"/>
      <c r="C2895" s="19"/>
      <c r="D2895" s="143"/>
      <c r="E2895" s="7"/>
      <c r="F2895" s="21"/>
      <c r="G2895" s="22"/>
      <c r="H2895" s="273"/>
      <c r="I2895" s="23"/>
      <c r="J2895" s="24"/>
      <c r="K2895" s="71"/>
      <c r="L2895" s="246"/>
      <c r="M2895" s="351"/>
      <c r="N2895" s="73"/>
    </row>
    <row r="2896" spans="1:14" s="74" customFormat="1" ht="15" x14ac:dyDescent="0.2">
      <c r="A2896" s="25"/>
      <c r="B2896" s="18"/>
      <c r="C2896" s="19"/>
      <c r="D2896" s="143"/>
      <c r="E2896" s="7"/>
      <c r="F2896" s="21"/>
      <c r="G2896" s="22"/>
      <c r="H2896" s="273"/>
      <c r="I2896" s="23"/>
      <c r="J2896" s="24"/>
      <c r="K2896" s="71"/>
      <c r="L2896" s="246"/>
      <c r="M2896" s="351"/>
      <c r="N2896" s="73"/>
    </row>
    <row r="2897" spans="1:14" s="74" customFormat="1" ht="15" x14ac:dyDescent="0.2">
      <c r="A2897" s="25"/>
      <c r="B2897" s="18"/>
      <c r="C2897" s="19"/>
      <c r="D2897" s="143"/>
      <c r="E2897" s="7"/>
      <c r="F2897" s="21"/>
      <c r="G2897" s="22"/>
      <c r="H2897" s="273"/>
      <c r="I2897" s="23"/>
      <c r="J2897" s="24"/>
      <c r="K2897" s="71"/>
      <c r="L2897" s="246"/>
      <c r="M2897" s="351"/>
      <c r="N2897" s="73"/>
    </row>
    <row r="2898" spans="1:14" s="74" customFormat="1" ht="15" x14ac:dyDescent="0.2">
      <c r="A2898" s="25"/>
      <c r="B2898" s="18"/>
      <c r="C2898" s="19"/>
      <c r="D2898" s="143"/>
      <c r="E2898" s="7"/>
      <c r="F2898" s="21"/>
      <c r="G2898" s="22"/>
      <c r="H2898" s="273"/>
      <c r="I2898" s="23"/>
      <c r="J2898" s="24"/>
      <c r="K2898" s="71"/>
      <c r="L2898" s="246"/>
      <c r="M2898" s="351"/>
      <c r="N2898" s="73"/>
    </row>
    <row r="2899" spans="1:14" s="74" customFormat="1" ht="15" x14ac:dyDescent="0.2">
      <c r="A2899" s="25"/>
      <c r="B2899" s="18"/>
      <c r="C2899" s="19"/>
      <c r="D2899" s="143"/>
      <c r="E2899" s="7"/>
      <c r="F2899" s="21"/>
      <c r="G2899" s="22"/>
      <c r="H2899" s="273"/>
      <c r="I2899" s="23"/>
      <c r="J2899" s="24"/>
      <c r="K2899" s="71"/>
      <c r="L2899" s="246"/>
      <c r="M2899" s="351"/>
      <c r="N2899" s="73"/>
    </row>
    <row r="2900" spans="1:14" s="74" customFormat="1" ht="15" x14ac:dyDescent="0.2">
      <c r="A2900" s="25"/>
      <c r="B2900" s="18"/>
      <c r="C2900" s="19"/>
      <c r="D2900" s="143"/>
      <c r="E2900" s="7"/>
      <c r="F2900" s="21"/>
      <c r="G2900" s="22"/>
      <c r="H2900" s="273"/>
      <c r="I2900" s="23"/>
      <c r="J2900" s="24"/>
      <c r="K2900" s="71"/>
      <c r="L2900" s="246"/>
      <c r="M2900" s="351"/>
      <c r="N2900" s="73"/>
    </row>
    <row r="2901" spans="1:14" s="74" customFormat="1" ht="15" x14ac:dyDescent="0.2">
      <c r="A2901" s="25"/>
      <c r="B2901" s="18"/>
      <c r="C2901" s="19"/>
      <c r="D2901" s="143"/>
      <c r="E2901" s="7"/>
      <c r="F2901" s="21"/>
      <c r="G2901" s="22"/>
      <c r="H2901" s="273"/>
      <c r="I2901" s="23"/>
      <c r="J2901" s="24"/>
      <c r="K2901" s="71"/>
      <c r="L2901" s="246"/>
      <c r="M2901" s="351"/>
      <c r="N2901" s="73"/>
    </row>
    <row r="2902" spans="1:14" s="74" customFormat="1" ht="15" x14ac:dyDescent="0.2">
      <c r="A2902" s="25"/>
      <c r="B2902" s="18"/>
      <c r="C2902" s="19"/>
      <c r="D2902" s="143"/>
      <c r="E2902" s="7"/>
      <c r="F2902" s="21"/>
      <c r="G2902" s="22"/>
      <c r="H2902" s="273"/>
      <c r="I2902" s="23"/>
      <c r="J2902" s="24"/>
      <c r="K2902" s="71"/>
      <c r="L2902" s="246"/>
      <c r="M2902" s="351"/>
      <c r="N2902" s="73"/>
    </row>
    <row r="2903" spans="1:14" s="74" customFormat="1" x14ac:dyDescent="0.2">
      <c r="A2903" s="75"/>
      <c r="B2903" s="141"/>
      <c r="C2903" s="77"/>
      <c r="D2903" s="7"/>
      <c r="E2903" s="7"/>
      <c r="F2903" s="21"/>
      <c r="G2903" s="21"/>
      <c r="H2903" s="273"/>
      <c r="I2903" s="135"/>
      <c r="J2903" s="24"/>
      <c r="K2903" s="35"/>
      <c r="L2903" s="246"/>
      <c r="M2903" s="349"/>
      <c r="N2903" s="73"/>
    </row>
    <row r="2904" spans="1:14" s="74" customFormat="1" ht="15" x14ac:dyDescent="0.25">
      <c r="A2904" s="17"/>
      <c r="B2904" s="18"/>
      <c r="C2904" s="19"/>
      <c r="D2904" s="143"/>
      <c r="E2904" s="7"/>
      <c r="F2904" s="21"/>
      <c r="G2904" s="22"/>
      <c r="H2904" s="273"/>
      <c r="I2904" s="23"/>
      <c r="J2904" s="24"/>
      <c r="K2904" s="71"/>
      <c r="L2904" s="246"/>
      <c r="M2904" s="351"/>
      <c r="N2904" s="73"/>
    </row>
    <row r="2905" spans="1:14" s="74" customFormat="1" ht="15" x14ac:dyDescent="0.2">
      <c r="A2905" s="25"/>
      <c r="B2905" s="18"/>
      <c r="C2905" s="19"/>
      <c r="D2905" s="143"/>
      <c r="E2905" s="7"/>
      <c r="F2905" s="21"/>
      <c r="G2905" s="22"/>
      <c r="H2905" s="273"/>
      <c r="I2905" s="23"/>
      <c r="J2905" s="24"/>
      <c r="K2905" s="71"/>
      <c r="L2905" s="246"/>
      <c r="M2905" s="351"/>
      <c r="N2905" s="73"/>
    </row>
    <row r="2906" spans="1:14" s="74" customFormat="1" ht="15" x14ac:dyDescent="0.2">
      <c r="A2906" s="25"/>
      <c r="B2906" s="18"/>
      <c r="C2906" s="19"/>
      <c r="D2906" s="143"/>
      <c r="E2906" s="7"/>
      <c r="F2906" s="21"/>
      <c r="G2906" s="22"/>
      <c r="H2906" s="273"/>
      <c r="I2906" s="23"/>
      <c r="J2906" s="24"/>
      <c r="K2906" s="71"/>
      <c r="L2906" s="246"/>
      <c r="M2906" s="351"/>
      <c r="N2906" s="73"/>
    </row>
    <row r="2907" spans="1:14" s="74" customFormat="1" ht="15" x14ac:dyDescent="0.2">
      <c r="A2907" s="25"/>
      <c r="B2907" s="18"/>
      <c r="C2907" s="19"/>
      <c r="D2907" s="143"/>
      <c r="E2907" s="7"/>
      <c r="F2907" s="21"/>
      <c r="G2907" s="22"/>
      <c r="H2907" s="273"/>
      <c r="I2907" s="23"/>
      <c r="J2907" s="24"/>
      <c r="K2907" s="71"/>
      <c r="L2907" s="246"/>
      <c r="M2907" s="351"/>
      <c r="N2907" s="73"/>
    </row>
    <row r="2908" spans="1:14" s="74" customFormat="1" ht="15" x14ac:dyDescent="0.2">
      <c r="A2908" s="25"/>
      <c r="B2908" s="18"/>
      <c r="C2908" s="19"/>
      <c r="D2908" s="143"/>
      <c r="E2908" s="7"/>
      <c r="F2908" s="21"/>
      <c r="G2908" s="22"/>
      <c r="H2908" s="273"/>
      <c r="I2908" s="23"/>
      <c r="J2908" s="24"/>
      <c r="K2908" s="71"/>
      <c r="L2908" s="246"/>
      <c r="M2908" s="351"/>
      <c r="N2908" s="73"/>
    </row>
    <row r="2909" spans="1:14" s="74" customFormat="1" ht="15" x14ac:dyDescent="0.2">
      <c r="A2909" s="25"/>
      <c r="B2909" s="18"/>
      <c r="C2909" s="19"/>
      <c r="D2909" s="143"/>
      <c r="E2909" s="7"/>
      <c r="F2909" s="21"/>
      <c r="G2909" s="22"/>
      <c r="H2909" s="273"/>
      <c r="I2909" s="23"/>
      <c r="J2909" s="24"/>
      <c r="K2909" s="71"/>
      <c r="L2909" s="246"/>
      <c r="M2909" s="351"/>
      <c r="N2909" s="73"/>
    </row>
    <row r="2910" spans="1:14" s="74" customFormat="1" ht="15" x14ac:dyDescent="0.2">
      <c r="A2910" s="25"/>
      <c r="B2910" s="18"/>
      <c r="C2910" s="19"/>
      <c r="D2910" s="143"/>
      <c r="E2910" s="7"/>
      <c r="F2910" s="21"/>
      <c r="G2910" s="22"/>
      <c r="H2910" s="273"/>
      <c r="I2910" s="23"/>
      <c r="J2910" s="24"/>
      <c r="K2910" s="71"/>
      <c r="L2910" s="246"/>
      <c r="M2910" s="351"/>
      <c r="N2910" s="73"/>
    </row>
    <row r="2911" spans="1:14" s="74" customFormat="1" ht="15" x14ac:dyDescent="0.2">
      <c r="A2911" s="25"/>
      <c r="B2911" s="18"/>
      <c r="C2911" s="19"/>
      <c r="D2911" s="143"/>
      <c r="E2911" s="7"/>
      <c r="F2911" s="21"/>
      <c r="G2911" s="22"/>
      <c r="H2911" s="273"/>
      <c r="I2911" s="23"/>
      <c r="J2911" s="24"/>
      <c r="K2911" s="71"/>
      <c r="L2911" s="246"/>
      <c r="M2911" s="351"/>
      <c r="N2911" s="73"/>
    </row>
    <row r="2912" spans="1:14" s="74" customFormat="1" ht="15" x14ac:dyDescent="0.2">
      <c r="A2912" s="25"/>
      <c r="B2912" s="18"/>
      <c r="C2912" s="19"/>
      <c r="D2912" s="143"/>
      <c r="E2912" s="7"/>
      <c r="F2912" s="21"/>
      <c r="G2912" s="22"/>
      <c r="H2912" s="273"/>
      <c r="I2912" s="23"/>
      <c r="J2912" s="24"/>
      <c r="K2912" s="71"/>
      <c r="L2912" s="246"/>
      <c r="M2912" s="351"/>
      <c r="N2912" s="73"/>
    </row>
    <row r="2913" spans="1:14" s="74" customFormat="1" ht="15" x14ac:dyDescent="0.2">
      <c r="A2913" s="25"/>
      <c r="B2913" s="18"/>
      <c r="C2913" s="19"/>
      <c r="D2913" s="143"/>
      <c r="E2913" s="7"/>
      <c r="F2913" s="21"/>
      <c r="G2913" s="22"/>
      <c r="H2913" s="273"/>
      <c r="I2913" s="23"/>
      <c r="J2913" s="24"/>
      <c r="K2913" s="71"/>
      <c r="L2913" s="246"/>
      <c r="M2913" s="351"/>
      <c r="N2913" s="73"/>
    </row>
    <row r="2914" spans="1:14" s="74" customFormat="1" ht="15" x14ac:dyDescent="0.2">
      <c r="A2914" s="25"/>
      <c r="B2914" s="18"/>
      <c r="C2914" s="19"/>
      <c r="D2914" s="143"/>
      <c r="E2914" s="7"/>
      <c r="F2914" s="21"/>
      <c r="G2914" s="22"/>
      <c r="H2914" s="273"/>
      <c r="I2914" s="23"/>
      <c r="J2914" s="24"/>
      <c r="K2914" s="71"/>
      <c r="L2914" s="246"/>
      <c r="M2914" s="351"/>
      <c r="N2914" s="73"/>
    </row>
    <row r="2915" spans="1:14" s="74" customFormat="1" ht="15" x14ac:dyDescent="0.2">
      <c r="A2915" s="25"/>
      <c r="B2915" s="18"/>
      <c r="C2915" s="19"/>
      <c r="D2915" s="143"/>
      <c r="E2915" s="7"/>
      <c r="F2915" s="21"/>
      <c r="G2915" s="22"/>
      <c r="H2915" s="273"/>
      <c r="I2915" s="23"/>
      <c r="J2915" s="24"/>
      <c r="K2915" s="71"/>
      <c r="L2915" s="246"/>
      <c r="M2915" s="351"/>
      <c r="N2915" s="73"/>
    </row>
    <row r="2916" spans="1:14" s="74" customFormat="1" ht="15" x14ac:dyDescent="0.2">
      <c r="A2916" s="25"/>
      <c r="B2916" s="18"/>
      <c r="C2916" s="19"/>
      <c r="D2916" s="143"/>
      <c r="E2916" s="7"/>
      <c r="F2916" s="21"/>
      <c r="G2916" s="22"/>
      <c r="H2916" s="273"/>
      <c r="I2916" s="23"/>
      <c r="J2916" s="24"/>
      <c r="K2916" s="71"/>
      <c r="L2916" s="246"/>
      <c r="M2916" s="351"/>
      <c r="N2916" s="73"/>
    </row>
    <row r="2917" spans="1:14" s="74" customFormat="1" ht="15" x14ac:dyDescent="0.2">
      <c r="A2917" s="25"/>
      <c r="B2917" s="18"/>
      <c r="C2917" s="19"/>
      <c r="D2917" s="143"/>
      <c r="E2917" s="7"/>
      <c r="F2917" s="21"/>
      <c r="G2917" s="22"/>
      <c r="H2917" s="273"/>
      <c r="I2917" s="23"/>
      <c r="J2917" s="24"/>
      <c r="K2917" s="71"/>
      <c r="L2917" s="246"/>
      <c r="M2917" s="351"/>
      <c r="N2917" s="73"/>
    </row>
    <row r="2918" spans="1:14" s="74" customFormat="1" ht="15" x14ac:dyDescent="0.2">
      <c r="A2918" s="25"/>
      <c r="B2918" s="18"/>
      <c r="C2918" s="19"/>
      <c r="D2918" s="143"/>
      <c r="E2918" s="7"/>
      <c r="F2918" s="21"/>
      <c r="G2918" s="22"/>
      <c r="H2918" s="273"/>
      <c r="I2918" s="23"/>
      <c r="J2918" s="24"/>
      <c r="K2918" s="71"/>
      <c r="L2918" s="246"/>
      <c r="M2918" s="351"/>
      <c r="N2918" s="73"/>
    </row>
    <row r="2919" spans="1:14" s="74" customFormat="1" ht="15" x14ac:dyDescent="0.2">
      <c r="A2919" s="25"/>
      <c r="B2919" s="18"/>
      <c r="C2919" s="19"/>
      <c r="D2919" s="143"/>
      <c r="E2919" s="7"/>
      <c r="F2919" s="21"/>
      <c r="G2919" s="22"/>
      <c r="H2919" s="273"/>
      <c r="I2919" s="23"/>
      <c r="J2919" s="24"/>
      <c r="K2919" s="71"/>
      <c r="L2919" s="246"/>
      <c r="M2919" s="351"/>
      <c r="N2919" s="73"/>
    </row>
    <row r="2920" spans="1:14" s="74" customFormat="1" ht="15" x14ac:dyDescent="0.2">
      <c r="A2920" s="25"/>
      <c r="B2920" s="18"/>
      <c r="C2920" s="19"/>
      <c r="D2920" s="143"/>
      <c r="E2920" s="7"/>
      <c r="F2920" s="21"/>
      <c r="G2920" s="22"/>
      <c r="H2920" s="273"/>
      <c r="I2920" s="23"/>
      <c r="J2920" s="24"/>
      <c r="K2920" s="71"/>
      <c r="L2920" s="246"/>
      <c r="M2920" s="351"/>
      <c r="N2920" s="73"/>
    </row>
    <row r="2921" spans="1:14" s="74" customFormat="1" ht="15" x14ac:dyDescent="0.2">
      <c r="A2921" s="25"/>
      <c r="B2921" s="18"/>
      <c r="C2921" s="19"/>
      <c r="D2921" s="143"/>
      <c r="E2921" s="7"/>
      <c r="F2921" s="21"/>
      <c r="G2921" s="22"/>
      <c r="H2921" s="273"/>
      <c r="I2921" s="23"/>
      <c r="J2921" s="24"/>
      <c r="K2921" s="71"/>
      <c r="L2921" s="246"/>
      <c r="M2921" s="351"/>
      <c r="N2921" s="73"/>
    </row>
    <row r="2922" spans="1:14" s="74" customFormat="1" ht="15" x14ac:dyDescent="0.2">
      <c r="A2922" s="25"/>
      <c r="B2922" s="18"/>
      <c r="C2922" s="19"/>
      <c r="D2922" s="143"/>
      <c r="E2922" s="7"/>
      <c r="F2922" s="21"/>
      <c r="G2922" s="22"/>
      <c r="H2922" s="273"/>
      <c r="I2922" s="23"/>
      <c r="J2922" s="24"/>
      <c r="K2922" s="71"/>
      <c r="L2922" s="246"/>
      <c r="M2922" s="351"/>
      <c r="N2922" s="73"/>
    </row>
    <row r="2923" spans="1:14" s="74" customFormat="1" ht="15" x14ac:dyDescent="0.2">
      <c r="A2923" s="25"/>
      <c r="B2923" s="18"/>
      <c r="C2923" s="19"/>
      <c r="D2923" s="143"/>
      <c r="E2923" s="7"/>
      <c r="F2923" s="21"/>
      <c r="G2923" s="22"/>
      <c r="H2923" s="273"/>
      <c r="I2923" s="23"/>
      <c r="J2923" s="24"/>
      <c r="K2923" s="71"/>
      <c r="L2923" s="246"/>
      <c r="M2923" s="351"/>
      <c r="N2923" s="73"/>
    </row>
    <row r="2924" spans="1:14" s="74" customFormat="1" ht="15" x14ac:dyDescent="0.2">
      <c r="A2924" s="25"/>
      <c r="B2924" s="18"/>
      <c r="C2924" s="19"/>
      <c r="D2924" s="143"/>
      <c r="E2924" s="7"/>
      <c r="F2924" s="21"/>
      <c r="G2924" s="22"/>
      <c r="H2924" s="273"/>
      <c r="I2924" s="23"/>
      <c r="J2924" s="24"/>
      <c r="K2924" s="71"/>
      <c r="L2924" s="246"/>
      <c r="M2924" s="351"/>
      <c r="N2924" s="73"/>
    </row>
    <row r="2925" spans="1:14" s="74" customFormat="1" ht="15" x14ac:dyDescent="0.2">
      <c r="A2925" s="25"/>
      <c r="B2925" s="18"/>
      <c r="C2925" s="19"/>
      <c r="D2925" s="143"/>
      <c r="E2925" s="7"/>
      <c r="F2925" s="21"/>
      <c r="G2925" s="22"/>
      <c r="H2925" s="273"/>
      <c r="I2925" s="23"/>
      <c r="J2925" s="24"/>
      <c r="K2925" s="71"/>
      <c r="L2925" s="246"/>
      <c r="M2925" s="351"/>
      <c r="N2925" s="73"/>
    </row>
    <row r="2926" spans="1:14" s="74" customFormat="1" ht="15" x14ac:dyDescent="0.25">
      <c r="A2926" s="17"/>
      <c r="B2926" s="18"/>
      <c r="C2926" s="19"/>
      <c r="D2926" s="143"/>
      <c r="E2926" s="7"/>
      <c r="F2926" s="21"/>
      <c r="G2926" s="22"/>
      <c r="H2926" s="273"/>
      <c r="I2926" s="23"/>
      <c r="J2926" s="24"/>
      <c r="K2926" s="71"/>
      <c r="L2926" s="246"/>
      <c r="M2926" s="351"/>
      <c r="N2926" s="73"/>
    </row>
    <row r="2927" spans="1:14" s="74" customFormat="1" ht="15" x14ac:dyDescent="0.2">
      <c r="A2927" s="25"/>
      <c r="B2927" s="18"/>
      <c r="C2927" s="19"/>
      <c r="D2927" s="143"/>
      <c r="E2927" s="7"/>
      <c r="F2927" s="21"/>
      <c r="G2927" s="22"/>
      <c r="H2927" s="273"/>
      <c r="I2927" s="23"/>
      <c r="J2927" s="24"/>
      <c r="K2927" s="71"/>
      <c r="L2927" s="246"/>
      <c r="M2927" s="351"/>
      <c r="N2927" s="73"/>
    </row>
    <row r="2928" spans="1:14" s="74" customFormat="1" ht="15" x14ac:dyDescent="0.2">
      <c r="A2928" s="25"/>
      <c r="B2928" s="18"/>
      <c r="C2928" s="19"/>
      <c r="D2928" s="143"/>
      <c r="E2928" s="7"/>
      <c r="F2928" s="21"/>
      <c r="G2928" s="22"/>
      <c r="H2928" s="273"/>
      <c r="I2928" s="23"/>
      <c r="J2928" s="24"/>
      <c r="K2928" s="71"/>
      <c r="L2928" s="246"/>
      <c r="M2928" s="351"/>
      <c r="N2928" s="73"/>
    </row>
    <row r="2929" spans="1:14" s="74" customFormat="1" ht="15" x14ac:dyDescent="0.2">
      <c r="A2929" s="25"/>
      <c r="B2929" s="18"/>
      <c r="C2929" s="19"/>
      <c r="D2929" s="143"/>
      <c r="E2929" s="7"/>
      <c r="F2929" s="21"/>
      <c r="G2929" s="22"/>
      <c r="H2929" s="273"/>
      <c r="I2929" s="23"/>
      <c r="J2929" s="24"/>
      <c r="K2929" s="71"/>
      <c r="L2929" s="246"/>
      <c r="M2929" s="351"/>
      <c r="N2929" s="73"/>
    </row>
    <row r="2930" spans="1:14" s="74" customFormat="1" ht="15" x14ac:dyDescent="0.2">
      <c r="A2930" s="25"/>
      <c r="B2930" s="18"/>
      <c r="C2930" s="19"/>
      <c r="D2930" s="143"/>
      <c r="E2930" s="7"/>
      <c r="F2930" s="21"/>
      <c r="G2930" s="22"/>
      <c r="H2930" s="273"/>
      <c r="I2930" s="23"/>
      <c r="J2930" s="24"/>
      <c r="K2930" s="71"/>
      <c r="L2930" s="246"/>
      <c r="M2930" s="351"/>
      <c r="N2930" s="73"/>
    </row>
    <row r="2931" spans="1:14" s="74" customFormat="1" ht="15" x14ac:dyDescent="0.2">
      <c r="A2931" s="25"/>
      <c r="B2931" s="18"/>
      <c r="C2931" s="19"/>
      <c r="D2931" s="143"/>
      <c r="E2931" s="7"/>
      <c r="F2931" s="21"/>
      <c r="G2931" s="22"/>
      <c r="H2931" s="273"/>
      <c r="I2931" s="23"/>
      <c r="J2931" s="24"/>
      <c r="K2931" s="71"/>
      <c r="L2931" s="246"/>
      <c r="M2931" s="351"/>
      <c r="N2931" s="73"/>
    </row>
    <row r="2932" spans="1:14" s="74" customFormat="1" ht="15" x14ac:dyDescent="0.25">
      <c r="A2932" s="17"/>
      <c r="B2932" s="18"/>
      <c r="C2932" s="19"/>
      <c r="D2932" s="143"/>
      <c r="E2932" s="7"/>
      <c r="F2932" s="21"/>
      <c r="G2932" s="22"/>
      <c r="H2932" s="273"/>
      <c r="I2932" s="23"/>
      <c r="J2932" s="24"/>
      <c r="K2932" s="71"/>
      <c r="L2932" s="246"/>
      <c r="M2932" s="351"/>
      <c r="N2932" s="73"/>
    </row>
    <row r="2933" spans="1:14" s="74" customFormat="1" ht="15" x14ac:dyDescent="0.2">
      <c r="A2933" s="25"/>
      <c r="B2933" s="18"/>
      <c r="C2933" s="19"/>
      <c r="D2933" s="143"/>
      <c r="E2933" s="7"/>
      <c r="F2933" s="21"/>
      <c r="G2933" s="22"/>
      <c r="H2933" s="273"/>
      <c r="I2933" s="23"/>
      <c r="J2933" s="24"/>
      <c r="K2933" s="71"/>
      <c r="L2933" s="246"/>
      <c r="M2933" s="351"/>
      <c r="N2933" s="73"/>
    </row>
    <row r="2934" spans="1:14" s="74" customFormat="1" ht="15" x14ac:dyDescent="0.2">
      <c r="A2934" s="25"/>
      <c r="B2934" s="18"/>
      <c r="C2934" s="19"/>
      <c r="D2934" s="143"/>
      <c r="E2934" s="7"/>
      <c r="F2934" s="21"/>
      <c r="G2934" s="22"/>
      <c r="H2934" s="273"/>
      <c r="I2934" s="23"/>
      <c r="J2934" s="24"/>
      <c r="K2934" s="71"/>
      <c r="L2934" s="246"/>
      <c r="M2934" s="351"/>
      <c r="N2934" s="73"/>
    </row>
    <row r="2935" spans="1:14" s="74" customFormat="1" ht="15" x14ac:dyDescent="0.2">
      <c r="A2935" s="25"/>
      <c r="B2935" s="18"/>
      <c r="C2935" s="19"/>
      <c r="D2935" s="143"/>
      <c r="E2935" s="7"/>
      <c r="F2935" s="21"/>
      <c r="G2935" s="22"/>
      <c r="H2935" s="273"/>
      <c r="I2935" s="23"/>
      <c r="J2935" s="24"/>
      <c r="K2935" s="71"/>
      <c r="L2935" s="246"/>
      <c r="M2935" s="351"/>
      <c r="N2935" s="73"/>
    </row>
    <row r="2936" spans="1:14" s="74" customFormat="1" ht="15" x14ac:dyDescent="0.2">
      <c r="A2936" s="25"/>
      <c r="B2936" s="18"/>
      <c r="C2936" s="19"/>
      <c r="D2936" s="143"/>
      <c r="E2936" s="7"/>
      <c r="F2936" s="21"/>
      <c r="G2936" s="22"/>
      <c r="H2936" s="273"/>
      <c r="I2936" s="23"/>
      <c r="J2936" s="24"/>
      <c r="K2936" s="71"/>
      <c r="L2936" s="246"/>
      <c r="M2936" s="351"/>
      <c r="N2936" s="73"/>
    </row>
    <row r="2937" spans="1:14" s="74" customFormat="1" ht="15" x14ac:dyDescent="0.2">
      <c r="A2937" s="25"/>
      <c r="B2937" s="18"/>
      <c r="C2937" s="19"/>
      <c r="D2937" s="143"/>
      <c r="E2937" s="7"/>
      <c r="F2937" s="21"/>
      <c r="G2937" s="22"/>
      <c r="H2937" s="273"/>
      <c r="I2937" s="23"/>
      <c r="J2937" s="24"/>
      <c r="K2937" s="71"/>
      <c r="L2937" s="246"/>
      <c r="M2937" s="351"/>
      <c r="N2937" s="73"/>
    </row>
    <row r="2938" spans="1:14" s="74" customFormat="1" ht="15" x14ac:dyDescent="0.2">
      <c r="A2938" s="25"/>
      <c r="B2938" s="18"/>
      <c r="C2938" s="19"/>
      <c r="D2938" s="143"/>
      <c r="E2938" s="7"/>
      <c r="F2938" s="21"/>
      <c r="G2938" s="22"/>
      <c r="H2938" s="273"/>
      <c r="I2938" s="23"/>
      <c r="J2938" s="24"/>
      <c r="K2938" s="71"/>
      <c r="L2938" s="246"/>
      <c r="M2938" s="351"/>
      <c r="N2938" s="73"/>
    </row>
    <row r="2939" spans="1:14" s="74" customFormat="1" ht="15" x14ac:dyDescent="0.2">
      <c r="A2939" s="25"/>
      <c r="B2939" s="18"/>
      <c r="C2939" s="19"/>
      <c r="D2939" s="143"/>
      <c r="E2939" s="7"/>
      <c r="F2939" s="21"/>
      <c r="G2939" s="22"/>
      <c r="H2939" s="273"/>
      <c r="I2939" s="23"/>
      <c r="J2939" s="24"/>
      <c r="K2939" s="71"/>
      <c r="L2939" s="246"/>
      <c r="M2939" s="351"/>
      <c r="N2939" s="73"/>
    </row>
    <row r="2940" spans="1:14" s="74" customFormat="1" ht="15" x14ac:dyDescent="0.2">
      <c r="A2940" s="25"/>
      <c r="B2940" s="18"/>
      <c r="C2940" s="19"/>
      <c r="D2940" s="143"/>
      <c r="E2940" s="7"/>
      <c r="F2940" s="21"/>
      <c r="G2940" s="22"/>
      <c r="H2940" s="273"/>
      <c r="I2940" s="23"/>
      <c r="J2940" s="24"/>
      <c r="K2940" s="71"/>
      <c r="L2940" s="246"/>
      <c r="M2940" s="351"/>
      <c r="N2940" s="73"/>
    </row>
    <row r="2941" spans="1:14" s="74" customFormat="1" ht="15" x14ac:dyDescent="0.2">
      <c r="A2941" s="25"/>
      <c r="B2941" s="18"/>
      <c r="C2941" s="19"/>
      <c r="D2941" s="143"/>
      <c r="E2941" s="7"/>
      <c r="F2941" s="21"/>
      <c r="G2941" s="22"/>
      <c r="H2941" s="273"/>
      <c r="I2941" s="23"/>
      <c r="J2941" s="24"/>
      <c r="K2941" s="71"/>
      <c r="L2941" s="246"/>
      <c r="M2941" s="351"/>
      <c r="N2941" s="73"/>
    </row>
    <row r="2942" spans="1:14" s="74" customFormat="1" ht="15" x14ac:dyDescent="0.2">
      <c r="A2942" s="25"/>
      <c r="B2942" s="18"/>
      <c r="C2942" s="19"/>
      <c r="D2942" s="143"/>
      <c r="E2942" s="7"/>
      <c r="F2942" s="21"/>
      <c r="G2942" s="22"/>
      <c r="H2942" s="273"/>
      <c r="I2942" s="23"/>
      <c r="J2942" s="24"/>
      <c r="K2942" s="71"/>
      <c r="L2942" s="246"/>
      <c r="M2942" s="351"/>
      <c r="N2942" s="73"/>
    </row>
    <row r="2943" spans="1:14" s="74" customFormat="1" ht="15" x14ac:dyDescent="0.2">
      <c r="A2943" s="25"/>
      <c r="B2943" s="18"/>
      <c r="C2943" s="19"/>
      <c r="D2943" s="143"/>
      <c r="E2943" s="7"/>
      <c r="F2943" s="21"/>
      <c r="G2943" s="22"/>
      <c r="H2943" s="273"/>
      <c r="I2943" s="23"/>
      <c r="J2943" s="24"/>
      <c r="K2943" s="71"/>
      <c r="L2943" s="246"/>
      <c r="M2943" s="351"/>
      <c r="N2943" s="73"/>
    </row>
    <row r="2944" spans="1:14" s="74" customFormat="1" ht="15" x14ac:dyDescent="0.2">
      <c r="A2944" s="25"/>
      <c r="B2944" s="18"/>
      <c r="C2944" s="19"/>
      <c r="D2944" s="143"/>
      <c r="E2944" s="7"/>
      <c r="F2944" s="21"/>
      <c r="G2944" s="22"/>
      <c r="H2944" s="273"/>
      <c r="I2944" s="23"/>
      <c r="J2944" s="24"/>
      <c r="K2944" s="71"/>
      <c r="L2944" s="246"/>
      <c r="M2944" s="351"/>
      <c r="N2944" s="73"/>
    </row>
    <row r="2945" spans="1:14" s="74" customFormat="1" ht="15" x14ac:dyDescent="0.2">
      <c r="A2945" s="25"/>
      <c r="B2945" s="18"/>
      <c r="C2945" s="19"/>
      <c r="D2945" s="143"/>
      <c r="E2945" s="7"/>
      <c r="F2945" s="21"/>
      <c r="G2945" s="22"/>
      <c r="H2945" s="273"/>
      <c r="I2945" s="23"/>
      <c r="J2945" s="24"/>
      <c r="K2945" s="71"/>
      <c r="L2945" s="246"/>
      <c r="M2945" s="351"/>
      <c r="N2945" s="73"/>
    </row>
    <row r="2946" spans="1:14" s="74" customFormat="1" ht="15" x14ac:dyDescent="0.2">
      <c r="A2946" s="25"/>
      <c r="B2946" s="18"/>
      <c r="C2946" s="19"/>
      <c r="D2946" s="143"/>
      <c r="E2946" s="7"/>
      <c r="F2946" s="21"/>
      <c r="G2946" s="22"/>
      <c r="H2946" s="273"/>
      <c r="I2946" s="23"/>
      <c r="J2946" s="24"/>
      <c r="K2946" s="71"/>
      <c r="L2946" s="246"/>
      <c r="M2946" s="351"/>
      <c r="N2946" s="73"/>
    </row>
    <row r="2947" spans="1:14" s="74" customFormat="1" ht="15" x14ac:dyDescent="0.2">
      <c r="A2947" s="25"/>
      <c r="B2947" s="18"/>
      <c r="C2947" s="19"/>
      <c r="D2947" s="143"/>
      <c r="E2947" s="7"/>
      <c r="F2947" s="21"/>
      <c r="G2947" s="22"/>
      <c r="H2947" s="273"/>
      <c r="I2947" s="23"/>
      <c r="J2947" s="24"/>
      <c r="K2947" s="71"/>
      <c r="L2947" s="246"/>
      <c r="M2947" s="351"/>
      <c r="N2947" s="73"/>
    </row>
    <row r="2948" spans="1:14" s="74" customFormat="1" ht="15" x14ac:dyDescent="0.2">
      <c r="A2948" s="25"/>
      <c r="B2948" s="18"/>
      <c r="C2948" s="19"/>
      <c r="D2948" s="143"/>
      <c r="E2948" s="7"/>
      <c r="F2948" s="21"/>
      <c r="G2948" s="22"/>
      <c r="H2948" s="273"/>
      <c r="I2948" s="23"/>
      <c r="J2948" s="24"/>
      <c r="K2948" s="71"/>
      <c r="L2948" s="246"/>
      <c r="M2948" s="351"/>
      <c r="N2948" s="73"/>
    </row>
    <row r="2949" spans="1:14" s="74" customFormat="1" ht="15" x14ac:dyDescent="0.2">
      <c r="A2949" s="25"/>
      <c r="B2949" s="18"/>
      <c r="C2949" s="19"/>
      <c r="D2949" s="143"/>
      <c r="E2949" s="7"/>
      <c r="F2949" s="21"/>
      <c r="G2949" s="22"/>
      <c r="H2949" s="273"/>
      <c r="I2949" s="23"/>
      <c r="J2949" s="24"/>
      <c r="K2949" s="71"/>
      <c r="L2949" s="246"/>
      <c r="M2949" s="351"/>
      <c r="N2949" s="73"/>
    </row>
    <row r="2950" spans="1:14" s="74" customFormat="1" ht="15" x14ac:dyDescent="0.2">
      <c r="A2950" s="25"/>
      <c r="B2950" s="18"/>
      <c r="C2950" s="19"/>
      <c r="D2950" s="143"/>
      <c r="E2950" s="7"/>
      <c r="F2950" s="21"/>
      <c r="G2950" s="22"/>
      <c r="H2950" s="273"/>
      <c r="I2950" s="23"/>
      <c r="J2950" s="24"/>
      <c r="K2950" s="71"/>
      <c r="L2950" s="246"/>
      <c r="M2950" s="351"/>
      <c r="N2950" s="146"/>
    </row>
    <row r="2951" spans="1:14" s="74" customFormat="1" ht="15" x14ac:dyDescent="0.2">
      <c r="A2951" s="25"/>
      <c r="B2951" s="18"/>
      <c r="C2951" s="19"/>
      <c r="D2951" s="143"/>
      <c r="E2951" s="7"/>
      <c r="F2951" s="21"/>
      <c r="G2951" s="22"/>
      <c r="H2951" s="273"/>
      <c r="I2951" s="23"/>
      <c r="J2951" s="24"/>
      <c r="K2951" s="71"/>
      <c r="L2951" s="246"/>
      <c r="M2951" s="351"/>
      <c r="N2951" s="73"/>
    </row>
    <row r="2952" spans="1:14" s="74" customFormat="1" ht="15" x14ac:dyDescent="0.2">
      <c r="A2952" s="25"/>
      <c r="B2952" s="18"/>
      <c r="C2952" s="19"/>
      <c r="D2952" s="143"/>
      <c r="E2952" s="7"/>
      <c r="F2952" s="21"/>
      <c r="G2952" s="22"/>
      <c r="H2952" s="273"/>
      <c r="I2952" s="23"/>
      <c r="J2952" s="24"/>
      <c r="K2952" s="71"/>
      <c r="L2952" s="246"/>
      <c r="M2952" s="351"/>
      <c r="N2952" s="73"/>
    </row>
    <row r="2953" spans="1:14" s="74" customFormat="1" ht="15" x14ac:dyDescent="0.25">
      <c r="A2953" s="17"/>
      <c r="B2953" s="18"/>
      <c r="C2953" s="19"/>
      <c r="D2953" s="143"/>
      <c r="E2953" s="7"/>
      <c r="F2953" s="21"/>
      <c r="G2953" s="22"/>
      <c r="H2953" s="273"/>
      <c r="I2953" s="23"/>
      <c r="J2953" s="24"/>
      <c r="K2953" s="71"/>
      <c r="L2953" s="246"/>
      <c r="M2953" s="351"/>
      <c r="N2953" s="73"/>
    </row>
    <row r="2954" spans="1:14" s="74" customFormat="1" ht="15" x14ac:dyDescent="0.2">
      <c r="A2954" s="25"/>
      <c r="B2954" s="18"/>
      <c r="C2954" s="19"/>
      <c r="D2954" s="143"/>
      <c r="E2954" s="7"/>
      <c r="F2954" s="21"/>
      <c r="G2954" s="22"/>
      <c r="H2954" s="273"/>
      <c r="I2954" s="23"/>
      <c r="J2954" s="24"/>
      <c r="K2954" s="71"/>
      <c r="L2954" s="246"/>
      <c r="M2954" s="351"/>
      <c r="N2954" s="73"/>
    </row>
    <row r="2955" spans="1:14" s="74" customFormat="1" ht="15" x14ac:dyDescent="0.2">
      <c r="A2955" s="25"/>
      <c r="B2955" s="18"/>
      <c r="C2955" s="19"/>
      <c r="D2955" s="143"/>
      <c r="E2955" s="7"/>
      <c r="F2955" s="21"/>
      <c r="G2955" s="22"/>
      <c r="H2955" s="273"/>
      <c r="I2955" s="23"/>
      <c r="J2955" s="24"/>
      <c r="K2955" s="71"/>
      <c r="L2955" s="246"/>
      <c r="M2955" s="351"/>
      <c r="N2955" s="73"/>
    </row>
    <row r="2956" spans="1:14" s="74" customFormat="1" ht="15" x14ac:dyDescent="0.25">
      <c r="A2956" s="17"/>
      <c r="B2956" s="18"/>
      <c r="C2956" s="19"/>
      <c r="D2956" s="143"/>
      <c r="E2956" s="7"/>
      <c r="F2956" s="21"/>
      <c r="G2956" s="22"/>
      <c r="H2956" s="273"/>
      <c r="I2956" s="23"/>
      <c r="J2956" s="24"/>
      <c r="K2956" s="71"/>
      <c r="L2956" s="246"/>
      <c r="M2956" s="351"/>
      <c r="N2956" s="73"/>
    </row>
    <row r="2957" spans="1:14" s="74" customFormat="1" ht="15" x14ac:dyDescent="0.2">
      <c r="A2957" s="25"/>
      <c r="B2957" s="18"/>
      <c r="C2957" s="19"/>
      <c r="D2957" s="143"/>
      <c r="E2957" s="7"/>
      <c r="F2957" s="21"/>
      <c r="G2957" s="22"/>
      <c r="H2957" s="273"/>
      <c r="I2957" s="23"/>
      <c r="J2957" s="24"/>
      <c r="K2957" s="71"/>
      <c r="L2957" s="246"/>
      <c r="M2957" s="351"/>
      <c r="N2957" s="73"/>
    </row>
    <row r="2958" spans="1:14" s="74" customFormat="1" ht="15" x14ac:dyDescent="0.2">
      <c r="A2958" s="25"/>
      <c r="B2958" s="18"/>
      <c r="C2958" s="19"/>
      <c r="D2958" s="143"/>
      <c r="E2958" s="7"/>
      <c r="F2958" s="21"/>
      <c r="G2958" s="22"/>
      <c r="H2958" s="273"/>
      <c r="I2958" s="23"/>
      <c r="J2958" s="24"/>
      <c r="K2958" s="71"/>
      <c r="L2958" s="246"/>
      <c r="M2958" s="351"/>
      <c r="N2958" s="73"/>
    </row>
    <row r="2959" spans="1:14" s="74" customFormat="1" ht="15" x14ac:dyDescent="0.2">
      <c r="A2959" s="25"/>
      <c r="B2959" s="18"/>
      <c r="C2959" s="19"/>
      <c r="D2959" s="143"/>
      <c r="E2959" s="7"/>
      <c r="F2959" s="21"/>
      <c r="G2959" s="22"/>
      <c r="H2959" s="273"/>
      <c r="I2959" s="23"/>
      <c r="J2959" s="24"/>
      <c r="K2959" s="71"/>
      <c r="L2959" s="246"/>
      <c r="M2959" s="351"/>
      <c r="N2959" s="73"/>
    </row>
    <row r="2960" spans="1:14" s="74" customFormat="1" ht="15" x14ac:dyDescent="0.2">
      <c r="A2960" s="25"/>
      <c r="B2960" s="18"/>
      <c r="C2960" s="19"/>
      <c r="D2960" s="143"/>
      <c r="E2960" s="7"/>
      <c r="F2960" s="21"/>
      <c r="G2960" s="22"/>
      <c r="H2960" s="273"/>
      <c r="I2960" s="23"/>
      <c r="J2960" s="24"/>
      <c r="K2960" s="71"/>
      <c r="L2960" s="246"/>
      <c r="M2960" s="351"/>
      <c r="N2960" s="73"/>
    </row>
    <row r="2961" spans="1:14" s="74" customFormat="1" ht="15" x14ac:dyDescent="0.2">
      <c r="A2961" s="25"/>
      <c r="B2961" s="18"/>
      <c r="C2961" s="19"/>
      <c r="D2961" s="143"/>
      <c r="E2961" s="7"/>
      <c r="F2961" s="21"/>
      <c r="G2961" s="22"/>
      <c r="H2961" s="273"/>
      <c r="I2961" s="23"/>
      <c r="J2961" s="24"/>
      <c r="K2961" s="71"/>
      <c r="L2961" s="246"/>
      <c r="M2961" s="351"/>
      <c r="N2961" s="73"/>
    </row>
    <row r="2962" spans="1:14" s="74" customFormat="1" ht="15" x14ac:dyDescent="0.25">
      <c r="A2962" s="17"/>
      <c r="B2962" s="18"/>
      <c r="C2962" s="19"/>
      <c r="D2962" s="143"/>
      <c r="E2962" s="7"/>
      <c r="F2962" s="21"/>
      <c r="G2962" s="22"/>
      <c r="H2962" s="273"/>
      <c r="I2962" s="23"/>
      <c r="J2962" s="24"/>
      <c r="K2962" s="71"/>
      <c r="L2962" s="246"/>
      <c r="M2962" s="351"/>
      <c r="N2962" s="73"/>
    </row>
    <row r="2963" spans="1:14" s="74" customFormat="1" ht="15" x14ac:dyDescent="0.2">
      <c r="A2963" s="25"/>
      <c r="B2963" s="18"/>
      <c r="C2963" s="19"/>
      <c r="D2963" s="143"/>
      <c r="E2963" s="7"/>
      <c r="F2963" s="21"/>
      <c r="G2963" s="22"/>
      <c r="H2963" s="273"/>
      <c r="I2963" s="23"/>
      <c r="J2963" s="24"/>
      <c r="K2963" s="71"/>
      <c r="L2963" s="246"/>
      <c r="M2963" s="351"/>
      <c r="N2963" s="73"/>
    </row>
    <row r="2964" spans="1:14" s="74" customFormat="1" ht="15" x14ac:dyDescent="0.2">
      <c r="A2964" s="25"/>
      <c r="B2964" s="18"/>
      <c r="C2964" s="19"/>
      <c r="D2964" s="143"/>
      <c r="E2964" s="7"/>
      <c r="F2964" s="21"/>
      <c r="G2964" s="22"/>
      <c r="H2964" s="273"/>
      <c r="I2964" s="23"/>
      <c r="J2964" s="24"/>
      <c r="K2964" s="71"/>
      <c r="L2964" s="246"/>
      <c r="M2964" s="351"/>
      <c r="N2964" s="73"/>
    </row>
    <row r="2965" spans="1:14" s="74" customFormat="1" ht="15" x14ac:dyDescent="0.2">
      <c r="A2965" s="25"/>
      <c r="B2965" s="18"/>
      <c r="C2965" s="19"/>
      <c r="D2965" s="143"/>
      <c r="E2965" s="7"/>
      <c r="F2965" s="21"/>
      <c r="G2965" s="22"/>
      <c r="H2965" s="273"/>
      <c r="I2965" s="23"/>
      <c r="J2965" s="24"/>
      <c r="K2965" s="71"/>
      <c r="L2965" s="246"/>
      <c r="M2965" s="351"/>
      <c r="N2965" s="73"/>
    </row>
    <row r="2966" spans="1:14" s="74" customFormat="1" ht="15" x14ac:dyDescent="0.2">
      <c r="A2966" s="25"/>
      <c r="B2966" s="18"/>
      <c r="C2966" s="19"/>
      <c r="D2966" s="143"/>
      <c r="E2966" s="7"/>
      <c r="F2966" s="21"/>
      <c r="G2966" s="22"/>
      <c r="H2966" s="273"/>
      <c r="I2966" s="23"/>
      <c r="J2966" s="24"/>
      <c r="K2966" s="71"/>
      <c r="L2966" s="246"/>
      <c r="M2966" s="351"/>
      <c r="N2966" s="73"/>
    </row>
    <row r="2967" spans="1:14" s="74" customFormat="1" ht="15" x14ac:dyDescent="0.2">
      <c r="A2967" s="25"/>
      <c r="B2967" s="18"/>
      <c r="C2967" s="19"/>
      <c r="D2967" s="143"/>
      <c r="E2967" s="7"/>
      <c r="F2967" s="21"/>
      <c r="G2967" s="22"/>
      <c r="H2967" s="273"/>
      <c r="I2967" s="23"/>
      <c r="J2967" s="24"/>
      <c r="K2967" s="71"/>
      <c r="L2967" s="246"/>
      <c r="M2967" s="351"/>
      <c r="N2967" s="73"/>
    </row>
    <row r="2968" spans="1:14" s="74" customFormat="1" ht="15" x14ac:dyDescent="0.2">
      <c r="A2968" s="25"/>
      <c r="B2968" s="18"/>
      <c r="C2968" s="19"/>
      <c r="D2968" s="143"/>
      <c r="E2968" s="7"/>
      <c r="F2968" s="21"/>
      <c r="G2968" s="22"/>
      <c r="H2968" s="273"/>
      <c r="I2968" s="23"/>
      <c r="J2968" s="24"/>
      <c r="K2968" s="71"/>
      <c r="L2968" s="246"/>
      <c r="M2968" s="351"/>
      <c r="N2968" s="73"/>
    </row>
    <row r="2969" spans="1:14" s="74" customFormat="1" ht="15" x14ac:dyDescent="0.2">
      <c r="A2969" s="25"/>
      <c r="B2969" s="18"/>
      <c r="C2969" s="19"/>
      <c r="D2969" s="143"/>
      <c r="E2969" s="7"/>
      <c r="F2969" s="21"/>
      <c r="G2969" s="22"/>
      <c r="H2969" s="273"/>
      <c r="I2969" s="23"/>
      <c r="J2969" s="24"/>
      <c r="K2969" s="71"/>
      <c r="L2969" s="246"/>
      <c r="M2969" s="351"/>
      <c r="N2969" s="73"/>
    </row>
    <row r="2970" spans="1:14" s="74" customFormat="1" ht="15" x14ac:dyDescent="0.2">
      <c r="A2970" s="25"/>
      <c r="B2970" s="18"/>
      <c r="C2970" s="19"/>
      <c r="D2970" s="143"/>
      <c r="E2970" s="7"/>
      <c r="F2970" s="21"/>
      <c r="G2970" s="22"/>
      <c r="H2970" s="273"/>
      <c r="I2970" s="23"/>
      <c r="J2970" s="24"/>
      <c r="K2970" s="71"/>
      <c r="L2970" s="246"/>
      <c r="M2970" s="351"/>
      <c r="N2970" s="73"/>
    </row>
    <row r="2971" spans="1:14" s="74" customFormat="1" ht="15" x14ac:dyDescent="0.2">
      <c r="A2971" s="25"/>
      <c r="B2971" s="18"/>
      <c r="C2971" s="19"/>
      <c r="D2971" s="143"/>
      <c r="E2971" s="7"/>
      <c r="F2971" s="21"/>
      <c r="G2971" s="22"/>
      <c r="H2971" s="273"/>
      <c r="I2971" s="23"/>
      <c r="J2971" s="24"/>
      <c r="K2971" s="71"/>
      <c r="L2971" s="246"/>
      <c r="M2971" s="351"/>
      <c r="N2971" s="73"/>
    </row>
    <row r="2972" spans="1:14" s="74" customFormat="1" ht="15" x14ac:dyDescent="0.2">
      <c r="A2972" s="25"/>
      <c r="B2972" s="18"/>
      <c r="C2972" s="19"/>
      <c r="D2972" s="143"/>
      <c r="E2972" s="7"/>
      <c r="F2972" s="21"/>
      <c r="G2972" s="22"/>
      <c r="H2972" s="273"/>
      <c r="I2972" s="23"/>
      <c r="J2972" s="24"/>
      <c r="K2972" s="71"/>
      <c r="L2972" s="246"/>
      <c r="M2972" s="351"/>
      <c r="N2972" s="73"/>
    </row>
    <row r="2973" spans="1:14" s="74" customFormat="1" ht="15" x14ac:dyDescent="0.2">
      <c r="A2973" s="25"/>
      <c r="B2973" s="18"/>
      <c r="C2973" s="19"/>
      <c r="D2973" s="143"/>
      <c r="E2973" s="7"/>
      <c r="F2973" s="21"/>
      <c r="G2973" s="22"/>
      <c r="H2973" s="273"/>
      <c r="I2973" s="23"/>
      <c r="J2973" s="24"/>
      <c r="K2973" s="71"/>
      <c r="L2973" s="246"/>
      <c r="M2973" s="351"/>
      <c r="N2973" s="73"/>
    </row>
    <row r="2974" spans="1:14" s="74" customFormat="1" ht="15" x14ac:dyDescent="0.2">
      <c r="A2974" s="25"/>
      <c r="B2974" s="18"/>
      <c r="C2974" s="19"/>
      <c r="D2974" s="143"/>
      <c r="E2974" s="7"/>
      <c r="F2974" s="21"/>
      <c r="G2974" s="22"/>
      <c r="H2974" s="273"/>
      <c r="I2974" s="23"/>
      <c r="J2974" s="24"/>
      <c r="K2974" s="71"/>
      <c r="L2974" s="246"/>
      <c r="M2974" s="351"/>
      <c r="N2974" s="73"/>
    </row>
    <row r="2975" spans="1:14" s="74" customFormat="1" ht="15" x14ac:dyDescent="0.2">
      <c r="A2975" s="25"/>
      <c r="B2975" s="18"/>
      <c r="C2975" s="19"/>
      <c r="D2975" s="143"/>
      <c r="E2975" s="7"/>
      <c r="F2975" s="21"/>
      <c r="G2975" s="22"/>
      <c r="H2975" s="273"/>
      <c r="I2975" s="23"/>
      <c r="J2975" s="24"/>
      <c r="K2975" s="71"/>
      <c r="L2975" s="246"/>
      <c r="M2975" s="351"/>
      <c r="N2975" s="73"/>
    </row>
    <row r="2976" spans="1:14" s="74" customFormat="1" ht="15" x14ac:dyDescent="0.2">
      <c r="A2976" s="25"/>
      <c r="B2976" s="18"/>
      <c r="C2976" s="19"/>
      <c r="D2976" s="143"/>
      <c r="E2976" s="7"/>
      <c r="F2976" s="21"/>
      <c r="G2976" s="22"/>
      <c r="H2976" s="273"/>
      <c r="I2976" s="23"/>
      <c r="J2976" s="24"/>
      <c r="K2976" s="71"/>
      <c r="L2976" s="246"/>
      <c r="M2976" s="351"/>
      <c r="N2976" s="73"/>
    </row>
    <row r="2977" spans="1:14" s="74" customFormat="1" ht="15" x14ac:dyDescent="0.2">
      <c r="A2977" s="25"/>
      <c r="B2977" s="18"/>
      <c r="C2977" s="19"/>
      <c r="D2977" s="143"/>
      <c r="E2977" s="7"/>
      <c r="F2977" s="21"/>
      <c r="G2977" s="22"/>
      <c r="H2977" s="273"/>
      <c r="I2977" s="23"/>
      <c r="J2977" s="24"/>
      <c r="K2977" s="71"/>
      <c r="L2977" s="246"/>
      <c r="M2977" s="351"/>
      <c r="N2977" s="73"/>
    </row>
    <row r="2978" spans="1:14" s="74" customFormat="1" ht="15" x14ac:dyDescent="0.2">
      <c r="A2978" s="25"/>
      <c r="B2978" s="18"/>
      <c r="C2978" s="19"/>
      <c r="D2978" s="143"/>
      <c r="E2978" s="7"/>
      <c r="F2978" s="21"/>
      <c r="G2978" s="22"/>
      <c r="H2978" s="273"/>
      <c r="I2978" s="23"/>
      <c r="J2978" s="24"/>
      <c r="K2978" s="35"/>
      <c r="L2978" s="246"/>
      <c r="M2978" s="351"/>
      <c r="N2978" s="73"/>
    </row>
    <row r="2979" spans="1:14" s="74" customFormat="1" ht="15" x14ac:dyDescent="0.25">
      <c r="A2979" s="17"/>
      <c r="B2979" s="18"/>
      <c r="C2979" s="19"/>
      <c r="D2979" s="143"/>
      <c r="E2979" s="7"/>
      <c r="F2979" s="21"/>
      <c r="G2979" s="22"/>
      <c r="H2979" s="273"/>
      <c r="I2979" s="23"/>
      <c r="J2979" s="24"/>
      <c r="K2979" s="35"/>
      <c r="L2979" s="246"/>
      <c r="M2979" s="351"/>
      <c r="N2979" s="73"/>
    </row>
    <row r="2980" spans="1:14" s="74" customFormat="1" ht="15" x14ac:dyDescent="0.2">
      <c r="A2980" s="25"/>
      <c r="B2980" s="18"/>
      <c r="C2980" s="19"/>
      <c r="D2980" s="143"/>
      <c r="E2980" s="7"/>
      <c r="F2980" s="21"/>
      <c r="G2980" s="22"/>
      <c r="H2980" s="273"/>
      <c r="I2980" s="23"/>
      <c r="J2980" s="24"/>
      <c r="K2980" s="35"/>
      <c r="L2980" s="246"/>
      <c r="M2980" s="351"/>
      <c r="N2980" s="73"/>
    </row>
    <row r="2981" spans="1:14" s="74" customFormat="1" ht="15" x14ac:dyDescent="0.2">
      <c r="A2981" s="25"/>
      <c r="B2981" s="18"/>
      <c r="C2981" s="19"/>
      <c r="D2981" s="143"/>
      <c r="E2981" s="7"/>
      <c r="F2981" s="21"/>
      <c r="G2981" s="22"/>
      <c r="H2981" s="273"/>
      <c r="I2981" s="23"/>
      <c r="J2981" s="24"/>
      <c r="K2981" s="35"/>
      <c r="L2981" s="246"/>
      <c r="M2981" s="351"/>
      <c r="N2981" s="73"/>
    </row>
    <row r="2982" spans="1:14" s="74" customFormat="1" ht="15" x14ac:dyDescent="0.2">
      <c r="A2982" s="25"/>
      <c r="B2982" s="18"/>
      <c r="C2982" s="19"/>
      <c r="D2982" s="143"/>
      <c r="E2982" s="7"/>
      <c r="F2982" s="21"/>
      <c r="G2982" s="22"/>
      <c r="H2982" s="273"/>
      <c r="I2982" s="23"/>
      <c r="J2982" s="24"/>
      <c r="K2982" s="35"/>
      <c r="L2982" s="246"/>
      <c r="M2982" s="351"/>
      <c r="N2982" s="73"/>
    </row>
    <row r="2983" spans="1:14" s="74" customFormat="1" ht="15" x14ac:dyDescent="0.2">
      <c r="A2983" s="25"/>
      <c r="B2983" s="18"/>
      <c r="C2983" s="19"/>
      <c r="D2983" s="143"/>
      <c r="E2983" s="7"/>
      <c r="F2983" s="21"/>
      <c r="G2983" s="22"/>
      <c r="H2983" s="273"/>
      <c r="I2983" s="23"/>
      <c r="J2983" s="24"/>
      <c r="K2983" s="35"/>
      <c r="L2983" s="246"/>
      <c r="M2983" s="351"/>
      <c r="N2983" s="73"/>
    </row>
    <row r="2984" spans="1:14" s="74" customFormat="1" ht="15" x14ac:dyDescent="0.2">
      <c r="A2984" s="25"/>
      <c r="B2984" s="18"/>
      <c r="C2984" s="19"/>
      <c r="D2984" s="143"/>
      <c r="E2984" s="7"/>
      <c r="F2984" s="21"/>
      <c r="G2984" s="22"/>
      <c r="H2984" s="273"/>
      <c r="I2984" s="23"/>
      <c r="J2984" s="24"/>
      <c r="K2984" s="35"/>
      <c r="L2984" s="246"/>
      <c r="M2984" s="351"/>
      <c r="N2984" s="73"/>
    </row>
    <row r="2985" spans="1:14" s="74" customFormat="1" ht="15" x14ac:dyDescent="0.2">
      <c r="A2985" s="25"/>
      <c r="B2985" s="18"/>
      <c r="C2985" s="19"/>
      <c r="D2985" s="143"/>
      <c r="E2985" s="7"/>
      <c r="F2985" s="21"/>
      <c r="G2985" s="22"/>
      <c r="H2985" s="273"/>
      <c r="I2985" s="23"/>
      <c r="J2985" s="24"/>
      <c r="K2985" s="35"/>
      <c r="L2985" s="246"/>
      <c r="M2985" s="351"/>
      <c r="N2985" s="73"/>
    </row>
    <row r="2986" spans="1:14" s="74" customFormat="1" ht="15" x14ac:dyDescent="0.2">
      <c r="A2986" s="25"/>
      <c r="B2986" s="18"/>
      <c r="C2986" s="19"/>
      <c r="D2986" s="143"/>
      <c r="E2986" s="7"/>
      <c r="F2986" s="21"/>
      <c r="G2986" s="22"/>
      <c r="H2986" s="273"/>
      <c r="I2986" s="23"/>
      <c r="J2986" s="24"/>
      <c r="K2986" s="35"/>
      <c r="L2986" s="246"/>
      <c r="M2986" s="351"/>
      <c r="N2986" s="73"/>
    </row>
    <row r="2987" spans="1:14" s="74" customFormat="1" ht="15" x14ac:dyDescent="0.2">
      <c r="A2987" s="25"/>
      <c r="B2987" s="18"/>
      <c r="C2987" s="19"/>
      <c r="D2987" s="143"/>
      <c r="E2987" s="7"/>
      <c r="F2987" s="21"/>
      <c r="G2987" s="22"/>
      <c r="H2987" s="273"/>
      <c r="I2987" s="23"/>
      <c r="J2987" s="24"/>
      <c r="K2987" s="35"/>
      <c r="L2987" s="246"/>
      <c r="M2987" s="351"/>
      <c r="N2987" s="73"/>
    </row>
    <row r="2988" spans="1:14" s="74" customFormat="1" ht="15" x14ac:dyDescent="0.2">
      <c r="A2988" s="25"/>
      <c r="B2988" s="18"/>
      <c r="C2988" s="19"/>
      <c r="D2988" s="143"/>
      <c r="E2988" s="7"/>
      <c r="F2988" s="21"/>
      <c r="G2988" s="22"/>
      <c r="H2988" s="273"/>
      <c r="I2988" s="23"/>
      <c r="J2988" s="24"/>
      <c r="K2988" s="35"/>
      <c r="L2988" s="246"/>
      <c r="M2988" s="351"/>
      <c r="N2988" s="73"/>
    </row>
    <row r="2989" spans="1:14" s="74" customFormat="1" ht="15" x14ac:dyDescent="0.2">
      <c r="A2989" s="25"/>
      <c r="B2989" s="18"/>
      <c r="C2989" s="19"/>
      <c r="D2989" s="143"/>
      <c r="E2989" s="7"/>
      <c r="F2989" s="21"/>
      <c r="G2989" s="22"/>
      <c r="H2989" s="273"/>
      <c r="I2989" s="23"/>
      <c r="J2989" s="24"/>
      <c r="K2989" s="35"/>
      <c r="L2989" s="246"/>
      <c r="M2989" s="351"/>
      <c r="N2989" s="73"/>
    </row>
    <row r="2990" spans="1:14" s="74" customFormat="1" ht="15" x14ac:dyDescent="0.2">
      <c r="A2990" s="25"/>
      <c r="B2990" s="18"/>
      <c r="C2990" s="19"/>
      <c r="D2990" s="143"/>
      <c r="E2990" s="7"/>
      <c r="F2990" s="21"/>
      <c r="G2990" s="22"/>
      <c r="H2990" s="273"/>
      <c r="I2990" s="23"/>
      <c r="J2990" s="24"/>
      <c r="K2990" s="35"/>
      <c r="L2990" s="246"/>
      <c r="M2990" s="351"/>
      <c r="N2990" s="73"/>
    </row>
    <row r="2991" spans="1:14" s="74" customFormat="1" ht="15" x14ac:dyDescent="0.2">
      <c r="A2991" s="25"/>
      <c r="B2991" s="18"/>
      <c r="C2991" s="19"/>
      <c r="D2991" s="143"/>
      <c r="E2991" s="7"/>
      <c r="F2991" s="21"/>
      <c r="G2991" s="22"/>
      <c r="H2991" s="273"/>
      <c r="I2991" s="23"/>
      <c r="J2991" s="24"/>
      <c r="K2991" s="35"/>
      <c r="L2991" s="246"/>
      <c r="M2991" s="351"/>
      <c r="N2991" s="73"/>
    </row>
    <row r="2992" spans="1:14" s="74" customFormat="1" ht="15" x14ac:dyDescent="0.2">
      <c r="A2992" s="25"/>
      <c r="B2992" s="18"/>
      <c r="C2992" s="19"/>
      <c r="D2992" s="143"/>
      <c r="E2992" s="7"/>
      <c r="F2992" s="21"/>
      <c r="G2992" s="22"/>
      <c r="H2992" s="273"/>
      <c r="I2992" s="23"/>
      <c r="J2992" s="24"/>
      <c r="K2992" s="35"/>
      <c r="L2992" s="246"/>
      <c r="M2992" s="351"/>
      <c r="N2992" s="73"/>
    </row>
    <row r="2993" spans="1:14" s="74" customFormat="1" ht="15" x14ac:dyDescent="0.2">
      <c r="A2993" s="25"/>
      <c r="B2993" s="18"/>
      <c r="C2993" s="19"/>
      <c r="D2993" s="143"/>
      <c r="E2993" s="7"/>
      <c r="F2993" s="21"/>
      <c r="G2993" s="22"/>
      <c r="H2993" s="273"/>
      <c r="I2993" s="23"/>
      <c r="J2993" s="24"/>
      <c r="K2993" s="35"/>
      <c r="L2993" s="246"/>
      <c r="M2993" s="351"/>
      <c r="N2993" s="73"/>
    </row>
    <row r="2994" spans="1:14" s="74" customFormat="1" ht="15" x14ac:dyDescent="0.2">
      <c r="A2994" s="25"/>
      <c r="B2994" s="18"/>
      <c r="C2994" s="19"/>
      <c r="D2994" s="143"/>
      <c r="E2994" s="7"/>
      <c r="F2994" s="21"/>
      <c r="G2994" s="22"/>
      <c r="H2994" s="273"/>
      <c r="I2994" s="23"/>
      <c r="J2994" s="24"/>
      <c r="K2994" s="35"/>
      <c r="L2994" s="246"/>
      <c r="M2994" s="351"/>
      <c r="N2994" s="73"/>
    </row>
    <row r="2995" spans="1:14" s="74" customFormat="1" ht="15" x14ac:dyDescent="0.2">
      <c r="A2995" s="25"/>
      <c r="B2995" s="18"/>
      <c r="C2995" s="19"/>
      <c r="D2995" s="143"/>
      <c r="E2995" s="7"/>
      <c r="F2995" s="21"/>
      <c r="G2995" s="22"/>
      <c r="H2995" s="273"/>
      <c r="I2995" s="23"/>
      <c r="J2995" s="24"/>
      <c r="K2995" s="35"/>
      <c r="L2995" s="246"/>
      <c r="M2995" s="351"/>
      <c r="N2995" s="73"/>
    </row>
    <row r="2996" spans="1:14" s="74" customFormat="1" ht="15" x14ac:dyDescent="0.2">
      <c r="A2996" s="25"/>
      <c r="B2996" s="18"/>
      <c r="C2996" s="19"/>
      <c r="D2996" s="143"/>
      <c r="E2996" s="7"/>
      <c r="F2996" s="21"/>
      <c r="G2996" s="22"/>
      <c r="H2996" s="273"/>
      <c r="I2996" s="23"/>
      <c r="J2996" s="24"/>
      <c r="K2996" s="35"/>
      <c r="L2996" s="246"/>
      <c r="M2996" s="351"/>
      <c r="N2996" s="73"/>
    </row>
    <row r="2997" spans="1:14" s="74" customFormat="1" x14ac:dyDescent="0.2">
      <c r="A2997" s="75"/>
      <c r="B2997" s="141"/>
      <c r="C2997" s="77"/>
      <c r="D2997" s="21"/>
      <c r="E2997" s="21"/>
      <c r="F2997" s="21"/>
      <c r="G2997" s="142"/>
      <c r="H2997" s="273"/>
      <c r="I2997" s="135"/>
      <c r="J2997" s="79"/>
      <c r="K2997" s="35"/>
      <c r="L2997" s="246"/>
      <c r="M2997" s="349"/>
      <c r="N2997" s="73"/>
    </row>
    <row r="2998" spans="1:14" s="74" customFormat="1" ht="15" x14ac:dyDescent="0.2">
      <c r="A2998" s="25"/>
      <c r="B2998" s="18"/>
      <c r="C2998" s="19"/>
      <c r="D2998" s="143"/>
      <c r="E2998" s="7"/>
      <c r="F2998" s="21"/>
      <c r="G2998" s="22"/>
      <c r="H2998" s="273"/>
      <c r="I2998" s="23"/>
      <c r="J2998" s="24"/>
      <c r="K2998" s="35"/>
      <c r="L2998" s="246"/>
      <c r="M2998" s="351"/>
      <c r="N2998" s="73"/>
    </row>
    <row r="2999" spans="1:14" s="74" customFormat="1" ht="15" x14ac:dyDescent="0.2">
      <c r="A2999" s="25"/>
      <c r="B2999" s="18"/>
      <c r="C2999" s="19"/>
      <c r="D2999" s="143"/>
      <c r="E2999" s="7"/>
      <c r="F2999" s="21"/>
      <c r="G2999" s="22"/>
      <c r="H2999" s="273"/>
      <c r="I2999" s="23"/>
      <c r="J2999" s="24"/>
      <c r="K2999" s="35"/>
      <c r="L2999" s="246"/>
      <c r="M2999" s="351"/>
      <c r="N2999" s="73"/>
    </row>
    <row r="3000" spans="1:14" s="74" customFormat="1" ht="15" x14ac:dyDescent="0.2">
      <c r="A3000" s="25"/>
      <c r="B3000" s="18"/>
      <c r="C3000" s="19"/>
      <c r="D3000" s="143"/>
      <c r="E3000" s="7"/>
      <c r="F3000" s="21"/>
      <c r="G3000" s="22"/>
      <c r="H3000" s="273"/>
      <c r="I3000" s="23"/>
      <c r="J3000" s="24"/>
      <c r="K3000" s="35"/>
      <c r="L3000" s="246"/>
      <c r="M3000" s="351"/>
      <c r="N3000" s="73"/>
    </row>
    <row r="3001" spans="1:14" s="74" customFormat="1" ht="15" x14ac:dyDescent="0.2">
      <c r="A3001" s="25"/>
      <c r="B3001" s="18"/>
      <c r="C3001" s="19"/>
      <c r="D3001" s="143"/>
      <c r="E3001" s="7"/>
      <c r="F3001" s="21"/>
      <c r="G3001" s="22"/>
      <c r="H3001" s="273"/>
      <c r="I3001" s="23"/>
      <c r="J3001" s="24"/>
      <c r="K3001" s="35"/>
      <c r="L3001" s="246"/>
      <c r="M3001" s="351"/>
      <c r="N3001" s="73"/>
    </row>
    <row r="3002" spans="1:14" s="74" customFormat="1" ht="15" x14ac:dyDescent="0.2">
      <c r="A3002" s="25"/>
      <c r="B3002" s="18"/>
      <c r="C3002" s="19"/>
      <c r="D3002" s="143"/>
      <c r="E3002" s="7"/>
      <c r="F3002" s="21"/>
      <c r="G3002" s="22"/>
      <c r="H3002" s="273"/>
      <c r="I3002" s="23"/>
      <c r="J3002" s="24"/>
      <c r="K3002" s="35"/>
      <c r="L3002" s="246"/>
      <c r="M3002" s="351"/>
      <c r="N3002" s="73"/>
    </row>
    <row r="3003" spans="1:14" s="74" customFormat="1" ht="15" x14ac:dyDescent="0.2">
      <c r="A3003" s="25"/>
      <c r="B3003" s="18"/>
      <c r="C3003" s="19"/>
      <c r="D3003" s="143"/>
      <c r="E3003" s="7"/>
      <c r="F3003" s="21"/>
      <c r="G3003" s="22"/>
      <c r="H3003" s="273"/>
      <c r="I3003" s="23"/>
      <c r="J3003" s="24"/>
      <c r="K3003" s="35"/>
      <c r="L3003" s="246"/>
      <c r="M3003" s="351"/>
      <c r="N3003" s="73"/>
    </row>
    <row r="3004" spans="1:14" s="74" customFormat="1" ht="15" x14ac:dyDescent="0.2">
      <c r="A3004" s="25"/>
      <c r="B3004" s="18"/>
      <c r="C3004" s="19"/>
      <c r="D3004" s="143"/>
      <c r="E3004" s="7"/>
      <c r="F3004" s="21"/>
      <c r="G3004" s="22"/>
      <c r="H3004" s="273"/>
      <c r="I3004" s="23"/>
      <c r="J3004" s="24"/>
      <c r="K3004" s="35"/>
      <c r="L3004" s="246"/>
      <c r="M3004" s="351"/>
      <c r="N3004" s="73"/>
    </row>
    <row r="3005" spans="1:14" s="74" customFormat="1" ht="15" x14ac:dyDescent="0.2">
      <c r="A3005" s="25"/>
      <c r="B3005" s="18"/>
      <c r="C3005" s="19"/>
      <c r="D3005" s="143"/>
      <c r="E3005" s="7"/>
      <c r="F3005" s="21"/>
      <c r="G3005" s="22"/>
      <c r="H3005" s="273"/>
      <c r="I3005" s="23"/>
      <c r="J3005" s="24"/>
      <c r="K3005" s="35"/>
      <c r="L3005" s="246"/>
      <c r="M3005" s="351"/>
      <c r="N3005" s="73"/>
    </row>
    <row r="3006" spans="1:14" s="74" customFormat="1" ht="15" x14ac:dyDescent="0.2">
      <c r="A3006" s="25"/>
      <c r="B3006" s="18"/>
      <c r="C3006" s="19"/>
      <c r="D3006" s="143"/>
      <c r="E3006" s="7"/>
      <c r="F3006" s="21"/>
      <c r="G3006" s="22"/>
      <c r="H3006" s="273"/>
      <c r="I3006" s="23"/>
      <c r="J3006" s="24"/>
      <c r="K3006" s="35"/>
      <c r="L3006" s="246"/>
      <c r="M3006" s="351"/>
      <c r="N3006" s="73"/>
    </row>
    <row r="3007" spans="1:14" s="74" customFormat="1" ht="15" x14ac:dyDescent="0.2">
      <c r="A3007" s="25"/>
      <c r="B3007" s="18"/>
      <c r="C3007" s="19"/>
      <c r="D3007" s="143"/>
      <c r="E3007" s="7"/>
      <c r="F3007" s="21"/>
      <c r="G3007" s="22"/>
      <c r="H3007" s="273"/>
      <c r="I3007" s="23"/>
      <c r="J3007" s="24"/>
      <c r="K3007" s="35"/>
      <c r="L3007" s="246"/>
      <c r="M3007" s="351"/>
      <c r="N3007" s="73"/>
    </row>
    <row r="3008" spans="1:14" s="74" customFormat="1" ht="15" x14ac:dyDescent="0.2">
      <c r="A3008" s="25"/>
      <c r="B3008" s="18"/>
      <c r="C3008" s="19"/>
      <c r="D3008" s="143"/>
      <c r="E3008" s="7"/>
      <c r="F3008" s="21"/>
      <c r="G3008" s="22"/>
      <c r="H3008" s="273"/>
      <c r="I3008" s="23"/>
      <c r="J3008" s="24"/>
      <c r="K3008" s="35"/>
      <c r="L3008" s="246"/>
      <c r="M3008" s="351"/>
      <c r="N3008" s="73"/>
    </row>
    <row r="3009" spans="1:14" s="74" customFormat="1" ht="15" x14ac:dyDescent="0.2">
      <c r="A3009" s="25"/>
      <c r="B3009" s="18"/>
      <c r="C3009" s="19"/>
      <c r="D3009" s="143"/>
      <c r="E3009" s="7"/>
      <c r="F3009" s="21"/>
      <c r="G3009" s="22"/>
      <c r="H3009" s="273"/>
      <c r="I3009" s="23"/>
      <c r="J3009" s="24"/>
      <c r="K3009" s="71"/>
      <c r="L3009" s="246"/>
      <c r="M3009" s="351"/>
      <c r="N3009" s="73"/>
    </row>
    <row r="3010" spans="1:14" s="74" customFormat="1" ht="15" x14ac:dyDescent="0.25">
      <c r="A3010" s="17"/>
      <c r="B3010" s="18"/>
      <c r="C3010" s="19"/>
      <c r="D3010" s="143"/>
      <c r="E3010" s="7"/>
      <c r="F3010" s="21"/>
      <c r="G3010" s="22"/>
      <c r="H3010" s="273"/>
      <c r="I3010" s="23"/>
      <c r="J3010" s="24"/>
      <c r="K3010" s="35"/>
      <c r="L3010" s="246"/>
      <c r="M3010" s="351"/>
      <c r="N3010" s="73"/>
    </row>
    <row r="3011" spans="1:14" s="74" customFormat="1" ht="15" x14ac:dyDescent="0.2">
      <c r="A3011" s="25"/>
      <c r="B3011" s="18"/>
      <c r="C3011" s="19"/>
      <c r="D3011" s="143"/>
      <c r="E3011" s="7"/>
      <c r="F3011" s="21"/>
      <c r="G3011" s="22"/>
      <c r="H3011" s="273"/>
      <c r="I3011" s="23"/>
      <c r="J3011" s="24"/>
      <c r="K3011" s="35"/>
      <c r="L3011" s="246"/>
      <c r="M3011" s="351"/>
      <c r="N3011" s="73"/>
    </row>
    <row r="3012" spans="1:14" s="74" customFormat="1" ht="15" x14ac:dyDescent="0.2">
      <c r="A3012" s="25"/>
      <c r="B3012" s="18"/>
      <c r="C3012" s="19"/>
      <c r="D3012" s="143"/>
      <c r="E3012" s="7"/>
      <c r="F3012" s="21"/>
      <c r="G3012" s="22"/>
      <c r="H3012" s="273"/>
      <c r="I3012" s="23"/>
      <c r="J3012" s="24"/>
      <c r="K3012" s="35"/>
      <c r="L3012" s="246"/>
      <c r="M3012" s="351"/>
      <c r="N3012" s="73"/>
    </row>
    <row r="3013" spans="1:14" s="74" customFormat="1" ht="15" x14ac:dyDescent="0.2">
      <c r="A3013" s="25"/>
      <c r="B3013" s="18"/>
      <c r="C3013" s="19"/>
      <c r="D3013" s="143"/>
      <c r="E3013" s="7"/>
      <c r="F3013" s="21"/>
      <c r="G3013" s="22"/>
      <c r="H3013" s="273"/>
      <c r="I3013" s="23"/>
      <c r="J3013" s="24"/>
      <c r="K3013" s="35"/>
      <c r="L3013" s="246"/>
      <c r="M3013" s="351"/>
      <c r="N3013" s="73"/>
    </row>
    <row r="3014" spans="1:14" s="74" customFormat="1" ht="15" x14ac:dyDescent="0.2">
      <c r="A3014" s="25"/>
      <c r="B3014" s="18"/>
      <c r="C3014" s="19"/>
      <c r="D3014" s="143"/>
      <c r="E3014" s="7"/>
      <c r="F3014" s="21"/>
      <c r="G3014" s="22"/>
      <c r="H3014" s="273"/>
      <c r="I3014" s="23"/>
      <c r="J3014" s="24"/>
      <c r="K3014" s="35"/>
      <c r="L3014" s="246"/>
      <c r="M3014" s="351"/>
      <c r="N3014" s="73"/>
    </row>
    <row r="3015" spans="1:14" s="74" customFormat="1" ht="15" x14ac:dyDescent="0.2">
      <c r="A3015" s="25"/>
      <c r="B3015" s="18"/>
      <c r="C3015" s="19"/>
      <c r="D3015" s="143"/>
      <c r="E3015" s="7"/>
      <c r="F3015" s="21"/>
      <c r="G3015" s="22"/>
      <c r="H3015" s="273"/>
      <c r="I3015" s="23"/>
      <c r="J3015" s="24"/>
      <c r="K3015" s="35"/>
      <c r="L3015" s="246"/>
      <c r="M3015" s="351"/>
      <c r="N3015" s="73"/>
    </row>
    <row r="3016" spans="1:14" s="74" customFormat="1" ht="15" x14ac:dyDescent="0.2">
      <c r="A3016" s="25"/>
      <c r="B3016" s="18"/>
      <c r="C3016" s="19"/>
      <c r="D3016" s="143"/>
      <c r="E3016" s="7"/>
      <c r="F3016" s="21"/>
      <c r="G3016" s="22"/>
      <c r="H3016" s="273"/>
      <c r="I3016" s="23"/>
      <c r="J3016" s="24"/>
      <c r="K3016" s="35"/>
      <c r="L3016" s="246"/>
      <c r="M3016" s="351"/>
      <c r="N3016" s="73"/>
    </row>
    <row r="3017" spans="1:14" s="74" customFormat="1" ht="15" x14ac:dyDescent="0.2">
      <c r="A3017" s="25"/>
      <c r="B3017" s="18"/>
      <c r="C3017" s="19"/>
      <c r="D3017" s="143"/>
      <c r="E3017" s="7"/>
      <c r="F3017" s="21"/>
      <c r="G3017" s="22"/>
      <c r="H3017" s="273"/>
      <c r="I3017" s="23"/>
      <c r="J3017" s="24"/>
      <c r="K3017" s="35"/>
      <c r="L3017" s="246"/>
      <c r="M3017" s="351"/>
      <c r="N3017" s="73"/>
    </row>
    <row r="3018" spans="1:14" s="74" customFormat="1" ht="15" x14ac:dyDescent="0.25">
      <c r="A3018" s="17"/>
      <c r="B3018" s="18"/>
      <c r="C3018" s="19"/>
      <c r="D3018" s="143"/>
      <c r="E3018" s="7"/>
      <c r="F3018" s="21"/>
      <c r="G3018" s="22"/>
      <c r="H3018" s="273"/>
      <c r="I3018" s="23"/>
      <c r="J3018" s="24"/>
      <c r="K3018" s="35"/>
      <c r="L3018" s="246"/>
      <c r="M3018" s="351"/>
      <c r="N3018" s="73"/>
    </row>
    <row r="3019" spans="1:14" s="74" customFormat="1" ht="15" x14ac:dyDescent="0.2">
      <c r="A3019" s="25"/>
      <c r="B3019" s="18"/>
      <c r="C3019" s="19"/>
      <c r="D3019" s="143"/>
      <c r="E3019" s="7"/>
      <c r="F3019" s="21"/>
      <c r="G3019" s="22"/>
      <c r="H3019" s="273"/>
      <c r="I3019" s="23"/>
      <c r="J3019" s="24"/>
      <c r="K3019" s="35"/>
      <c r="L3019" s="246"/>
      <c r="M3019" s="351"/>
      <c r="N3019" s="73"/>
    </row>
    <row r="3020" spans="1:14" s="74" customFormat="1" ht="15" x14ac:dyDescent="0.2">
      <c r="A3020" s="25"/>
      <c r="B3020" s="18"/>
      <c r="C3020" s="19"/>
      <c r="D3020" s="143"/>
      <c r="E3020" s="7"/>
      <c r="F3020" s="21"/>
      <c r="G3020" s="22"/>
      <c r="H3020" s="273"/>
      <c r="I3020" s="23"/>
      <c r="J3020" s="24"/>
      <c r="K3020" s="35"/>
      <c r="L3020" s="246"/>
      <c r="M3020" s="351"/>
      <c r="N3020" s="73"/>
    </row>
    <row r="3021" spans="1:14" s="74" customFormat="1" ht="15" x14ac:dyDescent="0.2">
      <c r="A3021" s="25"/>
      <c r="B3021" s="18"/>
      <c r="C3021" s="19"/>
      <c r="D3021" s="143"/>
      <c r="E3021" s="7"/>
      <c r="F3021" s="21"/>
      <c r="G3021" s="22"/>
      <c r="H3021" s="273"/>
      <c r="I3021" s="23"/>
      <c r="J3021" s="24"/>
      <c r="K3021" s="35"/>
      <c r="L3021" s="246"/>
      <c r="M3021" s="351"/>
      <c r="N3021" s="73"/>
    </row>
    <row r="3022" spans="1:14" s="74" customFormat="1" ht="15" x14ac:dyDescent="0.2">
      <c r="A3022" s="25"/>
      <c r="B3022" s="18"/>
      <c r="C3022" s="19"/>
      <c r="D3022" s="143"/>
      <c r="E3022" s="7"/>
      <c r="F3022" s="21"/>
      <c r="G3022" s="22"/>
      <c r="H3022" s="273"/>
      <c r="I3022" s="23"/>
      <c r="J3022" s="24"/>
      <c r="K3022" s="35"/>
      <c r="L3022" s="246"/>
      <c r="M3022" s="351"/>
      <c r="N3022" s="73"/>
    </row>
    <row r="3023" spans="1:14" s="74" customFormat="1" ht="15" x14ac:dyDescent="0.2">
      <c r="A3023" s="25"/>
      <c r="B3023" s="18"/>
      <c r="C3023" s="19"/>
      <c r="D3023" s="143"/>
      <c r="E3023" s="7"/>
      <c r="F3023" s="21"/>
      <c r="G3023" s="22"/>
      <c r="H3023" s="273"/>
      <c r="I3023" s="23"/>
      <c r="J3023" s="24"/>
      <c r="K3023" s="35"/>
      <c r="L3023" s="246"/>
      <c r="M3023" s="351"/>
      <c r="N3023" s="73"/>
    </row>
    <row r="3024" spans="1:14" s="74" customFormat="1" ht="15" x14ac:dyDescent="0.2">
      <c r="A3024" s="25"/>
      <c r="B3024" s="18"/>
      <c r="C3024" s="19"/>
      <c r="D3024" s="143"/>
      <c r="E3024" s="7"/>
      <c r="F3024" s="21"/>
      <c r="G3024" s="22"/>
      <c r="H3024" s="273"/>
      <c r="I3024" s="23"/>
      <c r="J3024" s="24"/>
      <c r="K3024" s="35"/>
      <c r="L3024" s="246"/>
      <c r="M3024" s="351"/>
      <c r="N3024" s="73"/>
    </row>
    <row r="3025" spans="1:14" s="74" customFormat="1" ht="15" x14ac:dyDescent="0.2">
      <c r="A3025" s="25"/>
      <c r="B3025" s="18"/>
      <c r="C3025" s="19"/>
      <c r="D3025" s="143"/>
      <c r="E3025" s="7"/>
      <c r="F3025" s="21"/>
      <c r="G3025" s="22"/>
      <c r="H3025" s="273"/>
      <c r="I3025" s="23"/>
      <c r="J3025" s="24"/>
      <c r="K3025" s="35"/>
      <c r="L3025" s="246"/>
      <c r="M3025" s="351"/>
      <c r="N3025" s="73"/>
    </row>
    <row r="3026" spans="1:14" s="74" customFormat="1" ht="15" x14ac:dyDescent="0.2">
      <c r="A3026" s="25"/>
      <c r="B3026" s="18"/>
      <c r="C3026" s="19"/>
      <c r="D3026" s="143"/>
      <c r="E3026" s="7"/>
      <c r="F3026" s="21"/>
      <c r="G3026" s="22"/>
      <c r="H3026" s="273"/>
      <c r="I3026" s="23"/>
      <c r="J3026" s="24"/>
      <c r="K3026" s="35"/>
      <c r="L3026" s="246"/>
      <c r="M3026" s="351"/>
      <c r="N3026" s="73"/>
    </row>
    <row r="3027" spans="1:14" s="74" customFormat="1" ht="15" x14ac:dyDescent="0.2">
      <c r="A3027" s="25"/>
      <c r="B3027" s="18"/>
      <c r="C3027" s="19"/>
      <c r="D3027" s="143"/>
      <c r="E3027" s="7"/>
      <c r="F3027" s="21"/>
      <c r="G3027" s="22"/>
      <c r="H3027" s="273"/>
      <c r="I3027" s="23"/>
      <c r="J3027" s="24"/>
      <c r="K3027" s="35"/>
      <c r="L3027" s="246"/>
      <c r="M3027" s="351"/>
      <c r="N3027" s="73"/>
    </row>
    <row r="3028" spans="1:14" s="74" customFormat="1" ht="15" x14ac:dyDescent="0.2">
      <c r="A3028" s="25"/>
      <c r="B3028" s="18"/>
      <c r="C3028" s="19"/>
      <c r="D3028" s="143"/>
      <c r="E3028" s="7"/>
      <c r="F3028" s="21"/>
      <c r="G3028" s="22"/>
      <c r="H3028" s="273"/>
      <c r="I3028" s="23"/>
      <c r="J3028" s="24"/>
      <c r="K3028" s="35"/>
      <c r="L3028" s="246"/>
      <c r="M3028" s="351"/>
      <c r="N3028" s="73"/>
    </row>
    <row r="3029" spans="1:14" s="74" customFormat="1" ht="15" x14ac:dyDescent="0.2">
      <c r="A3029" s="25"/>
      <c r="B3029" s="18"/>
      <c r="C3029" s="19"/>
      <c r="D3029" s="143"/>
      <c r="E3029" s="7"/>
      <c r="F3029" s="21"/>
      <c r="G3029" s="22"/>
      <c r="H3029" s="273"/>
      <c r="I3029" s="23"/>
      <c r="J3029" s="24"/>
      <c r="K3029" s="35"/>
      <c r="L3029" s="246"/>
      <c r="M3029" s="351"/>
      <c r="N3029" s="73"/>
    </row>
    <row r="3030" spans="1:14" s="74" customFormat="1" ht="15" x14ac:dyDescent="0.2">
      <c r="A3030" s="25"/>
      <c r="B3030" s="18"/>
      <c r="C3030" s="19"/>
      <c r="D3030" s="143"/>
      <c r="E3030" s="7"/>
      <c r="F3030" s="21"/>
      <c r="G3030" s="22"/>
      <c r="H3030" s="273"/>
      <c r="I3030" s="23"/>
      <c r="J3030" s="24"/>
      <c r="K3030" s="35"/>
      <c r="L3030" s="246"/>
      <c r="M3030" s="351"/>
      <c r="N3030" s="73"/>
    </row>
    <row r="3031" spans="1:14" s="74" customFormat="1" ht="15" x14ac:dyDescent="0.2">
      <c r="A3031" s="25"/>
      <c r="B3031" s="18"/>
      <c r="C3031" s="19"/>
      <c r="D3031" s="143"/>
      <c r="E3031" s="7"/>
      <c r="F3031" s="21"/>
      <c r="G3031" s="22"/>
      <c r="H3031" s="273"/>
      <c r="I3031" s="23"/>
      <c r="J3031" s="24"/>
      <c r="K3031" s="35"/>
      <c r="L3031" s="246"/>
      <c r="M3031" s="351"/>
      <c r="N3031" s="73"/>
    </row>
    <row r="3032" spans="1:14" s="74" customFormat="1" ht="15" x14ac:dyDescent="0.2">
      <c r="A3032" s="25"/>
      <c r="B3032" s="18"/>
      <c r="C3032" s="19"/>
      <c r="D3032" s="143"/>
      <c r="E3032" s="7"/>
      <c r="F3032" s="21"/>
      <c r="G3032" s="22"/>
      <c r="H3032" s="273"/>
      <c r="I3032" s="23"/>
      <c r="J3032" s="24"/>
      <c r="K3032" s="35"/>
      <c r="L3032" s="246"/>
      <c r="M3032" s="351"/>
      <c r="N3032" s="73"/>
    </row>
    <row r="3033" spans="1:14" s="74" customFormat="1" ht="15" x14ac:dyDescent="0.2">
      <c r="A3033" s="25"/>
      <c r="B3033" s="18"/>
      <c r="C3033" s="19"/>
      <c r="D3033" s="143"/>
      <c r="E3033" s="7"/>
      <c r="F3033" s="21"/>
      <c r="G3033" s="22"/>
      <c r="H3033" s="273"/>
      <c r="I3033" s="23"/>
      <c r="J3033" s="24"/>
      <c r="K3033" s="35"/>
      <c r="L3033" s="246"/>
      <c r="M3033" s="351"/>
      <c r="N3033" s="73"/>
    </row>
    <row r="3034" spans="1:14" s="74" customFormat="1" ht="15" x14ac:dyDescent="0.2">
      <c r="A3034" s="25"/>
      <c r="B3034" s="18"/>
      <c r="C3034" s="19"/>
      <c r="D3034" s="143"/>
      <c r="E3034" s="7"/>
      <c r="F3034" s="21"/>
      <c r="G3034" s="22"/>
      <c r="H3034" s="273"/>
      <c r="I3034" s="23"/>
      <c r="J3034" s="24"/>
      <c r="K3034" s="35"/>
      <c r="L3034" s="246"/>
      <c r="M3034" s="351"/>
      <c r="N3034" s="73"/>
    </row>
    <row r="3035" spans="1:14" s="74" customFormat="1" ht="15" x14ac:dyDescent="0.2">
      <c r="A3035" s="25"/>
      <c r="B3035" s="18"/>
      <c r="C3035" s="19"/>
      <c r="D3035" s="143"/>
      <c r="E3035" s="7"/>
      <c r="F3035" s="21"/>
      <c r="G3035" s="22"/>
      <c r="H3035" s="273"/>
      <c r="I3035" s="23"/>
      <c r="J3035" s="24"/>
      <c r="K3035" s="35"/>
      <c r="L3035" s="246"/>
      <c r="M3035" s="351"/>
      <c r="N3035" s="73"/>
    </row>
    <row r="3036" spans="1:14" s="74" customFormat="1" ht="15" x14ac:dyDescent="0.2">
      <c r="A3036" s="25"/>
      <c r="B3036" s="18"/>
      <c r="C3036" s="19"/>
      <c r="D3036" s="143"/>
      <c r="E3036" s="7"/>
      <c r="F3036" s="21"/>
      <c r="G3036" s="22"/>
      <c r="H3036" s="273"/>
      <c r="I3036" s="23"/>
      <c r="J3036" s="24"/>
      <c r="K3036" s="35"/>
      <c r="L3036" s="246"/>
      <c r="M3036" s="351"/>
      <c r="N3036" s="73"/>
    </row>
    <row r="3037" spans="1:14" s="74" customFormat="1" ht="15" x14ac:dyDescent="0.2">
      <c r="A3037" s="25"/>
      <c r="B3037" s="18"/>
      <c r="C3037" s="19"/>
      <c r="D3037" s="143"/>
      <c r="E3037" s="7"/>
      <c r="F3037" s="21"/>
      <c r="G3037" s="22"/>
      <c r="H3037" s="273"/>
      <c r="I3037" s="23"/>
      <c r="J3037" s="24"/>
      <c r="K3037" s="35"/>
      <c r="L3037" s="246"/>
      <c r="M3037" s="351"/>
      <c r="N3037" s="73"/>
    </row>
    <row r="3038" spans="1:14" s="74" customFormat="1" ht="15" x14ac:dyDescent="0.2">
      <c r="A3038" s="25"/>
      <c r="B3038" s="18"/>
      <c r="C3038" s="19"/>
      <c r="D3038" s="143"/>
      <c r="E3038" s="7"/>
      <c r="F3038" s="21"/>
      <c r="G3038" s="22"/>
      <c r="H3038" s="273"/>
      <c r="I3038" s="23"/>
      <c r="J3038" s="24"/>
      <c r="K3038" s="35"/>
      <c r="L3038" s="246"/>
      <c r="M3038" s="351"/>
      <c r="N3038" s="73"/>
    </row>
    <row r="3039" spans="1:14" s="74" customFormat="1" ht="15" x14ac:dyDescent="0.2">
      <c r="A3039" s="25"/>
      <c r="B3039" s="18"/>
      <c r="C3039" s="19"/>
      <c r="D3039" s="143"/>
      <c r="E3039" s="7"/>
      <c r="F3039" s="21"/>
      <c r="G3039" s="22"/>
      <c r="H3039" s="273"/>
      <c r="I3039" s="23"/>
      <c r="J3039" s="24"/>
      <c r="K3039" s="35"/>
      <c r="L3039" s="246"/>
      <c r="M3039" s="351"/>
      <c r="N3039" s="73"/>
    </row>
    <row r="3040" spans="1:14" s="74" customFormat="1" ht="15" x14ac:dyDescent="0.25">
      <c r="A3040" s="25"/>
      <c r="B3040" s="18"/>
      <c r="C3040" s="19"/>
      <c r="D3040" s="143"/>
      <c r="E3040" s="7"/>
      <c r="F3040" s="21"/>
      <c r="G3040" s="22"/>
      <c r="H3040" s="273"/>
      <c r="I3040" s="23"/>
      <c r="J3040" s="24"/>
      <c r="K3040" s="35"/>
      <c r="L3040" s="246"/>
      <c r="M3040" s="344"/>
      <c r="N3040" s="73"/>
    </row>
    <row r="3041" spans="1:14" s="74" customFormat="1" ht="15" x14ac:dyDescent="0.2">
      <c r="A3041" s="25"/>
      <c r="B3041" s="18"/>
      <c r="C3041" s="19"/>
      <c r="D3041" s="143"/>
      <c r="E3041" s="7"/>
      <c r="F3041" s="21"/>
      <c r="G3041" s="22"/>
      <c r="H3041" s="273"/>
      <c r="I3041" s="23"/>
      <c r="J3041" s="24"/>
      <c r="K3041" s="35"/>
      <c r="L3041" s="246"/>
      <c r="M3041" s="351"/>
      <c r="N3041" s="73"/>
    </row>
    <row r="3042" spans="1:14" s="74" customFormat="1" ht="15" x14ac:dyDescent="0.2">
      <c r="A3042" s="25"/>
      <c r="B3042" s="18"/>
      <c r="C3042" s="19"/>
      <c r="D3042" s="143"/>
      <c r="E3042" s="7"/>
      <c r="F3042" s="21"/>
      <c r="G3042" s="22"/>
      <c r="H3042" s="273"/>
      <c r="I3042" s="23"/>
      <c r="J3042" s="24"/>
      <c r="K3042" s="35"/>
      <c r="L3042" s="246"/>
      <c r="M3042" s="351"/>
      <c r="N3042" s="73"/>
    </row>
    <row r="3043" spans="1:14" s="74" customFormat="1" ht="15" x14ac:dyDescent="0.2">
      <c r="A3043" s="25"/>
      <c r="B3043" s="18"/>
      <c r="C3043" s="19"/>
      <c r="D3043" s="143"/>
      <c r="E3043" s="7"/>
      <c r="F3043" s="21"/>
      <c r="G3043" s="22"/>
      <c r="H3043" s="273"/>
      <c r="I3043" s="23"/>
      <c r="J3043" s="24"/>
      <c r="K3043" s="35"/>
      <c r="L3043" s="246"/>
      <c r="M3043" s="351"/>
      <c r="N3043" s="73"/>
    </row>
    <row r="3044" spans="1:14" s="74" customFormat="1" ht="15" x14ac:dyDescent="0.25">
      <c r="A3044" s="17"/>
      <c r="B3044" s="18"/>
      <c r="C3044" s="19"/>
      <c r="D3044" s="143"/>
      <c r="E3044" s="7"/>
      <c r="F3044" s="21"/>
      <c r="G3044" s="22"/>
      <c r="H3044" s="273"/>
      <c r="I3044" s="23"/>
      <c r="J3044" s="24"/>
      <c r="K3044" s="35"/>
      <c r="L3044" s="246"/>
      <c r="M3044" s="351"/>
      <c r="N3044" s="73"/>
    </row>
    <row r="3045" spans="1:14" s="74" customFormat="1" ht="15" x14ac:dyDescent="0.2">
      <c r="A3045" s="25"/>
      <c r="B3045" s="18"/>
      <c r="C3045" s="19"/>
      <c r="D3045" s="143"/>
      <c r="E3045" s="7"/>
      <c r="F3045" s="21"/>
      <c r="G3045" s="22"/>
      <c r="H3045" s="273"/>
      <c r="I3045" s="23"/>
      <c r="J3045" s="24"/>
      <c r="K3045" s="35"/>
      <c r="L3045" s="246"/>
      <c r="M3045" s="351"/>
      <c r="N3045" s="73"/>
    </row>
    <row r="3046" spans="1:14" s="74" customFormat="1" ht="15" x14ac:dyDescent="0.2">
      <c r="A3046" s="25"/>
      <c r="B3046" s="18"/>
      <c r="C3046" s="19"/>
      <c r="D3046" s="143"/>
      <c r="E3046" s="7"/>
      <c r="F3046" s="21"/>
      <c r="G3046" s="22"/>
      <c r="H3046" s="273"/>
      <c r="I3046" s="23"/>
      <c r="J3046" s="24"/>
      <c r="K3046" s="35"/>
      <c r="L3046" s="246"/>
      <c r="M3046" s="351"/>
      <c r="N3046" s="73"/>
    </row>
    <row r="3047" spans="1:14" s="74" customFormat="1" ht="15" x14ac:dyDescent="0.2">
      <c r="A3047" s="25"/>
      <c r="B3047" s="18"/>
      <c r="C3047" s="19"/>
      <c r="D3047" s="143"/>
      <c r="E3047" s="7"/>
      <c r="F3047" s="21"/>
      <c r="G3047" s="22"/>
      <c r="H3047" s="273"/>
      <c r="I3047" s="23"/>
      <c r="J3047" s="24"/>
      <c r="K3047" s="35"/>
      <c r="L3047" s="246"/>
      <c r="M3047" s="351"/>
      <c r="N3047" s="73"/>
    </row>
    <row r="3048" spans="1:14" s="74" customFormat="1" ht="15" x14ac:dyDescent="0.2">
      <c r="A3048" s="25"/>
      <c r="B3048" s="18"/>
      <c r="C3048" s="19"/>
      <c r="D3048" s="143"/>
      <c r="E3048" s="7"/>
      <c r="F3048" s="21"/>
      <c r="G3048" s="22"/>
      <c r="H3048" s="273"/>
      <c r="I3048" s="23"/>
      <c r="J3048" s="24"/>
      <c r="K3048" s="35"/>
      <c r="L3048" s="246"/>
      <c r="M3048" s="351"/>
      <c r="N3048" s="73"/>
    </row>
    <row r="3049" spans="1:14" s="74" customFormat="1" ht="15" x14ac:dyDescent="0.2">
      <c r="A3049" s="25"/>
      <c r="B3049" s="18"/>
      <c r="C3049" s="19"/>
      <c r="D3049" s="143"/>
      <c r="E3049" s="7"/>
      <c r="F3049" s="21"/>
      <c r="G3049" s="22"/>
      <c r="H3049" s="273"/>
      <c r="I3049" s="23"/>
      <c r="J3049" s="24"/>
      <c r="K3049" s="35"/>
      <c r="L3049" s="246"/>
      <c r="M3049" s="351"/>
      <c r="N3049" s="73"/>
    </row>
    <row r="3050" spans="1:14" s="74" customFormat="1" ht="15" x14ac:dyDescent="0.25">
      <c r="A3050" s="17"/>
      <c r="B3050" s="18"/>
      <c r="C3050" s="19"/>
      <c r="D3050" s="143"/>
      <c r="E3050" s="7"/>
      <c r="F3050" s="21"/>
      <c r="G3050" s="22"/>
      <c r="H3050" s="273"/>
      <c r="I3050" s="23"/>
      <c r="J3050" s="24"/>
      <c r="K3050" s="35"/>
      <c r="L3050" s="246"/>
      <c r="M3050" s="351"/>
      <c r="N3050" s="73"/>
    </row>
    <row r="3051" spans="1:14" s="74" customFormat="1" ht="15" x14ac:dyDescent="0.2">
      <c r="A3051" s="25"/>
      <c r="B3051" s="18"/>
      <c r="C3051" s="19"/>
      <c r="D3051" s="143"/>
      <c r="E3051" s="7"/>
      <c r="F3051" s="21"/>
      <c r="G3051" s="22"/>
      <c r="H3051" s="273"/>
      <c r="I3051" s="23"/>
      <c r="J3051" s="24"/>
      <c r="K3051" s="35"/>
      <c r="L3051" s="246"/>
      <c r="M3051" s="351"/>
      <c r="N3051" s="73"/>
    </row>
    <row r="3052" spans="1:14" s="74" customFormat="1" ht="15" x14ac:dyDescent="0.2">
      <c r="A3052" s="25"/>
      <c r="B3052" s="18"/>
      <c r="C3052" s="19"/>
      <c r="D3052" s="143"/>
      <c r="E3052" s="7"/>
      <c r="F3052" s="21"/>
      <c r="G3052" s="22"/>
      <c r="H3052" s="273"/>
      <c r="I3052" s="23"/>
      <c r="J3052" s="24"/>
      <c r="K3052" s="35"/>
      <c r="L3052" s="246"/>
      <c r="M3052" s="351"/>
      <c r="N3052" s="73"/>
    </row>
    <row r="3053" spans="1:14" s="74" customFormat="1" ht="15" x14ac:dyDescent="0.2">
      <c r="A3053" s="25"/>
      <c r="B3053" s="18"/>
      <c r="C3053" s="19"/>
      <c r="D3053" s="143"/>
      <c r="E3053" s="7"/>
      <c r="F3053" s="21"/>
      <c r="G3053" s="22"/>
      <c r="H3053" s="273"/>
      <c r="I3053" s="23"/>
      <c r="J3053" s="24"/>
      <c r="K3053" s="35"/>
      <c r="L3053" s="246"/>
      <c r="M3053" s="351"/>
      <c r="N3053" s="73"/>
    </row>
    <row r="3054" spans="1:14" s="74" customFormat="1" ht="15" x14ac:dyDescent="0.2">
      <c r="A3054" s="25"/>
      <c r="B3054" s="18"/>
      <c r="C3054" s="19"/>
      <c r="D3054" s="143"/>
      <c r="E3054" s="7"/>
      <c r="F3054" s="21"/>
      <c r="G3054" s="22"/>
      <c r="H3054" s="273"/>
      <c r="I3054" s="23"/>
      <c r="J3054" s="24"/>
      <c r="K3054" s="35"/>
      <c r="L3054" s="246"/>
      <c r="M3054" s="351"/>
      <c r="N3054" s="73"/>
    </row>
    <row r="3055" spans="1:14" s="74" customFormat="1" ht="15" x14ac:dyDescent="0.2">
      <c r="A3055" s="25"/>
      <c r="B3055" s="18"/>
      <c r="C3055" s="19"/>
      <c r="D3055" s="143"/>
      <c r="E3055" s="7"/>
      <c r="F3055" s="21"/>
      <c r="G3055" s="22"/>
      <c r="H3055" s="273"/>
      <c r="I3055" s="23"/>
      <c r="J3055" s="24"/>
      <c r="K3055" s="35"/>
      <c r="L3055" s="246"/>
      <c r="M3055" s="351"/>
      <c r="N3055" s="73"/>
    </row>
    <row r="3056" spans="1:14" s="74" customFormat="1" ht="15" x14ac:dyDescent="0.2">
      <c r="A3056" s="25"/>
      <c r="B3056" s="18"/>
      <c r="C3056" s="19"/>
      <c r="D3056" s="143"/>
      <c r="E3056" s="7"/>
      <c r="F3056" s="21"/>
      <c r="G3056" s="22"/>
      <c r="H3056" s="273"/>
      <c r="I3056" s="23"/>
      <c r="J3056" s="24"/>
      <c r="K3056" s="35"/>
      <c r="L3056" s="246"/>
      <c r="M3056" s="351"/>
      <c r="N3056" s="73"/>
    </row>
    <row r="3057" spans="1:14" s="74" customFormat="1" ht="15" x14ac:dyDescent="0.2">
      <c r="A3057" s="25"/>
      <c r="B3057" s="18"/>
      <c r="C3057" s="19"/>
      <c r="D3057" s="143"/>
      <c r="E3057" s="7"/>
      <c r="F3057" s="21"/>
      <c r="G3057" s="22"/>
      <c r="H3057" s="273"/>
      <c r="I3057" s="23"/>
      <c r="J3057" s="24"/>
      <c r="K3057" s="35"/>
      <c r="L3057" s="246"/>
      <c r="M3057" s="351"/>
      <c r="N3057" s="73"/>
    </row>
    <row r="3058" spans="1:14" s="74" customFormat="1" ht="15" x14ac:dyDescent="0.2">
      <c r="A3058" s="25"/>
      <c r="B3058" s="18"/>
      <c r="C3058" s="19"/>
      <c r="D3058" s="143"/>
      <c r="E3058" s="7"/>
      <c r="F3058" s="21"/>
      <c r="G3058" s="22"/>
      <c r="H3058" s="273"/>
      <c r="I3058" s="23"/>
      <c r="J3058" s="24"/>
      <c r="K3058" s="35"/>
      <c r="L3058" s="246"/>
      <c r="M3058" s="351"/>
      <c r="N3058" s="73"/>
    </row>
    <row r="3059" spans="1:14" s="74" customFormat="1" ht="15" x14ac:dyDescent="0.2">
      <c r="A3059" s="25"/>
      <c r="B3059" s="18"/>
      <c r="C3059" s="19"/>
      <c r="D3059" s="143"/>
      <c r="E3059" s="7"/>
      <c r="F3059" s="21"/>
      <c r="G3059" s="22"/>
      <c r="H3059" s="273"/>
      <c r="I3059" s="23"/>
      <c r="J3059" s="24"/>
      <c r="K3059" s="35"/>
      <c r="L3059" s="246"/>
      <c r="M3059" s="351"/>
      <c r="N3059" s="73"/>
    </row>
    <row r="3060" spans="1:14" s="74" customFormat="1" ht="15" x14ac:dyDescent="0.2">
      <c r="A3060" s="25"/>
      <c r="B3060" s="18"/>
      <c r="C3060" s="19"/>
      <c r="D3060" s="143"/>
      <c r="E3060" s="7"/>
      <c r="F3060" s="21"/>
      <c r="G3060" s="22"/>
      <c r="H3060" s="273"/>
      <c r="I3060" s="23"/>
      <c r="J3060" s="24"/>
      <c r="K3060" s="35"/>
      <c r="L3060" s="246"/>
      <c r="M3060" s="351"/>
      <c r="N3060" s="73"/>
    </row>
    <row r="3061" spans="1:14" s="74" customFormat="1" ht="15" x14ac:dyDescent="0.2">
      <c r="A3061" s="25"/>
      <c r="B3061" s="18"/>
      <c r="C3061" s="19"/>
      <c r="D3061" s="143"/>
      <c r="E3061" s="7"/>
      <c r="F3061" s="21"/>
      <c r="G3061" s="22"/>
      <c r="H3061" s="273"/>
      <c r="I3061" s="23"/>
      <c r="J3061" s="24"/>
      <c r="K3061" s="35"/>
      <c r="L3061" s="246"/>
      <c r="M3061" s="351"/>
      <c r="N3061" s="73"/>
    </row>
    <row r="3062" spans="1:14" s="74" customFormat="1" ht="15" x14ac:dyDescent="0.2">
      <c r="A3062" s="25"/>
      <c r="B3062" s="18"/>
      <c r="C3062" s="19"/>
      <c r="D3062" s="143"/>
      <c r="E3062" s="7"/>
      <c r="F3062" s="21"/>
      <c r="G3062" s="22"/>
      <c r="H3062" s="273"/>
      <c r="I3062" s="23"/>
      <c r="J3062" s="24"/>
      <c r="K3062" s="35"/>
      <c r="L3062" s="246"/>
      <c r="M3062" s="351"/>
      <c r="N3062" s="73"/>
    </row>
    <row r="3063" spans="1:14" s="74" customFormat="1" ht="15" x14ac:dyDescent="0.2">
      <c r="A3063" s="25"/>
      <c r="B3063" s="18"/>
      <c r="C3063" s="19"/>
      <c r="D3063" s="143"/>
      <c r="E3063" s="7"/>
      <c r="F3063" s="21"/>
      <c r="G3063" s="22"/>
      <c r="H3063" s="273"/>
      <c r="I3063" s="23"/>
      <c r="J3063" s="24"/>
      <c r="K3063" s="35"/>
      <c r="L3063" s="246"/>
      <c r="M3063" s="351"/>
      <c r="N3063" s="73"/>
    </row>
    <row r="3064" spans="1:14" s="74" customFormat="1" ht="15" x14ac:dyDescent="0.2">
      <c r="A3064" s="25"/>
      <c r="B3064" s="18"/>
      <c r="C3064" s="19"/>
      <c r="D3064" s="143"/>
      <c r="E3064" s="7"/>
      <c r="F3064" s="21"/>
      <c r="G3064" s="22"/>
      <c r="H3064" s="273"/>
      <c r="I3064" s="23"/>
      <c r="J3064" s="24"/>
      <c r="K3064" s="35"/>
      <c r="L3064" s="246"/>
      <c r="M3064" s="351"/>
      <c r="N3064" s="73"/>
    </row>
    <row r="3065" spans="1:14" s="74" customFormat="1" ht="15" x14ac:dyDescent="0.2">
      <c r="A3065" s="25"/>
      <c r="B3065" s="18"/>
      <c r="C3065" s="19"/>
      <c r="D3065" s="143"/>
      <c r="E3065" s="7"/>
      <c r="F3065" s="21"/>
      <c r="G3065" s="22"/>
      <c r="H3065" s="273"/>
      <c r="I3065" s="23"/>
      <c r="J3065" s="24"/>
      <c r="K3065" s="35"/>
      <c r="L3065" s="246"/>
      <c r="M3065" s="351"/>
      <c r="N3065" s="73"/>
    </row>
    <row r="3066" spans="1:14" s="74" customFormat="1" ht="15" x14ac:dyDescent="0.2">
      <c r="A3066" s="25"/>
      <c r="B3066" s="18"/>
      <c r="C3066" s="19"/>
      <c r="D3066" s="143"/>
      <c r="E3066" s="7"/>
      <c r="F3066" s="21"/>
      <c r="G3066" s="22"/>
      <c r="H3066" s="273"/>
      <c r="I3066" s="23"/>
      <c r="J3066" s="24"/>
      <c r="K3066" s="35"/>
      <c r="L3066" s="246"/>
      <c r="M3066" s="351"/>
      <c r="N3066" s="73"/>
    </row>
    <row r="3067" spans="1:14" s="74" customFormat="1" ht="15" x14ac:dyDescent="0.2">
      <c r="A3067" s="25"/>
      <c r="B3067" s="18"/>
      <c r="C3067" s="19"/>
      <c r="D3067" s="143"/>
      <c r="E3067" s="7"/>
      <c r="F3067" s="21"/>
      <c r="G3067" s="22"/>
      <c r="H3067" s="273"/>
      <c r="I3067" s="23"/>
      <c r="J3067" s="24"/>
      <c r="K3067" s="35"/>
      <c r="L3067" s="246"/>
      <c r="M3067" s="351"/>
      <c r="N3067" s="73"/>
    </row>
    <row r="3068" spans="1:14" s="74" customFormat="1" ht="15" x14ac:dyDescent="0.2">
      <c r="A3068" s="25"/>
      <c r="B3068" s="18"/>
      <c r="C3068" s="19"/>
      <c r="D3068" s="143"/>
      <c r="E3068" s="7"/>
      <c r="F3068" s="21"/>
      <c r="G3068" s="22"/>
      <c r="H3068" s="273"/>
      <c r="I3068" s="23"/>
      <c r="J3068" s="24"/>
      <c r="K3068" s="35"/>
      <c r="L3068" s="246"/>
      <c r="M3068" s="351"/>
      <c r="N3068" s="73"/>
    </row>
    <row r="3069" spans="1:14" s="74" customFormat="1" ht="15" x14ac:dyDescent="0.2">
      <c r="A3069" s="25"/>
      <c r="B3069" s="18"/>
      <c r="C3069" s="19"/>
      <c r="D3069" s="143"/>
      <c r="E3069" s="7"/>
      <c r="F3069" s="21"/>
      <c r="G3069" s="22"/>
      <c r="H3069" s="273"/>
      <c r="I3069" s="23"/>
      <c r="J3069" s="24"/>
      <c r="K3069" s="35"/>
      <c r="L3069" s="246"/>
      <c r="M3069" s="351"/>
      <c r="N3069" s="73"/>
    </row>
    <row r="3070" spans="1:14" s="74" customFormat="1" ht="15" x14ac:dyDescent="0.25">
      <c r="A3070" s="17"/>
      <c r="B3070" s="18"/>
      <c r="C3070" s="19"/>
      <c r="D3070" s="143"/>
      <c r="E3070" s="7"/>
      <c r="F3070" s="21"/>
      <c r="G3070" s="22"/>
      <c r="H3070" s="273"/>
      <c r="I3070" s="23"/>
      <c r="J3070" s="24"/>
      <c r="K3070" s="35"/>
      <c r="L3070" s="246"/>
      <c r="M3070" s="351"/>
      <c r="N3070" s="73"/>
    </row>
    <row r="3071" spans="1:14" s="74" customFormat="1" ht="15" x14ac:dyDescent="0.2">
      <c r="A3071" s="25"/>
      <c r="B3071" s="18"/>
      <c r="C3071" s="19"/>
      <c r="D3071" s="143"/>
      <c r="E3071" s="7"/>
      <c r="F3071" s="21"/>
      <c r="G3071" s="22"/>
      <c r="H3071" s="273"/>
      <c r="I3071" s="23"/>
      <c r="J3071" s="24"/>
      <c r="K3071" s="35"/>
      <c r="L3071" s="246"/>
      <c r="M3071" s="351"/>
      <c r="N3071" s="73"/>
    </row>
    <row r="3072" spans="1:14" s="74" customFormat="1" ht="15" x14ac:dyDescent="0.2">
      <c r="A3072" s="25"/>
      <c r="B3072" s="18"/>
      <c r="C3072" s="19"/>
      <c r="D3072" s="143"/>
      <c r="E3072" s="7"/>
      <c r="F3072" s="21"/>
      <c r="G3072" s="22"/>
      <c r="H3072" s="273"/>
      <c r="I3072" s="23"/>
      <c r="J3072" s="24"/>
      <c r="K3072" s="35"/>
      <c r="L3072" s="246"/>
      <c r="M3072" s="351"/>
      <c r="N3072" s="73"/>
    </row>
    <row r="3073" spans="1:14" s="74" customFormat="1" ht="15" x14ac:dyDescent="0.25">
      <c r="A3073" s="17"/>
      <c r="B3073" s="18"/>
      <c r="C3073" s="19"/>
      <c r="D3073" s="143"/>
      <c r="E3073" s="7"/>
      <c r="F3073" s="21"/>
      <c r="G3073" s="22"/>
      <c r="H3073" s="273"/>
      <c r="I3073" s="23"/>
      <c r="J3073" s="24"/>
      <c r="K3073" s="35"/>
      <c r="L3073" s="246"/>
      <c r="M3073" s="351"/>
      <c r="N3073" s="73"/>
    </row>
    <row r="3074" spans="1:14" s="74" customFormat="1" ht="15" x14ac:dyDescent="0.25">
      <c r="A3074" s="17"/>
      <c r="B3074" s="18"/>
      <c r="C3074" s="19"/>
      <c r="D3074" s="143"/>
      <c r="E3074" s="7"/>
      <c r="F3074" s="21"/>
      <c r="G3074" s="22"/>
      <c r="H3074" s="273"/>
      <c r="I3074" s="23"/>
      <c r="J3074" s="24"/>
      <c r="K3074" s="35"/>
      <c r="L3074" s="246"/>
      <c r="M3074" s="351"/>
      <c r="N3074" s="73"/>
    </row>
    <row r="3075" spans="1:14" s="74" customFormat="1" ht="15" x14ac:dyDescent="0.2">
      <c r="A3075" s="25"/>
      <c r="B3075" s="18"/>
      <c r="C3075" s="19"/>
      <c r="D3075" s="143"/>
      <c r="E3075" s="7"/>
      <c r="F3075" s="21"/>
      <c r="G3075" s="22"/>
      <c r="H3075" s="273"/>
      <c r="I3075" s="23"/>
      <c r="J3075" s="24"/>
      <c r="K3075" s="35"/>
      <c r="L3075" s="246"/>
      <c r="M3075" s="351"/>
      <c r="N3075" s="73"/>
    </row>
    <row r="3076" spans="1:14" s="74" customFormat="1" ht="15" x14ac:dyDescent="0.2">
      <c r="A3076" s="25"/>
      <c r="B3076" s="18"/>
      <c r="C3076" s="19"/>
      <c r="D3076" s="143"/>
      <c r="E3076" s="7"/>
      <c r="F3076" s="21"/>
      <c r="G3076" s="22"/>
      <c r="H3076" s="273"/>
      <c r="I3076" s="23"/>
      <c r="J3076" s="24"/>
      <c r="K3076" s="35"/>
      <c r="L3076" s="246"/>
      <c r="M3076" s="351"/>
      <c r="N3076" s="73"/>
    </row>
    <row r="3077" spans="1:14" s="74" customFormat="1" ht="15" x14ac:dyDescent="0.2">
      <c r="A3077" s="25"/>
      <c r="B3077" s="18"/>
      <c r="C3077" s="19"/>
      <c r="D3077" s="143"/>
      <c r="E3077" s="7"/>
      <c r="F3077" s="21"/>
      <c r="G3077" s="22"/>
      <c r="H3077" s="273"/>
      <c r="I3077" s="23"/>
      <c r="J3077" s="24"/>
      <c r="K3077" s="35"/>
      <c r="L3077" s="246"/>
      <c r="M3077" s="351"/>
      <c r="N3077" s="73"/>
    </row>
    <row r="3078" spans="1:14" s="74" customFormat="1" ht="15" x14ac:dyDescent="0.2">
      <c r="A3078" s="25"/>
      <c r="B3078" s="18"/>
      <c r="C3078" s="19"/>
      <c r="D3078" s="143"/>
      <c r="E3078" s="7"/>
      <c r="F3078" s="21"/>
      <c r="G3078" s="22"/>
      <c r="H3078" s="273"/>
      <c r="I3078" s="23"/>
      <c r="J3078" s="24"/>
      <c r="K3078" s="35"/>
      <c r="L3078" s="246"/>
      <c r="M3078" s="351"/>
      <c r="N3078" s="73"/>
    </row>
    <row r="3079" spans="1:14" s="74" customFormat="1" ht="15" x14ac:dyDescent="0.2">
      <c r="A3079" s="25"/>
      <c r="B3079" s="18"/>
      <c r="C3079" s="19"/>
      <c r="D3079" s="143"/>
      <c r="E3079" s="7"/>
      <c r="F3079" s="21"/>
      <c r="G3079" s="22"/>
      <c r="H3079" s="273"/>
      <c r="I3079" s="23"/>
      <c r="J3079" s="24"/>
      <c r="K3079" s="35"/>
      <c r="L3079" s="246"/>
      <c r="M3079" s="351"/>
      <c r="N3079" s="73"/>
    </row>
    <row r="3080" spans="1:14" s="74" customFormat="1" ht="15" x14ac:dyDescent="0.2">
      <c r="A3080" s="25"/>
      <c r="B3080" s="18"/>
      <c r="C3080" s="19"/>
      <c r="D3080" s="143"/>
      <c r="E3080" s="7"/>
      <c r="F3080" s="21"/>
      <c r="G3080" s="22"/>
      <c r="H3080" s="273"/>
      <c r="I3080" s="23"/>
      <c r="J3080" s="24"/>
      <c r="K3080" s="35"/>
      <c r="L3080" s="246"/>
      <c r="M3080" s="351"/>
      <c r="N3080" s="73"/>
    </row>
    <row r="3081" spans="1:14" s="74" customFormat="1" ht="15" x14ac:dyDescent="0.25">
      <c r="A3081" s="17"/>
      <c r="B3081" s="18"/>
      <c r="C3081" s="19"/>
      <c r="D3081" s="143"/>
      <c r="E3081" s="7"/>
      <c r="F3081" s="21"/>
      <c r="G3081" s="22"/>
      <c r="H3081" s="273"/>
      <c r="I3081" s="23"/>
      <c r="J3081" s="24"/>
      <c r="K3081" s="35"/>
      <c r="L3081" s="246"/>
      <c r="M3081" s="351"/>
      <c r="N3081" s="73"/>
    </row>
    <row r="3082" spans="1:14" s="74" customFormat="1" ht="15" x14ac:dyDescent="0.2">
      <c r="A3082" s="25"/>
      <c r="B3082" s="18"/>
      <c r="C3082" s="19"/>
      <c r="D3082" s="143"/>
      <c r="E3082" s="7"/>
      <c r="F3082" s="21"/>
      <c r="G3082" s="22"/>
      <c r="H3082" s="273"/>
      <c r="I3082" s="23"/>
      <c r="J3082" s="24"/>
      <c r="K3082" s="35"/>
      <c r="L3082" s="246"/>
      <c r="M3082" s="351"/>
      <c r="N3082" s="73"/>
    </row>
    <row r="3083" spans="1:14" s="74" customFormat="1" ht="15" x14ac:dyDescent="0.2">
      <c r="A3083" s="25"/>
      <c r="B3083" s="18"/>
      <c r="C3083" s="19"/>
      <c r="D3083" s="143"/>
      <c r="E3083" s="7"/>
      <c r="F3083" s="21"/>
      <c r="G3083" s="22"/>
      <c r="H3083" s="273"/>
      <c r="I3083" s="23"/>
      <c r="J3083" s="24"/>
      <c r="K3083" s="35"/>
      <c r="L3083" s="246"/>
      <c r="M3083" s="351"/>
      <c r="N3083" s="73"/>
    </row>
    <row r="3084" spans="1:14" s="74" customFormat="1" ht="15" x14ac:dyDescent="0.2">
      <c r="A3084" s="25"/>
      <c r="B3084" s="18"/>
      <c r="C3084" s="19"/>
      <c r="D3084" s="143"/>
      <c r="E3084" s="7"/>
      <c r="F3084" s="21"/>
      <c r="G3084" s="22"/>
      <c r="H3084" s="273"/>
      <c r="I3084" s="23"/>
      <c r="J3084" s="24"/>
      <c r="K3084" s="35"/>
      <c r="L3084" s="246"/>
      <c r="M3084" s="351"/>
      <c r="N3084" s="73"/>
    </row>
    <row r="3085" spans="1:14" s="74" customFormat="1" ht="15" x14ac:dyDescent="0.2">
      <c r="A3085" s="25"/>
      <c r="B3085" s="18"/>
      <c r="C3085" s="19"/>
      <c r="D3085" s="143"/>
      <c r="E3085" s="7"/>
      <c r="F3085" s="21"/>
      <c r="G3085" s="22"/>
      <c r="H3085" s="273"/>
      <c r="I3085" s="23"/>
      <c r="J3085" s="24"/>
      <c r="K3085" s="35"/>
      <c r="L3085" s="246"/>
      <c r="M3085" s="351"/>
      <c r="N3085" s="146"/>
    </row>
    <row r="3086" spans="1:14" s="74" customFormat="1" ht="15" x14ac:dyDescent="0.2">
      <c r="A3086" s="25"/>
      <c r="B3086" s="18"/>
      <c r="C3086" s="19"/>
      <c r="D3086" s="143"/>
      <c r="E3086" s="7"/>
      <c r="F3086" s="21"/>
      <c r="G3086" s="22"/>
      <c r="H3086" s="273"/>
      <c r="I3086" s="23"/>
      <c r="J3086" s="24"/>
      <c r="K3086" s="35"/>
      <c r="L3086" s="246"/>
      <c r="M3086" s="351"/>
      <c r="N3086" s="73"/>
    </row>
    <row r="3087" spans="1:14" s="74" customFormat="1" ht="15" x14ac:dyDescent="0.2">
      <c r="A3087" s="25"/>
      <c r="B3087" s="18"/>
      <c r="C3087" s="19"/>
      <c r="D3087" s="143"/>
      <c r="E3087" s="7"/>
      <c r="F3087" s="21"/>
      <c r="G3087" s="22"/>
      <c r="H3087" s="273"/>
      <c r="I3087" s="23"/>
      <c r="J3087" s="24"/>
      <c r="K3087" s="35"/>
      <c r="L3087" s="246"/>
      <c r="M3087" s="351"/>
      <c r="N3087" s="146"/>
    </row>
    <row r="3088" spans="1:14" s="74" customFormat="1" ht="15" x14ac:dyDescent="0.2">
      <c r="A3088" s="25"/>
      <c r="B3088" s="18"/>
      <c r="C3088" s="19"/>
      <c r="D3088" s="143"/>
      <c r="E3088" s="7"/>
      <c r="F3088" s="21"/>
      <c r="G3088" s="22"/>
      <c r="H3088" s="273"/>
      <c r="I3088" s="23"/>
      <c r="J3088" s="24"/>
      <c r="K3088" s="35"/>
      <c r="L3088" s="246"/>
      <c r="M3088" s="351"/>
      <c r="N3088" s="73"/>
    </row>
    <row r="3089" spans="1:14" s="74" customFormat="1" ht="15" x14ac:dyDescent="0.2">
      <c r="A3089" s="25"/>
      <c r="B3089" s="18"/>
      <c r="C3089" s="19"/>
      <c r="D3089" s="143"/>
      <c r="E3089" s="7"/>
      <c r="F3089" s="21"/>
      <c r="G3089" s="22"/>
      <c r="H3089" s="273"/>
      <c r="I3089" s="23"/>
      <c r="J3089" s="24"/>
      <c r="K3089" s="35"/>
      <c r="L3089" s="246"/>
      <c r="M3089" s="351"/>
      <c r="N3089" s="73"/>
    </row>
    <row r="3090" spans="1:14" s="74" customFormat="1" ht="15" x14ac:dyDescent="0.2">
      <c r="A3090" s="25"/>
      <c r="B3090" s="18"/>
      <c r="C3090" s="19"/>
      <c r="D3090" s="143"/>
      <c r="E3090" s="7"/>
      <c r="F3090" s="21"/>
      <c r="G3090" s="22"/>
      <c r="H3090" s="273"/>
      <c r="I3090" s="23"/>
      <c r="J3090" s="24"/>
      <c r="K3090" s="35"/>
      <c r="L3090" s="246"/>
      <c r="M3090" s="351"/>
      <c r="N3090" s="73"/>
    </row>
    <row r="3091" spans="1:14" s="74" customFormat="1" ht="15" x14ac:dyDescent="0.2">
      <c r="A3091" s="25"/>
      <c r="B3091" s="18"/>
      <c r="C3091" s="19"/>
      <c r="D3091" s="143"/>
      <c r="E3091" s="7"/>
      <c r="F3091" s="21"/>
      <c r="G3091" s="22"/>
      <c r="H3091" s="273"/>
      <c r="I3091" s="23"/>
      <c r="J3091" s="24"/>
      <c r="K3091" s="35"/>
      <c r="L3091" s="246"/>
      <c r="M3091" s="351"/>
      <c r="N3091" s="73"/>
    </row>
    <row r="3092" spans="1:14" s="74" customFormat="1" ht="15" x14ac:dyDescent="0.2">
      <c r="A3092" s="25"/>
      <c r="B3092" s="18"/>
      <c r="C3092" s="19"/>
      <c r="D3092" s="143"/>
      <c r="E3092" s="7"/>
      <c r="F3092" s="21"/>
      <c r="G3092" s="22"/>
      <c r="H3092" s="273"/>
      <c r="I3092" s="23"/>
      <c r="J3092" s="24"/>
      <c r="K3092" s="35"/>
      <c r="L3092" s="246"/>
      <c r="M3092" s="351"/>
      <c r="N3092" s="73"/>
    </row>
    <row r="3093" spans="1:14" s="74" customFormat="1" ht="15" x14ac:dyDescent="0.2">
      <c r="A3093" s="25"/>
      <c r="B3093" s="18"/>
      <c r="C3093" s="19"/>
      <c r="D3093" s="143"/>
      <c r="E3093" s="7"/>
      <c r="F3093" s="21"/>
      <c r="G3093" s="22"/>
      <c r="H3093" s="273"/>
      <c r="I3093" s="23"/>
      <c r="J3093" s="24"/>
      <c r="K3093" s="35"/>
      <c r="L3093" s="246"/>
      <c r="M3093" s="351"/>
      <c r="N3093" s="73"/>
    </row>
    <row r="3094" spans="1:14" s="74" customFormat="1" ht="15" x14ac:dyDescent="0.2">
      <c r="A3094" s="25"/>
      <c r="B3094" s="18"/>
      <c r="C3094" s="19"/>
      <c r="D3094" s="143"/>
      <c r="E3094" s="7"/>
      <c r="F3094" s="21"/>
      <c r="G3094" s="22"/>
      <c r="H3094" s="273"/>
      <c r="I3094" s="23"/>
      <c r="J3094" s="24"/>
      <c r="K3094" s="35"/>
      <c r="L3094" s="246"/>
      <c r="M3094" s="351"/>
      <c r="N3094" s="73"/>
    </row>
    <row r="3095" spans="1:14" s="74" customFormat="1" ht="15" x14ac:dyDescent="0.2">
      <c r="A3095" s="25"/>
      <c r="B3095" s="18"/>
      <c r="C3095" s="19"/>
      <c r="D3095" s="143"/>
      <c r="E3095" s="7"/>
      <c r="F3095" s="21"/>
      <c r="G3095" s="22"/>
      <c r="H3095" s="273"/>
      <c r="I3095" s="23"/>
      <c r="J3095" s="24"/>
      <c r="K3095" s="35"/>
      <c r="L3095" s="246"/>
      <c r="M3095" s="351"/>
      <c r="N3095" s="73"/>
    </row>
    <row r="3096" spans="1:14" s="74" customFormat="1" ht="15" x14ac:dyDescent="0.2">
      <c r="A3096" s="25"/>
      <c r="B3096" s="18"/>
      <c r="C3096" s="19"/>
      <c r="D3096" s="143"/>
      <c r="E3096" s="7"/>
      <c r="F3096" s="21"/>
      <c r="G3096" s="22"/>
      <c r="H3096" s="273"/>
      <c r="I3096" s="23"/>
      <c r="J3096" s="24"/>
      <c r="K3096" s="35"/>
      <c r="L3096" s="246"/>
      <c r="M3096" s="351"/>
      <c r="N3096" s="73"/>
    </row>
    <row r="3097" spans="1:14" s="74" customFormat="1" ht="15" x14ac:dyDescent="0.2">
      <c r="A3097" s="25"/>
      <c r="B3097" s="18"/>
      <c r="C3097" s="19"/>
      <c r="D3097" s="143"/>
      <c r="E3097" s="7"/>
      <c r="F3097" s="21"/>
      <c r="G3097" s="22"/>
      <c r="H3097" s="273"/>
      <c r="I3097" s="23"/>
      <c r="J3097" s="24"/>
      <c r="K3097" s="35"/>
      <c r="L3097" s="246"/>
      <c r="M3097" s="351"/>
      <c r="N3097" s="73"/>
    </row>
    <row r="3098" spans="1:14" s="74" customFormat="1" ht="15" x14ac:dyDescent="0.2">
      <c r="A3098" s="25"/>
      <c r="B3098" s="18"/>
      <c r="C3098" s="19"/>
      <c r="D3098" s="143"/>
      <c r="E3098" s="7"/>
      <c r="F3098" s="21"/>
      <c r="G3098" s="22"/>
      <c r="H3098" s="273"/>
      <c r="I3098" s="23"/>
      <c r="J3098" s="24"/>
      <c r="K3098" s="35"/>
      <c r="L3098" s="246"/>
      <c r="M3098" s="351"/>
      <c r="N3098" s="73"/>
    </row>
    <row r="3099" spans="1:14" s="74" customFormat="1" ht="15" x14ac:dyDescent="0.2">
      <c r="A3099" s="25"/>
      <c r="B3099" s="18"/>
      <c r="C3099" s="19"/>
      <c r="D3099" s="143"/>
      <c r="E3099" s="7"/>
      <c r="F3099" s="21"/>
      <c r="G3099" s="22"/>
      <c r="H3099" s="273"/>
      <c r="I3099" s="23"/>
      <c r="J3099" s="24"/>
      <c r="K3099" s="35"/>
      <c r="L3099" s="246"/>
      <c r="M3099" s="351"/>
      <c r="N3099" s="73"/>
    </row>
    <row r="3100" spans="1:14" s="74" customFormat="1" ht="15" x14ac:dyDescent="0.2">
      <c r="A3100" s="25"/>
      <c r="B3100" s="18"/>
      <c r="C3100" s="19"/>
      <c r="D3100" s="143"/>
      <c r="E3100" s="7"/>
      <c r="F3100" s="21"/>
      <c r="G3100" s="22"/>
      <c r="H3100" s="273"/>
      <c r="I3100" s="23"/>
      <c r="J3100" s="24"/>
      <c r="K3100" s="35"/>
      <c r="L3100" s="246"/>
      <c r="M3100" s="351"/>
      <c r="N3100" s="73"/>
    </row>
    <row r="3101" spans="1:14" s="74" customFormat="1" ht="15" x14ac:dyDescent="0.2">
      <c r="A3101" s="25"/>
      <c r="B3101" s="18"/>
      <c r="C3101" s="19"/>
      <c r="D3101" s="143"/>
      <c r="E3101" s="7"/>
      <c r="F3101" s="21"/>
      <c r="G3101" s="22"/>
      <c r="H3101" s="273"/>
      <c r="I3101" s="23"/>
      <c r="J3101" s="24"/>
      <c r="K3101" s="35"/>
      <c r="L3101" s="246"/>
      <c r="M3101" s="351"/>
      <c r="N3101" s="73"/>
    </row>
    <row r="3102" spans="1:14" s="74" customFormat="1" ht="15" x14ac:dyDescent="0.2">
      <c r="A3102" s="25"/>
      <c r="B3102" s="18"/>
      <c r="C3102" s="19"/>
      <c r="D3102" s="143"/>
      <c r="E3102" s="7"/>
      <c r="F3102" s="21"/>
      <c r="G3102" s="22"/>
      <c r="H3102" s="273"/>
      <c r="I3102" s="23"/>
      <c r="J3102" s="24"/>
      <c r="K3102" s="35"/>
      <c r="L3102" s="246"/>
      <c r="M3102" s="351"/>
      <c r="N3102" s="73"/>
    </row>
    <row r="3103" spans="1:14" s="74" customFormat="1" ht="15" x14ac:dyDescent="0.2">
      <c r="A3103" s="25"/>
      <c r="B3103" s="18"/>
      <c r="C3103" s="19"/>
      <c r="D3103" s="143"/>
      <c r="E3103" s="7"/>
      <c r="F3103" s="21"/>
      <c r="G3103" s="22"/>
      <c r="H3103" s="273"/>
      <c r="I3103" s="23"/>
      <c r="J3103" s="24"/>
      <c r="K3103" s="35"/>
      <c r="L3103" s="246"/>
      <c r="M3103" s="351"/>
      <c r="N3103" s="73"/>
    </row>
    <row r="3104" spans="1:14" s="74" customFormat="1" ht="15" x14ac:dyDescent="0.2">
      <c r="A3104" s="25"/>
      <c r="B3104" s="18"/>
      <c r="C3104" s="19"/>
      <c r="D3104" s="143"/>
      <c r="E3104" s="7"/>
      <c r="F3104" s="21"/>
      <c r="G3104" s="22"/>
      <c r="H3104" s="273"/>
      <c r="I3104" s="23"/>
      <c r="J3104" s="24"/>
      <c r="K3104" s="35"/>
      <c r="L3104" s="246"/>
      <c r="M3104" s="351"/>
      <c r="N3104" s="73"/>
    </row>
    <row r="3105" spans="1:14" s="74" customFormat="1" ht="15" x14ac:dyDescent="0.2">
      <c r="A3105" s="25"/>
      <c r="B3105" s="18"/>
      <c r="C3105" s="19"/>
      <c r="D3105" s="143"/>
      <c r="E3105" s="7"/>
      <c r="F3105" s="21"/>
      <c r="G3105" s="22"/>
      <c r="H3105" s="273"/>
      <c r="I3105" s="23"/>
      <c r="J3105" s="24"/>
      <c r="K3105" s="35"/>
      <c r="L3105" s="246"/>
      <c r="M3105" s="351"/>
      <c r="N3105" s="73"/>
    </row>
    <row r="3106" spans="1:14" s="74" customFormat="1" ht="15" x14ac:dyDescent="0.2">
      <c r="A3106" s="25"/>
      <c r="B3106" s="18"/>
      <c r="C3106" s="19"/>
      <c r="D3106" s="143"/>
      <c r="E3106" s="7"/>
      <c r="F3106" s="21"/>
      <c r="G3106" s="22"/>
      <c r="H3106" s="273"/>
      <c r="I3106" s="23"/>
      <c r="J3106" s="24"/>
      <c r="K3106" s="35"/>
      <c r="L3106" s="246"/>
      <c r="M3106" s="351"/>
      <c r="N3106" s="73"/>
    </row>
    <row r="3107" spans="1:14" s="74" customFormat="1" ht="15" x14ac:dyDescent="0.2">
      <c r="A3107" s="25"/>
      <c r="B3107" s="18"/>
      <c r="C3107" s="19"/>
      <c r="D3107" s="143"/>
      <c r="E3107" s="7"/>
      <c r="F3107" s="21"/>
      <c r="G3107" s="22"/>
      <c r="H3107" s="273"/>
      <c r="I3107" s="23"/>
      <c r="J3107" s="24"/>
      <c r="K3107" s="35"/>
      <c r="L3107" s="246"/>
      <c r="M3107" s="351"/>
      <c r="N3107" s="73"/>
    </row>
    <row r="3108" spans="1:14" s="74" customFormat="1" ht="15" x14ac:dyDescent="0.25">
      <c r="A3108" s="17"/>
      <c r="B3108" s="18"/>
      <c r="C3108" s="19"/>
      <c r="D3108" s="143"/>
      <c r="E3108" s="7"/>
      <c r="F3108" s="21"/>
      <c r="G3108" s="22"/>
      <c r="H3108" s="273"/>
      <c r="I3108" s="23"/>
      <c r="J3108" s="24"/>
      <c r="K3108" s="35"/>
      <c r="L3108" s="246"/>
      <c r="M3108" s="351"/>
      <c r="N3108" s="73"/>
    </row>
    <row r="3109" spans="1:14" s="74" customFormat="1" ht="15" x14ac:dyDescent="0.2">
      <c r="A3109" s="25"/>
      <c r="B3109" s="18"/>
      <c r="C3109" s="19"/>
      <c r="D3109" s="143"/>
      <c r="E3109" s="7"/>
      <c r="F3109" s="21"/>
      <c r="G3109" s="22"/>
      <c r="H3109" s="273"/>
      <c r="I3109" s="23"/>
      <c r="J3109" s="24"/>
      <c r="K3109" s="35"/>
      <c r="L3109" s="246"/>
      <c r="M3109" s="351"/>
      <c r="N3109" s="73"/>
    </row>
    <row r="3110" spans="1:14" s="74" customFormat="1" ht="15" x14ac:dyDescent="0.25">
      <c r="A3110" s="17"/>
      <c r="B3110" s="18"/>
      <c r="C3110" s="19"/>
      <c r="D3110" s="143"/>
      <c r="E3110" s="7"/>
      <c r="F3110" s="21"/>
      <c r="G3110" s="22"/>
      <c r="H3110" s="273"/>
      <c r="I3110" s="23"/>
      <c r="J3110" s="24"/>
      <c r="K3110" s="35"/>
      <c r="L3110" s="246"/>
      <c r="M3110" s="351"/>
      <c r="N3110" s="73"/>
    </row>
    <row r="3111" spans="1:14" s="74" customFormat="1" ht="15" x14ac:dyDescent="0.2">
      <c r="A3111" s="25"/>
      <c r="B3111" s="18"/>
      <c r="C3111" s="19"/>
      <c r="D3111" s="143"/>
      <c r="E3111" s="7"/>
      <c r="F3111" s="21"/>
      <c r="G3111" s="22"/>
      <c r="H3111" s="273"/>
      <c r="I3111" s="23"/>
      <c r="J3111" s="24"/>
      <c r="K3111" s="35"/>
      <c r="L3111" s="246"/>
      <c r="M3111" s="351"/>
      <c r="N3111" s="73"/>
    </row>
    <row r="3112" spans="1:14" s="74" customFormat="1" ht="15" x14ac:dyDescent="0.2">
      <c r="A3112" s="25"/>
      <c r="B3112" s="18"/>
      <c r="C3112" s="19"/>
      <c r="D3112" s="143"/>
      <c r="E3112" s="7"/>
      <c r="F3112" s="21"/>
      <c r="G3112" s="22"/>
      <c r="H3112" s="273"/>
      <c r="I3112" s="23"/>
      <c r="J3112" s="24"/>
      <c r="K3112" s="35"/>
      <c r="L3112" s="246"/>
      <c r="M3112" s="351"/>
      <c r="N3112" s="73"/>
    </row>
    <row r="3113" spans="1:14" s="74" customFormat="1" ht="15" x14ac:dyDescent="0.2">
      <c r="A3113" s="25"/>
      <c r="B3113" s="18"/>
      <c r="C3113" s="19"/>
      <c r="D3113" s="143"/>
      <c r="E3113" s="7"/>
      <c r="F3113" s="21"/>
      <c r="G3113" s="22"/>
      <c r="H3113" s="273"/>
      <c r="I3113" s="23"/>
      <c r="J3113" s="24"/>
      <c r="K3113" s="35"/>
      <c r="L3113" s="246"/>
      <c r="M3113" s="351"/>
      <c r="N3113" s="73"/>
    </row>
    <row r="3114" spans="1:14" s="74" customFormat="1" ht="15" x14ac:dyDescent="0.25">
      <c r="A3114" s="25"/>
      <c r="B3114" s="18"/>
      <c r="C3114" s="19"/>
      <c r="D3114" s="143"/>
      <c r="E3114" s="7"/>
      <c r="F3114" s="21"/>
      <c r="G3114" s="22"/>
      <c r="H3114" s="273"/>
      <c r="I3114" s="23"/>
      <c r="J3114" s="24"/>
      <c r="K3114" s="35"/>
      <c r="L3114" s="246"/>
      <c r="M3114" s="344"/>
      <c r="N3114" s="73"/>
    </row>
    <row r="3115" spans="1:14" s="74" customFormat="1" ht="15" x14ac:dyDescent="0.25">
      <c r="A3115" s="25"/>
      <c r="B3115" s="18"/>
      <c r="C3115" s="19"/>
      <c r="D3115" s="143"/>
      <c r="E3115" s="7"/>
      <c r="F3115" s="21"/>
      <c r="G3115" s="22"/>
      <c r="H3115" s="273"/>
      <c r="I3115" s="23"/>
      <c r="J3115" s="24"/>
      <c r="K3115" s="35"/>
      <c r="L3115" s="246"/>
      <c r="M3115" s="344"/>
      <c r="N3115" s="73"/>
    </row>
    <row r="3116" spans="1:14" s="74" customFormat="1" ht="15" x14ac:dyDescent="0.25">
      <c r="A3116" s="25"/>
      <c r="B3116" s="18"/>
      <c r="C3116" s="19"/>
      <c r="D3116" s="143"/>
      <c r="E3116" s="7"/>
      <c r="F3116" s="21"/>
      <c r="G3116" s="22"/>
      <c r="H3116" s="273"/>
      <c r="I3116" s="23"/>
      <c r="J3116" s="24"/>
      <c r="K3116" s="35"/>
      <c r="L3116" s="246"/>
      <c r="M3116" s="344"/>
      <c r="N3116" s="73"/>
    </row>
    <row r="3117" spans="1:14" s="74" customFormat="1" ht="15" x14ac:dyDescent="0.2">
      <c r="A3117" s="25"/>
      <c r="B3117" s="18"/>
      <c r="C3117" s="19"/>
      <c r="D3117" s="143"/>
      <c r="E3117" s="7"/>
      <c r="F3117" s="21"/>
      <c r="G3117" s="22"/>
      <c r="H3117" s="273"/>
      <c r="I3117" s="23"/>
      <c r="J3117" s="24"/>
      <c r="K3117" s="35"/>
      <c r="L3117" s="246"/>
      <c r="M3117" s="351"/>
      <c r="N3117" s="73"/>
    </row>
    <row r="3118" spans="1:14" s="74" customFormat="1" ht="15" x14ac:dyDescent="0.2">
      <c r="A3118" s="25"/>
      <c r="B3118" s="18"/>
      <c r="C3118" s="19"/>
      <c r="D3118" s="143"/>
      <c r="E3118" s="7"/>
      <c r="F3118" s="21"/>
      <c r="G3118" s="22"/>
      <c r="H3118" s="273"/>
      <c r="I3118" s="23"/>
      <c r="J3118" s="24"/>
      <c r="K3118" s="35"/>
      <c r="L3118" s="246"/>
      <c r="M3118" s="351"/>
      <c r="N3118" s="73"/>
    </row>
    <row r="3119" spans="1:14" s="74" customFormat="1" ht="15" x14ac:dyDescent="0.2">
      <c r="A3119" s="25"/>
      <c r="B3119" s="18"/>
      <c r="C3119" s="19"/>
      <c r="D3119" s="143"/>
      <c r="E3119" s="7"/>
      <c r="F3119" s="21"/>
      <c r="G3119" s="22"/>
      <c r="H3119" s="273"/>
      <c r="I3119" s="23"/>
      <c r="J3119" s="24"/>
      <c r="K3119" s="35"/>
      <c r="L3119" s="246"/>
      <c r="M3119" s="351"/>
      <c r="N3119" s="73"/>
    </row>
    <row r="3120" spans="1:14" s="74" customFormat="1" ht="15" x14ac:dyDescent="0.2">
      <c r="A3120" s="25"/>
      <c r="B3120" s="18"/>
      <c r="C3120" s="19"/>
      <c r="D3120" s="143"/>
      <c r="E3120" s="7"/>
      <c r="F3120" s="21"/>
      <c r="G3120" s="22"/>
      <c r="H3120" s="273"/>
      <c r="I3120" s="23"/>
      <c r="J3120" s="24"/>
      <c r="K3120" s="35"/>
      <c r="L3120" s="246"/>
      <c r="M3120" s="351"/>
      <c r="N3120" s="73"/>
    </row>
    <row r="3121" spans="1:14" s="74" customFormat="1" ht="15" x14ac:dyDescent="0.2">
      <c r="A3121" s="25"/>
      <c r="B3121" s="18"/>
      <c r="C3121" s="19"/>
      <c r="D3121" s="143"/>
      <c r="E3121" s="7"/>
      <c r="F3121" s="21"/>
      <c r="G3121" s="22"/>
      <c r="H3121" s="273"/>
      <c r="I3121" s="23"/>
      <c r="J3121" s="24"/>
      <c r="K3121" s="35"/>
      <c r="L3121" s="246"/>
      <c r="M3121" s="351"/>
      <c r="N3121" s="73"/>
    </row>
    <row r="3122" spans="1:14" s="74" customFormat="1" ht="15" x14ac:dyDescent="0.2">
      <c r="A3122" s="25"/>
      <c r="B3122" s="18"/>
      <c r="C3122" s="19"/>
      <c r="D3122" s="143"/>
      <c r="E3122" s="7"/>
      <c r="F3122" s="21"/>
      <c r="G3122" s="22"/>
      <c r="H3122" s="273"/>
      <c r="I3122" s="23"/>
      <c r="J3122" s="24"/>
      <c r="K3122" s="35"/>
      <c r="L3122" s="246"/>
      <c r="M3122" s="351"/>
      <c r="N3122" s="73"/>
    </row>
    <row r="3123" spans="1:14" s="74" customFormat="1" ht="15" x14ac:dyDescent="0.2">
      <c r="A3123" s="25"/>
      <c r="B3123" s="18"/>
      <c r="C3123" s="19"/>
      <c r="D3123" s="143"/>
      <c r="E3123" s="7"/>
      <c r="F3123" s="21"/>
      <c r="G3123" s="22"/>
      <c r="H3123" s="273"/>
      <c r="I3123" s="23"/>
      <c r="J3123" s="24"/>
      <c r="K3123" s="35"/>
      <c r="L3123" s="246"/>
      <c r="M3123" s="351"/>
      <c r="N3123" s="73"/>
    </row>
    <row r="3124" spans="1:14" s="74" customFormat="1" ht="15" x14ac:dyDescent="0.2">
      <c r="A3124" s="25"/>
      <c r="B3124" s="18"/>
      <c r="C3124" s="19"/>
      <c r="D3124" s="143"/>
      <c r="E3124" s="7"/>
      <c r="F3124" s="21"/>
      <c r="G3124" s="22"/>
      <c r="H3124" s="273"/>
      <c r="I3124" s="23"/>
      <c r="J3124" s="24"/>
      <c r="K3124" s="35"/>
      <c r="L3124" s="246"/>
      <c r="M3124" s="351"/>
      <c r="N3124" s="73"/>
    </row>
    <row r="3125" spans="1:14" s="74" customFormat="1" ht="15" x14ac:dyDescent="0.2">
      <c r="A3125" s="25"/>
      <c r="B3125" s="18"/>
      <c r="C3125" s="19"/>
      <c r="D3125" s="143"/>
      <c r="E3125" s="7"/>
      <c r="F3125" s="21"/>
      <c r="G3125" s="22"/>
      <c r="H3125" s="273"/>
      <c r="I3125" s="23"/>
      <c r="J3125" s="24"/>
      <c r="K3125" s="35"/>
      <c r="L3125" s="246"/>
      <c r="M3125" s="351"/>
      <c r="N3125" s="73"/>
    </row>
    <row r="3126" spans="1:14" s="74" customFormat="1" ht="15" x14ac:dyDescent="0.2">
      <c r="A3126" s="25"/>
      <c r="B3126" s="18"/>
      <c r="C3126" s="19"/>
      <c r="D3126" s="143"/>
      <c r="E3126" s="7"/>
      <c r="F3126" s="21"/>
      <c r="G3126" s="22"/>
      <c r="H3126" s="273"/>
      <c r="I3126" s="23"/>
      <c r="J3126" s="24"/>
      <c r="K3126" s="35"/>
      <c r="L3126" s="246"/>
      <c r="M3126" s="351"/>
      <c r="N3126" s="73"/>
    </row>
    <row r="3127" spans="1:14" s="74" customFormat="1" ht="15" x14ac:dyDescent="0.2">
      <c r="A3127" s="25"/>
      <c r="B3127" s="18"/>
      <c r="C3127" s="19"/>
      <c r="D3127" s="143"/>
      <c r="E3127" s="7"/>
      <c r="F3127" s="21"/>
      <c r="G3127" s="22"/>
      <c r="H3127" s="273"/>
      <c r="I3127" s="23"/>
      <c r="J3127" s="24"/>
      <c r="K3127" s="35"/>
      <c r="L3127" s="246"/>
      <c r="M3127" s="351"/>
      <c r="N3127" s="73"/>
    </row>
    <row r="3128" spans="1:14" s="74" customFormat="1" ht="15" x14ac:dyDescent="0.2">
      <c r="A3128" s="25"/>
      <c r="B3128" s="18"/>
      <c r="C3128" s="19"/>
      <c r="D3128" s="143"/>
      <c r="E3128" s="7"/>
      <c r="F3128" s="21"/>
      <c r="G3128" s="22"/>
      <c r="H3128" s="273"/>
      <c r="I3128" s="23"/>
      <c r="J3128" s="24"/>
      <c r="K3128" s="35"/>
      <c r="L3128" s="246"/>
      <c r="M3128" s="351"/>
      <c r="N3128" s="73"/>
    </row>
    <row r="3129" spans="1:14" s="74" customFormat="1" ht="15" x14ac:dyDescent="0.2">
      <c r="A3129" s="25"/>
      <c r="B3129" s="18"/>
      <c r="C3129" s="19"/>
      <c r="D3129" s="143"/>
      <c r="E3129" s="7"/>
      <c r="F3129" s="21"/>
      <c r="G3129" s="22"/>
      <c r="H3129" s="273"/>
      <c r="I3129" s="23"/>
      <c r="J3129" s="24"/>
      <c r="K3129" s="35"/>
      <c r="L3129" s="246"/>
      <c r="M3129" s="351"/>
      <c r="N3129" s="73"/>
    </row>
    <row r="3130" spans="1:14" s="74" customFormat="1" ht="15" x14ac:dyDescent="0.2">
      <c r="A3130" s="25"/>
      <c r="B3130" s="18"/>
      <c r="C3130" s="19"/>
      <c r="D3130" s="143"/>
      <c r="E3130" s="7"/>
      <c r="F3130" s="21"/>
      <c r="G3130" s="22"/>
      <c r="H3130" s="273"/>
      <c r="I3130" s="23"/>
      <c r="J3130" s="24"/>
      <c r="K3130" s="35"/>
      <c r="L3130" s="246"/>
      <c r="M3130" s="351"/>
      <c r="N3130" s="73"/>
    </row>
    <row r="3131" spans="1:14" s="74" customFormat="1" ht="15" x14ac:dyDescent="0.25">
      <c r="A3131" s="25"/>
      <c r="B3131" s="18"/>
      <c r="C3131" s="19"/>
      <c r="D3131" s="143"/>
      <c r="E3131" s="7"/>
      <c r="F3131" s="21"/>
      <c r="G3131" s="22"/>
      <c r="H3131" s="273"/>
      <c r="I3131" s="23"/>
      <c r="J3131" s="24"/>
      <c r="K3131" s="35"/>
      <c r="L3131" s="246"/>
      <c r="M3131" s="344"/>
      <c r="N3131" s="73"/>
    </row>
    <row r="3132" spans="1:14" s="74" customFormat="1" ht="15" x14ac:dyDescent="0.2">
      <c r="A3132" s="25"/>
      <c r="B3132" s="18"/>
      <c r="C3132" s="19"/>
      <c r="D3132" s="143"/>
      <c r="E3132" s="7"/>
      <c r="F3132" s="21"/>
      <c r="G3132" s="22"/>
      <c r="H3132" s="273"/>
      <c r="I3132" s="23"/>
      <c r="J3132" s="24"/>
      <c r="K3132" s="35"/>
      <c r="L3132" s="246"/>
      <c r="M3132" s="351"/>
      <c r="N3132" s="73"/>
    </row>
    <row r="3133" spans="1:14" s="74" customFormat="1" ht="15" x14ac:dyDescent="0.2">
      <c r="A3133" s="25"/>
      <c r="B3133" s="18"/>
      <c r="C3133" s="19"/>
      <c r="D3133" s="143"/>
      <c r="E3133" s="7"/>
      <c r="F3133" s="21"/>
      <c r="G3133" s="22"/>
      <c r="H3133" s="273"/>
      <c r="I3133" s="23"/>
      <c r="J3133" s="24"/>
      <c r="K3133" s="35"/>
      <c r="L3133" s="246"/>
      <c r="M3133" s="351"/>
      <c r="N3133" s="73"/>
    </row>
    <row r="3134" spans="1:14" s="74" customFormat="1" ht="15" x14ac:dyDescent="0.2">
      <c r="A3134" s="25"/>
      <c r="B3134" s="18"/>
      <c r="C3134" s="19"/>
      <c r="D3134" s="143"/>
      <c r="E3134" s="7"/>
      <c r="F3134" s="21"/>
      <c r="G3134" s="22"/>
      <c r="H3134" s="273"/>
      <c r="I3134" s="23"/>
      <c r="J3134" s="24"/>
      <c r="K3134" s="35"/>
      <c r="L3134" s="246"/>
      <c r="M3134" s="351"/>
      <c r="N3134" s="73"/>
    </row>
    <row r="3135" spans="1:14" s="74" customFormat="1" ht="15" x14ac:dyDescent="0.25">
      <c r="A3135" s="17"/>
      <c r="B3135" s="18"/>
      <c r="C3135" s="19"/>
      <c r="D3135" s="143"/>
      <c r="E3135" s="7"/>
      <c r="F3135" s="21"/>
      <c r="G3135" s="22"/>
      <c r="H3135" s="273"/>
      <c r="I3135" s="23"/>
      <c r="J3135" s="24"/>
      <c r="K3135" s="35"/>
      <c r="L3135" s="246"/>
      <c r="M3135" s="351"/>
      <c r="N3135" s="73"/>
    </row>
    <row r="3136" spans="1:14" s="74" customFormat="1" ht="15" x14ac:dyDescent="0.2">
      <c r="A3136" s="25"/>
      <c r="B3136" s="18"/>
      <c r="C3136" s="19"/>
      <c r="D3136" s="143"/>
      <c r="E3136" s="7"/>
      <c r="F3136" s="21"/>
      <c r="G3136" s="22"/>
      <c r="H3136" s="273"/>
      <c r="I3136" s="23"/>
      <c r="J3136" s="24"/>
      <c r="K3136" s="35"/>
      <c r="L3136" s="246"/>
      <c r="M3136" s="351"/>
      <c r="N3136" s="73"/>
    </row>
    <row r="3137" spans="1:14" s="74" customFormat="1" ht="15" x14ac:dyDescent="0.2">
      <c r="A3137" s="25"/>
      <c r="B3137" s="18"/>
      <c r="C3137" s="19"/>
      <c r="D3137" s="143"/>
      <c r="E3137" s="7"/>
      <c r="F3137" s="21"/>
      <c r="G3137" s="22"/>
      <c r="H3137" s="273"/>
      <c r="I3137" s="23"/>
      <c r="J3137" s="24"/>
      <c r="K3137" s="35"/>
      <c r="L3137" s="246"/>
      <c r="M3137" s="351"/>
      <c r="N3137" s="73"/>
    </row>
    <row r="3138" spans="1:14" s="74" customFormat="1" ht="15" x14ac:dyDescent="0.2">
      <c r="A3138" s="25"/>
      <c r="B3138" s="18"/>
      <c r="C3138" s="19"/>
      <c r="D3138" s="143"/>
      <c r="E3138" s="7"/>
      <c r="F3138" s="21"/>
      <c r="G3138" s="22"/>
      <c r="H3138" s="273"/>
      <c r="I3138" s="23"/>
      <c r="J3138" s="24"/>
      <c r="K3138" s="35"/>
      <c r="L3138" s="246"/>
      <c r="M3138" s="351"/>
      <c r="N3138" s="73"/>
    </row>
    <row r="3139" spans="1:14" s="74" customFormat="1" ht="15" x14ac:dyDescent="0.2">
      <c r="A3139" s="25"/>
      <c r="B3139" s="18"/>
      <c r="C3139" s="19"/>
      <c r="D3139" s="143"/>
      <c r="E3139" s="7"/>
      <c r="F3139" s="21"/>
      <c r="G3139" s="22"/>
      <c r="H3139" s="273"/>
      <c r="I3139" s="23"/>
      <c r="J3139" s="24"/>
      <c r="K3139" s="35"/>
      <c r="L3139" s="246"/>
      <c r="M3139" s="351"/>
      <c r="N3139" s="73"/>
    </row>
    <row r="3140" spans="1:14" s="74" customFormat="1" ht="15" x14ac:dyDescent="0.2">
      <c r="A3140" s="25"/>
      <c r="B3140" s="18"/>
      <c r="C3140" s="19"/>
      <c r="D3140" s="143"/>
      <c r="E3140" s="7"/>
      <c r="F3140" s="21"/>
      <c r="G3140" s="22"/>
      <c r="H3140" s="273"/>
      <c r="I3140" s="23"/>
      <c r="J3140" s="24"/>
      <c r="K3140" s="35"/>
      <c r="L3140" s="246"/>
      <c r="M3140" s="351"/>
      <c r="N3140" s="73"/>
    </row>
    <row r="3141" spans="1:14" s="74" customFormat="1" ht="15" x14ac:dyDescent="0.2">
      <c r="A3141" s="25"/>
      <c r="B3141" s="18"/>
      <c r="C3141" s="19"/>
      <c r="D3141" s="143"/>
      <c r="E3141" s="7"/>
      <c r="F3141" s="21"/>
      <c r="G3141" s="22"/>
      <c r="H3141" s="273"/>
      <c r="I3141" s="23"/>
      <c r="J3141" s="24"/>
      <c r="K3141" s="35"/>
      <c r="L3141" s="246"/>
      <c r="M3141" s="351"/>
      <c r="N3141" s="73"/>
    </row>
    <row r="3142" spans="1:14" s="74" customFormat="1" ht="15" x14ac:dyDescent="0.2">
      <c r="A3142" s="25"/>
      <c r="B3142" s="18"/>
      <c r="C3142" s="19"/>
      <c r="D3142" s="143"/>
      <c r="E3142" s="7"/>
      <c r="F3142" s="21"/>
      <c r="G3142" s="22"/>
      <c r="H3142" s="273"/>
      <c r="I3142" s="23"/>
      <c r="J3142" s="24"/>
      <c r="K3142" s="35"/>
      <c r="L3142" s="246"/>
      <c r="M3142" s="351"/>
      <c r="N3142" s="73"/>
    </row>
    <row r="3143" spans="1:14" s="74" customFormat="1" ht="15" x14ac:dyDescent="0.2">
      <c r="A3143" s="25"/>
      <c r="B3143" s="18"/>
      <c r="C3143" s="19"/>
      <c r="D3143" s="143"/>
      <c r="E3143" s="7"/>
      <c r="F3143" s="21"/>
      <c r="G3143" s="22"/>
      <c r="H3143" s="273"/>
      <c r="I3143" s="23"/>
      <c r="J3143" s="24"/>
      <c r="K3143" s="35"/>
      <c r="L3143" s="246"/>
      <c r="M3143" s="351"/>
      <c r="N3143" s="73"/>
    </row>
    <row r="3144" spans="1:14" s="74" customFormat="1" ht="15" x14ac:dyDescent="0.2">
      <c r="A3144" s="25"/>
      <c r="B3144" s="18"/>
      <c r="C3144" s="19"/>
      <c r="D3144" s="143"/>
      <c r="E3144" s="7"/>
      <c r="F3144" s="21"/>
      <c r="G3144" s="22"/>
      <c r="H3144" s="273"/>
      <c r="I3144" s="23"/>
      <c r="J3144" s="24"/>
      <c r="K3144" s="35"/>
      <c r="L3144" s="246"/>
      <c r="M3144" s="351"/>
      <c r="N3144" s="73"/>
    </row>
    <row r="3145" spans="1:14" s="74" customFormat="1" ht="15" x14ac:dyDescent="0.2">
      <c r="A3145" s="25"/>
      <c r="B3145" s="18"/>
      <c r="C3145" s="19"/>
      <c r="D3145" s="143"/>
      <c r="E3145" s="7"/>
      <c r="F3145" s="21"/>
      <c r="G3145" s="22"/>
      <c r="H3145" s="273"/>
      <c r="I3145" s="23"/>
      <c r="J3145" s="24"/>
      <c r="K3145" s="35"/>
      <c r="L3145" s="246"/>
      <c r="M3145" s="351"/>
      <c r="N3145" s="73"/>
    </row>
    <row r="3146" spans="1:14" s="74" customFormat="1" ht="15" x14ac:dyDescent="0.25">
      <c r="A3146" s="17"/>
      <c r="B3146" s="18"/>
      <c r="C3146" s="19"/>
      <c r="D3146" s="143"/>
      <c r="E3146" s="7"/>
      <c r="F3146" s="21"/>
      <c r="G3146" s="22"/>
      <c r="H3146" s="273"/>
      <c r="I3146" s="23"/>
      <c r="J3146" s="24"/>
      <c r="K3146" s="35"/>
      <c r="L3146" s="246"/>
      <c r="M3146" s="351"/>
      <c r="N3146" s="73"/>
    </row>
    <row r="3147" spans="1:14" s="74" customFormat="1" ht="15" x14ac:dyDescent="0.2">
      <c r="A3147" s="25"/>
      <c r="B3147" s="18"/>
      <c r="C3147" s="19"/>
      <c r="D3147" s="143"/>
      <c r="E3147" s="7"/>
      <c r="F3147" s="21"/>
      <c r="G3147" s="22"/>
      <c r="H3147" s="273"/>
      <c r="I3147" s="23"/>
      <c r="J3147" s="24"/>
      <c r="K3147" s="35"/>
      <c r="L3147" s="246"/>
      <c r="M3147" s="351"/>
      <c r="N3147" s="73"/>
    </row>
    <row r="3148" spans="1:14" s="74" customFormat="1" ht="15" x14ac:dyDescent="0.2">
      <c r="A3148" s="25"/>
      <c r="B3148" s="18"/>
      <c r="C3148" s="19"/>
      <c r="D3148" s="143"/>
      <c r="E3148" s="7"/>
      <c r="F3148" s="21"/>
      <c r="G3148" s="22"/>
      <c r="H3148" s="273"/>
      <c r="I3148" s="23"/>
      <c r="J3148" s="24"/>
      <c r="K3148" s="35"/>
      <c r="L3148" s="246"/>
      <c r="M3148" s="351"/>
      <c r="N3148" s="73"/>
    </row>
    <row r="3149" spans="1:14" s="74" customFormat="1" ht="15" x14ac:dyDescent="0.2">
      <c r="A3149" s="25"/>
      <c r="B3149" s="18"/>
      <c r="C3149" s="19"/>
      <c r="D3149" s="143"/>
      <c r="E3149" s="7"/>
      <c r="F3149" s="21"/>
      <c r="G3149" s="22"/>
      <c r="H3149" s="273"/>
      <c r="I3149" s="23"/>
      <c r="J3149" s="24"/>
      <c r="K3149" s="35"/>
      <c r="L3149" s="246"/>
      <c r="M3149" s="351"/>
      <c r="N3149" s="73"/>
    </row>
    <row r="3150" spans="1:14" s="74" customFormat="1" ht="15" x14ac:dyDescent="0.2">
      <c r="A3150" s="25"/>
      <c r="B3150" s="18"/>
      <c r="C3150" s="19"/>
      <c r="D3150" s="143"/>
      <c r="E3150" s="7"/>
      <c r="F3150" s="21"/>
      <c r="G3150" s="22"/>
      <c r="H3150" s="273"/>
      <c r="I3150" s="23"/>
      <c r="J3150" s="24"/>
      <c r="K3150" s="35"/>
      <c r="L3150" s="246"/>
      <c r="M3150" s="351"/>
      <c r="N3150" s="73"/>
    </row>
    <row r="3151" spans="1:14" s="74" customFormat="1" ht="15" x14ac:dyDescent="0.2">
      <c r="A3151" s="25"/>
      <c r="B3151" s="18"/>
      <c r="C3151" s="19"/>
      <c r="D3151" s="143"/>
      <c r="E3151" s="7"/>
      <c r="F3151" s="21"/>
      <c r="G3151" s="22"/>
      <c r="H3151" s="273"/>
      <c r="I3151" s="23"/>
      <c r="J3151" s="24"/>
      <c r="K3151" s="35"/>
      <c r="L3151" s="246"/>
      <c r="M3151" s="351"/>
      <c r="N3151" s="73"/>
    </row>
    <row r="3152" spans="1:14" s="74" customFormat="1" ht="15" x14ac:dyDescent="0.2">
      <c r="A3152" s="25"/>
      <c r="B3152" s="18"/>
      <c r="C3152" s="19"/>
      <c r="D3152" s="143"/>
      <c r="E3152" s="7"/>
      <c r="F3152" s="21"/>
      <c r="G3152" s="22"/>
      <c r="H3152" s="273"/>
      <c r="I3152" s="23"/>
      <c r="J3152" s="24"/>
      <c r="K3152" s="35"/>
      <c r="L3152" s="246"/>
      <c r="M3152" s="351"/>
      <c r="N3152" s="73"/>
    </row>
    <row r="3153" spans="1:14" s="74" customFormat="1" ht="15" x14ac:dyDescent="0.2">
      <c r="A3153" s="25"/>
      <c r="B3153" s="18"/>
      <c r="C3153" s="19"/>
      <c r="D3153" s="143"/>
      <c r="E3153" s="7"/>
      <c r="F3153" s="21"/>
      <c r="G3153" s="22"/>
      <c r="H3153" s="273"/>
      <c r="I3153" s="23"/>
      <c r="J3153" s="24"/>
      <c r="K3153" s="35"/>
      <c r="L3153" s="246"/>
      <c r="M3153" s="351"/>
      <c r="N3153" s="73"/>
    </row>
    <row r="3154" spans="1:14" s="74" customFormat="1" ht="15" x14ac:dyDescent="0.2">
      <c r="A3154" s="25"/>
      <c r="B3154" s="18"/>
      <c r="C3154" s="19"/>
      <c r="D3154" s="143"/>
      <c r="E3154" s="7"/>
      <c r="F3154" s="21"/>
      <c r="G3154" s="22"/>
      <c r="H3154" s="273"/>
      <c r="I3154" s="23"/>
      <c r="J3154" s="24"/>
      <c r="K3154" s="35"/>
      <c r="L3154" s="246"/>
      <c r="M3154" s="351"/>
      <c r="N3154" s="73"/>
    </row>
    <row r="3155" spans="1:14" s="74" customFormat="1" ht="15" x14ac:dyDescent="0.25">
      <c r="A3155" s="17"/>
      <c r="B3155" s="18"/>
      <c r="C3155" s="19"/>
      <c r="D3155" s="143"/>
      <c r="E3155" s="7"/>
      <c r="F3155" s="21"/>
      <c r="G3155" s="22"/>
      <c r="H3155" s="273"/>
      <c r="I3155" s="23"/>
      <c r="J3155" s="24"/>
      <c r="K3155" s="35"/>
      <c r="L3155" s="246"/>
      <c r="M3155" s="351"/>
      <c r="N3155" s="73"/>
    </row>
    <row r="3156" spans="1:14" s="74" customFormat="1" ht="15" x14ac:dyDescent="0.2">
      <c r="A3156" s="25"/>
      <c r="B3156" s="18"/>
      <c r="C3156" s="19"/>
      <c r="D3156" s="143"/>
      <c r="E3156" s="7"/>
      <c r="F3156" s="21"/>
      <c r="G3156" s="22"/>
      <c r="H3156" s="273"/>
      <c r="I3156" s="23"/>
      <c r="J3156" s="24"/>
      <c r="K3156" s="35"/>
      <c r="L3156" s="246"/>
      <c r="M3156" s="351"/>
      <c r="N3156" s="73"/>
    </row>
    <row r="3157" spans="1:14" s="74" customFormat="1" ht="15" x14ac:dyDescent="0.2">
      <c r="A3157" s="25"/>
      <c r="B3157" s="18"/>
      <c r="C3157" s="19"/>
      <c r="D3157" s="143"/>
      <c r="E3157" s="7"/>
      <c r="F3157" s="21"/>
      <c r="G3157" s="22"/>
      <c r="H3157" s="273"/>
      <c r="I3157" s="23"/>
      <c r="J3157" s="24"/>
      <c r="K3157" s="35"/>
      <c r="L3157" s="246"/>
      <c r="M3157" s="351"/>
      <c r="N3157" s="73"/>
    </row>
    <row r="3158" spans="1:14" s="74" customFormat="1" ht="15" x14ac:dyDescent="0.25">
      <c r="A3158" s="17"/>
      <c r="B3158" s="18"/>
      <c r="C3158" s="19"/>
      <c r="D3158" s="143"/>
      <c r="E3158" s="7"/>
      <c r="F3158" s="21"/>
      <c r="G3158" s="22"/>
      <c r="H3158" s="273"/>
      <c r="I3158" s="23"/>
      <c r="J3158" s="24"/>
      <c r="K3158" s="35"/>
      <c r="L3158" s="246"/>
      <c r="M3158" s="351"/>
      <c r="N3158" s="73"/>
    </row>
    <row r="3159" spans="1:14" s="74" customFormat="1" ht="15" x14ac:dyDescent="0.2">
      <c r="A3159" s="25"/>
      <c r="B3159" s="18"/>
      <c r="C3159" s="19"/>
      <c r="D3159" s="143"/>
      <c r="E3159" s="7"/>
      <c r="F3159" s="21"/>
      <c r="G3159" s="22"/>
      <c r="H3159" s="273"/>
      <c r="I3159" s="23"/>
      <c r="J3159" s="24"/>
      <c r="K3159" s="35"/>
      <c r="L3159" s="246"/>
      <c r="M3159" s="351"/>
      <c r="N3159" s="73"/>
    </row>
    <row r="3160" spans="1:14" s="74" customFormat="1" ht="15" x14ac:dyDescent="0.2">
      <c r="A3160" s="25"/>
      <c r="B3160" s="18"/>
      <c r="C3160" s="19"/>
      <c r="D3160" s="143"/>
      <c r="E3160" s="7"/>
      <c r="F3160" s="21"/>
      <c r="G3160" s="22"/>
      <c r="H3160" s="273"/>
      <c r="I3160" s="23"/>
      <c r="J3160" s="24"/>
      <c r="K3160" s="35"/>
      <c r="L3160" s="246"/>
      <c r="M3160" s="351"/>
      <c r="N3160" s="73"/>
    </row>
    <row r="3161" spans="1:14" s="74" customFormat="1" ht="15" x14ac:dyDescent="0.2">
      <c r="A3161" s="25"/>
      <c r="B3161" s="18"/>
      <c r="C3161" s="19"/>
      <c r="D3161" s="143"/>
      <c r="E3161" s="7"/>
      <c r="F3161" s="21"/>
      <c r="G3161" s="22"/>
      <c r="H3161" s="273"/>
      <c r="I3161" s="23"/>
      <c r="J3161" s="24"/>
      <c r="K3161" s="35"/>
      <c r="L3161" s="246"/>
      <c r="M3161" s="351"/>
      <c r="N3161" s="73"/>
    </row>
    <row r="3162" spans="1:14" s="74" customFormat="1" ht="15" x14ac:dyDescent="0.2">
      <c r="A3162" s="25"/>
      <c r="B3162" s="18"/>
      <c r="C3162" s="19"/>
      <c r="D3162" s="143"/>
      <c r="E3162" s="7"/>
      <c r="F3162" s="21"/>
      <c r="G3162" s="22"/>
      <c r="H3162" s="273"/>
      <c r="I3162" s="23"/>
      <c r="J3162" s="24"/>
      <c r="K3162" s="35"/>
      <c r="L3162" s="246"/>
      <c r="M3162" s="351"/>
      <c r="N3162" s="73"/>
    </row>
    <row r="3163" spans="1:14" s="74" customFormat="1" ht="15" x14ac:dyDescent="0.2">
      <c r="A3163" s="25"/>
      <c r="B3163" s="18"/>
      <c r="C3163" s="19"/>
      <c r="D3163" s="143"/>
      <c r="E3163" s="7"/>
      <c r="F3163" s="21"/>
      <c r="G3163" s="22"/>
      <c r="H3163" s="273"/>
      <c r="I3163" s="23"/>
      <c r="J3163" s="24"/>
      <c r="K3163" s="35"/>
      <c r="L3163" s="246"/>
      <c r="M3163" s="351"/>
      <c r="N3163" s="73"/>
    </row>
    <row r="3164" spans="1:14" s="74" customFormat="1" ht="15" x14ac:dyDescent="0.2">
      <c r="A3164" s="25"/>
      <c r="B3164" s="18"/>
      <c r="C3164" s="19"/>
      <c r="D3164" s="143"/>
      <c r="E3164" s="7"/>
      <c r="F3164" s="21"/>
      <c r="G3164" s="22"/>
      <c r="H3164" s="273"/>
      <c r="I3164" s="23"/>
      <c r="J3164" s="24"/>
      <c r="K3164" s="35"/>
      <c r="L3164" s="246"/>
      <c r="M3164" s="351"/>
      <c r="N3164" s="73"/>
    </row>
    <row r="3165" spans="1:14" s="74" customFormat="1" ht="15" x14ac:dyDescent="0.2">
      <c r="A3165" s="25"/>
      <c r="B3165" s="18"/>
      <c r="C3165" s="19"/>
      <c r="D3165" s="143"/>
      <c r="E3165" s="7"/>
      <c r="F3165" s="21"/>
      <c r="G3165" s="22"/>
      <c r="H3165" s="273"/>
      <c r="I3165" s="23"/>
      <c r="J3165" s="24"/>
      <c r="K3165" s="35"/>
      <c r="L3165" s="246"/>
      <c r="M3165" s="351"/>
      <c r="N3165" s="73"/>
    </row>
    <row r="3166" spans="1:14" s="74" customFormat="1" ht="15" x14ac:dyDescent="0.2">
      <c r="A3166" s="25"/>
      <c r="B3166" s="18"/>
      <c r="C3166" s="19"/>
      <c r="D3166" s="143"/>
      <c r="E3166" s="7"/>
      <c r="F3166" s="21"/>
      <c r="G3166" s="22"/>
      <c r="H3166" s="273"/>
      <c r="I3166" s="23"/>
      <c r="J3166" s="24"/>
      <c r="K3166" s="35"/>
      <c r="L3166" s="246"/>
      <c r="M3166" s="351"/>
      <c r="N3166" s="73"/>
    </row>
    <row r="3167" spans="1:14" s="74" customFormat="1" ht="15" x14ac:dyDescent="0.2">
      <c r="A3167" s="25"/>
      <c r="B3167" s="18"/>
      <c r="C3167" s="19"/>
      <c r="D3167" s="143"/>
      <c r="E3167" s="7"/>
      <c r="F3167" s="21"/>
      <c r="G3167" s="22"/>
      <c r="H3167" s="273"/>
      <c r="I3167" s="23"/>
      <c r="J3167" s="24"/>
      <c r="K3167" s="35"/>
      <c r="L3167" s="246"/>
      <c r="M3167" s="351"/>
      <c r="N3167" s="73"/>
    </row>
    <row r="3168" spans="1:14" s="74" customFormat="1" ht="15" x14ac:dyDescent="0.2">
      <c r="A3168" s="25"/>
      <c r="B3168" s="18"/>
      <c r="C3168" s="19"/>
      <c r="D3168" s="143"/>
      <c r="E3168" s="7"/>
      <c r="F3168" s="21"/>
      <c r="G3168" s="22"/>
      <c r="H3168" s="273"/>
      <c r="I3168" s="23"/>
      <c r="J3168" s="24"/>
      <c r="K3168" s="35"/>
      <c r="L3168" s="246"/>
      <c r="M3168" s="351"/>
      <c r="N3168" s="73"/>
    </row>
    <row r="3169" spans="1:14" s="74" customFormat="1" ht="15" x14ac:dyDescent="0.2">
      <c r="A3169" s="25"/>
      <c r="B3169" s="18"/>
      <c r="C3169" s="19"/>
      <c r="D3169" s="143"/>
      <c r="E3169" s="7"/>
      <c r="F3169" s="21"/>
      <c r="G3169" s="22"/>
      <c r="H3169" s="273"/>
      <c r="I3169" s="23"/>
      <c r="J3169" s="24"/>
      <c r="K3169" s="35"/>
      <c r="L3169" s="246"/>
      <c r="M3169" s="351"/>
      <c r="N3169" s="73"/>
    </row>
    <row r="3170" spans="1:14" s="74" customFormat="1" ht="15" x14ac:dyDescent="0.2">
      <c r="A3170" s="25"/>
      <c r="B3170" s="18"/>
      <c r="C3170" s="19"/>
      <c r="D3170" s="143"/>
      <c r="E3170" s="7"/>
      <c r="F3170" s="21"/>
      <c r="G3170" s="22"/>
      <c r="H3170" s="273"/>
      <c r="I3170" s="23"/>
      <c r="J3170" s="24"/>
      <c r="K3170" s="35"/>
      <c r="L3170" s="246"/>
      <c r="M3170" s="351"/>
      <c r="N3170" s="73"/>
    </row>
    <row r="3171" spans="1:14" s="74" customFormat="1" ht="15" x14ac:dyDescent="0.25">
      <c r="A3171" s="25"/>
      <c r="B3171" s="18"/>
      <c r="C3171" s="19"/>
      <c r="D3171" s="143"/>
      <c r="E3171" s="7"/>
      <c r="F3171" s="21"/>
      <c r="G3171" s="22"/>
      <c r="H3171" s="273"/>
      <c r="I3171" s="23"/>
      <c r="J3171" s="24"/>
      <c r="K3171" s="35"/>
      <c r="L3171" s="246"/>
      <c r="M3171" s="344"/>
      <c r="N3171" s="73"/>
    </row>
    <row r="3172" spans="1:14" s="74" customFormat="1" ht="15" x14ac:dyDescent="0.2">
      <c r="A3172" s="25"/>
      <c r="B3172" s="18"/>
      <c r="C3172" s="19"/>
      <c r="D3172" s="143"/>
      <c r="E3172" s="7"/>
      <c r="F3172" s="21"/>
      <c r="G3172" s="22"/>
      <c r="H3172" s="273"/>
      <c r="I3172" s="23"/>
      <c r="J3172" s="24"/>
      <c r="K3172" s="35"/>
      <c r="L3172" s="246"/>
      <c r="M3172" s="351"/>
      <c r="N3172" s="73"/>
    </row>
    <row r="3173" spans="1:14" s="74" customFormat="1" ht="15" x14ac:dyDescent="0.25">
      <c r="A3173" s="17"/>
      <c r="B3173" s="18"/>
      <c r="C3173" s="19"/>
      <c r="D3173" s="143"/>
      <c r="E3173" s="7"/>
      <c r="F3173" s="21"/>
      <c r="G3173" s="22"/>
      <c r="H3173" s="273"/>
      <c r="I3173" s="23"/>
      <c r="J3173" s="24"/>
      <c r="K3173" s="35"/>
      <c r="L3173" s="246"/>
      <c r="M3173" s="351"/>
      <c r="N3173" s="73"/>
    </row>
    <row r="3174" spans="1:14" s="74" customFormat="1" ht="15" x14ac:dyDescent="0.2">
      <c r="A3174" s="25"/>
      <c r="B3174" s="18"/>
      <c r="C3174" s="19"/>
      <c r="D3174" s="143"/>
      <c r="E3174" s="7"/>
      <c r="F3174" s="21"/>
      <c r="G3174" s="22"/>
      <c r="H3174" s="273"/>
      <c r="I3174" s="23"/>
      <c r="J3174" s="24"/>
      <c r="K3174" s="35"/>
      <c r="L3174" s="246"/>
      <c r="M3174" s="351"/>
      <c r="N3174" s="73"/>
    </row>
    <row r="3175" spans="1:14" s="74" customFormat="1" ht="15" x14ac:dyDescent="0.25">
      <c r="A3175" s="17"/>
      <c r="B3175" s="18"/>
      <c r="C3175" s="19"/>
      <c r="D3175" s="143"/>
      <c r="E3175" s="7"/>
      <c r="F3175" s="21"/>
      <c r="G3175" s="22"/>
      <c r="H3175" s="273"/>
      <c r="I3175" s="23"/>
      <c r="J3175" s="24"/>
      <c r="K3175" s="35"/>
      <c r="L3175" s="246"/>
      <c r="M3175" s="351"/>
      <c r="N3175" s="73"/>
    </row>
    <row r="3176" spans="1:14" s="74" customFormat="1" ht="15" x14ac:dyDescent="0.2">
      <c r="A3176" s="25"/>
      <c r="B3176" s="18"/>
      <c r="C3176" s="19"/>
      <c r="D3176" s="143"/>
      <c r="E3176" s="7"/>
      <c r="F3176" s="21"/>
      <c r="G3176" s="22"/>
      <c r="H3176" s="273"/>
      <c r="I3176" s="23"/>
      <c r="J3176" s="24"/>
      <c r="K3176" s="35"/>
      <c r="L3176" s="246"/>
      <c r="M3176" s="351"/>
      <c r="N3176" s="73"/>
    </row>
    <row r="3177" spans="1:14" s="74" customFormat="1" ht="15" x14ac:dyDescent="0.2">
      <c r="A3177" s="25"/>
      <c r="B3177" s="18"/>
      <c r="C3177" s="19"/>
      <c r="D3177" s="143"/>
      <c r="E3177" s="7"/>
      <c r="F3177" s="21"/>
      <c r="G3177" s="22"/>
      <c r="H3177" s="273"/>
      <c r="I3177" s="23"/>
      <c r="J3177" s="24"/>
      <c r="K3177" s="35"/>
      <c r="L3177" s="246"/>
      <c r="M3177" s="351"/>
      <c r="N3177" s="73"/>
    </row>
    <row r="3178" spans="1:14" s="74" customFormat="1" ht="15" x14ac:dyDescent="0.2">
      <c r="A3178" s="25"/>
      <c r="B3178" s="18"/>
      <c r="C3178" s="19"/>
      <c r="D3178" s="143"/>
      <c r="E3178" s="7"/>
      <c r="F3178" s="21"/>
      <c r="G3178" s="22"/>
      <c r="H3178" s="273"/>
      <c r="I3178" s="23"/>
      <c r="J3178" s="24"/>
      <c r="K3178" s="35"/>
      <c r="L3178" s="246"/>
      <c r="M3178" s="351"/>
      <c r="N3178" s="73"/>
    </row>
    <row r="3179" spans="1:14" s="74" customFormat="1" ht="15" x14ac:dyDescent="0.2">
      <c r="A3179" s="25"/>
      <c r="B3179" s="18"/>
      <c r="C3179" s="19"/>
      <c r="D3179" s="143"/>
      <c r="E3179" s="7"/>
      <c r="F3179" s="21"/>
      <c r="G3179" s="22"/>
      <c r="H3179" s="273"/>
      <c r="I3179" s="23"/>
      <c r="J3179" s="24"/>
      <c r="K3179" s="35"/>
      <c r="L3179" s="246"/>
      <c r="M3179" s="351"/>
      <c r="N3179" s="73"/>
    </row>
    <row r="3180" spans="1:14" s="74" customFormat="1" ht="15" x14ac:dyDescent="0.2">
      <c r="A3180" s="25"/>
      <c r="B3180" s="18"/>
      <c r="C3180" s="19"/>
      <c r="D3180" s="143"/>
      <c r="E3180" s="7"/>
      <c r="F3180" s="21"/>
      <c r="G3180" s="22"/>
      <c r="H3180" s="273"/>
      <c r="I3180" s="23"/>
      <c r="J3180" s="24"/>
      <c r="K3180" s="35"/>
      <c r="L3180" s="246"/>
      <c r="M3180" s="351"/>
      <c r="N3180" s="73"/>
    </row>
    <row r="3181" spans="1:14" s="74" customFormat="1" ht="15" x14ac:dyDescent="0.2">
      <c r="A3181" s="25"/>
      <c r="B3181" s="18"/>
      <c r="C3181" s="19"/>
      <c r="D3181" s="143"/>
      <c r="E3181" s="7"/>
      <c r="F3181" s="21"/>
      <c r="G3181" s="22"/>
      <c r="H3181" s="273"/>
      <c r="I3181" s="23"/>
      <c r="J3181" s="24"/>
      <c r="K3181" s="35"/>
      <c r="L3181" s="246"/>
      <c r="M3181" s="351"/>
      <c r="N3181" s="73"/>
    </row>
    <row r="3182" spans="1:14" s="74" customFormat="1" ht="15" x14ac:dyDescent="0.2">
      <c r="A3182" s="25"/>
      <c r="B3182" s="18"/>
      <c r="C3182" s="19"/>
      <c r="D3182" s="143"/>
      <c r="E3182" s="7"/>
      <c r="F3182" s="21"/>
      <c r="G3182" s="22"/>
      <c r="H3182" s="273"/>
      <c r="I3182" s="23"/>
      <c r="J3182" s="24"/>
      <c r="K3182" s="35"/>
      <c r="L3182" s="246"/>
      <c r="M3182" s="351"/>
      <c r="N3182" s="73"/>
    </row>
    <row r="3183" spans="1:14" s="74" customFormat="1" ht="15" x14ac:dyDescent="0.2">
      <c r="A3183" s="25"/>
      <c r="B3183" s="18"/>
      <c r="C3183" s="19"/>
      <c r="D3183" s="143"/>
      <c r="E3183" s="7"/>
      <c r="F3183" s="21"/>
      <c r="G3183" s="22"/>
      <c r="H3183" s="273"/>
      <c r="I3183" s="23"/>
      <c r="J3183" s="24"/>
      <c r="K3183" s="35"/>
      <c r="L3183" s="246"/>
      <c r="M3183" s="351"/>
      <c r="N3183" s="73"/>
    </row>
    <row r="3184" spans="1:14" s="74" customFormat="1" ht="15" x14ac:dyDescent="0.2">
      <c r="A3184" s="25"/>
      <c r="B3184" s="18"/>
      <c r="C3184" s="19"/>
      <c r="D3184" s="143"/>
      <c r="E3184" s="7"/>
      <c r="F3184" s="21"/>
      <c r="G3184" s="22"/>
      <c r="H3184" s="273"/>
      <c r="I3184" s="23"/>
      <c r="J3184" s="24"/>
      <c r="K3184" s="35"/>
      <c r="L3184" s="246"/>
      <c r="M3184" s="351"/>
      <c r="N3184" s="73"/>
    </row>
    <row r="3185" spans="1:14" s="74" customFormat="1" ht="15" x14ac:dyDescent="0.2">
      <c r="A3185" s="25"/>
      <c r="B3185" s="18"/>
      <c r="C3185" s="19"/>
      <c r="D3185" s="143"/>
      <c r="E3185" s="7"/>
      <c r="F3185" s="21"/>
      <c r="G3185" s="22"/>
      <c r="H3185" s="273"/>
      <c r="I3185" s="23"/>
      <c r="J3185" s="24"/>
      <c r="K3185" s="35"/>
      <c r="L3185" s="246"/>
      <c r="M3185" s="351"/>
      <c r="N3185" s="73"/>
    </row>
    <row r="3186" spans="1:14" s="74" customFormat="1" ht="15" x14ac:dyDescent="0.2">
      <c r="A3186" s="25"/>
      <c r="B3186" s="18"/>
      <c r="C3186" s="19"/>
      <c r="D3186" s="143"/>
      <c r="E3186" s="7"/>
      <c r="F3186" s="21"/>
      <c r="G3186" s="22"/>
      <c r="H3186" s="273"/>
      <c r="I3186" s="23"/>
      <c r="J3186" s="24"/>
      <c r="K3186" s="35"/>
      <c r="L3186" s="246"/>
      <c r="M3186" s="351"/>
      <c r="N3186" s="73"/>
    </row>
    <row r="3187" spans="1:14" s="74" customFormat="1" ht="15" x14ac:dyDescent="0.2">
      <c r="A3187" s="25"/>
      <c r="B3187" s="18"/>
      <c r="C3187" s="19"/>
      <c r="D3187" s="143"/>
      <c r="E3187" s="7"/>
      <c r="F3187" s="21"/>
      <c r="G3187" s="22"/>
      <c r="H3187" s="273"/>
      <c r="I3187" s="23"/>
      <c r="J3187" s="24"/>
      <c r="K3187" s="35"/>
      <c r="L3187" s="246"/>
      <c r="M3187" s="351"/>
      <c r="N3187" s="73"/>
    </row>
    <row r="3188" spans="1:14" s="74" customFormat="1" ht="15" x14ac:dyDescent="0.2">
      <c r="A3188" s="25"/>
      <c r="B3188" s="18"/>
      <c r="C3188" s="19"/>
      <c r="D3188" s="143"/>
      <c r="E3188" s="7"/>
      <c r="F3188" s="21"/>
      <c r="G3188" s="22"/>
      <c r="H3188" s="273"/>
      <c r="I3188" s="23"/>
      <c r="J3188" s="24"/>
      <c r="K3188" s="35"/>
      <c r="L3188" s="246"/>
      <c r="M3188" s="351"/>
      <c r="N3188" s="73"/>
    </row>
    <row r="3189" spans="1:14" s="74" customFormat="1" ht="15" x14ac:dyDescent="0.2">
      <c r="A3189" s="25"/>
      <c r="B3189" s="18"/>
      <c r="C3189" s="19"/>
      <c r="D3189" s="143"/>
      <c r="E3189" s="7"/>
      <c r="F3189" s="21"/>
      <c r="G3189" s="22"/>
      <c r="H3189" s="273"/>
      <c r="I3189" s="23"/>
      <c r="J3189" s="24"/>
      <c r="K3189" s="35"/>
      <c r="L3189" s="246"/>
      <c r="M3189" s="351"/>
      <c r="N3189" s="73"/>
    </row>
    <row r="3190" spans="1:14" s="74" customFormat="1" ht="15" x14ac:dyDescent="0.2">
      <c r="A3190" s="25"/>
      <c r="B3190" s="18"/>
      <c r="C3190" s="19"/>
      <c r="D3190" s="143"/>
      <c r="E3190" s="7"/>
      <c r="F3190" s="21"/>
      <c r="G3190" s="22"/>
      <c r="H3190" s="273"/>
      <c r="I3190" s="23"/>
      <c r="J3190" s="24"/>
      <c r="K3190" s="35"/>
      <c r="L3190" s="246"/>
      <c r="M3190" s="351"/>
      <c r="N3190" s="73"/>
    </row>
    <row r="3191" spans="1:14" s="74" customFormat="1" ht="15" x14ac:dyDescent="0.2">
      <c r="A3191" s="25"/>
      <c r="B3191" s="18"/>
      <c r="C3191" s="19"/>
      <c r="D3191" s="143"/>
      <c r="E3191" s="7"/>
      <c r="F3191" s="21"/>
      <c r="G3191" s="22"/>
      <c r="H3191" s="273"/>
      <c r="I3191" s="23"/>
      <c r="J3191" s="24"/>
      <c r="K3191" s="35"/>
      <c r="L3191" s="246"/>
      <c r="M3191" s="351"/>
      <c r="N3191" s="73"/>
    </row>
    <row r="3192" spans="1:14" s="74" customFormat="1" ht="15" x14ac:dyDescent="0.2">
      <c r="A3192" s="25"/>
      <c r="B3192" s="18"/>
      <c r="C3192" s="19"/>
      <c r="D3192" s="143"/>
      <c r="E3192" s="7"/>
      <c r="F3192" s="21"/>
      <c r="G3192" s="22"/>
      <c r="H3192" s="273"/>
      <c r="I3192" s="23"/>
      <c r="J3192" s="24"/>
      <c r="K3192" s="35"/>
      <c r="L3192" s="246"/>
      <c r="M3192" s="351"/>
      <c r="N3192" s="73"/>
    </row>
    <row r="3193" spans="1:14" s="74" customFormat="1" ht="15" x14ac:dyDescent="0.2">
      <c r="A3193" s="25"/>
      <c r="B3193" s="18"/>
      <c r="C3193" s="19"/>
      <c r="D3193" s="143"/>
      <c r="E3193" s="7"/>
      <c r="F3193" s="21"/>
      <c r="G3193" s="22"/>
      <c r="H3193" s="273"/>
      <c r="I3193" s="23"/>
      <c r="J3193" s="24"/>
      <c r="K3193" s="35"/>
      <c r="L3193" s="246"/>
      <c r="M3193" s="351"/>
      <c r="N3193" s="73"/>
    </row>
    <row r="3194" spans="1:14" s="74" customFormat="1" ht="15" x14ac:dyDescent="0.2">
      <c r="A3194" s="25"/>
      <c r="B3194" s="18"/>
      <c r="C3194" s="19"/>
      <c r="D3194" s="143"/>
      <c r="E3194" s="7"/>
      <c r="F3194" s="21"/>
      <c r="G3194" s="22"/>
      <c r="H3194" s="273"/>
      <c r="I3194" s="23"/>
      <c r="J3194" s="24"/>
      <c r="K3194" s="35"/>
      <c r="L3194" s="246"/>
      <c r="M3194" s="351"/>
      <c r="N3194" s="73"/>
    </row>
    <row r="3195" spans="1:14" s="74" customFormat="1" ht="15" x14ac:dyDescent="0.2">
      <c r="A3195" s="25"/>
      <c r="B3195" s="18"/>
      <c r="C3195" s="19"/>
      <c r="D3195" s="143"/>
      <c r="E3195" s="7"/>
      <c r="F3195" s="21"/>
      <c r="G3195" s="22"/>
      <c r="H3195" s="273"/>
      <c r="I3195" s="23"/>
      <c r="J3195" s="24"/>
      <c r="K3195" s="35"/>
      <c r="L3195" s="246"/>
      <c r="M3195" s="351"/>
      <c r="N3195" s="73"/>
    </row>
    <row r="3196" spans="1:14" s="74" customFormat="1" ht="15" x14ac:dyDescent="0.2">
      <c r="A3196" s="25"/>
      <c r="B3196" s="18"/>
      <c r="C3196" s="19"/>
      <c r="D3196" s="143"/>
      <c r="E3196" s="7"/>
      <c r="F3196" s="21"/>
      <c r="G3196" s="22"/>
      <c r="H3196" s="273"/>
      <c r="I3196" s="23"/>
      <c r="J3196" s="24"/>
      <c r="K3196" s="35"/>
      <c r="L3196" s="246"/>
      <c r="M3196" s="351"/>
      <c r="N3196" s="73"/>
    </row>
    <row r="3197" spans="1:14" s="74" customFormat="1" ht="15" x14ac:dyDescent="0.2">
      <c r="A3197" s="25"/>
      <c r="B3197" s="18"/>
      <c r="C3197" s="19"/>
      <c r="D3197" s="143"/>
      <c r="E3197" s="7"/>
      <c r="F3197" s="21"/>
      <c r="G3197" s="22"/>
      <c r="H3197" s="273"/>
      <c r="I3197" s="23"/>
      <c r="J3197" s="24"/>
      <c r="K3197" s="35"/>
      <c r="L3197" s="246"/>
      <c r="M3197" s="351"/>
      <c r="N3197" s="73"/>
    </row>
    <row r="3198" spans="1:14" s="74" customFormat="1" ht="15" x14ac:dyDescent="0.2">
      <c r="A3198" s="25"/>
      <c r="B3198" s="18"/>
      <c r="C3198" s="19"/>
      <c r="D3198" s="143"/>
      <c r="E3198" s="7"/>
      <c r="F3198" s="21"/>
      <c r="G3198" s="22"/>
      <c r="H3198" s="273"/>
      <c r="I3198" s="23"/>
      <c r="J3198" s="24"/>
      <c r="K3198" s="35"/>
      <c r="L3198" s="246"/>
      <c r="M3198" s="351"/>
      <c r="N3198" s="73"/>
    </row>
    <row r="3199" spans="1:14" s="74" customFormat="1" ht="15" x14ac:dyDescent="0.2">
      <c r="A3199" s="25"/>
      <c r="B3199" s="18"/>
      <c r="C3199" s="19"/>
      <c r="D3199" s="143"/>
      <c r="E3199" s="7"/>
      <c r="F3199" s="21"/>
      <c r="G3199" s="22"/>
      <c r="H3199" s="273"/>
      <c r="I3199" s="23"/>
      <c r="J3199" s="24"/>
      <c r="K3199" s="35"/>
      <c r="L3199" s="246"/>
      <c r="M3199" s="351"/>
      <c r="N3199" s="73"/>
    </row>
    <row r="3200" spans="1:14" s="74" customFormat="1" ht="15" x14ac:dyDescent="0.25">
      <c r="A3200" s="25"/>
      <c r="B3200" s="18"/>
      <c r="C3200" s="19"/>
      <c r="D3200" s="143"/>
      <c r="E3200" s="7"/>
      <c r="F3200" s="21"/>
      <c r="G3200" s="22"/>
      <c r="H3200" s="273"/>
      <c r="I3200" s="23"/>
      <c r="J3200" s="24"/>
      <c r="K3200" s="35"/>
      <c r="L3200" s="246"/>
      <c r="M3200" s="344"/>
      <c r="N3200" s="73"/>
    </row>
    <row r="3201" spans="1:14" s="74" customFormat="1" ht="15" x14ac:dyDescent="0.2">
      <c r="A3201" s="25"/>
      <c r="B3201" s="18"/>
      <c r="C3201" s="19"/>
      <c r="D3201" s="143"/>
      <c r="E3201" s="7"/>
      <c r="F3201" s="21"/>
      <c r="G3201" s="22"/>
      <c r="H3201" s="273"/>
      <c r="I3201" s="23"/>
      <c r="J3201" s="24"/>
      <c r="K3201" s="35"/>
      <c r="L3201" s="246"/>
      <c r="M3201" s="351"/>
      <c r="N3201" s="73"/>
    </row>
    <row r="3202" spans="1:14" s="74" customFormat="1" ht="15" x14ac:dyDescent="0.2">
      <c r="A3202" s="25"/>
      <c r="B3202" s="18"/>
      <c r="C3202" s="19"/>
      <c r="D3202" s="143"/>
      <c r="E3202" s="7"/>
      <c r="F3202" s="21"/>
      <c r="G3202" s="22"/>
      <c r="H3202" s="273"/>
      <c r="I3202" s="23"/>
      <c r="J3202" s="24"/>
      <c r="K3202" s="35"/>
      <c r="L3202" s="246"/>
      <c r="M3202" s="351"/>
      <c r="N3202" s="73"/>
    </row>
    <row r="3203" spans="1:14" s="74" customFormat="1" ht="15" x14ac:dyDescent="0.2">
      <c r="A3203" s="25"/>
      <c r="B3203" s="18"/>
      <c r="C3203" s="19"/>
      <c r="D3203" s="143"/>
      <c r="E3203" s="7"/>
      <c r="F3203" s="21"/>
      <c r="G3203" s="22"/>
      <c r="H3203" s="273"/>
      <c r="I3203" s="23"/>
      <c r="J3203" s="24"/>
      <c r="K3203" s="35"/>
      <c r="L3203" s="246"/>
      <c r="M3203" s="351"/>
      <c r="N3203" s="73"/>
    </row>
    <row r="3204" spans="1:14" s="74" customFormat="1" ht="15" x14ac:dyDescent="0.25">
      <c r="A3204" s="17"/>
      <c r="B3204" s="18"/>
      <c r="C3204" s="19"/>
      <c r="D3204" s="143"/>
      <c r="E3204" s="7"/>
      <c r="F3204" s="21"/>
      <c r="G3204" s="22"/>
      <c r="H3204" s="273"/>
      <c r="I3204" s="23"/>
      <c r="J3204" s="24"/>
      <c r="K3204" s="35"/>
      <c r="L3204" s="246"/>
      <c r="M3204" s="351"/>
      <c r="N3204" s="73"/>
    </row>
    <row r="3205" spans="1:14" s="74" customFormat="1" ht="15" x14ac:dyDescent="0.2">
      <c r="A3205" s="25"/>
      <c r="B3205" s="18"/>
      <c r="C3205" s="19"/>
      <c r="D3205" s="143"/>
      <c r="E3205" s="7"/>
      <c r="F3205" s="21"/>
      <c r="G3205" s="22"/>
      <c r="H3205" s="273"/>
      <c r="I3205" s="23"/>
      <c r="J3205" s="24"/>
      <c r="K3205" s="35"/>
      <c r="L3205" s="246"/>
      <c r="M3205" s="351"/>
      <c r="N3205" s="73"/>
    </row>
    <row r="3206" spans="1:14" s="74" customFormat="1" ht="15" x14ac:dyDescent="0.2">
      <c r="A3206" s="25"/>
      <c r="B3206" s="18"/>
      <c r="C3206" s="19"/>
      <c r="D3206" s="143"/>
      <c r="E3206" s="7"/>
      <c r="F3206" s="21"/>
      <c r="G3206" s="22"/>
      <c r="H3206" s="273"/>
      <c r="I3206" s="23"/>
      <c r="J3206" s="24"/>
      <c r="K3206" s="35"/>
      <c r="L3206" s="246"/>
      <c r="M3206" s="351"/>
      <c r="N3206" s="73"/>
    </row>
    <row r="3207" spans="1:14" s="74" customFormat="1" ht="15" x14ac:dyDescent="0.2">
      <c r="A3207" s="25"/>
      <c r="B3207" s="18"/>
      <c r="C3207" s="19"/>
      <c r="D3207" s="143"/>
      <c r="E3207" s="7"/>
      <c r="F3207" s="21"/>
      <c r="G3207" s="22"/>
      <c r="H3207" s="273"/>
      <c r="I3207" s="23"/>
      <c r="J3207" s="24"/>
      <c r="K3207" s="35"/>
      <c r="L3207" s="246"/>
      <c r="M3207" s="351"/>
      <c r="N3207" s="73"/>
    </row>
    <row r="3208" spans="1:14" s="74" customFormat="1" ht="15" x14ac:dyDescent="0.2">
      <c r="A3208" s="25"/>
      <c r="B3208" s="18"/>
      <c r="C3208" s="19"/>
      <c r="D3208" s="143"/>
      <c r="E3208" s="7"/>
      <c r="F3208" s="21"/>
      <c r="G3208" s="22"/>
      <c r="H3208" s="273"/>
      <c r="I3208" s="23"/>
      <c r="J3208" s="24"/>
      <c r="K3208" s="35"/>
      <c r="L3208" s="246"/>
      <c r="M3208" s="351"/>
      <c r="N3208" s="73"/>
    </row>
    <row r="3209" spans="1:14" s="74" customFormat="1" ht="15" x14ac:dyDescent="0.2">
      <c r="A3209" s="25"/>
      <c r="B3209" s="18"/>
      <c r="C3209" s="19"/>
      <c r="D3209" s="143"/>
      <c r="E3209" s="7"/>
      <c r="F3209" s="21"/>
      <c r="G3209" s="22"/>
      <c r="H3209" s="273"/>
      <c r="I3209" s="23"/>
      <c r="J3209" s="24"/>
      <c r="K3209" s="35"/>
      <c r="L3209" s="246"/>
      <c r="M3209" s="351"/>
      <c r="N3209" s="73"/>
    </row>
    <row r="3210" spans="1:14" s="74" customFormat="1" ht="15" x14ac:dyDescent="0.2">
      <c r="A3210" s="25"/>
      <c r="B3210" s="18"/>
      <c r="C3210" s="19"/>
      <c r="D3210" s="143"/>
      <c r="E3210" s="7"/>
      <c r="F3210" s="21"/>
      <c r="G3210" s="22"/>
      <c r="H3210" s="273"/>
      <c r="I3210" s="23"/>
      <c r="J3210" s="24"/>
      <c r="K3210" s="35"/>
      <c r="L3210" s="246"/>
      <c r="M3210" s="351"/>
      <c r="N3210" s="73"/>
    </row>
    <row r="3211" spans="1:14" s="74" customFormat="1" ht="15" x14ac:dyDescent="0.2">
      <c r="A3211" s="25"/>
      <c r="B3211" s="18"/>
      <c r="C3211" s="19"/>
      <c r="D3211" s="143"/>
      <c r="E3211" s="7"/>
      <c r="F3211" s="21"/>
      <c r="G3211" s="22"/>
      <c r="H3211" s="273"/>
      <c r="I3211" s="23"/>
      <c r="J3211" s="24"/>
      <c r="K3211" s="35"/>
      <c r="L3211" s="246"/>
      <c r="M3211" s="351"/>
      <c r="N3211" s="73"/>
    </row>
    <row r="3212" spans="1:14" s="74" customFormat="1" ht="15" x14ac:dyDescent="0.2">
      <c r="A3212" s="25"/>
      <c r="B3212" s="18"/>
      <c r="C3212" s="19"/>
      <c r="D3212" s="143"/>
      <c r="E3212" s="7"/>
      <c r="F3212" s="21"/>
      <c r="G3212" s="22"/>
      <c r="H3212" s="273"/>
      <c r="I3212" s="23"/>
      <c r="J3212" s="24"/>
      <c r="K3212" s="35"/>
      <c r="L3212" s="246"/>
      <c r="M3212" s="351"/>
      <c r="N3212" s="73"/>
    </row>
    <row r="3213" spans="1:14" s="74" customFormat="1" ht="15" x14ac:dyDescent="0.2">
      <c r="A3213" s="25"/>
      <c r="B3213" s="18"/>
      <c r="C3213" s="19"/>
      <c r="D3213" s="143"/>
      <c r="E3213" s="7"/>
      <c r="F3213" s="21"/>
      <c r="G3213" s="22"/>
      <c r="H3213" s="273"/>
      <c r="I3213" s="23"/>
      <c r="J3213" s="24"/>
      <c r="K3213" s="35"/>
      <c r="L3213" s="246"/>
      <c r="M3213" s="351"/>
      <c r="N3213" s="73"/>
    </row>
    <row r="3214" spans="1:14" s="74" customFormat="1" ht="15" x14ac:dyDescent="0.2">
      <c r="A3214" s="25"/>
      <c r="B3214" s="18"/>
      <c r="C3214" s="19"/>
      <c r="D3214" s="143"/>
      <c r="E3214" s="7"/>
      <c r="F3214" s="21"/>
      <c r="G3214" s="22"/>
      <c r="H3214" s="273"/>
      <c r="I3214" s="23"/>
      <c r="J3214" s="24"/>
      <c r="K3214" s="35"/>
      <c r="L3214" s="246"/>
      <c r="M3214" s="351"/>
      <c r="N3214" s="73"/>
    </row>
    <row r="3215" spans="1:14" s="74" customFormat="1" ht="15" x14ac:dyDescent="0.2">
      <c r="A3215" s="25"/>
      <c r="B3215" s="18"/>
      <c r="C3215" s="19"/>
      <c r="D3215" s="143"/>
      <c r="E3215" s="7"/>
      <c r="F3215" s="21"/>
      <c r="G3215" s="22"/>
      <c r="H3215" s="273"/>
      <c r="I3215" s="23"/>
      <c r="J3215" s="24"/>
      <c r="K3215" s="35"/>
      <c r="L3215" s="246"/>
      <c r="M3215" s="351"/>
      <c r="N3215" s="73"/>
    </row>
    <row r="3216" spans="1:14" s="74" customFormat="1" ht="15" x14ac:dyDescent="0.2">
      <c r="A3216" s="25"/>
      <c r="B3216" s="18"/>
      <c r="C3216" s="19"/>
      <c r="D3216" s="143"/>
      <c r="E3216" s="7"/>
      <c r="F3216" s="21"/>
      <c r="G3216" s="22"/>
      <c r="H3216" s="273"/>
      <c r="I3216" s="23"/>
      <c r="J3216" s="24"/>
      <c r="K3216" s="35"/>
      <c r="L3216" s="246"/>
      <c r="M3216" s="351"/>
      <c r="N3216" s="73"/>
    </row>
    <row r="3217" spans="1:14" s="74" customFormat="1" ht="15" x14ac:dyDescent="0.2">
      <c r="A3217" s="25"/>
      <c r="B3217" s="18"/>
      <c r="C3217" s="19"/>
      <c r="D3217" s="143"/>
      <c r="E3217" s="7"/>
      <c r="F3217" s="21"/>
      <c r="G3217" s="22"/>
      <c r="H3217" s="273"/>
      <c r="I3217" s="23"/>
      <c r="J3217" s="24"/>
      <c r="K3217" s="35"/>
      <c r="L3217" s="246"/>
      <c r="M3217" s="351"/>
      <c r="N3217" s="73"/>
    </row>
    <row r="3218" spans="1:14" s="74" customFormat="1" ht="15" x14ac:dyDescent="0.2">
      <c r="A3218" s="25"/>
      <c r="B3218" s="18"/>
      <c r="C3218" s="19"/>
      <c r="D3218" s="143"/>
      <c r="E3218" s="7"/>
      <c r="F3218" s="21"/>
      <c r="G3218" s="22"/>
      <c r="H3218" s="273"/>
      <c r="I3218" s="23"/>
      <c r="J3218" s="24"/>
      <c r="K3218" s="35"/>
      <c r="L3218" s="246"/>
      <c r="M3218" s="351"/>
      <c r="N3218" s="73"/>
    </row>
    <row r="3219" spans="1:14" s="74" customFormat="1" ht="15" x14ac:dyDescent="0.2">
      <c r="A3219" s="25"/>
      <c r="B3219" s="18"/>
      <c r="C3219" s="19"/>
      <c r="D3219" s="143"/>
      <c r="E3219" s="7"/>
      <c r="F3219" s="21"/>
      <c r="G3219" s="22"/>
      <c r="H3219" s="273"/>
      <c r="I3219" s="23"/>
      <c r="J3219" s="24"/>
      <c r="K3219" s="35"/>
      <c r="L3219" s="246"/>
      <c r="M3219" s="351"/>
      <c r="N3219" s="73"/>
    </row>
    <row r="3220" spans="1:14" s="74" customFormat="1" ht="15" x14ac:dyDescent="0.2">
      <c r="A3220" s="25"/>
      <c r="B3220" s="18"/>
      <c r="C3220" s="19"/>
      <c r="D3220" s="143"/>
      <c r="E3220" s="7"/>
      <c r="F3220" s="21"/>
      <c r="G3220" s="22"/>
      <c r="H3220" s="273"/>
      <c r="I3220" s="23"/>
      <c r="J3220" s="24"/>
      <c r="K3220" s="35"/>
      <c r="L3220" s="246"/>
      <c r="M3220" s="351"/>
      <c r="N3220" s="73"/>
    </row>
    <row r="3221" spans="1:14" s="74" customFormat="1" ht="15" x14ac:dyDescent="0.2">
      <c r="A3221" s="25"/>
      <c r="B3221" s="18"/>
      <c r="C3221" s="19"/>
      <c r="D3221" s="143"/>
      <c r="E3221" s="7"/>
      <c r="F3221" s="21"/>
      <c r="G3221" s="22"/>
      <c r="H3221" s="273"/>
      <c r="I3221" s="23"/>
      <c r="J3221" s="24"/>
      <c r="K3221" s="35"/>
      <c r="L3221" s="246"/>
      <c r="M3221" s="351"/>
      <c r="N3221" s="73"/>
    </row>
    <row r="3222" spans="1:14" s="74" customFormat="1" ht="15" x14ac:dyDescent="0.2">
      <c r="A3222" s="25"/>
      <c r="B3222" s="18"/>
      <c r="C3222" s="19"/>
      <c r="D3222" s="143"/>
      <c r="E3222" s="7"/>
      <c r="F3222" s="21"/>
      <c r="G3222" s="22"/>
      <c r="H3222" s="273"/>
      <c r="I3222" s="23"/>
      <c r="J3222" s="24"/>
      <c r="K3222" s="35"/>
      <c r="L3222" s="246"/>
      <c r="M3222" s="340"/>
      <c r="N3222" s="38"/>
    </row>
    <row r="3223" spans="1:14" s="74" customFormat="1" ht="15" x14ac:dyDescent="0.25">
      <c r="A3223" s="17"/>
      <c r="B3223" s="18"/>
      <c r="C3223" s="19"/>
      <c r="D3223" s="143"/>
      <c r="E3223" s="7"/>
      <c r="F3223" s="21"/>
      <c r="G3223" s="22"/>
      <c r="H3223" s="273"/>
      <c r="I3223" s="23"/>
      <c r="J3223" s="24"/>
      <c r="K3223" s="35"/>
      <c r="L3223" s="246"/>
      <c r="M3223" s="352"/>
      <c r="N3223" s="38"/>
    </row>
    <row r="3224" spans="1:14" s="74" customFormat="1" ht="15" x14ac:dyDescent="0.2">
      <c r="A3224" s="25"/>
      <c r="B3224" s="18"/>
      <c r="C3224" s="19"/>
      <c r="D3224" s="143"/>
      <c r="E3224" s="7"/>
      <c r="F3224" s="21"/>
      <c r="G3224" s="22"/>
      <c r="H3224" s="273"/>
      <c r="I3224" s="23"/>
      <c r="J3224" s="24"/>
      <c r="K3224" s="35"/>
      <c r="L3224" s="246"/>
      <c r="M3224" s="340"/>
      <c r="N3224" s="38"/>
    </row>
    <row r="3225" spans="1:14" s="74" customFormat="1" ht="15" x14ac:dyDescent="0.2">
      <c r="A3225" s="25"/>
      <c r="B3225" s="18"/>
      <c r="C3225" s="19"/>
      <c r="D3225" s="143"/>
      <c r="E3225" s="7"/>
      <c r="F3225" s="21"/>
      <c r="G3225" s="22"/>
      <c r="H3225" s="273"/>
      <c r="I3225" s="23"/>
      <c r="J3225" s="24"/>
      <c r="K3225" s="35"/>
      <c r="L3225" s="246"/>
      <c r="M3225" s="340"/>
      <c r="N3225" s="38"/>
    </row>
    <row r="3226" spans="1:14" s="74" customFormat="1" ht="15" x14ac:dyDescent="0.2">
      <c r="A3226" s="25"/>
      <c r="B3226" s="18"/>
      <c r="C3226" s="19"/>
      <c r="D3226" s="143"/>
      <c r="E3226" s="7"/>
      <c r="F3226" s="21"/>
      <c r="G3226" s="22"/>
      <c r="H3226" s="273"/>
      <c r="I3226" s="23"/>
      <c r="J3226" s="24"/>
      <c r="K3226" s="35"/>
      <c r="L3226" s="246"/>
      <c r="M3226" s="340"/>
      <c r="N3226" s="38"/>
    </row>
    <row r="3227" spans="1:14" s="74" customFormat="1" ht="15" x14ac:dyDescent="0.2">
      <c r="A3227" s="25"/>
      <c r="B3227" s="18"/>
      <c r="C3227" s="19"/>
      <c r="D3227" s="143"/>
      <c r="E3227" s="7"/>
      <c r="F3227" s="21"/>
      <c r="G3227" s="22"/>
      <c r="H3227" s="273"/>
      <c r="I3227" s="23"/>
      <c r="J3227" s="24"/>
      <c r="K3227" s="35"/>
      <c r="L3227" s="246"/>
      <c r="M3227" s="340"/>
      <c r="N3227" s="38"/>
    </row>
    <row r="3228" spans="1:14" ht="15" x14ac:dyDescent="0.2">
      <c r="A3228" s="25"/>
      <c r="B3228" s="18"/>
      <c r="C3228" s="19"/>
      <c r="D3228" s="143"/>
      <c r="E3228" s="7"/>
      <c r="F3228" s="21"/>
      <c r="G3228" s="22"/>
      <c r="H3228" s="273"/>
      <c r="I3228" s="23"/>
      <c r="J3228" s="24"/>
    </row>
    <row r="3229" spans="1:14" ht="15" x14ac:dyDescent="0.2">
      <c r="A3229" s="25"/>
      <c r="B3229" s="18"/>
      <c r="C3229" s="19"/>
      <c r="D3229" s="143"/>
      <c r="E3229" s="7"/>
      <c r="F3229" s="21"/>
      <c r="G3229" s="22"/>
      <c r="H3229" s="273"/>
      <c r="I3229" s="23"/>
      <c r="J3229" s="24"/>
    </row>
    <row r="3230" spans="1:14" ht="15" x14ac:dyDescent="0.2">
      <c r="A3230" s="25"/>
      <c r="B3230" s="18"/>
      <c r="C3230" s="19"/>
      <c r="D3230" s="143"/>
      <c r="E3230" s="7"/>
      <c r="F3230" s="21"/>
      <c r="G3230" s="22"/>
      <c r="H3230" s="273"/>
      <c r="I3230" s="23"/>
      <c r="J3230" s="24"/>
    </row>
    <row r="3231" spans="1:14" ht="15" x14ac:dyDescent="0.2">
      <c r="A3231" s="25"/>
      <c r="B3231" s="18"/>
      <c r="C3231" s="19"/>
      <c r="D3231" s="143"/>
      <c r="E3231" s="7"/>
      <c r="F3231" s="21"/>
      <c r="G3231" s="22"/>
      <c r="H3231" s="273"/>
      <c r="I3231" s="23"/>
      <c r="J3231" s="24"/>
    </row>
    <row r="3232" spans="1:14" ht="15" x14ac:dyDescent="0.2">
      <c r="A3232" s="25"/>
      <c r="B3232" s="18"/>
      <c r="C3232" s="19"/>
      <c r="D3232" s="143"/>
      <c r="E3232" s="7"/>
      <c r="F3232" s="21"/>
      <c r="G3232" s="22"/>
      <c r="H3232" s="273"/>
      <c r="I3232" s="23"/>
      <c r="J3232" s="24"/>
    </row>
    <row r="3233" spans="1:10" ht="15" x14ac:dyDescent="0.2">
      <c r="A3233" s="25"/>
      <c r="B3233" s="18"/>
      <c r="C3233" s="19"/>
      <c r="D3233" s="143"/>
      <c r="E3233" s="7"/>
      <c r="F3233" s="21"/>
      <c r="G3233" s="22"/>
      <c r="H3233" s="273"/>
      <c r="I3233" s="23"/>
      <c r="J3233" s="24"/>
    </row>
    <row r="3234" spans="1:10" ht="15" x14ac:dyDescent="0.25">
      <c r="A3234" s="17"/>
      <c r="B3234" s="18"/>
      <c r="C3234" s="19"/>
      <c r="D3234" s="143"/>
      <c r="E3234" s="7"/>
      <c r="F3234" s="21"/>
      <c r="G3234" s="22"/>
      <c r="H3234" s="273"/>
      <c r="I3234" s="23"/>
      <c r="J3234" s="24"/>
    </row>
    <row r="3235" spans="1:10" ht="15" x14ac:dyDescent="0.2">
      <c r="A3235" s="25"/>
      <c r="B3235" s="18"/>
      <c r="C3235" s="19"/>
      <c r="D3235" s="143"/>
      <c r="E3235" s="7"/>
      <c r="F3235" s="21"/>
      <c r="G3235" s="22"/>
      <c r="H3235" s="273"/>
      <c r="I3235" s="23"/>
      <c r="J3235" s="24"/>
    </row>
    <row r="3236" spans="1:10" ht="15" x14ac:dyDescent="0.2">
      <c r="A3236" s="25"/>
      <c r="B3236" s="18"/>
      <c r="C3236" s="19"/>
      <c r="D3236" s="143"/>
      <c r="E3236" s="7"/>
      <c r="F3236" s="21"/>
      <c r="G3236" s="22"/>
      <c r="H3236" s="273"/>
      <c r="I3236" s="23"/>
      <c r="J3236" s="24"/>
    </row>
    <row r="3237" spans="1:10" ht="15" x14ac:dyDescent="0.2">
      <c r="A3237" s="25"/>
      <c r="B3237" s="18"/>
      <c r="C3237" s="19"/>
      <c r="D3237" s="143"/>
      <c r="E3237" s="7"/>
      <c r="F3237" s="21"/>
      <c r="G3237" s="22"/>
      <c r="H3237" s="273"/>
      <c r="I3237" s="23"/>
      <c r="J3237" s="24"/>
    </row>
    <row r="3238" spans="1:10" ht="15" x14ac:dyDescent="0.2">
      <c r="A3238" s="25"/>
      <c r="B3238" s="18"/>
      <c r="C3238" s="19"/>
      <c r="D3238" s="143"/>
      <c r="E3238" s="7"/>
      <c r="F3238" s="21"/>
      <c r="G3238" s="22"/>
      <c r="H3238" s="273"/>
      <c r="I3238" s="23"/>
      <c r="J3238" s="24"/>
    </row>
    <row r="3239" spans="1:10" ht="15" x14ac:dyDescent="0.2">
      <c r="A3239" s="25"/>
      <c r="B3239" s="18"/>
      <c r="C3239" s="19"/>
      <c r="D3239" s="143"/>
      <c r="E3239" s="7"/>
      <c r="F3239" s="21"/>
      <c r="G3239" s="22"/>
      <c r="H3239" s="273"/>
      <c r="I3239" s="23"/>
      <c r="J3239" s="24"/>
    </row>
    <row r="3240" spans="1:10" ht="15" x14ac:dyDescent="0.2">
      <c r="A3240" s="25"/>
      <c r="B3240" s="18"/>
      <c r="C3240" s="19"/>
      <c r="D3240" s="143"/>
      <c r="E3240" s="7"/>
      <c r="F3240" s="21"/>
      <c r="G3240" s="22"/>
      <c r="H3240" s="273"/>
      <c r="I3240" s="23"/>
      <c r="J3240" s="24"/>
    </row>
    <row r="3241" spans="1:10" ht="15" x14ac:dyDescent="0.2">
      <c r="A3241" s="25"/>
      <c r="B3241" s="18"/>
      <c r="C3241" s="19"/>
      <c r="D3241" s="143"/>
      <c r="E3241" s="7"/>
      <c r="F3241" s="21"/>
      <c r="G3241" s="22"/>
      <c r="H3241" s="273"/>
      <c r="I3241" s="23"/>
      <c r="J3241" s="24"/>
    </row>
    <row r="3242" spans="1:10" ht="15" x14ac:dyDescent="0.2">
      <c r="A3242" s="25"/>
      <c r="B3242" s="18"/>
      <c r="C3242" s="19"/>
      <c r="D3242" s="143"/>
      <c r="E3242" s="7"/>
      <c r="F3242" s="21"/>
      <c r="G3242" s="22"/>
      <c r="H3242" s="273"/>
      <c r="I3242" s="23"/>
      <c r="J3242" s="24"/>
    </row>
    <row r="3243" spans="1:10" ht="15" x14ac:dyDescent="0.2">
      <c r="A3243" s="25"/>
      <c r="B3243" s="18"/>
      <c r="C3243" s="19"/>
      <c r="D3243" s="143"/>
      <c r="E3243" s="7"/>
      <c r="F3243" s="21"/>
      <c r="G3243" s="22"/>
      <c r="H3243" s="273"/>
      <c r="I3243" s="23"/>
      <c r="J3243" s="24"/>
    </row>
    <row r="3244" spans="1:10" ht="15" x14ac:dyDescent="0.2">
      <c r="A3244" s="25"/>
      <c r="B3244" s="18"/>
      <c r="C3244" s="19"/>
      <c r="D3244" s="143"/>
      <c r="E3244" s="7"/>
      <c r="F3244" s="21"/>
      <c r="G3244" s="22"/>
      <c r="H3244" s="273"/>
      <c r="I3244" s="23"/>
      <c r="J3244" s="24"/>
    </row>
    <row r="3245" spans="1:10" ht="15" x14ac:dyDescent="0.2">
      <c r="A3245" s="25"/>
      <c r="B3245" s="18"/>
      <c r="C3245" s="19"/>
      <c r="D3245" s="143"/>
      <c r="E3245" s="7"/>
      <c r="F3245" s="21"/>
      <c r="G3245" s="22"/>
      <c r="H3245" s="273"/>
      <c r="I3245" s="23"/>
      <c r="J3245" s="24"/>
    </row>
    <row r="3246" spans="1:10" ht="15" x14ac:dyDescent="0.2">
      <c r="A3246" s="25"/>
      <c r="B3246" s="18"/>
      <c r="C3246" s="19"/>
      <c r="D3246" s="143"/>
      <c r="E3246" s="7"/>
      <c r="F3246" s="21"/>
      <c r="G3246" s="22"/>
      <c r="H3246" s="273"/>
      <c r="I3246" s="23"/>
      <c r="J3246" s="24"/>
    </row>
    <row r="3247" spans="1:10" ht="15" x14ac:dyDescent="0.2">
      <c r="A3247" s="25"/>
      <c r="B3247" s="18"/>
      <c r="C3247" s="19"/>
      <c r="D3247" s="143"/>
      <c r="E3247" s="7"/>
      <c r="F3247" s="21"/>
      <c r="G3247" s="22"/>
      <c r="H3247" s="273"/>
      <c r="I3247" s="23"/>
      <c r="J3247" s="24"/>
    </row>
    <row r="3248" spans="1:10" ht="15" x14ac:dyDescent="0.2">
      <c r="A3248" s="25"/>
      <c r="B3248" s="18"/>
      <c r="C3248" s="19"/>
      <c r="D3248" s="143"/>
      <c r="E3248" s="7"/>
      <c r="F3248" s="21"/>
      <c r="G3248" s="22"/>
      <c r="H3248" s="273"/>
      <c r="I3248" s="23"/>
      <c r="J3248" s="24"/>
    </row>
    <row r="3249" spans="1:13" ht="15" x14ac:dyDescent="0.2">
      <c r="A3249" s="25"/>
      <c r="B3249" s="18"/>
      <c r="C3249" s="19"/>
      <c r="D3249" s="143"/>
      <c r="E3249" s="7"/>
      <c r="F3249" s="21"/>
      <c r="G3249" s="22"/>
      <c r="H3249" s="273"/>
      <c r="I3249" s="23"/>
      <c r="J3249" s="24"/>
    </row>
    <row r="3250" spans="1:13" ht="15" x14ac:dyDescent="0.2">
      <c r="A3250" s="25"/>
      <c r="B3250" s="18"/>
      <c r="C3250" s="19"/>
      <c r="D3250" s="143"/>
      <c r="E3250" s="7"/>
      <c r="F3250" s="21"/>
      <c r="G3250" s="22"/>
      <c r="H3250" s="273"/>
      <c r="I3250" s="23"/>
      <c r="J3250" s="24"/>
    </row>
    <row r="3251" spans="1:13" ht="15" x14ac:dyDescent="0.2">
      <c r="A3251" s="25"/>
      <c r="B3251" s="18"/>
      <c r="C3251" s="19"/>
      <c r="D3251" s="143"/>
      <c r="E3251" s="7"/>
      <c r="F3251" s="21"/>
      <c r="G3251" s="22"/>
      <c r="H3251" s="273"/>
      <c r="I3251" s="23"/>
      <c r="J3251" s="24"/>
    </row>
    <row r="3252" spans="1:13" ht="15" x14ac:dyDescent="0.2">
      <c r="A3252" s="25"/>
      <c r="B3252" s="18"/>
      <c r="C3252" s="19"/>
      <c r="D3252" s="143"/>
      <c r="E3252" s="7"/>
      <c r="F3252" s="21"/>
      <c r="G3252" s="22"/>
      <c r="H3252" s="273"/>
      <c r="I3252" s="23"/>
      <c r="J3252" s="24"/>
    </row>
    <row r="3253" spans="1:13" ht="15" x14ac:dyDescent="0.2">
      <c r="A3253" s="25"/>
      <c r="B3253" s="18"/>
      <c r="C3253" s="19"/>
      <c r="D3253" s="143"/>
      <c r="E3253" s="7"/>
      <c r="F3253" s="21"/>
      <c r="G3253" s="22"/>
      <c r="H3253" s="273"/>
      <c r="I3253" s="23"/>
      <c r="J3253" s="24"/>
    </row>
    <row r="3254" spans="1:13" ht="15" x14ac:dyDescent="0.2">
      <c r="A3254" s="25"/>
      <c r="B3254" s="18"/>
      <c r="C3254" s="19"/>
      <c r="D3254" s="143"/>
      <c r="E3254" s="7"/>
      <c r="F3254" s="21"/>
      <c r="G3254" s="22"/>
      <c r="H3254" s="273"/>
      <c r="I3254" s="23"/>
      <c r="J3254" s="24"/>
    </row>
    <row r="3255" spans="1:13" ht="15" x14ac:dyDescent="0.2">
      <c r="A3255" s="25"/>
      <c r="B3255" s="18"/>
      <c r="C3255" s="19"/>
      <c r="D3255" s="143"/>
      <c r="E3255" s="7"/>
      <c r="F3255" s="21"/>
      <c r="G3255" s="22"/>
      <c r="H3255" s="273"/>
      <c r="I3255" s="23"/>
      <c r="J3255" s="24"/>
    </row>
    <row r="3256" spans="1:13" ht="15" x14ac:dyDescent="0.2">
      <c r="A3256" s="25"/>
      <c r="B3256" s="18"/>
      <c r="C3256" s="19"/>
      <c r="D3256" s="143"/>
      <c r="E3256" s="7"/>
      <c r="F3256" s="21"/>
      <c r="G3256" s="22"/>
      <c r="H3256" s="273"/>
      <c r="I3256" s="23"/>
      <c r="J3256" s="24"/>
    </row>
    <row r="3257" spans="1:13" ht="15" x14ac:dyDescent="0.2">
      <c r="A3257" s="25"/>
      <c r="B3257" s="18"/>
      <c r="C3257" s="19"/>
      <c r="D3257" s="143"/>
      <c r="E3257" s="7"/>
      <c r="F3257" s="21"/>
      <c r="G3257" s="22"/>
      <c r="H3257" s="273"/>
      <c r="I3257" s="23"/>
      <c r="J3257" s="24"/>
    </row>
    <row r="3258" spans="1:13" ht="15" x14ac:dyDescent="0.2">
      <c r="A3258" s="25"/>
      <c r="B3258" s="18"/>
      <c r="C3258" s="19"/>
      <c r="D3258" s="143"/>
      <c r="E3258" s="7"/>
      <c r="F3258" s="21"/>
      <c r="G3258" s="22"/>
      <c r="H3258" s="273"/>
      <c r="I3258" s="23"/>
      <c r="J3258" s="24"/>
    </row>
    <row r="3259" spans="1:13" ht="15" x14ac:dyDescent="0.25">
      <c r="A3259" s="17"/>
      <c r="B3259" s="18"/>
      <c r="C3259" s="19"/>
      <c r="D3259" s="143"/>
      <c r="E3259" s="7"/>
      <c r="F3259" s="21"/>
      <c r="G3259" s="22"/>
      <c r="H3259" s="273"/>
      <c r="I3259" s="23"/>
      <c r="J3259" s="24"/>
    </row>
    <row r="3260" spans="1:13" ht="15" x14ac:dyDescent="0.2">
      <c r="A3260" s="25"/>
      <c r="B3260" s="18"/>
      <c r="C3260" s="19"/>
      <c r="D3260" s="143"/>
      <c r="E3260" s="7"/>
      <c r="F3260" s="21"/>
      <c r="G3260" s="22"/>
      <c r="H3260" s="273"/>
      <c r="I3260" s="23"/>
      <c r="J3260" s="24"/>
    </row>
    <row r="3261" spans="1:13" ht="15" x14ac:dyDescent="0.2">
      <c r="A3261" s="25"/>
      <c r="B3261" s="18"/>
      <c r="C3261" s="19"/>
      <c r="D3261" s="143"/>
      <c r="E3261" s="7"/>
      <c r="F3261" s="21"/>
      <c r="G3261" s="22"/>
      <c r="H3261" s="273"/>
      <c r="I3261" s="23"/>
      <c r="J3261" s="24"/>
    </row>
    <row r="3262" spans="1:13" s="38" customFormat="1" ht="15" x14ac:dyDescent="0.2">
      <c r="A3262" s="25"/>
      <c r="B3262" s="18"/>
      <c r="C3262" s="19"/>
      <c r="D3262" s="143"/>
      <c r="E3262" s="7"/>
      <c r="F3262" s="21"/>
      <c r="G3262" s="22"/>
      <c r="H3262" s="273"/>
      <c r="I3262" s="23"/>
      <c r="J3262" s="24"/>
      <c r="K3262" s="35"/>
      <c r="L3262" s="246"/>
      <c r="M3262" s="340"/>
    </row>
    <row r="3263" spans="1:13" s="38" customFormat="1" ht="15" x14ac:dyDescent="0.2">
      <c r="A3263" s="25"/>
      <c r="B3263" s="18"/>
      <c r="C3263" s="19"/>
      <c r="D3263" s="143"/>
      <c r="E3263" s="7"/>
      <c r="F3263" s="21"/>
      <c r="G3263" s="22"/>
      <c r="H3263" s="273"/>
      <c r="I3263" s="23"/>
      <c r="J3263" s="24"/>
      <c r="K3263" s="35"/>
      <c r="L3263" s="261"/>
      <c r="M3263" s="340"/>
    </row>
    <row r="3264" spans="1:13" s="38" customFormat="1" ht="15" x14ac:dyDescent="0.2">
      <c r="A3264" s="25"/>
      <c r="B3264" s="18"/>
      <c r="C3264" s="19"/>
      <c r="D3264" s="143"/>
      <c r="E3264" s="7"/>
      <c r="F3264" s="21"/>
      <c r="G3264" s="22"/>
      <c r="H3264" s="273"/>
      <c r="I3264" s="23"/>
      <c r="J3264" s="24"/>
      <c r="K3264" s="35"/>
      <c r="L3264" s="246"/>
      <c r="M3264" s="340"/>
    </row>
    <row r="3265" spans="1:13" s="38" customFormat="1" ht="15" x14ac:dyDescent="0.2">
      <c r="A3265" s="25"/>
      <c r="B3265" s="18"/>
      <c r="C3265" s="19"/>
      <c r="D3265" s="143"/>
      <c r="E3265" s="7"/>
      <c r="F3265" s="21"/>
      <c r="G3265" s="22"/>
      <c r="H3265" s="273"/>
      <c r="I3265" s="23"/>
      <c r="J3265" s="24"/>
      <c r="K3265" s="35"/>
      <c r="L3265" s="246"/>
      <c r="M3265" s="340"/>
    </row>
    <row r="3266" spans="1:13" s="38" customFormat="1" ht="15" x14ac:dyDescent="0.2">
      <c r="A3266" s="25"/>
      <c r="B3266" s="18"/>
      <c r="C3266" s="19"/>
      <c r="D3266" s="143"/>
      <c r="E3266" s="7"/>
      <c r="F3266" s="21"/>
      <c r="G3266" s="22"/>
      <c r="H3266" s="273"/>
      <c r="I3266" s="23"/>
      <c r="J3266" s="24"/>
      <c r="K3266" s="35"/>
      <c r="L3266" s="246"/>
      <c r="M3266" s="340"/>
    </row>
    <row r="3267" spans="1:13" s="38" customFormat="1" ht="15" x14ac:dyDescent="0.2">
      <c r="A3267" s="25"/>
      <c r="B3267" s="18"/>
      <c r="C3267" s="19"/>
      <c r="D3267" s="143"/>
      <c r="E3267" s="7"/>
      <c r="F3267" s="21"/>
      <c r="G3267" s="22"/>
      <c r="H3267" s="273"/>
      <c r="I3267" s="23"/>
      <c r="J3267" s="24"/>
      <c r="K3267" s="35"/>
      <c r="L3267" s="246"/>
      <c r="M3267" s="340"/>
    </row>
    <row r="3268" spans="1:13" s="38" customFormat="1" ht="15" x14ac:dyDescent="0.2">
      <c r="A3268" s="25"/>
      <c r="B3268" s="18"/>
      <c r="C3268" s="19"/>
      <c r="D3268" s="143"/>
      <c r="E3268" s="7"/>
      <c r="F3268" s="21"/>
      <c r="G3268" s="22"/>
      <c r="H3268" s="273"/>
      <c r="I3268" s="23"/>
      <c r="J3268" s="24"/>
      <c r="K3268" s="35"/>
      <c r="L3268" s="246"/>
      <c r="M3268" s="340"/>
    </row>
    <row r="3269" spans="1:13" s="38" customFormat="1" ht="15" x14ac:dyDescent="0.2">
      <c r="A3269" s="25"/>
      <c r="B3269" s="18"/>
      <c r="C3269" s="19"/>
      <c r="D3269" s="143"/>
      <c r="E3269" s="7"/>
      <c r="F3269" s="21"/>
      <c r="G3269" s="22"/>
      <c r="H3269" s="273"/>
      <c r="I3269" s="23"/>
      <c r="J3269" s="24"/>
      <c r="K3269" s="35"/>
      <c r="L3269" s="246"/>
      <c r="M3269" s="340"/>
    </row>
    <row r="3270" spans="1:13" s="38" customFormat="1" ht="15" x14ac:dyDescent="0.2">
      <c r="A3270" s="25"/>
      <c r="B3270" s="18"/>
      <c r="C3270" s="19"/>
      <c r="D3270" s="143"/>
      <c r="E3270" s="7"/>
      <c r="F3270" s="21"/>
      <c r="G3270" s="22"/>
      <c r="H3270" s="273"/>
      <c r="I3270" s="23"/>
      <c r="J3270" s="24"/>
      <c r="K3270" s="35"/>
      <c r="L3270" s="246"/>
      <c r="M3270" s="340"/>
    </row>
    <row r="3271" spans="1:13" s="38" customFormat="1" ht="15" x14ac:dyDescent="0.2">
      <c r="A3271" s="25"/>
      <c r="B3271" s="18"/>
      <c r="C3271" s="19"/>
      <c r="D3271" s="143"/>
      <c r="E3271" s="7"/>
      <c r="F3271" s="21"/>
      <c r="G3271" s="22"/>
      <c r="H3271" s="273"/>
      <c r="I3271" s="23"/>
      <c r="J3271" s="24"/>
      <c r="K3271" s="35"/>
      <c r="L3271" s="246"/>
      <c r="M3271" s="340"/>
    </row>
    <row r="3272" spans="1:13" s="38" customFormat="1" ht="15" x14ac:dyDescent="0.2">
      <c r="A3272" s="25"/>
      <c r="B3272" s="18"/>
      <c r="C3272" s="19"/>
      <c r="D3272" s="143"/>
      <c r="E3272" s="7"/>
      <c r="F3272" s="21"/>
      <c r="G3272" s="22"/>
      <c r="H3272" s="273"/>
      <c r="I3272" s="23"/>
      <c r="J3272" s="24"/>
      <c r="K3272" s="35"/>
      <c r="L3272" s="246"/>
      <c r="M3272" s="340"/>
    </row>
    <row r="3273" spans="1:13" s="38" customFormat="1" ht="15" x14ac:dyDescent="0.2">
      <c r="A3273" s="25"/>
      <c r="B3273" s="18"/>
      <c r="C3273" s="19"/>
      <c r="D3273" s="143"/>
      <c r="E3273" s="7"/>
      <c r="F3273" s="21"/>
      <c r="G3273" s="22"/>
      <c r="H3273" s="273"/>
      <c r="I3273" s="23"/>
      <c r="J3273" s="24"/>
      <c r="K3273" s="35"/>
      <c r="L3273" s="246"/>
      <c r="M3273" s="340"/>
    </row>
    <row r="3274" spans="1:13" s="38" customFormat="1" ht="15" x14ac:dyDescent="0.2">
      <c r="A3274" s="25"/>
      <c r="B3274" s="18"/>
      <c r="C3274" s="19"/>
      <c r="D3274" s="143"/>
      <c r="E3274" s="7"/>
      <c r="F3274" s="21"/>
      <c r="G3274" s="22"/>
      <c r="H3274" s="273"/>
      <c r="I3274" s="23"/>
      <c r="J3274" s="24"/>
      <c r="K3274" s="35"/>
      <c r="L3274" s="246"/>
      <c r="M3274" s="340"/>
    </row>
    <row r="3275" spans="1:13" s="38" customFormat="1" ht="15" x14ac:dyDescent="0.2">
      <c r="A3275" s="25"/>
      <c r="B3275" s="18"/>
      <c r="C3275" s="19"/>
      <c r="D3275" s="143"/>
      <c r="E3275" s="7"/>
      <c r="F3275" s="21"/>
      <c r="G3275" s="22"/>
      <c r="H3275" s="273"/>
      <c r="I3275" s="23"/>
      <c r="J3275" s="24"/>
      <c r="K3275" s="35"/>
      <c r="L3275" s="246"/>
      <c r="M3275" s="340"/>
    </row>
    <row r="3276" spans="1:13" s="38" customFormat="1" ht="15" x14ac:dyDescent="0.2">
      <c r="A3276" s="25"/>
      <c r="B3276" s="18"/>
      <c r="C3276" s="19"/>
      <c r="D3276" s="143"/>
      <c r="E3276" s="7"/>
      <c r="F3276" s="21"/>
      <c r="G3276" s="22"/>
      <c r="H3276" s="273"/>
      <c r="I3276" s="23"/>
      <c r="J3276" s="24"/>
      <c r="K3276" s="35"/>
      <c r="L3276" s="246"/>
      <c r="M3276" s="340"/>
    </row>
    <row r="3277" spans="1:13" s="38" customFormat="1" ht="15" x14ac:dyDescent="0.25">
      <c r="A3277" s="25"/>
      <c r="B3277" s="18"/>
      <c r="C3277" s="19"/>
      <c r="D3277" s="143"/>
      <c r="E3277" s="7"/>
      <c r="F3277" s="21"/>
      <c r="G3277" s="22"/>
      <c r="H3277" s="273"/>
      <c r="I3277" s="23"/>
      <c r="J3277" s="24"/>
      <c r="K3277" s="35"/>
      <c r="L3277" s="246"/>
      <c r="M3277" s="352"/>
    </row>
    <row r="3278" spans="1:13" s="38" customFormat="1" ht="15" x14ac:dyDescent="0.25">
      <c r="A3278" s="25"/>
      <c r="B3278" s="18"/>
      <c r="C3278" s="19"/>
      <c r="D3278" s="143"/>
      <c r="E3278" s="7"/>
      <c r="F3278" s="21"/>
      <c r="G3278" s="22"/>
      <c r="H3278" s="273"/>
      <c r="I3278" s="23"/>
      <c r="J3278" s="24"/>
      <c r="K3278" s="35"/>
      <c r="L3278" s="246"/>
      <c r="M3278" s="352"/>
    </row>
    <row r="3279" spans="1:13" s="38" customFormat="1" ht="15" x14ac:dyDescent="0.2">
      <c r="A3279" s="25"/>
      <c r="B3279" s="18"/>
      <c r="C3279" s="19"/>
      <c r="D3279" s="143"/>
      <c r="E3279" s="7"/>
      <c r="F3279" s="21"/>
      <c r="G3279" s="22"/>
      <c r="H3279" s="273"/>
      <c r="I3279" s="23"/>
      <c r="J3279" s="24"/>
      <c r="K3279" s="35"/>
      <c r="L3279" s="246"/>
      <c r="M3279" s="340"/>
    </row>
    <row r="3280" spans="1:13" s="38" customFormat="1" ht="15" x14ac:dyDescent="0.2">
      <c r="A3280" s="25"/>
      <c r="B3280" s="18"/>
      <c r="C3280" s="19"/>
      <c r="D3280" s="143"/>
      <c r="E3280" s="7"/>
      <c r="F3280" s="21"/>
      <c r="G3280" s="22"/>
      <c r="H3280" s="273"/>
      <c r="I3280" s="23"/>
      <c r="J3280" s="24"/>
      <c r="K3280" s="35"/>
      <c r="L3280" s="246"/>
      <c r="M3280" s="340"/>
    </row>
    <row r="3281" spans="1:13" s="38" customFormat="1" ht="15" x14ac:dyDescent="0.25">
      <c r="A3281" s="17"/>
      <c r="B3281" s="18"/>
      <c r="C3281" s="19"/>
      <c r="D3281" s="143"/>
      <c r="E3281" s="7"/>
      <c r="F3281" s="21"/>
      <c r="G3281" s="22"/>
      <c r="H3281" s="273"/>
      <c r="I3281" s="23"/>
      <c r="J3281" s="24"/>
      <c r="K3281" s="35"/>
      <c r="L3281" s="246"/>
      <c r="M3281" s="340"/>
    </row>
    <row r="3282" spans="1:13" s="38" customFormat="1" ht="15" x14ac:dyDescent="0.2">
      <c r="A3282" s="25"/>
      <c r="B3282" s="18"/>
      <c r="C3282" s="19"/>
      <c r="D3282" s="143"/>
      <c r="E3282" s="7"/>
      <c r="F3282" s="21"/>
      <c r="G3282" s="22"/>
      <c r="H3282" s="273"/>
      <c r="I3282" s="23"/>
      <c r="J3282" s="24"/>
      <c r="K3282" s="35"/>
      <c r="L3282" s="246"/>
      <c r="M3282" s="340"/>
    </row>
    <row r="3283" spans="1:13" s="38" customFormat="1" ht="15" x14ac:dyDescent="0.2">
      <c r="A3283" s="25"/>
      <c r="B3283" s="18"/>
      <c r="C3283" s="19"/>
      <c r="D3283" s="143"/>
      <c r="E3283" s="7"/>
      <c r="F3283" s="21"/>
      <c r="G3283" s="22"/>
      <c r="H3283" s="273"/>
      <c r="I3283" s="23"/>
      <c r="J3283" s="24"/>
      <c r="K3283" s="35"/>
      <c r="L3283" s="246"/>
      <c r="M3283" s="340"/>
    </row>
    <row r="3284" spans="1:13" s="38" customFormat="1" ht="15" x14ac:dyDescent="0.25">
      <c r="A3284" s="17"/>
      <c r="B3284" s="18"/>
      <c r="C3284" s="19"/>
      <c r="D3284" s="143"/>
      <c r="E3284" s="7"/>
      <c r="F3284" s="21"/>
      <c r="G3284" s="22"/>
      <c r="H3284" s="273"/>
      <c r="I3284" s="23"/>
      <c r="J3284" s="24"/>
      <c r="K3284" s="35"/>
      <c r="L3284" s="246"/>
      <c r="M3284" s="340"/>
    </row>
    <row r="3285" spans="1:13" s="38" customFormat="1" ht="15" x14ac:dyDescent="0.2">
      <c r="A3285" s="25"/>
      <c r="B3285" s="18"/>
      <c r="C3285" s="19"/>
      <c r="D3285" s="143"/>
      <c r="E3285" s="7"/>
      <c r="F3285" s="21"/>
      <c r="G3285" s="22"/>
      <c r="H3285" s="273"/>
      <c r="I3285" s="23"/>
      <c r="J3285" s="24"/>
      <c r="K3285" s="35"/>
      <c r="L3285" s="246"/>
      <c r="M3285" s="340"/>
    </row>
    <row r="3286" spans="1:13" s="38" customFormat="1" ht="15" x14ac:dyDescent="0.2">
      <c r="A3286" s="25"/>
      <c r="B3286" s="18"/>
      <c r="C3286" s="19"/>
      <c r="D3286" s="143"/>
      <c r="E3286" s="7"/>
      <c r="F3286" s="21"/>
      <c r="G3286" s="22"/>
      <c r="H3286" s="273"/>
      <c r="I3286" s="23"/>
      <c r="J3286" s="24"/>
      <c r="K3286" s="35"/>
      <c r="L3286" s="246"/>
      <c r="M3286" s="340"/>
    </row>
    <row r="3287" spans="1:13" s="38" customFormat="1" ht="15" x14ac:dyDescent="0.25">
      <c r="A3287" s="25"/>
      <c r="B3287" s="18"/>
      <c r="C3287" s="19"/>
      <c r="D3287" s="143"/>
      <c r="E3287" s="7"/>
      <c r="F3287" s="21"/>
      <c r="G3287" s="22"/>
      <c r="H3287" s="273"/>
      <c r="I3287" s="23"/>
      <c r="J3287" s="24"/>
      <c r="K3287" s="35"/>
      <c r="L3287" s="246"/>
      <c r="M3287" s="352"/>
    </row>
    <row r="3288" spans="1:13" s="38" customFormat="1" ht="15" x14ac:dyDescent="0.2">
      <c r="A3288" s="25"/>
      <c r="B3288" s="18"/>
      <c r="C3288" s="19"/>
      <c r="D3288" s="143"/>
      <c r="E3288" s="7"/>
      <c r="F3288" s="21"/>
      <c r="G3288" s="22"/>
      <c r="H3288" s="273"/>
      <c r="I3288" s="23"/>
      <c r="J3288" s="24"/>
      <c r="K3288" s="35"/>
      <c r="L3288" s="246"/>
      <c r="M3288" s="340"/>
    </row>
    <row r="3289" spans="1:13" s="38" customFormat="1" ht="15" x14ac:dyDescent="0.2">
      <c r="A3289" s="25"/>
      <c r="B3289" s="18"/>
      <c r="C3289" s="19"/>
      <c r="D3289" s="143"/>
      <c r="E3289" s="7"/>
      <c r="F3289" s="21"/>
      <c r="G3289" s="22"/>
      <c r="H3289" s="273"/>
      <c r="I3289" s="23"/>
      <c r="J3289" s="24"/>
      <c r="K3289" s="35"/>
      <c r="L3289" s="246"/>
      <c r="M3289" s="340"/>
    </row>
    <row r="3290" spans="1:13" s="38" customFormat="1" ht="15" x14ac:dyDescent="0.25">
      <c r="A3290" s="25"/>
      <c r="B3290" s="18"/>
      <c r="C3290" s="19"/>
      <c r="D3290" s="143"/>
      <c r="E3290" s="7"/>
      <c r="F3290" s="21"/>
      <c r="G3290" s="22"/>
      <c r="H3290" s="273"/>
      <c r="I3290" s="23"/>
      <c r="J3290" s="24"/>
      <c r="K3290" s="35"/>
      <c r="L3290" s="246"/>
      <c r="M3290" s="352"/>
    </row>
    <row r="3291" spans="1:13" s="38" customFormat="1" ht="15" x14ac:dyDescent="0.25">
      <c r="A3291" s="17"/>
      <c r="B3291" s="18"/>
      <c r="C3291" s="19"/>
      <c r="D3291" s="143"/>
      <c r="E3291" s="7"/>
      <c r="F3291" s="21"/>
      <c r="G3291" s="22"/>
      <c r="H3291" s="273"/>
      <c r="I3291" s="23"/>
      <c r="J3291" s="24"/>
      <c r="K3291" s="35"/>
      <c r="L3291" s="246"/>
      <c r="M3291" s="340"/>
    </row>
    <row r="3292" spans="1:13" s="38" customFormat="1" ht="15" x14ac:dyDescent="0.2">
      <c r="A3292" s="25"/>
      <c r="B3292" s="18"/>
      <c r="C3292" s="19"/>
      <c r="D3292" s="143"/>
      <c r="E3292" s="7"/>
      <c r="F3292" s="21"/>
      <c r="G3292" s="22"/>
      <c r="H3292" s="273"/>
      <c r="I3292" s="23"/>
      <c r="J3292" s="24"/>
      <c r="K3292" s="35"/>
      <c r="L3292" s="246"/>
      <c r="M3292" s="340"/>
    </row>
    <row r="3293" spans="1:13" s="38" customFormat="1" ht="15" x14ac:dyDescent="0.2">
      <c r="A3293" s="25"/>
      <c r="B3293" s="18"/>
      <c r="C3293" s="19"/>
      <c r="D3293" s="143"/>
      <c r="E3293" s="7"/>
      <c r="F3293" s="21"/>
      <c r="G3293" s="22"/>
      <c r="H3293" s="273"/>
      <c r="I3293" s="23"/>
      <c r="J3293" s="24"/>
      <c r="K3293" s="35"/>
      <c r="L3293" s="246"/>
      <c r="M3293" s="340"/>
    </row>
    <row r="3294" spans="1:13" s="38" customFormat="1" ht="15" x14ac:dyDescent="0.2">
      <c r="A3294" s="25"/>
      <c r="B3294" s="18"/>
      <c r="C3294" s="19"/>
      <c r="D3294" s="143"/>
      <c r="E3294" s="7"/>
      <c r="F3294" s="21"/>
      <c r="G3294" s="22"/>
      <c r="H3294" s="273"/>
      <c r="I3294" s="23"/>
      <c r="J3294" s="24"/>
      <c r="K3294" s="35"/>
      <c r="L3294" s="246"/>
      <c r="M3294" s="340"/>
    </row>
    <row r="3295" spans="1:13" s="38" customFormat="1" ht="15" x14ac:dyDescent="0.2">
      <c r="A3295" s="25"/>
      <c r="B3295" s="18"/>
      <c r="C3295" s="19"/>
      <c r="D3295" s="143"/>
      <c r="E3295" s="7"/>
      <c r="F3295" s="21"/>
      <c r="G3295" s="22"/>
      <c r="H3295" s="273"/>
      <c r="I3295" s="23"/>
      <c r="J3295" s="24"/>
      <c r="K3295" s="35"/>
      <c r="L3295" s="246"/>
      <c r="M3295" s="340"/>
    </row>
    <row r="3296" spans="1:13" s="38" customFormat="1" ht="15" x14ac:dyDescent="0.2">
      <c r="A3296" s="25"/>
      <c r="B3296" s="18"/>
      <c r="C3296" s="19"/>
      <c r="D3296" s="143"/>
      <c r="E3296" s="7"/>
      <c r="F3296" s="21"/>
      <c r="G3296" s="22"/>
      <c r="H3296" s="273"/>
      <c r="I3296" s="23"/>
      <c r="J3296" s="24"/>
      <c r="K3296" s="35"/>
      <c r="L3296" s="246"/>
      <c r="M3296" s="340"/>
    </row>
    <row r="3297" spans="1:13" s="38" customFormat="1" ht="15" x14ac:dyDescent="0.2">
      <c r="A3297" s="25"/>
      <c r="B3297" s="18"/>
      <c r="C3297" s="19"/>
      <c r="D3297" s="143"/>
      <c r="E3297" s="7"/>
      <c r="F3297" s="21"/>
      <c r="G3297" s="22"/>
      <c r="H3297" s="273"/>
      <c r="I3297" s="23"/>
      <c r="J3297" s="24"/>
      <c r="K3297" s="35"/>
      <c r="L3297" s="246"/>
      <c r="M3297" s="340"/>
    </row>
    <row r="3298" spans="1:13" s="38" customFormat="1" ht="15" x14ac:dyDescent="0.2">
      <c r="A3298" s="25"/>
      <c r="B3298" s="18"/>
      <c r="C3298" s="19"/>
      <c r="D3298" s="143"/>
      <c r="E3298" s="7"/>
      <c r="F3298" s="21"/>
      <c r="G3298" s="22"/>
      <c r="H3298" s="273"/>
      <c r="I3298" s="23"/>
      <c r="J3298" s="24"/>
      <c r="K3298" s="35"/>
      <c r="L3298" s="246"/>
      <c r="M3298" s="340"/>
    </row>
    <row r="3299" spans="1:13" s="38" customFormat="1" ht="15" x14ac:dyDescent="0.2">
      <c r="A3299" s="25"/>
      <c r="B3299" s="18"/>
      <c r="C3299" s="19"/>
      <c r="D3299" s="143"/>
      <c r="E3299" s="7"/>
      <c r="F3299" s="21"/>
      <c r="G3299" s="22"/>
      <c r="H3299" s="273"/>
      <c r="I3299" s="23"/>
      <c r="J3299" s="24"/>
      <c r="K3299" s="35"/>
      <c r="L3299" s="246"/>
      <c r="M3299" s="340"/>
    </row>
    <row r="3300" spans="1:13" s="38" customFormat="1" ht="15" x14ac:dyDescent="0.2">
      <c r="A3300" s="25"/>
      <c r="B3300" s="18"/>
      <c r="C3300" s="19"/>
      <c r="D3300" s="143"/>
      <c r="E3300" s="7"/>
      <c r="F3300" s="21"/>
      <c r="G3300" s="22"/>
      <c r="H3300" s="273"/>
      <c r="I3300" s="23"/>
      <c r="J3300" s="24"/>
      <c r="K3300" s="35"/>
      <c r="L3300" s="246"/>
      <c r="M3300" s="340"/>
    </row>
    <row r="3301" spans="1:13" s="38" customFormat="1" ht="15" x14ac:dyDescent="0.2">
      <c r="A3301" s="25"/>
      <c r="B3301" s="18"/>
      <c r="C3301" s="19"/>
      <c r="D3301" s="143"/>
      <c r="E3301" s="7"/>
      <c r="F3301" s="21"/>
      <c r="G3301" s="22"/>
      <c r="H3301" s="273"/>
      <c r="I3301" s="23"/>
      <c r="J3301" s="24"/>
      <c r="K3301" s="35"/>
      <c r="L3301" s="246"/>
      <c r="M3301" s="340"/>
    </row>
    <row r="3302" spans="1:13" s="38" customFormat="1" ht="15" x14ac:dyDescent="0.2">
      <c r="A3302" s="25"/>
      <c r="B3302" s="18"/>
      <c r="C3302" s="19"/>
      <c r="D3302" s="143"/>
      <c r="E3302" s="7"/>
      <c r="F3302" s="21"/>
      <c r="G3302" s="22"/>
      <c r="H3302" s="273"/>
      <c r="I3302" s="23"/>
      <c r="J3302" s="24"/>
      <c r="K3302" s="35"/>
      <c r="L3302" s="246"/>
      <c r="M3302" s="340"/>
    </row>
    <row r="3303" spans="1:13" s="38" customFormat="1" ht="15" x14ac:dyDescent="0.2">
      <c r="A3303" s="25"/>
      <c r="B3303" s="18"/>
      <c r="C3303" s="19"/>
      <c r="D3303" s="143"/>
      <c r="E3303" s="7"/>
      <c r="F3303" s="21"/>
      <c r="G3303" s="22"/>
      <c r="H3303" s="273"/>
      <c r="I3303" s="23"/>
      <c r="J3303" s="24"/>
      <c r="K3303" s="35"/>
      <c r="L3303" s="246"/>
      <c r="M3303" s="340"/>
    </row>
    <row r="3304" spans="1:13" s="38" customFormat="1" ht="15" x14ac:dyDescent="0.2">
      <c r="A3304" s="25"/>
      <c r="B3304" s="18"/>
      <c r="C3304" s="19"/>
      <c r="D3304" s="143"/>
      <c r="E3304" s="7"/>
      <c r="F3304" s="21"/>
      <c r="G3304" s="22"/>
      <c r="H3304" s="273"/>
      <c r="I3304" s="23"/>
      <c r="J3304" s="24"/>
      <c r="K3304" s="35"/>
      <c r="L3304" s="246"/>
      <c r="M3304" s="340"/>
    </row>
    <row r="3305" spans="1:13" s="38" customFormat="1" ht="15" x14ac:dyDescent="0.2">
      <c r="A3305" s="25"/>
      <c r="B3305" s="18"/>
      <c r="C3305" s="19"/>
      <c r="D3305" s="143"/>
      <c r="E3305" s="7"/>
      <c r="F3305" s="21"/>
      <c r="G3305" s="22"/>
      <c r="H3305" s="273"/>
      <c r="I3305" s="23"/>
      <c r="J3305" s="24"/>
      <c r="K3305" s="35"/>
      <c r="L3305" s="246"/>
      <c r="M3305" s="340"/>
    </row>
    <row r="3306" spans="1:13" s="38" customFormat="1" ht="15" x14ac:dyDescent="0.2">
      <c r="A3306" s="25"/>
      <c r="B3306" s="18"/>
      <c r="C3306" s="19"/>
      <c r="D3306" s="143"/>
      <c r="E3306" s="7"/>
      <c r="F3306" s="21"/>
      <c r="G3306" s="22"/>
      <c r="H3306" s="273"/>
      <c r="I3306" s="23"/>
      <c r="J3306" s="24"/>
      <c r="K3306" s="35"/>
      <c r="L3306" s="246"/>
      <c r="M3306" s="340"/>
    </row>
    <row r="3307" spans="1:13" s="38" customFormat="1" ht="15" x14ac:dyDescent="0.2">
      <c r="A3307" s="25"/>
      <c r="B3307" s="18"/>
      <c r="C3307" s="19"/>
      <c r="D3307" s="143"/>
      <c r="E3307" s="7"/>
      <c r="F3307" s="21"/>
      <c r="G3307" s="22"/>
      <c r="H3307" s="273"/>
      <c r="I3307" s="23"/>
      <c r="J3307" s="24"/>
      <c r="K3307" s="35"/>
      <c r="L3307" s="246"/>
      <c r="M3307" s="340"/>
    </row>
    <row r="3308" spans="1:13" s="38" customFormat="1" ht="15" x14ac:dyDescent="0.25">
      <c r="A3308" s="25"/>
      <c r="B3308" s="18"/>
      <c r="C3308" s="19"/>
      <c r="D3308" s="143"/>
      <c r="E3308" s="7"/>
      <c r="F3308" s="21"/>
      <c r="G3308" s="22"/>
      <c r="H3308" s="273"/>
      <c r="I3308" s="23"/>
      <c r="J3308" s="24"/>
      <c r="K3308" s="35"/>
      <c r="L3308" s="246"/>
      <c r="M3308" s="352"/>
    </row>
    <row r="3309" spans="1:13" s="38" customFormat="1" ht="15" x14ac:dyDescent="0.2">
      <c r="A3309" s="25"/>
      <c r="B3309" s="18"/>
      <c r="C3309" s="19"/>
      <c r="D3309" s="143"/>
      <c r="E3309" s="7"/>
      <c r="F3309" s="21"/>
      <c r="G3309" s="22"/>
      <c r="H3309" s="273"/>
      <c r="I3309" s="23"/>
      <c r="J3309" s="24"/>
      <c r="K3309" s="35"/>
      <c r="L3309" s="246"/>
      <c r="M3309" s="340"/>
    </row>
    <row r="3310" spans="1:13" s="38" customFormat="1" ht="15" x14ac:dyDescent="0.2">
      <c r="A3310" s="25"/>
      <c r="B3310" s="18"/>
      <c r="C3310" s="19"/>
      <c r="D3310" s="143"/>
      <c r="E3310" s="7"/>
      <c r="F3310" s="21"/>
      <c r="G3310" s="22"/>
      <c r="H3310" s="273"/>
      <c r="I3310" s="23"/>
      <c r="J3310" s="24"/>
      <c r="K3310" s="35"/>
      <c r="L3310" s="246"/>
      <c r="M3310" s="340"/>
    </row>
    <row r="3311" spans="1:13" s="38" customFormat="1" ht="15" x14ac:dyDescent="0.2">
      <c r="A3311" s="25"/>
      <c r="B3311" s="18"/>
      <c r="C3311" s="19"/>
      <c r="D3311" s="143"/>
      <c r="E3311" s="7"/>
      <c r="F3311" s="21"/>
      <c r="G3311" s="22"/>
      <c r="H3311" s="273"/>
      <c r="I3311" s="23"/>
      <c r="J3311" s="24"/>
      <c r="K3311" s="35"/>
      <c r="L3311" s="246"/>
      <c r="M3311" s="340"/>
    </row>
    <row r="3312" spans="1:13" s="38" customFormat="1" ht="15" x14ac:dyDescent="0.25">
      <c r="A3312" s="17"/>
      <c r="B3312" s="18"/>
      <c r="C3312" s="19"/>
      <c r="D3312" s="143"/>
      <c r="E3312" s="7"/>
      <c r="F3312" s="21"/>
      <c r="G3312" s="22"/>
      <c r="H3312" s="273"/>
      <c r="I3312" s="23"/>
      <c r="J3312" s="24"/>
      <c r="K3312" s="35"/>
      <c r="L3312" s="246"/>
      <c r="M3312" s="340"/>
    </row>
    <row r="3313" spans="1:13" s="38" customFormat="1" ht="15" x14ac:dyDescent="0.2">
      <c r="A3313" s="25"/>
      <c r="B3313" s="18"/>
      <c r="C3313" s="19"/>
      <c r="D3313" s="143"/>
      <c r="E3313" s="7"/>
      <c r="F3313" s="21"/>
      <c r="G3313" s="22"/>
      <c r="H3313" s="273"/>
      <c r="I3313" s="23"/>
      <c r="J3313" s="24"/>
      <c r="K3313" s="35"/>
      <c r="L3313" s="246"/>
      <c r="M3313" s="340"/>
    </row>
    <row r="3314" spans="1:13" s="38" customFormat="1" ht="15" x14ac:dyDescent="0.2">
      <c r="A3314" s="25"/>
      <c r="B3314" s="18"/>
      <c r="C3314" s="19"/>
      <c r="D3314" s="143"/>
      <c r="E3314" s="7"/>
      <c r="F3314" s="21"/>
      <c r="G3314" s="22"/>
      <c r="H3314" s="273"/>
      <c r="I3314" s="23"/>
      <c r="J3314" s="24"/>
      <c r="K3314" s="35"/>
      <c r="L3314" s="246"/>
      <c r="M3314" s="340"/>
    </row>
    <row r="3315" spans="1:13" s="38" customFormat="1" ht="15" x14ac:dyDescent="0.2">
      <c r="A3315" s="25"/>
      <c r="B3315" s="18"/>
      <c r="C3315" s="19"/>
      <c r="D3315" s="143"/>
      <c r="E3315" s="7"/>
      <c r="F3315" s="21"/>
      <c r="G3315" s="22"/>
      <c r="H3315" s="273"/>
      <c r="I3315" s="23"/>
      <c r="J3315" s="24"/>
      <c r="K3315" s="35"/>
      <c r="L3315" s="246"/>
      <c r="M3315" s="340"/>
    </row>
    <row r="3316" spans="1:13" s="38" customFormat="1" ht="15" x14ac:dyDescent="0.25">
      <c r="A3316" s="25"/>
      <c r="B3316" s="18"/>
      <c r="C3316" s="19"/>
      <c r="D3316" s="143"/>
      <c r="E3316" s="7"/>
      <c r="F3316" s="21"/>
      <c r="G3316" s="22"/>
      <c r="H3316" s="273"/>
      <c r="I3316" s="23"/>
      <c r="J3316" s="24"/>
      <c r="K3316" s="35"/>
      <c r="L3316" s="246"/>
      <c r="M3316" s="352"/>
    </row>
    <row r="3317" spans="1:13" s="38" customFormat="1" ht="15" x14ac:dyDescent="0.25">
      <c r="A3317" s="25"/>
      <c r="B3317" s="18"/>
      <c r="C3317" s="19"/>
      <c r="D3317" s="143"/>
      <c r="E3317" s="7"/>
      <c r="F3317" s="21"/>
      <c r="G3317" s="22"/>
      <c r="H3317" s="273"/>
      <c r="I3317" s="23"/>
      <c r="J3317" s="24"/>
      <c r="K3317" s="35"/>
      <c r="L3317" s="246"/>
      <c r="M3317" s="352"/>
    </row>
    <row r="3318" spans="1:13" s="38" customFormat="1" ht="15" x14ac:dyDescent="0.2">
      <c r="A3318" s="25"/>
      <c r="B3318" s="18"/>
      <c r="C3318" s="19"/>
      <c r="D3318" s="143"/>
      <c r="E3318" s="7"/>
      <c r="F3318" s="21"/>
      <c r="G3318" s="22"/>
      <c r="H3318" s="273"/>
      <c r="I3318" s="23"/>
      <c r="J3318" s="24"/>
      <c r="K3318" s="35"/>
      <c r="L3318" s="246"/>
      <c r="M3318" s="340"/>
    </row>
    <row r="3319" spans="1:13" s="38" customFormat="1" ht="15" x14ac:dyDescent="0.2">
      <c r="A3319" s="25"/>
      <c r="B3319" s="18"/>
      <c r="C3319" s="19"/>
      <c r="D3319" s="143"/>
      <c r="E3319" s="7"/>
      <c r="F3319" s="21"/>
      <c r="G3319" s="22"/>
      <c r="H3319" s="273"/>
      <c r="I3319" s="23"/>
      <c r="J3319" s="24"/>
      <c r="K3319" s="35"/>
      <c r="L3319" s="246"/>
      <c r="M3319" s="340"/>
    </row>
    <row r="3320" spans="1:13" s="38" customFormat="1" ht="15" x14ac:dyDescent="0.2">
      <c r="A3320" s="25"/>
      <c r="B3320" s="18"/>
      <c r="C3320" s="19"/>
      <c r="D3320" s="143"/>
      <c r="E3320" s="7"/>
      <c r="F3320" s="21"/>
      <c r="G3320" s="22"/>
      <c r="H3320" s="273"/>
      <c r="I3320" s="23"/>
      <c r="J3320" s="24"/>
      <c r="K3320" s="35"/>
      <c r="L3320" s="246"/>
      <c r="M3320" s="340"/>
    </row>
    <row r="3321" spans="1:13" s="38" customFormat="1" ht="15" x14ac:dyDescent="0.2">
      <c r="A3321" s="25"/>
      <c r="B3321" s="18"/>
      <c r="C3321" s="19"/>
      <c r="D3321" s="143"/>
      <c r="E3321" s="7"/>
      <c r="F3321" s="21"/>
      <c r="G3321" s="22"/>
      <c r="H3321" s="273"/>
      <c r="I3321" s="23"/>
      <c r="J3321" s="24"/>
      <c r="K3321" s="35"/>
      <c r="L3321" s="246"/>
      <c r="M3321" s="340"/>
    </row>
    <row r="3322" spans="1:13" s="38" customFormat="1" ht="15" x14ac:dyDescent="0.2">
      <c r="A3322" s="25"/>
      <c r="B3322" s="18"/>
      <c r="C3322" s="19"/>
      <c r="D3322" s="143"/>
      <c r="E3322" s="7"/>
      <c r="F3322" s="21"/>
      <c r="G3322" s="22"/>
      <c r="H3322" s="273"/>
      <c r="I3322" s="23"/>
      <c r="J3322" s="24"/>
      <c r="K3322" s="35"/>
      <c r="L3322" s="246"/>
      <c r="M3322" s="340"/>
    </row>
    <row r="3323" spans="1:13" s="38" customFormat="1" ht="15" x14ac:dyDescent="0.2">
      <c r="A3323" s="25"/>
      <c r="B3323" s="18"/>
      <c r="C3323" s="19"/>
      <c r="D3323" s="143"/>
      <c r="E3323" s="7"/>
      <c r="F3323" s="21"/>
      <c r="G3323" s="22"/>
      <c r="H3323" s="273"/>
      <c r="I3323" s="23"/>
      <c r="J3323" s="24"/>
      <c r="K3323" s="35"/>
      <c r="L3323" s="246"/>
      <c r="M3323" s="340"/>
    </row>
    <row r="3324" spans="1:13" s="38" customFormat="1" ht="15" x14ac:dyDescent="0.2">
      <c r="A3324" s="25"/>
      <c r="B3324" s="18"/>
      <c r="C3324" s="19"/>
      <c r="D3324" s="143"/>
      <c r="E3324" s="7"/>
      <c r="F3324" s="21"/>
      <c r="G3324" s="22"/>
      <c r="H3324" s="273"/>
      <c r="I3324" s="23"/>
      <c r="J3324" s="24"/>
      <c r="K3324" s="35"/>
      <c r="L3324" s="246"/>
      <c r="M3324" s="340"/>
    </row>
    <row r="3325" spans="1:13" s="38" customFormat="1" ht="15" x14ac:dyDescent="0.2">
      <c r="A3325" s="25"/>
      <c r="B3325" s="18"/>
      <c r="C3325" s="19"/>
      <c r="D3325" s="143"/>
      <c r="E3325" s="7"/>
      <c r="F3325" s="21"/>
      <c r="G3325" s="22"/>
      <c r="H3325" s="273"/>
      <c r="I3325" s="23"/>
      <c r="J3325" s="24"/>
      <c r="K3325" s="35"/>
      <c r="L3325" s="246"/>
      <c r="M3325" s="340"/>
    </row>
    <row r="3326" spans="1:13" s="38" customFormat="1" ht="15" x14ac:dyDescent="0.2">
      <c r="A3326" s="25"/>
      <c r="B3326" s="18"/>
      <c r="C3326" s="19"/>
      <c r="D3326" s="143"/>
      <c r="E3326" s="7"/>
      <c r="F3326" s="21"/>
      <c r="G3326" s="22"/>
      <c r="H3326" s="273"/>
      <c r="I3326" s="23"/>
      <c r="J3326" s="24"/>
      <c r="K3326" s="35"/>
      <c r="L3326" s="246"/>
      <c r="M3326" s="340"/>
    </row>
    <row r="3327" spans="1:13" s="38" customFormat="1" ht="15" x14ac:dyDescent="0.2">
      <c r="A3327" s="25"/>
      <c r="B3327" s="18"/>
      <c r="C3327" s="19"/>
      <c r="D3327" s="143"/>
      <c r="E3327" s="7"/>
      <c r="F3327" s="21"/>
      <c r="G3327" s="22"/>
      <c r="H3327" s="273"/>
      <c r="I3327" s="23"/>
      <c r="J3327" s="24"/>
      <c r="K3327" s="35"/>
      <c r="L3327" s="246"/>
      <c r="M3327" s="340"/>
    </row>
    <row r="3328" spans="1:13" s="38" customFormat="1" ht="15" x14ac:dyDescent="0.2">
      <c r="A3328" s="25"/>
      <c r="B3328" s="18"/>
      <c r="C3328" s="19"/>
      <c r="D3328" s="143"/>
      <c r="E3328" s="7"/>
      <c r="F3328" s="21"/>
      <c r="G3328" s="22"/>
      <c r="H3328" s="273"/>
      <c r="I3328" s="23"/>
      <c r="J3328" s="24"/>
      <c r="K3328" s="35"/>
      <c r="L3328" s="246"/>
      <c r="M3328" s="340"/>
    </row>
    <row r="3329" spans="1:13" s="38" customFormat="1" ht="15" x14ac:dyDescent="0.2">
      <c r="A3329" s="25"/>
      <c r="B3329" s="18"/>
      <c r="C3329" s="19"/>
      <c r="D3329" s="143"/>
      <c r="E3329" s="7"/>
      <c r="F3329" s="21"/>
      <c r="G3329" s="22"/>
      <c r="H3329" s="273"/>
      <c r="I3329" s="23"/>
      <c r="J3329" s="24"/>
      <c r="K3329" s="35"/>
      <c r="L3329" s="246"/>
      <c r="M3329" s="340"/>
    </row>
    <row r="3330" spans="1:13" s="38" customFormat="1" ht="15" x14ac:dyDescent="0.2">
      <c r="A3330" s="25"/>
      <c r="B3330" s="18"/>
      <c r="C3330" s="19"/>
      <c r="D3330" s="143"/>
      <c r="E3330" s="7"/>
      <c r="F3330" s="21"/>
      <c r="G3330" s="22"/>
      <c r="H3330" s="273"/>
      <c r="I3330" s="23"/>
      <c r="J3330" s="24"/>
      <c r="K3330" s="35"/>
      <c r="L3330" s="246"/>
      <c r="M3330" s="340"/>
    </row>
    <row r="3331" spans="1:13" s="38" customFormat="1" ht="15" x14ac:dyDescent="0.25">
      <c r="A3331" s="17"/>
      <c r="B3331" s="18"/>
      <c r="C3331" s="19"/>
      <c r="D3331" s="143"/>
      <c r="E3331" s="7"/>
      <c r="F3331" s="21"/>
      <c r="G3331" s="22"/>
      <c r="H3331" s="273"/>
      <c r="I3331" s="23"/>
      <c r="J3331" s="24"/>
      <c r="K3331" s="35"/>
      <c r="L3331" s="246"/>
      <c r="M3331" s="340"/>
    </row>
    <row r="3332" spans="1:13" s="38" customFormat="1" x14ac:dyDescent="0.2">
      <c r="A3332" s="75"/>
      <c r="B3332" s="76"/>
      <c r="C3332" s="77"/>
      <c r="D3332" s="21"/>
      <c r="E3332" s="21"/>
      <c r="F3332" s="21"/>
      <c r="G3332" s="21"/>
      <c r="H3332" s="284"/>
      <c r="I3332" s="135"/>
      <c r="J3332" s="24"/>
      <c r="K3332" s="35"/>
      <c r="L3332" s="250"/>
      <c r="M3332" s="349"/>
    </row>
    <row r="3333" spans="1:13" s="38" customFormat="1" ht="15" x14ac:dyDescent="0.2">
      <c r="A3333" s="25"/>
      <c r="B3333" s="18"/>
      <c r="C3333" s="19"/>
      <c r="D3333" s="143"/>
      <c r="E3333" s="7"/>
      <c r="F3333" s="21"/>
      <c r="G3333" s="22"/>
      <c r="H3333" s="273"/>
      <c r="I3333" s="23"/>
      <c r="J3333" s="24"/>
      <c r="K3333" s="35"/>
      <c r="L3333" s="246"/>
      <c r="M3333" s="340"/>
    </row>
    <row r="3334" spans="1:13" s="38" customFormat="1" ht="15" x14ac:dyDescent="0.2">
      <c r="A3334" s="25"/>
      <c r="B3334" s="18"/>
      <c r="C3334" s="19"/>
      <c r="D3334" s="143"/>
      <c r="E3334" s="7"/>
      <c r="F3334" s="21"/>
      <c r="G3334" s="22"/>
      <c r="H3334" s="273"/>
      <c r="I3334" s="23"/>
      <c r="J3334" s="24"/>
      <c r="K3334" s="35"/>
      <c r="L3334" s="246"/>
      <c r="M3334" s="340"/>
    </row>
    <row r="3335" spans="1:13" s="38" customFormat="1" ht="15" x14ac:dyDescent="0.2">
      <c r="A3335" s="25"/>
      <c r="B3335" s="18"/>
      <c r="C3335" s="19"/>
      <c r="D3335" s="143"/>
      <c r="E3335" s="7"/>
      <c r="F3335" s="21"/>
      <c r="G3335" s="22"/>
      <c r="H3335" s="273"/>
      <c r="I3335" s="23"/>
      <c r="J3335" s="24"/>
      <c r="K3335" s="35"/>
      <c r="L3335" s="246"/>
      <c r="M3335" s="340"/>
    </row>
    <row r="3336" spans="1:13" s="38" customFormat="1" ht="15" x14ac:dyDescent="0.2">
      <c r="A3336" s="25"/>
      <c r="B3336" s="18"/>
      <c r="C3336" s="19"/>
      <c r="D3336" s="143"/>
      <c r="E3336" s="7"/>
      <c r="F3336" s="21"/>
      <c r="G3336" s="22"/>
      <c r="H3336" s="273"/>
      <c r="I3336" s="23"/>
      <c r="J3336" s="24"/>
      <c r="K3336" s="35"/>
      <c r="L3336" s="246"/>
      <c r="M3336" s="340"/>
    </row>
    <row r="3337" spans="1:13" s="38" customFormat="1" ht="15" x14ac:dyDescent="0.2">
      <c r="A3337" s="25"/>
      <c r="B3337" s="18"/>
      <c r="C3337" s="19"/>
      <c r="D3337" s="143"/>
      <c r="E3337" s="7"/>
      <c r="F3337" s="21"/>
      <c r="G3337" s="22"/>
      <c r="H3337" s="273"/>
      <c r="I3337" s="23"/>
      <c r="J3337" s="24"/>
      <c r="K3337" s="35"/>
      <c r="L3337" s="246"/>
      <c r="M3337" s="340"/>
    </row>
    <row r="3338" spans="1:13" s="38" customFormat="1" ht="15" x14ac:dyDescent="0.2">
      <c r="A3338" s="25"/>
      <c r="B3338" s="18"/>
      <c r="C3338" s="19"/>
      <c r="D3338" s="143"/>
      <c r="E3338" s="7"/>
      <c r="F3338" s="21"/>
      <c r="G3338" s="22"/>
      <c r="H3338" s="273"/>
      <c r="I3338" s="23"/>
      <c r="J3338" s="24"/>
      <c r="K3338" s="35"/>
      <c r="L3338" s="246"/>
      <c r="M3338" s="340"/>
    </row>
    <row r="3339" spans="1:13" s="38" customFormat="1" ht="15" x14ac:dyDescent="0.2">
      <c r="A3339" s="25"/>
      <c r="B3339" s="18"/>
      <c r="C3339" s="19"/>
      <c r="D3339" s="143"/>
      <c r="E3339" s="7"/>
      <c r="F3339" s="21"/>
      <c r="G3339" s="22"/>
      <c r="H3339" s="273"/>
      <c r="I3339" s="23"/>
      <c r="J3339" s="24"/>
      <c r="K3339" s="35"/>
      <c r="L3339" s="246"/>
      <c r="M3339" s="340"/>
    </row>
    <row r="3340" spans="1:13" s="38" customFormat="1" ht="15" x14ac:dyDescent="0.25">
      <c r="A3340" s="17"/>
      <c r="B3340" s="18"/>
      <c r="C3340" s="19"/>
      <c r="D3340" s="143"/>
      <c r="E3340" s="7"/>
      <c r="F3340" s="21"/>
      <c r="G3340" s="22"/>
      <c r="H3340" s="273"/>
      <c r="I3340" s="23"/>
      <c r="J3340" s="24"/>
      <c r="K3340" s="35"/>
      <c r="L3340" s="246"/>
      <c r="M3340" s="352"/>
    </row>
    <row r="3341" spans="1:13" s="38" customFormat="1" x14ac:dyDescent="0.2">
      <c r="A3341" s="75"/>
      <c r="B3341" s="76"/>
      <c r="C3341" s="77"/>
      <c r="D3341" s="21"/>
      <c r="E3341" s="21"/>
      <c r="F3341" s="21"/>
      <c r="G3341" s="21"/>
      <c r="H3341" s="284"/>
      <c r="I3341" s="135"/>
      <c r="J3341" s="24"/>
      <c r="K3341" s="35"/>
      <c r="L3341" s="246"/>
      <c r="M3341" s="349"/>
    </row>
    <row r="3342" spans="1:13" s="38" customFormat="1" ht="15" x14ac:dyDescent="0.2">
      <c r="A3342" s="25"/>
      <c r="B3342" s="18"/>
      <c r="C3342" s="19"/>
      <c r="D3342" s="143"/>
      <c r="E3342" s="7"/>
      <c r="F3342" s="21"/>
      <c r="G3342" s="22"/>
      <c r="H3342" s="273"/>
      <c r="I3342" s="23"/>
      <c r="J3342" s="24"/>
      <c r="K3342" s="35"/>
      <c r="L3342" s="246"/>
      <c r="M3342" s="340"/>
    </row>
    <row r="3343" spans="1:13" s="38" customFormat="1" ht="15" x14ac:dyDescent="0.2">
      <c r="A3343" s="25"/>
      <c r="B3343" s="18"/>
      <c r="C3343" s="19"/>
      <c r="D3343" s="143"/>
      <c r="E3343" s="7"/>
      <c r="F3343" s="21"/>
      <c r="G3343" s="22"/>
      <c r="H3343" s="273"/>
      <c r="I3343" s="23"/>
      <c r="J3343" s="24"/>
      <c r="K3343" s="35"/>
      <c r="L3343" s="246"/>
      <c r="M3343" s="340"/>
    </row>
    <row r="3344" spans="1:13" s="38" customFormat="1" ht="15" x14ac:dyDescent="0.25">
      <c r="A3344" s="17"/>
      <c r="B3344" s="18"/>
      <c r="C3344" s="19"/>
      <c r="D3344" s="143"/>
      <c r="E3344" s="7"/>
      <c r="F3344" s="21"/>
      <c r="G3344" s="22"/>
      <c r="H3344" s="273"/>
      <c r="I3344" s="23"/>
      <c r="J3344" s="24"/>
      <c r="K3344" s="35"/>
      <c r="L3344" s="246"/>
      <c r="M3344" s="340"/>
    </row>
    <row r="3345" spans="1:13" s="38" customFormat="1" ht="15" x14ac:dyDescent="0.25">
      <c r="A3345" s="25"/>
      <c r="B3345" s="18"/>
      <c r="C3345" s="19"/>
      <c r="D3345" s="143"/>
      <c r="E3345" s="7"/>
      <c r="F3345" s="21"/>
      <c r="G3345" s="22"/>
      <c r="H3345" s="273"/>
      <c r="I3345" s="23"/>
      <c r="J3345" s="24"/>
      <c r="K3345" s="35"/>
      <c r="L3345" s="246"/>
      <c r="M3345" s="352"/>
    </row>
    <row r="3346" spans="1:13" s="38" customFormat="1" ht="15" x14ac:dyDescent="0.2">
      <c r="A3346" s="25"/>
      <c r="B3346" s="18"/>
      <c r="C3346" s="19"/>
      <c r="D3346" s="143"/>
      <c r="E3346" s="7"/>
      <c r="F3346" s="21"/>
      <c r="G3346" s="22"/>
      <c r="H3346" s="273"/>
      <c r="I3346" s="23"/>
      <c r="J3346" s="24"/>
      <c r="K3346" s="35"/>
      <c r="L3346" s="246"/>
      <c r="M3346" s="340"/>
    </row>
    <row r="3347" spans="1:13" s="38" customFormat="1" ht="15" x14ac:dyDescent="0.2">
      <c r="A3347" s="25"/>
      <c r="B3347" s="18"/>
      <c r="C3347" s="19"/>
      <c r="D3347" s="143"/>
      <c r="E3347" s="7"/>
      <c r="F3347" s="21"/>
      <c r="G3347" s="22"/>
      <c r="H3347" s="273"/>
      <c r="I3347" s="23"/>
      <c r="J3347" s="24"/>
      <c r="K3347" s="35"/>
      <c r="L3347" s="246"/>
      <c r="M3347" s="340"/>
    </row>
    <row r="3348" spans="1:13" s="38" customFormat="1" ht="15" x14ac:dyDescent="0.2">
      <c r="A3348" s="25"/>
      <c r="B3348" s="18"/>
      <c r="C3348" s="19"/>
      <c r="D3348" s="143"/>
      <c r="E3348" s="7"/>
      <c r="F3348" s="21"/>
      <c r="G3348" s="22"/>
      <c r="H3348" s="273"/>
      <c r="I3348" s="23"/>
      <c r="J3348" s="24"/>
      <c r="K3348" s="35"/>
      <c r="L3348" s="246"/>
      <c r="M3348" s="340"/>
    </row>
    <row r="3349" spans="1:13" s="38" customFormat="1" ht="15" x14ac:dyDescent="0.2">
      <c r="A3349" s="25"/>
      <c r="B3349" s="18"/>
      <c r="C3349" s="19"/>
      <c r="D3349" s="143"/>
      <c r="E3349" s="7"/>
      <c r="F3349" s="21"/>
      <c r="G3349" s="22"/>
      <c r="H3349" s="273"/>
      <c r="I3349" s="23"/>
      <c r="J3349" s="24"/>
      <c r="K3349" s="35"/>
      <c r="L3349" s="246"/>
      <c r="M3349" s="340"/>
    </row>
    <row r="3350" spans="1:13" s="38" customFormat="1" ht="15" x14ac:dyDescent="0.2">
      <c r="A3350" s="25"/>
      <c r="B3350" s="18"/>
      <c r="C3350" s="19"/>
      <c r="D3350" s="143"/>
      <c r="E3350" s="7"/>
      <c r="F3350" s="21"/>
      <c r="G3350" s="22"/>
      <c r="H3350" s="273"/>
      <c r="I3350" s="23"/>
      <c r="J3350" s="24"/>
      <c r="K3350" s="35"/>
      <c r="L3350" s="246"/>
      <c r="M3350" s="340"/>
    </row>
    <row r="3351" spans="1:13" s="38" customFormat="1" ht="15" x14ac:dyDescent="0.2">
      <c r="A3351" s="25"/>
      <c r="B3351" s="18"/>
      <c r="C3351" s="19"/>
      <c r="D3351" s="143"/>
      <c r="E3351" s="7"/>
      <c r="F3351" s="21"/>
      <c r="G3351" s="22"/>
      <c r="H3351" s="273"/>
      <c r="I3351" s="23"/>
      <c r="J3351" s="24"/>
      <c r="K3351" s="35"/>
      <c r="L3351" s="246"/>
      <c r="M3351" s="340"/>
    </row>
    <row r="3352" spans="1:13" s="38" customFormat="1" ht="15" x14ac:dyDescent="0.2">
      <c r="A3352" s="25"/>
      <c r="B3352" s="18"/>
      <c r="C3352" s="19"/>
      <c r="D3352" s="143"/>
      <c r="E3352" s="7"/>
      <c r="F3352" s="21"/>
      <c r="G3352" s="22"/>
      <c r="H3352" s="273"/>
      <c r="I3352" s="23"/>
      <c r="J3352" s="24"/>
      <c r="K3352" s="35"/>
      <c r="L3352" s="246"/>
      <c r="M3352" s="340"/>
    </row>
    <row r="3353" spans="1:13" s="38" customFormat="1" ht="15" x14ac:dyDescent="0.2">
      <c r="A3353" s="25"/>
      <c r="B3353" s="18"/>
      <c r="C3353" s="19"/>
      <c r="D3353" s="143"/>
      <c r="E3353" s="7"/>
      <c r="F3353" s="21"/>
      <c r="G3353" s="22"/>
      <c r="H3353" s="273"/>
      <c r="I3353" s="23"/>
      <c r="J3353" s="24"/>
      <c r="K3353" s="35"/>
      <c r="L3353" s="246"/>
      <c r="M3353" s="340"/>
    </row>
    <row r="3354" spans="1:13" s="38" customFormat="1" ht="15" x14ac:dyDescent="0.2">
      <c r="A3354" s="25"/>
      <c r="B3354" s="18"/>
      <c r="C3354" s="19"/>
      <c r="D3354" s="143"/>
      <c r="E3354" s="7"/>
      <c r="F3354" s="21"/>
      <c r="G3354" s="22"/>
      <c r="H3354" s="273"/>
      <c r="I3354" s="23"/>
      <c r="J3354" s="24"/>
      <c r="K3354" s="35"/>
      <c r="L3354" s="246"/>
      <c r="M3354" s="340"/>
    </row>
    <row r="3355" spans="1:13" s="38" customFormat="1" ht="15" x14ac:dyDescent="0.25">
      <c r="A3355" s="25"/>
      <c r="B3355" s="18"/>
      <c r="C3355" s="19"/>
      <c r="D3355" s="143"/>
      <c r="E3355" s="7"/>
      <c r="F3355" s="21"/>
      <c r="G3355" s="22"/>
      <c r="H3355" s="273"/>
      <c r="I3355" s="23"/>
      <c r="J3355" s="24"/>
      <c r="K3355" s="35"/>
      <c r="L3355" s="246"/>
      <c r="M3355" s="352"/>
    </row>
    <row r="3356" spans="1:13" s="38" customFormat="1" ht="15" x14ac:dyDescent="0.2">
      <c r="A3356" s="25"/>
      <c r="B3356" s="18"/>
      <c r="C3356" s="19"/>
      <c r="D3356" s="143"/>
      <c r="E3356" s="7"/>
      <c r="F3356" s="21"/>
      <c r="G3356" s="22"/>
      <c r="H3356" s="273"/>
      <c r="I3356" s="23"/>
      <c r="J3356" s="24"/>
      <c r="K3356" s="35"/>
      <c r="L3356" s="246"/>
      <c r="M3356" s="340"/>
    </row>
    <row r="3357" spans="1:13" s="38" customFormat="1" ht="15" x14ac:dyDescent="0.2">
      <c r="A3357" s="25"/>
      <c r="B3357" s="18"/>
      <c r="C3357" s="19"/>
      <c r="D3357" s="143"/>
      <c r="E3357" s="7"/>
      <c r="F3357" s="21"/>
      <c r="G3357" s="22"/>
      <c r="H3357" s="273"/>
      <c r="I3357" s="23"/>
      <c r="J3357" s="24"/>
      <c r="K3357" s="35"/>
      <c r="L3357" s="246"/>
      <c r="M3357" s="340"/>
    </row>
    <row r="3358" spans="1:13" s="38" customFormat="1" ht="15" x14ac:dyDescent="0.2">
      <c r="A3358" s="25"/>
      <c r="B3358" s="18"/>
      <c r="C3358" s="19"/>
      <c r="D3358" s="143"/>
      <c r="E3358" s="7"/>
      <c r="F3358" s="21"/>
      <c r="G3358" s="22"/>
      <c r="H3358" s="273"/>
      <c r="I3358" s="23"/>
      <c r="J3358" s="24"/>
      <c r="K3358" s="35"/>
      <c r="L3358" s="246"/>
      <c r="M3358" s="340"/>
    </row>
    <row r="3359" spans="1:13" s="38" customFormat="1" ht="15" x14ac:dyDescent="0.2">
      <c r="A3359" s="25"/>
      <c r="B3359" s="18"/>
      <c r="C3359" s="19"/>
      <c r="D3359" s="143"/>
      <c r="E3359" s="7"/>
      <c r="F3359" s="21"/>
      <c r="G3359" s="22"/>
      <c r="H3359" s="273"/>
      <c r="I3359" s="23"/>
      <c r="J3359" s="24"/>
      <c r="K3359" s="35"/>
      <c r="L3359" s="246"/>
      <c r="M3359" s="340"/>
    </row>
    <row r="3360" spans="1:13" s="38" customFormat="1" ht="15" x14ac:dyDescent="0.2">
      <c r="A3360" s="25"/>
      <c r="B3360" s="18"/>
      <c r="C3360" s="19"/>
      <c r="D3360" s="143"/>
      <c r="E3360" s="7"/>
      <c r="F3360" s="21"/>
      <c r="G3360" s="22"/>
      <c r="H3360" s="273"/>
      <c r="I3360" s="23"/>
      <c r="J3360" s="24"/>
      <c r="K3360" s="35"/>
      <c r="L3360" s="246"/>
      <c r="M3360" s="340"/>
    </row>
    <row r="3361" spans="1:13" s="38" customFormat="1" ht="15" x14ac:dyDescent="0.25">
      <c r="A3361" s="25"/>
      <c r="B3361" s="18"/>
      <c r="C3361" s="19"/>
      <c r="D3361" s="143"/>
      <c r="E3361" s="7"/>
      <c r="F3361" s="21"/>
      <c r="G3361" s="22"/>
      <c r="H3361" s="273"/>
      <c r="I3361" s="23"/>
      <c r="J3361" s="24"/>
      <c r="K3361" s="35"/>
      <c r="L3361" s="246"/>
      <c r="M3361" s="352"/>
    </row>
    <row r="3362" spans="1:13" s="38" customFormat="1" ht="15" x14ac:dyDescent="0.2">
      <c r="A3362" s="25"/>
      <c r="B3362" s="18"/>
      <c r="C3362" s="19"/>
      <c r="D3362" s="143"/>
      <c r="E3362" s="7"/>
      <c r="F3362" s="21"/>
      <c r="G3362" s="22"/>
      <c r="H3362" s="273"/>
      <c r="I3362" s="23"/>
      <c r="J3362" s="24"/>
      <c r="K3362" s="35"/>
      <c r="L3362" s="246"/>
      <c r="M3362" s="340"/>
    </row>
    <row r="3363" spans="1:13" s="38" customFormat="1" ht="15" x14ac:dyDescent="0.2">
      <c r="A3363" s="25"/>
      <c r="B3363" s="18"/>
      <c r="C3363" s="19"/>
      <c r="D3363" s="143"/>
      <c r="E3363" s="7"/>
      <c r="F3363" s="21"/>
      <c r="G3363" s="22"/>
      <c r="H3363" s="273"/>
      <c r="I3363" s="23"/>
      <c r="J3363" s="24"/>
      <c r="K3363" s="35"/>
      <c r="L3363" s="246"/>
      <c r="M3363" s="340"/>
    </row>
    <row r="3364" spans="1:13" s="38" customFormat="1" ht="15" x14ac:dyDescent="0.2">
      <c r="A3364" s="25"/>
      <c r="B3364" s="18"/>
      <c r="C3364" s="19"/>
      <c r="D3364" s="143"/>
      <c r="E3364" s="7"/>
      <c r="F3364" s="21"/>
      <c r="G3364" s="22"/>
      <c r="H3364" s="273"/>
      <c r="I3364" s="23"/>
      <c r="J3364" s="24"/>
      <c r="K3364" s="35"/>
      <c r="L3364" s="246"/>
      <c r="M3364" s="340"/>
    </row>
    <row r="3365" spans="1:13" s="38" customFormat="1" ht="15" x14ac:dyDescent="0.25">
      <c r="A3365" s="17"/>
      <c r="B3365" s="18"/>
      <c r="C3365" s="19"/>
      <c r="D3365" s="143"/>
      <c r="E3365" s="7"/>
      <c r="F3365" s="21"/>
      <c r="G3365" s="22"/>
      <c r="H3365" s="273"/>
      <c r="I3365" s="23"/>
      <c r="J3365" s="24"/>
      <c r="K3365" s="35"/>
      <c r="L3365" s="246"/>
      <c r="M3365" s="340"/>
    </row>
    <row r="3366" spans="1:13" s="38" customFormat="1" ht="15" x14ac:dyDescent="0.2">
      <c r="A3366" s="25"/>
      <c r="B3366" s="18"/>
      <c r="C3366" s="19"/>
      <c r="D3366" s="143"/>
      <c r="E3366" s="7"/>
      <c r="F3366" s="21"/>
      <c r="G3366" s="22"/>
      <c r="H3366" s="273"/>
      <c r="I3366" s="23"/>
      <c r="J3366" s="24"/>
      <c r="K3366" s="35"/>
      <c r="L3366" s="246"/>
      <c r="M3366" s="340"/>
    </row>
    <row r="3367" spans="1:13" s="38" customFormat="1" ht="15" x14ac:dyDescent="0.2">
      <c r="A3367" s="25"/>
      <c r="B3367" s="18"/>
      <c r="C3367" s="19"/>
      <c r="D3367" s="143"/>
      <c r="E3367" s="7"/>
      <c r="F3367" s="21"/>
      <c r="G3367" s="22"/>
      <c r="H3367" s="273"/>
      <c r="I3367" s="23"/>
      <c r="J3367" s="24"/>
      <c r="K3367" s="35"/>
      <c r="L3367" s="246"/>
      <c r="M3367" s="340"/>
    </row>
    <row r="3368" spans="1:13" s="38" customFormat="1" ht="15" x14ac:dyDescent="0.2">
      <c r="A3368" s="25"/>
      <c r="B3368" s="18"/>
      <c r="C3368" s="19"/>
      <c r="D3368" s="143"/>
      <c r="E3368" s="7"/>
      <c r="F3368" s="21"/>
      <c r="G3368" s="22"/>
      <c r="H3368" s="273"/>
      <c r="I3368" s="23"/>
      <c r="J3368" s="24"/>
      <c r="K3368" s="35"/>
      <c r="L3368" s="246"/>
      <c r="M3368" s="340"/>
    </row>
    <row r="3369" spans="1:13" s="38" customFormat="1" ht="15" x14ac:dyDescent="0.25">
      <c r="A3369" s="17"/>
      <c r="B3369" s="18"/>
      <c r="C3369" s="19"/>
      <c r="D3369" s="143"/>
      <c r="E3369" s="7"/>
      <c r="F3369" s="21"/>
      <c r="G3369" s="22"/>
      <c r="H3369" s="273"/>
      <c r="I3369" s="23"/>
      <c r="J3369" s="24"/>
      <c r="K3369" s="35"/>
      <c r="L3369" s="246"/>
      <c r="M3369" s="340"/>
    </row>
    <row r="3370" spans="1:13" s="38" customFormat="1" ht="15" x14ac:dyDescent="0.2">
      <c r="A3370" s="25"/>
      <c r="B3370" s="18"/>
      <c r="C3370" s="19"/>
      <c r="D3370" s="143"/>
      <c r="E3370" s="7"/>
      <c r="F3370" s="21"/>
      <c r="G3370" s="22"/>
      <c r="H3370" s="273"/>
      <c r="I3370" s="23"/>
      <c r="J3370" s="24"/>
      <c r="K3370" s="35"/>
      <c r="L3370" s="246"/>
      <c r="M3370" s="340"/>
    </row>
    <row r="3371" spans="1:13" s="38" customFormat="1" ht="15" x14ac:dyDescent="0.2">
      <c r="A3371" s="25"/>
      <c r="B3371" s="18"/>
      <c r="C3371" s="19"/>
      <c r="D3371" s="143"/>
      <c r="E3371" s="7"/>
      <c r="F3371" s="21"/>
      <c r="G3371" s="22"/>
      <c r="H3371" s="273"/>
      <c r="I3371" s="23"/>
      <c r="J3371" s="24"/>
      <c r="K3371" s="35"/>
      <c r="L3371" s="246"/>
      <c r="M3371" s="340"/>
    </row>
    <row r="3372" spans="1:13" s="38" customFormat="1" ht="15" x14ac:dyDescent="0.2">
      <c r="A3372" s="25"/>
      <c r="B3372" s="18"/>
      <c r="C3372" s="19"/>
      <c r="D3372" s="143"/>
      <c r="E3372" s="7"/>
      <c r="F3372" s="21"/>
      <c r="G3372" s="22"/>
      <c r="H3372" s="273"/>
      <c r="I3372" s="23"/>
      <c r="J3372" s="24"/>
      <c r="K3372" s="35"/>
      <c r="L3372" s="246"/>
      <c r="M3372" s="340"/>
    </row>
    <row r="3373" spans="1:13" s="38" customFormat="1" ht="15" x14ac:dyDescent="0.2">
      <c r="A3373" s="25"/>
      <c r="B3373" s="18"/>
      <c r="C3373" s="19"/>
      <c r="D3373" s="143"/>
      <c r="E3373" s="7"/>
      <c r="F3373" s="21"/>
      <c r="G3373" s="22"/>
      <c r="H3373" s="273"/>
      <c r="I3373" s="23"/>
      <c r="J3373" s="24"/>
      <c r="K3373" s="35"/>
      <c r="L3373" s="246"/>
      <c r="M3373" s="340"/>
    </row>
    <row r="3374" spans="1:13" s="38" customFormat="1" ht="15" x14ac:dyDescent="0.2">
      <c r="A3374" s="25"/>
      <c r="B3374" s="18"/>
      <c r="C3374" s="19"/>
      <c r="D3374" s="143"/>
      <c r="E3374" s="7"/>
      <c r="F3374" s="21"/>
      <c r="G3374" s="22"/>
      <c r="H3374" s="273"/>
      <c r="I3374" s="23"/>
      <c r="J3374" s="24"/>
      <c r="K3374" s="35"/>
      <c r="L3374" s="246"/>
      <c r="M3374" s="340"/>
    </row>
    <row r="3375" spans="1:13" s="38" customFormat="1" ht="15" x14ac:dyDescent="0.2">
      <c r="A3375" s="25"/>
      <c r="B3375" s="18"/>
      <c r="C3375" s="19"/>
      <c r="D3375" s="143"/>
      <c r="E3375" s="7"/>
      <c r="F3375" s="21"/>
      <c r="G3375" s="22"/>
      <c r="H3375" s="273"/>
      <c r="I3375" s="23"/>
      <c r="J3375" s="24"/>
      <c r="K3375" s="35"/>
      <c r="L3375" s="246"/>
      <c r="M3375" s="340"/>
    </row>
    <row r="3376" spans="1:13" s="38" customFormat="1" ht="15" x14ac:dyDescent="0.2">
      <c r="A3376" s="25"/>
      <c r="B3376" s="18"/>
      <c r="C3376" s="19"/>
      <c r="D3376" s="143"/>
      <c r="E3376" s="7"/>
      <c r="F3376" s="21"/>
      <c r="G3376" s="22"/>
      <c r="H3376" s="273"/>
      <c r="I3376" s="23"/>
      <c r="J3376" s="24"/>
      <c r="K3376" s="35"/>
      <c r="L3376" s="246"/>
      <c r="M3376" s="340"/>
    </row>
    <row r="3377" spans="1:13" s="38" customFormat="1" ht="15" x14ac:dyDescent="0.2">
      <c r="A3377" s="25"/>
      <c r="B3377" s="18"/>
      <c r="C3377" s="19"/>
      <c r="D3377" s="143"/>
      <c r="E3377" s="7"/>
      <c r="F3377" s="21"/>
      <c r="G3377" s="22"/>
      <c r="H3377" s="273"/>
      <c r="I3377" s="23"/>
      <c r="J3377" s="24"/>
      <c r="K3377" s="35"/>
      <c r="L3377" s="246"/>
      <c r="M3377" s="340"/>
    </row>
    <row r="3378" spans="1:13" s="38" customFormat="1" ht="15" x14ac:dyDescent="0.2">
      <c r="A3378" s="25"/>
      <c r="B3378" s="18"/>
      <c r="C3378" s="19"/>
      <c r="D3378" s="143"/>
      <c r="E3378" s="7"/>
      <c r="F3378" s="21"/>
      <c r="G3378" s="22"/>
      <c r="H3378" s="273"/>
      <c r="I3378" s="23"/>
      <c r="J3378" s="24"/>
      <c r="K3378" s="35"/>
      <c r="L3378" s="246"/>
      <c r="M3378" s="340"/>
    </row>
    <row r="3379" spans="1:13" s="38" customFormat="1" ht="15" x14ac:dyDescent="0.2">
      <c r="A3379" s="25"/>
      <c r="B3379" s="18"/>
      <c r="C3379" s="19"/>
      <c r="D3379" s="143"/>
      <c r="E3379" s="7"/>
      <c r="F3379" s="21"/>
      <c r="G3379" s="22"/>
      <c r="H3379" s="273"/>
      <c r="I3379" s="23"/>
      <c r="J3379" s="24"/>
      <c r="K3379" s="35"/>
      <c r="L3379" s="246"/>
      <c r="M3379" s="340"/>
    </row>
    <row r="3380" spans="1:13" s="38" customFormat="1" ht="15" x14ac:dyDescent="0.2">
      <c r="A3380" s="25"/>
      <c r="B3380" s="18"/>
      <c r="C3380" s="19"/>
      <c r="D3380" s="143"/>
      <c r="E3380" s="7"/>
      <c r="F3380" s="21"/>
      <c r="G3380" s="22"/>
      <c r="H3380" s="273"/>
      <c r="I3380" s="23"/>
      <c r="J3380" s="24"/>
      <c r="K3380" s="35"/>
      <c r="L3380" s="246"/>
      <c r="M3380" s="340"/>
    </row>
    <row r="3381" spans="1:13" s="38" customFormat="1" ht="15" x14ac:dyDescent="0.2">
      <c r="A3381" s="25"/>
      <c r="B3381" s="18"/>
      <c r="C3381" s="19"/>
      <c r="D3381" s="143"/>
      <c r="E3381" s="7"/>
      <c r="F3381" s="21"/>
      <c r="G3381" s="22"/>
      <c r="H3381" s="273"/>
      <c r="I3381" s="23"/>
      <c r="J3381" s="24"/>
      <c r="K3381" s="35"/>
      <c r="L3381" s="246"/>
      <c r="M3381" s="340"/>
    </row>
    <row r="3382" spans="1:13" s="38" customFormat="1" ht="15" x14ac:dyDescent="0.25">
      <c r="A3382" s="17"/>
      <c r="B3382" s="18"/>
      <c r="C3382" s="19"/>
      <c r="D3382" s="143"/>
      <c r="E3382" s="7"/>
      <c r="F3382" s="21"/>
      <c r="G3382" s="22"/>
      <c r="H3382" s="273"/>
      <c r="I3382" s="23"/>
      <c r="J3382" s="24"/>
      <c r="K3382" s="35"/>
      <c r="L3382" s="246"/>
      <c r="M3382" s="340"/>
    </row>
    <row r="3383" spans="1:13" s="38" customFormat="1" ht="15" x14ac:dyDescent="0.2">
      <c r="A3383" s="25"/>
      <c r="B3383" s="18"/>
      <c r="C3383" s="19"/>
      <c r="D3383" s="143"/>
      <c r="E3383" s="7"/>
      <c r="F3383" s="21"/>
      <c r="G3383" s="22"/>
      <c r="H3383" s="273"/>
      <c r="I3383" s="23"/>
      <c r="J3383" s="24"/>
      <c r="K3383" s="35"/>
      <c r="L3383" s="246"/>
      <c r="M3383" s="340"/>
    </row>
    <row r="3384" spans="1:13" s="38" customFormat="1" ht="15" x14ac:dyDescent="0.2">
      <c r="A3384" s="25"/>
      <c r="B3384" s="18"/>
      <c r="C3384" s="19"/>
      <c r="D3384" s="143"/>
      <c r="E3384" s="7"/>
      <c r="F3384" s="21"/>
      <c r="G3384" s="22"/>
      <c r="H3384" s="273"/>
      <c r="I3384" s="23"/>
      <c r="J3384" s="24"/>
      <c r="K3384" s="35"/>
      <c r="L3384" s="246"/>
      <c r="M3384" s="340"/>
    </row>
    <row r="3385" spans="1:13" s="38" customFormat="1" ht="15" x14ac:dyDescent="0.2">
      <c r="A3385" s="25"/>
      <c r="B3385" s="18"/>
      <c r="C3385" s="19"/>
      <c r="D3385" s="143"/>
      <c r="E3385" s="7"/>
      <c r="F3385" s="21"/>
      <c r="G3385" s="22"/>
      <c r="H3385" s="273"/>
      <c r="I3385" s="23"/>
      <c r="J3385" s="24"/>
      <c r="K3385" s="35"/>
      <c r="L3385" s="246"/>
      <c r="M3385" s="340"/>
    </row>
    <row r="3386" spans="1:13" s="38" customFormat="1" ht="15" x14ac:dyDescent="0.2">
      <c r="A3386" s="25"/>
      <c r="B3386" s="18"/>
      <c r="C3386" s="19"/>
      <c r="D3386" s="143"/>
      <c r="E3386" s="7"/>
      <c r="F3386" s="21"/>
      <c r="G3386" s="22"/>
      <c r="H3386" s="273"/>
      <c r="I3386" s="23"/>
      <c r="J3386" s="24"/>
      <c r="K3386" s="35"/>
      <c r="L3386" s="246"/>
      <c r="M3386" s="340"/>
    </row>
    <row r="3387" spans="1:13" s="38" customFormat="1" ht="15" x14ac:dyDescent="0.2">
      <c r="A3387" s="25"/>
      <c r="B3387" s="18"/>
      <c r="C3387" s="19"/>
      <c r="D3387" s="143"/>
      <c r="E3387" s="7"/>
      <c r="F3387" s="21"/>
      <c r="G3387" s="22"/>
      <c r="H3387" s="273"/>
      <c r="I3387" s="23"/>
      <c r="J3387" s="24"/>
      <c r="K3387" s="35"/>
      <c r="L3387" s="246"/>
      <c r="M3387" s="340"/>
    </row>
    <row r="3388" spans="1:13" s="38" customFormat="1" ht="15" x14ac:dyDescent="0.2">
      <c r="A3388" s="25"/>
      <c r="B3388" s="18"/>
      <c r="C3388" s="19"/>
      <c r="D3388" s="143"/>
      <c r="E3388" s="7"/>
      <c r="F3388" s="21"/>
      <c r="G3388" s="22"/>
      <c r="H3388" s="273"/>
      <c r="I3388" s="23"/>
      <c r="J3388" s="24"/>
      <c r="K3388" s="35"/>
      <c r="L3388" s="246"/>
      <c r="M3388" s="340"/>
    </row>
    <row r="3389" spans="1:13" s="38" customFormat="1" ht="15" x14ac:dyDescent="0.25">
      <c r="A3389" s="25"/>
      <c r="B3389" s="18"/>
      <c r="C3389" s="19"/>
      <c r="D3389" s="143"/>
      <c r="E3389" s="7"/>
      <c r="F3389" s="21"/>
      <c r="G3389" s="22"/>
      <c r="H3389" s="273"/>
      <c r="I3389" s="23"/>
      <c r="J3389" s="24"/>
      <c r="K3389" s="35"/>
      <c r="L3389" s="246"/>
      <c r="M3389" s="352"/>
    </row>
    <row r="3390" spans="1:13" ht="15" x14ac:dyDescent="0.2">
      <c r="A3390" s="25"/>
      <c r="B3390" s="18"/>
      <c r="C3390" s="19"/>
      <c r="D3390" s="143"/>
      <c r="E3390" s="7"/>
      <c r="F3390" s="21"/>
      <c r="G3390" s="22"/>
      <c r="H3390" s="273"/>
      <c r="I3390" s="23"/>
      <c r="J3390" s="24"/>
    </row>
    <row r="3391" spans="1:13" ht="15" x14ac:dyDescent="0.2">
      <c r="A3391" s="25"/>
      <c r="B3391" s="18"/>
      <c r="C3391" s="19"/>
      <c r="D3391" s="143"/>
      <c r="E3391" s="7"/>
      <c r="F3391" s="21"/>
      <c r="G3391" s="22"/>
      <c r="H3391" s="273"/>
      <c r="I3391" s="23"/>
      <c r="J3391" s="24"/>
    </row>
    <row r="3392" spans="1:13" ht="15" x14ac:dyDescent="0.25">
      <c r="A3392" s="17"/>
      <c r="B3392" s="18"/>
      <c r="C3392" s="19"/>
      <c r="D3392" s="143"/>
      <c r="E3392" s="7"/>
      <c r="F3392" s="21"/>
      <c r="G3392" s="22"/>
      <c r="H3392" s="273"/>
      <c r="I3392" s="23"/>
      <c r="J3392" s="24"/>
    </row>
    <row r="3393" spans="1:10" ht="15" x14ac:dyDescent="0.2">
      <c r="A3393" s="25"/>
      <c r="B3393" s="18"/>
      <c r="C3393" s="19"/>
      <c r="D3393" s="143"/>
      <c r="E3393" s="7"/>
      <c r="F3393" s="21"/>
      <c r="G3393" s="22"/>
      <c r="H3393" s="273"/>
      <c r="I3393" s="23"/>
      <c r="J3393" s="24"/>
    </row>
    <row r="3394" spans="1:10" ht="15" x14ac:dyDescent="0.2">
      <c r="A3394" s="25"/>
      <c r="B3394" s="18"/>
      <c r="C3394" s="19"/>
      <c r="D3394" s="143"/>
      <c r="E3394" s="7"/>
      <c r="F3394" s="21"/>
      <c r="G3394" s="22"/>
      <c r="H3394" s="273"/>
      <c r="I3394" s="23"/>
      <c r="J3394" s="24"/>
    </row>
    <row r="3395" spans="1:10" ht="15" x14ac:dyDescent="0.2">
      <c r="A3395" s="25"/>
      <c r="B3395" s="18"/>
      <c r="C3395" s="19"/>
      <c r="D3395" s="143"/>
      <c r="E3395" s="7"/>
      <c r="F3395" s="21"/>
      <c r="G3395" s="22"/>
      <c r="H3395" s="273"/>
      <c r="I3395" s="23"/>
      <c r="J3395" s="24"/>
    </row>
    <row r="3396" spans="1:10" ht="15" x14ac:dyDescent="0.2">
      <c r="A3396" s="25"/>
      <c r="B3396" s="18"/>
      <c r="C3396" s="19"/>
      <c r="D3396" s="143"/>
      <c r="E3396" s="7"/>
      <c r="F3396" s="21"/>
      <c r="G3396" s="22"/>
      <c r="H3396" s="273"/>
      <c r="I3396" s="23"/>
      <c r="J3396" s="24"/>
    </row>
    <row r="3397" spans="1:10" ht="15" x14ac:dyDescent="0.2">
      <c r="A3397" s="25"/>
      <c r="B3397" s="18"/>
      <c r="C3397" s="19"/>
      <c r="D3397" s="143"/>
      <c r="E3397" s="7"/>
      <c r="F3397" s="21"/>
      <c r="G3397" s="22"/>
      <c r="H3397" s="273"/>
      <c r="I3397" s="23"/>
      <c r="J3397" s="24"/>
    </row>
    <row r="3398" spans="1:10" ht="15" x14ac:dyDescent="0.2">
      <c r="A3398" s="25"/>
      <c r="B3398" s="18"/>
      <c r="C3398" s="19"/>
      <c r="D3398" s="143"/>
      <c r="E3398" s="7"/>
      <c r="F3398" s="21"/>
      <c r="G3398" s="22"/>
      <c r="H3398" s="273"/>
      <c r="I3398" s="23"/>
      <c r="J3398" s="24"/>
    </row>
    <row r="3399" spans="1:10" ht="15" x14ac:dyDescent="0.2">
      <c r="A3399" s="25"/>
      <c r="B3399" s="18"/>
      <c r="C3399" s="19"/>
      <c r="D3399" s="143"/>
      <c r="E3399" s="7"/>
      <c r="F3399" s="21"/>
      <c r="G3399" s="22"/>
      <c r="H3399" s="273"/>
      <c r="I3399" s="23"/>
      <c r="J3399" s="24"/>
    </row>
    <row r="3400" spans="1:10" ht="15" x14ac:dyDescent="0.2">
      <c r="A3400" s="25"/>
      <c r="B3400" s="18"/>
      <c r="C3400" s="19"/>
      <c r="D3400" s="143"/>
      <c r="E3400" s="7"/>
      <c r="F3400" s="21"/>
      <c r="G3400" s="22"/>
      <c r="H3400" s="273"/>
      <c r="I3400" s="23"/>
      <c r="J3400" s="24"/>
    </row>
    <row r="3401" spans="1:10" ht="15" x14ac:dyDescent="0.2">
      <c r="A3401" s="25"/>
      <c r="B3401" s="18"/>
      <c r="C3401" s="19"/>
      <c r="D3401" s="143"/>
      <c r="E3401" s="7"/>
      <c r="F3401" s="21"/>
      <c r="G3401" s="22"/>
      <c r="H3401" s="273"/>
      <c r="I3401" s="23"/>
      <c r="J3401" s="24"/>
    </row>
    <row r="3402" spans="1:10" ht="15" x14ac:dyDescent="0.2">
      <c r="A3402" s="25"/>
      <c r="B3402" s="18"/>
      <c r="C3402" s="19"/>
      <c r="D3402" s="143"/>
      <c r="E3402" s="7"/>
      <c r="F3402" s="21"/>
      <c r="G3402" s="22"/>
      <c r="H3402" s="273"/>
      <c r="I3402" s="23"/>
      <c r="J3402" s="24"/>
    </row>
    <row r="3403" spans="1:10" ht="15" x14ac:dyDescent="0.2">
      <c r="A3403" s="25"/>
      <c r="B3403" s="18"/>
      <c r="C3403" s="19"/>
      <c r="D3403" s="143"/>
      <c r="E3403" s="7"/>
      <c r="F3403" s="21"/>
      <c r="G3403" s="22"/>
      <c r="H3403" s="273"/>
      <c r="I3403" s="23"/>
      <c r="J3403" s="24"/>
    </row>
    <row r="3404" spans="1:10" ht="15" x14ac:dyDescent="0.2">
      <c r="A3404" s="25"/>
      <c r="B3404" s="18"/>
      <c r="C3404" s="19"/>
      <c r="D3404" s="143"/>
      <c r="E3404" s="7"/>
      <c r="F3404" s="21"/>
      <c r="G3404" s="22"/>
      <c r="H3404" s="273"/>
      <c r="I3404" s="23"/>
      <c r="J3404" s="24"/>
    </row>
    <row r="3405" spans="1:10" ht="15" x14ac:dyDescent="0.2">
      <c r="A3405" s="25"/>
      <c r="B3405" s="18"/>
      <c r="C3405" s="19"/>
      <c r="D3405" s="143"/>
      <c r="E3405" s="7"/>
      <c r="F3405" s="21"/>
      <c r="G3405" s="22"/>
      <c r="H3405" s="273"/>
      <c r="I3405" s="23"/>
      <c r="J3405" s="24"/>
    </row>
    <row r="3406" spans="1:10" ht="15" x14ac:dyDescent="0.2">
      <c r="A3406" s="25"/>
      <c r="B3406" s="18"/>
      <c r="C3406" s="19"/>
      <c r="D3406" s="143"/>
      <c r="E3406" s="7"/>
      <c r="F3406" s="21"/>
      <c r="G3406" s="22"/>
      <c r="H3406" s="273"/>
      <c r="I3406" s="23"/>
      <c r="J3406" s="24"/>
    </row>
    <row r="3407" spans="1:10" ht="15" x14ac:dyDescent="0.2">
      <c r="A3407" s="25"/>
      <c r="B3407" s="18"/>
      <c r="C3407" s="19"/>
      <c r="D3407" s="143"/>
      <c r="E3407" s="7"/>
      <c r="F3407" s="21"/>
      <c r="G3407" s="22"/>
      <c r="H3407" s="273"/>
      <c r="I3407" s="23"/>
      <c r="J3407" s="24"/>
    </row>
    <row r="3408" spans="1:10" ht="15" x14ac:dyDescent="0.2">
      <c r="A3408" s="25"/>
      <c r="B3408" s="18"/>
      <c r="C3408" s="19"/>
      <c r="D3408" s="143"/>
      <c r="E3408" s="7"/>
      <c r="F3408" s="21"/>
      <c r="G3408" s="22"/>
      <c r="H3408" s="273"/>
      <c r="I3408" s="23"/>
      <c r="J3408" s="24"/>
    </row>
    <row r="3409" spans="1:13" ht="15" x14ac:dyDescent="0.2">
      <c r="A3409" s="25"/>
      <c r="B3409" s="18"/>
      <c r="C3409" s="19"/>
      <c r="D3409" s="143"/>
      <c r="E3409" s="7"/>
      <c r="F3409" s="21"/>
      <c r="G3409" s="22"/>
      <c r="H3409" s="273"/>
      <c r="I3409" s="23"/>
      <c r="J3409" s="24"/>
    </row>
    <row r="3410" spans="1:13" ht="15" x14ac:dyDescent="0.2">
      <c r="A3410" s="25"/>
      <c r="B3410" s="18"/>
      <c r="C3410" s="19"/>
      <c r="D3410" s="143"/>
      <c r="E3410" s="7"/>
      <c r="F3410" s="21"/>
      <c r="G3410" s="22"/>
      <c r="H3410" s="273"/>
      <c r="I3410" s="23"/>
      <c r="J3410" s="24"/>
    </row>
    <row r="3411" spans="1:13" ht="15" x14ac:dyDescent="0.2">
      <c r="A3411" s="25"/>
      <c r="B3411" s="18"/>
      <c r="C3411" s="19"/>
      <c r="D3411" s="143"/>
      <c r="E3411" s="7"/>
      <c r="F3411" s="21"/>
      <c r="G3411" s="22"/>
      <c r="H3411" s="273"/>
      <c r="I3411" s="23"/>
      <c r="J3411" s="24"/>
    </row>
    <row r="3412" spans="1:13" ht="15" x14ac:dyDescent="0.2">
      <c r="A3412" s="25"/>
      <c r="B3412" s="18"/>
      <c r="C3412" s="19"/>
      <c r="D3412" s="143"/>
      <c r="E3412" s="7"/>
      <c r="F3412" s="21"/>
      <c r="G3412" s="22"/>
      <c r="H3412" s="273"/>
      <c r="I3412" s="23"/>
      <c r="J3412" s="24"/>
    </row>
    <row r="3413" spans="1:13" ht="15" x14ac:dyDescent="0.2">
      <c r="A3413" s="25"/>
      <c r="B3413" s="18"/>
      <c r="C3413" s="19"/>
      <c r="D3413" s="143"/>
      <c r="E3413" s="7"/>
      <c r="F3413" s="21"/>
      <c r="G3413" s="22"/>
      <c r="H3413" s="273"/>
      <c r="I3413" s="23"/>
      <c r="J3413" s="24"/>
    </row>
    <row r="3414" spans="1:13" ht="15" x14ac:dyDescent="0.2">
      <c r="A3414" s="25"/>
      <c r="B3414" s="18"/>
      <c r="C3414" s="19"/>
      <c r="D3414" s="143"/>
      <c r="E3414" s="7"/>
      <c r="F3414" s="21"/>
      <c r="G3414" s="22"/>
      <c r="H3414" s="273"/>
      <c r="I3414" s="23"/>
      <c r="J3414" s="24"/>
    </row>
    <row r="3415" spans="1:13" ht="15" x14ac:dyDescent="0.25">
      <c r="A3415" s="17"/>
      <c r="B3415" s="18"/>
      <c r="C3415" s="19"/>
      <c r="D3415" s="143"/>
      <c r="E3415" s="7"/>
      <c r="F3415" s="21"/>
      <c r="G3415" s="22"/>
      <c r="H3415" s="273"/>
      <c r="I3415" s="23"/>
      <c r="J3415" s="24"/>
    </row>
    <row r="3416" spans="1:13" ht="15" x14ac:dyDescent="0.2">
      <c r="A3416" s="25"/>
      <c r="B3416" s="18"/>
      <c r="C3416" s="19"/>
      <c r="D3416" s="143"/>
      <c r="E3416" s="7"/>
      <c r="F3416" s="21"/>
      <c r="G3416" s="22"/>
      <c r="H3416" s="273"/>
      <c r="I3416" s="23"/>
      <c r="J3416" s="24"/>
    </row>
    <row r="3417" spans="1:13" ht="15" x14ac:dyDescent="0.2">
      <c r="A3417" s="25"/>
      <c r="B3417" s="18"/>
      <c r="C3417" s="19"/>
      <c r="D3417" s="143"/>
      <c r="E3417" s="7"/>
      <c r="F3417" s="21"/>
      <c r="G3417" s="22"/>
      <c r="H3417" s="273"/>
      <c r="I3417" s="23"/>
      <c r="J3417" s="24"/>
    </row>
    <row r="3418" spans="1:13" ht="15" x14ac:dyDescent="0.2">
      <c r="A3418" s="25"/>
      <c r="B3418" s="18"/>
      <c r="C3418" s="19"/>
      <c r="D3418" s="143"/>
      <c r="E3418" s="7"/>
      <c r="F3418" s="21"/>
      <c r="G3418" s="22"/>
      <c r="H3418" s="273"/>
      <c r="I3418" s="23"/>
      <c r="J3418" s="24"/>
    </row>
    <row r="3419" spans="1:13" ht="15" x14ac:dyDescent="0.2">
      <c r="A3419" s="25"/>
      <c r="B3419" s="18"/>
      <c r="C3419" s="19"/>
      <c r="D3419" s="143"/>
      <c r="E3419" s="7"/>
      <c r="F3419" s="21"/>
      <c r="G3419" s="22"/>
      <c r="H3419" s="273"/>
      <c r="I3419" s="23"/>
      <c r="J3419" s="24"/>
    </row>
    <row r="3420" spans="1:13" ht="15" x14ac:dyDescent="0.2">
      <c r="A3420" s="25"/>
      <c r="B3420" s="18"/>
      <c r="C3420" s="19"/>
      <c r="D3420" s="143"/>
      <c r="E3420" s="7"/>
      <c r="F3420" s="21"/>
      <c r="G3420" s="22"/>
      <c r="H3420" s="273"/>
      <c r="I3420" s="23"/>
      <c r="J3420" s="24"/>
    </row>
    <row r="3421" spans="1:13" ht="15" x14ac:dyDescent="0.2">
      <c r="A3421" s="25"/>
      <c r="B3421" s="18"/>
      <c r="C3421" s="19"/>
      <c r="D3421" s="143"/>
      <c r="E3421" s="7"/>
      <c r="F3421" s="21"/>
      <c r="G3421" s="22"/>
      <c r="H3421" s="273"/>
      <c r="I3421" s="23"/>
      <c r="J3421" s="24"/>
    </row>
    <row r="3422" spans="1:13" s="38" customFormat="1" ht="15" x14ac:dyDescent="0.2">
      <c r="A3422" s="25"/>
      <c r="B3422" s="18"/>
      <c r="C3422" s="19"/>
      <c r="D3422" s="143"/>
      <c r="E3422" s="7"/>
      <c r="F3422" s="21"/>
      <c r="G3422" s="22"/>
      <c r="H3422" s="273"/>
      <c r="I3422" s="23"/>
      <c r="J3422" s="24"/>
      <c r="K3422" s="35"/>
      <c r="L3422" s="246"/>
      <c r="M3422" s="340"/>
    </row>
    <row r="3423" spans="1:13" s="38" customFormat="1" ht="15" x14ac:dyDescent="0.25">
      <c r="A3423" s="17"/>
      <c r="B3423" s="18"/>
      <c r="C3423" s="19"/>
      <c r="D3423" s="143"/>
      <c r="E3423" s="7"/>
      <c r="F3423" s="21"/>
      <c r="G3423" s="22"/>
      <c r="H3423" s="273"/>
      <c r="I3423" s="23"/>
      <c r="J3423" s="24"/>
      <c r="K3423" s="35"/>
      <c r="L3423" s="246"/>
      <c r="M3423" s="352"/>
    </row>
    <row r="3424" spans="1:13" s="38" customFormat="1" ht="15" x14ac:dyDescent="0.2">
      <c r="A3424" s="25"/>
      <c r="B3424" s="18"/>
      <c r="C3424" s="19"/>
      <c r="D3424" s="143"/>
      <c r="E3424" s="7"/>
      <c r="F3424" s="21"/>
      <c r="G3424" s="22"/>
      <c r="H3424" s="273"/>
      <c r="I3424" s="23"/>
      <c r="J3424" s="24"/>
      <c r="K3424" s="35"/>
      <c r="L3424" s="246"/>
      <c r="M3424" s="340"/>
    </row>
    <row r="3425" spans="1:13" s="38" customFormat="1" ht="15" x14ac:dyDescent="0.2">
      <c r="A3425" s="25"/>
      <c r="B3425" s="18"/>
      <c r="C3425" s="19"/>
      <c r="D3425" s="143"/>
      <c r="E3425" s="7"/>
      <c r="F3425" s="21"/>
      <c r="G3425" s="22"/>
      <c r="H3425" s="273"/>
      <c r="I3425" s="23"/>
      <c r="J3425" s="24"/>
      <c r="K3425" s="35"/>
      <c r="L3425" s="246"/>
      <c r="M3425" s="340"/>
    </row>
    <row r="3426" spans="1:13" s="38" customFormat="1" ht="15" x14ac:dyDescent="0.2">
      <c r="A3426" s="25"/>
      <c r="B3426" s="18"/>
      <c r="C3426" s="19"/>
      <c r="D3426" s="143"/>
      <c r="E3426" s="7"/>
      <c r="F3426" s="21"/>
      <c r="G3426" s="22"/>
      <c r="H3426" s="273"/>
      <c r="I3426" s="23"/>
      <c r="J3426" s="24"/>
      <c r="K3426" s="35"/>
      <c r="L3426" s="246"/>
      <c r="M3426" s="340"/>
    </row>
    <row r="3427" spans="1:13" s="38" customFormat="1" ht="15" x14ac:dyDescent="0.25">
      <c r="A3427" s="25"/>
      <c r="B3427" s="18"/>
      <c r="C3427" s="19"/>
      <c r="D3427" s="143"/>
      <c r="E3427" s="7"/>
      <c r="F3427" s="21"/>
      <c r="G3427" s="22"/>
      <c r="H3427" s="273"/>
      <c r="I3427" s="23"/>
      <c r="J3427" s="24"/>
      <c r="K3427" s="35"/>
      <c r="L3427" s="246"/>
      <c r="M3427" s="352"/>
    </row>
    <row r="3428" spans="1:13" s="38" customFormat="1" ht="15" x14ac:dyDescent="0.2">
      <c r="A3428" s="25"/>
      <c r="B3428" s="18"/>
      <c r="C3428" s="19"/>
      <c r="D3428" s="143"/>
      <c r="E3428" s="7"/>
      <c r="F3428" s="21"/>
      <c r="G3428" s="22"/>
      <c r="H3428" s="273"/>
      <c r="I3428" s="23"/>
      <c r="J3428" s="24"/>
      <c r="K3428" s="35"/>
      <c r="L3428" s="246"/>
      <c r="M3428" s="340"/>
    </row>
    <row r="3429" spans="1:13" s="38" customFormat="1" ht="15" x14ac:dyDescent="0.2">
      <c r="A3429" s="25"/>
      <c r="B3429" s="18"/>
      <c r="C3429" s="19"/>
      <c r="D3429" s="143"/>
      <c r="E3429" s="7"/>
      <c r="F3429" s="21"/>
      <c r="G3429" s="22"/>
      <c r="H3429" s="273"/>
      <c r="I3429" s="23"/>
      <c r="J3429" s="24"/>
      <c r="K3429" s="35"/>
      <c r="L3429" s="246"/>
      <c r="M3429" s="340"/>
    </row>
    <row r="3430" spans="1:13" s="38" customFormat="1" ht="15" x14ac:dyDescent="0.2">
      <c r="A3430" s="25"/>
      <c r="B3430" s="18"/>
      <c r="C3430" s="19"/>
      <c r="D3430" s="143"/>
      <c r="E3430" s="7"/>
      <c r="F3430" s="21"/>
      <c r="G3430" s="22"/>
      <c r="H3430" s="273"/>
      <c r="I3430" s="23"/>
      <c r="J3430" s="24"/>
      <c r="K3430" s="35"/>
      <c r="L3430" s="246"/>
      <c r="M3430" s="340"/>
    </row>
    <row r="3431" spans="1:13" s="38" customFormat="1" ht="15" x14ac:dyDescent="0.2">
      <c r="A3431" s="25"/>
      <c r="B3431" s="18"/>
      <c r="C3431" s="19"/>
      <c r="D3431" s="143"/>
      <c r="E3431" s="7"/>
      <c r="F3431" s="21"/>
      <c r="G3431" s="22"/>
      <c r="H3431" s="273"/>
      <c r="I3431" s="23"/>
      <c r="J3431" s="24"/>
      <c r="K3431" s="35"/>
      <c r="L3431" s="246"/>
      <c r="M3431" s="340"/>
    </row>
    <row r="3432" spans="1:13" s="38" customFormat="1" ht="15" x14ac:dyDescent="0.2">
      <c r="A3432" s="25"/>
      <c r="B3432" s="18"/>
      <c r="C3432" s="19"/>
      <c r="D3432" s="143"/>
      <c r="E3432" s="7"/>
      <c r="F3432" s="21"/>
      <c r="G3432" s="22"/>
      <c r="H3432" s="273"/>
      <c r="I3432" s="23"/>
      <c r="J3432" s="24"/>
      <c r="K3432" s="35"/>
      <c r="L3432" s="246"/>
      <c r="M3432" s="340"/>
    </row>
    <row r="3433" spans="1:13" s="38" customFormat="1" ht="15" x14ac:dyDescent="0.2">
      <c r="A3433" s="25"/>
      <c r="B3433" s="18"/>
      <c r="C3433" s="19"/>
      <c r="D3433" s="143"/>
      <c r="E3433" s="7"/>
      <c r="F3433" s="21"/>
      <c r="G3433" s="22"/>
      <c r="H3433" s="273"/>
      <c r="I3433" s="23"/>
      <c r="J3433" s="24"/>
      <c r="K3433" s="35"/>
      <c r="L3433" s="246"/>
      <c r="M3433" s="340"/>
    </row>
    <row r="3434" spans="1:13" s="38" customFormat="1" ht="15" x14ac:dyDescent="0.2">
      <c r="A3434" s="25"/>
      <c r="B3434" s="18"/>
      <c r="C3434" s="19"/>
      <c r="D3434" s="143"/>
      <c r="E3434" s="7"/>
      <c r="F3434" s="21"/>
      <c r="G3434" s="22"/>
      <c r="H3434" s="273"/>
      <c r="I3434" s="23"/>
      <c r="J3434" s="24"/>
      <c r="K3434" s="35"/>
      <c r="L3434" s="246"/>
      <c r="M3434" s="340"/>
    </row>
    <row r="3435" spans="1:13" s="38" customFormat="1" ht="15" x14ac:dyDescent="0.2">
      <c r="A3435" s="25"/>
      <c r="B3435" s="18"/>
      <c r="C3435" s="19"/>
      <c r="D3435" s="143"/>
      <c r="E3435" s="7"/>
      <c r="F3435" s="21"/>
      <c r="G3435" s="22"/>
      <c r="H3435" s="273"/>
      <c r="I3435" s="23"/>
      <c r="J3435" s="24"/>
      <c r="K3435" s="35"/>
      <c r="L3435" s="246"/>
      <c r="M3435" s="340"/>
    </row>
    <row r="3436" spans="1:13" s="38" customFormat="1" ht="15" x14ac:dyDescent="0.2">
      <c r="A3436" s="25"/>
      <c r="B3436" s="18"/>
      <c r="C3436" s="19"/>
      <c r="D3436" s="143"/>
      <c r="E3436" s="7"/>
      <c r="F3436" s="21"/>
      <c r="G3436" s="22"/>
      <c r="H3436" s="273"/>
      <c r="I3436" s="23"/>
      <c r="J3436" s="24"/>
      <c r="K3436" s="35"/>
      <c r="L3436" s="246"/>
      <c r="M3436" s="340"/>
    </row>
    <row r="3437" spans="1:13" s="38" customFormat="1" ht="15" x14ac:dyDescent="0.2">
      <c r="A3437" s="25"/>
      <c r="B3437" s="18"/>
      <c r="C3437" s="19"/>
      <c r="D3437" s="143"/>
      <c r="E3437" s="7"/>
      <c r="F3437" s="21"/>
      <c r="G3437" s="22"/>
      <c r="H3437" s="273"/>
      <c r="I3437" s="23"/>
      <c r="J3437" s="24"/>
      <c r="K3437" s="35"/>
      <c r="L3437" s="246"/>
      <c r="M3437" s="340"/>
    </row>
    <row r="3438" spans="1:13" ht="15" x14ac:dyDescent="0.2">
      <c r="A3438" s="25"/>
      <c r="B3438" s="18"/>
      <c r="C3438" s="19"/>
      <c r="D3438" s="143"/>
      <c r="E3438" s="7"/>
      <c r="F3438" s="21"/>
      <c r="G3438" s="22"/>
      <c r="H3438" s="273"/>
      <c r="I3438" s="23"/>
      <c r="J3438" s="24"/>
    </row>
    <row r="3439" spans="1:13" ht="15" x14ac:dyDescent="0.2">
      <c r="A3439" s="25"/>
      <c r="B3439" s="18"/>
      <c r="C3439" s="19"/>
      <c r="D3439" s="143"/>
      <c r="E3439" s="7"/>
      <c r="F3439" s="21"/>
      <c r="G3439" s="22"/>
      <c r="H3439" s="273"/>
      <c r="I3439" s="23"/>
      <c r="J3439" s="24"/>
    </row>
    <row r="3440" spans="1:13" ht="15" x14ac:dyDescent="0.25">
      <c r="A3440" s="17"/>
      <c r="B3440" s="18"/>
      <c r="C3440" s="19"/>
      <c r="D3440" s="143"/>
      <c r="E3440" s="7"/>
      <c r="F3440" s="21"/>
      <c r="G3440" s="22"/>
      <c r="H3440" s="273"/>
      <c r="I3440" s="23"/>
      <c r="J3440" s="24"/>
    </row>
    <row r="3441" spans="1:10" ht="15" x14ac:dyDescent="0.2">
      <c r="A3441" s="25"/>
      <c r="B3441" s="18"/>
      <c r="C3441" s="19"/>
      <c r="D3441" s="143"/>
      <c r="E3441" s="7"/>
      <c r="F3441" s="21"/>
      <c r="G3441" s="22"/>
      <c r="H3441" s="273"/>
      <c r="I3441" s="23"/>
      <c r="J3441" s="24"/>
    </row>
    <row r="3442" spans="1:10" ht="15" x14ac:dyDescent="0.2">
      <c r="A3442" s="25"/>
      <c r="B3442" s="18"/>
      <c r="C3442" s="19"/>
      <c r="D3442" s="143"/>
      <c r="E3442" s="7"/>
      <c r="F3442" s="21"/>
      <c r="G3442" s="22"/>
      <c r="H3442" s="273"/>
      <c r="I3442" s="23"/>
      <c r="J3442" s="24"/>
    </row>
    <row r="3443" spans="1:10" ht="15" x14ac:dyDescent="0.2">
      <c r="A3443" s="25"/>
      <c r="B3443" s="18"/>
      <c r="C3443" s="19"/>
      <c r="D3443" s="143"/>
      <c r="E3443" s="7"/>
      <c r="F3443" s="21"/>
      <c r="G3443" s="22"/>
      <c r="H3443" s="273"/>
      <c r="I3443" s="23"/>
      <c r="J3443" s="24"/>
    </row>
    <row r="3444" spans="1:10" ht="15" x14ac:dyDescent="0.2">
      <c r="A3444" s="25"/>
      <c r="B3444" s="18"/>
      <c r="C3444" s="19"/>
      <c r="D3444" s="143"/>
      <c r="E3444" s="7"/>
      <c r="F3444" s="21"/>
      <c r="G3444" s="22"/>
      <c r="H3444" s="273"/>
      <c r="I3444" s="23"/>
      <c r="J3444" s="24"/>
    </row>
    <row r="3445" spans="1:10" ht="15" x14ac:dyDescent="0.2">
      <c r="A3445" s="25"/>
      <c r="B3445" s="18"/>
      <c r="C3445" s="19"/>
      <c r="D3445" s="143"/>
      <c r="E3445" s="7"/>
      <c r="F3445" s="21"/>
      <c r="G3445" s="22"/>
      <c r="H3445" s="273"/>
      <c r="I3445" s="23"/>
      <c r="J3445" s="24"/>
    </row>
    <row r="3446" spans="1:10" ht="15" x14ac:dyDescent="0.2">
      <c r="A3446" s="25"/>
      <c r="B3446" s="18"/>
      <c r="C3446" s="19"/>
      <c r="D3446" s="143"/>
      <c r="E3446" s="7"/>
      <c r="F3446" s="21"/>
      <c r="G3446" s="22"/>
      <c r="H3446" s="273"/>
      <c r="I3446" s="23"/>
      <c r="J3446" s="24"/>
    </row>
    <row r="3447" spans="1:10" ht="15" x14ac:dyDescent="0.2">
      <c r="A3447" s="25"/>
      <c r="B3447" s="18"/>
      <c r="C3447" s="19"/>
      <c r="D3447" s="143"/>
      <c r="E3447" s="7"/>
      <c r="F3447" s="21"/>
      <c r="G3447" s="22"/>
      <c r="H3447" s="273"/>
      <c r="I3447" s="23"/>
      <c r="J3447" s="24"/>
    </row>
    <row r="3448" spans="1:10" ht="15" x14ac:dyDescent="0.2">
      <c r="A3448" s="25"/>
      <c r="B3448" s="18"/>
      <c r="C3448" s="19"/>
      <c r="D3448" s="143"/>
      <c r="E3448" s="7"/>
      <c r="F3448" s="21"/>
      <c r="G3448" s="22"/>
      <c r="H3448" s="273"/>
      <c r="I3448" s="23"/>
      <c r="J3448" s="24"/>
    </row>
    <row r="3449" spans="1:10" ht="15" x14ac:dyDescent="0.2">
      <c r="A3449" s="25"/>
      <c r="B3449" s="18"/>
      <c r="C3449" s="19"/>
      <c r="D3449" s="143"/>
      <c r="E3449" s="7"/>
      <c r="F3449" s="21"/>
      <c r="G3449" s="22"/>
      <c r="H3449" s="273"/>
      <c r="I3449" s="23"/>
      <c r="J3449" s="24"/>
    </row>
    <row r="3450" spans="1:10" ht="15" x14ac:dyDescent="0.25">
      <c r="A3450" s="17"/>
      <c r="B3450" s="18"/>
      <c r="C3450" s="19"/>
      <c r="D3450" s="143"/>
      <c r="E3450" s="7"/>
      <c r="F3450" s="21"/>
      <c r="G3450" s="22"/>
      <c r="H3450" s="273"/>
      <c r="I3450" s="23"/>
      <c r="J3450" s="24"/>
    </row>
    <row r="3451" spans="1:10" ht="15" x14ac:dyDescent="0.2">
      <c r="A3451" s="25"/>
      <c r="B3451" s="18"/>
      <c r="C3451" s="19"/>
      <c r="D3451" s="143"/>
      <c r="E3451" s="7"/>
      <c r="F3451" s="21"/>
      <c r="G3451" s="22"/>
      <c r="H3451" s="273"/>
      <c r="I3451" s="23"/>
      <c r="J3451" s="24"/>
    </row>
    <row r="3452" spans="1:10" ht="15" x14ac:dyDescent="0.2">
      <c r="A3452" s="25"/>
      <c r="B3452" s="18"/>
      <c r="C3452" s="19"/>
      <c r="D3452" s="143"/>
      <c r="E3452" s="7"/>
      <c r="F3452" s="21"/>
      <c r="G3452" s="22"/>
      <c r="H3452" s="273"/>
      <c r="I3452" s="23"/>
      <c r="J3452" s="24"/>
    </row>
    <row r="3453" spans="1:10" ht="15" x14ac:dyDescent="0.2">
      <c r="A3453" s="25"/>
      <c r="B3453" s="18"/>
      <c r="C3453" s="19"/>
      <c r="D3453" s="143"/>
      <c r="E3453" s="7"/>
      <c r="F3453" s="21"/>
      <c r="G3453" s="22"/>
      <c r="H3453" s="273"/>
      <c r="I3453" s="23"/>
      <c r="J3453" s="24"/>
    </row>
    <row r="3454" spans="1:10" ht="15" x14ac:dyDescent="0.2">
      <c r="A3454" s="25"/>
      <c r="B3454" s="18"/>
      <c r="C3454" s="19"/>
      <c r="D3454" s="143"/>
      <c r="E3454" s="7"/>
      <c r="F3454" s="21"/>
      <c r="G3454" s="22"/>
      <c r="H3454" s="273"/>
      <c r="I3454" s="23"/>
      <c r="J3454" s="24"/>
    </row>
    <row r="3455" spans="1:10" ht="15" x14ac:dyDescent="0.2">
      <c r="A3455" s="25"/>
      <c r="B3455" s="18"/>
      <c r="C3455" s="19"/>
      <c r="D3455" s="143"/>
      <c r="E3455" s="7"/>
      <c r="F3455" s="21"/>
      <c r="G3455" s="22"/>
      <c r="H3455" s="273"/>
      <c r="I3455" s="23"/>
      <c r="J3455" s="24"/>
    </row>
    <row r="3456" spans="1:10" ht="15" x14ac:dyDescent="0.2">
      <c r="A3456" s="25"/>
      <c r="B3456" s="18"/>
      <c r="C3456" s="19"/>
      <c r="D3456" s="143"/>
      <c r="E3456" s="7"/>
      <c r="F3456" s="21"/>
      <c r="G3456" s="22"/>
      <c r="H3456" s="273"/>
      <c r="I3456" s="23"/>
      <c r="J3456" s="24"/>
    </row>
    <row r="3457" spans="1:10" ht="15" x14ac:dyDescent="0.2">
      <c r="A3457" s="25"/>
      <c r="B3457" s="18"/>
      <c r="C3457" s="19"/>
      <c r="D3457" s="143"/>
      <c r="E3457" s="7"/>
      <c r="F3457" s="21"/>
      <c r="G3457" s="22"/>
      <c r="H3457" s="273"/>
      <c r="I3457" s="23"/>
      <c r="J3457" s="24"/>
    </row>
    <row r="3458" spans="1:10" ht="15" x14ac:dyDescent="0.2">
      <c r="A3458" s="25"/>
      <c r="B3458" s="18"/>
      <c r="C3458" s="19"/>
      <c r="D3458" s="143"/>
      <c r="E3458" s="7"/>
      <c r="F3458" s="21"/>
      <c r="G3458" s="22"/>
      <c r="H3458" s="273"/>
      <c r="I3458" s="23"/>
      <c r="J3458" s="24"/>
    </row>
    <row r="3459" spans="1:10" ht="15" x14ac:dyDescent="0.2">
      <c r="A3459" s="25"/>
      <c r="B3459" s="18"/>
      <c r="C3459" s="19"/>
      <c r="D3459" s="143"/>
      <c r="E3459" s="7"/>
      <c r="F3459" s="21"/>
      <c r="G3459" s="22"/>
      <c r="H3459" s="273"/>
      <c r="I3459" s="23"/>
      <c r="J3459" s="24"/>
    </row>
    <row r="3460" spans="1:10" ht="15" x14ac:dyDescent="0.2">
      <c r="A3460" s="25"/>
      <c r="B3460" s="18"/>
      <c r="C3460" s="19"/>
      <c r="D3460" s="143"/>
      <c r="E3460" s="7"/>
      <c r="F3460" s="21"/>
      <c r="G3460" s="22"/>
      <c r="H3460" s="273"/>
      <c r="I3460" s="23"/>
      <c r="J3460" s="24"/>
    </row>
    <row r="3461" spans="1:10" ht="15" x14ac:dyDescent="0.2">
      <c r="A3461" s="25"/>
      <c r="B3461" s="18"/>
      <c r="C3461" s="19"/>
      <c r="D3461" s="143"/>
      <c r="E3461" s="7"/>
      <c r="F3461" s="21"/>
      <c r="G3461" s="22"/>
      <c r="H3461" s="273"/>
      <c r="I3461" s="23"/>
      <c r="J3461" s="24"/>
    </row>
    <row r="3462" spans="1:10" ht="15" x14ac:dyDescent="0.2">
      <c r="A3462" s="25"/>
      <c r="B3462" s="18"/>
      <c r="C3462" s="19"/>
      <c r="D3462" s="143"/>
      <c r="E3462" s="7"/>
      <c r="F3462" s="21"/>
      <c r="G3462" s="22"/>
      <c r="H3462" s="273"/>
      <c r="I3462" s="23"/>
      <c r="J3462" s="24"/>
    </row>
    <row r="3463" spans="1:10" ht="15" x14ac:dyDescent="0.2">
      <c r="A3463" s="25"/>
      <c r="B3463" s="18"/>
      <c r="C3463" s="19"/>
      <c r="D3463" s="143"/>
      <c r="E3463" s="7"/>
      <c r="F3463" s="21"/>
      <c r="G3463" s="22"/>
      <c r="H3463" s="273"/>
      <c r="I3463" s="23"/>
      <c r="J3463" s="24"/>
    </row>
    <row r="3464" spans="1:10" ht="15" x14ac:dyDescent="0.2">
      <c r="A3464" s="25"/>
      <c r="B3464" s="18"/>
      <c r="C3464" s="19"/>
      <c r="D3464" s="143"/>
      <c r="E3464" s="7"/>
      <c r="F3464" s="21"/>
      <c r="G3464" s="22"/>
      <c r="H3464" s="273"/>
      <c r="I3464" s="23"/>
      <c r="J3464" s="24"/>
    </row>
    <row r="3465" spans="1:10" ht="15" x14ac:dyDescent="0.2">
      <c r="A3465" s="25"/>
      <c r="B3465" s="18"/>
      <c r="C3465" s="19"/>
      <c r="D3465" s="143"/>
      <c r="E3465" s="7"/>
      <c r="F3465" s="21"/>
      <c r="G3465" s="22"/>
      <c r="H3465" s="273"/>
      <c r="I3465" s="23"/>
      <c r="J3465" s="24"/>
    </row>
    <row r="3466" spans="1:10" ht="15" x14ac:dyDescent="0.2">
      <c r="A3466" s="25"/>
      <c r="B3466" s="18"/>
      <c r="C3466" s="19"/>
      <c r="D3466" s="143"/>
      <c r="E3466" s="7"/>
      <c r="F3466" s="21"/>
      <c r="G3466" s="22"/>
      <c r="H3466" s="273"/>
      <c r="I3466" s="23"/>
      <c r="J3466" s="24"/>
    </row>
    <row r="3467" spans="1:10" ht="15" x14ac:dyDescent="0.2">
      <c r="A3467" s="25"/>
      <c r="B3467" s="18"/>
      <c r="C3467" s="19"/>
      <c r="D3467" s="143"/>
      <c r="E3467" s="7"/>
      <c r="F3467" s="21"/>
      <c r="G3467" s="22"/>
      <c r="H3467" s="273"/>
      <c r="I3467" s="23"/>
      <c r="J3467" s="24"/>
    </row>
    <row r="3468" spans="1:10" ht="15" x14ac:dyDescent="0.2">
      <c r="A3468" s="25"/>
      <c r="B3468" s="18"/>
      <c r="C3468" s="19"/>
      <c r="D3468" s="143"/>
      <c r="E3468" s="7"/>
      <c r="F3468" s="21"/>
      <c r="G3468" s="22"/>
      <c r="H3468" s="273"/>
      <c r="I3468" s="23"/>
      <c r="J3468" s="24"/>
    </row>
    <row r="3469" spans="1:10" ht="15" x14ac:dyDescent="0.2">
      <c r="A3469" s="25"/>
      <c r="B3469" s="18"/>
      <c r="C3469" s="19"/>
      <c r="D3469" s="143"/>
      <c r="E3469" s="7"/>
      <c r="F3469" s="21"/>
      <c r="G3469" s="22"/>
      <c r="H3469" s="273"/>
      <c r="I3469" s="23"/>
      <c r="J3469" s="24"/>
    </row>
    <row r="3470" spans="1:10" ht="15" x14ac:dyDescent="0.2">
      <c r="A3470" s="25"/>
      <c r="B3470" s="18"/>
      <c r="C3470" s="19"/>
      <c r="D3470" s="143"/>
      <c r="E3470" s="7"/>
      <c r="F3470" s="21"/>
      <c r="G3470" s="22"/>
      <c r="H3470" s="273"/>
      <c r="I3470" s="23"/>
      <c r="J3470" s="24"/>
    </row>
    <row r="3471" spans="1:10" ht="15" x14ac:dyDescent="0.25">
      <c r="A3471" s="17"/>
      <c r="B3471" s="18"/>
      <c r="C3471" s="19"/>
      <c r="D3471" s="143"/>
      <c r="E3471" s="7"/>
      <c r="F3471" s="21"/>
      <c r="G3471" s="22"/>
      <c r="H3471" s="273"/>
      <c r="I3471" s="23"/>
      <c r="J3471" s="24"/>
    </row>
    <row r="3472" spans="1:10" ht="15" x14ac:dyDescent="0.2">
      <c r="A3472" s="25"/>
      <c r="B3472" s="18"/>
      <c r="C3472" s="19"/>
      <c r="D3472" s="143"/>
      <c r="E3472" s="7"/>
      <c r="F3472" s="21"/>
      <c r="G3472" s="22"/>
      <c r="H3472" s="273"/>
      <c r="I3472" s="23"/>
      <c r="J3472" s="24"/>
    </row>
    <row r="3473" spans="1:13" ht="15" x14ac:dyDescent="0.2">
      <c r="A3473" s="25"/>
      <c r="B3473" s="18"/>
      <c r="C3473" s="19"/>
      <c r="D3473" s="143"/>
      <c r="E3473" s="7"/>
      <c r="F3473" s="21"/>
      <c r="G3473" s="22"/>
      <c r="H3473" s="273"/>
      <c r="I3473" s="23"/>
      <c r="J3473" s="24"/>
    </row>
    <row r="3474" spans="1:13" ht="15" x14ac:dyDescent="0.25">
      <c r="A3474" s="17"/>
      <c r="B3474" s="18"/>
      <c r="C3474" s="19"/>
      <c r="D3474" s="143"/>
      <c r="E3474" s="7"/>
      <c r="F3474" s="21"/>
      <c r="G3474" s="22"/>
      <c r="H3474" s="273"/>
      <c r="I3474" s="23"/>
      <c r="J3474" s="24"/>
    </row>
    <row r="3475" spans="1:13" ht="15" x14ac:dyDescent="0.2">
      <c r="A3475" s="25"/>
      <c r="B3475" s="18"/>
      <c r="C3475" s="19"/>
      <c r="D3475" s="143"/>
      <c r="E3475" s="7"/>
      <c r="F3475" s="21"/>
      <c r="G3475" s="22"/>
      <c r="H3475" s="273"/>
      <c r="I3475" s="23"/>
      <c r="J3475" s="24"/>
    </row>
    <row r="3476" spans="1:13" ht="15" x14ac:dyDescent="0.2">
      <c r="A3476" s="25"/>
      <c r="B3476" s="18"/>
      <c r="C3476" s="19"/>
      <c r="D3476" s="143"/>
      <c r="E3476" s="7"/>
      <c r="F3476" s="21"/>
      <c r="G3476" s="22"/>
      <c r="H3476" s="273"/>
      <c r="I3476" s="23"/>
      <c r="J3476" s="24"/>
    </row>
    <row r="3477" spans="1:13" ht="15" x14ac:dyDescent="0.2">
      <c r="A3477" s="25"/>
      <c r="B3477" s="18"/>
      <c r="C3477" s="19"/>
      <c r="D3477" s="143"/>
      <c r="E3477" s="7"/>
      <c r="F3477" s="21"/>
      <c r="G3477" s="22"/>
      <c r="H3477" s="273"/>
      <c r="I3477" s="23"/>
      <c r="J3477" s="24"/>
    </row>
    <row r="3478" spans="1:13" ht="15" x14ac:dyDescent="0.2">
      <c r="A3478" s="25"/>
      <c r="B3478" s="18"/>
      <c r="C3478" s="19"/>
      <c r="D3478" s="143"/>
      <c r="E3478" s="7"/>
      <c r="F3478" s="21"/>
      <c r="G3478" s="22"/>
      <c r="H3478" s="273"/>
      <c r="I3478" s="23"/>
      <c r="J3478" s="24"/>
    </row>
    <row r="3479" spans="1:13" ht="15" x14ac:dyDescent="0.2">
      <c r="A3479" s="25"/>
      <c r="B3479" s="18"/>
      <c r="C3479" s="19"/>
      <c r="D3479" s="143"/>
      <c r="E3479" s="7"/>
      <c r="F3479" s="21"/>
      <c r="G3479" s="22"/>
      <c r="H3479" s="273"/>
      <c r="I3479" s="23"/>
      <c r="J3479" s="24"/>
    </row>
    <row r="3480" spans="1:13" ht="15" x14ac:dyDescent="0.25">
      <c r="A3480" s="17"/>
      <c r="B3480" s="18"/>
      <c r="C3480" s="19"/>
      <c r="D3480" s="143"/>
      <c r="E3480" s="7"/>
      <c r="F3480" s="21"/>
      <c r="G3480" s="22"/>
      <c r="H3480" s="273"/>
      <c r="I3480" s="23"/>
      <c r="J3480" s="24"/>
    </row>
    <row r="3481" spans="1:13" ht="15" x14ac:dyDescent="0.2">
      <c r="A3481" s="25"/>
      <c r="B3481" s="18"/>
      <c r="C3481" s="19"/>
      <c r="D3481" s="143"/>
      <c r="E3481" s="7"/>
      <c r="F3481" s="21"/>
      <c r="G3481" s="22"/>
      <c r="H3481" s="273"/>
      <c r="I3481" s="23"/>
      <c r="J3481" s="24"/>
    </row>
    <row r="3482" spans="1:13" ht="15" x14ac:dyDescent="0.2">
      <c r="A3482" s="25"/>
      <c r="B3482" s="18"/>
      <c r="C3482" s="19"/>
      <c r="D3482" s="143"/>
      <c r="E3482" s="7"/>
      <c r="F3482" s="21"/>
      <c r="G3482" s="22"/>
      <c r="H3482" s="273"/>
      <c r="I3482" s="23"/>
      <c r="J3482" s="24"/>
    </row>
    <row r="3483" spans="1:13" ht="15" x14ac:dyDescent="0.2">
      <c r="A3483" s="25"/>
      <c r="B3483" s="18"/>
      <c r="C3483" s="19"/>
      <c r="D3483" s="143"/>
      <c r="E3483" s="7"/>
      <c r="F3483" s="21"/>
      <c r="G3483" s="22"/>
      <c r="H3483" s="273"/>
      <c r="I3483" s="23"/>
      <c r="J3483" s="24"/>
    </row>
    <row r="3484" spans="1:13" ht="15" x14ac:dyDescent="0.2">
      <c r="A3484" s="25"/>
      <c r="B3484" s="18"/>
      <c r="C3484" s="19"/>
      <c r="D3484" s="143"/>
      <c r="E3484" s="7"/>
      <c r="F3484" s="21"/>
      <c r="G3484" s="22"/>
      <c r="H3484" s="273"/>
      <c r="I3484" s="23"/>
      <c r="J3484" s="24"/>
    </row>
    <row r="3485" spans="1:13" ht="15" x14ac:dyDescent="0.2">
      <c r="A3485" s="25"/>
      <c r="B3485" s="18"/>
      <c r="C3485" s="19"/>
      <c r="D3485" s="143"/>
      <c r="E3485" s="7"/>
      <c r="F3485" s="21"/>
      <c r="G3485" s="22"/>
      <c r="H3485" s="273"/>
      <c r="I3485" s="23"/>
      <c r="J3485" s="24"/>
    </row>
    <row r="3486" spans="1:13" s="38" customFormat="1" ht="15" x14ac:dyDescent="0.2">
      <c r="A3486" s="25"/>
      <c r="B3486" s="18"/>
      <c r="C3486" s="19"/>
      <c r="D3486" s="143"/>
      <c r="E3486" s="7"/>
      <c r="F3486" s="21"/>
      <c r="G3486" s="22"/>
      <c r="H3486" s="273"/>
      <c r="I3486" s="23"/>
      <c r="J3486" s="24"/>
      <c r="K3486" s="35"/>
      <c r="L3486" s="246"/>
      <c r="M3486" s="340"/>
    </row>
    <row r="3487" spans="1:13" s="38" customFormat="1" ht="15" x14ac:dyDescent="0.2">
      <c r="A3487" s="25"/>
      <c r="B3487" s="18"/>
      <c r="C3487" s="19"/>
      <c r="D3487" s="143"/>
      <c r="E3487" s="7"/>
      <c r="F3487" s="21"/>
      <c r="G3487" s="22"/>
      <c r="H3487" s="273"/>
      <c r="I3487" s="23"/>
      <c r="J3487" s="24"/>
      <c r="K3487" s="35"/>
      <c r="L3487" s="246"/>
      <c r="M3487" s="340"/>
    </row>
    <row r="3488" spans="1:13" s="38" customFormat="1" ht="15" x14ac:dyDescent="0.2">
      <c r="A3488" s="25"/>
      <c r="B3488" s="18"/>
      <c r="C3488" s="19"/>
      <c r="D3488" s="143"/>
      <c r="E3488" s="7"/>
      <c r="F3488" s="21"/>
      <c r="G3488" s="22"/>
      <c r="H3488" s="273"/>
      <c r="I3488" s="23"/>
      <c r="J3488" s="24"/>
      <c r="K3488" s="35"/>
      <c r="L3488" s="246"/>
      <c r="M3488" s="340"/>
    </row>
    <row r="3489" spans="1:13" s="38" customFormat="1" ht="15" x14ac:dyDescent="0.2">
      <c r="A3489" s="25"/>
      <c r="B3489" s="18"/>
      <c r="C3489" s="19"/>
      <c r="D3489" s="143"/>
      <c r="E3489" s="7"/>
      <c r="F3489" s="21"/>
      <c r="G3489" s="22"/>
      <c r="H3489" s="273"/>
      <c r="I3489" s="23"/>
      <c r="J3489" s="24"/>
      <c r="K3489" s="35"/>
      <c r="L3489" s="246"/>
      <c r="M3489" s="340"/>
    </row>
    <row r="3490" spans="1:13" s="38" customFormat="1" ht="15" x14ac:dyDescent="0.2">
      <c r="A3490" s="25"/>
      <c r="B3490" s="18"/>
      <c r="C3490" s="19"/>
      <c r="D3490" s="143"/>
      <c r="E3490" s="7"/>
      <c r="F3490" s="21"/>
      <c r="G3490" s="22"/>
      <c r="H3490" s="273"/>
      <c r="I3490" s="23"/>
      <c r="J3490" s="24"/>
      <c r="K3490" s="35"/>
      <c r="L3490" s="246"/>
      <c r="M3490" s="340"/>
    </row>
    <row r="3491" spans="1:13" s="38" customFormat="1" ht="15" x14ac:dyDescent="0.25">
      <c r="A3491" s="25"/>
      <c r="B3491" s="18"/>
      <c r="C3491" s="19"/>
      <c r="D3491" s="143"/>
      <c r="E3491" s="7"/>
      <c r="F3491" s="21"/>
      <c r="G3491" s="22"/>
      <c r="H3491" s="273"/>
      <c r="I3491" s="23"/>
      <c r="J3491" s="24"/>
      <c r="K3491" s="35"/>
      <c r="L3491" s="246"/>
      <c r="M3491" s="352"/>
    </row>
    <row r="3492" spans="1:13" s="38" customFormat="1" ht="15" x14ac:dyDescent="0.25">
      <c r="A3492" s="17"/>
      <c r="B3492" s="18"/>
      <c r="C3492" s="19"/>
      <c r="D3492" s="143"/>
      <c r="E3492" s="7"/>
      <c r="F3492" s="21"/>
      <c r="G3492" s="22"/>
      <c r="H3492" s="273"/>
      <c r="I3492" s="23"/>
      <c r="J3492" s="24"/>
      <c r="K3492" s="35"/>
      <c r="L3492" s="246"/>
      <c r="M3492" s="340"/>
    </row>
    <row r="3493" spans="1:13" s="38" customFormat="1" ht="15" x14ac:dyDescent="0.2">
      <c r="A3493" s="25"/>
      <c r="B3493" s="18"/>
      <c r="C3493" s="19"/>
      <c r="D3493" s="143"/>
      <c r="E3493" s="7"/>
      <c r="F3493" s="21"/>
      <c r="G3493" s="22"/>
      <c r="H3493" s="273"/>
      <c r="I3493" s="23"/>
      <c r="J3493" s="24"/>
      <c r="K3493" s="35"/>
      <c r="L3493" s="246"/>
      <c r="M3493" s="340"/>
    </row>
    <row r="3494" spans="1:13" s="38" customFormat="1" ht="15" x14ac:dyDescent="0.2">
      <c r="A3494" s="25"/>
      <c r="B3494" s="18"/>
      <c r="C3494" s="19"/>
      <c r="D3494" s="143"/>
      <c r="E3494" s="7"/>
      <c r="F3494" s="21"/>
      <c r="G3494" s="22"/>
      <c r="H3494" s="273"/>
      <c r="I3494" s="23"/>
      <c r="J3494" s="24"/>
      <c r="K3494" s="35"/>
      <c r="L3494" s="246"/>
      <c r="M3494" s="340"/>
    </row>
    <row r="3495" spans="1:13" s="38" customFormat="1" ht="15" x14ac:dyDescent="0.2">
      <c r="A3495" s="25"/>
      <c r="B3495" s="18"/>
      <c r="C3495" s="19"/>
      <c r="D3495" s="143"/>
      <c r="E3495" s="7"/>
      <c r="F3495" s="21"/>
      <c r="G3495" s="22"/>
      <c r="H3495" s="273"/>
      <c r="I3495" s="23"/>
      <c r="J3495" s="24"/>
      <c r="K3495" s="35"/>
      <c r="L3495" s="246"/>
      <c r="M3495" s="340"/>
    </row>
    <row r="3496" spans="1:13" s="38" customFormat="1" ht="15" x14ac:dyDescent="0.2">
      <c r="A3496" s="25"/>
      <c r="B3496" s="18"/>
      <c r="C3496" s="19"/>
      <c r="D3496" s="143"/>
      <c r="E3496" s="7"/>
      <c r="F3496" s="21"/>
      <c r="G3496" s="22"/>
      <c r="H3496" s="273"/>
      <c r="I3496" s="23"/>
      <c r="J3496" s="24"/>
      <c r="K3496" s="35"/>
      <c r="L3496" s="246"/>
      <c r="M3496" s="340"/>
    </row>
    <row r="3497" spans="1:13" s="38" customFormat="1" ht="15" x14ac:dyDescent="0.2">
      <c r="A3497" s="25"/>
      <c r="B3497" s="18"/>
      <c r="C3497" s="19"/>
      <c r="D3497" s="143"/>
      <c r="E3497" s="7"/>
      <c r="F3497" s="21"/>
      <c r="G3497" s="22"/>
      <c r="H3497" s="273"/>
      <c r="I3497" s="23"/>
      <c r="J3497" s="24"/>
      <c r="K3497" s="35"/>
      <c r="L3497" s="246"/>
      <c r="M3497" s="340"/>
    </row>
    <row r="3498" spans="1:13" s="38" customFormat="1" ht="15" x14ac:dyDescent="0.2">
      <c r="A3498" s="25"/>
      <c r="B3498" s="18"/>
      <c r="C3498" s="19"/>
      <c r="D3498" s="143"/>
      <c r="E3498" s="7"/>
      <c r="F3498" s="21"/>
      <c r="G3498" s="22"/>
      <c r="H3498" s="273"/>
      <c r="I3498" s="23"/>
      <c r="J3498" s="24"/>
      <c r="K3498" s="35"/>
      <c r="L3498" s="246"/>
      <c r="M3498" s="340"/>
    </row>
    <row r="3499" spans="1:13" s="38" customFormat="1" ht="15" x14ac:dyDescent="0.2">
      <c r="A3499" s="25"/>
      <c r="B3499" s="18"/>
      <c r="C3499" s="19"/>
      <c r="D3499" s="143"/>
      <c r="E3499" s="7"/>
      <c r="F3499" s="21"/>
      <c r="G3499" s="22"/>
      <c r="H3499" s="273"/>
      <c r="I3499" s="23"/>
      <c r="J3499" s="24"/>
      <c r="K3499" s="35"/>
      <c r="L3499" s="246"/>
      <c r="M3499" s="340"/>
    </row>
    <row r="3500" spans="1:13" s="38" customFormat="1" ht="15" x14ac:dyDescent="0.2">
      <c r="A3500" s="25"/>
      <c r="B3500" s="18"/>
      <c r="C3500" s="19"/>
      <c r="D3500" s="143"/>
      <c r="E3500" s="7"/>
      <c r="F3500" s="21"/>
      <c r="G3500" s="22"/>
      <c r="H3500" s="273"/>
      <c r="I3500" s="23"/>
      <c r="J3500" s="24"/>
      <c r="K3500" s="35"/>
      <c r="L3500" s="246"/>
      <c r="M3500" s="340"/>
    </row>
    <row r="3501" spans="1:13" s="38" customFormat="1" ht="15" x14ac:dyDescent="0.2">
      <c r="A3501" s="25"/>
      <c r="B3501" s="18"/>
      <c r="C3501" s="19"/>
      <c r="D3501" s="143"/>
      <c r="E3501" s="7"/>
      <c r="F3501" s="21"/>
      <c r="G3501" s="22"/>
      <c r="H3501" s="273"/>
      <c r="I3501" s="23"/>
      <c r="J3501" s="24"/>
      <c r="K3501" s="35"/>
      <c r="L3501" s="246"/>
      <c r="M3501" s="340"/>
    </row>
    <row r="3502" spans="1:13" ht="15" x14ac:dyDescent="0.2">
      <c r="A3502" s="25"/>
      <c r="B3502" s="18"/>
      <c r="C3502" s="19"/>
      <c r="D3502" s="143"/>
      <c r="E3502" s="7"/>
      <c r="F3502" s="21"/>
      <c r="G3502" s="22"/>
      <c r="H3502" s="273"/>
      <c r="I3502" s="23"/>
      <c r="J3502" s="24"/>
    </row>
    <row r="3503" spans="1:13" ht="15" x14ac:dyDescent="0.2">
      <c r="A3503" s="25"/>
      <c r="B3503" s="18"/>
      <c r="C3503" s="19"/>
      <c r="D3503" s="143"/>
      <c r="E3503" s="7"/>
      <c r="F3503" s="21"/>
      <c r="G3503" s="22"/>
      <c r="H3503" s="273"/>
      <c r="I3503" s="23"/>
      <c r="J3503" s="24"/>
    </row>
    <row r="3504" spans="1:13" ht="15" x14ac:dyDescent="0.2">
      <c r="A3504" s="25"/>
      <c r="B3504" s="18"/>
      <c r="C3504" s="19"/>
      <c r="D3504" s="143"/>
      <c r="E3504" s="7"/>
      <c r="F3504" s="21"/>
      <c r="G3504" s="22"/>
      <c r="H3504" s="273"/>
      <c r="I3504" s="23"/>
      <c r="J3504" s="24"/>
    </row>
    <row r="3505" spans="1:13" ht="15" x14ac:dyDescent="0.2">
      <c r="A3505" s="25"/>
      <c r="B3505" s="18"/>
      <c r="C3505" s="19"/>
      <c r="D3505" s="143"/>
      <c r="E3505" s="7"/>
      <c r="F3505" s="21"/>
      <c r="G3505" s="22"/>
      <c r="H3505" s="273"/>
      <c r="I3505" s="23"/>
      <c r="J3505" s="24"/>
    </row>
    <row r="3506" spans="1:13" ht="15" x14ac:dyDescent="0.2">
      <c r="A3506" s="25"/>
      <c r="B3506" s="18"/>
      <c r="C3506" s="19"/>
      <c r="D3506" s="143"/>
      <c r="E3506" s="7"/>
      <c r="F3506" s="21"/>
      <c r="G3506" s="22"/>
      <c r="H3506" s="273"/>
      <c r="I3506" s="23"/>
      <c r="J3506" s="24"/>
    </row>
    <row r="3507" spans="1:13" ht="15" x14ac:dyDescent="0.2">
      <c r="A3507" s="25"/>
      <c r="B3507" s="18"/>
      <c r="C3507" s="19"/>
      <c r="D3507" s="143"/>
      <c r="E3507" s="7"/>
      <c r="F3507" s="21"/>
      <c r="G3507" s="22"/>
      <c r="H3507" s="273"/>
      <c r="I3507" s="23"/>
      <c r="J3507" s="24"/>
    </row>
    <row r="3508" spans="1:13" ht="15" x14ac:dyDescent="0.2">
      <c r="A3508" s="25"/>
      <c r="B3508" s="18"/>
      <c r="C3508" s="19"/>
      <c r="D3508" s="143"/>
      <c r="E3508" s="7"/>
      <c r="F3508" s="21"/>
      <c r="G3508" s="22"/>
      <c r="H3508" s="273"/>
      <c r="I3508" s="23"/>
      <c r="J3508" s="24"/>
    </row>
    <row r="3509" spans="1:13" ht="15" x14ac:dyDescent="0.2">
      <c r="A3509" s="25"/>
      <c r="B3509" s="18"/>
      <c r="C3509" s="19"/>
      <c r="D3509" s="143"/>
      <c r="E3509" s="7"/>
      <c r="F3509" s="21"/>
      <c r="G3509" s="22"/>
      <c r="H3509" s="273"/>
      <c r="I3509" s="23"/>
      <c r="J3509" s="24"/>
    </row>
    <row r="3510" spans="1:13" ht="15" x14ac:dyDescent="0.2">
      <c r="A3510" s="25"/>
      <c r="B3510" s="18"/>
      <c r="C3510" s="19"/>
      <c r="D3510" s="143"/>
      <c r="E3510" s="7"/>
      <c r="F3510" s="21"/>
      <c r="G3510" s="22"/>
      <c r="H3510" s="273"/>
      <c r="I3510" s="23"/>
      <c r="J3510" s="24"/>
    </row>
    <row r="3511" spans="1:13" ht="15" x14ac:dyDescent="0.2">
      <c r="A3511" s="25"/>
      <c r="B3511" s="18"/>
      <c r="C3511" s="19"/>
      <c r="D3511" s="143"/>
      <c r="E3511" s="7"/>
      <c r="F3511" s="21"/>
      <c r="G3511" s="22"/>
      <c r="H3511" s="273"/>
      <c r="I3511" s="23"/>
      <c r="J3511" s="24"/>
    </row>
    <row r="3512" spans="1:13" ht="15" x14ac:dyDescent="0.2">
      <c r="A3512" s="25"/>
      <c r="B3512" s="18"/>
      <c r="C3512" s="19"/>
      <c r="D3512" s="143"/>
      <c r="E3512" s="7"/>
      <c r="F3512" s="21"/>
      <c r="G3512" s="22"/>
      <c r="H3512" s="273"/>
      <c r="I3512" s="23"/>
      <c r="J3512" s="24"/>
    </row>
    <row r="3513" spans="1:13" ht="15" x14ac:dyDescent="0.2">
      <c r="A3513" s="25"/>
      <c r="B3513" s="18"/>
      <c r="C3513" s="19"/>
      <c r="D3513" s="143"/>
      <c r="E3513" s="7"/>
      <c r="F3513" s="21"/>
      <c r="G3513" s="22"/>
      <c r="H3513" s="273"/>
      <c r="I3513" s="23"/>
      <c r="J3513" s="24"/>
    </row>
    <row r="3514" spans="1:13" ht="15" x14ac:dyDescent="0.2">
      <c r="A3514" s="25"/>
      <c r="B3514" s="18"/>
      <c r="C3514" s="19"/>
      <c r="D3514" s="143"/>
      <c r="E3514" s="7"/>
      <c r="F3514" s="21"/>
      <c r="G3514" s="22"/>
      <c r="H3514" s="273"/>
      <c r="I3514" s="23"/>
      <c r="J3514" s="24"/>
    </row>
    <row r="3515" spans="1:13" ht="15" x14ac:dyDescent="0.2">
      <c r="A3515" s="25"/>
      <c r="B3515" s="18"/>
      <c r="C3515" s="19"/>
      <c r="D3515" s="143"/>
      <c r="E3515" s="7"/>
      <c r="F3515" s="21"/>
      <c r="G3515" s="22"/>
      <c r="H3515" s="273"/>
      <c r="I3515" s="23"/>
      <c r="J3515" s="24"/>
    </row>
    <row r="3516" spans="1:13" ht="15" x14ac:dyDescent="0.2">
      <c r="A3516" s="25"/>
      <c r="B3516" s="18"/>
      <c r="C3516" s="19"/>
      <c r="D3516" s="143"/>
      <c r="E3516" s="7"/>
      <c r="F3516" s="21"/>
      <c r="G3516" s="22"/>
      <c r="H3516" s="273"/>
      <c r="I3516" s="23"/>
      <c r="J3516" s="24"/>
    </row>
    <row r="3517" spans="1:13" ht="15" x14ac:dyDescent="0.2">
      <c r="A3517" s="25"/>
      <c r="B3517" s="18"/>
      <c r="C3517" s="19"/>
      <c r="D3517" s="143"/>
      <c r="E3517" s="7"/>
      <c r="F3517" s="21"/>
      <c r="G3517" s="22"/>
      <c r="H3517" s="273"/>
      <c r="I3517" s="23"/>
      <c r="J3517" s="24"/>
    </row>
    <row r="3518" spans="1:13" s="38" customFormat="1" ht="15" x14ac:dyDescent="0.2">
      <c r="A3518" s="25"/>
      <c r="B3518" s="18"/>
      <c r="C3518" s="19"/>
      <c r="D3518" s="143"/>
      <c r="E3518" s="7"/>
      <c r="F3518" s="21"/>
      <c r="G3518" s="22"/>
      <c r="H3518" s="273"/>
      <c r="I3518" s="23"/>
      <c r="J3518" s="24"/>
      <c r="K3518" s="35"/>
      <c r="L3518" s="246"/>
      <c r="M3518" s="340"/>
    </row>
    <row r="3519" spans="1:13" s="38" customFormat="1" ht="15" x14ac:dyDescent="0.2">
      <c r="A3519" s="25"/>
      <c r="B3519" s="18"/>
      <c r="C3519" s="19"/>
      <c r="D3519" s="143"/>
      <c r="E3519" s="7"/>
      <c r="F3519" s="21"/>
      <c r="G3519" s="22"/>
      <c r="H3519" s="273"/>
      <c r="I3519" s="23"/>
      <c r="J3519" s="24"/>
      <c r="K3519" s="35"/>
      <c r="L3519" s="246"/>
      <c r="M3519" s="340"/>
    </row>
    <row r="3520" spans="1:13" s="38" customFormat="1" ht="15" x14ac:dyDescent="0.2">
      <c r="A3520" s="25"/>
      <c r="B3520" s="18"/>
      <c r="C3520" s="19"/>
      <c r="D3520" s="143"/>
      <c r="E3520" s="7"/>
      <c r="F3520" s="21"/>
      <c r="G3520" s="22"/>
      <c r="H3520" s="273"/>
      <c r="I3520" s="23"/>
      <c r="J3520" s="24"/>
      <c r="K3520" s="35"/>
      <c r="L3520" s="246"/>
      <c r="M3520" s="340"/>
    </row>
    <row r="3521" spans="1:13" s="38" customFormat="1" ht="15" x14ac:dyDescent="0.2">
      <c r="A3521" s="25"/>
      <c r="B3521" s="18"/>
      <c r="C3521" s="19"/>
      <c r="D3521" s="143"/>
      <c r="E3521" s="7"/>
      <c r="F3521" s="21"/>
      <c r="G3521" s="22"/>
      <c r="H3521" s="273"/>
      <c r="I3521" s="23"/>
      <c r="J3521" s="24"/>
      <c r="K3521" s="35"/>
      <c r="L3521" s="246"/>
      <c r="M3521" s="340"/>
    </row>
    <row r="3522" spans="1:13" s="38" customFormat="1" ht="15" x14ac:dyDescent="0.2">
      <c r="A3522" s="25"/>
      <c r="B3522" s="18"/>
      <c r="C3522" s="19"/>
      <c r="D3522" s="143"/>
      <c r="E3522" s="7"/>
      <c r="F3522" s="21"/>
      <c r="G3522" s="22"/>
      <c r="H3522" s="273"/>
      <c r="I3522" s="23"/>
      <c r="J3522" s="24"/>
      <c r="K3522" s="35"/>
      <c r="L3522" s="246"/>
      <c r="M3522" s="340"/>
    </row>
    <row r="3523" spans="1:13" s="38" customFormat="1" ht="15" x14ac:dyDescent="0.2">
      <c r="A3523" s="25"/>
      <c r="B3523" s="18"/>
      <c r="C3523" s="19"/>
      <c r="D3523" s="143"/>
      <c r="E3523" s="7"/>
      <c r="F3523" s="21"/>
      <c r="G3523" s="22"/>
      <c r="H3523" s="273"/>
      <c r="I3523" s="23"/>
      <c r="J3523" s="24"/>
      <c r="K3523" s="35"/>
      <c r="L3523" s="246"/>
      <c r="M3523" s="340"/>
    </row>
    <row r="3524" spans="1:13" s="38" customFormat="1" ht="15" x14ac:dyDescent="0.2">
      <c r="A3524" s="25"/>
      <c r="B3524" s="18"/>
      <c r="C3524" s="19"/>
      <c r="D3524" s="143"/>
      <c r="E3524" s="7"/>
      <c r="F3524" s="21"/>
      <c r="G3524" s="22"/>
      <c r="H3524" s="273"/>
      <c r="I3524" s="23"/>
      <c r="J3524" s="24"/>
      <c r="K3524" s="35"/>
      <c r="L3524" s="246"/>
      <c r="M3524" s="340"/>
    </row>
    <row r="3525" spans="1:13" s="38" customFormat="1" ht="15" x14ac:dyDescent="0.2">
      <c r="A3525" s="25"/>
      <c r="B3525" s="18"/>
      <c r="C3525" s="19"/>
      <c r="D3525" s="143"/>
      <c r="E3525" s="7"/>
      <c r="F3525" s="21"/>
      <c r="G3525" s="22"/>
      <c r="H3525" s="273"/>
      <c r="I3525" s="23"/>
      <c r="J3525" s="24"/>
      <c r="K3525" s="35"/>
      <c r="L3525" s="246"/>
      <c r="M3525" s="340"/>
    </row>
    <row r="3526" spans="1:13" s="38" customFormat="1" ht="15" x14ac:dyDescent="0.2">
      <c r="A3526" s="25"/>
      <c r="B3526" s="18"/>
      <c r="C3526" s="19"/>
      <c r="D3526" s="143"/>
      <c r="E3526" s="7"/>
      <c r="F3526" s="21"/>
      <c r="G3526" s="22"/>
      <c r="H3526" s="273"/>
      <c r="I3526" s="23"/>
      <c r="J3526" s="24"/>
      <c r="K3526" s="35"/>
      <c r="L3526" s="246"/>
      <c r="M3526" s="340"/>
    </row>
    <row r="3527" spans="1:13" s="38" customFormat="1" ht="15" x14ac:dyDescent="0.25">
      <c r="A3527" s="25"/>
      <c r="B3527" s="18"/>
      <c r="C3527" s="19"/>
      <c r="D3527" s="143"/>
      <c r="E3527" s="7"/>
      <c r="F3527" s="21"/>
      <c r="G3527" s="22"/>
      <c r="H3527" s="273"/>
      <c r="I3527" s="23"/>
      <c r="J3527" s="24"/>
      <c r="K3527" s="35"/>
      <c r="L3527" s="246"/>
      <c r="M3527" s="352"/>
    </row>
    <row r="3528" spans="1:13" s="38" customFormat="1" ht="15" x14ac:dyDescent="0.2">
      <c r="A3528" s="25"/>
      <c r="B3528" s="18"/>
      <c r="C3528" s="19"/>
      <c r="D3528" s="143"/>
      <c r="E3528" s="7"/>
      <c r="F3528" s="21"/>
      <c r="G3528" s="22"/>
      <c r="H3528" s="273"/>
      <c r="I3528" s="23"/>
      <c r="J3528" s="24"/>
      <c r="K3528" s="35"/>
      <c r="L3528" s="246"/>
      <c r="M3528" s="340"/>
    </row>
    <row r="3529" spans="1:13" s="38" customFormat="1" ht="15" x14ac:dyDescent="0.2">
      <c r="A3529" s="25"/>
      <c r="B3529" s="18"/>
      <c r="C3529" s="19"/>
      <c r="D3529" s="143"/>
      <c r="E3529" s="7"/>
      <c r="F3529" s="21"/>
      <c r="G3529" s="22"/>
      <c r="H3529" s="273"/>
      <c r="I3529" s="23"/>
      <c r="J3529" s="24"/>
      <c r="K3529" s="35"/>
      <c r="L3529" s="246"/>
      <c r="M3529" s="340"/>
    </row>
    <row r="3530" spans="1:13" s="38" customFormat="1" ht="15" x14ac:dyDescent="0.2">
      <c r="A3530" s="25"/>
      <c r="B3530" s="18"/>
      <c r="C3530" s="19"/>
      <c r="D3530" s="143"/>
      <c r="E3530" s="7"/>
      <c r="F3530" s="21"/>
      <c r="G3530" s="22"/>
      <c r="H3530" s="273"/>
      <c r="I3530" s="23"/>
      <c r="J3530" s="24"/>
      <c r="K3530" s="35"/>
      <c r="L3530" s="246"/>
      <c r="M3530" s="340"/>
    </row>
    <row r="3531" spans="1:13" s="38" customFormat="1" ht="15" x14ac:dyDescent="0.2">
      <c r="A3531" s="25"/>
      <c r="B3531" s="18"/>
      <c r="C3531" s="19"/>
      <c r="D3531" s="143"/>
      <c r="E3531" s="7"/>
      <c r="F3531" s="21"/>
      <c r="G3531" s="22"/>
      <c r="H3531" s="273"/>
      <c r="I3531" s="23"/>
      <c r="J3531" s="24"/>
      <c r="K3531" s="35"/>
      <c r="L3531" s="246"/>
      <c r="M3531" s="340"/>
    </row>
    <row r="3532" spans="1:13" s="38" customFormat="1" ht="15" x14ac:dyDescent="0.2">
      <c r="A3532" s="25"/>
      <c r="B3532" s="18"/>
      <c r="C3532" s="19"/>
      <c r="D3532" s="143"/>
      <c r="E3532" s="7"/>
      <c r="F3532" s="21"/>
      <c r="G3532" s="22"/>
      <c r="H3532" s="273"/>
      <c r="I3532" s="23"/>
      <c r="J3532" s="24"/>
      <c r="K3532" s="35"/>
      <c r="L3532" s="246"/>
      <c r="M3532" s="340"/>
    </row>
    <row r="3533" spans="1:13" s="38" customFormat="1" ht="15" x14ac:dyDescent="0.2">
      <c r="A3533" s="25"/>
      <c r="B3533" s="18"/>
      <c r="C3533" s="19"/>
      <c r="D3533" s="143"/>
      <c r="E3533" s="7"/>
      <c r="F3533" s="21"/>
      <c r="G3533" s="22"/>
      <c r="H3533" s="273"/>
      <c r="I3533" s="23"/>
      <c r="J3533" s="24"/>
      <c r="K3533" s="35"/>
      <c r="L3533" s="246"/>
      <c r="M3533" s="340"/>
    </row>
    <row r="3534" spans="1:13" s="38" customFormat="1" ht="15" x14ac:dyDescent="0.2">
      <c r="A3534" s="25"/>
      <c r="B3534" s="18"/>
      <c r="C3534" s="19"/>
      <c r="D3534" s="143"/>
      <c r="E3534" s="7"/>
      <c r="F3534" s="21"/>
      <c r="G3534" s="22"/>
      <c r="H3534" s="273"/>
      <c r="I3534" s="23"/>
      <c r="J3534" s="24"/>
      <c r="K3534" s="35"/>
      <c r="L3534" s="246"/>
      <c r="M3534" s="340"/>
    </row>
    <row r="3535" spans="1:13" s="38" customFormat="1" ht="15" x14ac:dyDescent="0.2">
      <c r="A3535" s="25"/>
      <c r="B3535" s="18"/>
      <c r="C3535" s="19"/>
      <c r="D3535" s="143"/>
      <c r="E3535" s="7"/>
      <c r="F3535" s="21"/>
      <c r="G3535" s="22"/>
      <c r="H3535" s="273"/>
      <c r="I3535" s="23"/>
      <c r="J3535" s="24"/>
      <c r="K3535" s="35"/>
      <c r="L3535" s="246"/>
      <c r="M3535" s="340"/>
    </row>
    <row r="3536" spans="1:13" s="38" customFormat="1" ht="15" x14ac:dyDescent="0.2">
      <c r="A3536" s="25"/>
      <c r="B3536" s="18"/>
      <c r="C3536" s="19"/>
      <c r="D3536" s="143"/>
      <c r="E3536" s="7"/>
      <c r="F3536" s="21"/>
      <c r="G3536" s="22"/>
      <c r="H3536" s="273"/>
      <c r="I3536" s="23"/>
      <c r="J3536" s="24"/>
      <c r="K3536" s="35"/>
      <c r="L3536" s="246"/>
      <c r="M3536" s="340"/>
    </row>
    <row r="3537" spans="1:13" s="38" customFormat="1" ht="15" x14ac:dyDescent="0.2">
      <c r="A3537" s="25"/>
      <c r="B3537" s="18"/>
      <c r="C3537" s="19"/>
      <c r="D3537" s="143"/>
      <c r="E3537" s="7"/>
      <c r="F3537" s="21"/>
      <c r="G3537" s="22"/>
      <c r="H3537" s="273"/>
      <c r="I3537" s="23"/>
      <c r="J3537" s="24"/>
      <c r="K3537" s="35"/>
      <c r="L3537" s="246"/>
      <c r="M3537" s="340"/>
    </row>
    <row r="3538" spans="1:13" s="38" customFormat="1" ht="15" x14ac:dyDescent="0.2">
      <c r="A3538" s="25"/>
      <c r="B3538" s="18"/>
      <c r="C3538" s="19"/>
      <c r="D3538" s="143"/>
      <c r="E3538" s="7"/>
      <c r="F3538" s="21"/>
      <c r="G3538" s="22"/>
      <c r="H3538" s="273"/>
      <c r="I3538" s="23"/>
      <c r="J3538" s="24"/>
      <c r="K3538" s="35"/>
      <c r="L3538" s="246"/>
      <c r="M3538" s="340"/>
    </row>
    <row r="3539" spans="1:13" s="38" customFormat="1" ht="15" x14ac:dyDescent="0.25">
      <c r="A3539" s="25"/>
      <c r="B3539" s="18"/>
      <c r="C3539" s="19"/>
      <c r="D3539" s="143"/>
      <c r="E3539" s="7"/>
      <c r="F3539" s="21"/>
      <c r="G3539" s="22"/>
      <c r="H3539" s="273"/>
      <c r="I3539" s="23"/>
      <c r="J3539" s="24"/>
      <c r="K3539" s="35"/>
      <c r="L3539" s="246"/>
      <c r="M3539" s="352"/>
    </row>
    <row r="3540" spans="1:13" s="38" customFormat="1" ht="15" x14ac:dyDescent="0.2">
      <c r="A3540" s="25"/>
      <c r="B3540" s="18"/>
      <c r="C3540" s="19"/>
      <c r="D3540" s="143"/>
      <c r="E3540" s="7"/>
      <c r="F3540" s="21"/>
      <c r="G3540" s="22"/>
      <c r="H3540" s="273"/>
      <c r="I3540" s="23"/>
      <c r="J3540" s="24"/>
      <c r="K3540" s="35"/>
      <c r="L3540" s="246"/>
      <c r="M3540" s="340"/>
    </row>
    <row r="3541" spans="1:13" s="38" customFormat="1" ht="15" x14ac:dyDescent="0.2">
      <c r="A3541" s="25"/>
      <c r="B3541" s="18"/>
      <c r="C3541" s="19"/>
      <c r="D3541" s="143"/>
      <c r="E3541" s="7"/>
      <c r="F3541" s="21"/>
      <c r="G3541" s="22"/>
      <c r="H3541" s="273"/>
      <c r="I3541" s="23"/>
      <c r="J3541" s="24"/>
      <c r="K3541" s="35"/>
      <c r="L3541" s="246"/>
      <c r="M3541" s="340"/>
    </row>
    <row r="3542" spans="1:13" s="38" customFormat="1" ht="15" x14ac:dyDescent="0.25">
      <c r="A3542" s="17"/>
      <c r="B3542" s="18"/>
      <c r="C3542" s="19"/>
      <c r="D3542" s="143"/>
      <c r="E3542" s="7"/>
      <c r="F3542" s="21"/>
      <c r="G3542" s="22"/>
      <c r="H3542" s="273"/>
      <c r="I3542" s="23"/>
      <c r="J3542" s="24"/>
      <c r="K3542" s="35"/>
      <c r="L3542" s="246"/>
      <c r="M3542" s="340"/>
    </row>
    <row r="3543" spans="1:13" s="38" customFormat="1" ht="15" x14ac:dyDescent="0.2">
      <c r="A3543" s="25"/>
      <c r="B3543" s="18"/>
      <c r="C3543" s="19"/>
      <c r="D3543" s="143"/>
      <c r="E3543" s="7"/>
      <c r="F3543" s="21"/>
      <c r="G3543" s="22"/>
      <c r="H3543" s="273"/>
      <c r="I3543" s="23"/>
      <c r="J3543" s="24"/>
      <c r="K3543" s="35"/>
      <c r="L3543" s="246"/>
      <c r="M3543" s="340"/>
    </row>
    <row r="3544" spans="1:13" s="38" customFormat="1" ht="15" x14ac:dyDescent="0.2">
      <c r="A3544" s="25"/>
      <c r="B3544" s="18"/>
      <c r="C3544" s="19"/>
      <c r="D3544" s="143"/>
      <c r="E3544" s="7"/>
      <c r="F3544" s="21"/>
      <c r="G3544" s="22"/>
      <c r="H3544" s="273"/>
      <c r="I3544" s="23"/>
      <c r="J3544" s="24"/>
      <c r="K3544" s="35"/>
      <c r="L3544" s="246"/>
      <c r="M3544" s="340"/>
    </row>
    <row r="3545" spans="1:13" s="38" customFormat="1" ht="15" x14ac:dyDescent="0.25">
      <c r="A3545" s="25"/>
      <c r="B3545" s="18"/>
      <c r="C3545" s="19"/>
      <c r="D3545" s="143"/>
      <c r="E3545" s="7"/>
      <c r="F3545" s="21"/>
      <c r="G3545" s="22"/>
      <c r="H3545" s="273"/>
      <c r="I3545" s="23"/>
      <c r="J3545" s="24"/>
      <c r="K3545" s="35"/>
      <c r="L3545" s="246"/>
      <c r="M3545" s="352"/>
    </row>
    <row r="3546" spans="1:13" s="38" customFormat="1" ht="15" x14ac:dyDescent="0.2">
      <c r="A3546" s="25"/>
      <c r="B3546" s="18"/>
      <c r="C3546" s="19"/>
      <c r="D3546" s="143"/>
      <c r="E3546" s="7"/>
      <c r="F3546" s="21"/>
      <c r="G3546" s="22"/>
      <c r="H3546" s="273"/>
      <c r="I3546" s="23"/>
      <c r="J3546" s="24"/>
      <c r="K3546" s="35"/>
      <c r="L3546" s="246"/>
      <c r="M3546" s="340"/>
    </row>
    <row r="3547" spans="1:13" s="38" customFormat="1" ht="15" x14ac:dyDescent="0.2">
      <c r="A3547" s="25"/>
      <c r="B3547" s="18"/>
      <c r="C3547" s="19"/>
      <c r="D3547" s="143"/>
      <c r="E3547" s="7"/>
      <c r="F3547" s="21"/>
      <c r="G3547" s="22"/>
      <c r="H3547" s="273"/>
      <c r="I3547" s="23"/>
      <c r="J3547" s="24"/>
      <c r="K3547" s="35"/>
      <c r="L3547" s="246"/>
      <c r="M3547" s="340"/>
    </row>
    <row r="3548" spans="1:13" s="38" customFormat="1" ht="15" x14ac:dyDescent="0.2">
      <c r="A3548" s="25"/>
      <c r="B3548" s="18"/>
      <c r="C3548" s="19"/>
      <c r="D3548" s="143"/>
      <c r="E3548" s="7"/>
      <c r="F3548" s="21"/>
      <c r="G3548" s="22"/>
      <c r="H3548" s="273"/>
      <c r="I3548" s="23"/>
      <c r="J3548" s="24"/>
      <c r="K3548" s="35"/>
      <c r="L3548" s="246"/>
      <c r="M3548" s="340"/>
    </row>
    <row r="3549" spans="1:13" s="38" customFormat="1" ht="15" x14ac:dyDescent="0.2">
      <c r="A3549" s="25"/>
      <c r="B3549" s="18"/>
      <c r="C3549" s="19"/>
      <c r="D3549" s="143"/>
      <c r="E3549" s="7"/>
      <c r="F3549" s="21"/>
      <c r="G3549" s="22"/>
      <c r="H3549" s="273"/>
      <c r="I3549" s="23"/>
      <c r="J3549" s="24"/>
      <c r="K3549" s="35"/>
      <c r="L3549" s="246"/>
      <c r="M3549" s="340"/>
    </row>
    <row r="3550" spans="1:13" ht="15" x14ac:dyDescent="0.2">
      <c r="A3550" s="25"/>
      <c r="B3550" s="18"/>
      <c r="C3550" s="19"/>
      <c r="D3550" s="143"/>
      <c r="E3550" s="7"/>
      <c r="F3550" s="21"/>
      <c r="G3550" s="22"/>
      <c r="H3550" s="273"/>
      <c r="I3550" s="23"/>
      <c r="J3550" s="24"/>
    </row>
    <row r="3551" spans="1:13" ht="15" x14ac:dyDescent="0.2">
      <c r="A3551" s="25"/>
      <c r="B3551" s="18"/>
      <c r="C3551" s="19"/>
      <c r="D3551" s="143"/>
      <c r="E3551" s="7"/>
      <c r="F3551" s="21"/>
      <c r="G3551" s="22"/>
      <c r="H3551" s="273"/>
      <c r="I3551" s="23"/>
      <c r="J3551" s="24"/>
    </row>
    <row r="3552" spans="1:13" ht="15" x14ac:dyDescent="0.2">
      <c r="A3552" s="25"/>
      <c r="B3552" s="18"/>
      <c r="C3552" s="19"/>
      <c r="D3552" s="143"/>
      <c r="E3552" s="7"/>
      <c r="F3552" s="21"/>
      <c r="G3552" s="22"/>
      <c r="H3552" s="273"/>
      <c r="I3552" s="23"/>
      <c r="J3552" s="24"/>
    </row>
    <row r="3553" spans="1:10" ht="15" x14ac:dyDescent="0.2">
      <c r="A3553" s="25"/>
      <c r="B3553" s="18"/>
      <c r="C3553" s="19"/>
      <c r="D3553" s="143"/>
      <c r="E3553" s="7"/>
      <c r="F3553" s="21"/>
      <c r="G3553" s="22"/>
      <c r="H3553" s="273"/>
      <c r="I3553" s="23"/>
      <c r="J3553" s="24"/>
    </row>
    <row r="3554" spans="1:10" ht="15" x14ac:dyDescent="0.2">
      <c r="A3554" s="25"/>
      <c r="B3554" s="18"/>
      <c r="C3554" s="19"/>
      <c r="D3554" s="143"/>
      <c r="E3554" s="7"/>
      <c r="F3554" s="21"/>
      <c r="G3554" s="22"/>
      <c r="H3554" s="273"/>
      <c r="I3554" s="23"/>
      <c r="J3554" s="24"/>
    </row>
    <row r="3555" spans="1:10" ht="15" x14ac:dyDescent="0.2">
      <c r="A3555" s="25"/>
      <c r="B3555" s="18"/>
      <c r="C3555" s="19"/>
      <c r="D3555" s="143"/>
      <c r="E3555" s="7"/>
      <c r="F3555" s="21"/>
      <c r="G3555" s="22"/>
      <c r="H3555" s="273"/>
      <c r="I3555" s="23"/>
      <c r="J3555" s="24"/>
    </row>
    <row r="3556" spans="1:10" ht="15" x14ac:dyDescent="0.2">
      <c r="A3556" s="25"/>
      <c r="B3556" s="18"/>
      <c r="C3556" s="19"/>
      <c r="D3556" s="143"/>
      <c r="E3556" s="7"/>
      <c r="F3556" s="21"/>
      <c r="G3556" s="22"/>
      <c r="H3556" s="273"/>
      <c r="I3556" s="23"/>
      <c r="J3556" s="24"/>
    </row>
    <row r="3557" spans="1:10" ht="15" x14ac:dyDescent="0.2">
      <c r="A3557" s="25"/>
      <c r="B3557" s="18"/>
      <c r="C3557" s="19"/>
      <c r="D3557" s="143"/>
      <c r="E3557" s="7"/>
      <c r="F3557" s="21"/>
      <c r="G3557" s="22"/>
      <c r="H3557" s="273"/>
      <c r="I3557" s="23"/>
      <c r="J3557" s="24"/>
    </row>
    <row r="3558" spans="1:10" ht="15" x14ac:dyDescent="0.25">
      <c r="A3558" s="17"/>
      <c r="B3558" s="18"/>
      <c r="C3558" s="19"/>
      <c r="D3558" s="143"/>
      <c r="E3558" s="7"/>
      <c r="F3558" s="21"/>
      <c r="G3558" s="22"/>
      <c r="H3558" s="273"/>
      <c r="I3558" s="23"/>
      <c r="J3558" s="24"/>
    </row>
    <row r="3559" spans="1:10" ht="15" x14ac:dyDescent="0.2">
      <c r="A3559" s="25"/>
      <c r="B3559" s="18"/>
      <c r="C3559" s="19"/>
      <c r="D3559" s="143"/>
      <c r="E3559" s="7"/>
      <c r="F3559" s="21"/>
      <c r="G3559" s="22"/>
      <c r="H3559" s="273"/>
      <c r="I3559" s="23"/>
      <c r="J3559" s="24"/>
    </row>
    <row r="3560" spans="1:10" ht="15" x14ac:dyDescent="0.2">
      <c r="A3560" s="25"/>
      <c r="B3560" s="18"/>
      <c r="C3560" s="19"/>
      <c r="D3560" s="143"/>
      <c r="E3560" s="7"/>
      <c r="F3560" s="21"/>
      <c r="G3560" s="22"/>
      <c r="H3560" s="273"/>
      <c r="I3560" s="23"/>
      <c r="J3560" s="24"/>
    </row>
    <row r="3561" spans="1:10" ht="15" x14ac:dyDescent="0.2">
      <c r="A3561" s="25"/>
      <c r="B3561" s="18"/>
      <c r="C3561" s="19"/>
      <c r="D3561" s="143"/>
      <c r="E3561" s="7"/>
      <c r="F3561" s="21"/>
      <c r="G3561" s="22"/>
      <c r="H3561" s="273"/>
      <c r="I3561" s="23"/>
      <c r="J3561" s="24"/>
    </row>
    <row r="3562" spans="1:10" ht="15" x14ac:dyDescent="0.2">
      <c r="A3562" s="25"/>
      <c r="B3562" s="18"/>
      <c r="C3562" s="19"/>
      <c r="D3562" s="143"/>
      <c r="E3562" s="7"/>
      <c r="F3562" s="21"/>
      <c r="G3562" s="22"/>
      <c r="H3562" s="273"/>
      <c r="I3562" s="23"/>
      <c r="J3562" s="24"/>
    </row>
    <row r="3563" spans="1:10" ht="15" x14ac:dyDescent="0.2">
      <c r="A3563" s="25"/>
      <c r="B3563" s="18"/>
      <c r="C3563" s="19"/>
      <c r="D3563" s="143"/>
      <c r="E3563" s="7"/>
      <c r="F3563" s="21"/>
      <c r="G3563" s="22"/>
      <c r="H3563" s="273"/>
      <c r="I3563" s="23"/>
      <c r="J3563" s="24"/>
    </row>
    <row r="3564" spans="1:10" ht="15" x14ac:dyDescent="0.2">
      <c r="A3564" s="25"/>
      <c r="B3564" s="18"/>
      <c r="C3564" s="19"/>
      <c r="D3564" s="143"/>
      <c r="E3564" s="7"/>
      <c r="F3564" s="21"/>
      <c r="G3564" s="22"/>
      <c r="H3564" s="273"/>
      <c r="I3564" s="23"/>
      <c r="J3564" s="24"/>
    </row>
    <row r="3565" spans="1:10" ht="15" x14ac:dyDescent="0.2">
      <c r="A3565" s="25"/>
      <c r="B3565" s="18"/>
      <c r="C3565" s="19"/>
      <c r="D3565" s="143"/>
      <c r="E3565" s="7"/>
      <c r="F3565" s="21"/>
      <c r="G3565" s="22"/>
      <c r="H3565" s="273"/>
      <c r="I3565" s="23"/>
      <c r="J3565" s="24"/>
    </row>
    <row r="3566" spans="1:10" ht="15" x14ac:dyDescent="0.2">
      <c r="A3566" s="25"/>
      <c r="B3566" s="18"/>
      <c r="C3566" s="19"/>
      <c r="D3566" s="143"/>
      <c r="E3566" s="7"/>
      <c r="F3566" s="21"/>
      <c r="G3566" s="22"/>
      <c r="H3566" s="273"/>
      <c r="I3566" s="23"/>
      <c r="J3566" s="24"/>
    </row>
    <row r="3567" spans="1:10" ht="15" x14ac:dyDescent="0.2">
      <c r="A3567" s="25"/>
      <c r="B3567" s="18"/>
      <c r="C3567" s="19"/>
      <c r="D3567" s="143"/>
      <c r="E3567" s="7"/>
      <c r="F3567" s="21"/>
      <c r="G3567" s="22"/>
      <c r="H3567" s="273"/>
      <c r="I3567" s="23"/>
      <c r="J3567" s="24"/>
    </row>
    <row r="3568" spans="1:10" ht="15" x14ac:dyDescent="0.2">
      <c r="A3568" s="25"/>
      <c r="B3568" s="18"/>
      <c r="C3568" s="19"/>
      <c r="D3568" s="143"/>
      <c r="E3568" s="7"/>
      <c r="F3568" s="21"/>
      <c r="G3568" s="22"/>
      <c r="H3568" s="273"/>
      <c r="I3568" s="23"/>
      <c r="J3568" s="24"/>
    </row>
    <row r="3569" spans="1:10" ht="15" x14ac:dyDescent="0.2">
      <c r="A3569" s="25"/>
      <c r="B3569" s="18"/>
      <c r="C3569" s="19"/>
      <c r="D3569" s="143"/>
      <c r="E3569" s="7"/>
      <c r="F3569" s="21"/>
      <c r="G3569" s="22"/>
      <c r="H3569" s="273"/>
      <c r="I3569" s="23"/>
      <c r="J3569" s="24"/>
    </row>
    <row r="3570" spans="1:10" ht="15" x14ac:dyDescent="0.2">
      <c r="A3570" s="25"/>
      <c r="B3570" s="18"/>
      <c r="C3570" s="19"/>
      <c r="D3570" s="143"/>
      <c r="E3570" s="7"/>
      <c r="F3570" s="21"/>
      <c r="G3570" s="22"/>
      <c r="H3570" s="273"/>
      <c r="I3570" s="23"/>
      <c r="J3570" s="24"/>
    </row>
    <row r="3571" spans="1:10" ht="15" x14ac:dyDescent="0.2">
      <c r="A3571" s="25"/>
      <c r="B3571" s="18"/>
      <c r="C3571" s="19"/>
      <c r="D3571" s="143"/>
      <c r="E3571" s="7"/>
      <c r="F3571" s="21"/>
      <c r="G3571" s="22"/>
      <c r="H3571" s="273"/>
      <c r="I3571" s="23"/>
      <c r="J3571" s="24"/>
    </row>
    <row r="3572" spans="1:10" ht="15" x14ac:dyDescent="0.2">
      <c r="A3572" s="25"/>
      <c r="B3572" s="18"/>
      <c r="C3572" s="19"/>
      <c r="D3572" s="143"/>
      <c r="E3572" s="7"/>
      <c r="F3572" s="21"/>
      <c r="G3572" s="22"/>
      <c r="H3572" s="273"/>
      <c r="I3572" s="23"/>
      <c r="J3572" s="24"/>
    </row>
    <row r="3573" spans="1:10" ht="15" x14ac:dyDescent="0.2">
      <c r="A3573" s="25"/>
      <c r="B3573" s="18"/>
      <c r="C3573" s="19"/>
      <c r="D3573" s="143"/>
      <c r="E3573" s="7"/>
      <c r="F3573" s="21"/>
      <c r="G3573" s="22"/>
      <c r="H3573" s="273"/>
      <c r="I3573" s="23"/>
      <c r="J3573" s="24"/>
    </row>
    <row r="3574" spans="1:10" ht="15" x14ac:dyDescent="0.2">
      <c r="A3574" s="25"/>
      <c r="B3574" s="18"/>
      <c r="C3574" s="19"/>
      <c r="D3574" s="143"/>
      <c r="E3574" s="7"/>
      <c r="F3574" s="21"/>
      <c r="G3574" s="22"/>
      <c r="H3574" s="273"/>
      <c r="I3574" s="23"/>
      <c r="J3574" s="24"/>
    </row>
    <row r="3575" spans="1:10" ht="15" x14ac:dyDescent="0.2">
      <c r="A3575" s="25"/>
      <c r="B3575" s="18"/>
      <c r="C3575" s="19"/>
      <c r="D3575" s="143"/>
      <c r="E3575" s="7"/>
      <c r="F3575" s="21"/>
      <c r="G3575" s="22"/>
      <c r="H3575" s="273"/>
      <c r="I3575" s="23"/>
      <c r="J3575" s="24"/>
    </row>
    <row r="3576" spans="1:10" ht="15" x14ac:dyDescent="0.2">
      <c r="A3576" s="25"/>
      <c r="B3576" s="18"/>
      <c r="C3576" s="19"/>
      <c r="D3576" s="143"/>
      <c r="E3576" s="7"/>
      <c r="F3576" s="21"/>
      <c r="G3576" s="22"/>
      <c r="H3576" s="273"/>
      <c r="I3576" s="23"/>
      <c r="J3576" s="24"/>
    </row>
    <row r="3577" spans="1:10" ht="15" x14ac:dyDescent="0.2">
      <c r="A3577" s="25"/>
      <c r="B3577" s="18"/>
      <c r="C3577" s="19"/>
      <c r="D3577" s="143"/>
      <c r="E3577" s="7"/>
      <c r="F3577" s="21"/>
      <c r="G3577" s="22"/>
      <c r="H3577" s="273"/>
      <c r="I3577" s="23"/>
      <c r="J3577" s="24"/>
    </row>
    <row r="3578" spans="1:10" ht="15" x14ac:dyDescent="0.2">
      <c r="A3578" s="25"/>
      <c r="B3578" s="18"/>
      <c r="C3578" s="19"/>
      <c r="D3578" s="143"/>
      <c r="E3578" s="7"/>
      <c r="F3578" s="21"/>
      <c r="G3578" s="22"/>
      <c r="H3578" s="273"/>
      <c r="I3578" s="23"/>
      <c r="J3578" s="24"/>
    </row>
    <row r="3579" spans="1:10" ht="15" x14ac:dyDescent="0.2">
      <c r="A3579" s="25"/>
      <c r="B3579" s="18"/>
      <c r="C3579" s="19"/>
      <c r="D3579" s="143"/>
      <c r="E3579" s="7"/>
      <c r="F3579" s="21"/>
      <c r="G3579" s="22"/>
      <c r="H3579" s="273"/>
      <c r="I3579" s="23"/>
      <c r="J3579" s="24"/>
    </row>
    <row r="3580" spans="1:10" ht="15" x14ac:dyDescent="0.25">
      <c r="A3580" s="17"/>
      <c r="B3580" s="18"/>
      <c r="C3580" s="19"/>
      <c r="D3580" s="143"/>
      <c r="E3580" s="7"/>
      <c r="F3580" s="21"/>
      <c r="G3580" s="22"/>
      <c r="H3580" s="273"/>
      <c r="I3580" s="23"/>
      <c r="J3580" s="24"/>
    </row>
    <row r="3581" spans="1:10" ht="15" x14ac:dyDescent="0.2">
      <c r="A3581" s="25"/>
      <c r="B3581" s="18"/>
      <c r="C3581" s="19"/>
      <c r="D3581" s="143"/>
      <c r="E3581" s="7"/>
      <c r="F3581" s="21"/>
      <c r="G3581" s="22"/>
      <c r="H3581" s="273"/>
      <c r="I3581" s="23"/>
      <c r="J3581" s="24"/>
    </row>
    <row r="3582" spans="1:10" ht="15" x14ac:dyDescent="0.2">
      <c r="A3582" s="25"/>
      <c r="B3582" s="18"/>
      <c r="C3582" s="19"/>
      <c r="D3582" s="143"/>
      <c r="E3582" s="7"/>
      <c r="F3582" s="21"/>
      <c r="G3582" s="22"/>
      <c r="H3582" s="273"/>
      <c r="I3582" s="23"/>
      <c r="J3582" s="24"/>
    </row>
    <row r="3583" spans="1:10" ht="15" x14ac:dyDescent="0.2">
      <c r="A3583" s="25"/>
      <c r="B3583" s="18"/>
      <c r="C3583" s="19"/>
      <c r="D3583" s="143"/>
      <c r="E3583" s="7"/>
      <c r="F3583" s="21"/>
      <c r="G3583" s="22"/>
      <c r="H3583" s="273"/>
      <c r="I3583" s="23"/>
      <c r="J3583" s="24"/>
    </row>
    <row r="3584" spans="1:10" ht="15" x14ac:dyDescent="0.2">
      <c r="A3584" s="25"/>
      <c r="B3584" s="18"/>
      <c r="C3584" s="19"/>
      <c r="D3584" s="143"/>
      <c r="E3584" s="7"/>
      <c r="F3584" s="21"/>
      <c r="G3584" s="22"/>
      <c r="H3584" s="273"/>
      <c r="I3584" s="23"/>
      <c r="J3584" s="24"/>
    </row>
    <row r="3585" spans="1:13" ht="15" x14ac:dyDescent="0.2">
      <c r="A3585" s="25"/>
      <c r="B3585" s="18"/>
      <c r="C3585" s="19"/>
      <c r="D3585" s="143"/>
      <c r="E3585" s="7"/>
      <c r="F3585" s="21"/>
      <c r="G3585" s="22"/>
      <c r="H3585" s="273"/>
      <c r="I3585" s="23"/>
      <c r="J3585" s="24"/>
    </row>
    <row r="3586" spans="1:13" ht="15" x14ac:dyDescent="0.2">
      <c r="A3586" s="25"/>
      <c r="B3586" s="18"/>
      <c r="C3586" s="19"/>
      <c r="D3586" s="143"/>
      <c r="E3586" s="7"/>
      <c r="F3586" s="21"/>
      <c r="G3586" s="22"/>
      <c r="H3586" s="273"/>
      <c r="I3586" s="23"/>
      <c r="J3586" s="24"/>
    </row>
    <row r="3587" spans="1:13" ht="15" x14ac:dyDescent="0.2">
      <c r="A3587" s="25"/>
      <c r="B3587" s="18"/>
      <c r="C3587" s="19"/>
      <c r="D3587" s="143"/>
      <c r="E3587" s="7"/>
      <c r="F3587" s="21"/>
      <c r="G3587" s="22"/>
      <c r="H3587" s="273"/>
      <c r="I3587" s="23"/>
      <c r="J3587" s="24"/>
    </row>
    <row r="3588" spans="1:13" ht="15" x14ac:dyDescent="0.2">
      <c r="A3588" s="25"/>
      <c r="B3588" s="18"/>
      <c r="C3588" s="19"/>
      <c r="D3588" s="143"/>
      <c r="E3588" s="7"/>
      <c r="F3588" s="21"/>
      <c r="G3588" s="22"/>
      <c r="H3588" s="273"/>
      <c r="I3588" s="23"/>
      <c r="J3588" s="24"/>
    </row>
    <row r="3589" spans="1:13" ht="15" x14ac:dyDescent="0.2">
      <c r="A3589" s="25"/>
      <c r="B3589" s="18"/>
      <c r="C3589" s="19"/>
      <c r="D3589" s="143"/>
      <c r="E3589" s="7"/>
      <c r="F3589" s="21"/>
      <c r="G3589" s="22"/>
      <c r="H3589" s="273"/>
      <c r="I3589" s="23"/>
      <c r="J3589" s="24"/>
    </row>
    <row r="3590" spans="1:13" ht="15" x14ac:dyDescent="0.2">
      <c r="A3590" s="25"/>
      <c r="B3590" s="18"/>
      <c r="C3590" s="19"/>
      <c r="D3590" s="143"/>
      <c r="E3590" s="7"/>
      <c r="F3590" s="21"/>
      <c r="G3590" s="22"/>
      <c r="H3590" s="273"/>
      <c r="I3590" s="23"/>
      <c r="J3590" s="24"/>
    </row>
    <row r="3591" spans="1:13" ht="15" x14ac:dyDescent="0.2">
      <c r="A3591" s="25"/>
      <c r="B3591" s="18"/>
      <c r="C3591" s="19"/>
      <c r="D3591" s="143"/>
      <c r="E3591" s="7"/>
      <c r="F3591" s="21"/>
      <c r="G3591" s="22"/>
      <c r="H3591" s="273"/>
      <c r="I3591" s="23"/>
      <c r="J3591" s="24"/>
    </row>
    <row r="3592" spans="1:13" ht="15" x14ac:dyDescent="0.2">
      <c r="A3592" s="25"/>
      <c r="B3592" s="18"/>
      <c r="C3592" s="19"/>
      <c r="D3592" s="143"/>
      <c r="E3592" s="7"/>
      <c r="F3592" s="21"/>
      <c r="G3592" s="22"/>
      <c r="H3592" s="273"/>
      <c r="I3592" s="23"/>
      <c r="J3592" s="24"/>
    </row>
    <row r="3593" spans="1:13" ht="15" x14ac:dyDescent="0.2">
      <c r="A3593" s="25"/>
      <c r="B3593" s="18"/>
      <c r="C3593" s="19"/>
      <c r="D3593" s="143"/>
      <c r="E3593" s="7"/>
      <c r="F3593" s="21"/>
      <c r="G3593" s="22"/>
      <c r="H3593" s="273"/>
      <c r="I3593" s="23"/>
      <c r="J3593" s="24"/>
    </row>
    <row r="3594" spans="1:13" ht="15" x14ac:dyDescent="0.2">
      <c r="A3594" s="25"/>
      <c r="B3594" s="18"/>
      <c r="C3594" s="19"/>
      <c r="D3594" s="143"/>
      <c r="E3594" s="7"/>
      <c r="F3594" s="21"/>
      <c r="G3594" s="22"/>
      <c r="H3594" s="273"/>
      <c r="I3594" s="23"/>
      <c r="J3594" s="24"/>
    </row>
    <row r="3595" spans="1:13" ht="15" x14ac:dyDescent="0.2">
      <c r="A3595" s="25"/>
      <c r="B3595" s="18"/>
      <c r="C3595" s="19"/>
      <c r="D3595" s="143"/>
      <c r="E3595" s="7"/>
      <c r="F3595" s="21"/>
      <c r="G3595" s="22"/>
      <c r="H3595" s="273"/>
      <c r="I3595" s="23"/>
      <c r="J3595" s="24"/>
    </row>
    <row r="3596" spans="1:13" ht="15" x14ac:dyDescent="0.2">
      <c r="A3596" s="25"/>
      <c r="B3596" s="18"/>
      <c r="C3596" s="19"/>
      <c r="D3596" s="143"/>
      <c r="E3596" s="7"/>
      <c r="F3596" s="21"/>
      <c r="G3596" s="22"/>
      <c r="H3596" s="273"/>
      <c r="I3596" s="23"/>
      <c r="J3596" s="24"/>
    </row>
    <row r="3597" spans="1:13" ht="15" x14ac:dyDescent="0.2">
      <c r="A3597" s="25"/>
      <c r="B3597" s="18"/>
      <c r="C3597" s="19"/>
      <c r="D3597" s="143"/>
      <c r="E3597" s="7"/>
      <c r="F3597" s="21"/>
      <c r="G3597" s="22"/>
      <c r="H3597" s="273"/>
      <c r="I3597" s="23"/>
      <c r="J3597" s="24"/>
    </row>
    <row r="3598" spans="1:13" s="38" customFormat="1" ht="15" x14ac:dyDescent="0.2">
      <c r="A3598" s="25"/>
      <c r="B3598" s="18"/>
      <c r="C3598" s="19"/>
      <c r="D3598" s="143"/>
      <c r="E3598" s="7"/>
      <c r="F3598" s="21"/>
      <c r="G3598" s="22"/>
      <c r="H3598" s="273"/>
      <c r="I3598" s="23"/>
      <c r="J3598" s="24"/>
      <c r="K3598" s="35"/>
      <c r="L3598" s="246"/>
      <c r="M3598" s="340"/>
    </row>
    <row r="3599" spans="1:13" s="38" customFormat="1" ht="15" x14ac:dyDescent="0.2">
      <c r="A3599" s="25"/>
      <c r="B3599" s="18"/>
      <c r="C3599" s="19"/>
      <c r="D3599" s="143"/>
      <c r="E3599" s="7"/>
      <c r="F3599" s="21"/>
      <c r="G3599" s="22"/>
      <c r="H3599" s="273"/>
      <c r="I3599" s="23"/>
      <c r="J3599" s="24"/>
      <c r="K3599" s="35"/>
      <c r="L3599" s="246"/>
      <c r="M3599" s="340"/>
    </row>
    <row r="3600" spans="1:13" s="38" customFormat="1" ht="15" x14ac:dyDescent="0.2">
      <c r="A3600" s="25"/>
      <c r="B3600" s="18"/>
      <c r="C3600" s="19"/>
      <c r="D3600" s="143"/>
      <c r="E3600" s="7"/>
      <c r="F3600" s="21"/>
      <c r="G3600" s="22"/>
      <c r="H3600" s="273"/>
      <c r="I3600" s="23"/>
      <c r="J3600" s="24"/>
      <c r="K3600" s="35"/>
      <c r="L3600" s="246"/>
      <c r="M3600" s="340"/>
    </row>
    <row r="3601" spans="1:13" s="38" customFormat="1" ht="15" x14ac:dyDescent="0.2">
      <c r="A3601" s="25"/>
      <c r="B3601" s="18"/>
      <c r="C3601" s="19"/>
      <c r="D3601" s="143"/>
      <c r="E3601" s="7"/>
      <c r="F3601" s="21"/>
      <c r="G3601" s="22"/>
      <c r="H3601" s="273"/>
      <c r="I3601" s="23"/>
      <c r="J3601" s="24"/>
      <c r="K3601" s="35"/>
      <c r="L3601" s="246"/>
      <c r="M3601" s="340"/>
    </row>
    <row r="3602" spans="1:13" s="38" customFormat="1" ht="15" x14ac:dyDescent="0.2">
      <c r="A3602" s="25"/>
      <c r="B3602" s="18"/>
      <c r="C3602" s="19"/>
      <c r="D3602" s="143"/>
      <c r="E3602" s="7"/>
      <c r="F3602" s="21"/>
      <c r="G3602" s="22"/>
      <c r="H3602" s="273"/>
      <c r="I3602" s="23"/>
      <c r="J3602" s="24"/>
      <c r="K3602" s="35"/>
      <c r="L3602" s="246"/>
      <c r="M3602" s="340"/>
    </row>
    <row r="3603" spans="1:13" s="38" customFormat="1" ht="15" x14ac:dyDescent="0.2">
      <c r="A3603" s="25"/>
      <c r="B3603" s="18"/>
      <c r="C3603" s="19"/>
      <c r="D3603" s="143"/>
      <c r="E3603" s="7"/>
      <c r="F3603" s="21"/>
      <c r="G3603" s="22"/>
      <c r="H3603" s="273"/>
      <c r="I3603" s="23"/>
      <c r="J3603" s="24"/>
      <c r="K3603" s="35"/>
      <c r="L3603" s="246"/>
      <c r="M3603" s="340"/>
    </row>
    <row r="3604" spans="1:13" s="38" customFormat="1" ht="15" x14ac:dyDescent="0.2">
      <c r="A3604" s="25"/>
      <c r="B3604" s="18"/>
      <c r="C3604" s="19"/>
      <c r="D3604" s="143"/>
      <c r="E3604" s="7"/>
      <c r="F3604" s="21"/>
      <c r="G3604" s="22"/>
      <c r="H3604" s="273"/>
      <c r="I3604" s="23"/>
      <c r="J3604" s="24"/>
      <c r="K3604" s="35"/>
      <c r="L3604" s="246"/>
      <c r="M3604" s="340"/>
    </row>
    <row r="3605" spans="1:13" s="38" customFormat="1" ht="15" x14ac:dyDescent="0.25">
      <c r="A3605" s="17"/>
      <c r="B3605" s="18"/>
      <c r="C3605" s="19"/>
      <c r="D3605" s="143"/>
      <c r="E3605" s="7"/>
      <c r="F3605" s="21"/>
      <c r="G3605" s="22"/>
      <c r="H3605" s="273"/>
      <c r="I3605" s="23"/>
      <c r="J3605" s="24"/>
      <c r="K3605" s="35"/>
      <c r="L3605" s="246"/>
      <c r="M3605" s="352"/>
    </row>
    <row r="3606" spans="1:13" s="38" customFormat="1" ht="15" x14ac:dyDescent="0.2">
      <c r="A3606" s="25"/>
      <c r="B3606" s="18"/>
      <c r="C3606" s="19"/>
      <c r="D3606" s="143"/>
      <c r="E3606" s="7"/>
      <c r="F3606" s="21"/>
      <c r="G3606" s="22"/>
      <c r="H3606" s="273"/>
      <c r="I3606" s="23"/>
      <c r="J3606" s="24"/>
      <c r="K3606" s="35"/>
      <c r="L3606" s="246"/>
      <c r="M3606" s="340"/>
    </row>
    <row r="3607" spans="1:13" s="38" customFormat="1" ht="15" x14ac:dyDescent="0.2">
      <c r="A3607" s="25"/>
      <c r="B3607" s="18"/>
      <c r="C3607" s="19"/>
      <c r="D3607" s="143"/>
      <c r="E3607" s="7"/>
      <c r="F3607" s="21"/>
      <c r="G3607" s="22"/>
      <c r="H3607" s="273"/>
      <c r="I3607" s="23"/>
      <c r="J3607" s="24"/>
      <c r="K3607" s="35"/>
      <c r="L3607" s="246"/>
      <c r="M3607" s="340"/>
    </row>
    <row r="3608" spans="1:13" s="38" customFormat="1" ht="15" x14ac:dyDescent="0.2">
      <c r="A3608" s="25"/>
      <c r="B3608" s="18"/>
      <c r="C3608" s="19"/>
      <c r="D3608" s="143"/>
      <c r="E3608" s="7"/>
      <c r="F3608" s="21"/>
      <c r="G3608" s="22"/>
      <c r="H3608" s="273"/>
      <c r="I3608" s="23"/>
      <c r="J3608" s="24"/>
      <c r="K3608" s="35"/>
      <c r="L3608" s="246"/>
      <c r="M3608" s="340"/>
    </row>
    <row r="3609" spans="1:13" s="38" customFormat="1" ht="15" x14ac:dyDescent="0.25">
      <c r="A3609" s="25"/>
      <c r="B3609" s="229"/>
      <c r="C3609" s="19"/>
      <c r="D3609" s="143"/>
      <c r="E3609" s="7"/>
      <c r="F3609" s="21"/>
      <c r="G3609" s="22"/>
      <c r="H3609" s="273"/>
      <c r="I3609" s="23"/>
      <c r="J3609" s="24"/>
      <c r="K3609" s="35"/>
      <c r="L3609" s="246"/>
      <c r="M3609" s="340"/>
    </row>
    <row r="3610" spans="1:13" s="38" customFormat="1" ht="15" x14ac:dyDescent="0.2">
      <c r="A3610" s="25"/>
      <c r="B3610" s="18"/>
      <c r="C3610" s="19"/>
      <c r="D3610" s="143"/>
      <c r="E3610" s="7"/>
      <c r="F3610" s="21"/>
      <c r="G3610" s="22"/>
      <c r="H3610" s="273"/>
      <c r="I3610" s="23"/>
      <c r="J3610" s="24"/>
      <c r="K3610" s="35"/>
      <c r="L3610" s="246"/>
      <c r="M3610" s="340"/>
    </row>
    <row r="3611" spans="1:13" s="38" customFormat="1" ht="15" x14ac:dyDescent="0.2">
      <c r="A3611" s="25"/>
      <c r="B3611" s="18"/>
      <c r="C3611" s="19"/>
      <c r="D3611" s="143"/>
      <c r="E3611" s="7"/>
      <c r="F3611" s="21"/>
      <c r="G3611" s="22"/>
      <c r="H3611" s="273"/>
      <c r="I3611" s="23"/>
      <c r="J3611" s="24"/>
      <c r="K3611" s="35"/>
      <c r="L3611" s="246"/>
      <c r="M3611" s="340"/>
    </row>
    <row r="3612" spans="1:13" s="38" customFormat="1" ht="15" x14ac:dyDescent="0.2">
      <c r="A3612" s="25"/>
      <c r="B3612" s="18"/>
      <c r="C3612" s="19"/>
      <c r="D3612" s="143"/>
      <c r="E3612" s="7"/>
      <c r="F3612" s="21"/>
      <c r="G3612" s="22"/>
      <c r="H3612" s="273"/>
      <c r="I3612" s="23"/>
      <c r="J3612" s="24"/>
      <c r="K3612" s="35"/>
      <c r="L3612" s="246"/>
      <c r="M3612" s="340"/>
    </row>
    <row r="3613" spans="1:13" s="38" customFormat="1" ht="15" x14ac:dyDescent="0.2">
      <c r="A3613" s="25"/>
      <c r="B3613" s="18"/>
      <c r="C3613" s="19"/>
      <c r="D3613" s="143"/>
      <c r="E3613" s="7"/>
      <c r="F3613" s="21"/>
      <c r="G3613" s="22"/>
      <c r="H3613" s="273"/>
      <c r="I3613" s="23"/>
      <c r="J3613" s="24"/>
      <c r="K3613" s="35"/>
      <c r="L3613" s="246"/>
      <c r="M3613" s="340"/>
    </row>
    <row r="3614" spans="1:13" s="38" customFormat="1" ht="15" x14ac:dyDescent="0.2">
      <c r="A3614" s="25"/>
      <c r="B3614" s="18"/>
      <c r="C3614" s="19"/>
      <c r="D3614" s="143"/>
      <c r="E3614" s="7"/>
      <c r="F3614" s="21"/>
      <c r="G3614" s="22"/>
      <c r="H3614" s="273"/>
      <c r="I3614" s="23"/>
      <c r="J3614" s="24"/>
      <c r="K3614" s="35"/>
      <c r="L3614" s="246"/>
      <c r="M3614" s="340"/>
    </row>
    <row r="3615" spans="1:13" s="38" customFormat="1" ht="15" x14ac:dyDescent="0.2">
      <c r="A3615" s="25"/>
      <c r="B3615" s="18"/>
      <c r="C3615" s="19"/>
      <c r="D3615" s="143"/>
      <c r="E3615" s="7"/>
      <c r="F3615" s="21"/>
      <c r="G3615" s="22"/>
      <c r="H3615" s="273"/>
      <c r="I3615" s="23"/>
      <c r="J3615" s="24"/>
      <c r="K3615" s="35"/>
      <c r="L3615" s="246"/>
      <c r="M3615" s="340"/>
    </row>
    <row r="3616" spans="1:13" s="38" customFormat="1" ht="15" x14ac:dyDescent="0.2">
      <c r="A3616" s="25"/>
      <c r="B3616" s="18"/>
      <c r="C3616" s="19"/>
      <c r="D3616" s="143"/>
      <c r="E3616" s="7"/>
      <c r="F3616" s="21"/>
      <c r="G3616" s="22"/>
      <c r="H3616" s="273"/>
      <c r="I3616" s="23"/>
      <c r="J3616" s="24"/>
      <c r="K3616" s="35"/>
      <c r="L3616" s="246"/>
      <c r="M3616" s="340"/>
    </row>
    <row r="3617" spans="1:13" s="38" customFormat="1" ht="15" x14ac:dyDescent="0.2">
      <c r="A3617" s="25"/>
      <c r="B3617" s="18"/>
      <c r="C3617" s="19"/>
      <c r="D3617" s="143"/>
      <c r="E3617" s="7"/>
      <c r="F3617" s="21"/>
      <c r="G3617" s="22"/>
      <c r="H3617" s="273"/>
      <c r="I3617" s="23"/>
      <c r="J3617" s="24"/>
      <c r="K3617" s="35"/>
      <c r="L3617" s="246"/>
      <c r="M3617" s="340"/>
    </row>
    <row r="3618" spans="1:13" s="38" customFormat="1" ht="15" x14ac:dyDescent="0.2">
      <c r="A3618" s="25"/>
      <c r="B3618" s="18"/>
      <c r="C3618" s="19"/>
      <c r="D3618" s="143"/>
      <c r="E3618" s="7"/>
      <c r="F3618" s="21"/>
      <c r="G3618" s="22"/>
      <c r="H3618" s="273"/>
      <c r="I3618" s="23"/>
      <c r="J3618" s="24"/>
      <c r="K3618" s="35"/>
      <c r="L3618" s="246"/>
      <c r="M3618" s="340"/>
    </row>
    <row r="3619" spans="1:13" s="38" customFormat="1" ht="15" x14ac:dyDescent="0.2">
      <c r="A3619" s="25"/>
      <c r="B3619" s="18"/>
      <c r="C3619" s="19"/>
      <c r="D3619" s="143"/>
      <c r="E3619" s="7"/>
      <c r="F3619" s="21"/>
      <c r="G3619" s="22"/>
      <c r="H3619" s="273"/>
      <c r="I3619" s="23"/>
      <c r="J3619" s="24"/>
      <c r="K3619" s="35"/>
      <c r="L3619" s="246"/>
      <c r="M3619" s="340"/>
    </row>
    <row r="3620" spans="1:13" s="38" customFormat="1" ht="15" x14ac:dyDescent="0.2">
      <c r="A3620" s="25"/>
      <c r="B3620" s="18"/>
      <c r="C3620" s="19"/>
      <c r="D3620" s="143"/>
      <c r="E3620" s="7"/>
      <c r="F3620" s="21"/>
      <c r="G3620" s="22"/>
      <c r="H3620" s="273"/>
      <c r="I3620" s="23"/>
      <c r="J3620" s="24"/>
      <c r="K3620" s="35"/>
      <c r="L3620" s="246"/>
      <c r="M3620" s="340"/>
    </row>
    <row r="3621" spans="1:13" s="38" customFormat="1" ht="15" x14ac:dyDescent="0.2">
      <c r="A3621" s="25"/>
      <c r="B3621" s="18"/>
      <c r="C3621" s="19"/>
      <c r="D3621" s="143"/>
      <c r="E3621" s="7"/>
      <c r="F3621" s="21"/>
      <c r="G3621" s="22"/>
      <c r="H3621" s="273"/>
      <c r="I3621" s="23"/>
      <c r="J3621" s="24"/>
      <c r="K3621" s="35"/>
      <c r="L3621" s="246"/>
      <c r="M3621" s="340"/>
    </row>
    <row r="3622" spans="1:13" s="38" customFormat="1" ht="15" x14ac:dyDescent="0.25">
      <c r="A3622" s="25"/>
      <c r="B3622" s="18"/>
      <c r="C3622" s="19"/>
      <c r="D3622" s="143"/>
      <c r="E3622" s="7"/>
      <c r="F3622" s="21"/>
      <c r="G3622" s="22"/>
      <c r="H3622" s="273"/>
      <c r="I3622" s="23"/>
      <c r="J3622" s="24"/>
      <c r="K3622" s="35"/>
      <c r="L3622" s="246"/>
      <c r="M3622" s="352"/>
    </row>
    <row r="3623" spans="1:13" s="38" customFormat="1" ht="15" x14ac:dyDescent="0.2">
      <c r="A3623" s="25"/>
      <c r="B3623" s="18"/>
      <c r="C3623" s="19"/>
      <c r="D3623" s="143"/>
      <c r="E3623" s="7"/>
      <c r="F3623" s="21"/>
      <c r="G3623" s="22"/>
      <c r="H3623" s="273"/>
      <c r="I3623" s="23"/>
      <c r="J3623" s="24"/>
      <c r="K3623" s="35"/>
      <c r="L3623" s="246"/>
      <c r="M3623" s="340"/>
    </row>
    <row r="3624" spans="1:13" s="38" customFormat="1" ht="15" x14ac:dyDescent="0.2">
      <c r="A3624" s="25"/>
      <c r="B3624" s="18"/>
      <c r="C3624" s="19"/>
      <c r="D3624" s="143"/>
      <c r="E3624" s="7"/>
      <c r="F3624" s="21"/>
      <c r="G3624" s="22"/>
      <c r="H3624" s="273"/>
      <c r="I3624" s="23"/>
      <c r="J3624" s="24"/>
      <c r="K3624" s="35"/>
      <c r="L3624" s="246"/>
      <c r="M3624" s="340"/>
    </row>
    <row r="3625" spans="1:13" s="38" customFormat="1" ht="15" x14ac:dyDescent="0.2">
      <c r="A3625" s="25"/>
      <c r="B3625" s="18"/>
      <c r="C3625" s="19"/>
      <c r="D3625" s="143"/>
      <c r="E3625" s="7"/>
      <c r="F3625" s="21"/>
      <c r="G3625" s="22"/>
      <c r="H3625" s="273"/>
      <c r="I3625" s="23"/>
      <c r="J3625" s="24"/>
      <c r="K3625" s="35"/>
      <c r="L3625" s="246"/>
      <c r="M3625" s="340"/>
    </row>
    <row r="3626" spans="1:13" s="38" customFormat="1" ht="15" x14ac:dyDescent="0.2">
      <c r="A3626" s="25"/>
      <c r="B3626" s="18"/>
      <c r="C3626" s="19"/>
      <c r="D3626" s="143"/>
      <c r="E3626" s="7"/>
      <c r="F3626" s="21"/>
      <c r="G3626" s="22"/>
      <c r="H3626" s="273"/>
      <c r="I3626" s="23"/>
      <c r="J3626" s="24"/>
      <c r="K3626" s="35"/>
      <c r="L3626" s="246"/>
      <c r="M3626" s="340"/>
    </row>
    <row r="3627" spans="1:13" s="38" customFormat="1" ht="15" x14ac:dyDescent="0.25">
      <c r="A3627" s="25"/>
      <c r="B3627" s="18"/>
      <c r="C3627" s="19"/>
      <c r="D3627" s="143"/>
      <c r="E3627" s="7"/>
      <c r="F3627" s="21"/>
      <c r="G3627" s="22"/>
      <c r="H3627" s="273"/>
      <c r="I3627" s="23"/>
      <c r="J3627" s="24"/>
      <c r="K3627" s="35"/>
      <c r="L3627" s="246"/>
      <c r="M3627" s="352"/>
    </row>
    <row r="3628" spans="1:13" s="38" customFormat="1" ht="15" x14ac:dyDescent="0.2">
      <c r="A3628" s="25"/>
      <c r="B3628" s="18"/>
      <c r="C3628" s="19"/>
      <c r="D3628" s="143"/>
      <c r="E3628" s="7"/>
      <c r="F3628" s="21"/>
      <c r="G3628" s="22"/>
      <c r="H3628" s="273"/>
      <c r="I3628" s="23"/>
      <c r="J3628" s="24"/>
      <c r="K3628" s="35"/>
      <c r="L3628" s="246"/>
      <c r="M3628" s="340"/>
    </row>
    <row r="3629" spans="1:13" s="38" customFormat="1" ht="15" x14ac:dyDescent="0.2">
      <c r="A3629" s="25"/>
      <c r="B3629" s="18"/>
      <c r="C3629" s="19"/>
      <c r="D3629" s="143"/>
      <c r="E3629" s="7"/>
      <c r="F3629" s="21"/>
      <c r="G3629" s="22"/>
      <c r="H3629" s="273"/>
      <c r="I3629" s="23"/>
      <c r="J3629" s="24"/>
      <c r="K3629" s="35"/>
      <c r="L3629" s="246"/>
      <c r="M3629" s="340"/>
    </row>
    <row r="3630" spans="1:13" ht="15" x14ac:dyDescent="0.25">
      <c r="A3630" s="17"/>
      <c r="B3630" s="18"/>
      <c r="C3630" s="19"/>
      <c r="D3630" s="143"/>
      <c r="E3630" s="7"/>
      <c r="F3630" s="21"/>
      <c r="G3630" s="22"/>
      <c r="H3630" s="273"/>
      <c r="I3630" s="23"/>
      <c r="J3630" s="24"/>
    </row>
    <row r="3631" spans="1:13" ht="15" x14ac:dyDescent="0.2">
      <c r="A3631" s="25"/>
      <c r="B3631" s="18"/>
      <c r="C3631" s="19"/>
      <c r="D3631" s="143"/>
      <c r="E3631" s="7"/>
      <c r="F3631" s="21"/>
      <c r="G3631" s="22"/>
      <c r="H3631" s="273"/>
      <c r="I3631" s="23"/>
      <c r="J3631" s="24"/>
    </row>
    <row r="3632" spans="1:13" ht="15" x14ac:dyDescent="0.2">
      <c r="A3632" s="25"/>
      <c r="B3632" s="18"/>
      <c r="C3632" s="19"/>
      <c r="D3632" s="143"/>
      <c r="E3632" s="7"/>
      <c r="F3632" s="21"/>
      <c r="G3632" s="22"/>
      <c r="H3632" s="273"/>
      <c r="I3632" s="23"/>
      <c r="J3632" s="24"/>
    </row>
    <row r="3633" spans="1:13" ht="15" x14ac:dyDescent="0.2">
      <c r="A3633" s="25"/>
      <c r="B3633" s="18"/>
      <c r="C3633" s="19"/>
      <c r="D3633" s="143"/>
      <c r="E3633" s="7"/>
      <c r="F3633" s="21"/>
      <c r="G3633" s="22"/>
      <c r="H3633" s="273"/>
      <c r="I3633" s="23"/>
      <c r="J3633" s="24"/>
    </row>
    <row r="3634" spans="1:13" ht="15" x14ac:dyDescent="0.2">
      <c r="A3634" s="25"/>
      <c r="B3634" s="18"/>
      <c r="C3634" s="19"/>
      <c r="D3634" s="143"/>
      <c r="E3634" s="7"/>
      <c r="F3634" s="21"/>
      <c r="G3634" s="22"/>
      <c r="H3634" s="273"/>
      <c r="I3634" s="23"/>
      <c r="J3634" s="24"/>
    </row>
    <row r="3635" spans="1:13" ht="15" x14ac:dyDescent="0.2">
      <c r="A3635" s="25"/>
      <c r="B3635" s="18"/>
      <c r="C3635" s="19"/>
      <c r="D3635" s="143"/>
      <c r="E3635" s="7"/>
      <c r="F3635" s="21"/>
      <c r="G3635" s="22"/>
      <c r="H3635" s="273"/>
      <c r="I3635" s="23"/>
      <c r="J3635" s="24"/>
    </row>
    <row r="3636" spans="1:13" ht="15" x14ac:dyDescent="0.2">
      <c r="A3636" s="25"/>
      <c r="B3636" s="18"/>
      <c r="C3636" s="19"/>
      <c r="D3636" s="143"/>
      <c r="E3636" s="7"/>
      <c r="F3636" s="21"/>
      <c r="G3636" s="22"/>
      <c r="H3636" s="273"/>
      <c r="I3636" s="23"/>
      <c r="J3636" s="24"/>
    </row>
    <row r="3637" spans="1:13" ht="15" x14ac:dyDescent="0.2">
      <c r="A3637" s="25"/>
      <c r="B3637" s="18"/>
      <c r="C3637" s="19"/>
      <c r="D3637" s="143"/>
      <c r="E3637" s="7"/>
      <c r="F3637" s="21"/>
      <c r="G3637" s="22"/>
      <c r="H3637" s="273"/>
      <c r="I3637" s="23"/>
      <c r="J3637" s="24"/>
    </row>
    <row r="3638" spans="1:13" ht="15" x14ac:dyDescent="0.2">
      <c r="A3638" s="25"/>
      <c r="B3638" s="18"/>
      <c r="C3638" s="19"/>
      <c r="D3638" s="143"/>
      <c r="E3638" s="7"/>
      <c r="F3638" s="21"/>
      <c r="G3638" s="22"/>
      <c r="H3638" s="273"/>
      <c r="I3638" s="23"/>
      <c r="J3638" s="24"/>
    </row>
    <row r="3639" spans="1:13" ht="15" x14ac:dyDescent="0.25">
      <c r="A3639" s="17"/>
      <c r="B3639" s="18"/>
      <c r="C3639" s="19"/>
      <c r="D3639" s="143"/>
      <c r="E3639" s="7"/>
      <c r="F3639" s="21"/>
      <c r="G3639" s="22"/>
      <c r="H3639" s="273"/>
      <c r="I3639" s="23"/>
      <c r="J3639" s="24"/>
    </row>
    <row r="3640" spans="1:13" ht="15" x14ac:dyDescent="0.2">
      <c r="A3640" s="25"/>
      <c r="B3640" s="18"/>
      <c r="C3640" s="19"/>
      <c r="D3640" s="143"/>
      <c r="E3640" s="7"/>
      <c r="F3640" s="21"/>
      <c r="G3640" s="22"/>
      <c r="H3640" s="273"/>
      <c r="I3640" s="23"/>
      <c r="J3640" s="24"/>
    </row>
    <row r="3641" spans="1:13" ht="15" x14ac:dyDescent="0.2">
      <c r="A3641" s="25"/>
      <c r="B3641" s="18"/>
      <c r="C3641" s="19"/>
      <c r="D3641" s="143"/>
      <c r="E3641" s="7"/>
      <c r="F3641" s="21"/>
      <c r="G3641" s="22"/>
      <c r="H3641" s="273"/>
      <c r="I3641" s="23"/>
      <c r="J3641" s="24"/>
    </row>
    <row r="3642" spans="1:13" ht="15" x14ac:dyDescent="0.2">
      <c r="A3642" s="25"/>
      <c r="B3642" s="18"/>
      <c r="C3642" s="19"/>
      <c r="D3642" s="143"/>
      <c r="E3642" s="7"/>
      <c r="F3642" s="21"/>
      <c r="G3642" s="22"/>
      <c r="H3642" s="273"/>
      <c r="I3642" s="23"/>
      <c r="J3642" s="24"/>
    </row>
    <row r="3643" spans="1:13" ht="15" x14ac:dyDescent="0.2">
      <c r="A3643" s="25"/>
      <c r="B3643" s="18"/>
      <c r="C3643" s="19"/>
      <c r="D3643" s="143"/>
      <c r="E3643" s="7"/>
      <c r="F3643" s="21"/>
      <c r="G3643" s="22"/>
      <c r="H3643" s="273"/>
      <c r="I3643" s="23"/>
      <c r="J3643" s="24"/>
    </row>
    <row r="3644" spans="1:13" ht="15" x14ac:dyDescent="0.2">
      <c r="A3644" s="25"/>
      <c r="B3644" s="18"/>
      <c r="C3644" s="19"/>
      <c r="D3644" s="143"/>
      <c r="E3644" s="7"/>
      <c r="F3644" s="21"/>
      <c r="G3644" s="22"/>
      <c r="H3644" s="273"/>
      <c r="I3644" s="23"/>
      <c r="J3644" s="24"/>
    </row>
    <row r="3645" spans="1:13" ht="15" x14ac:dyDescent="0.2">
      <c r="A3645" s="25"/>
      <c r="B3645" s="18"/>
      <c r="C3645" s="19"/>
      <c r="D3645" s="143"/>
      <c r="E3645" s="7"/>
      <c r="F3645" s="21"/>
      <c r="G3645" s="22"/>
      <c r="H3645" s="273"/>
      <c r="I3645" s="23"/>
      <c r="J3645" s="24"/>
    </row>
    <row r="3646" spans="1:13" s="38" customFormat="1" ht="15" x14ac:dyDescent="0.2">
      <c r="A3646" s="25"/>
      <c r="B3646" s="18"/>
      <c r="C3646" s="19"/>
      <c r="D3646" s="143"/>
      <c r="E3646" s="7"/>
      <c r="F3646" s="21"/>
      <c r="G3646" s="22"/>
      <c r="H3646" s="273"/>
      <c r="I3646" s="23"/>
      <c r="J3646" s="24"/>
      <c r="K3646" s="35"/>
      <c r="L3646" s="246"/>
      <c r="M3646" s="340"/>
    </row>
    <row r="3647" spans="1:13" s="38" customFormat="1" ht="15" x14ac:dyDescent="0.2">
      <c r="A3647" s="25"/>
      <c r="B3647" s="18"/>
      <c r="C3647" s="19"/>
      <c r="D3647" s="143"/>
      <c r="E3647" s="7"/>
      <c r="F3647" s="21"/>
      <c r="G3647" s="22"/>
      <c r="H3647" s="273"/>
      <c r="I3647" s="23"/>
      <c r="J3647" s="24"/>
      <c r="K3647" s="35"/>
      <c r="L3647" s="246"/>
      <c r="M3647" s="340"/>
    </row>
    <row r="3648" spans="1:13" s="38" customFormat="1" ht="15" x14ac:dyDescent="0.2">
      <c r="A3648" s="25"/>
      <c r="B3648" s="18"/>
      <c r="C3648" s="19"/>
      <c r="D3648" s="143"/>
      <c r="E3648" s="7"/>
      <c r="F3648" s="21"/>
      <c r="G3648" s="22"/>
      <c r="H3648" s="273"/>
      <c r="I3648" s="23"/>
      <c r="J3648" s="24"/>
      <c r="K3648" s="35"/>
      <c r="L3648" s="246"/>
      <c r="M3648" s="340"/>
    </row>
    <row r="3649" spans="1:13" s="38" customFormat="1" ht="15" x14ac:dyDescent="0.2">
      <c r="A3649" s="25"/>
      <c r="B3649" s="18"/>
      <c r="C3649" s="19"/>
      <c r="D3649" s="143"/>
      <c r="E3649" s="7"/>
      <c r="F3649" s="21"/>
      <c r="G3649" s="22"/>
      <c r="H3649" s="273"/>
      <c r="I3649" s="23"/>
      <c r="J3649" s="24"/>
      <c r="K3649" s="35"/>
      <c r="L3649" s="246"/>
      <c r="M3649" s="340"/>
    </row>
    <row r="3650" spans="1:13" s="38" customFormat="1" ht="15" x14ac:dyDescent="0.2">
      <c r="A3650" s="25"/>
      <c r="B3650" s="18"/>
      <c r="C3650" s="19"/>
      <c r="D3650" s="143"/>
      <c r="E3650" s="7"/>
      <c r="F3650" s="21"/>
      <c r="G3650" s="22"/>
      <c r="H3650" s="273"/>
      <c r="I3650" s="23"/>
      <c r="J3650" s="24"/>
      <c r="K3650" s="35"/>
      <c r="L3650" s="246"/>
      <c r="M3650" s="340"/>
    </row>
    <row r="3651" spans="1:13" s="38" customFormat="1" ht="15" x14ac:dyDescent="0.2">
      <c r="A3651" s="25"/>
      <c r="B3651" s="18"/>
      <c r="C3651" s="19"/>
      <c r="D3651" s="143"/>
      <c r="E3651" s="7"/>
      <c r="F3651" s="21"/>
      <c r="G3651" s="22"/>
      <c r="H3651" s="273"/>
      <c r="I3651" s="23"/>
      <c r="J3651" s="24"/>
      <c r="K3651" s="35"/>
      <c r="L3651" s="246"/>
      <c r="M3651" s="340"/>
    </row>
    <row r="3652" spans="1:13" s="38" customFormat="1" ht="15" x14ac:dyDescent="0.25">
      <c r="A3652" s="17"/>
      <c r="B3652" s="18"/>
      <c r="C3652" s="19"/>
      <c r="D3652" s="143"/>
      <c r="E3652" s="7"/>
      <c r="F3652" s="21"/>
      <c r="G3652" s="22"/>
      <c r="H3652" s="273"/>
      <c r="I3652" s="23"/>
      <c r="J3652" s="24"/>
      <c r="K3652" s="35"/>
      <c r="L3652" s="246"/>
      <c r="M3652" s="340"/>
    </row>
    <row r="3653" spans="1:13" s="38" customFormat="1" ht="15" x14ac:dyDescent="0.2">
      <c r="A3653" s="25"/>
      <c r="B3653" s="18"/>
      <c r="C3653" s="19"/>
      <c r="D3653" s="143"/>
      <c r="E3653" s="7"/>
      <c r="F3653" s="21"/>
      <c r="G3653" s="22"/>
      <c r="H3653" s="273"/>
      <c r="I3653" s="23"/>
      <c r="J3653" s="24"/>
      <c r="K3653" s="35"/>
      <c r="L3653" s="246"/>
      <c r="M3653" s="340"/>
    </row>
    <row r="3654" spans="1:13" s="38" customFormat="1" ht="15" x14ac:dyDescent="0.2">
      <c r="A3654" s="25"/>
      <c r="B3654" s="18"/>
      <c r="C3654" s="19"/>
      <c r="D3654" s="143"/>
      <c r="E3654" s="7"/>
      <c r="F3654" s="21"/>
      <c r="G3654" s="22"/>
      <c r="H3654" s="273"/>
      <c r="I3654" s="23"/>
      <c r="J3654" s="24"/>
      <c r="K3654" s="35"/>
      <c r="L3654" s="246"/>
      <c r="M3654" s="340"/>
    </row>
    <row r="3655" spans="1:13" s="38" customFormat="1" ht="15" x14ac:dyDescent="0.2">
      <c r="A3655" s="25"/>
      <c r="B3655" s="18"/>
      <c r="C3655" s="19"/>
      <c r="D3655" s="143"/>
      <c r="E3655" s="7"/>
      <c r="F3655" s="21"/>
      <c r="G3655" s="22"/>
      <c r="H3655" s="273"/>
      <c r="I3655" s="23"/>
      <c r="J3655" s="24"/>
      <c r="K3655" s="35"/>
      <c r="L3655" s="246"/>
      <c r="M3655" s="340"/>
    </row>
    <row r="3656" spans="1:13" s="38" customFormat="1" ht="15" x14ac:dyDescent="0.25">
      <c r="A3656" s="25"/>
      <c r="B3656" s="18"/>
      <c r="C3656" s="19"/>
      <c r="D3656" s="143"/>
      <c r="E3656" s="7"/>
      <c r="F3656" s="21"/>
      <c r="G3656" s="22"/>
      <c r="H3656" s="273"/>
      <c r="I3656" s="23"/>
      <c r="J3656" s="24"/>
      <c r="K3656" s="35"/>
      <c r="L3656" s="246"/>
      <c r="M3656" s="352"/>
    </row>
    <row r="3657" spans="1:13" s="38" customFormat="1" ht="15" x14ac:dyDescent="0.2">
      <c r="A3657" s="25"/>
      <c r="B3657" s="18"/>
      <c r="C3657" s="19"/>
      <c r="D3657" s="143"/>
      <c r="E3657" s="7"/>
      <c r="F3657" s="21"/>
      <c r="G3657" s="22"/>
      <c r="H3657" s="273"/>
      <c r="I3657" s="23"/>
      <c r="J3657" s="24"/>
      <c r="K3657" s="35"/>
      <c r="L3657" s="246"/>
      <c r="M3657" s="340"/>
    </row>
    <row r="3658" spans="1:13" s="38" customFormat="1" ht="15" x14ac:dyDescent="0.2">
      <c r="A3658" s="25"/>
      <c r="B3658" s="18"/>
      <c r="C3658" s="19"/>
      <c r="D3658" s="143"/>
      <c r="E3658" s="7"/>
      <c r="F3658" s="21"/>
      <c r="G3658" s="22"/>
      <c r="H3658" s="273"/>
      <c r="I3658" s="23"/>
      <c r="J3658" s="24"/>
      <c r="K3658" s="35"/>
      <c r="L3658" s="246"/>
      <c r="M3658" s="340"/>
    </row>
    <row r="3659" spans="1:13" s="38" customFormat="1" ht="15" x14ac:dyDescent="0.25">
      <c r="A3659" s="17"/>
      <c r="B3659" s="18"/>
      <c r="C3659" s="19"/>
      <c r="D3659" s="143"/>
      <c r="E3659" s="7"/>
      <c r="F3659" s="21"/>
      <c r="G3659" s="22"/>
      <c r="H3659" s="273"/>
      <c r="I3659" s="23"/>
      <c r="J3659" s="24"/>
      <c r="K3659" s="35"/>
      <c r="L3659" s="246"/>
      <c r="M3659" s="340"/>
    </row>
    <row r="3660" spans="1:13" s="38" customFormat="1" ht="15" x14ac:dyDescent="0.2">
      <c r="A3660" s="25"/>
      <c r="B3660" s="18"/>
      <c r="C3660" s="19"/>
      <c r="D3660" s="143"/>
      <c r="E3660" s="7"/>
      <c r="F3660" s="21"/>
      <c r="G3660" s="22"/>
      <c r="H3660" s="273"/>
      <c r="I3660" s="23"/>
      <c r="J3660" s="24"/>
      <c r="K3660" s="35"/>
      <c r="L3660" s="246"/>
      <c r="M3660" s="340"/>
    </row>
    <row r="3661" spans="1:13" s="38" customFormat="1" ht="15" x14ac:dyDescent="0.25">
      <c r="A3661" s="25"/>
      <c r="B3661" s="18"/>
      <c r="C3661" s="19"/>
      <c r="D3661" s="143"/>
      <c r="E3661" s="7"/>
      <c r="F3661" s="21"/>
      <c r="G3661" s="22"/>
      <c r="H3661" s="273"/>
      <c r="I3661" s="23"/>
      <c r="J3661" s="24"/>
      <c r="K3661" s="35"/>
      <c r="L3661" s="246"/>
      <c r="M3661" s="352"/>
    </row>
    <row r="3662" spans="1:13" ht="15" x14ac:dyDescent="0.2">
      <c r="A3662" s="25"/>
      <c r="B3662" s="18"/>
      <c r="C3662" s="19"/>
      <c r="D3662" s="143"/>
      <c r="E3662" s="7"/>
      <c r="F3662" s="21"/>
      <c r="G3662" s="22"/>
      <c r="H3662" s="273"/>
      <c r="I3662" s="23"/>
      <c r="J3662" s="24"/>
    </row>
    <row r="3663" spans="1:13" ht="15" x14ac:dyDescent="0.2">
      <c r="A3663" s="25"/>
      <c r="B3663" s="18"/>
      <c r="C3663" s="19"/>
      <c r="D3663" s="143"/>
      <c r="E3663" s="7"/>
      <c r="F3663" s="21"/>
      <c r="G3663" s="22"/>
      <c r="H3663" s="273"/>
      <c r="I3663" s="23"/>
      <c r="J3663" s="24"/>
    </row>
    <row r="3664" spans="1:13" ht="15" x14ac:dyDescent="0.2">
      <c r="A3664" s="25"/>
      <c r="B3664" s="18"/>
      <c r="C3664" s="19"/>
      <c r="D3664" s="143"/>
      <c r="E3664" s="7"/>
      <c r="F3664" s="21"/>
      <c r="G3664" s="22"/>
      <c r="H3664" s="273"/>
      <c r="I3664" s="23"/>
      <c r="J3664" s="24"/>
    </row>
    <row r="3665" spans="1:10" ht="15" x14ac:dyDescent="0.25">
      <c r="A3665" s="17"/>
      <c r="B3665" s="18"/>
      <c r="C3665" s="19"/>
      <c r="D3665" s="143"/>
      <c r="E3665" s="7"/>
      <c r="F3665" s="21"/>
      <c r="G3665" s="22"/>
      <c r="H3665" s="273"/>
      <c r="I3665" s="23"/>
      <c r="J3665" s="24"/>
    </row>
    <row r="3666" spans="1:10" ht="15" x14ac:dyDescent="0.2">
      <c r="A3666" s="25"/>
      <c r="B3666" s="18"/>
      <c r="C3666" s="19"/>
      <c r="D3666" s="143"/>
      <c r="E3666" s="7"/>
      <c r="F3666" s="21"/>
      <c r="G3666" s="22"/>
      <c r="H3666" s="273"/>
      <c r="I3666" s="23"/>
      <c r="J3666" s="24"/>
    </row>
    <row r="3667" spans="1:10" ht="15" x14ac:dyDescent="0.2">
      <c r="A3667" s="25"/>
      <c r="B3667" s="18"/>
      <c r="C3667" s="19"/>
      <c r="D3667" s="143"/>
      <c r="E3667" s="7"/>
      <c r="F3667" s="21"/>
      <c r="G3667" s="22"/>
      <c r="H3667" s="273"/>
      <c r="I3667" s="23"/>
      <c r="J3667" s="24"/>
    </row>
    <row r="3668" spans="1:10" ht="15" x14ac:dyDescent="0.2">
      <c r="A3668" s="25"/>
      <c r="B3668" s="18"/>
      <c r="C3668" s="19"/>
      <c r="D3668" s="143"/>
      <c r="E3668" s="7"/>
      <c r="F3668" s="21"/>
      <c r="G3668" s="22"/>
      <c r="H3668" s="273"/>
      <c r="I3668" s="23"/>
      <c r="J3668" s="24"/>
    </row>
    <row r="3669" spans="1:10" ht="15" x14ac:dyDescent="0.2">
      <c r="A3669" s="25"/>
      <c r="B3669" s="18"/>
      <c r="C3669" s="19"/>
      <c r="D3669" s="143"/>
      <c r="E3669" s="7"/>
      <c r="F3669" s="21"/>
      <c r="G3669" s="22"/>
      <c r="H3669" s="273"/>
      <c r="I3669" s="23"/>
      <c r="J3669" s="24"/>
    </row>
    <row r="3670" spans="1:10" ht="15" x14ac:dyDescent="0.2">
      <c r="A3670" s="25"/>
      <c r="B3670" s="18"/>
      <c r="C3670" s="19"/>
      <c r="D3670" s="143"/>
      <c r="E3670" s="7"/>
      <c r="F3670" s="21"/>
      <c r="G3670" s="22"/>
      <c r="H3670" s="273"/>
      <c r="I3670" s="23"/>
      <c r="J3670" s="24"/>
    </row>
    <row r="3671" spans="1:10" ht="15" x14ac:dyDescent="0.2">
      <c r="A3671" s="25"/>
      <c r="B3671" s="18"/>
      <c r="C3671" s="19"/>
      <c r="D3671" s="143"/>
      <c r="E3671" s="7"/>
      <c r="F3671" s="21"/>
      <c r="G3671" s="22"/>
      <c r="H3671" s="273"/>
      <c r="I3671" s="23"/>
      <c r="J3671" s="24"/>
    </row>
    <row r="3672" spans="1:10" ht="15" x14ac:dyDescent="0.2">
      <c r="A3672" s="25"/>
      <c r="B3672" s="18"/>
      <c r="C3672" s="19"/>
      <c r="D3672" s="143"/>
      <c r="E3672" s="7"/>
      <c r="F3672" s="21"/>
      <c r="G3672" s="22"/>
      <c r="H3672" s="273"/>
      <c r="I3672" s="23"/>
      <c r="J3672" s="24"/>
    </row>
    <row r="3673" spans="1:10" ht="15" x14ac:dyDescent="0.2">
      <c r="A3673" s="25"/>
      <c r="B3673" s="18"/>
      <c r="C3673" s="19"/>
      <c r="D3673" s="143"/>
      <c r="E3673" s="7"/>
      <c r="F3673" s="21"/>
      <c r="G3673" s="22"/>
      <c r="H3673" s="273"/>
      <c r="I3673" s="23"/>
      <c r="J3673" s="24"/>
    </row>
    <row r="3674" spans="1:10" ht="15" x14ac:dyDescent="0.2">
      <c r="A3674" s="25"/>
      <c r="B3674" s="18"/>
      <c r="C3674" s="19"/>
      <c r="D3674" s="143"/>
      <c r="E3674" s="7"/>
      <c r="F3674" s="21"/>
      <c r="G3674" s="22"/>
      <c r="H3674" s="273"/>
      <c r="I3674" s="23"/>
      <c r="J3674" s="24"/>
    </row>
    <row r="3675" spans="1:10" ht="15" x14ac:dyDescent="0.2">
      <c r="A3675" s="25"/>
      <c r="B3675" s="18"/>
      <c r="C3675" s="19"/>
      <c r="D3675" s="143"/>
      <c r="E3675" s="7"/>
      <c r="F3675" s="21"/>
      <c r="G3675" s="22"/>
      <c r="H3675" s="273"/>
      <c r="I3675" s="23"/>
      <c r="J3675" s="24"/>
    </row>
    <row r="3676" spans="1:10" ht="15" x14ac:dyDescent="0.2">
      <c r="A3676" s="25"/>
      <c r="B3676" s="18"/>
      <c r="C3676" s="19"/>
      <c r="D3676" s="143"/>
      <c r="E3676" s="7"/>
      <c r="F3676" s="21"/>
      <c r="G3676" s="22"/>
      <c r="H3676" s="273"/>
      <c r="I3676" s="23"/>
      <c r="J3676" s="24"/>
    </row>
    <row r="3677" spans="1:10" ht="15" x14ac:dyDescent="0.2">
      <c r="A3677" s="25"/>
      <c r="B3677" s="18"/>
      <c r="C3677" s="19"/>
      <c r="D3677" s="143"/>
      <c r="E3677" s="7"/>
      <c r="F3677" s="21"/>
      <c r="G3677" s="22"/>
      <c r="H3677" s="273"/>
      <c r="I3677" s="23"/>
      <c r="J3677" s="24"/>
    </row>
    <row r="3678" spans="1:10" ht="15" x14ac:dyDescent="0.2">
      <c r="A3678" s="25"/>
      <c r="B3678" s="18"/>
      <c r="C3678" s="19"/>
      <c r="D3678" s="143"/>
      <c r="E3678" s="7"/>
      <c r="F3678" s="21"/>
      <c r="G3678" s="22"/>
      <c r="H3678" s="273"/>
      <c r="I3678" s="23"/>
      <c r="J3678" s="24"/>
    </row>
    <row r="3679" spans="1:10" ht="15" x14ac:dyDescent="0.2">
      <c r="A3679" s="25"/>
      <c r="B3679" s="18"/>
      <c r="C3679" s="19"/>
      <c r="D3679" s="143"/>
      <c r="E3679" s="7"/>
      <c r="F3679" s="21"/>
      <c r="G3679" s="22"/>
      <c r="H3679" s="273"/>
      <c r="I3679" s="23"/>
      <c r="J3679" s="24"/>
    </row>
    <row r="3680" spans="1:10" ht="15" x14ac:dyDescent="0.25">
      <c r="A3680" s="17"/>
      <c r="B3680" s="18"/>
      <c r="C3680" s="19"/>
      <c r="D3680" s="143"/>
      <c r="E3680" s="7"/>
      <c r="F3680" s="21"/>
      <c r="G3680" s="22"/>
      <c r="H3680" s="273"/>
      <c r="I3680" s="23"/>
      <c r="J3680" s="24"/>
    </row>
    <row r="3681" spans="1:13" ht="15" x14ac:dyDescent="0.2">
      <c r="A3681" s="25"/>
      <c r="B3681" s="18"/>
      <c r="C3681" s="19"/>
      <c r="D3681" s="143"/>
      <c r="E3681" s="7"/>
      <c r="F3681" s="21"/>
      <c r="G3681" s="22"/>
      <c r="H3681" s="273"/>
      <c r="I3681" s="23"/>
      <c r="J3681" s="24"/>
    </row>
    <row r="3682" spans="1:13" ht="15" x14ac:dyDescent="0.2">
      <c r="A3682" s="25"/>
      <c r="B3682" s="18"/>
      <c r="C3682" s="19"/>
      <c r="D3682" s="143"/>
      <c r="E3682" s="7"/>
      <c r="F3682" s="21"/>
      <c r="G3682" s="22"/>
      <c r="H3682" s="273"/>
      <c r="I3682" s="23"/>
      <c r="J3682" s="24"/>
    </row>
    <row r="3683" spans="1:13" ht="15" x14ac:dyDescent="0.2">
      <c r="A3683" s="25"/>
      <c r="B3683" s="18"/>
      <c r="C3683" s="19"/>
      <c r="D3683" s="143"/>
      <c r="E3683" s="7"/>
      <c r="F3683" s="21"/>
      <c r="G3683" s="22"/>
      <c r="H3683" s="273"/>
      <c r="I3683" s="23"/>
      <c r="J3683" s="24"/>
    </row>
    <row r="3684" spans="1:13" ht="15" x14ac:dyDescent="0.2">
      <c r="A3684" s="25"/>
      <c r="B3684" s="18"/>
      <c r="C3684" s="19"/>
      <c r="D3684" s="143"/>
      <c r="E3684" s="7"/>
      <c r="F3684" s="21"/>
      <c r="G3684" s="22"/>
      <c r="H3684" s="273"/>
      <c r="I3684" s="23"/>
      <c r="J3684" s="24"/>
    </row>
    <row r="3685" spans="1:13" ht="15" x14ac:dyDescent="0.2">
      <c r="A3685" s="25"/>
      <c r="B3685" s="18"/>
      <c r="C3685" s="19"/>
      <c r="D3685" s="143"/>
      <c r="E3685" s="7"/>
      <c r="F3685" s="21"/>
      <c r="G3685" s="22"/>
      <c r="H3685" s="273"/>
      <c r="I3685" s="23"/>
      <c r="J3685" s="24"/>
    </row>
    <row r="3686" spans="1:13" ht="15" x14ac:dyDescent="0.2">
      <c r="A3686" s="25"/>
      <c r="B3686" s="18"/>
      <c r="C3686" s="19"/>
      <c r="D3686" s="143"/>
      <c r="E3686" s="7"/>
      <c r="F3686" s="21"/>
      <c r="G3686" s="22"/>
      <c r="H3686" s="273"/>
      <c r="I3686" s="23"/>
      <c r="J3686" s="24"/>
    </row>
    <row r="3687" spans="1:13" ht="15" x14ac:dyDescent="0.2">
      <c r="A3687" s="25"/>
      <c r="B3687" s="18"/>
      <c r="C3687" s="19"/>
      <c r="D3687" s="143"/>
      <c r="E3687" s="7"/>
      <c r="F3687" s="21"/>
      <c r="G3687" s="22"/>
      <c r="H3687" s="273"/>
      <c r="I3687" s="23"/>
      <c r="J3687" s="24"/>
    </row>
    <row r="3688" spans="1:13" ht="15" x14ac:dyDescent="0.2">
      <c r="A3688" s="25"/>
      <c r="B3688" s="18"/>
      <c r="C3688" s="19"/>
      <c r="D3688" s="143"/>
      <c r="E3688" s="7"/>
      <c r="F3688" s="21"/>
      <c r="G3688" s="22"/>
      <c r="H3688" s="273"/>
      <c r="I3688" s="23"/>
      <c r="J3688" s="24"/>
    </row>
    <row r="3689" spans="1:13" ht="15" x14ac:dyDescent="0.2">
      <c r="A3689" s="25"/>
      <c r="B3689" s="18"/>
      <c r="C3689" s="19"/>
      <c r="D3689" s="143"/>
      <c r="E3689" s="7"/>
      <c r="F3689" s="21"/>
      <c r="G3689" s="22"/>
      <c r="H3689" s="273"/>
      <c r="I3689" s="23"/>
      <c r="J3689" s="24"/>
    </row>
    <row r="3690" spans="1:13" ht="15" x14ac:dyDescent="0.25">
      <c r="A3690" s="17"/>
      <c r="B3690" s="18"/>
      <c r="C3690" s="19"/>
      <c r="D3690" s="143"/>
      <c r="E3690" s="7"/>
      <c r="F3690" s="21"/>
      <c r="G3690" s="22"/>
      <c r="H3690" s="273"/>
      <c r="I3690" s="23"/>
      <c r="J3690" s="24"/>
    </row>
    <row r="3691" spans="1:13" ht="15" x14ac:dyDescent="0.25">
      <c r="A3691" s="17"/>
      <c r="B3691" s="18"/>
      <c r="C3691" s="19"/>
      <c r="D3691" s="143"/>
      <c r="E3691" s="7"/>
      <c r="F3691" s="21"/>
      <c r="G3691" s="22"/>
      <c r="H3691" s="273"/>
      <c r="I3691" s="23"/>
      <c r="J3691" s="24"/>
    </row>
    <row r="3692" spans="1:13" ht="15" x14ac:dyDescent="0.2">
      <c r="A3692" s="25"/>
      <c r="B3692" s="18"/>
      <c r="C3692" s="19"/>
      <c r="D3692" s="143"/>
      <c r="E3692" s="7"/>
      <c r="F3692" s="21"/>
      <c r="G3692" s="22"/>
      <c r="H3692" s="273"/>
      <c r="I3692" s="23"/>
      <c r="J3692" s="24"/>
    </row>
    <row r="3693" spans="1:13" ht="15" x14ac:dyDescent="0.2">
      <c r="A3693" s="25"/>
      <c r="B3693" s="18"/>
      <c r="C3693" s="19"/>
      <c r="D3693" s="143"/>
      <c r="E3693" s="7"/>
      <c r="F3693" s="21"/>
      <c r="G3693" s="22"/>
      <c r="H3693" s="273"/>
      <c r="I3693" s="23"/>
      <c r="J3693" s="24"/>
    </row>
    <row r="3694" spans="1:13" s="38" customFormat="1" ht="15" x14ac:dyDescent="0.2">
      <c r="A3694" s="25"/>
      <c r="B3694" s="18"/>
      <c r="C3694" s="19"/>
      <c r="D3694" s="143"/>
      <c r="E3694" s="7"/>
      <c r="F3694" s="21"/>
      <c r="G3694" s="22"/>
      <c r="H3694" s="273"/>
      <c r="I3694" s="23"/>
      <c r="J3694" s="24"/>
      <c r="K3694" s="35"/>
      <c r="L3694" s="246"/>
      <c r="M3694" s="340"/>
    </row>
    <row r="3695" spans="1:13" s="38" customFormat="1" ht="15" x14ac:dyDescent="0.2">
      <c r="A3695" s="25"/>
      <c r="B3695" s="18"/>
      <c r="C3695" s="19"/>
      <c r="D3695" s="143"/>
      <c r="E3695" s="7"/>
      <c r="F3695" s="21"/>
      <c r="G3695" s="22"/>
      <c r="H3695" s="273"/>
      <c r="I3695" s="23"/>
      <c r="J3695" s="24"/>
      <c r="K3695" s="35"/>
      <c r="L3695" s="246"/>
      <c r="M3695" s="340"/>
    </row>
    <row r="3696" spans="1:13" s="38" customFormat="1" ht="15" x14ac:dyDescent="0.2">
      <c r="A3696" s="25"/>
      <c r="B3696" s="18"/>
      <c r="C3696" s="19"/>
      <c r="D3696" s="143"/>
      <c r="E3696" s="7"/>
      <c r="F3696" s="21"/>
      <c r="G3696" s="22"/>
      <c r="H3696" s="273"/>
      <c r="I3696" s="23"/>
      <c r="J3696" s="24"/>
      <c r="K3696" s="35"/>
      <c r="L3696" s="246"/>
      <c r="M3696" s="340"/>
    </row>
    <row r="3697" spans="1:13" s="38" customFormat="1" ht="15" x14ac:dyDescent="0.2">
      <c r="A3697" s="25"/>
      <c r="B3697" s="18"/>
      <c r="C3697" s="19"/>
      <c r="D3697" s="143"/>
      <c r="E3697" s="7"/>
      <c r="F3697" s="21"/>
      <c r="G3697" s="22"/>
      <c r="H3697" s="273"/>
      <c r="I3697" s="23"/>
      <c r="J3697" s="24"/>
      <c r="K3697" s="35"/>
      <c r="L3697" s="246"/>
      <c r="M3697" s="340"/>
    </row>
    <row r="3698" spans="1:13" s="38" customFormat="1" ht="15" x14ac:dyDescent="0.2">
      <c r="A3698" s="25"/>
      <c r="B3698" s="18"/>
      <c r="C3698" s="19"/>
      <c r="D3698" s="143"/>
      <c r="E3698" s="7"/>
      <c r="F3698" s="21"/>
      <c r="G3698" s="22"/>
      <c r="H3698" s="273"/>
      <c r="I3698" s="23"/>
      <c r="J3698" s="24"/>
      <c r="K3698" s="35"/>
      <c r="L3698" s="246"/>
      <c r="M3698" s="340"/>
    </row>
    <row r="3699" spans="1:13" s="38" customFormat="1" ht="15" x14ac:dyDescent="0.2">
      <c r="A3699" s="25"/>
      <c r="B3699" s="18"/>
      <c r="C3699" s="19"/>
      <c r="D3699" s="143"/>
      <c r="E3699" s="7"/>
      <c r="F3699" s="21"/>
      <c r="G3699" s="22"/>
      <c r="H3699" s="273"/>
      <c r="I3699" s="23"/>
      <c r="J3699" s="24"/>
      <c r="K3699" s="35"/>
      <c r="L3699" s="246"/>
      <c r="M3699" s="340"/>
    </row>
    <row r="3700" spans="1:13" s="38" customFormat="1" ht="15" x14ac:dyDescent="0.2">
      <c r="A3700" s="25"/>
      <c r="B3700" s="18"/>
      <c r="C3700" s="19"/>
      <c r="D3700" s="143"/>
      <c r="E3700" s="7"/>
      <c r="F3700" s="21"/>
      <c r="G3700" s="22"/>
      <c r="H3700" s="273"/>
      <c r="I3700" s="23"/>
      <c r="J3700" s="24"/>
      <c r="K3700" s="35"/>
      <c r="L3700" s="246"/>
      <c r="M3700" s="340"/>
    </row>
    <row r="3701" spans="1:13" s="38" customFormat="1" ht="15" x14ac:dyDescent="0.25">
      <c r="A3701" s="17"/>
      <c r="B3701" s="18"/>
      <c r="C3701" s="19"/>
      <c r="D3701" s="143"/>
      <c r="E3701" s="7"/>
      <c r="F3701" s="21"/>
      <c r="G3701" s="22"/>
      <c r="H3701" s="273"/>
      <c r="I3701" s="23"/>
      <c r="J3701" s="24"/>
      <c r="K3701" s="35"/>
      <c r="L3701" s="246"/>
      <c r="M3701" s="340"/>
    </row>
    <row r="3702" spans="1:13" s="38" customFormat="1" ht="15" x14ac:dyDescent="0.2">
      <c r="A3702" s="25"/>
      <c r="B3702" s="18"/>
      <c r="C3702" s="19"/>
      <c r="D3702" s="143"/>
      <c r="E3702" s="7"/>
      <c r="F3702" s="21"/>
      <c r="G3702" s="22"/>
      <c r="H3702" s="273"/>
      <c r="I3702" s="23"/>
      <c r="J3702" s="24"/>
      <c r="K3702" s="35"/>
      <c r="L3702" s="246"/>
      <c r="M3702" s="340"/>
    </row>
    <row r="3703" spans="1:13" s="38" customFormat="1" ht="15" x14ac:dyDescent="0.2">
      <c r="A3703" s="25"/>
      <c r="B3703" s="18"/>
      <c r="C3703" s="19"/>
      <c r="D3703" s="143"/>
      <c r="E3703" s="7"/>
      <c r="F3703" s="21"/>
      <c r="G3703" s="22"/>
      <c r="H3703" s="273"/>
      <c r="I3703" s="23"/>
      <c r="J3703" s="24"/>
      <c r="K3703" s="35"/>
      <c r="L3703" s="246"/>
      <c r="M3703" s="340"/>
    </row>
    <row r="3704" spans="1:13" s="38" customFormat="1" ht="15" x14ac:dyDescent="0.2">
      <c r="A3704" s="25"/>
      <c r="B3704" s="18"/>
      <c r="C3704" s="19"/>
      <c r="D3704" s="143"/>
      <c r="E3704" s="7"/>
      <c r="F3704" s="21"/>
      <c r="G3704" s="22"/>
      <c r="H3704" s="273"/>
      <c r="I3704" s="23"/>
      <c r="J3704" s="24"/>
      <c r="K3704" s="35"/>
      <c r="L3704" s="246"/>
      <c r="M3704" s="340"/>
    </row>
    <row r="3705" spans="1:13" s="38" customFormat="1" ht="15" x14ac:dyDescent="0.25">
      <c r="A3705" s="25"/>
      <c r="B3705" s="18"/>
      <c r="C3705" s="19"/>
      <c r="D3705" s="143"/>
      <c r="E3705" s="7"/>
      <c r="F3705" s="21"/>
      <c r="G3705" s="22"/>
      <c r="H3705" s="273"/>
      <c r="I3705" s="23"/>
      <c r="J3705" s="24"/>
      <c r="K3705" s="35"/>
      <c r="L3705" s="246"/>
      <c r="M3705" s="352"/>
    </row>
    <row r="3706" spans="1:13" s="38" customFormat="1" ht="15" x14ac:dyDescent="0.2">
      <c r="A3706" s="25"/>
      <c r="B3706" s="18"/>
      <c r="C3706" s="19"/>
      <c r="D3706" s="143"/>
      <c r="E3706" s="7"/>
      <c r="F3706" s="21"/>
      <c r="G3706" s="22"/>
      <c r="H3706" s="273"/>
      <c r="I3706" s="23"/>
      <c r="J3706" s="24"/>
      <c r="K3706" s="35"/>
      <c r="L3706" s="246"/>
      <c r="M3706" s="340"/>
    </row>
    <row r="3707" spans="1:13" s="38" customFormat="1" ht="15" x14ac:dyDescent="0.2">
      <c r="A3707" s="25"/>
      <c r="B3707" s="18"/>
      <c r="C3707" s="19"/>
      <c r="D3707" s="143"/>
      <c r="E3707" s="7"/>
      <c r="F3707" s="21"/>
      <c r="G3707" s="22"/>
      <c r="H3707" s="273"/>
      <c r="I3707" s="23"/>
      <c r="J3707" s="24"/>
      <c r="K3707" s="35"/>
      <c r="L3707" s="246"/>
      <c r="M3707" s="340"/>
    </row>
    <row r="3708" spans="1:13" s="38" customFormat="1" ht="15" x14ac:dyDescent="0.2">
      <c r="A3708" s="25"/>
      <c r="B3708" s="18"/>
      <c r="C3708" s="19"/>
      <c r="D3708" s="143"/>
      <c r="E3708" s="7"/>
      <c r="F3708" s="21"/>
      <c r="G3708" s="22"/>
      <c r="H3708" s="273"/>
      <c r="I3708" s="23"/>
      <c r="J3708" s="24"/>
      <c r="K3708" s="35"/>
      <c r="L3708" s="246"/>
      <c r="M3708" s="340"/>
    </row>
    <row r="3709" spans="1:13" s="38" customFormat="1" ht="15" x14ac:dyDescent="0.25">
      <c r="A3709" s="25"/>
      <c r="B3709" s="18"/>
      <c r="C3709" s="19"/>
      <c r="D3709" s="143"/>
      <c r="E3709" s="7"/>
      <c r="F3709" s="21"/>
      <c r="G3709" s="22"/>
      <c r="H3709" s="273"/>
      <c r="I3709" s="23"/>
      <c r="J3709" s="24"/>
      <c r="K3709" s="35"/>
      <c r="L3709" s="246"/>
      <c r="M3709" s="352"/>
    </row>
    <row r="3710" spans="1:13" ht="15" x14ac:dyDescent="0.2">
      <c r="A3710" s="25"/>
      <c r="B3710" s="18"/>
      <c r="C3710" s="19"/>
      <c r="D3710" s="143"/>
      <c r="E3710" s="7"/>
      <c r="F3710" s="21"/>
      <c r="G3710" s="22"/>
      <c r="H3710" s="273"/>
      <c r="I3710" s="23"/>
      <c r="J3710" s="24"/>
    </row>
    <row r="3711" spans="1:13" ht="15" x14ac:dyDescent="0.2">
      <c r="A3711" s="25"/>
      <c r="B3711" s="18"/>
      <c r="C3711" s="19"/>
      <c r="D3711" s="143"/>
      <c r="E3711" s="7"/>
      <c r="F3711" s="21"/>
      <c r="G3711" s="22"/>
      <c r="H3711" s="273"/>
      <c r="I3711" s="23"/>
      <c r="J3711" s="24"/>
    </row>
    <row r="3712" spans="1:13" ht="15" x14ac:dyDescent="0.2">
      <c r="A3712" s="25"/>
      <c r="B3712" s="18"/>
      <c r="C3712" s="19"/>
      <c r="D3712" s="143"/>
      <c r="E3712" s="7"/>
      <c r="F3712" s="21"/>
      <c r="G3712" s="22"/>
      <c r="H3712" s="273"/>
      <c r="I3712" s="23"/>
      <c r="J3712" s="24"/>
    </row>
    <row r="3713" spans="1:13" ht="15" x14ac:dyDescent="0.2">
      <c r="A3713" s="25"/>
      <c r="B3713" s="18"/>
      <c r="C3713" s="19"/>
      <c r="D3713" s="143"/>
      <c r="E3713" s="7"/>
      <c r="F3713" s="21"/>
      <c r="G3713" s="22"/>
      <c r="H3713" s="273"/>
      <c r="I3713" s="23"/>
      <c r="J3713" s="24"/>
    </row>
    <row r="3714" spans="1:13" ht="15" x14ac:dyDescent="0.25">
      <c r="A3714" s="17"/>
      <c r="B3714" s="18"/>
      <c r="C3714" s="19"/>
      <c r="D3714" s="143"/>
      <c r="E3714" s="7"/>
      <c r="F3714" s="21"/>
      <c r="G3714" s="22"/>
      <c r="H3714" s="273"/>
      <c r="I3714" s="23"/>
      <c r="J3714" s="24"/>
    </row>
    <row r="3715" spans="1:13" ht="15" x14ac:dyDescent="0.2">
      <c r="A3715" s="25"/>
      <c r="B3715" s="18"/>
      <c r="C3715" s="19"/>
      <c r="D3715" s="143"/>
      <c r="E3715" s="7"/>
      <c r="F3715" s="21"/>
      <c r="G3715" s="22"/>
      <c r="H3715" s="273"/>
      <c r="I3715" s="23"/>
      <c r="J3715" s="24"/>
    </row>
    <row r="3716" spans="1:13" ht="15" x14ac:dyDescent="0.2">
      <c r="A3716" s="25"/>
      <c r="B3716" s="18"/>
      <c r="C3716" s="19"/>
      <c r="D3716" s="143"/>
      <c r="E3716" s="7"/>
      <c r="F3716" s="21"/>
      <c r="G3716" s="22"/>
      <c r="H3716" s="273"/>
      <c r="I3716" s="23"/>
      <c r="J3716" s="24"/>
    </row>
    <row r="3717" spans="1:13" ht="15" x14ac:dyDescent="0.2">
      <c r="A3717" s="25"/>
      <c r="B3717" s="18"/>
      <c r="C3717" s="19"/>
      <c r="D3717" s="143"/>
      <c r="E3717" s="7"/>
      <c r="F3717" s="21"/>
      <c r="G3717" s="22"/>
      <c r="H3717" s="273"/>
      <c r="I3717" s="23"/>
      <c r="J3717" s="24"/>
    </row>
    <row r="3718" spans="1:13" ht="15" x14ac:dyDescent="0.2">
      <c r="A3718" s="25"/>
      <c r="B3718" s="18"/>
      <c r="C3718" s="19"/>
      <c r="D3718" s="143"/>
      <c r="E3718" s="7"/>
      <c r="F3718" s="21"/>
      <c r="G3718" s="22"/>
      <c r="H3718" s="273"/>
      <c r="I3718" s="23"/>
      <c r="J3718" s="24"/>
    </row>
    <row r="3719" spans="1:13" ht="15" x14ac:dyDescent="0.2">
      <c r="A3719" s="25"/>
      <c r="B3719" s="18"/>
      <c r="C3719" s="19"/>
      <c r="D3719" s="143"/>
      <c r="E3719" s="7"/>
      <c r="F3719" s="21"/>
      <c r="G3719" s="22"/>
      <c r="H3719" s="273"/>
      <c r="I3719" s="23"/>
      <c r="J3719" s="24"/>
    </row>
    <row r="3720" spans="1:13" ht="15" x14ac:dyDescent="0.2">
      <c r="A3720" s="25"/>
      <c r="B3720" s="18"/>
      <c r="C3720" s="19"/>
      <c r="D3720" s="143"/>
      <c r="E3720" s="7"/>
      <c r="F3720" s="21"/>
      <c r="G3720" s="22"/>
      <c r="H3720" s="273"/>
      <c r="I3720" s="23"/>
      <c r="J3720" s="24"/>
    </row>
    <row r="3721" spans="1:13" ht="15" x14ac:dyDescent="0.2">
      <c r="A3721" s="25"/>
      <c r="B3721" s="18"/>
      <c r="C3721" s="19"/>
      <c r="D3721" s="143"/>
      <c r="E3721" s="7"/>
      <c r="F3721" s="21"/>
      <c r="G3721" s="22"/>
      <c r="H3721" s="273"/>
      <c r="I3721" s="23"/>
      <c r="J3721" s="24"/>
    </row>
    <row r="3722" spans="1:13" ht="15" x14ac:dyDescent="0.2">
      <c r="A3722" s="25"/>
      <c r="B3722" s="18"/>
      <c r="C3722" s="19"/>
      <c r="D3722" s="143"/>
      <c r="E3722" s="7"/>
      <c r="F3722" s="21"/>
      <c r="G3722" s="22"/>
      <c r="H3722" s="273"/>
      <c r="I3722" s="23"/>
      <c r="J3722" s="24"/>
    </row>
    <row r="3723" spans="1:13" ht="15" x14ac:dyDescent="0.2">
      <c r="A3723" s="25"/>
      <c r="B3723" s="18"/>
      <c r="C3723" s="19"/>
      <c r="D3723" s="143"/>
      <c r="E3723" s="7"/>
      <c r="F3723" s="21"/>
      <c r="G3723" s="22"/>
      <c r="H3723" s="273"/>
      <c r="I3723" s="23"/>
      <c r="J3723" s="24"/>
    </row>
    <row r="3724" spans="1:13" ht="15" x14ac:dyDescent="0.2">
      <c r="A3724" s="25"/>
      <c r="B3724" s="18"/>
      <c r="C3724" s="19"/>
      <c r="D3724" s="143"/>
      <c r="E3724" s="7"/>
      <c r="F3724" s="21"/>
      <c r="G3724" s="22"/>
      <c r="H3724" s="273"/>
      <c r="I3724" s="23"/>
      <c r="J3724" s="24"/>
    </row>
    <row r="3725" spans="1:13" ht="15" x14ac:dyDescent="0.2">
      <c r="A3725" s="25"/>
      <c r="B3725" s="18"/>
      <c r="C3725" s="19"/>
      <c r="D3725" s="143"/>
      <c r="E3725" s="7"/>
      <c r="F3725" s="21"/>
      <c r="G3725" s="22"/>
      <c r="H3725" s="273"/>
      <c r="I3725" s="23"/>
      <c r="J3725" s="24"/>
    </row>
    <row r="3726" spans="1:13" s="38" customFormat="1" ht="15" x14ac:dyDescent="0.2">
      <c r="A3726" s="25"/>
      <c r="B3726" s="18"/>
      <c r="C3726" s="19"/>
      <c r="D3726" s="143"/>
      <c r="E3726" s="7"/>
      <c r="F3726" s="21"/>
      <c r="G3726" s="22"/>
      <c r="H3726" s="273"/>
      <c r="I3726" s="23"/>
      <c r="J3726" s="24"/>
      <c r="K3726" s="35"/>
      <c r="L3726" s="246"/>
      <c r="M3726" s="340"/>
    </row>
    <row r="3727" spans="1:13" s="38" customFormat="1" ht="15" x14ac:dyDescent="0.2">
      <c r="A3727" s="25"/>
      <c r="B3727" s="18"/>
      <c r="C3727" s="19"/>
      <c r="D3727" s="143"/>
      <c r="E3727" s="7"/>
      <c r="F3727" s="21"/>
      <c r="G3727" s="22"/>
      <c r="H3727" s="273"/>
      <c r="I3727" s="23"/>
      <c r="J3727" s="24"/>
      <c r="K3727" s="35"/>
      <c r="L3727" s="246"/>
      <c r="M3727" s="340"/>
    </row>
    <row r="3728" spans="1:13" s="38" customFormat="1" ht="15" x14ac:dyDescent="0.25">
      <c r="A3728" s="25"/>
      <c r="B3728" s="18"/>
      <c r="C3728" s="19"/>
      <c r="D3728" s="143"/>
      <c r="E3728" s="7"/>
      <c r="F3728" s="21"/>
      <c r="G3728" s="22"/>
      <c r="H3728" s="273"/>
      <c r="I3728" s="23"/>
      <c r="J3728" s="24"/>
      <c r="K3728" s="35"/>
      <c r="L3728" s="246"/>
      <c r="M3728" s="352"/>
    </row>
    <row r="3729" spans="1:13" s="38" customFormat="1" ht="15" x14ac:dyDescent="0.2">
      <c r="A3729" s="25"/>
      <c r="B3729" s="18"/>
      <c r="C3729" s="19"/>
      <c r="D3729" s="143"/>
      <c r="E3729" s="7"/>
      <c r="F3729" s="21"/>
      <c r="G3729" s="22"/>
      <c r="H3729" s="273"/>
      <c r="I3729" s="23"/>
      <c r="J3729" s="24"/>
      <c r="K3729" s="35"/>
      <c r="L3729" s="246"/>
      <c r="M3729" s="340"/>
    </row>
    <row r="3730" spans="1:13" s="38" customFormat="1" ht="15" x14ac:dyDescent="0.25">
      <c r="A3730" s="17"/>
      <c r="B3730" s="18"/>
      <c r="C3730" s="19"/>
      <c r="D3730" s="143"/>
      <c r="E3730" s="7"/>
      <c r="F3730" s="21"/>
      <c r="G3730" s="22"/>
      <c r="H3730" s="273"/>
      <c r="I3730" s="23"/>
      <c r="J3730" s="24"/>
      <c r="K3730" s="35"/>
      <c r="L3730" s="246"/>
      <c r="M3730" s="340"/>
    </row>
    <row r="3731" spans="1:13" s="38" customFormat="1" ht="15" x14ac:dyDescent="0.2">
      <c r="A3731" s="25"/>
      <c r="B3731" s="18"/>
      <c r="C3731" s="19"/>
      <c r="D3731" s="143"/>
      <c r="E3731" s="7"/>
      <c r="F3731" s="21"/>
      <c r="G3731" s="22"/>
      <c r="H3731" s="273"/>
      <c r="I3731" s="23"/>
      <c r="J3731" s="24"/>
      <c r="K3731" s="35"/>
      <c r="L3731" s="246"/>
      <c r="M3731" s="340"/>
    </row>
    <row r="3732" spans="1:13" s="38" customFormat="1" ht="15" x14ac:dyDescent="0.2">
      <c r="A3732" s="25"/>
      <c r="B3732" s="18"/>
      <c r="C3732" s="19"/>
      <c r="D3732" s="143"/>
      <c r="E3732" s="7"/>
      <c r="F3732" s="21"/>
      <c r="G3732" s="22"/>
      <c r="H3732" s="273"/>
      <c r="I3732" s="23"/>
      <c r="J3732" s="24"/>
      <c r="K3732" s="35"/>
      <c r="L3732" s="246"/>
      <c r="M3732" s="340"/>
    </row>
    <row r="3733" spans="1:13" s="38" customFormat="1" ht="15" x14ac:dyDescent="0.2">
      <c r="A3733" s="25"/>
      <c r="B3733" s="18"/>
      <c r="C3733" s="19"/>
      <c r="D3733" s="143"/>
      <c r="E3733" s="7"/>
      <c r="F3733" s="21"/>
      <c r="G3733" s="22"/>
      <c r="H3733" s="273"/>
      <c r="I3733" s="23"/>
      <c r="J3733" s="24"/>
      <c r="K3733" s="35"/>
      <c r="L3733" s="246"/>
      <c r="M3733" s="340"/>
    </row>
    <row r="3734" spans="1:13" s="38" customFormat="1" ht="15" x14ac:dyDescent="0.2">
      <c r="A3734" s="25"/>
      <c r="B3734" s="18"/>
      <c r="C3734" s="19"/>
      <c r="D3734" s="143"/>
      <c r="E3734" s="7"/>
      <c r="F3734" s="21"/>
      <c r="G3734" s="22"/>
      <c r="H3734" s="273"/>
      <c r="I3734" s="23"/>
      <c r="J3734" s="24"/>
      <c r="K3734" s="35"/>
      <c r="L3734" s="246"/>
      <c r="M3734" s="340"/>
    </row>
    <row r="3735" spans="1:13" s="38" customFormat="1" ht="15" x14ac:dyDescent="0.2">
      <c r="A3735" s="25"/>
      <c r="B3735" s="18"/>
      <c r="C3735" s="19"/>
      <c r="D3735" s="143"/>
      <c r="E3735" s="7"/>
      <c r="F3735" s="21"/>
      <c r="G3735" s="22"/>
      <c r="H3735" s="273"/>
      <c r="I3735" s="23"/>
      <c r="J3735" s="24"/>
      <c r="K3735" s="35"/>
      <c r="L3735" s="246"/>
      <c r="M3735" s="340"/>
    </row>
    <row r="3736" spans="1:13" s="38" customFormat="1" ht="15" x14ac:dyDescent="0.25">
      <c r="A3736" s="25"/>
      <c r="B3736" s="18"/>
      <c r="C3736" s="19"/>
      <c r="D3736" s="143"/>
      <c r="E3736" s="7"/>
      <c r="F3736" s="21"/>
      <c r="G3736" s="22"/>
      <c r="H3736" s="273"/>
      <c r="I3736" s="23"/>
      <c r="J3736" s="24"/>
      <c r="K3736" s="35"/>
      <c r="L3736" s="246"/>
      <c r="M3736" s="352"/>
    </row>
    <row r="3737" spans="1:13" s="38" customFormat="1" ht="15" x14ac:dyDescent="0.2">
      <c r="A3737" s="25"/>
      <c r="B3737" s="18"/>
      <c r="C3737" s="19"/>
      <c r="D3737" s="143"/>
      <c r="E3737" s="7"/>
      <c r="F3737" s="21"/>
      <c r="G3737" s="22"/>
      <c r="H3737" s="273"/>
      <c r="I3737" s="23"/>
      <c r="J3737" s="24"/>
      <c r="K3737" s="35"/>
      <c r="L3737" s="246"/>
      <c r="M3737" s="340"/>
    </row>
    <row r="3738" spans="1:13" s="38" customFormat="1" ht="15" x14ac:dyDescent="0.25">
      <c r="A3738" s="17"/>
      <c r="B3738" s="18"/>
      <c r="C3738" s="19"/>
      <c r="D3738" s="143"/>
      <c r="E3738" s="7"/>
      <c r="F3738" s="21"/>
      <c r="G3738" s="22"/>
      <c r="H3738" s="273"/>
      <c r="I3738" s="23"/>
      <c r="J3738" s="24"/>
      <c r="K3738" s="35"/>
      <c r="L3738" s="246"/>
      <c r="M3738" s="340"/>
    </row>
    <row r="3739" spans="1:13" s="38" customFormat="1" ht="15" x14ac:dyDescent="0.25">
      <c r="A3739" s="25"/>
      <c r="B3739" s="18"/>
      <c r="C3739" s="19"/>
      <c r="D3739" s="143"/>
      <c r="E3739" s="7"/>
      <c r="F3739" s="21"/>
      <c r="G3739" s="22"/>
      <c r="H3739" s="273"/>
      <c r="I3739" s="23"/>
      <c r="J3739" s="24"/>
      <c r="K3739" s="35"/>
      <c r="L3739" s="246"/>
      <c r="M3739" s="352"/>
    </row>
    <row r="3740" spans="1:13" s="38" customFormat="1" ht="15" x14ac:dyDescent="0.2">
      <c r="A3740" s="25"/>
      <c r="B3740" s="18"/>
      <c r="C3740" s="19"/>
      <c r="D3740" s="143"/>
      <c r="E3740" s="7"/>
      <c r="F3740" s="21"/>
      <c r="G3740" s="22"/>
      <c r="H3740" s="273"/>
      <c r="I3740" s="23"/>
      <c r="J3740" s="24"/>
      <c r="K3740" s="35"/>
      <c r="L3740" s="246"/>
      <c r="M3740" s="340"/>
    </row>
    <row r="3741" spans="1:13" s="38" customFormat="1" ht="15" x14ac:dyDescent="0.2">
      <c r="A3741" s="25"/>
      <c r="B3741" s="18"/>
      <c r="C3741" s="19"/>
      <c r="D3741" s="143"/>
      <c r="E3741" s="7"/>
      <c r="F3741" s="21"/>
      <c r="G3741" s="22"/>
      <c r="H3741" s="273"/>
      <c r="I3741" s="23"/>
      <c r="J3741" s="24"/>
      <c r="K3741" s="35"/>
      <c r="L3741" s="246"/>
      <c r="M3741" s="340"/>
    </row>
    <row r="3742" spans="1:13" ht="15" x14ac:dyDescent="0.2">
      <c r="A3742" s="25"/>
      <c r="B3742" s="18"/>
      <c r="C3742" s="19"/>
      <c r="D3742" s="143"/>
      <c r="E3742" s="7"/>
      <c r="F3742" s="21"/>
      <c r="G3742" s="22"/>
      <c r="H3742" s="273"/>
      <c r="I3742" s="23"/>
      <c r="J3742" s="24"/>
    </row>
    <row r="3743" spans="1:13" ht="15" x14ac:dyDescent="0.2">
      <c r="A3743" s="25"/>
      <c r="B3743" s="18"/>
      <c r="C3743" s="19"/>
      <c r="D3743" s="143"/>
      <c r="E3743" s="7"/>
      <c r="F3743" s="21"/>
      <c r="G3743" s="22"/>
      <c r="H3743" s="273"/>
      <c r="I3743" s="23"/>
      <c r="J3743" s="24"/>
    </row>
    <row r="3744" spans="1:13" ht="15" x14ac:dyDescent="0.2">
      <c r="A3744" s="25"/>
      <c r="B3744" s="18"/>
      <c r="C3744" s="19"/>
      <c r="D3744" s="143"/>
      <c r="E3744" s="7"/>
      <c r="F3744" s="21"/>
      <c r="G3744" s="22"/>
      <c r="H3744" s="273"/>
      <c r="I3744" s="23"/>
      <c r="J3744" s="24"/>
    </row>
    <row r="3745" spans="1:13" ht="15" x14ac:dyDescent="0.2">
      <c r="A3745" s="25"/>
      <c r="B3745" s="18"/>
      <c r="C3745" s="19"/>
      <c r="D3745" s="143"/>
      <c r="E3745" s="7"/>
      <c r="F3745" s="21"/>
      <c r="G3745" s="22"/>
      <c r="H3745" s="273"/>
      <c r="I3745" s="23"/>
      <c r="J3745" s="24"/>
    </row>
    <row r="3746" spans="1:13" ht="15" x14ac:dyDescent="0.2">
      <c r="A3746" s="25"/>
      <c r="B3746" s="18"/>
      <c r="C3746" s="19"/>
      <c r="D3746" s="143"/>
      <c r="E3746" s="7"/>
      <c r="F3746" s="21"/>
      <c r="G3746" s="22"/>
      <c r="H3746" s="273"/>
      <c r="I3746" s="23"/>
      <c r="J3746" s="24"/>
    </row>
    <row r="3747" spans="1:13" ht="15" x14ac:dyDescent="0.2">
      <c r="A3747" s="25"/>
      <c r="B3747" s="18"/>
      <c r="C3747" s="19"/>
      <c r="D3747" s="143"/>
      <c r="E3747" s="7"/>
      <c r="F3747" s="21"/>
      <c r="G3747" s="22"/>
      <c r="H3747" s="273"/>
      <c r="I3747" s="23"/>
      <c r="J3747" s="24"/>
    </row>
    <row r="3748" spans="1:13" ht="15" x14ac:dyDescent="0.2">
      <c r="A3748" s="25"/>
      <c r="B3748" s="18"/>
      <c r="C3748" s="19"/>
      <c r="D3748" s="143"/>
      <c r="E3748" s="7"/>
      <c r="F3748" s="21"/>
      <c r="G3748" s="22"/>
      <c r="H3748" s="273"/>
      <c r="I3748" s="23"/>
      <c r="J3748" s="24"/>
    </row>
    <row r="3749" spans="1:13" ht="15" x14ac:dyDescent="0.2">
      <c r="A3749" s="25"/>
      <c r="B3749" s="18"/>
      <c r="C3749" s="19"/>
      <c r="D3749" s="143"/>
      <c r="E3749" s="7"/>
      <c r="F3749" s="21"/>
      <c r="G3749" s="22"/>
      <c r="H3749" s="273"/>
      <c r="I3749" s="23"/>
      <c r="J3749" s="24"/>
    </row>
    <row r="3750" spans="1:13" ht="15" x14ac:dyDescent="0.25">
      <c r="A3750" s="17"/>
      <c r="B3750" s="18"/>
      <c r="C3750" s="19"/>
      <c r="D3750" s="143"/>
      <c r="E3750" s="7"/>
      <c r="F3750" s="21"/>
      <c r="G3750" s="22"/>
      <c r="H3750" s="273"/>
      <c r="I3750" s="23"/>
      <c r="J3750" s="24"/>
    </row>
    <row r="3751" spans="1:13" ht="15" x14ac:dyDescent="0.2">
      <c r="A3751" s="25"/>
      <c r="B3751" s="18"/>
      <c r="C3751" s="19"/>
      <c r="D3751" s="143"/>
      <c r="E3751" s="7"/>
      <c r="F3751" s="21"/>
      <c r="G3751" s="22"/>
      <c r="H3751" s="273"/>
      <c r="I3751" s="23"/>
      <c r="J3751" s="24"/>
    </row>
    <row r="3752" spans="1:13" ht="15" x14ac:dyDescent="0.2">
      <c r="A3752" s="25"/>
      <c r="B3752" s="18"/>
      <c r="C3752" s="19"/>
      <c r="D3752" s="143"/>
      <c r="E3752" s="7"/>
      <c r="F3752" s="21"/>
      <c r="G3752" s="22"/>
      <c r="H3752" s="273"/>
      <c r="I3752" s="23"/>
      <c r="J3752" s="24"/>
    </row>
    <row r="3753" spans="1:13" ht="15" x14ac:dyDescent="0.2">
      <c r="A3753" s="25"/>
      <c r="B3753" s="18"/>
      <c r="C3753" s="19"/>
      <c r="D3753" s="143"/>
      <c r="E3753" s="7"/>
      <c r="F3753" s="21"/>
      <c r="G3753" s="22"/>
      <c r="H3753" s="273"/>
      <c r="I3753" s="23"/>
      <c r="J3753" s="24"/>
    </row>
    <row r="3754" spans="1:13" ht="15" x14ac:dyDescent="0.2">
      <c r="A3754" s="25"/>
      <c r="B3754" s="18"/>
      <c r="C3754" s="19"/>
      <c r="D3754" s="143"/>
      <c r="E3754" s="7"/>
      <c r="F3754" s="21"/>
      <c r="G3754" s="22"/>
      <c r="H3754" s="273"/>
      <c r="I3754" s="23"/>
      <c r="J3754" s="24"/>
    </row>
    <row r="3755" spans="1:13" ht="15" x14ac:dyDescent="0.2">
      <c r="A3755" s="25"/>
      <c r="B3755" s="18"/>
      <c r="C3755" s="19"/>
      <c r="D3755" s="143"/>
      <c r="E3755" s="7"/>
      <c r="F3755" s="21"/>
      <c r="G3755" s="22"/>
      <c r="H3755" s="273"/>
      <c r="I3755" s="23"/>
      <c r="J3755" s="24"/>
    </row>
    <row r="3756" spans="1:13" ht="15" x14ac:dyDescent="0.2">
      <c r="A3756" s="25"/>
      <c r="B3756" s="18"/>
      <c r="C3756" s="19"/>
      <c r="D3756" s="143"/>
      <c r="E3756" s="7"/>
      <c r="F3756" s="21"/>
      <c r="G3756" s="22"/>
      <c r="H3756" s="273"/>
      <c r="I3756" s="23"/>
      <c r="J3756" s="24"/>
    </row>
    <row r="3757" spans="1:13" ht="15" x14ac:dyDescent="0.2">
      <c r="A3757" s="25"/>
      <c r="B3757" s="18"/>
      <c r="C3757" s="19"/>
      <c r="D3757" s="143"/>
      <c r="E3757" s="7"/>
      <c r="F3757" s="21"/>
      <c r="G3757" s="22"/>
      <c r="H3757" s="273"/>
      <c r="I3757" s="23"/>
      <c r="J3757" s="24"/>
    </row>
    <row r="3758" spans="1:13" s="38" customFormat="1" ht="15" x14ac:dyDescent="0.2">
      <c r="A3758" s="25"/>
      <c r="B3758" s="18"/>
      <c r="C3758" s="19"/>
      <c r="D3758" s="143"/>
      <c r="E3758" s="7"/>
      <c r="F3758" s="21"/>
      <c r="G3758" s="22"/>
      <c r="H3758" s="273"/>
      <c r="I3758" s="23"/>
      <c r="J3758" s="24"/>
      <c r="K3758" s="35"/>
      <c r="L3758" s="246"/>
      <c r="M3758" s="340"/>
    </row>
    <row r="3759" spans="1:13" s="38" customFormat="1" ht="15" x14ac:dyDescent="0.2">
      <c r="A3759" s="25"/>
      <c r="B3759" s="18"/>
      <c r="C3759" s="19"/>
      <c r="D3759" s="143"/>
      <c r="E3759" s="7"/>
      <c r="F3759" s="21"/>
      <c r="G3759" s="22"/>
      <c r="H3759" s="273"/>
      <c r="I3759" s="23"/>
      <c r="J3759" s="24"/>
      <c r="K3759" s="35"/>
      <c r="L3759" s="246"/>
      <c r="M3759" s="340"/>
    </row>
    <row r="3760" spans="1:13" s="38" customFormat="1" ht="15" x14ac:dyDescent="0.2">
      <c r="A3760" s="25"/>
      <c r="B3760" s="18"/>
      <c r="C3760" s="19"/>
      <c r="D3760" s="143"/>
      <c r="E3760" s="7"/>
      <c r="F3760" s="21"/>
      <c r="G3760" s="22"/>
      <c r="H3760" s="273"/>
      <c r="I3760" s="23"/>
      <c r="J3760" s="24"/>
      <c r="K3760" s="35"/>
      <c r="L3760" s="246"/>
      <c r="M3760" s="340"/>
    </row>
    <row r="3761" spans="1:13" s="38" customFormat="1" ht="15" x14ac:dyDescent="0.2">
      <c r="A3761" s="25"/>
      <c r="B3761" s="18"/>
      <c r="C3761" s="19"/>
      <c r="D3761" s="143"/>
      <c r="E3761" s="7"/>
      <c r="F3761" s="21"/>
      <c r="G3761" s="22"/>
      <c r="H3761" s="273"/>
      <c r="I3761" s="23"/>
      <c r="J3761" s="24"/>
      <c r="K3761" s="35"/>
      <c r="L3761" s="246"/>
      <c r="M3761" s="340"/>
    </row>
    <row r="3762" spans="1:13" s="38" customFormat="1" ht="15" x14ac:dyDescent="0.2">
      <c r="A3762" s="25"/>
      <c r="B3762" s="18"/>
      <c r="C3762" s="19"/>
      <c r="D3762" s="143"/>
      <c r="E3762" s="7"/>
      <c r="F3762" s="21"/>
      <c r="G3762" s="22"/>
      <c r="H3762" s="273"/>
      <c r="I3762" s="23"/>
      <c r="J3762" s="24"/>
      <c r="K3762" s="35"/>
      <c r="L3762" s="246"/>
      <c r="M3762" s="340"/>
    </row>
    <row r="3763" spans="1:13" s="38" customFormat="1" ht="15" x14ac:dyDescent="0.2">
      <c r="A3763" s="25"/>
      <c r="B3763" s="18"/>
      <c r="C3763" s="19"/>
      <c r="D3763" s="143"/>
      <c r="E3763" s="7"/>
      <c r="F3763" s="21"/>
      <c r="G3763" s="22"/>
      <c r="H3763" s="273"/>
      <c r="I3763" s="23"/>
      <c r="J3763" s="24"/>
      <c r="K3763" s="35"/>
      <c r="L3763" s="246"/>
      <c r="M3763" s="340"/>
    </row>
    <row r="3764" spans="1:13" s="38" customFormat="1" ht="15" x14ac:dyDescent="0.2">
      <c r="A3764" s="25"/>
      <c r="B3764" s="18"/>
      <c r="C3764" s="19"/>
      <c r="D3764" s="143"/>
      <c r="E3764" s="7"/>
      <c r="F3764" s="21"/>
      <c r="G3764" s="22"/>
      <c r="H3764" s="273"/>
      <c r="I3764" s="23"/>
      <c r="J3764" s="24"/>
      <c r="K3764" s="35"/>
      <c r="L3764" s="246"/>
      <c r="M3764" s="340"/>
    </row>
    <row r="3765" spans="1:13" s="38" customFormat="1" ht="15" x14ac:dyDescent="0.2">
      <c r="A3765" s="25"/>
      <c r="B3765" s="18"/>
      <c r="C3765" s="19"/>
      <c r="D3765" s="143"/>
      <c r="E3765" s="7"/>
      <c r="F3765" s="21"/>
      <c r="G3765" s="22"/>
      <c r="H3765" s="273"/>
      <c r="I3765" s="23"/>
      <c r="J3765" s="24"/>
      <c r="K3765" s="35"/>
      <c r="L3765" s="246"/>
      <c r="M3765" s="340"/>
    </row>
    <row r="3766" spans="1:13" s="38" customFormat="1" ht="15" x14ac:dyDescent="0.25">
      <c r="A3766" s="25"/>
      <c r="B3766" s="18"/>
      <c r="C3766" s="19"/>
      <c r="D3766" s="143"/>
      <c r="E3766" s="7"/>
      <c r="F3766" s="21"/>
      <c r="G3766" s="22"/>
      <c r="H3766" s="273"/>
      <c r="I3766" s="23"/>
      <c r="J3766" s="24"/>
      <c r="K3766" s="35"/>
      <c r="L3766" s="246"/>
      <c r="M3766" s="352"/>
    </row>
    <row r="3767" spans="1:13" s="38" customFormat="1" ht="15" x14ac:dyDescent="0.2">
      <c r="A3767" s="25"/>
      <c r="B3767" s="18"/>
      <c r="C3767" s="19"/>
      <c r="D3767" s="143"/>
      <c r="E3767" s="7"/>
      <c r="F3767" s="21"/>
      <c r="G3767" s="22"/>
      <c r="H3767" s="273"/>
      <c r="I3767" s="23"/>
      <c r="J3767" s="24"/>
      <c r="K3767" s="35"/>
      <c r="L3767" s="246"/>
      <c r="M3767" s="340"/>
    </row>
    <row r="3768" spans="1:13" s="38" customFormat="1" ht="15" x14ac:dyDescent="0.2">
      <c r="A3768" s="25"/>
      <c r="B3768" s="18"/>
      <c r="C3768" s="19"/>
      <c r="D3768" s="143"/>
      <c r="E3768" s="7"/>
      <c r="F3768" s="21"/>
      <c r="G3768" s="22"/>
      <c r="H3768" s="273"/>
      <c r="I3768" s="23"/>
      <c r="J3768" s="24"/>
      <c r="K3768" s="35"/>
      <c r="L3768" s="246"/>
      <c r="M3768" s="340"/>
    </row>
    <row r="3769" spans="1:13" s="38" customFormat="1" ht="15" x14ac:dyDescent="0.25">
      <c r="A3769" s="17"/>
      <c r="B3769" s="18"/>
      <c r="C3769" s="19"/>
      <c r="D3769" s="143"/>
      <c r="E3769" s="7"/>
      <c r="F3769" s="21"/>
      <c r="G3769" s="22"/>
      <c r="H3769" s="273"/>
      <c r="I3769" s="23"/>
      <c r="J3769" s="24"/>
      <c r="K3769" s="35"/>
      <c r="L3769" s="246"/>
      <c r="M3769" s="340"/>
    </row>
    <row r="3770" spans="1:13" s="38" customFormat="1" ht="15" x14ac:dyDescent="0.2">
      <c r="A3770" s="25"/>
      <c r="B3770" s="18"/>
      <c r="C3770" s="19"/>
      <c r="D3770" s="143"/>
      <c r="E3770" s="7"/>
      <c r="F3770" s="21"/>
      <c r="G3770" s="22"/>
      <c r="H3770" s="273"/>
      <c r="I3770" s="23"/>
      <c r="J3770" s="24"/>
      <c r="K3770" s="35"/>
      <c r="L3770" s="246"/>
      <c r="M3770" s="340"/>
    </row>
    <row r="3771" spans="1:13" s="38" customFormat="1" ht="15" x14ac:dyDescent="0.2">
      <c r="A3771" s="25"/>
      <c r="B3771" s="18"/>
      <c r="C3771" s="19"/>
      <c r="D3771" s="143"/>
      <c r="E3771" s="7"/>
      <c r="F3771" s="21"/>
      <c r="G3771" s="22"/>
      <c r="H3771" s="273"/>
      <c r="I3771" s="23"/>
      <c r="J3771" s="24"/>
      <c r="K3771" s="35"/>
      <c r="L3771" s="246"/>
      <c r="M3771" s="340"/>
    </row>
    <row r="3772" spans="1:13" s="38" customFormat="1" ht="15" x14ac:dyDescent="0.2">
      <c r="A3772" s="25"/>
      <c r="B3772" s="18"/>
      <c r="C3772" s="19"/>
      <c r="D3772" s="143"/>
      <c r="E3772" s="7"/>
      <c r="F3772" s="21"/>
      <c r="G3772" s="22"/>
      <c r="H3772" s="273"/>
      <c r="I3772" s="23"/>
      <c r="J3772" s="24"/>
      <c r="K3772" s="35"/>
      <c r="L3772" s="246"/>
      <c r="M3772" s="340"/>
    </row>
    <row r="3773" spans="1:13" s="38" customFormat="1" ht="15" x14ac:dyDescent="0.2">
      <c r="A3773" s="25"/>
      <c r="B3773" s="18"/>
      <c r="C3773" s="19"/>
      <c r="D3773" s="143"/>
      <c r="E3773" s="7"/>
      <c r="F3773" s="21"/>
      <c r="G3773" s="22"/>
      <c r="H3773" s="273"/>
      <c r="I3773" s="23"/>
      <c r="J3773" s="24"/>
      <c r="K3773" s="35"/>
      <c r="L3773" s="246"/>
      <c r="M3773" s="340"/>
    </row>
    <row r="3774" spans="1:13" s="38" customFormat="1" ht="15" x14ac:dyDescent="0.2">
      <c r="A3774" s="25"/>
      <c r="B3774" s="18"/>
      <c r="C3774" s="19"/>
      <c r="D3774" s="143"/>
      <c r="E3774" s="7"/>
      <c r="F3774" s="21"/>
      <c r="G3774" s="22"/>
      <c r="H3774" s="273"/>
      <c r="I3774" s="23"/>
      <c r="J3774" s="24"/>
      <c r="K3774" s="35"/>
      <c r="L3774" s="246"/>
      <c r="M3774" s="340"/>
    </row>
    <row r="3775" spans="1:13" s="38" customFormat="1" ht="15" x14ac:dyDescent="0.2">
      <c r="A3775" s="25"/>
      <c r="B3775" s="18"/>
      <c r="C3775" s="19"/>
      <c r="D3775" s="143"/>
      <c r="E3775" s="7"/>
      <c r="F3775" s="21"/>
      <c r="G3775" s="22"/>
      <c r="H3775" s="273"/>
      <c r="I3775" s="23"/>
      <c r="J3775" s="24"/>
      <c r="K3775" s="35"/>
      <c r="L3775" s="246"/>
      <c r="M3775" s="340"/>
    </row>
    <row r="3776" spans="1:13" s="38" customFormat="1" ht="15" x14ac:dyDescent="0.25">
      <c r="A3776" s="17"/>
      <c r="B3776" s="18"/>
      <c r="C3776" s="19"/>
      <c r="D3776" s="143"/>
      <c r="E3776" s="7"/>
      <c r="F3776" s="21"/>
      <c r="G3776" s="22"/>
      <c r="H3776" s="273"/>
      <c r="I3776" s="23"/>
      <c r="J3776" s="24"/>
      <c r="K3776" s="35"/>
      <c r="L3776" s="246"/>
      <c r="M3776" s="340"/>
    </row>
    <row r="3777" spans="1:13" s="38" customFormat="1" ht="15" x14ac:dyDescent="0.2">
      <c r="A3777" s="25"/>
      <c r="B3777" s="18"/>
      <c r="C3777" s="19"/>
      <c r="D3777" s="143"/>
      <c r="E3777" s="7"/>
      <c r="F3777" s="21"/>
      <c r="G3777" s="22"/>
      <c r="H3777" s="273"/>
      <c r="I3777" s="23"/>
      <c r="J3777" s="24"/>
      <c r="K3777" s="35"/>
      <c r="L3777" s="246"/>
      <c r="M3777" s="340"/>
    </row>
    <row r="3778" spans="1:13" s="38" customFormat="1" ht="15" x14ac:dyDescent="0.2">
      <c r="A3778" s="25"/>
      <c r="B3778" s="18"/>
      <c r="C3778" s="19"/>
      <c r="D3778" s="143"/>
      <c r="E3778" s="7"/>
      <c r="F3778" s="21"/>
      <c r="G3778" s="22"/>
      <c r="H3778" s="273"/>
      <c r="I3778" s="23"/>
      <c r="J3778" s="24"/>
      <c r="K3778" s="35"/>
      <c r="L3778" s="246"/>
      <c r="M3778" s="340"/>
    </row>
    <row r="3779" spans="1:13" s="38" customFormat="1" ht="15" x14ac:dyDescent="0.2">
      <c r="A3779" s="25"/>
      <c r="B3779" s="18"/>
      <c r="C3779" s="19"/>
      <c r="D3779" s="143"/>
      <c r="E3779" s="7"/>
      <c r="F3779" s="21"/>
      <c r="G3779" s="22"/>
      <c r="H3779" s="273"/>
      <c r="I3779" s="23"/>
      <c r="J3779" s="24"/>
      <c r="K3779" s="35"/>
      <c r="L3779" s="246"/>
      <c r="M3779" s="340"/>
    </row>
    <row r="3780" spans="1:13" s="38" customFormat="1" ht="15" x14ac:dyDescent="0.25">
      <c r="A3780" s="25"/>
      <c r="B3780" s="18"/>
      <c r="C3780" s="19"/>
      <c r="D3780" s="143"/>
      <c r="E3780" s="7"/>
      <c r="F3780" s="21"/>
      <c r="G3780" s="22"/>
      <c r="H3780" s="273"/>
      <c r="I3780" s="23"/>
      <c r="J3780" s="24"/>
      <c r="K3780" s="35"/>
      <c r="L3780" s="246"/>
      <c r="M3780" s="352"/>
    </row>
    <row r="3781" spans="1:13" s="38" customFormat="1" ht="15" x14ac:dyDescent="0.2">
      <c r="A3781" s="25"/>
      <c r="B3781" s="18"/>
      <c r="C3781" s="19"/>
      <c r="D3781" s="143"/>
      <c r="E3781" s="7"/>
      <c r="F3781" s="21"/>
      <c r="G3781" s="22"/>
      <c r="H3781" s="273"/>
      <c r="I3781" s="23"/>
      <c r="J3781" s="24"/>
      <c r="K3781" s="35"/>
      <c r="L3781" s="246"/>
      <c r="M3781" s="340"/>
    </row>
    <row r="3782" spans="1:13" s="38" customFormat="1" ht="15" x14ac:dyDescent="0.25">
      <c r="A3782" s="25"/>
      <c r="B3782" s="18"/>
      <c r="C3782" s="19"/>
      <c r="D3782" s="143"/>
      <c r="E3782" s="7"/>
      <c r="F3782" s="21"/>
      <c r="G3782" s="22"/>
      <c r="H3782" s="273"/>
      <c r="I3782" s="23"/>
      <c r="J3782" s="24"/>
      <c r="K3782" s="35"/>
      <c r="L3782" s="246"/>
      <c r="M3782" s="352"/>
    </row>
    <row r="3783" spans="1:13" s="38" customFormat="1" ht="15" x14ac:dyDescent="0.2">
      <c r="A3783" s="25"/>
      <c r="B3783" s="18"/>
      <c r="C3783" s="19"/>
      <c r="D3783" s="143"/>
      <c r="E3783" s="7"/>
      <c r="F3783" s="21"/>
      <c r="G3783" s="22"/>
      <c r="H3783" s="273"/>
      <c r="I3783" s="23"/>
      <c r="J3783" s="24"/>
      <c r="K3783" s="35"/>
      <c r="L3783" s="246"/>
      <c r="M3783" s="340"/>
    </row>
    <row r="3784" spans="1:13" s="38" customFormat="1" ht="15" x14ac:dyDescent="0.25">
      <c r="A3784" s="25"/>
      <c r="B3784" s="18"/>
      <c r="C3784" s="19"/>
      <c r="D3784" s="143"/>
      <c r="E3784" s="7"/>
      <c r="F3784" s="21"/>
      <c r="G3784" s="22"/>
      <c r="H3784" s="273"/>
      <c r="I3784" s="23"/>
      <c r="J3784" s="24"/>
      <c r="K3784" s="35"/>
      <c r="L3784" s="246"/>
      <c r="M3784" s="352"/>
    </row>
    <row r="3785" spans="1:13" s="38" customFormat="1" ht="15" x14ac:dyDescent="0.25">
      <c r="A3785" s="25"/>
      <c r="B3785" s="18"/>
      <c r="C3785" s="19"/>
      <c r="D3785" s="143"/>
      <c r="E3785" s="7"/>
      <c r="F3785" s="21"/>
      <c r="G3785" s="22"/>
      <c r="H3785" s="273"/>
      <c r="I3785" s="23"/>
      <c r="J3785" s="24"/>
      <c r="K3785" s="35"/>
      <c r="L3785" s="246"/>
      <c r="M3785" s="352"/>
    </row>
    <row r="3786" spans="1:13" s="38" customFormat="1" ht="15" x14ac:dyDescent="0.25">
      <c r="A3786" s="17"/>
      <c r="B3786" s="18"/>
      <c r="C3786" s="19"/>
      <c r="D3786" s="143"/>
      <c r="E3786" s="7"/>
      <c r="F3786" s="21"/>
      <c r="G3786" s="22"/>
      <c r="H3786" s="273"/>
      <c r="I3786" s="23"/>
      <c r="J3786" s="24"/>
      <c r="K3786" s="35"/>
      <c r="L3786" s="246"/>
      <c r="M3786" s="340"/>
    </row>
    <row r="3787" spans="1:13" s="38" customFormat="1" ht="15" x14ac:dyDescent="0.2">
      <c r="A3787" s="25"/>
      <c r="B3787" s="18"/>
      <c r="C3787" s="19"/>
      <c r="D3787" s="143"/>
      <c r="E3787" s="7"/>
      <c r="F3787" s="21"/>
      <c r="G3787" s="22"/>
      <c r="H3787" s="273"/>
      <c r="I3787" s="23"/>
      <c r="J3787" s="24"/>
      <c r="K3787" s="35"/>
      <c r="L3787" s="246"/>
      <c r="M3787" s="340"/>
    </row>
    <row r="3788" spans="1:13" s="38" customFormat="1" ht="15" x14ac:dyDescent="0.25">
      <c r="A3788" s="25"/>
      <c r="B3788" s="18"/>
      <c r="C3788" s="19"/>
      <c r="D3788" s="143"/>
      <c r="E3788" s="7"/>
      <c r="F3788" s="21"/>
      <c r="G3788" s="22"/>
      <c r="H3788" s="273"/>
      <c r="I3788" s="23"/>
      <c r="J3788" s="24"/>
      <c r="K3788" s="35"/>
      <c r="L3788" s="246"/>
      <c r="M3788" s="352"/>
    </row>
    <row r="3789" spans="1:13" s="38" customFormat="1" ht="15" x14ac:dyDescent="0.25">
      <c r="A3789" s="25"/>
      <c r="B3789" s="18"/>
      <c r="C3789" s="19"/>
      <c r="D3789" s="143"/>
      <c r="E3789" s="7"/>
      <c r="F3789" s="21"/>
      <c r="G3789" s="22"/>
      <c r="H3789" s="273"/>
      <c r="I3789" s="23"/>
      <c r="J3789" s="24"/>
      <c r="K3789" s="35"/>
      <c r="L3789" s="246"/>
      <c r="M3789" s="352"/>
    </row>
    <row r="3790" spans="1:13" s="38" customFormat="1" ht="15" x14ac:dyDescent="0.25">
      <c r="A3790" s="25"/>
      <c r="B3790" s="18"/>
      <c r="C3790" s="19"/>
      <c r="D3790" s="143"/>
      <c r="E3790" s="7"/>
      <c r="F3790" s="21"/>
      <c r="G3790" s="22"/>
      <c r="H3790" s="273"/>
      <c r="I3790" s="23"/>
      <c r="J3790" s="24"/>
      <c r="K3790" s="35"/>
      <c r="L3790" s="246"/>
      <c r="M3790" s="352"/>
    </row>
    <row r="3791" spans="1:13" s="38" customFormat="1" ht="15" x14ac:dyDescent="0.25">
      <c r="A3791" s="25"/>
      <c r="B3791" s="18"/>
      <c r="C3791" s="19"/>
      <c r="D3791" s="143"/>
      <c r="E3791" s="7"/>
      <c r="F3791" s="21"/>
      <c r="G3791" s="22"/>
      <c r="H3791" s="273"/>
      <c r="I3791" s="23"/>
      <c r="J3791" s="24"/>
      <c r="K3791" s="35"/>
      <c r="L3791" s="246"/>
      <c r="M3791" s="352"/>
    </row>
    <row r="3792" spans="1:13" s="38" customFormat="1" ht="15" x14ac:dyDescent="0.2">
      <c r="A3792" s="25"/>
      <c r="B3792" s="18"/>
      <c r="C3792" s="19"/>
      <c r="D3792" s="143"/>
      <c r="E3792" s="7"/>
      <c r="F3792" s="21"/>
      <c r="G3792" s="22"/>
      <c r="H3792" s="273"/>
      <c r="I3792" s="23"/>
      <c r="J3792" s="24"/>
      <c r="K3792" s="35"/>
      <c r="L3792" s="246"/>
      <c r="M3792" s="340"/>
    </row>
    <row r="3793" spans="1:13" s="38" customFormat="1" ht="15" x14ac:dyDescent="0.2">
      <c r="A3793" s="25"/>
      <c r="B3793" s="18"/>
      <c r="C3793" s="19"/>
      <c r="D3793" s="143"/>
      <c r="E3793" s="7"/>
      <c r="F3793" s="21"/>
      <c r="G3793" s="22"/>
      <c r="H3793" s="273"/>
      <c r="I3793" s="23"/>
      <c r="J3793" s="24"/>
      <c r="K3793" s="35"/>
      <c r="L3793" s="246"/>
      <c r="M3793" s="340"/>
    </row>
    <row r="3794" spans="1:13" s="38" customFormat="1" ht="15" x14ac:dyDescent="0.2">
      <c r="A3794" s="25"/>
      <c r="B3794" s="18"/>
      <c r="C3794" s="19"/>
      <c r="D3794" s="143"/>
      <c r="E3794" s="7"/>
      <c r="F3794" s="21"/>
      <c r="G3794" s="22"/>
      <c r="H3794" s="273"/>
      <c r="I3794" s="23"/>
      <c r="J3794" s="24"/>
      <c r="K3794" s="35"/>
      <c r="L3794" s="246"/>
      <c r="M3794" s="340"/>
    </row>
    <row r="3795" spans="1:13" s="38" customFormat="1" ht="15" x14ac:dyDescent="0.2">
      <c r="A3795" s="25"/>
      <c r="B3795" s="18"/>
      <c r="C3795" s="19"/>
      <c r="D3795" s="143"/>
      <c r="E3795" s="7"/>
      <c r="F3795" s="21"/>
      <c r="G3795" s="22"/>
      <c r="H3795" s="273"/>
      <c r="I3795" s="23"/>
      <c r="J3795" s="24"/>
      <c r="K3795" s="35"/>
      <c r="L3795" s="246"/>
      <c r="M3795" s="340"/>
    </row>
    <row r="3796" spans="1:13" s="38" customFormat="1" ht="15" x14ac:dyDescent="0.2">
      <c r="A3796" s="25"/>
      <c r="B3796" s="18"/>
      <c r="C3796" s="19"/>
      <c r="D3796" s="143"/>
      <c r="E3796" s="7"/>
      <c r="F3796" s="21"/>
      <c r="G3796" s="22"/>
      <c r="H3796" s="273"/>
      <c r="I3796" s="23"/>
      <c r="J3796" s="24"/>
      <c r="K3796" s="35"/>
      <c r="L3796" s="246"/>
      <c r="M3796" s="340"/>
    </row>
    <row r="3797" spans="1:13" s="38" customFormat="1" ht="15" x14ac:dyDescent="0.2">
      <c r="A3797" s="25"/>
      <c r="B3797" s="18"/>
      <c r="C3797" s="19"/>
      <c r="D3797" s="143"/>
      <c r="E3797" s="7"/>
      <c r="F3797" s="21"/>
      <c r="G3797" s="22"/>
      <c r="H3797" s="273"/>
      <c r="I3797" s="23"/>
      <c r="J3797" s="24"/>
      <c r="K3797" s="35"/>
      <c r="L3797" s="246"/>
      <c r="M3797" s="340"/>
    </row>
    <row r="3798" spans="1:13" s="38" customFormat="1" ht="15" x14ac:dyDescent="0.2">
      <c r="A3798" s="25"/>
      <c r="B3798" s="18"/>
      <c r="C3798" s="19"/>
      <c r="D3798" s="143"/>
      <c r="E3798" s="7"/>
      <c r="F3798" s="21"/>
      <c r="G3798" s="22"/>
      <c r="H3798" s="273"/>
      <c r="I3798" s="23"/>
      <c r="J3798" s="24"/>
      <c r="K3798" s="35"/>
      <c r="L3798" s="246"/>
      <c r="M3798" s="340"/>
    </row>
    <row r="3799" spans="1:13" s="38" customFormat="1" ht="15" x14ac:dyDescent="0.2">
      <c r="A3799" s="25"/>
      <c r="B3799" s="18"/>
      <c r="C3799" s="19"/>
      <c r="D3799" s="143"/>
      <c r="E3799" s="7"/>
      <c r="F3799" s="21"/>
      <c r="G3799" s="22"/>
      <c r="H3799" s="273"/>
      <c r="I3799" s="23"/>
      <c r="J3799" s="24"/>
      <c r="K3799" s="35"/>
      <c r="L3799" s="246"/>
      <c r="M3799" s="340"/>
    </row>
    <row r="3800" spans="1:13" s="38" customFormat="1" ht="15" x14ac:dyDescent="0.2">
      <c r="A3800" s="25"/>
      <c r="B3800" s="18"/>
      <c r="C3800" s="19"/>
      <c r="D3800" s="143"/>
      <c r="E3800" s="7"/>
      <c r="F3800" s="21"/>
      <c r="G3800" s="22"/>
      <c r="H3800" s="273"/>
      <c r="I3800" s="23"/>
      <c r="J3800" s="24"/>
      <c r="K3800" s="35"/>
      <c r="L3800" s="246"/>
      <c r="M3800" s="340"/>
    </row>
    <row r="3801" spans="1:13" s="38" customFormat="1" ht="15" x14ac:dyDescent="0.25">
      <c r="A3801" s="17"/>
      <c r="B3801" s="18"/>
      <c r="C3801" s="19"/>
      <c r="D3801" s="143"/>
      <c r="E3801" s="7"/>
      <c r="F3801" s="21"/>
      <c r="G3801" s="22"/>
      <c r="H3801" s="273"/>
      <c r="I3801" s="23"/>
      <c r="J3801" s="24"/>
      <c r="K3801" s="35"/>
      <c r="L3801" s="246"/>
      <c r="M3801" s="352"/>
    </row>
    <row r="3802" spans="1:13" s="38" customFormat="1" ht="15" x14ac:dyDescent="0.2">
      <c r="A3802" s="25"/>
      <c r="B3802" s="18"/>
      <c r="C3802" s="19"/>
      <c r="D3802" s="143"/>
      <c r="E3802" s="7"/>
      <c r="F3802" s="21"/>
      <c r="G3802" s="22"/>
      <c r="H3802" s="273"/>
      <c r="I3802" s="23"/>
      <c r="J3802" s="24"/>
      <c r="K3802" s="35"/>
      <c r="L3802" s="246"/>
      <c r="M3802" s="340"/>
    </row>
    <row r="3803" spans="1:13" s="38" customFormat="1" ht="15" x14ac:dyDescent="0.25">
      <c r="A3803" s="25"/>
      <c r="B3803" s="18"/>
      <c r="C3803" s="19"/>
      <c r="D3803" s="143"/>
      <c r="E3803" s="7"/>
      <c r="F3803" s="21"/>
      <c r="G3803" s="22"/>
      <c r="H3803" s="273"/>
      <c r="I3803" s="23"/>
      <c r="J3803" s="24"/>
      <c r="K3803" s="35"/>
      <c r="L3803" s="246"/>
      <c r="M3803" s="352"/>
    </row>
    <row r="3804" spans="1:13" s="38" customFormat="1" ht="15" x14ac:dyDescent="0.25">
      <c r="A3804" s="25"/>
      <c r="B3804" s="18"/>
      <c r="C3804" s="19"/>
      <c r="D3804" s="143"/>
      <c r="E3804" s="7"/>
      <c r="F3804" s="21"/>
      <c r="G3804" s="22"/>
      <c r="H3804" s="273"/>
      <c r="I3804" s="23"/>
      <c r="J3804" s="24"/>
      <c r="K3804" s="35"/>
      <c r="L3804" s="246"/>
      <c r="M3804" s="352"/>
    </row>
    <row r="3805" spans="1:13" s="38" customFormat="1" ht="15" x14ac:dyDescent="0.2">
      <c r="A3805" s="25"/>
      <c r="B3805" s="18"/>
      <c r="C3805" s="19"/>
      <c r="D3805" s="143"/>
      <c r="E3805" s="7"/>
      <c r="F3805" s="21"/>
      <c r="G3805" s="22"/>
      <c r="H3805" s="273"/>
      <c r="I3805" s="23"/>
      <c r="J3805" s="24"/>
      <c r="K3805" s="35"/>
      <c r="L3805" s="246"/>
      <c r="M3805" s="340"/>
    </row>
    <row r="3806" spans="1:13" s="38" customFormat="1" ht="15" x14ac:dyDescent="0.25">
      <c r="A3806" s="25"/>
      <c r="B3806" s="18"/>
      <c r="C3806" s="19"/>
      <c r="D3806" s="143"/>
      <c r="E3806" s="7"/>
      <c r="F3806" s="21"/>
      <c r="G3806" s="22"/>
      <c r="H3806" s="273"/>
      <c r="I3806" s="23"/>
      <c r="J3806" s="24"/>
      <c r="K3806" s="35"/>
      <c r="L3806" s="246"/>
      <c r="M3806" s="352"/>
    </row>
    <row r="3807" spans="1:13" s="38" customFormat="1" ht="15" x14ac:dyDescent="0.25">
      <c r="A3807" s="17"/>
      <c r="B3807" s="18"/>
      <c r="C3807" s="19"/>
      <c r="D3807" s="143"/>
      <c r="E3807" s="7"/>
      <c r="F3807" s="21"/>
      <c r="G3807" s="22"/>
      <c r="H3807" s="273"/>
      <c r="I3807" s="23"/>
      <c r="J3807" s="24"/>
      <c r="K3807" s="35"/>
      <c r="L3807" s="246"/>
      <c r="M3807" s="340"/>
    </row>
    <row r="3808" spans="1:13" s="38" customFormat="1" ht="15" x14ac:dyDescent="0.2">
      <c r="A3808" s="25"/>
      <c r="B3808" s="18"/>
      <c r="C3808" s="19"/>
      <c r="D3808" s="143"/>
      <c r="E3808" s="7"/>
      <c r="F3808" s="21"/>
      <c r="G3808" s="22"/>
      <c r="H3808" s="273"/>
      <c r="I3808" s="23"/>
      <c r="J3808" s="24"/>
      <c r="K3808" s="35"/>
      <c r="L3808" s="246"/>
      <c r="M3808" s="340"/>
    </row>
    <row r="3809" spans="1:13" s="38" customFormat="1" ht="15" x14ac:dyDescent="0.2">
      <c r="A3809" s="25"/>
      <c r="B3809" s="18"/>
      <c r="C3809" s="19"/>
      <c r="D3809" s="143"/>
      <c r="E3809" s="7"/>
      <c r="F3809" s="21"/>
      <c r="G3809" s="22"/>
      <c r="H3809" s="273"/>
      <c r="I3809" s="23"/>
      <c r="J3809" s="24"/>
      <c r="K3809" s="35"/>
      <c r="L3809" s="246"/>
      <c r="M3809" s="340"/>
    </row>
    <row r="3810" spans="1:13" s="38" customFormat="1" ht="15" x14ac:dyDescent="0.25">
      <c r="A3810" s="25"/>
      <c r="B3810" s="18"/>
      <c r="C3810" s="19"/>
      <c r="D3810" s="143"/>
      <c r="E3810" s="7"/>
      <c r="F3810" s="21"/>
      <c r="G3810" s="22"/>
      <c r="H3810" s="273"/>
      <c r="I3810" s="23"/>
      <c r="J3810" s="24"/>
      <c r="K3810" s="35"/>
      <c r="L3810" s="246"/>
      <c r="M3810" s="352"/>
    </row>
    <row r="3811" spans="1:13" s="38" customFormat="1" ht="15" x14ac:dyDescent="0.2">
      <c r="A3811" s="25"/>
      <c r="B3811" s="18"/>
      <c r="C3811" s="19"/>
      <c r="D3811" s="143"/>
      <c r="E3811" s="7"/>
      <c r="F3811" s="21"/>
      <c r="G3811" s="22"/>
      <c r="H3811" s="273"/>
      <c r="I3811" s="23"/>
      <c r="J3811" s="24"/>
      <c r="K3811" s="35"/>
      <c r="L3811" s="246"/>
      <c r="M3811" s="340"/>
    </row>
    <row r="3812" spans="1:13" s="38" customFormat="1" ht="15" x14ac:dyDescent="0.25">
      <c r="A3812" s="25"/>
      <c r="B3812" s="18"/>
      <c r="C3812" s="19"/>
      <c r="D3812" s="143"/>
      <c r="E3812" s="7"/>
      <c r="F3812" s="21"/>
      <c r="G3812" s="22"/>
      <c r="H3812" s="273"/>
      <c r="I3812" s="23"/>
      <c r="J3812" s="24"/>
      <c r="K3812" s="35"/>
      <c r="L3812" s="246"/>
      <c r="M3812" s="352"/>
    </row>
    <row r="3813" spans="1:13" s="38" customFormat="1" ht="15" x14ac:dyDescent="0.25">
      <c r="A3813" s="25"/>
      <c r="B3813" s="18"/>
      <c r="C3813" s="19"/>
      <c r="D3813" s="143"/>
      <c r="E3813" s="7"/>
      <c r="F3813" s="21"/>
      <c r="G3813" s="22"/>
      <c r="H3813" s="273"/>
      <c r="I3813" s="23"/>
      <c r="J3813" s="24"/>
      <c r="K3813" s="35"/>
      <c r="L3813" s="246"/>
      <c r="M3813" s="352"/>
    </row>
    <row r="3814" spans="1:13" s="38" customFormat="1" ht="15" x14ac:dyDescent="0.2">
      <c r="A3814" s="25"/>
      <c r="B3814" s="18"/>
      <c r="C3814" s="19"/>
      <c r="D3814" s="143"/>
      <c r="E3814" s="7"/>
      <c r="F3814" s="21"/>
      <c r="G3814" s="22"/>
      <c r="H3814" s="273"/>
      <c r="I3814" s="23"/>
      <c r="J3814" s="24"/>
      <c r="K3814" s="35"/>
      <c r="L3814" s="246"/>
      <c r="M3814" s="340"/>
    </row>
    <row r="3815" spans="1:13" s="38" customFormat="1" ht="15" x14ac:dyDescent="0.2">
      <c r="A3815" s="25"/>
      <c r="B3815" s="18"/>
      <c r="C3815" s="19"/>
      <c r="D3815" s="143"/>
      <c r="E3815" s="7"/>
      <c r="F3815" s="21"/>
      <c r="G3815" s="22"/>
      <c r="H3815" s="273"/>
      <c r="I3815" s="23"/>
      <c r="J3815" s="24"/>
      <c r="K3815" s="35"/>
      <c r="L3815" s="246"/>
      <c r="M3815" s="340"/>
    </row>
    <row r="3816" spans="1:13" s="38" customFormat="1" ht="15" x14ac:dyDescent="0.2">
      <c r="A3816" s="25"/>
      <c r="B3816" s="18"/>
      <c r="C3816" s="19"/>
      <c r="D3816" s="143"/>
      <c r="E3816" s="7"/>
      <c r="F3816" s="21"/>
      <c r="G3816" s="22"/>
      <c r="H3816" s="273"/>
      <c r="I3816" s="23"/>
      <c r="J3816" s="24"/>
      <c r="K3816" s="35"/>
      <c r="L3816" s="246"/>
      <c r="M3816" s="340"/>
    </row>
    <row r="3817" spans="1:13" s="38" customFormat="1" ht="15" x14ac:dyDescent="0.2">
      <c r="A3817" s="25"/>
      <c r="B3817" s="18"/>
      <c r="C3817" s="19"/>
      <c r="D3817" s="143"/>
      <c r="E3817" s="7"/>
      <c r="F3817" s="21"/>
      <c r="G3817" s="22"/>
      <c r="H3817" s="273"/>
      <c r="I3817" s="23"/>
      <c r="J3817" s="24"/>
      <c r="K3817" s="35"/>
      <c r="L3817" s="246"/>
      <c r="M3817" s="340"/>
    </row>
    <row r="3818" spans="1:13" s="38" customFormat="1" ht="15" x14ac:dyDescent="0.2">
      <c r="A3818" s="25"/>
      <c r="B3818" s="18"/>
      <c r="C3818" s="19"/>
      <c r="D3818" s="143"/>
      <c r="E3818" s="7"/>
      <c r="F3818" s="21"/>
      <c r="G3818" s="22"/>
      <c r="H3818" s="273"/>
      <c r="I3818" s="23"/>
      <c r="J3818" s="24"/>
      <c r="K3818" s="35"/>
      <c r="L3818" s="246"/>
      <c r="M3818" s="340"/>
    </row>
    <row r="3819" spans="1:13" s="38" customFormat="1" ht="15" x14ac:dyDescent="0.25">
      <c r="A3819" s="17"/>
      <c r="B3819" s="18"/>
      <c r="C3819" s="19"/>
      <c r="D3819" s="143"/>
      <c r="E3819" s="7"/>
      <c r="F3819" s="21"/>
      <c r="G3819" s="22"/>
      <c r="H3819" s="273"/>
      <c r="I3819" s="23"/>
      <c r="J3819" s="24"/>
      <c r="K3819" s="35"/>
      <c r="L3819" s="246"/>
      <c r="M3819" s="340"/>
    </row>
    <row r="3820" spans="1:13" s="38" customFormat="1" ht="15" x14ac:dyDescent="0.2">
      <c r="A3820" s="25"/>
      <c r="B3820" s="18"/>
      <c r="C3820" s="19"/>
      <c r="D3820" s="143"/>
      <c r="E3820" s="7"/>
      <c r="F3820" s="21"/>
      <c r="G3820" s="22"/>
      <c r="H3820" s="273"/>
      <c r="I3820" s="23"/>
      <c r="J3820" s="24"/>
      <c r="K3820" s="35"/>
      <c r="L3820" s="246"/>
      <c r="M3820" s="340"/>
    </row>
    <row r="3821" spans="1:13" s="38" customFormat="1" ht="15" x14ac:dyDescent="0.2">
      <c r="A3821" s="25"/>
      <c r="B3821" s="18"/>
      <c r="C3821" s="19"/>
      <c r="D3821" s="143"/>
      <c r="E3821" s="7"/>
      <c r="F3821" s="21"/>
      <c r="G3821" s="22"/>
      <c r="H3821" s="273"/>
      <c r="I3821" s="23"/>
      <c r="J3821" s="24"/>
      <c r="K3821" s="35"/>
      <c r="L3821" s="246"/>
      <c r="M3821" s="340"/>
    </row>
    <row r="3822" spans="1:13" s="38" customFormat="1" ht="15" x14ac:dyDescent="0.2">
      <c r="A3822" s="25"/>
      <c r="B3822" s="18"/>
      <c r="C3822" s="19"/>
      <c r="D3822" s="143"/>
      <c r="E3822" s="7"/>
      <c r="F3822" s="21"/>
      <c r="G3822" s="22"/>
      <c r="H3822" s="273"/>
      <c r="I3822" s="23"/>
      <c r="J3822" s="24"/>
      <c r="K3822" s="35"/>
      <c r="L3822" s="246"/>
      <c r="M3822" s="340"/>
    </row>
    <row r="3823" spans="1:13" s="38" customFormat="1" ht="15" x14ac:dyDescent="0.25">
      <c r="A3823" s="17"/>
      <c r="B3823" s="18"/>
      <c r="C3823" s="19"/>
      <c r="D3823" s="143"/>
      <c r="E3823" s="7"/>
      <c r="F3823" s="21"/>
      <c r="G3823" s="22"/>
      <c r="H3823" s="273"/>
      <c r="I3823" s="23"/>
      <c r="J3823" s="24"/>
      <c r="K3823" s="35"/>
      <c r="L3823" s="246"/>
      <c r="M3823" s="340"/>
    </row>
    <row r="3824" spans="1:13" s="38" customFormat="1" ht="15" x14ac:dyDescent="0.2">
      <c r="A3824" s="25"/>
      <c r="B3824" s="18"/>
      <c r="C3824" s="19"/>
      <c r="D3824" s="143"/>
      <c r="E3824" s="7"/>
      <c r="F3824" s="21"/>
      <c r="G3824" s="22"/>
      <c r="H3824" s="273"/>
      <c r="I3824" s="23"/>
      <c r="J3824" s="24"/>
      <c r="K3824" s="35"/>
      <c r="L3824" s="246"/>
      <c r="M3824" s="340"/>
    </row>
    <row r="3825" spans="1:13" s="38" customFormat="1" ht="15" x14ac:dyDescent="0.2">
      <c r="A3825" s="25"/>
      <c r="B3825" s="18"/>
      <c r="C3825" s="19"/>
      <c r="D3825" s="143"/>
      <c r="E3825" s="7"/>
      <c r="F3825" s="21"/>
      <c r="G3825" s="22"/>
      <c r="H3825" s="273"/>
      <c r="I3825" s="23"/>
      <c r="J3825" s="24"/>
      <c r="K3825" s="35"/>
      <c r="L3825" s="246"/>
      <c r="M3825" s="340"/>
    </row>
    <row r="3826" spans="1:13" s="38" customFormat="1" ht="15" x14ac:dyDescent="0.2">
      <c r="A3826" s="25"/>
      <c r="B3826" s="18"/>
      <c r="C3826" s="19"/>
      <c r="D3826" s="143"/>
      <c r="E3826" s="7"/>
      <c r="F3826" s="21"/>
      <c r="G3826" s="22"/>
      <c r="H3826" s="273"/>
      <c r="I3826" s="23"/>
      <c r="J3826" s="24"/>
      <c r="K3826" s="35"/>
      <c r="L3826" s="246"/>
      <c r="M3826" s="340"/>
    </row>
    <row r="3827" spans="1:13" s="38" customFormat="1" ht="15" x14ac:dyDescent="0.2">
      <c r="A3827" s="25"/>
      <c r="B3827" s="18"/>
      <c r="C3827" s="19"/>
      <c r="D3827" s="143"/>
      <c r="E3827" s="7"/>
      <c r="F3827" s="21"/>
      <c r="G3827" s="22"/>
      <c r="H3827" s="273"/>
      <c r="I3827" s="23"/>
      <c r="J3827" s="24"/>
      <c r="K3827" s="35"/>
      <c r="L3827" s="246"/>
      <c r="M3827" s="340"/>
    </row>
    <row r="3828" spans="1:13" s="38" customFormat="1" ht="15" x14ac:dyDescent="0.2">
      <c r="A3828" s="25"/>
      <c r="B3828" s="18"/>
      <c r="C3828" s="19"/>
      <c r="D3828" s="143"/>
      <c r="E3828" s="7"/>
      <c r="F3828" s="21"/>
      <c r="G3828" s="22"/>
      <c r="H3828" s="273"/>
      <c r="I3828" s="23"/>
      <c r="J3828" s="24"/>
      <c r="K3828" s="35"/>
      <c r="L3828" s="246"/>
      <c r="M3828" s="340"/>
    </row>
    <row r="3829" spans="1:13" s="38" customFormat="1" ht="15" x14ac:dyDescent="0.2">
      <c r="A3829" s="25"/>
      <c r="B3829" s="18"/>
      <c r="C3829" s="19"/>
      <c r="D3829" s="143"/>
      <c r="E3829" s="7"/>
      <c r="F3829" s="21"/>
      <c r="G3829" s="22"/>
      <c r="H3829" s="273"/>
      <c r="I3829" s="23"/>
      <c r="J3829" s="24"/>
      <c r="K3829" s="35"/>
      <c r="L3829" s="246"/>
      <c r="M3829" s="340"/>
    </row>
    <row r="3830" spans="1:13" s="38" customFormat="1" ht="15" x14ac:dyDescent="0.2">
      <c r="A3830" s="25"/>
      <c r="B3830" s="18"/>
      <c r="C3830" s="19"/>
      <c r="D3830" s="143"/>
      <c r="E3830" s="7"/>
      <c r="F3830" s="21"/>
      <c r="G3830" s="22"/>
      <c r="H3830" s="273"/>
      <c r="I3830" s="23"/>
      <c r="J3830" s="24"/>
      <c r="K3830" s="35"/>
      <c r="L3830" s="246"/>
      <c r="M3830" s="340"/>
    </row>
    <row r="3831" spans="1:13" s="38" customFormat="1" ht="15" x14ac:dyDescent="0.2">
      <c r="A3831" s="25"/>
      <c r="B3831" s="18"/>
      <c r="C3831" s="19"/>
      <c r="D3831" s="143"/>
      <c r="E3831" s="7"/>
      <c r="F3831" s="21"/>
      <c r="G3831" s="22"/>
      <c r="H3831" s="273"/>
      <c r="I3831" s="23"/>
      <c r="J3831" s="24"/>
      <c r="K3831" s="35"/>
      <c r="L3831" s="246"/>
      <c r="M3831" s="340"/>
    </row>
    <row r="3832" spans="1:13" s="38" customFormat="1" ht="15" x14ac:dyDescent="0.2">
      <c r="A3832" s="25"/>
      <c r="B3832" s="18"/>
      <c r="C3832" s="19"/>
      <c r="D3832" s="143"/>
      <c r="E3832" s="7"/>
      <c r="F3832" s="21"/>
      <c r="G3832" s="22"/>
      <c r="H3832" s="273"/>
      <c r="I3832" s="23"/>
      <c r="J3832" s="24"/>
      <c r="K3832" s="35"/>
      <c r="L3832" s="246"/>
      <c r="M3832" s="340"/>
    </row>
    <row r="3833" spans="1:13" s="38" customFormat="1" ht="15" x14ac:dyDescent="0.2">
      <c r="A3833" s="25"/>
      <c r="B3833" s="18"/>
      <c r="C3833" s="19"/>
      <c r="D3833" s="143"/>
      <c r="E3833" s="7"/>
      <c r="F3833" s="21"/>
      <c r="G3833" s="22"/>
      <c r="H3833" s="273"/>
      <c r="I3833" s="23"/>
      <c r="J3833" s="24"/>
      <c r="K3833" s="35"/>
      <c r="L3833" s="246"/>
      <c r="M3833" s="340"/>
    </row>
    <row r="3834" spans="1:13" s="38" customFormat="1" ht="15" x14ac:dyDescent="0.25">
      <c r="A3834" s="17"/>
      <c r="B3834" s="18"/>
      <c r="C3834" s="19"/>
      <c r="D3834" s="143"/>
      <c r="E3834" s="7"/>
      <c r="F3834" s="21"/>
      <c r="G3834" s="22"/>
      <c r="H3834" s="273"/>
      <c r="I3834" s="23"/>
      <c r="J3834" s="24"/>
      <c r="K3834" s="35"/>
      <c r="L3834" s="246"/>
      <c r="M3834" s="340"/>
    </row>
    <row r="3835" spans="1:13" s="38" customFormat="1" ht="15" x14ac:dyDescent="0.25">
      <c r="A3835" s="25"/>
      <c r="B3835" s="18"/>
      <c r="C3835" s="19"/>
      <c r="D3835" s="143"/>
      <c r="E3835" s="7"/>
      <c r="F3835" s="21"/>
      <c r="G3835" s="22"/>
      <c r="H3835" s="273"/>
      <c r="I3835" s="23"/>
      <c r="J3835" s="24"/>
      <c r="K3835" s="35"/>
      <c r="L3835" s="246"/>
      <c r="M3835" s="352"/>
    </row>
    <row r="3836" spans="1:13" s="38" customFormat="1" ht="15" x14ac:dyDescent="0.25">
      <c r="A3836" s="25"/>
      <c r="B3836" s="18"/>
      <c r="C3836" s="19"/>
      <c r="D3836" s="143"/>
      <c r="E3836" s="7"/>
      <c r="F3836" s="21"/>
      <c r="G3836" s="22"/>
      <c r="H3836" s="273"/>
      <c r="I3836" s="23"/>
      <c r="J3836" s="24"/>
      <c r="K3836" s="35"/>
      <c r="L3836" s="246"/>
      <c r="M3836" s="352"/>
    </row>
    <row r="3837" spans="1:13" s="38" customFormat="1" ht="15" x14ac:dyDescent="0.2">
      <c r="A3837" s="25"/>
      <c r="B3837" s="18"/>
      <c r="C3837" s="19"/>
      <c r="D3837" s="143"/>
      <c r="E3837" s="7"/>
      <c r="F3837" s="21"/>
      <c r="G3837" s="22"/>
      <c r="H3837" s="273"/>
      <c r="I3837" s="23"/>
      <c r="J3837" s="24"/>
      <c r="K3837" s="35"/>
      <c r="L3837" s="246"/>
      <c r="M3837" s="340"/>
    </row>
    <row r="3838" spans="1:13" s="38" customFormat="1" ht="15" x14ac:dyDescent="0.2">
      <c r="A3838" s="25"/>
      <c r="B3838" s="18"/>
      <c r="C3838" s="19"/>
      <c r="D3838" s="143"/>
      <c r="E3838" s="7"/>
      <c r="F3838" s="21"/>
      <c r="G3838" s="22"/>
      <c r="H3838" s="273"/>
      <c r="I3838" s="23"/>
      <c r="J3838" s="24"/>
      <c r="K3838" s="35"/>
      <c r="L3838" s="246"/>
      <c r="M3838" s="340"/>
    </row>
    <row r="3839" spans="1:13" s="38" customFormat="1" ht="15" x14ac:dyDescent="0.2">
      <c r="A3839" s="25"/>
      <c r="B3839" s="18"/>
      <c r="C3839" s="19"/>
      <c r="D3839" s="143"/>
      <c r="E3839" s="7"/>
      <c r="F3839" s="21"/>
      <c r="G3839" s="22"/>
      <c r="H3839" s="273"/>
      <c r="I3839" s="23"/>
      <c r="J3839" s="24"/>
      <c r="K3839" s="35"/>
      <c r="L3839" s="246"/>
      <c r="M3839" s="340"/>
    </row>
    <row r="3840" spans="1:13" s="38" customFormat="1" ht="15" x14ac:dyDescent="0.25">
      <c r="A3840" s="25"/>
      <c r="B3840" s="18"/>
      <c r="C3840" s="19"/>
      <c r="D3840" s="143"/>
      <c r="E3840" s="7"/>
      <c r="F3840" s="21"/>
      <c r="G3840" s="22"/>
      <c r="H3840" s="273"/>
      <c r="I3840" s="23"/>
      <c r="J3840" s="24"/>
      <c r="K3840" s="35"/>
      <c r="L3840" s="246"/>
      <c r="M3840" s="352"/>
    </row>
    <row r="3841" spans="1:13" s="38" customFormat="1" ht="15" x14ac:dyDescent="0.25">
      <c r="A3841" s="25"/>
      <c r="B3841" s="18"/>
      <c r="C3841" s="19"/>
      <c r="D3841" s="143"/>
      <c r="E3841" s="7"/>
      <c r="F3841" s="21"/>
      <c r="G3841" s="22"/>
      <c r="H3841" s="273"/>
      <c r="I3841" s="23"/>
      <c r="J3841" s="24"/>
      <c r="K3841" s="35"/>
      <c r="L3841" s="246"/>
      <c r="M3841" s="352"/>
    </row>
    <row r="3842" spans="1:13" s="38" customFormat="1" ht="15" x14ac:dyDescent="0.25">
      <c r="A3842" s="25"/>
      <c r="B3842" s="18"/>
      <c r="C3842" s="19"/>
      <c r="D3842" s="143"/>
      <c r="E3842" s="7"/>
      <c r="F3842" s="21"/>
      <c r="G3842" s="22"/>
      <c r="H3842" s="273"/>
      <c r="I3842" s="23"/>
      <c r="J3842" s="24"/>
      <c r="K3842" s="35"/>
      <c r="L3842" s="246"/>
      <c r="M3842" s="352"/>
    </row>
    <row r="3843" spans="1:13" s="38" customFormat="1" ht="15" x14ac:dyDescent="0.25">
      <c r="A3843" s="25"/>
      <c r="B3843" s="18"/>
      <c r="C3843" s="19"/>
      <c r="D3843" s="143"/>
      <c r="E3843" s="7"/>
      <c r="F3843" s="21"/>
      <c r="G3843" s="22"/>
      <c r="H3843" s="273"/>
      <c r="I3843" s="23"/>
      <c r="J3843" s="24"/>
      <c r="K3843" s="35"/>
      <c r="L3843" s="246"/>
      <c r="M3843" s="352"/>
    </row>
    <row r="3844" spans="1:13" s="38" customFormat="1" ht="15" x14ac:dyDescent="0.25">
      <c r="A3844" s="25"/>
      <c r="B3844" s="18"/>
      <c r="C3844" s="19"/>
      <c r="D3844" s="143"/>
      <c r="E3844" s="7"/>
      <c r="F3844" s="21"/>
      <c r="G3844" s="22"/>
      <c r="H3844" s="273"/>
      <c r="I3844" s="23"/>
      <c r="J3844" s="24"/>
      <c r="K3844" s="35"/>
      <c r="L3844" s="246"/>
      <c r="M3844" s="352"/>
    </row>
    <row r="3845" spans="1:13" s="38" customFormat="1" ht="15" x14ac:dyDescent="0.25">
      <c r="A3845" s="25"/>
      <c r="B3845" s="18"/>
      <c r="C3845" s="19"/>
      <c r="D3845" s="143"/>
      <c r="E3845" s="7"/>
      <c r="F3845" s="21"/>
      <c r="G3845" s="22"/>
      <c r="H3845" s="273"/>
      <c r="I3845" s="23"/>
      <c r="J3845" s="24"/>
      <c r="K3845" s="35"/>
      <c r="L3845" s="246"/>
      <c r="M3845" s="352"/>
    </row>
    <row r="3846" spans="1:13" s="38" customFormat="1" ht="15" x14ac:dyDescent="0.25">
      <c r="A3846" s="25"/>
      <c r="B3846" s="18"/>
      <c r="C3846" s="19"/>
      <c r="D3846" s="143"/>
      <c r="E3846" s="7"/>
      <c r="F3846" s="21"/>
      <c r="G3846" s="22"/>
      <c r="H3846" s="273"/>
      <c r="I3846" s="23"/>
      <c r="J3846" s="24"/>
      <c r="K3846" s="35"/>
      <c r="L3846" s="246"/>
      <c r="M3846" s="352"/>
    </row>
    <row r="3847" spans="1:13" s="38" customFormat="1" ht="15" x14ac:dyDescent="0.25">
      <c r="A3847" s="25"/>
      <c r="B3847" s="18"/>
      <c r="C3847" s="19"/>
      <c r="D3847" s="143"/>
      <c r="E3847" s="7"/>
      <c r="F3847" s="21"/>
      <c r="G3847" s="22"/>
      <c r="H3847" s="273"/>
      <c r="I3847" s="23"/>
      <c r="J3847" s="24"/>
      <c r="K3847" s="35"/>
      <c r="L3847" s="246"/>
      <c r="M3847" s="352"/>
    </row>
    <row r="3848" spans="1:13" s="38" customFormat="1" ht="15" x14ac:dyDescent="0.25">
      <c r="A3848" s="17"/>
      <c r="B3848" s="18"/>
      <c r="C3848" s="19"/>
      <c r="D3848" s="143"/>
      <c r="E3848" s="7"/>
      <c r="F3848" s="21"/>
      <c r="G3848" s="22"/>
      <c r="H3848" s="273"/>
      <c r="I3848" s="23"/>
      <c r="J3848" s="24"/>
      <c r="K3848" s="35"/>
      <c r="L3848" s="246"/>
      <c r="M3848" s="352"/>
    </row>
    <row r="3849" spans="1:13" s="38" customFormat="1" ht="15" x14ac:dyDescent="0.2">
      <c r="A3849" s="25"/>
      <c r="B3849" s="18"/>
      <c r="C3849" s="19"/>
      <c r="D3849" s="143"/>
      <c r="E3849" s="7"/>
      <c r="F3849" s="21"/>
      <c r="G3849" s="22"/>
      <c r="H3849" s="273"/>
      <c r="I3849" s="23"/>
      <c r="J3849" s="24"/>
      <c r="K3849" s="35"/>
      <c r="L3849" s="246"/>
      <c r="M3849" s="340"/>
    </row>
    <row r="3850" spans="1:13" s="38" customFormat="1" ht="15" x14ac:dyDescent="0.25">
      <c r="A3850" s="25"/>
      <c r="B3850" s="18"/>
      <c r="C3850" s="19"/>
      <c r="D3850" s="143"/>
      <c r="E3850" s="7"/>
      <c r="F3850" s="21"/>
      <c r="G3850" s="22"/>
      <c r="H3850" s="273"/>
      <c r="I3850" s="23"/>
      <c r="J3850" s="24"/>
      <c r="K3850" s="35"/>
      <c r="L3850" s="246"/>
      <c r="M3850" s="352"/>
    </row>
    <row r="3851" spans="1:13" s="38" customFormat="1" ht="15" x14ac:dyDescent="0.2">
      <c r="A3851" s="25"/>
      <c r="B3851" s="18"/>
      <c r="C3851" s="19"/>
      <c r="D3851" s="143"/>
      <c r="E3851" s="7"/>
      <c r="F3851" s="21"/>
      <c r="G3851" s="22"/>
      <c r="H3851" s="273"/>
      <c r="I3851" s="23"/>
      <c r="J3851" s="24"/>
      <c r="K3851" s="35"/>
      <c r="L3851" s="246"/>
      <c r="M3851" s="340"/>
    </row>
    <row r="3852" spans="1:13" s="38" customFormat="1" ht="15" x14ac:dyDescent="0.25">
      <c r="A3852" s="17"/>
      <c r="B3852" s="18"/>
      <c r="C3852" s="19"/>
      <c r="D3852" s="143"/>
      <c r="E3852" s="7"/>
      <c r="F3852" s="21"/>
      <c r="G3852" s="22"/>
      <c r="H3852" s="273"/>
      <c r="I3852" s="23"/>
      <c r="J3852" s="24"/>
      <c r="K3852" s="35"/>
      <c r="L3852" s="246"/>
      <c r="M3852" s="340"/>
    </row>
    <row r="3853" spans="1:13" s="38" customFormat="1" ht="15" x14ac:dyDescent="0.2">
      <c r="A3853" s="25"/>
      <c r="B3853" s="18"/>
      <c r="C3853" s="19"/>
      <c r="D3853" s="143"/>
      <c r="E3853" s="7"/>
      <c r="F3853" s="21"/>
      <c r="G3853" s="22"/>
      <c r="H3853" s="273"/>
      <c r="I3853" s="23"/>
      <c r="J3853" s="24"/>
      <c r="K3853" s="35"/>
      <c r="L3853" s="246"/>
      <c r="M3853" s="340"/>
    </row>
    <row r="3854" spans="1:13" s="38" customFormat="1" ht="15" x14ac:dyDescent="0.2">
      <c r="A3854" s="25"/>
      <c r="B3854" s="18"/>
      <c r="C3854" s="19"/>
      <c r="D3854" s="143"/>
      <c r="E3854" s="7"/>
      <c r="F3854" s="21"/>
      <c r="G3854" s="22"/>
      <c r="H3854" s="273"/>
      <c r="I3854" s="23"/>
      <c r="J3854" s="24"/>
      <c r="K3854" s="35"/>
      <c r="L3854" s="246"/>
      <c r="M3854" s="340"/>
    </row>
    <row r="3855" spans="1:13" s="38" customFormat="1" ht="15" x14ac:dyDescent="0.25">
      <c r="A3855" s="25"/>
      <c r="B3855" s="18"/>
      <c r="C3855" s="19"/>
      <c r="D3855" s="143"/>
      <c r="E3855" s="7"/>
      <c r="F3855" s="21"/>
      <c r="G3855" s="22"/>
      <c r="H3855" s="273"/>
      <c r="I3855" s="23"/>
      <c r="J3855" s="24"/>
      <c r="K3855" s="35"/>
      <c r="L3855" s="246"/>
      <c r="M3855" s="352"/>
    </row>
    <row r="3856" spans="1:13" s="38" customFormat="1" ht="15" x14ac:dyDescent="0.25">
      <c r="A3856" s="25"/>
      <c r="B3856" s="18"/>
      <c r="C3856" s="19"/>
      <c r="D3856" s="143"/>
      <c r="E3856" s="7"/>
      <c r="F3856" s="21"/>
      <c r="G3856" s="22"/>
      <c r="H3856" s="273"/>
      <c r="I3856" s="23"/>
      <c r="J3856" s="24"/>
      <c r="K3856" s="35"/>
      <c r="L3856" s="246"/>
      <c r="M3856" s="352"/>
    </row>
    <row r="3857" spans="1:13" s="38" customFormat="1" ht="15" x14ac:dyDescent="0.25">
      <c r="A3857" s="25"/>
      <c r="B3857" s="18"/>
      <c r="C3857" s="19"/>
      <c r="D3857" s="143"/>
      <c r="E3857" s="7"/>
      <c r="F3857" s="21"/>
      <c r="G3857" s="22"/>
      <c r="H3857" s="273"/>
      <c r="I3857" s="23"/>
      <c r="J3857" s="24"/>
      <c r="K3857" s="35"/>
      <c r="L3857" s="246"/>
      <c r="M3857" s="352"/>
    </row>
    <row r="3858" spans="1:13" s="38" customFormat="1" ht="15" x14ac:dyDescent="0.25">
      <c r="A3858" s="25"/>
      <c r="B3858" s="18"/>
      <c r="C3858" s="19"/>
      <c r="D3858" s="143"/>
      <c r="E3858" s="7"/>
      <c r="F3858" s="21"/>
      <c r="G3858" s="22"/>
      <c r="H3858" s="273"/>
      <c r="I3858" s="23"/>
      <c r="J3858" s="24"/>
      <c r="K3858" s="35"/>
      <c r="L3858" s="246"/>
      <c r="M3858" s="352"/>
    </row>
    <row r="3859" spans="1:13" s="38" customFormat="1" ht="15" x14ac:dyDescent="0.25">
      <c r="A3859" s="17"/>
      <c r="B3859" s="18"/>
      <c r="C3859" s="19"/>
      <c r="D3859" s="143"/>
      <c r="E3859" s="7"/>
      <c r="F3859" s="21"/>
      <c r="G3859" s="22"/>
      <c r="H3859" s="273"/>
      <c r="I3859" s="23"/>
      <c r="J3859" s="24"/>
      <c r="K3859" s="35"/>
      <c r="L3859" s="246"/>
      <c r="M3859" s="352"/>
    </row>
    <row r="3860" spans="1:13" s="38" customFormat="1" ht="15" x14ac:dyDescent="0.2">
      <c r="A3860" s="25"/>
      <c r="B3860" s="18"/>
      <c r="C3860" s="19"/>
      <c r="D3860" s="143"/>
      <c r="E3860" s="7"/>
      <c r="F3860" s="21"/>
      <c r="G3860" s="22"/>
      <c r="H3860" s="273"/>
      <c r="I3860" s="23"/>
      <c r="J3860" s="24"/>
      <c r="K3860" s="35"/>
      <c r="L3860" s="246"/>
      <c r="M3860" s="340"/>
    </row>
    <row r="3861" spans="1:13" s="38" customFormat="1" ht="15" x14ac:dyDescent="0.2">
      <c r="A3861" s="25"/>
      <c r="B3861" s="18"/>
      <c r="C3861" s="19"/>
      <c r="D3861" s="143"/>
      <c r="E3861" s="7"/>
      <c r="F3861" s="21"/>
      <c r="G3861" s="22"/>
      <c r="H3861" s="273"/>
      <c r="I3861" s="23"/>
      <c r="J3861" s="24"/>
      <c r="K3861" s="35"/>
      <c r="L3861" s="246"/>
      <c r="M3861" s="340"/>
    </row>
    <row r="3862" spans="1:13" s="38" customFormat="1" ht="15" x14ac:dyDescent="0.2">
      <c r="A3862" s="25"/>
      <c r="B3862" s="18"/>
      <c r="C3862" s="19"/>
      <c r="D3862" s="143"/>
      <c r="E3862" s="7"/>
      <c r="F3862" s="21"/>
      <c r="G3862" s="22"/>
      <c r="H3862" s="273"/>
      <c r="I3862" s="23"/>
      <c r="J3862" s="24"/>
      <c r="K3862" s="35"/>
      <c r="L3862" s="246"/>
      <c r="M3862" s="340"/>
    </row>
    <row r="3863" spans="1:13" s="38" customFormat="1" ht="15" x14ac:dyDescent="0.2">
      <c r="A3863" s="25"/>
      <c r="B3863" s="18"/>
      <c r="C3863" s="19"/>
      <c r="D3863" s="143"/>
      <c r="E3863" s="7"/>
      <c r="F3863" s="21"/>
      <c r="G3863" s="22"/>
      <c r="H3863" s="273"/>
      <c r="I3863" s="23"/>
      <c r="J3863" s="24"/>
      <c r="K3863" s="35"/>
      <c r="L3863" s="246"/>
      <c r="M3863" s="340"/>
    </row>
    <row r="3864" spans="1:13" s="38" customFormat="1" ht="15" x14ac:dyDescent="0.2">
      <c r="A3864" s="25"/>
      <c r="B3864" s="18"/>
      <c r="C3864" s="19"/>
      <c r="D3864" s="143"/>
      <c r="E3864" s="7"/>
      <c r="F3864" s="21"/>
      <c r="G3864" s="22"/>
      <c r="H3864" s="273"/>
      <c r="I3864" s="23"/>
      <c r="J3864" s="24"/>
      <c r="K3864" s="35"/>
      <c r="L3864" s="246"/>
      <c r="M3864" s="340"/>
    </row>
    <row r="3865" spans="1:13" s="38" customFormat="1" ht="15" x14ac:dyDescent="0.2">
      <c r="A3865" s="25"/>
      <c r="B3865" s="18"/>
      <c r="C3865" s="19"/>
      <c r="D3865" s="143"/>
      <c r="E3865" s="7"/>
      <c r="F3865" s="21"/>
      <c r="G3865" s="22"/>
      <c r="H3865" s="273"/>
      <c r="I3865" s="23"/>
      <c r="J3865" s="24"/>
      <c r="K3865" s="35"/>
      <c r="L3865" s="246"/>
      <c r="M3865" s="340"/>
    </row>
    <row r="3866" spans="1:13" s="38" customFormat="1" ht="15" x14ac:dyDescent="0.2">
      <c r="A3866" s="25"/>
      <c r="B3866" s="18"/>
      <c r="C3866" s="19"/>
      <c r="D3866" s="143"/>
      <c r="E3866" s="7"/>
      <c r="F3866" s="21"/>
      <c r="G3866" s="22"/>
      <c r="H3866" s="273"/>
      <c r="I3866" s="23"/>
      <c r="J3866" s="24"/>
      <c r="K3866" s="35"/>
      <c r="L3866" s="246"/>
      <c r="M3866" s="340"/>
    </row>
    <row r="3867" spans="1:13" s="38" customFormat="1" ht="15" x14ac:dyDescent="0.2">
      <c r="A3867" s="25"/>
      <c r="B3867" s="18"/>
      <c r="C3867" s="19"/>
      <c r="D3867" s="143"/>
      <c r="E3867" s="7"/>
      <c r="F3867" s="21"/>
      <c r="G3867" s="22"/>
      <c r="H3867" s="273"/>
      <c r="I3867" s="23"/>
      <c r="J3867" s="24"/>
      <c r="K3867" s="35"/>
      <c r="L3867" s="246"/>
      <c r="M3867" s="340"/>
    </row>
    <row r="3868" spans="1:13" s="38" customFormat="1" ht="15" x14ac:dyDescent="0.2">
      <c r="A3868" s="25"/>
      <c r="B3868" s="18"/>
      <c r="C3868" s="19"/>
      <c r="D3868" s="143"/>
      <c r="E3868" s="7"/>
      <c r="F3868" s="21"/>
      <c r="G3868" s="22"/>
      <c r="H3868" s="273"/>
      <c r="I3868" s="23"/>
      <c r="J3868" s="24"/>
      <c r="K3868" s="35"/>
      <c r="L3868" s="246"/>
      <c r="M3868" s="340"/>
    </row>
    <row r="3869" spans="1:13" s="38" customFormat="1" ht="15" x14ac:dyDescent="0.2">
      <c r="A3869" s="25"/>
      <c r="B3869" s="18"/>
      <c r="C3869" s="19"/>
      <c r="D3869" s="143"/>
      <c r="E3869" s="7"/>
      <c r="F3869" s="21"/>
      <c r="G3869" s="22"/>
      <c r="H3869" s="273"/>
      <c r="I3869" s="23"/>
      <c r="J3869" s="24"/>
      <c r="K3869" s="35"/>
      <c r="L3869" s="246"/>
      <c r="M3869" s="340"/>
    </row>
    <row r="3870" spans="1:13" ht="15" x14ac:dyDescent="0.2">
      <c r="A3870" s="25"/>
      <c r="B3870" s="18"/>
      <c r="C3870" s="19"/>
      <c r="D3870" s="143"/>
      <c r="E3870" s="7"/>
      <c r="F3870" s="21"/>
      <c r="G3870" s="22"/>
      <c r="H3870" s="273"/>
      <c r="I3870" s="23"/>
      <c r="J3870" s="24"/>
    </row>
    <row r="3871" spans="1:13" ht="15" x14ac:dyDescent="0.2">
      <c r="A3871" s="25"/>
      <c r="B3871" s="18"/>
      <c r="C3871" s="19"/>
      <c r="D3871" s="143"/>
      <c r="E3871" s="7"/>
      <c r="F3871" s="21"/>
      <c r="G3871" s="22"/>
      <c r="H3871" s="273"/>
      <c r="I3871" s="23"/>
      <c r="J3871" s="24"/>
    </row>
    <row r="3872" spans="1:13" ht="15" x14ac:dyDescent="0.2">
      <c r="A3872" s="25"/>
      <c r="B3872" s="18"/>
      <c r="C3872" s="19"/>
      <c r="D3872" s="143"/>
      <c r="E3872" s="7"/>
      <c r="F3872" s="21"/>
      <c r="G3872" s="22"/>
      <c r="H3872" s="273"/>
      <c r="I3872" s="23"/>
      <c r="J3872" s="24"/>
    </row>
    <row r="3873" spans="1:10" ht="15" x14ac:dyDescent="0.2">
      <c r="A3873" s="25"/>
      <c r="B3873" s="18"/>
      <c r="C3873" s="19"/>
      <c r="D3873" s="143"/>
      <c r="E3873" s="7"/>
      <c r="F3873" s="21"/>
      <c r="G3873" s="22"/>
      <c r="H3873" s="273"/>
      <c r="I3873" s="23"/>
      <c r="J3873" s="24"/>
    </row>
    <row r="3874" spans="1:10" ht="15" x14ac:dyDescent="0.2">
      <c r="A3874" s="25"/>
      <c r="B3874" s="18"/>
      <c r="C3874" s="19"/>
      <c r="D3874" s="143"/>
      <c r="E3874" s="7"/>
      <c r="F3874" s="21"/>
      <c r="G3874" s="22"/>
      <c r="H3874" s="273"/>
      <c r="I3874" s="23"/>
      <c r="J3874" s="24"/>
    </row>
    <row r="3875" spans="1:10" ht="15" x14ac:dyDescent="0.2">
      <c r="A3875" s="25"/>
      <c r="B3875" s="18"/>
      <c r="C3875" s="19"/>
      <c r="D3875" s="143"/>
      <c r="E3875" s="7"/>
      <c r="F3875" s="21"/>
      <c r="G3875" s="22"/>
      <c r="H3875" s="273"/>
      <c r="I3875" s="23"/>
      <c r="J3875" s="24"/>
    </row>
    <row r="3876" spans="1:10" ht="15" x14ac:dyDescent="0.2">
      <c r="A3876" s="25"/>
      <c r="B3876" s="18"/>
      <c r="C3876" s="19"/>
      <c r="D3876" s="143"/>
      <c r="E3876" s="7"/>
      <c r="F3876" s="21"/>
      <c r="G3876" s="22"/>
      <c r="H3876" s="273"/>
      <c r="I3876" s="23"/>
      <c r="J3876" s="24"/>
    </row>
    <row r="3877" spans="1:10" ht="15" x14ac:dyDescent="0.2">
      <c r="A3877" s="25"/>
      <c r="B3877" s="18"/>
      <c r="C3877" s="19"/>
      <c r="D3877" s="143"/>
      <c r="E3877" s="7"/>
      <c r="F3877" s="21"/>
      <c r="G3877" s="22"/>
      <c r="H3877" s="273"/>
      <c r="I3877" s="23"/>
      <c r="J3877" s="24"/>
    </row>
    <row r="3878" spans="1:10" ht="15" x14ac:dyDescent="0.25">
      <c r="A3878" s="17"/>
      <c r="B3878" s="18"/>
      <c r="C3878" s="19"/>
      <c r="D3878" s="143"/>
      <c r="E3878" s="7"/>
      <c r="F3878" s="21"/>
      <c r="G3878" s="22"/>
      <c r="H3878" s="273"/>
      <c r="I3878" s="23"/>
      <c r="J3878" s="24"/>
    </row>
    <row r="3879" spans="1:10" ht="15" x14ac:dyDescent="0.2">
      <c r="A3879" s="25"/>
      <c r="B3879" s="18"/>
      <c r="C3879" s="19"/>
      <c r="D3879" s="143"/>
      <c r="E3879" s="7"/>
      <c r="F3879" s="21"/>
      <c r="G3879" s="22"/>
      <c r="H3879" s="273"/>
      <c r="I3879" s="23"/>
      <c r="J3879" s="24"/>
    </row>
    <row r="3880" spans="1:10" ht="15" x14ac:dyDescent="0.2">
      <c r="A3880" s="25"/>
      <c r="B3880" s="18"/>
      <c r="C3880" s="19"/>
      <c r="D3880" s="143"/>
      <c r="E3880" s="7"/>
      <c r="F3880" s="21"/>
      <c r="G3880" s="22"/>
      <c r="H3880" s="273"/>
      <c r="I3880" s="23"/>
      <c r="J3880" s="24"/>
    </row>
    <row r="3881" spans="1:10" ht="15" x14ac:dyDescent="0.2">
      <c r="A3881" s="25"/>
      <c r="B3881" s="18"/>
      <c r="C3881" s="19"/>
      <c r="D3881" s="143"/>
      <c r="E3881" s="7"/>
      <c r="F3881" s="21"/>
      <c r="G3881" s="22"/>
      <c r="H3881" s="273"/>
      <c r="I3881" s="23"/>
      <c r="J3881" s="24"/>
    </row>
    <row r="3882" spans="1:10" ht="15" x14ac:dyDescent="0.25">
      <c r="A3882" s="25"/>
      <c r="B3882" s="229"/>
      <c r="C3882" s="19"/>
      <c r="D3882" s="143"/>
      <c r="E3882" s="7"/>
      <c r="F3882" s="21"/>
      <c r="G3882" s="22"/>
      <c r="H3882" s="273"/>
      <c r="I3882" s="23"/>
      <c r="J3882" s="24"/>
    </row>
    <row r="3883" spans="1:10" ht="15" x14ac:dyDescent="0.2">
      <c r="A3883" s="25"/>
      <c r="B3883" s="18"/>
      <c r="C3883" s="19"/>
      <c r="D3883" s="143"/>
      <c r="E3883" s="7"/>
      <c r="F3883" s="21"/>
      <c r="G3883" s="22"/>
      <c r="H3883" s="273"/>
      <c r="I3883" s="23"/>
      <c r="J3883" s="24"/>
    </row>
    <row r="3884" spans="1:10" ht="15" x14ac:dyDescent="0.25">
      <c r="A3884" s="17"/>
      <c r="B3884" s="18"/>
      <c r="C3884" s="19"/>
      <c r="D3884" s="143"/>
      <c r="E3884" s="7"/>
      <c r="F3884" s="21"/>
      <c r="G3884" s="22"/>
      <c r="H3884" s="273"/>
      <c r="I3884" s="23"/>
      <c r="J3884" s="24"/>
    </row>
    <row r="3885" spans="1:10" ht="15" x14ac:dyDescent="0.2">
      <c r="A3885" s="25"/>
      <c r="B3885" s="18"/>
      <c r="C3885" s="19"/>
      <c r="D3885" s="143"/>
      <c r="E3885" s="7"/>
      <c r="F3885" s="21"/>
      <c r="G3885" s="22"/>
      <c r="H3885" s="273"/>
      <c r="I3885" s="23"/>
      <c r="J3885" s="24"/>
    </row>
    <row r="3886" spans="1:10" ht="15" x14ac:dyDescent="0.2">
      <c r="A3886" s="25"/>
      <c r="B3886" s="18"/>
      <c r="C3886" s="19"/>
      <c r="D3886" s="143"/>
      <c r="E3886" s="7"/>
      <c r="F3886" s="21"/>
      <c r="G3886" s="22"/>
      <c r="H3886" s="273"/>
      <c r="I3886" s="23"/>
      <c r="J3886" s="24"/>
    </row>
    <row r="3887" spans="1:10" ht="15" x14ac:dyDescent="0.2">
      <c r="A3887" s="25"/>
      <c r="B3887" s="18"/>
      <c r="C3887" s="19"/>
      <c r="D3887" s="143"/>
      <c r="E3887" s="7"/>
      <c r="F3887" s="21"/>
      <c r="G3887" s="22"/>
      <c r="H3887" s="273"/>
      <c r="I3887" s="23"/>
      <c r="J3887" s="24"/>
    </row>
    <row r="3888" spans="1:10" ht="15" x14ac:dyDescent="0.2">
      <c r="A3888" s="25"/>
      <c r="B3888" s="18"/>
      <c r="C3888" s="19"/>
      <c r="D3888" s="143"/>
      <c r="E3888" s="7"/>
      <c r="F3888" s="21"/>
      <c r="G3888" s="22"/>
      <c r="H3888" s="273"/>
      <c r="I3888" s="23"/>
      <c r="J3888" s="24"/>
    </row>
    <row r="3889" spans="1:13" ht="15" x14ac:dyDescent="0.2">
      <c r="A3889" s="25"/>
      <c r="B3889" s="18"/>
      <c r="C3889" s="19"/>
      <c r="D3889" s="143"/>
      <c r="E3889" s="7"/>
      <c r="F3889" s="21"/>
      <c r="G3889" s="22"/>
      <c r="H3889" s="273"/>
      <c r="I3889" s="23"/>
      <c r="J3889" s="24"/>
    </row>
    <row r="3890" spans="1:13" ht="15" x14ac:dyDescent="0.2">
      <c r="A3890" s="25"/>
      <c r="B3890" s="18"/>
      <c r="C3890" s="19"/>
      <c r="D3890" s="143"/>
      <c r="E3890" s="7"/>
      <c r="F3890" s="21"/>
      <c r="G3890" s="22"/>
      <c r="H3890" s="273"/>
      <c r="I3890" s="23"/>
      <c r="J3890" s="24"/>
    </row>
    <row r="3891" spans="1:13" ht="15" x14ac:dyDescent="0.2">
      <c r="A3891" s="25"/>
      <c r="B3891" s="18"/>
      <c r="C3891" s="19"/>
      <c r="D3891" s="143"/>
      <c r="E3891" s="7"/>
      <c r="F3891" s="21"/>
      <c r="G3891" s="22"/>
      <c r="H3891" s="273"/>
      <c r="I3891" s="23"/>
      <c r="J3891" s="24"/>
    </row>
    <row r="3892" spans="1:13" ht="15" x14ac:dyDescent="0.2">
      <c r="A3892" s="25"/>
      <c r="B3892" s="18"/>
      <c r="C3892" s="19"/>
      <c r="D3892" s="143"/>
      <c r="E3892" s="7"/>
      <c r="F3892" s="21"/>
      <c r="G3892" s="22"/>
      <c r="H3892" s="273"/>
      <c r="I3892" s="23"/>
      <c r="J3892" s="24"/>
    </row>
    <row r="3893" spans="1:13" ht="15" x14ac:dyDescent="0.2">
      <c r="A3893" s="25"/>
      <c r="B3893" s="18"/>
      <c r="C3893" s="19"/>
      <c r="D3893" s="143"/>
      <c r="E3893" s="7"/>
      <c r="F3893" s="21"/>
      <c r="G3893" s="22"/>
      <c r="H3893" s="273"/>
      <c r="I3893" s="23"/>
      <c r="J3893" s="24"/>
    </row>
    <row r="3894" spans="1:13" ht="15" x14ac:dyDescent="0.2">
      <c r="A3894" s="25"/>
      <c r="B3894" s="18"/>
      <c r="C3894" s="19"/>
      <c r="D3894" s="143"/>
      <c r="E3894" s="7"/>
      <c r="F3894" s="21"/>
      <c r="G3894" s="22"/>
      <c r="H3894" s="273"/>
      <c r="I3894" s="23"/>
      <c r="J3894" s="24"/>
    </row>
    <row r="3895" spans="1:13" ht="15" x14ac:dyDescent="0.2">
      <c r="A3895" s="25"/>
      <c r="B3895" s="18"/>
      <c r="C3895" s="19"/>
      <c r="D3895" s="143"/>
      <c r="E3895" s="7"/>
      <c r="F3895" s="21"/>
      <c r="G3895" s="22"/>
      <c r="H3895" s="273"/>
      <c r="I3895" s="23"/>
      <c r="J3895" s="24"/>
    </row>
    <row r="3896" spans="1:13" ht="15" x14ac:dyDescent="0.2">
      <c r="A3896" s="25"/>
      <c r="B3896" s="18"/>
      <c r="C3896" s="19"/>
      <c r="D3896" s="143"/>
      <c r="E3896" s="7"/>
      <c r="F3896" s="21"/>
      <c r="G3896" s="22"/>
      <c r="H3896" s="273"/>
      <c r="I3896" s="23"/>
      <c r="J3896" s="24"/>
    </row>
    <row r="3897" spans="1:13" ht="15" x14ac:dyDescent="0.2">
      <c r="A3897" s="25"/>
      <c r="B3897" s="18"/>
      <c r="C3897" s="19"/>
      <c r="D3897" s="143"/>
      <c r="E3897" s="7"/>
      <c r="F3897" s="21"/>
      <c r="G3897" s="22"/>
      <c r="H3897" s="273"/>
      <c r="I3897" s="23"/>
      <c r="J3897" s="24"/>
    </row>
    <row r="3898" spans="1:13" ht="15" x14ac:dyDescent="0.2">
      <c r="A3898" s="25"/>
      <c r="B3898" s="18"/>
      <c r="C3898" s="19"/>
      <c r="D3898" s="143"/>
      <c r="E3898" s="7"/>
      <c r="F3898" s="21"/>
      <c r="G3898" s="22"/>
      <c r="H3898" s="273"/>
      <c r="I3898" s="23"/>
      <c r="J3898" s="24"/>
    </row>
    <row r="3899" spans="1:13" ht="15" x14ac:dyDescent="0.2">
      <c r="A3899" s="25"/>
      <c r="B3899" s="18"/>
      <c r="C3899" s="19"/>
      <c r="D3899" s="143"/>
      <c r="E3899" s="7"/>
      <c r="F3899" s="21"/>
      <c r="G3899" s="22"/>
      <c r="H3899" s="273"/>
      <c r="I3899" s="23"/>
      <c r="J3899" s="24"/>
    </row>
    <row r="3900" spans="1:13" ht="15" x14ac:dyDescent="0.2">
      <c r="A3900" s="25"/>
      <c r="B3900" s="18"/>
      <c r="C3900" s="19"/>
      <c r="D3900" s="143"/>
      <c r="E3900" s="7"/>
      <c r="F3900" s="21"/>
      <c r="G3900" s="22"/>
      <c r="H3900" s="273"/>
      <c r="I3900" s="23"/>
      <c r="J3900" s="24"/>
    </row>
    <row r="3901" spans="1:13" ht="15" x14ac:dyDescent="0.2">
      <c r="A3901" s="25"/>
      <c r="B3901" s="18"/>
      <c r="C3901" s="19"/>
      <c r="D3901" s="143"/>
      <c r="E3901" s="7"/>
      <c r="F3901" s="21"/>
      <c r="G3901" s="22"/>
      <c r="H3901" s="273"/>
      <c r="I3901" s="23"/>
      <c r="J3901" s="24"/>
    </row>
    <row r="3902" spans="1:13" s="38" customFormat="1" x14ac:dyDescent="0.2">
      <c r="A3902" s="25"/>
      <c r="B3902" s="18"/>
      <c r="C3902" s="19"/>
      <c r="D3902" s="231"/>
      <c r="E3902" s="7"/>
      <c r="F3902" s="21"/>
      <c r="G3902" s="22"/>
      <c r="H3902" s="273"/>
      <c r="I3902" s="23"/>
      <c r="J3902" s="24"/>
      <c r="K3902" s="35"/>
      <c r="L3902" s="246"/>
      <c r="M3902" s="340"/>
    </row>
    <row r="3903" spans="1:13" s="38" customFormat="1" ht="15" x14ac:dyDescent="0.2">
      <c r="A3903" s="25"/>
      <c r="B3903" s="18"/>
      <c r="C3903" s="19"/>
      <c r="D3903" s="143"/>
      <c r="E3903" s="7"/>
      <c r="F3903" s="21"/>
      <c r="G3903" s="22"/>
      <c r="H3903" s="273"/>
      <c r="I3903" s="23"/>
      <c r="J3903" s="24"/>
      <c r="K3903" s="35"/>
      <c r="L3903" s="246"/>
      <c r="M3903" s="340"/>
    </row>
    <row r="3904" spans="1:13" s="38" customFormat="1" ht="15" x14ac:dyDescent="0.25">
      <c r="A3904" s="17"/>
      <c r="B3904" s="18"/>
      <c r="C3904" s="19"/>
      <c r="D3904" s="231"/>
      <c r="E3904" s="7"/>
      <c r="F3904" s="21"/>
      <c r="G3904" s="22"/>
      <c r="H3904" s="273"/>
      <c r="I3904" s="23"/>
      <c r="J3904" s="24"/>
      <c r="K3904" s="35"/>
      <c r="L3904" s="246"/>
      <c r="M3904" s="342"/>
    </row>
    <row r="3905" spans="1:13" s="38" customFormat="1" ht="15" x14ac:dyDescent="0.2">
      <c r="A3905" s="25"/>
      <c r="B3905" s="18"/>
      <c r="C3905" s="19"/>
      <c r="D3905" s="143"/>
      <c r="E3905" s="7"/>
      <c r="F3905" s="21"/>
      <c r="G3905" s="22"/>
      <c r="H3905" s="273"/>
      <c r="I3905" s="23"/>
      <c r="J3905" s="24"/>
      <c r="K3905" s="35"/>
      <c r="L3905" s="246"/>
      <c r="M3905" s="342"/>
    </row>
    <row r="3906" spans="1:13" s="38" customFormat="1" ht="15" x14ac:dyDescent="0.2">
      <c r="A3906" s="25"/>
      <c r="B3906" s="18"/>
      <c r="C3906" s="19"/>
      <c r="D3906" s="143"/>
      <c r="E3906" s="7"/>
      <c r="F3906" s="21"/>
      <c r="G3906" s="22"/>
      <c r="H3906" s="273"/>
      <c r="I3906" s="23"/>
      <c r="J3906" s="24"/>
      <c r="K3906" s="35"/>
      <c r="L3906" s="246"/>
      <c r="M3906" s="342"/>
    </row>
    <row r="3907" spans="1:13" s="38" customFormat="1" ht="15" x14ac:dyDescent="0.2">
      <c r="A3907" s="25"/>
      <c r="B3907" s="18"/>
      <c r="C3907" s="19"/>
      <c r="D3907" s="143"/>
      <c r="E3907" s="7"/>
      <c r="F3907" s="21"/>
      <c r="G3907" s="22"/>
      <c r="H3907" s="273"/>
      <c r="I3907" s="23"/>
      <c r="J3907" s="24"/>
      <c r="K3907" s="35"/>
      <c r="L3907" s="246"/>
      <c r="M3907" s="342"/>
    </row>
    <row r="3908" spans="1:13" s="38" customFormat="1" ht="15" x14ac:dyDescent="0.2">
      <c r="A3908" s="25"/>
      <c r="B3908" s="18"/>
      <c r="C3908" s="19"/>
      <c r="D3908" s="143"/>
      <c r="E3908" s="7"/>
      <c r="F3908" s="21"/>
      <c r="G3908" s="22"/>
      <c r="H3908" s="273"/>
      <c r="I3908" s="23"/>
      <c r="J3908" s="24"/>
      <c r="K3908" s="35"/>
      <c r="L3908" s="246"/>
      <c r="M3908" s="342"/>
    </row>
    <row r="3909" spans="1:13" s="38" customFormat="1" ht="15" x14ac:dyDescent="0.25">
      <c r="A3909" s="17"/>
      <c r="B3909" s="18"/>
      <c r="C3909" s="19"/>
      <c r="D3909" s="143"/>
      <c r="E3909" s="7"/>
      <c r="F3909" s="21"/>
      <c r="G3909" s="22"/>
      <c r="H3909" s="273"/>
      <c r="I3909" s="23"/>
      <c r="J3909" s="24"/>
      <c r="K3909" s="35"/>
      <c r="L3909" s="246"/>
      <c r="M3909" s="340"/>
    </row>
    <row r="3910" spans="1:13" s="38" customFormat="1" ht="15" x14ac:dyDescent="0.2">
      <c r="A3910" s="25"/>
      <c r="B3910" s="18"/>
      <c r="C3910" s="19"/>
      <c r="D3910" s="143"/>
      <c r="E3910" s="7"/>
      <c r="F3910" s="21"/>
      <c r="G3910" s="22"/>
      <c r="H3910" s="273"/>
      <c r="I3910" s="23"/>
      <c r="J3910" s="24"/>
      <c r="K3910" s="35"/>
      <c r="L3910" s="246"/>
      <c r="M3910" s="340"/>
    </row>
    <row r="3911" spans="1:13" s="38" customFormat="1" ht="15" x14ac:dyDescent="0.25">
      <c r="A3911" s="25"/>
      <c r="B3911" s="229"/>
      <c r="C3911" s="19"/>
      <c r="D3911" s="143"/>
      <c r="E3911" s="7"/>
      <c r="F3911" s="21"/>
      <c r="G3911" s="22"/>
      <c r="H3911" s="273"/>
      <c r="I3911" s="23"/>
      <c r="J3911" s="24"/>
      <c r="K3911" s="35"/>
      <c r="L3911" s="246"/>
      <c r="M3911" s="340"/>
    </row>
    <row r="3912" spans="1:13" s="38" customFormat="1" ht="15" x14ac:dyDescent="0.2">
      <c r="A3912" s="25"/>
      <c r="B3912" s="18"/>
      <c r="C3912" s="19"/>
      <c r="D3912" s="143"/>
      <c r="E3912" s="7"/>
      <c r="F3912" s="21"/>
      <c r="G3912" s="22"/>
      <c r="H3912" s="273"/>
      <c r="I3912" s="23"/>
      <c r="J3912" s="24"/>
      <c r="K3912" s="35"/>
      <c r="L3912" s="246"/>
      <c r="M3912" s="340"/>
    </row>
    <row r="3913" spans="1:13" s="38" customFormat="1" ht="15" x14ac:dyDescent="0.2">
      <c r="A3913" s="25"/>
      <c r="B3913" s="18"/>
      <c r="C3913" s="19"/>
      <c r="D3913" s="143"/>
      <c r="E3913" s="7"/>
      <c r="F3913" s="21"/>
      <c r="G3913" s="22"/>
      <c r="H3913" s="273"/>
      <c r="I3913" s="23"/>
      <c r="J3913" s="24"/>
      <c r="K3913" s="35"/>
      <c r="L3913" s="246"/>
      <c r="M3913" s="340"/>
    </row>
    <row r="3914" spans="1:13" s="38" customFormat="1" ht="15" x14ac:dyDescent="0.2">
      <c r="A3914" s="25"/>
      <c r="B3914" s="18"/>
      <c r="C3914" s="19"/>
      <c r="D3914" s="143"/>
      <c r="E3914" s="7"/>
      <c r="F3914" s="21"/>
      <c r="G3914" s="22"/>
      <c r="H3914" s="273"/>
      <c r="I3914" s="23"/>
      <c r="J3914" s="24"/>
      <c r="K3914" s="35"/>
      <c r="L3914" s="246"/>
      <c r="M3914" s="340"/>
    </row>
    <row r="3915" spans="1:13" s="38" customFormat="1" ht="15" x14ac:dyDescent="0.2">
      <c r="A3915" s="25"/>
      <c r="B3915" s="18"/>
      <c r="C3915" s="19"/>
      <c r="D3915" s="143"/>
      <c r="E3915" s="7"/>
      <c r="F3915" s="21"/>
      <c r="G3915" s="22"/>
      <c r="H3915" s="273"/>
      <c r="I3915" s="23"/>
      <c r="J3915" s="24"/>
      <c r="K3915" s="35"/>
      <c r="L3915" s="246"/>
      <c r="M3915" s="340"/>
    </row>
    <row r="3916" spans="1:13" s="38" customFormat="1" ht="15" x14ac:dyDescent="0.2">
      <c r="A3916" s="25"/>
      <c r="B3916" s="18"/>
      <c r="C3916" s="19"/>
      <c r="D3916" s="143"/>
      <c r="E3916" s="7"/>
      <c r="F3916" s="21"/>
      <c r="G3916" s="22"/>
      <c r="H3916" s="273"/>
      <c r="I3916" s="23"/>
      <c r="J3916" s="24"/>
      <c r="K3916" s="35"/>
      <c r="L3916" s="246"/>
      <c r="M3916" s="340"/>
    </row>
    <row r="3917" spans="1:13" s="38" customFormat="1" ht="15" x14ac:dyDescent="0.2">
      <c r="A3917" s="25"/>
      <c r="B3917" s="18"/>
      <c r="C3917" s="19"/>
      <c r="D3917" s="143"/>
      <c r="E3917" s="7"/>
      <c r="F3917" s="21"/>
      <c r="G3917" s="22"/>
      <c r="H3917" s="273"/>
      <c r="I3917" s="23"/>
      <c r="J3917" s="24"/>
      <c r="K3917" s="35"/>
      <c r="L3917" s="246"/>
      <c r="M3917" s="340"/>
    </row>
    <row r="3918" spans="1:13" ht="15" x14ac:dyDescent="0.2">
      <c r="A3918" s="25"/>
      <c r="B3918" s="18"/>
      <c r="C3918" s="19"/>
      <c r="D3918" s="143"/>
      <c r="E3918" s="7"/>
      <c r="F3918" s="21"/>
      <c r="G3918" s="22"/>
      <c r="H3918" s="273"/>
      <c r="I3918" s="23"/>
      <c r="J3918" s="24"/>
    </row>
    <row r="3919" spans="1:13" ht="15" x14ac:dyDescent="0.2">
      <c r="A3919" s="25"/>
      <c r="B3919" s="18"/>
      <c r="C3919" s="19"/>
      <c r="D3919" s="143"/>
      <c r="E3919" s="7"/>
      <c r="F3919" s="21"/>
      <c r="G3919" s="22"/>
      <c r="H3919" s="273"/>
      <c r="I3919" s="23"/>
      <c r="J3919" s="24"/>
    </row>
    <row r="3920" spans="1:13" ht="15" x14ac:dyDescent="0.2">
      <c r="A3920" s="25"/>
      <c r="B3920" s="18"/>
      <c r="C3920" s="19"/>
      <c r="D3920" s="143"/>
      <c r="E3920" s="7"/>
      <c r="F3920" s="21"/>
      <c r="G3920" s="22"/>
      <c r="H3920" s="273"/>
      <c r="I3920" s="23"/>
      <c r="J3920" s="24"/>
    </row>
    <row r="3921" spans="1:10" ht="15" x14ac:dyDescent="0.2">
      <c r="A3921" s="25"/>
      <c r="B3921" s="18"/>
      <c r="C3921" s="19"/>
      <c r="D3921" s="143"/>
      <c r="E3921" s="7"/>
      <c r="F3921" s="21"/>
      <c r="G3921" s="22"/>
      <c r="H3921" s="273"/>
      <c r="I3921" s="23"/>
      <c r="J3921" s="24"/>
    </row>
    <row r="3922" spans="1:10" ht="15" x14ac:dyDescent="0.2">
      <c r="A3922" s="25"/>
      <c r="B3922" s="18"/>
      <c r="C3922" s="19"/>
      <c r="D3922" s="143"/>
      <c r="E3922" s="7"/>
      <c r="F3922" s="21"/>
      <c r="G3922" s="22"/>
      <c r="H3922" s="273"/>
      <c r="I3922" s="23"/>
      <c r="J3922" s="24"/>
    </row>
    <row r="3923" spans="1:10" ht="15" x14ac:dyDescent="0.2">
      <c r="A3923" s="25"/>
      <c r="B3923" s="18"/>
      <c r="C3923" s="19"/>
      <c r="D3923" s="143"/>
      <c r="E3923" s="7"/>
      <c r="F3923" s="21"/>
      <c r="G3923" s="22"/>
      <c r="H3923" s="273"/>
      <c r="I3923" s="23"/>
      <c r="J3923" s="24"/>
    </row>
    <row r="3924" spans="1:10" ht="15" x14ac:dyDescent="0.2">
      <c r="A3924" s="25"/>
      <c r="B3924" s="18"/>
      <c r="C3924" s="19"/>
      <c r="D3924" s="143"/>
      <c r="E3924" s="7"/>
      <c r="F3924" s="21"/>
      <c r="G3924" s="22"/>
      <c r="H3924" s="273"/>
      <c r="I3924" s="23"/>
      <c r="J3924" s="24"/>
    </row>
    <row r="3925" spans="1:10" ht="15" x14ac:dyDescent="0.25">
      <c r="A3925" s="17"/>
      <c r="B3925" s="18"/>
      <c r="C3925" s="19"/>
      <c r="D3925" s="143"/>
      <c r="E3925" s="7"/>
      <c r="F3925" s="21"/>
      <c r="G3925" s="22"/>
      <c r="H3925" s="273"/>
      <c r="I3925" s="23"/>
      <c r="J3925" s="24"/>
    </row>
    <row r="3926" spans="1:10" ht="15" x14ac:dyDescent="0.2">
      <c r="A3926" s="25"/>
      <c r="B3926" s="18"/>
      <c r="C3926" s="19"/>
      <c r="D3926" s="143"/>
      <c r="E3926" s="7"/>
      <c r="F3926" s="21"/>
      <c r="G3926" s="22"/>
      <c r="H3926" s="273"/>
      <c r="I3926" s="23"/>
      <c r="J3926" s="24"/>
    </row>
    <row r="3927" spans="1:10" ht="15" x14ac:dyDescent="0.2">
      <c r="A3927" s="25"/>
      <c r="B3927" s="18"/>
      <c r="C3927" s="19"/>
      <c r="D3927" s="143"/>
      <c r="E3927" s="7"/>
      <c r="F3927" s="21"/>
      <c r="G3927" s="22"/>
      <c r="H3927" s="273"/>
      <c r="I3927" s="23"/>
      <c r="J3927" s="24"/>
    </row>
    <row r="3928" spans="1:10" ht="15" x14ac:dyDescent="0.2">
      <c r="A3928" s="25"/>
      <c r="B3928" s="18"/>
      <c r="C3928" s="19"/>
      <c r="D3928" s="143"/>
      <c r="E3928" s="7"/>
      <c r="F3928" s="21"/>
      <c r="G3928" s="22"/>
      <c r="H3928" s="273"/>
      <c r="I3928" s="23"/>
      <c r="J3928" s="24"/>
    </row>
    <row r="3929" spans="1:10" ht="15" x14ac:dyDescent="0.25">
      <c r="A3929" s="17"/>
      <c r="B3929" s="18"/>
      <c r="C3929" s="19"/>
      <c r="D3929" s="143"/>
      <c r="E3929" s="7"/>
      <c r="F3929" s="21"/>
      <c r="G3929" s="22"/>
      <c r="H3929" s="273"/>
      <c r="I3929" s="23"/>
      <c r="J3929" s="24"/>
    </row>
    <row r="3930" spans="1:10" ht="15" x14ac:dyDescent="0.2">
      <c r="A3930" s="25"/>
      <c r="B3930" s="18"/>
      <c r="C3930" s="19"/>
      <c r="D3930" s="143"/>
      <c r="E3930" s="7"/>
      <c r="F3930" s="21"/>
      <c r="G3930" s="22"/>
      <c r="H3930" s="273"/>
      <c r="I3930" s="23"/>
      <c r="J3930" s="24"/>
    </row>
    <row r="3931" spans="1:10" ht="15" x14ac:dyDescent="0.2">
      <c r="A3931" s="25"/>
      <c r="B3931" s="18"/>
      <c r="C3931" s="19"/>
      <c r="D3931" s="143"/>
      <c r="E3931" s="7"/>
      <c r="F3931" s="21"/>
      <c r="G3931" s="22"/>
      <c r="H3931" s="273"/>
      <c r="I3931" s="23"/>
      <c r="J3931" s="24"/>
    </row>
    <row r="3932" spans="1:10" ht="15" x14ac:dyDescent="0.2">
      <c r="A3932" s="25"/>
      <c r="B3932" s="18"/>
      <c r="C3932" s="19"/>
      <c r="D3932" s="143"/>
      <c r="E3932" s="7"/>
      <c r="F3932" s="21"/>
      <c r="G3932" s="22"/>
      <c r="H3932" s="273"/>
      <c r="I3932" s="23"/>
      <c r="J3932" s="24"/>
    </row>
    <row r="3933" spans="1:10" ht="15" x14ac:dyDescent="0.2">
      <c r="A3933" s="25"/>
      <c r="B3933" s="18"/>
      <c r="C3933" s="19"/>
      <c r="D3933" s="143"/>
      <c r="E3933" s="7"/>
      <c r="F3933" s="21"/>
      <c r="G3933" s="22"/>
      <c r="H3933" s="273"/>
      <c r="I3933" s="23"/>
      <c r="J3933" s="24"/>
    </row>
    <row r="3934" spans="1:10" ht="15" x14ac:dyDescent="0.2">
      <c r="A3934" s="25"/>
      <c r="B3934" s="18"/>
      <c r="C3934" s="19"/>
      <c r="D3934" s="143"/>
      <c r="E3934" s="7"/>
      <c r="F3934" s="21"/>
      <c r="G3934" s="22"/>
      <c r="H3934" s="273"/>
      <c r="I3934" s="23"/>
      <c r="J3934" s="24"/>
    </row>
    <row r="3935" spans="1:10" ht="15" x14ac:dyDescent="0.2">
      <c r="A3935" s="25"/>
      <c r="B3935" s="18"/>
      <c r="C3935" s="19"/>
      <c r="D3935" s="143"/>
      <c r="E3935" s="7"/>
      <c r="F3935" s="21"/>
      <c r="G3935" s="22"/>
      <c r="H3935" s="273"/>
      <c r="I3935" s="23"/>
      <c r="J3935" s="24"/>
    </row>
    <row r="3936" spans="1:10" ht="15" x14ac:dyDescent="0.2">
      <c r="A3936" s="25"/>
      <c r="B3936" s="18"/>
      <c r="C3936" s="19"/>
      <c r="D3936" s="143"/>
      <c r="E3936" s="7"/>
      <c r="F3936" s="21"/>
      <c r="G3936" s="22"/>
      <c r="H3936" s="273"/>
      <c r="I3936" s="23"/>
      <c r="J3936" s="24"/>
    </row>
    <row r="3937" spans="1:10" ht="15" x14ac:dyDescent="0.2">
      <c r="A3937" s="25"/>
      <c r="B3937" s="18"/>
      <c r="C3937" s="19"/>
      <c r="D3937" s="143"/>
      <c r="E3937" s="7"/>
      <c r="F3937" s="21"/>
      <c r="G3937" s="22"/>
      <c r="H3937" s="273"/>
      <c r="I3937" s="23"/>
      <c r="J3937" s="24"/>
    </row>
    <row r="3938" spans="1:10" ht="15" x14ac:dyDescent="0.2">
      <c r="A3938" s="25"/>
      <c r="B3938" s="18"/>
      <c r="C3938" s="19"/>
      <c r="D3938" s="143"/>
      <c r="E3938" s="7"/>
      <c r="F3938" s="21"/>
      <c r="G3938" s="22"/>
      <c r="H3938" s="273"/>
      <c r="I3938" s="23"/>
      <c r="J3938" s="24"/>
    </row>
    <row r="3939" spans="1:10" ht="15" x14ac:dyDescent="0.2">
      <c r="A3939" s="25"/>
      <c r="B3939" s="18"/>
      <c r="C3939" s="19"/>
      <c r="D3939" s="143"/>
      <c r="E3939" s="7"/>
      <c r="F3939" s="21"/>
      <c r="G3939" s="22"/>
      <c r="H3939" s="273"/>
      <c r="I3939" s="23"/>
      <c r="J3939" s="24"/>
    </row>
    <row r="3940" spans="1:10" ht="15" x14ac:dyDescent="0.2">
      <c r="A3940" s="25"/>
      <c r="B3940" s="18"/>
      <c r="C3940" s="19"/>
      <c r="D3940" s="143"/>
      <c r="E3940" s="7"/>
      <c r="F3940" s="21"/>
      <c r="G3940" s="22"/>
      <c r="H3940" s="273"/>
      <c r="I3940" s="23"/>
      <c r="J3940" s="24"/>
    </row>
    <row r="3941" spans="1:10" ht="15" x14ac:dyDescent="0.2">
      <c r="A3941" s="25"/>
      <c r="B3941" s="18"/>
      <c r="C3941" s="19"/>
      <c r="D3941" s="143"/>
      <c r="E3941" s="7"/>
      <c r="F3941" s="21"/>
      <c r="G3941" s="22"/>
      <c r="H3941" s="273"/>
      <c r="I3941" s="23"/>
      <c r="J3941" s="24"/>
    </row>
    <row r="3942" spans="1:10" ht="15" x14ac:dyDescent="0.2">
      <c r="A3942" s="25"/>
      <c r="B3942" s="18"/>
      <c r="C3942" s="19"/>
      <c r="D3942" s="143"/>
      <c r="E3942" s="7"/>
      <c r="F3942" s="21"/>
      <c r="G3942" s="22"/>
      <c r="H3942" s="273"/>
      <c r="I3942" s="23"/>
      <c r="J3942" s="24"/>
    </row>
    <row r="3943" spans="1:10" ht="15" x14ac:dyDescent="0.25">
      <c r="A3943" s="17"/>
      <c r="B3943" s="18"/>
      <c r="C3943" s="19"/>
      <c r="D3943" s="143"/>
      <c r="E3943" s="7"/>
      <c r="F3943" s="21"/>
      <c r="G3943" s="22"/>
      <c r="H3943" s="273"/>
      <c r="I3943" s="23"/>
      <c r="J3943" s="24"/>
    </row>
    <row r="3944" spans="1:10" ht="15" x14ac:dyDescent="0.2">
      <c r="A3944" s="25"/>
      <c r="B3944" s="18"/>
      <c r="C3944" s="19"/>
      <c r="D3944" s="143"/>
      <c r="E3944" s="7"/>
      <c r="F3944" s="21"/>
      <c r="G3944" s="22"/>
      <c r="H3944" s="273"/>
      <c r="I3944" s="23"/>
      <c r="J3944" s="24"/>
    </row>
    <row r="3945" spans="1:10" ht="15" x14ac:dyDescent="0.2">
      <c r="A3945" s="25"/>
      <c r="B3945" s="18"/>
      <c r="C3945" s="19"/>
      <c r="D3945" s="143"/>
      <c r="E3945" s="7"/>
      <c r="F3945" s="21"/>
      <c r="G3945" s="22"/>
      <c r="H3945" s="273"/>
      <c r="I3945" s="23"/>
      <c r="J3945" s="24"/>
    </row>
    <row r="3946" spans="1:10" ht="15" x14ac:dyDescent="0.2">
      <c r="A3946" s="25"/>
      <c r="B3946" s="18"/>
      <c r="C3946" s="19"/>
      <c r="D3946" s="143"/>
      <c r="E3946" s="7"/>
      <c r="F3946" s="21"/>
      <c r="G3946" s="22"/>
      <c r="H3946" s="273"/>
      <c r="I3946" s="23"/>
      <c r="J3946" s="24"/>
    </row>
    <row r="3947" spans="1:10" ht="15" x14ac:dyDescent="0.2">
      <c r="A3947" s="25"/>
      <c r="B3947" s="18"/>
      <c r="C3947" s="19"/>
      <c r="D3947" s="143"/>
      <c r="E3947" s="7"/>
      <c r="F3947" s="21"/>
      <c r="G3947" s="22"/>
      <c r="H3947" s="273"/>
      <c r="I3947" s="23"/>
      <c r="J3947" s="24"/>
    </row>
    <row r="3948" spans="1:10" ht="15" x14ac:dyDescent="0.2">
      <c r="A3948" s="25"/>
      <c r="B3948" s="18"/>
      <c r="C3948" s="19"/>
      <c r="D3948" s="143"/>
      <c r="E3948" s="7"/>
      <c r="F3948" s="21"/>
      <c r="G3948" s="22"/>
      <c r="H3948" s="273"/>
      <c r="I3948" s="23"/>
      <c r="J3948" s="24"/>
    </row>
    <row r="3949" spans="1:10" ht="15" x14ac:dyDescent="0.2">
      <c r="A3949" s="25"/>
      <c r="B3949" s="18"/>
      <c r="C3949" s="19"/>
      <c r="D3949" s="143"/>
      <c r="E3949" s="7"/>
      <c r="F3949" s="21"/>
      <c r="G3949" s="22"/>
      <c r="H3949" s="273"/>
      <c r="I3949" s="23"/>
      <c r="J3949" s="24"/>
    </row>
    <row r="3950" spans="1:10" ht="15" x14ac:dyDescent="0.2">
      <c r="A3950" s="25"/>
      <c r="B3950" s="18"/>
      <c r="C3950" s="19"/>
      <c r="D3950" s="143"/>
      <c r="E3950" s="7"/>
      <c r="F3950" s="21"/>
      <c r="G3950" s="22"/>
      <c r="H3950" s="273"/>
      <c r="I3950" s="23"/>
      <c r="J3950" s="24"/>
    </row>
    <row r="3951" spans="1:10" ht="15" x14ac:dyDescent="0.2">
      <c r="A3951" s="25"/>
      <c r="B3951" s="18"/>
      <c r="C3951" s="19"/>
      <c r="D3951" s="143"/>
      <c r="E3951" s="7"/>
      <c r="F3951" s="21"/>
      <c r="G3951" s="22"/>
      <c r="H3951" s="273"/>
      <c r="I3951" s="23"/>
      <c r="J3951" s="24"/>
    </row>
    <row r="3952" spans="1:10" ht="15" x14ac:dyDescent="0.2">
      <c r="A3952" s="25"/>
      <c r="B3952" s="18"/>
      <c r="C3952" s="19"/>
      <c r="D3952" s="143"/>
      <c r="E3952" s="7"/>
      <c r="F3952" s="21"/>
      <c r="G3952" s="22"/>
      <c r="H3952" s="273"/>
      <c r="I3952" s="23"/>
      <c r="J3952" s="24"/>
    </row>
    <row r="3953" spans="1:10" ht="15" x14ac:dyDescent="0.2">
      <c r="A3953" s="25"/>
      <c r="B3953" s="18"/>
      <c r="C3953" s="19"/>
      <c r="D3953" s="143"/>
      <c r="E3953" s="7"/>
      <c r="F3953" s="21"/>
      <c r="G3953" s="22"/>
      <c r="H3953" s="273"/>
      <c r="I3953" s="23"/>
      <c r="J3953" s="24"/>
    </row>
    <row r="3954" spans="1:10" ht="15" x14ac:dyDescent="0.2">
      <c r="A3954" s="25"/>
      <c r="B3954" s="18"/>
      <c r="C3954" s="19"/>
      <c r="D3954" s="143"/>
      <c r="E3954" s="7"/>
      <c r="F3954" s="21"/>
      <c r="G3954" s="22"/>
      <c r="H3954" s="273"/>
      <c r="I3954" s="23"/>
      <c r="J3954" s="24"/>
    </row>
    <row r="3955" spans="1:10" ht="15" x14ac:dyDescent="0.2">
      <c r="A3955" s="25"/>
      <c r="B3955" s="18"/>
      <c r="C3955" s="19"/>
      <c r="D3955" s="143"/>
      <c r="E3955" s="7"/>
      <c r="F3955" s="21"/>
      <c r="G3955" s="22"/>
      <c r="H3955" s="273"/>
      <c r="I3955" s="23"/>
      <c r="J3955" s="24"/>
    </row>
    <row r="3956" spans="1:10" ht="15" x14ac:dyDescent="0.2">
      <c r="A3956" s="25"/>
      <c r="B3956" s="18"/>
      <c r="C3956" s="19"/>
      <c r="D3956" s="143"/>
      <c r="E3956" s="7"/>
      <c r="F3956" s="21"/>
      <c r="G3956" s="22"/>
      <c r="H3956" s="273"/>
      <c r="I3956" s="23"/>
      <c r="J3956" s="24"/>
    </row>
    <row r="3957" spans="1:10" ht="15" x14ac:dyDescent="0.2">
      <c r="A3957" s="25"/>
      <c r="B3957" s="18"/>
      <c r="C3957" s="19"/>
      <c r="D3957" s="143"/>
      <c r="E3957" s="7"/>
      <c r="F3957" s="21"/>
      <c r="G3957" s="22"/>
      <c r="H3957" s="273"/>
      <c r="I3957" s="23"/>
      <c r="J3957" s="24"/>
    </row>
    <row r="3958" spans="1:10" ht="15" x14ac:dyDescent="0.25">
      <c r="A3958" s="17"/>
      <c r="B3958" s="18"/>
      <c r="C3958" s="19"/>
      <c r="D3958" s="143"/>
      <c r="E3958" s="7"/>
      <c r="F3958" s="21"/>
      <c r="G3958" s="22"/>
      <c r="H3958" s="273"/>
      <c r="I3958" s="23"/>
      <c r="J3958" s="24"/>
    </row>
    <row r="3959" spans="1:10" ht="15" x14ac:dyDescent="0.2">
      <c r="A3959" s="25"/>
      <c r="B3959" s="18"/>
      <c r="C3959" s="19"/>
      <c r="D3959" s="143"/>
      <c r="E3959" s="7"/>
      <c r="F3959" s="21"/>
      <c r="G3959" s="22"/>
      <c r="H3959" s="273"/>
      <c r="I3959" s="23"/>
      <c r="J3959" s="24"/>
    </row>
    <row r="3960" spans="1:10" ht="15" x14ac:dyDescent="0.2">
      <c r="A3960" s="25"/>
      <c r="B3960" s="18"/>
      <c r="C3960" s="19"/>
      <c r="D3960" s="143"/>
      <c r="E3960" s="7"/>
      <c r="F3960" s="21"/>
      <c r="G3960" s="22"/>
      <c r="H3960" s="273"/>
      <c r="I3960" s="23"/>
      <c r="J3960" s="24"/>
    </row>
    <row r="3961" spans="1:10" ht="15" x14ac:dyDescent="0.2">
      <c r="A3961" s="25"/>
      <c r="B3961" s="18"/>
      <c r="C3961" s="19"/>
      <c r="D3961" s="143"/>
      <c r="E3961" s="7"/>
      <c r="F3961" s="21"/>
      <c r="G3961" s="22"/>
      <c r="H3961" s="273"/>
      <c r="I3961" s="23"/>
      <c r="J3961" s="24"/>
    </row>
    <row r="3962" spans="1:10" ht="15" x14ac:dyDescent="0.2">
      <c r="A3962" s="25"/>
      <c r="B3962" s="18"/>
      <c r="C3962" s="19"/>
      <c r="D3962" s="143"/>
      <c r="E3962" s="7"/>
      <c r="F3962" s="21"/>
      <c r="G3962" s="22"/>
      <c r="H3962" s="273"/>
      <c r="I3962" s="23"/>
      <c r="J3962" s="24"/>
    </row>
    <row r="3963" spans="1:10" ht="15" x14ac:dyDescent="0.2">
      <c r="A3963" s="25"/>
      <c r="B3963" s="18"/>
      <c r="C3963" s="19"/>
      <c r="D3963" s="143"/>
      <c r="E3963" s="7"/>
      <c r="F3963" s="21"/>
      <c r="G3963" s="22"/>
      <c r="H3963" s="273"/>
      <c r="I3963" s="23"/>
      <c r="J3963" s="24"/>
    </row>
    <row r="3964" spans="1:10" ht="15" x14ac:dyDescent="0.2">
      <c r="A3964" s="25"/>
      <c r="B3964" s="18"/>
      <c r="C3964" s="19"/>
      <c r="D3964" s="143"/>
      <c r="E3964" s="7"/>
      <c r="F3964" s="21"/>
      <c r="G3964" s="22"/>
      <c r="H3964" s="273"/>
      <c r="I3964" s="23"/>
      <c r="J3964" s="24"/>
    </row>
    <row r="3965" spans="1:10" ht="15" x14ac:dyDescent="0.2">
      <c r="A3965" s="25"/>
      <c r="B3965" s="18"/>
      <c r="C3965" s="19"/>
      <c r="D3965" s="143"/>
      <c r="E3965" s="7"/>
      <c r="F3965" s="21"/>
      <c r="G3965" s="22"/>
      <c r="H3965" s="273"/>
      <c r="I3965" s="23"/>
      <c r="J3965" s="24"/>
    </row>
    <row r="3966" spans="1:10" ht="15" x14ac:dyDescent="0.2">
      <c r="A3966" s="25"/>
      <c r="B3966" s="18"/>
      <c r="C3966" s="19"/>
      <c r="D3966" s="143"/>
      <c r="E3966" s="7"/>
      <c r="F3966" s="21"/>
      <c r="G3966" s="22"/>
      <c r="H3966" s="273"/>
      <c r="I3966" s="23"/>
      <c r="J3966" s="24"/>
    </row>
    <row r="3967" spans="1:10" ht="15" x14ac:dyDescent="0.2">
      <c r="A3967" s="25"/>
      <c r="B3967" s="18"/>
      <c r="C3967" s="19"/>
      <c r="D3967" s="143"/>
      <c r="E3967" s="7"/>
      <c r="F3967" s="21"/>
      <c r="G3967" s="22"/>
      <c r="H3967" s="273"/>
      <c r="I3967" s="23"/>
      <c r="J3967" s="24"/>
    </row>
    <row r="3968" spans="1:10" ht="15" x14ac:dyDescent="0.2">
      <c r="A3968" s="25"/>
      <c r="B3968" s="18"/>
      <c r="C3968" s="19"/>
      <c r="D3968" s="143"/>
      <c r="E3968" s="7"/>
      <c r="F3968" s="21"/>
      <c r="G3968" s="22"/>
      <c r="H3968" s="273"/>
      <c r="I3968" s="23"/>
      <c r="J3968" s="24"/>
    </row>
    <row r="3969" spans="1:10" ht="15" x14ac:dyDescent="0.2">
      <c r="A3969" s="25"/>
      <c r="B3969" s="18"/>
      <c r="C3969" s="19"/>
      <c r="D3969" s="143"/>
      <c r="E3969" s="7"/>
      <c r="F3969" s="21"/>
      <c r="G3969" s="22"/>
      <c r="H3969" s="273"/>
      <c r="I3969" s="23"/>
      <c r="J3969" s="24"/>
    </row>
    <row r="3970" spans="1:10" ht="15" x14ac:dyDescent="0.2">
      <c r="A3970" s="25"/>
      <c r="B3970" s="18"/>
      <c r="C3970" s="19"/>
      <c r="D3970" s="143"/>
      <c r="E3970" s="7"/>
      <c r="F3970" s="21"/>
      <c r="G3970" s="22"/>
      <c r="H3970" s="273"/>
      <c r="I3970" s="23"/>
      <c r="J3970" s="24"/>
    </row>
    <row r="3971" spans="1:10" ht="15" x14ac:dyDescent="0.2">
      <c r="A3971" s="25"/>
      <c r="B3971" s="18"/>
      <c r="C3971" s="19"/>
      <c r="D3971" s="143"/>
      <c r="E3971" s="7"/>
      <c r="F3971" s="21"/>
      <c r="G3971" s="22"/>
      <c r="H3971" s="273"/>
      <c r="I3971" s="23"/>
      <c r="J3971" s="24"/>
    </row>
    <row r="3972" spans="1:10" ht="15" x14ac:dyDescent="0.2">
      <c r="A3972" s="25"/>
      <c r="B3972" s="18"/>
      <c r="C3972" s="19"/>
      <c r="D3972" s="143"/>
      <c r="E3972" s="7"/>
      <c r="F3972" s="21"/>
      <c r="G3972" s="22"/>
      <c r="H3972" s="273"/>
      <c r="I3972" s="23"/>
      <c r="J3972" s="24"/>
    </row>
    <row r="3973" spans="1:10" ht="15" x14ac:dyDescent="0.2">
      <c r="A3973" s="25"/>
      <c r="B3973" s="18"/>
      <c r="C3973" s="19"/>
      <c r="D3973" s="143"/>
      <c r="E3973" s="7"/>
      <c r="F3973" s="21"/>
      <c r="G3973" s="22"/>
      <c r="H3973" s="273"/>
      <c r="I3973" s="23"/>
      <c r="J3973" s="24"/>
    </row>
    <row r="3974" spans="1:10" ht="15" x14ac:dyDescent="0.2">
      <c r="A3974" s="25"/>
      <c r="B3974" s="18"/>
      <c r="C3974" s="19"/>
      <c r="D3974" s="143"/>
      <c r="E3974" s="7"/>
      <c r="F3974" s="21"/>
      <c r="G3974" s="22"/>
      <c r="H3974" s="273"/>
      <c r="I3974" s="23"/>
      <c r="J3974" s="24"/>
    </row>
    <row r="3975" spans="1:10" ht="15" x14ac:dyDescent="0.2">
      <c r="A3975" s="25"/>
      <c r="B3975" s="18"/>
      <c r="C3975" s="19"/>
      <c r="D3975" s="143"/>
      <c r="E3975" s="7"/>
      <c r="F3975" s="21"/>
      <c r="G3975" s="22"/>
      <c r="H3975" s="273"/>
      <c r="I3975" s="23"/>
      <c r="J3975" s="24"/>
    </row>
    <row r="3976" spans="1:10" ht="15" x14ac:dyDescent="0.2">
      <c r="A3976" s="25"/>
      <c r="B3976" s="18"/>
      <c r="C3976" s="19"/>
      <c r="D3976" s="143"/>
      <c r="E3976" s="7"/>
      <c r="F3976" s="21"/>
      <c r="G3976" s="22"/>
      <c r="H3976" s="273"/>
      <c r="I3976" s="23"/>
      <c r="J3976" s="24"/>
    </row>
    <row r="3977" spans="1:10" ht="15" x14ac:dyDescent="0.2">
      <c r="A3977" s="25"/>
      <c r="B3977" s="18"/>
      <c r="C3977" s="19"/>
      <c r="D3977" s="143"/>
      <c r="E3977" s="7"/>
      <c r="F3977" s="21"/>
      <c r="G3977" s="22"/>
      <c r="H3977" s="273"/>
      <c r="I3977" s="23"/>
      <c r="J3977" s="24"/>
    </row>
    <row r="3978" spans="1:10" ht="15" x14ac:dyDescent="0.2">
      <c r="A3978" s="25"/>
      <c r="B3978" s="18"/>
      <c r="C3978" s="19"/>
      <c r="D3978" s="143"/>
      <c r="E3978" s="7"/>
      <c r="F3978" s="21"/>
      <c r="G3978" s="22"/>
      <c r="H3978" s="273"/>
      <c r="I3978" s="23"/>
      <c r="J3978" s="24"/>
    </row>
    <row r="3979" spans="1:10" ht="15" x14ac:dyDescent="0.2">
      <c r="A3979" s="25"/>
      <c r="B3979" s="18"/>
      <c r="C3979" s="19"/>
      <c r="D3979" s="143"/>
      <c r="E3979" s="7"/>
      <c r="F3979" s="21"/>
      <c r="G3979" s="22"/>
      <c r="H3979" s="273"/>
      <c r="I3979" s="23"/>
      <c r="J3979" s="24"/>
    </row>
    <row r="3980" spans="1:10" ht="15" x14ac:dyDescent="0.2">
      <c r="A3980" s="25"/>
      <c r="B3980" s="18"/>
      <c r="C3980" s="19"/>
      <c r="D3980" s="143"/>
      <c r="E3980" s="7"/>
      <c r="F3980" s="21"/>
      <c r="G3980" s="22"/>
      <c r="H3980" s="273"/>
      <c r="I3980" s="23"/>
      <c r="J3980" s="24"/>
    </row>
    <row r="3981" spans="1:10" ht="15" x14ac:dyDescent="0.2">
      <c r="A3981" s="25"/>
      <c r="B3981" s="18"/>
      <c r="C3981" s="19"/>
      <c r="D3981" s="143"/>
      <c r="E3981" s="7"/>
      <c r="F3981" s="21"/>
      <c r="G3981" s="22"/>
      <c r="H3981" s="273"/>
      <c r="I3981" s="23"/>
      <c r="J3981" s="24"/>
    </row>
    <row r="3982" spans="1:10" ht="15" x14ac:dyDescent="0.25">
      <c r="A3982" s="25"/>
      <c r="B3982" s="229"/>
      <c r="C3982" s="19"/>
      <c r="D3982" s="143"/>
      <c r="E3982" s="7"/>
      <c r="F3982" s="21"/>
      <c r="G3982" s="22"/>
      <c r="H3982" s="273"/>
      <c r="I3982" s="23"/>
      <c r="J3982" s="24"/>
    </row>
    <row r="3983" spans="1:10" ht="15" x14ac:dyDescent="0.2">
      <c r="A3983" s="25"/>
      <c r="B3983" s="18"/>
      <c r="C3983" s="19"/>
      <c r="D3983" s="143"/>
      <c r="E3983" s="7"/>
      <c r="F3983" s="21"/>
      <c r="G3983" s="22"/>
      <c r="H3983" s="273"/>
      <c r="I3983" s="23"/>
      <c r="J3983" s="24"/>
    </row>
    <row r="3984" spans="1:10" ht="15" x14ac:dyDescent="0.2">
      <c r="A3984" s="25"/>
      <c r="B3984" s="18"/>
      <c r="C3984" s="19"/>
      <c r="D3984" s="143"/>
      <c r="E3984" s="7"/>
      <c r="F3984" s="21"/>
      <c r="G3984" s="22"/>
      <c r="H3984" s="273"/>
      <c r="I3984" s="23"/>
      <c r="J3984" s="24"/>
    </row>
    <row r="3985" spans="1:10" ht="15" x14ac:dyDescent="0.2">
      <c r="A3985" s="25"/>
      <c r="B3985" s="18"/>
      <c r="C3985" s="19"/>
      <c r="D3985" s="143"/>
      <c r="E3985" s="7"/>
      <c r="F3985" s="21"/>
      <c r="G3985" s="22"/>
      <c r="H3985" s="273"/>
      <c r="I3985" s="23"/>
      <c r="J3985" s="24"/>
    </row>
    <row r="3986" spans="1:10" ht="15" x14ac:dyDescent="0.2">
      <c r="A3986" s="25"/>
      <c r="B3986" s="18"/>
      <c r="C3986" s="19"/>
      <c r="D3986" s="143"/>
      <c r="E3986" s="7"/>
      <c r="F3986" s="21"/>
      <c r="G3986" s="22"/>
      <c r="H3986" s="273"/>
      <c r="I3986" s="23"/>
      <c r="J3986" s="24"/>
    </row>
    <row r="3987" spans="1:10" ht="15" x14ac:dyDescent="0.2">
      <c r="A3987" s="25"/>
      <c r="B3987" s="18"/>
      <c r="C3987" s="19"/>
      <c r="D3987" s="143"/>
      <c r="E3987" s="7"/>
      <c r="F3987" s="21"/>
      <c r="G3987" s="22"/>
      <c r="H3987" s="273"/>
      <c r="I3987" s="23"/>
      <c r="J3987" s="24"/>
    </row>
    <row r="3988" spans="1:10" ht="15" x14ac:dyDescent="0.2">
      <c r="A3988" s="25"/>
      <c r="B3988" s="18"/>
      <c r="C3988" s="19"/>
      <c r="D3988" s="143"/>
      <c r="E3988" s="7"/>
      <c r="F3988" s="21"/>
      <c r="G3988" s="22"/>
      <c r="H3988" s="273"/>
      <c r="I3988" s="23"/>
      <c r="J3988" s="24"/>
    </row>
    <row r="3989" spans="1:10" ht="15" x14ac:dyDescent="0.2">
      <c r="A3989" s="25"/>
      <c r="B3989" s="18"/>
      <c r="C3989" s="19"/>
      <c r="D3989" s="143"/>
      <c r="E3989" s="7"/>
      <c r="F3989" s="21"/>
      <c r="G3989" s="22"/>
      <c r="H3989" s="273"/>
      <c r="I3989" s="23"/>
      <c r="J3989" s="24"/>
    </row>
    <row r="3990" spans="1:10" ht="15" x14ac:dyDescent="0.2">
      <c r="A3990" s="25"/>
      <c r="B3990" s="18"/>
      <c r="C3990" s="19"/>
      <c r="D3990" s="143"/>
      <c r="E3990" s="7"/>
      <c r="F3990" s="21"/>
      <c r="G3990" s="22"/>
      <c r="H3990" s="273"/>
      <c r="I3990" s="23"/>
      <c r="J3990" s="24"/>
    </row>
    <row r="3991" spans="1:10" ht="15" x14ac:dyDescent="0.2">
      <c r="A3991" s="25"/>
      <c r="B3991" s="18"/>
      <c r="C3991" s="19"/>
      <c r="D3991" s="143"/>
      <c r="E3991" s="7"/>
      <c r="F3991" s="21"/>
      <c r="G3991" s="22"/>
      <c r="H3991" s="273"/>
      <c r="I3991" s="23"/>
      <c r="J3991" s="24"/>
    </row>
    <row r="3992" spans="1:10" ht="15" x14ac:dyDescent="0.25">
      <c r="A3992" s="17"/>
      <c r="B3992" s="18"/>
      <c r="C3992" s="19"/>
      <c r="D3992" s="143"/>
      <c r="E3992" s="7"/>
      <c r="F3992" s="21"/>
      <c r="G3992" s="22"/>
      <c r="H3992" s="273"/>
      <c r="I3992" s="23"/>
      <c r="J3992" s="24"/>
    </row>
    <row r="3993" spans="1:10" ht="15" x14ac:dyDescent="0.2">
      <c r="A3993" s="25"/>
      <c r="B3993" s="18"/>
      <c r="C3993" s="19"/>
      <c r="D3993" s="143"/>
      <c r="E3993" s="7"/>
      <c r="F3993" s="21"/>
      <c r="G3993" s="22"/>
      <c r="H3993" s="273"/>
      <c r="I3993" s="23"/>
      <c r="J3993" s="24"/>
    </row>
    <row r="3994" spans="1:10" ht="15" x14ac:dyDescent="0.2">
      <c r="A3994" s="25"/>
      <c r="B3994" s="18"/>
      <c r="C3994" s="19"/>
      <c r="D3994" s="143"/>
      <c r="E3994" s="7"/>
      <c r="F3994" s="21"/>
      <c r="G3994" s="22"/>
      <c r="H3994" s="273"/>
      <c r="I3994" s="23"/>
      <c r="J3994" s="24"/>
    </row>
    <row r="3995" spans="1:10" ht="15" x14ac:dyDescent="0.2">
      <c r="A3995" s="25"/>
      <c r="B3995" s="18"/>
      <c r="C3995" s="19"/>
      <c r="D3995" s="143"/>
      <c r="E3995" s="7"/>
      <c r="F3995" s="21"/>
      <c r="G3995" s="22"/>
      <c r="H3995" s="273"/>
      <c r="I3995" s="23"/>
      <c r="J3995" s="24"/>
    </row>
    <row r="3996" spans="1:10" ht="15" x14ac:dyDescent="0.2">
      <c r="A3996" s="25"/>
      <c r="B3996" s="18"/>
      <c r="C3996" s="19"/>
      <c r="D3996" s="143"/>
      <c r="E3996" s="7"/>
      <c r="F3996" s="21"/>
      <c r="G3996" s="22"/>
      <c r="H3996" s="273"/>
      <c r="I3996" s="23"/>
      <c r="J3996" s="24"/>
    </row>
    <row r="3997" spans="1:10" ht="15" x14ac:dyDescent="0.2">
      <c r="A3997" s="25"/>
      <c r="B3997" s="18"/>
      <c r="C3997" s="19"/>
      <c r="D3997" s="143"/>
      <c r="E3997" s="7"/>
      <c r="F3997" s="21"/>
      <c r="G3997" s="22"/>
      <c r="H3997" s="273"/>
      <c r="I3997" s="23"/>
      <c r="J3997" s="24"/>
    </row>
    <row r="3998" spans="1:10" ht="15" x14ac:dyDescent="0.2">
      <c r="A3998" s="25"/>
      <c r="B3998" s="18"/>
      <c r="C3998" s="19"/>
      <c r="D3998" s="143"/>
      <c r="E3998" s="7"/>
      <c r="F3998" s="21"/>
      <c r="G3998" s="22"/>
      <c r="H3998" s="273"/>
      <c r="I3998" s="23"/>
      <c r="J3998" s="24"/>
    </row>
    <row r="3999" spans="1:10" ht="15" x14ac:dyDescent="0.2">
      <c r="A3999" s="25"/>
      <c r="B3999" s="18"/>
      <c r="C3999" s="19"/>
      <c r="D3999" s="143"/>
      <c r="E3999" s="7"/>
      <c r="F3999" s="21"/>
      <c r="G3999" s="22"/>
      <c r="H3999" s="273"/>
      <c r="I3999" s="23"/>
      <c r="J3999" s="24"/>
    </row>
    <row r="4000" spans="1:10" ht="15" x14ac:dyDescent="0.25">
      <c r="A4000" s="17"/>
      <c r="B4000" s="18"/>
      <c r="C4000" s="19"/>
      <c r="D4000" s="143"/>
      <c r="E4000" s="7"/>
      <c r="F4000" s="21"/>
      <c r="G4000" s="22"/>
      <c r="H4000" s="273"/>
      <c r="I4000" s="23"/>
      <c r="J4000" s="24"/>
    </row>
    <row r="4001" spans="1:14" ht="15" x14ac:dyDescent="0.2">
      <c r="A4001" s="25"/>
      <c r="B4001" s="18"/>
      <c r="C4001" s="19"/>
      <c r="D4001" s="143"/>
      <c r="E4001" s="7"/>
      <c r="F4001" s="21"/>
      <c r="G4001" s="22"/>
      <c r="H4001" s="273"/>
      <c r="I4001" s="23"/>
      <c r="J4001" s="24"/>
    </row>
    <row r="4002" spans="1:14" ht="15" x14ac:dyDescent="0.2">
      <c r="A4002" s="25"/>
      <c r="B4002" s="18"/>
      <c r="C4002" s="19"/>
      <c r="D4002" s="143"/>
      <c r="E4002" s="7"/>
      <c r="F4002" s="21"/>
      <c r="G4002" s="22"/>
      <c r="H4002" s="273"/>
      <c r="I4002" s="23"/>
      <c r="J4002" s="24"/>
    </row>
    <row r="4003" spans="1:14" ht="15" x14ac:dyDescent="0.2">
      <c r="A4003" s="25"/>
      <c r="B4003" s="18"/>
      <c r="C4003" s="19"/>
      <c r="D4003" s="143"/>
      <c r="E4003" s="7"/>
      <c r="F4003" s="21"/>
      <c r="G4003" s="22"/>
      <c r="H4003" s="273"/>
      <c r="I4003" s="23"/>
      <c r="J4003" s="24"/>
    </row>
    <row r="4004" spans="1:14" ht="15" x14ac:dyDescent="0.2">
      <c r="A4004" s="25"/>
      <c r="B4004" s="18"/>
      <c r="C4004" s="19"/>
      <c r="D4004" s="143"/>
      <c r="E4004" s="7"/>
      <c r="F4004" s="21"/>
      <c r="G4004" s="22"/>
      <c r="H4004" s="273"/>
      <c r="I4004" s="23"/>
      <c r="J4004" s="24"/>
    </row>
    <row r="4005" spans="1:14" ht="15" x14ac:dyDescent="0.25">
      <c r="A4005" s="17"/>
      <c r="B4005" s="18"/>
      <c r="C4005" s="19"/>
      <c r="D4005" s="143"/>
      <c r="E4005" s="7"/>
      <c r="F4005" s="21"/>
      <c r="G4005" s="22"/>
      <c r="H4005" s="273"/>
      <c r="I4005" s="23"/>
      <c r="J4005" s="24"/>
    </row>
    <row r="4006" spans="1:14" ht="15" x14ac:dyDescent="0.2">
      <c r="A4006" s="25"/>
      <c r="B4006" s="18"/>
      <c r="C4006" s="19"/>
      <c r="D4006" s="143"/>
      <c r="E4006" s="7"/>
      <c r="F4006" s="21"/>
      <c r="G4006" s="22"/>
      <c r="H4006" s="273"/>
      <c r="I4006" s="23"/>
      <c r="J4006" s="24"/>
    </row>
    <row r="4007" spans="1:14" ht="15" x14ac:dyDescent="0.2">
      <c r="A4007" s="25"/>
      <c r="B4007" s="18"/>
      <c r="C4007" s="19"/>
      <c r="D4007" s="143"/>
      <c r="E4007" s="7"/>
      <c r="F4007" s="21"/>
      <c r="G4007" s="22"/>
      <c r="H4007" s="273"/>
      <c r="I4007" s="23"/>
      <c r="J4007" s="24"/>
    </row>
    <row r="4008" spans="1:14" ht="15" x14ac:dyDescent="0.2">
      <c r="A4008" s="25"/>
      <c r="B4008" s="18"/>
      <c r="C4008" s="19"/>
      <c r="D4008" s="143"/>
      <c r="E4008" s="7"/>
      <c r="F4008" s="21"/>
      <c r="G4008" s="22"/>
      <c r="H4008" s="273"/>
      <c r="I4008" s="23"/>
      <c r="J4008" s="24"/>
    </row>
    <row r="4009" spans="1:14" ht="15" x14ac:dyDescent="0.2">
      <c r="A4009" s="25"/>
      <c r="B4009" s="18"/>
      <c r="C4009" s="19"/>
      <c r="D4009" s="143"/>
      <c r="E4009" s="7"/>
      <c r="F4009" s="21"/>
      <c r="G4009" s="22"/>
      <c r="H4009" s="273"/>
      <c r="I4009" s="23"/>
      <c r="J4009" s="24"/>
    </row>
    <row r="4010" spans="1:14" ht="15" x14ac:dyDescent="0.2">
      <c r="A4010" s="25"/>
      <c r="B4010" s="18"/>
      <c r="C4010" s="19"/>
      <c r="D4010" s="143"/>
      <c r="E4010" s="7"/>
      <c r="F4010" s="21"/>
      <c r="G4010" s="22"/>
      <c r="H4010" s="273"/>
      <c r="I4010" s="23"/>
      <c r="J4010" s="24"/>
    </row>
    <row r="4011" spans="1:14" ht="15" x14ac:dyDescent="0.2">
      <c r="A4011" s="25"/>
      <c r="B4011" s="18"/>
      <c r="C4011" s="19"/>
      <c r="D4011" s="143"/>
      <c r="E4011" s="7"/>
      <c r="F4011" s="21"/>
      <c r="G4011" s="22"/>
      <c r="H4011" s="273"/>
      <c r="I4011" s="23"/>
      <c r="J4011" s="24"/>
    </row>
    <row r="4012" spans="1:14" ht="15" x14ac:dyDescent="0.2">
      <c r="A4012" s="25"/>
      <c r="B4012" s="18"/>
      <c r="C4012" s="19"/>
      <c r="D4012" s="143"/>
      <c r="E4012" s="7"/>
      <c r="F4012" s="21"/>
      <c r="G4012" s="22"/>
      <c r="H4012" s="273"/>
      <c r="I4012" s="23"/>
      <c r="J4012" s="24"/>
    </row>
    <row r="4013" spans="1:14" ht="15" x14ac:dyDescent="0.2">
      <c r="A4013" s="25"/>
      <c r="B4013" s="18"/>
      <c r="C4013" s="19"/>
      <c r="D4013" s="143"/>
      <c r="E4013" s="7"/>
      <c r="F4013" s="21"/>
      <c r="G4013" s="22"/>
      <c r="H4013" s="273"/>
      <c r="I4013" s="23"/>
      <c r="J4013" s="24"/>
    </row>
    <row r="4014" spans="1:14" ht="15" x14ac:dyDescent="0.25">
      <c r="A4014" s="25"/>
      <c r="B4014" s="18"/>
      <c r="C4014" s="19"/>
      <c r="D4014" s="143"/>
      <c r="E4014" s="7"/>
      <c r="F4014" s="21"/>
      <c r="G4014" s="22"/>
      <c r="H4014" s="273"/>
      <c r="I4014" s="23"/>
      <c r="J4014" s="24"/>
      <c r="N4014" s="232"/>
    </row>
    <row r="4015" spans="1:14" ht="15" x14ac:dyDescent="0.2">
      <c r="A4015" s="25"/>
      <c r="B4015" s="18"/>
      <c r="C4015" s="19"/>
      <c r="D4015" s="143"/>
      <c r="E4015" s="7"/>
      <c r="F4015" s="21"/>
      <c r="G4015" s="22"/>
      <c r="H4015" s="273"/>
      <c r="I4015" s="23"/>
      <c r="J4015" s="24"/>
    </row>
    <row r="4016" spans="1:14" ht="15" x14ac:dyDescent="0.2">
      <c r="A4016" s="25"/>
      <c r="B4016" s="18"/>
      <c r="C4016" s="19"/>
      <c r="D4016" s="143"/>
      <c r="E4016" s="7"/>
      <c r="F4016" s="21"/>
      <c r="G4016" s="22"/>
      <c r="H4016" s="273"/>
      <c r="I4016" s="23"/>
      <c r="J4016" s="24"/>
    </row>
    <row r="4017" spans="1:10" ht="15" x14ac:dyDescent="0.25">
      <c r="A4017" s="17"/>
      <c r="B4017" s="18"/>
      <c r="C4017" s="19"/>
      <c r="D4017" s="143"/>
      <c r="E4017" s="7"/>
      <c r="F4017" s="21"/>
      <c r="G4017" s="22"/>
      <c r="H4017" s="273"/>
      <c r="I4017" s="23"/>
      <c r="J4017" s="24"/>
    </row>
    <row r="4018" spans="1:10" ht="15" x14ac:dyDescent="0.2">
      <c r="A4018" s="25"/>
      <c r="B4018" s="18"/>
      <c r="C4018" s="19"/>
      <c r="D4018" s="143"/>
      <c r="E4018" s="7"/>
      <c r="F4018" s="21"/>
      <c r="G4018" s="22"/>
      <c r="H4018" s="273"/>
      <c r="I4018" s="23"/>
      <c r="J4018" s="24"/>
    </row>
    <row r="4019" spans="1:10" ht="15" x14ac:dyDescent="0.2">
      <c r="A4019" s="25"/>
      <c r="B4019" s="18"/>
      <c r="C4019" s="19"/>
      <c r="D4019" s="143"/>
      <c r="E4019" s="7"/>
      <c r="F4019" s="21"/>
      <c r="G4019" s="22"/>
      <c r="H4019" s="273"/>
      <c r="I4019" s="23"/>
      <c r="J4019" s="24"/>
    </row>
    <row r="4020" spans="1:10" ht="15" x14ac:dyDescent="0.2">
      <c r="A4020" s="25"/>
      <c r="B4020" s="18"/>
      <c r="C4020" s="19"/>
      <c r="D4020" s="143"/>
      <c r="E4020" s="7"/>
      <c r="F4020" s="21"/>
      <c r="G4020" s="22"/>
      <c r="H4020" s="273"/>
      <c r="I4020" s="23"/>
      <c r="J4020" s="24"/>
    </row>
    <row r="4021" spans="1:10" ht="15" x14ac:dyDescent="0.2">
      <c r="A4021" s="25"/>
      <c r="B4021" s="18"/>
      <c r="C4021" s="19"/>
      <c r="D4021" s="143"/>
      <c r="E4021" s="7"/>
      <c r="F4021" s="21"/>
      <c r="G4021" s="22"/>
      <c r="H4021" s="273"/>
      <c r="I4021" s="23"/>
      <c r="J4021" s="24"/>
    </row>
    <row r="4022" spans="1:10" ht="15" x14ac:dyDescent="0.25">
      <c r="A4022" s="17"/>
      <c r="B4022" s="18"/>
      <c r="C4022" s="19"/>
      <c r="D4022" s="143"/>
      <c r="E4022" s="7"/>
      <c r="F4022" s="21"/>
      <c r="G4022" s="22"/>
      <c r="H4022" s="273"/>
      <c r="I4022" s="23"/>
      <c r="J4022" s="24"/>
    </row>
    <row r="4023" spans="1:10" ht="15" x14ac:dyDescent="0.2">
      <c r="A4023" s="25"/>
      <c r="B4023" s="18"/>
      <c r="C4023" s="19"/>
      <c r="D4023" s="143"/>
      <c r="E4023" s="7"/>
      <c r="F4023" s="21"/>
      <c r="G4023" s="22"/>
      <c r="H4023" s="273"/>
      <c r="I4023" s="23"/>
      <c r="J4023" s="24"/>
    </row>
    <row r="4024" spans="1:10" ht="15" x14ac:dyDescent="0.2">
      <c r="A4024" s="25"/>
      <c r="B4024" s="18"/>
      <c r="C4024" s="19"/>
      <c r="D4024" s="143"/>
      <c r="E4024" s="7"/>
      <c r="F4024" s="21"/>
      <c r="G4024" s="22"/>
      <c r="H4024" s="273"/>
      <c r="I4024" s="23"/>
      <c r="J4024" s="24"/>
    </row>
    <row r="4025" spans="1:10" ht="15" x14ac:dyDescent="0.2">
      <c r="A4025" s="25"/>
      <c r="B4025" s="18"/>
      <c r="C4025" s="19"/>
      <c r="D4025" s="143"/>
      <c r="E4025" s="7"/>
      <c r="F4025" s="21"/>
      <c r="G4025" s="22"/>
      <c r="H4025" s="273"/>
      <c r="I4025" s="23"/>
      <c r="J4025" s="24"/>
    </row>
    <row r="4026" spans="1:10" ht="15" x14ac:dyDescent="0.2">
      <c r="A4026" s="25"/>
      <c r="B4026" s="18"/>
      <c r="C4026" s="19"/>
      <c r="D4026" s="143"/>
      <c r="E4026" s="7"/>
      <c r="F4026" s="21"/>
      <c r="G4026" s="22"/>
      <c r="H4026" s="273"/>
      <c r="I4026" s="23"/>
      <c r="J4026" s="24"/>
    </row>
    <row r="4027" spans="1:10" ht="15" x14ac:dyDescent="0.2">
      <c r="A4027" s="25"/>
      <c r="B4027" s="18"/>
      <c r="C4027" s="19"/>
      <c r="D4027" s="143"/>
      <c r="E4027" s="7"/>
      <c r="F4027" s="21"/>
      <c r="G4027" s="22"/>
      <c r="H4027" s="273"/>
      <c r="I4027" s="23"/>
      <c r="J4027" s="24"/>
    </row>
    <row r="4028" spans="1:10" ht="15" x14ac:dyDescent="0.2">
      <c r="A4028" s="25"/>
      <c r="B4028" s="18"/>
      <c r="C4028" s="19"/>
      <c r="D4028" s="143"/>
      <c r="E4028" s="7"/>
      <c r="F4028" s="21"/>
      <c r="G4028" s="22"/>
      <c r="H4028" s="273"/>
      <c r="I4028" s="23"/>
      <c r="J4028" s="24"/>
    </row>
    <row r="4029" spans="1:10" ht="15" x14ac:dyDescent="0.2">
      <c r="A4029" s="25"/>
      <c r="B4029" s="18"/>
      <c r="C4029" s="19"/>
      <c r="D4029" s="143"/>
      <c r="E4029" s="7"/>
      <c r="F4029" s="21"/>
      <c r="G4029" s="22"/>
      <c r="H4029" s="273"/>
      <c r="I4029" s="23"/>
      <c r="J4029" s="24"/>
    </row>
    <row r="4030" spans="1:10" ht="15" x14ac:dyDescent="0.2">
      <c r="A4030" s="25"/>
      <c r="B4030" s="18"/>
      <c r="C4030" s="19"/>
      <c r="D4030" s="143"/>
      <c r="E4030" s="7"/>
      <c r="F4030" s="21"/>
      <c r="G4030" s="22"/>
      <c r="H4030" s="273"/>
      <c r="I4030" s="23"/>
      <c r="J4030" s="24"/>
    </row>
    <row r="4031" spans="1:10" ht="15" x14ac:dyDescent="0.2">
      <c r="A4031" s="25"/>
      <c r="B4031" s="18"/>
      <c r="C4031" s="19"/>
      <c r="D4031" s="143"/>
      <c r="E4031" s="7"/>
      <c r="F4031" s="21"/>
      <c r="G4031" s="22"/>
      <c r="H4031" s="273"/>
      <c r="I4031" s="23"/>
      <c r="J4031" s="24"/>
    </row>
    <row r="4032" spans="1:10" ht="15" x14ac:dyDescent="0.25">
      <c r="A4032" s="17"/>
      <c r="B4032" s="18"/>
      <c r="C4032" s="19"/>
      <c r="D4032" s="143"/>
      <c r="E4032" s="7"/>
      <c r="F4032" s="21"/>
      <c r="G4032" s="22"/>
      <c r="H4032" s="273"/>
      <c r="I4032" s="23"/>
      <c r="J4032" s="24"/>
    </row>
    <row r="4033" spans="1:10" ht="15" x14ac:dyDescent="0.2">
      <c r="A4033" s="25"/>
      <c r="B4033" s="18"/>
      <c r="C4033" s="19"/>
      <c r="D4033" s="143"/>
      <c r="E4033" s="7"/>
      <c r="F4033" s="21"/>
      <c r="G4033" s="22"/>
      <c r="H4033" s="273"/>
      <c r="I4033" s="23"/>
      <c r="J4033" s="24"/>
    </row>
    <row r="4034" spans="1:10" ht="15" x14ac:dyDescent="0.2">
      <c r="A4034" s="25"/>
      <c r="B4034" s="18"/>
      <c r="C4034" s="19"/>
      <c r="D4034" s="143"/>
      <c r="E4034" s="7"/>
      <c r="F4034" s="21"/>
      <c r="G4034" s="22"/>
      <c r="H4034" s="273"/>
      <c r="I4034" s="23"/>
      <c r="J4034" s="24"/>
    </row>
    <row r="4035" spans="1:10" ht="15" x14ac:dyDescent="0.2">
      <c r="A4035" s="25"/>
      <c r="B4035" s="18"/>
      <c r="C4035" s="19"/>
      <c r="D4035" s="143"/>
      <c r="E4035" s="7"/>
      <c r="F4035" s="21"/>
      <c r="G4035" s="22"/>
      <c r="H4035" s="273"/>
      <c r="I4035" s="23"/>
      <c r="J4035" s="24"/>
    </row>
    <row r="4036" spans="1:10" ht="15" x14ac:dyDescent="0.2">
      <c r="A4036" s="25"/>
      <c r="B4036" s="18"/>
      <c r="C4036" s="19"/>
      <c r="D4036" s="143"/>
      <c r="E4036" s="7"/>
      <c r="F4036" s="21"/>
      <c r="G4036" s="22"/>
      <c r="H4036" s="273"/>
      <c r="I4036" s="23"/>
      <c r="J4036" s="24"/>
    </row>
    <row r="4037" spans="1:10" ht="15" x14ac:dyDescent="0.2">
      <c r="A4037" s="25"/>
      <c r="B4037" s="18"/>
      <c r="C4037" s="19"/>
      <c r="D4037" s="143"/>
      <c r="E4037" s="7"/>
      <c r="F4037" s="21"/>
      <c r="G4037" s="22"/>
      <c r="H4037" s="273"/>
      <c r="I4037" s="23"/>
      <c r="J4037" s="24"/>
    </row>
    <row r="4038" spans="1:10" ht="15" x14ac:dyDescent="0.2">
      <c r="A4038" s="25"/>
      <c r="B4038" s="18"/>
      <c r="C4038" s="19"/>
      <c r="D4038" s="143"/>
      <c r="E4038" s="7"/>
      <c r="F4038" s="21"/>
      <c r="G4038" s="22"/>
      <c r="H4038" s="273"/>
      <c r="I4038" s="23"/>
      <c r="J4038" s="24"/>
    </row>
    <row r="4039" spans="1:10" ht="15" x14ac:dyDescent="0.2">
      <c r="A4039" s="25"/>
      <c r="B4039" s="18"/>
      <c r="C4039" s="19"/>
      <c r="D4039" s="143"/>
      <c r="E4039" s="7"/>
      <c r="F4039" s="21"/>
      <c r="G4039" s="22"/>
      <c r="H4039" s="273"/>
      <c r="I4039" s="23"/>
      <c r="J4039" s="24"/>
    </row>
    <row r="4040" spans="1:10" ht="15" x14ac:dyDescent="0.2">
      <c r="A4040" s="25"/>
      <c r="B4040" s="18"/>
      <c r="C4040" s="19"/>
      <c r="D4040" s="143"/>
      <c r="E4040" s="7"/>
      <c r="F4040" s="21"/>
      <c r="G4040" s="22"/>
      <c r="H4040" s="273"/>
      <c r="I4040" s="23"/>
      <c r="J4040" s="24"/>
    </row>
    <row r="4041" spans="1:10" ht="15" x14ac:dyDescent="0.2">
      <c r="A4041" s="25"/>
      <c r="B4041" s="18"/>
      <c r="C4041" s="19"/>
      <c r="D4041" s="143"/>
      <c r="E4041" s="7"/>
      <c r="F4041" s="21"/>
      <c r="G4041" s="22"/>
      <c r="H4041" s="273"/>
      <c r="I4041" s="23"/>
      <c r="J4041" s="24"/>
    </row>
    <row r="4042" spans="1:10" ht="15" x14ac:dyDescent="0.2">
      <c r="A4042" s="25"/>
      <c r="B4042" s="18"/>
      <c r="C4042" s="19"/>
      <c r="D4042" s="143"/>
      <c r="E4042" s="7"/>
      <c r="F4042" s="21"/>
      <c r="G4042" s="22"/>
      <c r="H4042" s="273"/>
      <c r="I4042" s="23"/>
      <c r="J4042" s="24"/>
    </row>
    <row r="4043" spans="1:10" ht="15" x14ac:dyDescent="0.2">
      <c r="A4043" s="25"/>
      <c r="B4043" s="18"/>
      <c r="C4043" s="19"/>
      <c r="D4043" s="143"/>
      <c r="E4043" s="7"/>
      <c r="F4043" s="21"/>
      <c r="G4043" s="22"/>
      <c r="H4043" s="273"/>
      <c r="I4043" s="23"/>
      <c r="J4043" s="24"/>
    </row>
    <row r="4044" spans="1:10" ht="15" x14ac:dyDescent="0.2">
      <c r="A4044" s="25"/>
      <c r="B4044" s="18"/>
      <c r="C4044" s="19"/>
      <c r="D4044" s="143"/>
      <c r="E4044" s="7"/>
      <c r="F4044" s="21"/>
      <c r="G4044" s="22"/>
      <c r="H4044" s="273"/>
      <c r="I4044" s="23"/>
      <c r="J4044" s="24"/>
    </row>
    <row r="4045" spans="1:10" ht="15" x14ac:dyDescent="0.2">
      <c r="A4045" s="25"/>
      <c r="B4045" s="18"/>
      <c r="C4045" s="19"/>
      <c r="D4045" s="143"/>
      <c r="E4045" s="7"/>
      <c r="F4045" s="21"/>
      <c r="G4045" s="22"/>
      <c r="H4045" s="273"/>
      <c r="I4045" s="23"/>
      <c r="J4045" s="24"/>
    </row>
    <row r="4046" spans="1:10" ht="15" x14ac:dyDescent="0.2">
      <c r="A4046" s="25"/>
      <c r="B4046" s="18"/>
      <c r="C4046" s="19"/>
      <c r="D4046" s="143"/>
      <c r="E4046" s="7"/>
      <c r="F4046" s="21"/>
      <c r="G4046" s="22"/>
      <c r="H4046" s="273"/>
      <c r="I4046" s="23"/>
      <c r="J4046" s="24"/>
    </row>
    <row r="4047" spans="1:10" ht="15" x14ac:dyDescent="0.2">
      <c r="A4047" s="25"/>
      <c r="B4047" s="18"/>
      <c r="C4047" s="19"/>
      <c r="D4047" s="143"/>
      <c r="E4047" s="7"/>
      <c r="F4047" s="21"/>
      <c r="G4047" s="22"/>
      <c r="H4047" s="273"/>
      <c r="I4047" s="23"/>
      <c r="J4047" s="24"/>
    </row>
    <row r="4048" spans="1:10" ht="15" x14ac:dyDescent="0.2">
      <c r="A4048" s="25"/>
      <c r="B4048" s="18"/>
      <c r="C4048" s="19"/>
      <c r="D4048" s="143"/>
      <c r="E4048" s="7"/>
      <c r="F4048" s="21"/>
      <c r="G4048" s="22"/>
      <c r="H4048" s="273"/>
      <c r="I4048" s="23"/>
      <c r="J4048" s="24"/>
    </row>
    <row r="4049" spans="1:10" ht="15" x14ac:dyDescent="0.2">
      <c r="A4049" s="25"/>
      <c r="B4049" s="18"/>
      <c r="C4049" s="19"/>
      <c r="D4049" s="143"/>
      <c r="E4049" s="7"/>
      <c r="F4049" s="21"/>
      <c r="G4049" s="22"/>
      <c r="H4049" s="273"/>
      <c r="I4049" s="23"/>
      <c r="J4049" s="24"/>
    </row>
    <row r="4050" spans="1:10" ht="15" x14ac:dyDescent="0.2">
      <c r="A4050" s="25"/>
      <c r="B4050" s="18"/>
      <c r="C4050" s="19"/>
      <c r="D4050" s="143"/>
      <c r="E4050" s="7"/>
      <c r="F4050" s="21"/>
      <c r="G4050" s="22"/>
      <c r="H4050" s="273"/>
      <c r="I4050" s="23"/>
      <c r="J4050" s="24"/>
    </row>
    <row r="4051" spans="1:10" ht="15" x14ac:dyDescent="0.2">
      <c r="A4051" s="25"/>
      <c r="B4051" s="18"/>
      <c r="C4051" s="19"/>
      <c r="D4051" s="143"/>
      <c r="E4051" s="7"/>
      <c r="F4051" s="21"/>
      <c r="G4051" s="22"/>
      <c r="H4051" s="273"/>
      <c r="I4051" s="23"/>
      <c r="J4051" s="24"/>
    </row>
    <row r="4052" spans="1:10" ht="15" x14ac:dyDescent="0.2">
      <c r="A4052" s="25"/>
      <c r="B4052" s="18"/>
      <c r="C4052" s="19"/>
      <c r="D4052" s="143"/>
      <c r="E4052" s="7"/>
      <c r="F4052" s="21"/>
      <c r="G4052" s="22"/>
      <c r="H4052" s="273"/>
      <c r="I4052" s="23"/>
      <c r="J4052" s="24"/>
    </row>
    <row r="4053" spans="1:10" ht="15" x14ac:dyDescent="0.2">
      <c r="A4053" s="25"/>
      <c r="B4053" s="18"/>
      <c r="C4053" s="19"/>
      <c r="D4053" s="143"/>
      <c r="E4053" s="7"/>
      <c r="F4053" s="21"/>
      <c r="G4053" s="22"/>
      <c r="H4053" s="273"/>
      <c r="I4053" s="23"/>
      <c r="J4053" s="24"/>
    </row>
    <row r="4054" spans="1:10" ht="15" x14ac:dyDescent="0.2">
      <c r="A4054" s="25"/>
      <c r="B4054" s="18"/>
      <c r="C4054" s="19"/>
      <c r="D4054" s="143"/>
      <c r="E4054" s="7"/>
      <c r="F4054" s="21"/>
      <c r="G4054" s="22"/>
      <c r="H4054" s="273"/>
      <c r="I4054" s="23"/>
      <c r="J4054" s="24"/>
    </row>
    <row r="4055" spans="1:10" ht="15" x14ac:dyDescent="0.2">
      <c r="A4055" s="25"/>
      <c r="B4055" s="18"/>
      <c r="C4055" s="19"/>
      <c r="D4055" s="143"/>
      <c r="E4055" s="7"/>
      <c r="F4055" s="21"/>
      <c r="G4055" s="22"/>
      <c r="H4055" s="273"/>
      <c r="I4055" s="23"/>
      <c r="J4055" s="24"/>
    </row>
    <row r="4056" spans="1:10" ht="15" x14ac:dyDescent="0.2">
      <c r="A4056" s="25"/>
      <c r="B4056" s="18"/>
      <c r="C4056" s="19"/>
      <c r="D4056" s="143"/>
      <c r="E4056" s="7"/>
      <c r="F4056" s="21"/>
      <c r="G4056" s="22"/>
      <c r="H4056" s="273"/>
      <c r="I4056" s="23"/>
      <c r="J4056" s="24"/>
    </row>
    <row r="4057" spans="1:10" ht="15" x14ac:dyDescent="0.2">
      <c r="A4057" s="25"/>
      <c r="B4057" s="18"/>
      <c r="C4057" s="19"/>
      <c r="D4057" s="143"/>
      <c r="E4057" s="7"/>
      <c r="F4057" s="21"/>
      <c r="G4057" s="22"/>
      <c r="H4057" s="273"/>
      <c r="I4057" s="23"/>
      <c r="J4057" s="24"/>
    </row>
    <row r="4058" spans="1:10" ht="15" x14ac:dyDescent="0.2">
      <c r="A4058" s="25"/>
      <c r="B4058" s="18"/>
      <c r="C4058" s="19"/>
      <c r="D4058" s="143"/>
      <c r="E4058" s="7"/>
      <c r="F4058" s="21"/>
      <c r="G4058" s="22"/>
      <c r="H4058" s="273"/>
      <c r="I4058" s="23"/>
      <c r="J4058" s="24"/>
    </row>
    <row r="4059" spans="1:10" ht="15" x14ac:dyDescent="0.2">
      <c r="A4059" s="25"/>
      <c r="B4059" s="18"/>
      <c r="C4059" s="19"/>
      <c r="D4059" s="143"/>
      <c r="E4059" s="7"/>
      <c r="F4059" s="21"/>
      <c r="G4059" s="22"/>
      <c r="H4059" s="273"/>
      <c r="I4059" s="23"/>
      <c r="J4059" s="24"/>
    </row>
    <row r="4060" spans="1:10" ht="15" x14ac:dyDescent="0.2">
      <c r="A4060" s="25"/>
      <c r="B4060" s="18"/>
      <c r="C4060" s="19"/>
      <c r="D4060" s="143"/>
      <c r="E4060" s="7"/>
      <c r="F4060" s="21"/>
      <c r="G4060" s="22"/>
      <c r="H4060" s="273"/>
      <c r="I4060" s="23"/>
      <c r="J4060" s="24"/>
    </row>
    <row r="4061" spans="1:10" ht="15" x14ac:dyDescent="0.2">
      <c r="A4061" s="25"/>
      <c r="B4061" s="18"/>
      <c r="C4061" s="19"/>
      <c r="D4061" s="143"/>
      <c r="E4061" s="7"/>
      <c r="F4061" s="21"/>
      <c r="G4061" s="22"/>
      <c r="H4061" s="273"/>
      <c r="I4061" s="23"/>
      <c r="J4061" s="24"/>
    </row>
    <row r="4062" spans="1:10" ht="15" x14ac:dyDescent="0.2">
      <c r="A4062" s="25"/>
      <c r="B4062" s="18"/>
      <c r="C4062" s="19"/>
      <c r="D4062" s="143"/>
      <c r="E4062" s="7"/>
      <c r="F4062" s="21"/>
      <c r="G4062" s="22"/>
      <c r="H4062" s="273"/>
      <c r="I4062" s="23"/>
      <c r="J4062" s="24"/>
    </row>
    <row r="4063" spans="1:10" ht="15" x14ac:dyDescent="0.2">
      <c r="A4063" s="25"/>
      <c r="B4063" s="18"/>
      <c r="C4063" s="19"/>
      <c r="D4063" s="143"/>
      <c r="E4063" s="7"/>
      <c r="F4063" s="21"/>
      <c r="G4063" s="22"/>
      <c r="H4063" s="273"/>
      <c r="I4063" s="23"/>
      <c r="J4063" s="24"/>
    </row>
    <row r="4064" spans="1:10" ht="15" x14ac:dyDescent="0.25">
      <c r="A4064" s="17"/>
      <c r="B4064" s="18"/>
      <c r="C4064" s="19"/>
      <c r="D4064" s="143"/>
      <c r="E4064" s="7"/>
      <c r="F4064" s="21"/>
      <c r="G4064" s="22"/>
      <c r="H4064" s="273"/>
      <c r="I4064" s="23"/>
      <c r="J4064" s="24"/>
    </row>
    <row r="4065" spans="1:10" ht="15" x14ac:dyDescent="0.2">
      <c r="A4065" s="25"/>
      <c r="B4065" s="18"/>
      <c r="C4065" s="19"/>
      <c r="D4065" s="143"/>
      <c r="E4065" s="7"/>
      <c r="F4065" s="21"/>
      <c r="G4065" s="22"/>
      <c r="H4065" s="273"/>
      <c r="I4065" s="23"/>
      <c r="J4065" s="24"/>
    </row>
    <row r="4066" spans="1:10" ht="15" x14ac:dyDescent="0.2">
      <c r="A4066" s="25"/>
      <c r="B4066" s="18"/>
      <c r="C4066" s="19"/>
      <c r="D4066" s="143"/>
      <c r="E4066" s="7"/>
      <c r="F4066" s="21"/>
      <c r="G4066" s="22"/>
      <c r="H4066" s="273"/>
      <c r="I4066" s="23"/>
      <c r="J4066" s="24"/>
    </row>
    <row r="4067" spans="1:10" ht="15" x14ac:dyDescent="0.2">
      <c r="A4067" s="25"/>
      <c r="B4067" s="18"/>
      <c r="C4067" s="19"/>
      <c r="D4067" s="143"/>
      <c r="E4067" s="7"/>
      <c r="F4067" s="21"/>
      <c r="G4067" s="22"/>
      <c r="H4067" s="273"/>
      <c r="I4067" s="23"/>
      <c r="J4067" s="24"/>
    </row>
    <row r="4068" spans="1:10" ht="15" x14ac:dyDescent="0.2">
      <c r="A4068" s="25"/>
      <c r="B4068" s="18"/>
      <c r="C4068" s="19"/>
      <c r="D4068" s="143"/>
      <c r="E4068" s="7"/>
      <c r="F4068" s="21"/>
      <c r="G4068" s="22"/>
      <c r="H4068" s="273"/>
      <c r="I4068" s="23"/>
      <c r="J4068" s="24"/>
    </row>
    <row r="4069" spans="1:10" ht="15" x14ac:dyDescent="0.2">
      <c r="A4069" s="25"/>
      <c r="B4069" s="18"/>
      <c r="C4069" s="19"/>
      <c r="D4069" s="143"/>
      <c r="E4069" s="7"/>
      <c r="F4069" s="21"/>
      <c r="G4069" s="22"/>
      <c r="H4069" s="273"/>
      <c r="I4069" s="23"/>
      <c r="J4069" s="24"/>
    </row>
    <row r="4070" spans="1:10" ht="15" x14ac:dyDescent="0.2">
      <c r="A4070" s="25"/>
      <c r="B4070" s="18"/>
      <c r="C4070" s="19"/>
      <c r="D4070" s="143"/>
      <c r="E4070" s="7"/>
      <c r="F4070" s="21"/>
      <c r="G4070" s="22"/>
      <c r="H4070" s="273"/>
      <c r="I4070" s="23"/>
      <c r="J4070" s="24"/>
    </row>
    <row r="4071" spans="1:10" ht="15" x14ac:dyDescent="0.2">
      <c r="A4071" s="25"/>
      <c r="B4071" s="18"/>
      <c r="C4071" s="19"/>
      <c r="D4071" s="143"/>
      <c r="E4071" s="7"/>
      <c r="F4071" s="21"/>
      <c r="G4071" s="22"/>
      <c r="H4071" s="273"/>
      <c r="I4071" s="23"/>
      <c r="J4071" s="24"/>
    </row>
    <row r="4072" spans="1:10" ht="15" x14ac:dyDescent="0.2">
      <c r="A4072" s="25"/>
      <c r="B4072" s="18"/>
      <c r="C4072" s="19"/>
      <c r="D4072" s="143"/>
      <c r="E4072" s="7"/>
      <c r="F4072" s="21"/>
      <c r="G4072" s="22"/>
      <c r="H4072" s="273"/>
      <c r="I4072" s="23"/>
      <c r="J4072" s="24"/>
    </row>
    <row r="4073" spans="1:10" ht="15" x14ac:dyDescent="0.2">
      <c r="A4073" s="25"/>
      <c r="B4073" s="18"/>
      <c r="C4073" s="19"/>
      <c r="D4073" s="143"/>
      <c r="E4073" s="7"/>
      <c r="F4073" s="21"/>
      <c r="G4073" s="22"/>
      <c r="H4073" s="273"/>
      <c r="I4073" s="23"/>
      <c r="J4073" s="24"/>
    </row>
    <row r="4074" spans="1:10" ht="15" x14ac:dyDescent="0.2">
      <c r="A4074" s="25"/>
      <c r="B4074" s="18"/>
      <c r="C4074" s="19"/>
      <c r="D4074" s="143"/>
      <c r="E4074" s="7"/>
      <c r="F4074" s="21"/>
      <c r="G4074" s="22"/>
      <c r="H4074" s="273"/>
      <c r="I4074" s="23"/>
      <c r="J4074" s="24"/>
    </row>
    <row r="4075" spans="1:10" ht="15" x14ac:dyDescent="0.2">
      <c r="A4075" s="25"/>
      <c r="B4075" s="18"/>
      <c r="C4075" s="19"/>
      <c r="D4075" s="143"/>
      <c r="E4075" s="7"/>
      <c r="F4075" s="21"/>
      <c r="G4075" s="22"/>
      <c r="H4075" s="273"/>
      <c r="I4075" s="23"/>
      <c r="J4075" s="24"/>
    </row>
    <row r="4076" spans="1:10" ht="15" x14ac:dyDescent="0.2">
      <c r="A4076" s="25"/>
      <c r="B4076" s="18"/>
      <c r="C4076" s="19"/>
      <c r="D4076" s="143"/>
      <c r="E4076" s="7"/>
      <c r="F4076" s="21"/>
      <c r="G4076" s="22"/>
      <c r="H4076" s="273"/>
      <c r="I4076" s="23"/>
      <c r="J4076" s="24"/>
    </row>
    <row r="4077" spans="1:10" ht="15" x14ac:dyDescent="0.2">
      <c r="A4077" s="25"/>
      <c r="B4077" s="18"/>
      <c r="C4077" s="19"/>
      <c r="D4077" s="143"/>
      <c r="E4077" s="7"/>
      <c r="F4077" s="21"/>
      <c r="G4077" s="22"/>
      <c r="H4077" s="273"/>
      <c r="I4077" s="23"/>
      <c r="J4077" s="24"/>
    </row>
    <row r="4078" spans="1:10" ht="15" x14ac:dyDescent="0.25">
      <c r="A4078" s="17"/>
      <c r="B4078" s="18"/>
      <c r="C4078" s="19"/>
      <c r="D4078" s="143"/>
      <c r="E4078" s="7"/>
      <c r="F4078" s="21"/>
      <c r="G4078" s="22"/>
      <c r="H4078" s="273"/>
      <c r="I4078" s="23"/>
      <c r="J4078" s="24"/>
    </row>
    <row r="4079" spans="1:10" ht="15" x14ac:dyDescent="0.2">
      <c r="A4079" s="25"/>
      <c r="B4079" s="18"/>
      <c r="C4079" s="19"/>
      <c r="D4079" s="143"/>
      <c r="E4079" s="7"/>
      <c r="F4079" s="21"/>
      <c r="G4079" s="22"/>
      <c r="H4079" s="273"/>
      <c r="I4079" s="23"/>
      <c r="J4079" s="24"/>
    </row>
    <row r="4080" spans="1:10" ht="15" x14ac:dyDescent="0.2">
      <c r="A4080" s="25"/>
      <c r="B4080" s="18"/>
      <c r="C4080" s="19"/>
      <c r="D4080" s="143"/>
      <c r="E4080" s="7"/>
      <c r="F4080" s="21"/>
      <c r="G4080" s="22"/>
      <c r="H4080" s="273"/>
      <c r="I4080" s="23"/>
      <c r="J4080" s="24"/>
    </row>
    <row r="4081" spans="1:10" ht="15" x14ac:dyDescent="0.2">
      <c r="A4081" s="25"/>
      <c r="B4081" s="18"/>
      <c r="C4081" s="19"/>
      <c r="D4081" s="143"/>
      <c r="E4081" s="7"/>
      <c r="F4081" s="21"/>
      <c r="G4081" s="22"/>
      <c r="H4081" s="273"/>
      <c r="I4081" s="23"/>
      <c r="J4081" s="24"/>
    </row>
    <row r="4082" spans="1:10" ht="15" x14ac:dyDescent="0.2">
      <c r="A4082" s="25"/>
      <c r="B4082" s="18"/>
      <c r="C4082" s="19"/>
      <c r="D4082" s="143"/>
      <c r="E4082" s="7"/>
      <c r="F4082" s="21"/>
      <c r="G4082" s="22"/>
      <c r="H4082" s="273"/>
      <c r="I4082" s="23"/>
      <c r="J4082" s="24"/>
    </row>
    <row r="4083" spans="1:10" ht="15" x14ac:dyDescent="0.2">
      <c r="A4083" s="25"/>
      <c r="B4083" s="18"/>
      <c r="C4083" s="19"/>
      <c r="D4083" s="143"/>
      <c r="E4083" s="7"/>
      <c r="F4083" s="21"/>
      <c r="G4083" s="22"/>
      <c r="H4083" s="273"/>
      <c r="I4083" s="23"/>
      <c r="J4083" s="24"/>
    </row>
    <row r="4084" spans="1:10" ht="15" x14ac:dyDescent="0.2">
      <c r="A4084" s="25"/>
      <c r="B4084" s="18"/>
      <c r="C4084" s="19"/>
      <c r="D4084" s="143"/>
      <c r="E4084" s="7"/>
      <c r="F4084" s="21"/>
      <c r="G4084" s="22"/>
      <c r="H4084" s="273"/>
      <c r="I4084" s="23"/>
      <c r="J4084" s="24"/>
    </row>
    <row r="4085" spans="1:10" ht="15" x14ac:dyDescent="0.2">
      <c r="A4085" s="25"/>
      <c r="B4085" s="18"/>
      <c r="C4085" s="19"/>
      <c r="D4085" s="143"/>
      <c r="E4085" s="7"/>
      <c r="F4085" s="21"/>
      <c r="G4085" s="22"/>
      <c r="H4085" s="273"/>
      <c r="I4085" s="23"/>
      <c r="J4085" s="24"/>
    </row>
    <row r="4086" spans="1:10" ht="15" x14ac:dyDescent="0.25">
      <c r="A4086" s="17"/>
      <c r="B4086" s="18"/>
      <c r="C4086" s="19"/>
      <c r="D4086" s="143"/>
      <c r="E4086" s="7"/>
      <c r="F4086" s="21"/>
      <c r="G4086" s="22"/>
      <c r="H4086" s="273"/>
      <c r="I4086" s="23"/>
      <c r="J4086" s="24"/>
    </row>
    <row r="4087" spans="1:10" ht="15" x14ac:dyDescent="0.2">
      <c r="A4087" s="25"/>
      <c r="B4087" s="18"/>
      <c r="C4087" s="19"/>
      <c r="D4087" s="143"/>
      <c r="E4087" s="7"/>
      <c r="F4087" s="21"/>
      <c r="G4087" s="22"/>
      <c r="H4087" s="273"/>
      <c r="I4087" s="23"/>
      <c r="J4087" s="24"/>
    </row>
    <row r="4088" spans="1:10" ht="15" x14ac:dyDescent="0.2">
      <c r="A4088" s="25"/>
      <c r="B4088" s="18"/>
      <c r="C4088" s="19"/>
      <c r="D4088" s="143"/>
      <c r="E4088" s="7"/>
      <c r="F4088" s="21"/>
      <c r="G4088" s="22"/>
      <c r="H4088" s="273"/>
      <c r="I4088" s="23"/>
      <c r="J4088" s="24"/>
    </row>
    <row r="4089" spans="1:10" ht="15" x14ac:dyDescent="0.2">
      <c r="A4089" s="25"/>
      <c r="B4089" s="18"/>
      <c r="C4089" s="19"/>
      <c r="D4089" s="143"/>
      <c r="E4089" s="7"/>
      <c r="F4089" s="21"/>
      <c r="G4089" s="22"/>
      <c r="H4089" s="273"/>
      <c r="I4089" s="23"/>
      <c r="J4089" s="24"/>
    </row>
    <row r="4090" spans="1:10" ht="15" x14ac:dyDescent="0.2">
      <c r="A4090" s="25"/>
      <c r="B4090" s="18"/>
      <c r="C4090" s="19"/>
      <c r="D4090" s="143"/>
      <c r="E4090" s="7"/>
      <c r="F4090" s="21"/>
      <c r="G4090" s="22"/>
      <c r="H4090" s="273"/>
      <c r="I4090" s="23"/>
      <c r="J4090" s="24"/>
    </row>
    <row r="4091" spans="1:10" ht="15" x14ac:dyDescent="0.2">
      <c r="A4091" s="25"/>
      <c r="B4091" s="18"/>
      <c r="C4091" s="19"/>
      <c r="D4091" s="143"/>
      <c r="E4091" s="7"/>
      <c r="F4091" s="21"/>
      <c r="G4091" s="22"/>
      <c r="H4091" s="273"/>
      <c r="I4091" s="23"/>
      <c r="J4091" s="24"/>
    </row>
    <row r="4092" spans="1:10" ht="15" x14ac:dyDescent="0.2">
      <c r="A4092" s="25"/>
      <c r="B4092" s="18"/>
      <c r="C4092" s="19"/>
      <c r="D4092" s="143"/>
      <c r="E4092" s="7"/>
      <c r="F4092" s="21"/>
      <c r="G4092" s="22"/>
      <c r="H4092" s="273"/>
      <c r="I4092" s="23"/>
      <c r="J4092" s="24"/>
    </row>
    <row r="4093" spans="1:10" ht="15" x14ac:dyDescent="0.2">
      <c r="A4093" s="25"/>
      <c r="B4093" s="18"/>
      <c r="C4093" s="19"/>
      <c r="D4093" s="143"/>
      <c r="E4093" s="7"/>
      <c r="F4093" s="21"/>
      <c r="G4093" s="22"/>
      <c r="H4093" s="273"/>
      <c r="I4093" s="23"/>
      <c r="J4093" s="24"/>
    </row>
    <row r="4094" spans="1:10" ht="15" x14ac:dyDescent="0.2">
      <c r="A4094" s="25"/>
      <c r="B4094" s="18"/>
      <c r="C4094" s="19"/>
      <c r="D4094" s="143"/>
      <c r="E4094" s="7"/>
      <c r="F4094" s="21"/>
      <c r="G4094" s="22"/>
      <c r="H4094" s="273"/>
      <c r="I4094" s="23"/>
      <c r="J4094" s="24"/>
    </row>
    <row r="4095" spans="1:10" ht="15" x14ac:dyDescent="0.2">
      <c r="A4095" s="25"/>
      <c r="B4095" s="18"/>
      <c r="C4095" s="19"/>
      <c r="D4095" s="143"/>
      <c r="E4095" s="7"/>
      <c r="F4095" s="21"/>
      <c r="G4095" s="22"/>
      <c r="H4095" s="273"/>
      <c r="I4095" s="23"/>
      <c r="J4095" s="24"/>
    </row>
    <row r="4096" spans="1:10" ht="15" x14ac:dyDescent="0.25">
      <c r="A4096" s="17"/>
      <c r="B4096" s="18"/>
      <c r="C4096" s="19"/>
      <c r="D4096" s="143"/>
      <c r="E4096" s="7"/>
      <c r="F4096" s="21"/>
      <c r="G4096" s="22"/>
      <c r="H4096" s="273"/>
      <c r="I4096" s="23"/>
      <c r="J4096" s="24"/>
    </row>
    <row r="4097" spans="1:10" ht="15" x14ac:dyDescent="0.2">
      <c r="A4097" s="25"/>
      <c r="B4097" s="18"/>
      <c r="C4097" s="19"/>
      <c r="D4097" s="143"/>
      <c r="E4097" s="7"/>
      <c r="F4097" s="21"/>
      <c r="G4097" s="22"/>
      <c r="H4097" s="273"/>
      <c r="I4097" s="23"/>
      <c r="J4097" s="24"/>
    </row>
    <row r="4098" spans="1:10" ht="15" x14ac:dyDescent="0.2">
      <c r="A4098" s="25"/>
      <c r="B4098" s="18"/>
      <c r="C4098" s="19"/>
      <c r="D4098" s="143"/>
      <c r="E4098" s="7"/>
      <c r="F4098" s="21"/>
      <c r="G4098" s="22"/>
      <c r="H4098" s="273"/>
      <c r="I4098" s="23"/>
      <c r="J4098" s="24"/>
    </row>
    <row r="4099" spans="1:10" ht="15" x14ac:dyDescent="0.2">
      <c r="A4099" s="25"/>
      <c r="B4099" s="18"/>
      <c r="C4099" s="19"/>
      <c r="D4099" s="143"/>
      <c r="E4099" s="7"/>
      <c r="F4099" s="21"/>
      <c r="G4099" s="22"/>
      <c r="H4099" s="273"/>
      <c r="I4099" s="23"/>
      <c r="J4099" s="24"/>
    </row>
    <row r="4100" spans="1:10" ht="15" x14ac:dyDescent="0.2">
      <c r="A4100" s="25"/>
      <c r="B4100" s="18"/>
      <c r="C4100" s="19"/>
      <c r="D4100" s="143"/>
      <c r="E4100" s="7"/>
      <c r="F4100" s="21"/>
      <c r="G4100" s="22"/>
      <c r="H4100" s="273"/>
      <c r="I4100" s="23"/>
      <c r="J4100" s="24"/>
    </row>
    <row r="4101" spans="1:10" ht="15" x14ac:dyDescent="0.2">
      <c r="A4101" s="25"/>
      <c r="B4101" s="18"/>
      <c r="C4101" s="19"/>
      <c r="D4101" s="143"/>
      <c r="E4101" s="7"/>
      <c r="F4101" s="21"/>
      <c r="G4101" s="22"/>
      <c r="H4101" s="273"/>
      <c r="I4101" s="23"/>
      <c r="J4101" s="24"/>
    </row>
    <row r="4102" spans="1:10" ht="15" x14ac:dyDescent="0.2">
      <c r="A4102" s="25"/>
      <c r="B4102" s="18"/>
      <c r="C4102" s="19"/>
      <c r="D4102" s="143"/>
      <c r="E4102" s="7"/>
      <c r="F4102" s="21"/>
      <c r="G4102" s="22"/>
      <c r="H4102" s="273"/>
      <c r="I4102" s="23"/>
      <c r="J4102" s="24"/>
    </row>
    <row r="4103" spans="1:10" ht="15" x14ac:dyDescent="0.2">
      <c r="A4103" s="25"/>
      <c r="B4103" s="18"/>
      <c r="C4103" s="19"/>
      <c r="D4103" s="143"/>
      <c r="E4103" s="7"/>
      <c r="F4103" s="21"/>
      <c r="G4103" s="22"/>
      <c r="H4103" s="273"/>
      <c r="I4103" s="23"/>
      <c r="J4103" s="24"/>
    </row>
    <row r="4104" spans="1:10" ht="15" x14ac:dyDescent="0.25">
      <c r="A4104" s="17"/>
      <c r="B4104" s="18"/>
      <c r="C4104" s="19"/>
      <c r="D4104" s="143"/>
      <c r="E4104" s="7"/>
      <c r="F4104" s="21"/>
      <c r="G4104" s="22"/>
      <c r="H4104" s="273"/>
      <c r="I4104" s="23"/>
      <c r="J4104" s="24"/>
    </row>
    <row r="4105" spans="1:10" ht="15" x14ac:dyDescent="0.2">
      <c r="A4105" s="25"/>
      <c r="B4105" s="18"/>
      <c r="C4105" s="19"/>
      <c r="D4105" s="143"/>
      <c r="E4105" s="7"/>
      <c r="F4105" s="21"/>
      <c r="G4105" s="22"/>
      <c r="H4105" s="273"/>
      <c r="I4105" s="23"/>
      <c r="J4105" s="24"/>
    </row>
    <row r="4106" spans="1:10" ht="15" x14ac:dyDescent="0.2">
      <c r="A4106" s="25"/>
      <c r="B4106" s="18"/>
      <c r="C4106" s="19"/>
      <c r="D4106" s="143"/>
      <c r="E4106" s="7"/>
      <c r="F4106" s="21"/>
      <c r="G4106" s="22"/>
      <c r="H4106" s="273"/>
      <c r="I4106" s="23"/>
      <c r="J4106" s="24"/>
    </row>
    <row r="4107" spans="1:10" ht="15" x14ac:dyDescent="0.25">
      <c r="A4107" s="17"/>
      <c r="B4107" s="18"/>
      <c r="C4107" s="19"/>
      <c r="D4107" s="143"/>
      <c r="E4107" s="7"/>
      <c r="F4107" s="21"/>
      <c r="G4107" s="22"/>
      <c r="H4107" s="273"/>
      <c r="I4107" s="23"/>
      <c r="J4107" s="24"/>
    </row>
    <row r="4108" spans="1:10" ht="15" x14ac:dyDescent="0.2">
      <c r="A4108" s="25"/>
      <c r="B4108" s="18"/>
      <c r="C4108" s="19"/>
      <c r="D4108" s="143"/>
      <c r="E4108" s="7"/>
      <c r="F4108" s="21"/>
      <c r="G4108" s="22"/>
      <c r="H4108" s="273"/>
      <c r="I4108" s="23"/>
      <c r="J4108" s="24"/>
    </row>
    <row r="4109" spans="1:10" ht="15" x14ac:dyDescent="0.2">
      <c r="A4109" s="25"/>
      <c r="B4109" s="18"/>
      <c r="C4109" s="19"/>
      <c r="D4109" s="143"/>
      <c r="E4109" s="7"/>
      <c r="F4109" s="21"/>
      <c r="G4109" s="22"/>
      <c r="H4109" s="273"/>
      <c r="I4109" s="23"/>
      <c r="J4109" s="24"/>
    </row>
    <row r="4110" spans="1:10" ht="15" x14ac:dyDescent="0.2">
      <c r="A4110" s="25"/>
      <c r="B4110" s="18"/>
      <c r="C4110" s="19"/>
      <c r="D4110" s="143"/>
      <c r="E4110" s="7"/>
      <c r="F4110" s="21"/>
      <c r="G4110" s="22"/>
      <c r="H4110" s="273"/>
      <c r="I4110" s="23"/>
      <c r="J4110" s="24"/>
    </row>
    <row r="4111" spans="1:10" ht="15" x14ac:dyDescent="0.2">
      <c r="A4111" s="25"/>
      <c r="B4111" s="18"/>
      <c r="C4111" s="19"/>
      <c r="D4111" s="143"/>
      <c r="E4111" s="7"/>
      <c r="F4111" s="21"/>
      <c r="G4111" s="22"/>
      <c r="H4111" s="273"/>
      <c r="I4111" s="23"/>
      <c r="J4111" s="24"/>
    </row>
    <row r="4112" spans="1:10" ht="15" x14ac:dyDescent="0.2">
      <c r="A4112" s="25"/>
      <c r="B4112" s="18"/>
      <c r="C4112" s="19"/>
      <c r="D4112" s="143"/>
      <c r="E4112" s="7"/>
      <c r="F4112" s="21"/>
      <c r="G4112" s="22"/>
      <c r="H4112" s="273"/>
      <c r="I4112" s="23"/>
      <c r="J4112" s="24"/>
    </row>
    <row r="4113" spans="1:10" ht="15" x14ac:dyDescent="0.2">
      <c r="A4113" s="25"/>
      <c r="B4113" s="18"/>
      <c r="C4113" s="19"/>
      <c r="D4113" s="143"/>
      <c r="E4113" s="7"/>
      <c r="F4113" s="21"/>
      <c r="G4113" s="22"/>
      <c r="H4113" s="273"/>
      <c r="I4113" s="23"/>
      <c r="J4113" s="24"/>
    </row>
    <row r="4114" spans="1:10" ht="15" x14ac:dyDescent="0.2">
      <c r="A4114" s="25"/>
      <c r="B4114" s="18"/>
      <c r="C4114" s="19"/>
      <c r="D4114" s="143"/>
      <c r="E4114" s="7"/>
      <c r="F4114" s="21"/>
      <c r="G4114" s="22"/>
      <c r="H4114" s="273"/>
      <c r="I4114" s="23"/>
      <c r="J4114" s="24"/>
    </row>
    <row r="4115" spans="1:10" ht="15" x14ac:dyDescent="0.25">
      <c r="A4115" s="17"/>
      <c r="B4115" s="18"/>
      <c r="C4115" s="19"/>
      <c r="D4115" s="143"/>
      <c r="E4115" s="7"/>
      <c r="F4115" s="21"/>
      <c r="G4115" s="22"/>
      <c r="H4115" s="273"/>
      <c r="I4115" s="23"/>
      <c r="J4115" s="24"/>
    </row>
    <row r="4116" spans="1:10" ht="15" x14ac:dyDescent="0.2">
      <c r="A4116" s="25"/>
      <c r="B4116" s="18"/>
      <c r="C4116" s="19"/>
      <c r="D4116" s="143"/>
      <c r="E4116" s="7"/>
      <c r="F4116" s="21"/>
      <c r="G4116" s="22"/>
      <c r="H4116" s="273"/>
      <c r="I4116" s="23"/>
      <c r="J4116" s="24"/>
    </row>
    <row r="4117" spans="1:10" ht="15" x14ac:dyDescent="0.2">
      <c r="A4117" s="25"/>
      <c r="B4117" s="18"/>
      <c r="C4117" s="19"/>
      <c r="D4117" s="143"/>
      <c r="E4117" s="7"/>
      <c r="F4117" s="21"/>
      <c r="G4117" s="22"/>
      <c r="H4117" s="273"/>
      <c r="I4117" s="23"/>
      <c r="J4117" s="24"/>
    </row>
    <row r="4118" spans="1:10" ht="15" x14ac:dyDescent="0.2">
      <c r="A4118" s="25"/>
      <c r="B4118" s="18"/>
      <c r="C4118" s="19"/>
      <c r="D4118" s="143"/>
      <c r="E4118" s="7"/>
      <c r="F4118" s="21"/>
      <c r="G4118" s="22"/>
      <c r="H4118" s="273"/>
      <c r="I4118" s="23"/>
      <c r="J4118" s="24"/>
    </row>
    <row r="4119" spans="1:10" ht="15" x14ac:dyDescent="0.2">
      <c r="A4119" s="25"/>
      <c r="B4119" s="18"/>
      <c r="C4119" s="19"/>
      <c r="D4119" s="143"/>
      <c r="E4119" s="7"/>
      <c r="F4119" s="21"/>
      <c r="G4119" s="22"/>
      <c r="H4119" s="273"/>
      <c r="I4119" s="23"/>
      <c r="J4119" s="24"/>
    </row>
    <row r="4120" spans="1:10" ht="15" x14ac:dyDescent="0.2">
      <c r="A4120" s="25"/>
      <c r="B4120" s="18"/>
      <c r="C4120" s="19"/>
      <c r="D4120" s="143"/>
      <c r="E4120" s="7"/>
      <c r="F4120" s="21"/>
      <c r="G4120" s="22"/>
      <c r="H4120" s="273"/>
      <c r="I4120" s="23"/>
      <c r="J4120" s="24"/>
    </row>
    <row r="4121" spans="1:10" ht="15" x14ac:dyDescent="0.2">
      <c r="A4121" s="25"/>
      <c r="B4121" s="18"/>
      <c r="C4121" s="19"/>
      <c r="D4121" s="143"/>
      <c r="E4121" s="7"/>
      <c r="F4121" s="21"/>
      <c r="G4121" s="22"/>
      <c r="H4121" s="273"/>
      <c r="I4121" s="23"/>
      <c r="J4121" s="24"/>
    </row>
    <row r="4122" spans="1:10" ht="15" x14ac:dyDescent="0.2">
      <c r="A4122" s="25"/>
      <c r="B4122" s="18"/>
      <c r="C4122" s="19"/>
      <c r="D4122" s="143"/>
      <c r="E4122" s="7"/>
      <c r="F4122" s="21"/>
      <c r="G4122" s="22"/>
      <c r="H4122" s="273"/>
      <c r="I4122" s="23"/>
      <c r="J4122" s="24"/>
    </row>
    <row r="4123" spans="1:10" ht="15" x14ac:dyDescent="0.2">
      <c r="A4123" s="25"/>
      <c r="B4123" s="18"/>
      <c r="C4123" s="19"/>
      <c r="D4123" s="143"/>
      <c r="E4123" s="7"/>
      <c r="F4123" s="21"/>
      <c r="G4123" s="22"/>
      <c r="H4123" s="273"/>
      <c r="I4123" s="23"/>
      <c r="J4123" s="24"/>
    </row>
    <row r="4124" spans="1:10" ht="15" x14ac:dyDescent="0.2">
      <c r="A4124" s="25"/>
      <c r="B4124" s="18"/>
      <c r="C4124" s="19"/>
      <c r="D4124" s="143"/>
      <c r="E4124" s="7"/>
      <c r="F4124" s="21"/>
      <c r="G4124" s="22"/>
      <c r="H4124" s="273"/>
      <c r="I4124" s="23"/>
      <c r="J4124" s="24"/>
    </row>
    <row r="4125" spans="1:10" ht="15" x14ac:dyDescent="0.2">
      <c r="A4125" s="25"/>
      <c r="B4125" s="18"/>
      <c r="C4125" s="19"/>
      <c r="D4125" s="143"/>
      <c r="E4125" s="7"/>
      <c r="F4125" s="21"/>
      <c r="G4125" s="22"/>
      <c r="H4125" s="273"/>
      <c r="I4125" s="23"/>
      <c r="J4125" s="24"/>
    </row>
    <row r="4126" spans="1:10" ht="15" x14ac:dyDescent="0.2">
      <c r="A4126" s="25"/>
      <c r="B4126" s="18"/>
      <c r="C4126" s="19"/>
      <c r="D4126" s="143"/>
      <c r="E4126" s="7"/>
      <c r="F4126" s="21"/>
      <c r="G4126" s="22"/>
      <c r="H4126" s="273"/>
      <c r="I4126" s="23"/>
      <c r="J4126" s="24"/>
    </row>
    <row r="4127" spans="1:10" ht="15" x14ac:dyDescent="0.2">
      <c r="A4127" s="25"/>
      <c r="B4127" s="18"/>
      <c r="C4127" s="19"/>
      <c r="D4127" s="143"/>
      <c r="E4127" s="7"/>
      <c r="F4127" s="21"/>
      <c r="G4127" s="22"/>
      <c r="H4127" s="273"/>
      <c r="I4127" s="23"/>
      <c r="J4127" s="24"/>
    </row>
    <row r="4128" spans="1:10" ht="15" x14ac:dyDescent="0.2">
      <c r="A4128" s="25"/>
      <c r="B4128" s="18"/>
      <c r="C4128" s="19"/>
      <c r="D4128" s="143"/>
      <c r="E4128" s="7"/>
      <c r="F4128" s="21"/>
      <c r="G4128" s="22"/>
      <c r="H4128" s="273"/>
      <c r="I4128" s="23"/>
      <c r="J4128" s="24"/>
    </row>
    <row r="4129" spans="1:10" ht="15" x14ac:dyDescent="0.2">
      <c r="A4129" s="25"/>
      <c r="B4129" s="18"/>
      <c r="C4129" s="19"/>
      <c r="D4129" s="143"/>
      <c r="E4129" s="7"/>
      <c r="F4129" s="21"/>
      <c r="G4129" s="22"/>
      <c r="H4129" s="273"/>
      <c r="I4129" s="23"/>
      <c r="J4129" s="24"/>
    </row>
    <row r="4130" spans="1:10" ht="15" x14ac:dyDescent="0.2">
      <c r="A4130" s="25"/>
      <c r="B4130" s="18"/>
      <c r="C4130" s="19"/>
      <c r="D4130" s="143"/>
      <c r="E4130" s="7"/>
      <c r="F4130" s="21"/>
      <c r="G4130" s="22"/>
      <c r="H4130" s="273"/>
      <c r="I4130" s="23"/>
      <c r="J4130" s="24"/>
    </row>
    <row r="4131" spans="1:10" ht="15" x14ac:dyDescent="0.2">
      <c r="A4131" s="25"/>
      <c r="B4131" s="18"/>
      <c r="C4131" s="19"/>
      <c r="D4131" s="143"/>
      <c r="E4131" s="7"/>
      <c r="F4131" s="21"/>
      <c r="G4131" s="22"/>
      <c r="H4131" s="273"/>
      <c r="I4131" s="23"/>
      <c r="J4131" s="24"/>
    </row>
    <row r="4132" spans="1:10" ht="15" x14ac:dyDescent="0.2">
      <c r="A4132" s="25"/>
      <c r="B4132" s="18"/>
      <c r="C4132" s="19"/>
      <c r="D4132" s="143"/>
      <c r="E4132" s="7"/>
      <c r="F4132" s="21"/>
      <c r="G4132" s="22"/>
      <c r="H4132" s="273"/>
      <c r="I4132" s="23"/>
      <c r="J4132" s="24"/>
    </row>
    <row r="4133" spans="1:10" ht="15" x14ac:dyDescent="0.2">
      <c r="A4133" s="25"/>
      <c r="B4133" s="18"/>
      <c r="C4133" s="19"/>
      <c r="D4133" s="143"/>
      <c r="E4133" s="7"/>
      <c r="F4133" s="21"/>
      <c r="G4133" s="22"/>
      <c r="H4133" s="273"/>
      <c r="I4133" s="23"/>
      <c r="J4133" s="24"/>
    </row>
    <row r="4134" spans="1:10" ht="15" x14ac:dyDescent="0.2">
      <c r="A4134" s="25"/>
      <c r="B4134" s="18"/>
      <c r="C4134" s="19"/>
      <c r="D4134" s="143"/>
      <c r="E4134" s="7"/>
      <c r="F4134" s="21"/>
      <c r="G4134" s="22"/>
      <c r="H4134" s="273"/>
      <c r="I4134" s="23"/>
      <c r="J4134" s="24"/>
    </row>
    <row r="4135" spans="1:10" ht="15" x14ac:dyDescent="0.25">
      <c r="A4135" s="17"/>
      <c r="B4135" s="18"/>
      <c r="C4135" s="19"/>
      <c r="D4135" s="143"/>
      <c r="E4135" s="7"/>
      <c r="F4135" s="21"/>
      <c r="G4135" s="22"/>
      <c r="H4135" s="273"/>
      <c r="I4135" s="23"/>
      <c r="J4135" s="24"/>
    </row>
    <row r="4136" spans="1:10" ht="15" x14ac:dyDescent="0.2">
      <c r="A4136" s="25"/>
      <c r="B4136" s="18"/>
      <c r="C4136" s="19"/>
      <c r="D4136" s="143"/>
      <c r="E4136" s="7"/>
      <c r="F4136" s="21"/>
      <c r="G4136" s="22"/>
      <c r="H4136" s="273"/>
      <c r="I4136" s="23"/>
      <c r="J4136" s="24"/>
    </row>
    <row r="4137" spans="1:10" ht="15" x14ac:dyDescent="0.2">
      <c r="A4137" s="25"/>
      <c r="B4137" s="18"/>
      <c r="C4137" s="19"/>
      <c r="D4137" s="143"/>
      <c r="E4137" s="7"/>
      <c r="F4137" s="21"/>
      <c r="G4137" s="22"/>
      <c r="H4137" s="273"/>
      <c r="I4137" s="23"/>
      <c r="J4137" s="24"/>
    </row>
    <row r="4138" spans="1:10" ht="15" x14ac:dyDescent="0.2">
      <c r="A4138" s="25"/>
      <c r="B4138" s="18"/>
      <c r="C4138" s="19"/>
      <c r="D4138" s="143"/>
      <c r="E4138" s="7"/>
      <c r="F4138" s="21"/>
      <c r="G4138" s="22"/>
      <c r="H4138" s="273"/>
      <c r="I4138" s="23"/>
      <c r="J4138" s="24"/>
    </row>
    <row r="4139" spans="1:10" ht="15" x14ac:dyDescent="0.2">
      <c r="A4139" s="25"/>
      <c r="B4139" s="18"/>
      <c r="C4139" s="19"/>
      <c r="D4139" s="143"/>
      <c r="E4139" s="7"/>
      <c r="F4139" s="21"/>
      <c r="G4139" s="22"/>
      <c r="H4139" s="273"/>
      <c r="I4139" s="23"/>
      <c r="J4139" s="24"/>
    </row>
    <row r="4140" spans="1:10" ht="15" x14ac:dyDescent="0.2">
      <c r="A4140" s="25"/>
      <c r="B4140" s="18"/>
      <c r="C4140" s="19"/>
      <c r="D4140" s="143"/>
      <c r="E4140" s="7"/>
      <c r="F4140" s="21"/>
      <c r="G4140" s="22"/>
      <c r="H4140" s="273"/>
      <c r="I4140" s="23"/>
      <c r="J4140" s="24"/>
    </row>
    <row r="4141" spans="1:10" ht="15" x14ac:dyDescent="0.2">
      <c r="A4141" s="25"/>
      <c r="B4141" s="18"/>
      <c r="C4141" s="19"/>
      <c r="D4141" s="143"/>
      <c r="E4141" s="7"/>
      <c r="F4141" s="21"/>
      <c r="G4141" s="22"/>
      <c r="H4141" s="273"/>
      <c r="I4141" s="23"/>
      <c r="J4141" s="24"/>
    </row>
    <row r="4142" spans="1:10" ht="15" x14ac:dyDescent="0.2">
      <c r="A4142" s="25"/>
      <c r="B4142" s="18"/>
      <c r="C4142" s="19"/>
      <c r="D4142" s="143"/>
      <c r="E4142" s="7"/>
      <c r="F4142" s="21"/>
      <c r="G4142" s="22"/>
      <c r="H4142" s="273"/>
      <c r="I4142" s="23"/>
      <c r="J4142" s="24"/>
    </row>
    <row r="4143" spans="1:10" ht="15" x14ac:dyDescent="0.2">
      <c r="A4143" s="25"/>
      <c r="B4143" s="18"/>
      <c r="C4143" s="19"/>
      <c r="D4143" s="143"/>
      <c r="E4143" s="7"/>
      <c r="F4143" s="21"/>
      <c r="G4143" s="22"/>
      <c r="H4143" s="273"/>
      <c r="I4143" s="23"/>
      <c r="J4143" s="24"/>
    </row>
    <row r="4144" spans="1:10" ht="15" x14ac:dyDescent="0.2">
      <c r="A4144" s="25"/>
      <c r="B4144" s="18"/>
      <c r="C4144" s="19"/>
      <c r="D4144" s="143"/>
      <c r="E4144" s="7"/>
      <c r="F4144" s="21"/>
      <c r="G4144" s="22"/>
      <c r="H4144" s="273"/>
      <c r="I4144" s="23"/>
      <c r="J4144" s="24"/>
    </row>
    <row r="4145" spans="1:10" ht="15" x14ac:dyDescent="0.2">
      <c r="A4145" s="25"/>
      <c r="B4145" s="18"/>
      <c r="C4145" s="19"/>
      <c r="D4145" s="143"/>
      <c r="E4145" s="7"/>
      <c r="F4145" s="21"/>
      <c r="G4145" s="22"/>
      <c r="H4145" s="273"/>
      <c r="I4145" s="23"/>
      <c r="J4145" s="24"/>
    </row>
    <row r="4146" spans="1:10" ht="15" x14ac:dyDescent="0.2">
      <c r="A4146" s="25"/>
      <c r="B4146" s="18"/>
      <c r="C4146" s="19"/>
      <c r="D4146" s="143"/>
      <c r="E4146" s="7"/>
      <c r="F4146" s="21"/>
      <c r="G4146" s="22"/>
      <c r="H4146" s="273"/>
      <c r="I4146" s="23"/>
      <c r="J4146" s="24"/>
    </row>
    <row r="4147" spans="1:10" ht="15" x14ac:dyDescent="0.2">
      <c r="A4147" s="25"/>
      <c r="B4147" s="18"/>
      <c r="C4147" s="19"/>
      <c r="D4147" s="143"/>
      <c r="E4147" s="7"/>
      <c r="F4147" s="21"/>
      <c r="G4147" s="22"/>
      <c r="H4147" s="273"/>
      <c r="I4147" s="23"/>
      <c r="J4147" s="24"/>
    </row>
    <row r="4148" spans="1:10" ht="15" x14ac:dyDescent="0.2">
      <c r="A4148" s="25"/>
      <c r="B4148" s="18"/>
      <c r="C4148" s="19"/>
      <c r="D4148" s="143"/>
      <c r="E4148" s="7"/>
      <c r="F4148" s="21"/>
      <c r="G4148" s="22"/>
      <c r="H4148" s="273"/>
      <c r="I4148" s="23"/>
      <c r="J4148" s="24"/>
    </row>
    <row r="4149" spans="1:10" ht="15" x14ac:dyDescent="0.2">
      <c r="A4149" s="25"/>
      <c r="B4149" s="18"/>
      <c r="C4149" s="19"/>
      <c r="D4149" s="143"/>
      <c r="E4149" s="7"/>
      <c r="F4149" s="21"/>
      <c r="G4149" s="22"/>
      <c r="H4149" s="273"/>
      <c r="I4149" s="23"/>
      <c r="J4149" s="24"/>
    </row>
    <row r="4150" spans="1:10" ht="15" x14ac:dyDescent="0.2">
      <c r="A4150" s="25"/>
      <c r="B4150" s="18"/>
      <c r="C4150" s="19"/>
      <c r="D4150" s="143"/>
      <c r="E4150" s="7"/>
      <c r="F4150" s="21"/>
      <c r="G4150" s="22"/>
      <c r="H4150" s="273"/>
      <c r="I4150" s="23"/>
      <c r="J4150" s="24"/>
    </row>
    <row r="4151" spans="1:10" ht="15" x14ac:dyDescent="0.25">
      <c r="A4151" s="17"/>
      <c r="B4151" s="18"/>
      <c r="C4151" s="19"/>
      <c r="D4151" s="143"/>
      <c r="E4151" s="7"/>
      <c r="F4151" s="21"/>
      <c r="G4151" s="22"/>
      <c r="H4151" s="273"/>
      <c r="I4151" s="23"/>
      <c r="J4151" s="24"/>
    </row>
    <row r="4152" spans="1:10" ht="15" x14ac:dyDescent="0.2">
      <c r="A4152" s="25"/>
      <c r="B4152" s="18"/>
      <c r="C4152" s="19"/>
      <c r="D4152" s="143"/>
      <c r="E4152" s="7"/>
      <c r="F4152" s="21"/>
      <c r="G4152" s="22"/>
      <c r="H4152" s="273"/>
      <c r="I4152" s="23"/>
      <c r="J4152" s="24"/>
    </row>
    <row r="4153" spans="1:10" ht="15" x14ac:dyDescent="0.2">
      <c r="A4153" s="25"/>
      <c r="B4153" s="18"/>
      <c r="C4153" s="19"/>
      <c r="D4153" s="143"/>
      <c r="E4153" s="7"/>
      <c r="F4153" s="21"/>
      <c r="G4153" s="22"/>
      <c r="H4153" s="273"/>
      <c r="I4153" s="23"/>
      <c r="J4153" s="24"/>
    </row>
    <row r="4154" spans="1:10" ht="15" x14ac:dyDescent="0.2">
      <c r="A4154" s="25"/>
      <c r="B4154" s="18"/>
      <c r="C4154" s="19"/>
      <c r="D4154" s="143"/>
      <c r="E4154" s="7"/>
      <c r="F4154" s="21"/>
      <c r="G4154" s="22"/>
      <c r="H4154" s="273"/>
      <c r="I4154" s="23"/>
      <c r="J4154" s="24"/>
    </row>
    <row r="4155" spans="1:10" ht="15" x14ac:dyDescent="0.2">
      <c r="A4155" s="25"/>
      <c r="B4155" s="18"/>
      <c r="C4155" s="19"/>
      <c r="D4155" s="143"/>
      <c r="E4155" s="7"/>
      <c r="F4155" s="21"/>
      <c r="G4155" s="22"/>
      <c r="H4155" s="273"/>
      <c r="I4155" s="23"/>
      <c r="J4155" s="24"/>
    </row>
    <row r="4156" spans="1:10" ht="15" x14ac:dyDescent="0.2">
      <c r="A4156" s="25"/>
      <c r="B4156" s="18"/>
      <c r="C4156" s="19"/>
      <c r="D4156" s="143"/>
      <c r="E4156" s="7"/>
      <c r="F4156" s="21"/>
      <c r="G4156" s="22"/>
      <c r="H4156" s="273"/>
      <c r="I4156" s="23"/>
      <c r="J4156" s="24"/>
    </row>
    <row r="4157" spans="1:10" ht="15" x14ac:dyDescent="0.2">
      <c r="A4157" s="25"/>
      <c r="B4157" s="18"/>
      <c r="C4157" s="19"/>
      <c r="D4157" s="143"/>
      <c r="E4157" s="7"/>
      <c r="F4157" s="21"/>
      <c r="G4157" s="22"/>
      <c r="H4157" s="273"/>
      <c r="I4157" s="23"/>
      <c r="J4157" s="24"/>
    </row>
    <row r="4158" spans="1:10" ht="15" x14ac:dyDescent="0.2">
      <c r="A4158" s="25"/>
      <c r="B4158" s="18"/>
      <c r="C4158" s="19"/>
      <c r="D4158" s="143"/>
      <c r="E4158" s="7"/>
      <c r="F4158" s="21"/>
      <c r="G4158" s="22"/>
      <c r="H4158" s="273"/>
      <c r="I4158" s="23"/>
      <c r="J4158" s="24"/>
    </row>
    <row r="4159" spans="1:10" ht="15" x14ac:dyDescent="0.2">
      <c r="A4159" s="25"/>
      <c r="B4159" s="18"/>
      <c r="C4159" s="19"/>
      <c r="D4159" s="143"/>
      <c r="E4159" s="7"/>
      <c r="F4159" s="21"/>
      <c r="G4159" s="22"/>
      <c r="H4159" s="273"/>
      <c r="I4159" s="23"/>
      <c r="J4159" s="24"/>
    </row>
    <row r="4160" spans="1:10" ht="15" x14ac:dyDescent="0.2">
      <c r="A4160" s="25"/>
      <c r="B4160" s="18"/>
      <c r="C4160" s="19"/>
      <c r="D4160" s="143"/>
      <c r="E4160" s="7"/>
      <c r="F4160" s="21"/>
      <c r="G4160" s="22"/>
      <c r="H4160" s="273"/>
      <c r="I4160" s="23"/>
      <c r="J4160" s="24"/>
    </row>
    <row r="4161" spans="1:10" ht="15" x14ac:dyDescent="0.2">
      <c r="A4161" s="25"/>
      <c r="B4161" s="18"/>
      <c r="C4161" s="19"/>
      <c r="D4161" s="143"/>
      <c r="E4161" s="7"/>
      <c r="F4161" s="21"/>
      <c r="G4161" s="22"/>
      <c r="H4161" s="273"/>
      <c r="I4161" s="23"/>
      <c r="J4161" s="24"/>
    </row>
    <row r="4162" spans="1:10" ht="15" x14ac:dyDescent="0.2">
      <c r="A4162" s="25"/>
      <c r="B4162" s="18"/>
      <c r="C4162" s="19"/>
      <c r="D4162" s="143"/>
      <c r="E4162" s="7"/>
      <c r="F4162" s="21"/>
      <c r="G4162" s="22"/>
      <c r="H4162" s="273"/>
      <c r="I4162" s="23"/>
      <c r="J4162" s="24"/>
    </row>
    <row r="4163" spans="1:10" ht="15" x14ac:dyDescent="0.2">
      <c r="A4163" s="25"/>
      <c r="B4163" s="18"/>
      <c r="C4163" s="19"/>
      <c r="D4163" s="143"/>
      <c r="E4163" s="7"/>
      <c r="F4163" s="21"/>
      <c r="G4163" s="22"/>
      <c r="H4163" s="273"/>
      <c r="I4163" s="23"/>
      <c r="J4163" s="24"/>
    </row>
    <row r="4164" spans="1:10" ht="15" x14ac:dyDescent="0.2">
      <c r="A4164" s="25"/>
      <c r="B4164" s="18"/>
      <c r="C4164" s="19"/>
      <c r="D4164" s="143"/>
      <c r="E4164" s="7"/>
      <c r="F4164" s="21"/>
      <c r="G4164" s="22"/>
      <c r="H4164" s="273"/>
      <c r="I4164" s="23"/>
      <c r="J4164" s="24"/>
    </row>
    <row r="4165" spans="1:10" ht="15" x14ac:dyDescent="0.2">
      <c r="A4165" s="25"/>
      <c r="B4165" s="18"/>
      <c r="C4165" s="19"/>
      <c r="D4165" s="143"/>
      <c r="E4165" s="7"/>
      <c r="F4165" s="21"/>
      <c r="G4165" s="22"/>
      <c r="H4165" s="273"/>
      <c r="I4165" s="23"/>
      <c r="J4165" s="24"/>
    </row>
    <row r="4166" spans="1:10" ht="15" x14ac:dyDescent="0.2">
      <c r="A4166" s="25"/>
      <c r="B4166" s="18"/>
      <c r="C4166" s="19"/>
      <c r="D4166" s="143"/>
      <c r="E4166" s="7"/>
      <c r="F4166" s="21"/>
      <c r="G4166" s="22"/>
      <c r="H4166" s="273"/>
      <c r="I4166" s="23"/>
      <c r="J4166" s="24"/>
    </row>
    <row r="4167" spans="1:10" ht="15" x14ac:dyDescent="0.2">
      <c r="A4167" s="25"/>
      <c r="B4167" s="18"/>
      <c r="C4167" s="19"/>
      <c r="D4167" s="143"/>
      <c r="E4167" s="7"/>
      <c r="F4167" s="21"/>
      <c r="G4167" s="22"/>
      <c r="H4167" s="273"/>
      <c r="I4167" s="23"/>
      <c r="J4167" s="24"/>
    </row>
    <row r="4168" spans="1:10" ht="15" x14ac:dyDescent="0.2">
      <c r="A4168" s="25"/>
      <c r="B4168" s="18"/>
      <c r="C4168" s="19"/>
      <c r="D4168" s="143"/>
      <c r="E4168" s="7"/>
      <c r="F4168" s="21"/>
      <c r="G4168" s="22"/>
      <c r="H4168" s="273"/>
      <c r="I4168" s="23"/>
      <c r="J4168" s="24"/>
    </row>
    <row r="4169" spans="1:10" ht="15" x14ac:dyDescent="0.2">
      <c r="A4169" s="25"/>
      <c r="B4169" s="18"/>
      <c r="C4169" s="19"/>
      <c r="D4169" s="143"/>
      <c r="E4169" s="7"/>
      <c r="F4169" s="21"/>
      <c r="G4169" s="22"/>
      <c r="H4169" s="273"/>
      <c r="I4169" s="23"/>
      <c r="J4169" s="24"/>
    </row>
    <row r="4170" spans="1:10" ht="15" x14ac:dyDescent="0.2">
      <c r="A4170" s="25"/>
      <c r="B4170" s="18"/>
      <c r="C4170" s="19"/>
      <c r="D4170" s="143"/>
      <c r="E4170" s="7"/>
      <c r="F4170" s="21"/>
      <c r="G4170" s="22"/>
      <c r="H4170" s="273"/>
      <c r="I4170" s="23"/>
      <c r="J4170" s="24"/>
    </row>
    <row r="4171" spans="1:10" ht="15" x14ac:dyDescent="0.2">
      <c r="A4171" s="25"/>
      <c r="B4171" s="18"/>
      <c r="C4171" s="19"/>
      <c r="D4171" s="143"/>
      <c r="E4171" s="7"/>
      <c r="F4171" s="21"/>
      <c r="G4171" s="22"/>
      <c r="H4171" s="273"/>
      <c r="I4171" s="23"/>
      <c r="J4171" s="24"/>
    </row>
    <row r="4172" spans="1:10" ht="15" x14ac:dyDescent="0.25">
      <c r="A4172" s="17"/>
      <c r="B4172" s="18"/>
      <c r="C4172" s="19"/>
      <c r="D4172" s="143"/>
      <c r="E4172" s="7"/>
      <c r="F4172" s="21"/>
      <c r="G4172" s="22"/>
      <c r="H4172" s="273"/>
      <c r="I4172" s="23"/>
      <c r="J4172" s="24"/>
    </row>
    <row r="4173" spans="1:10" ht="15" x14ac:dyDescent="0.2">
      <c r="A4173" s="25"/>
      <c r="B4173" s="18"/>
      <c r="C4173" s="19"/>
      <c r="D4173" s="143"/>
      <c r="E4173" s="7"/>
      <c r="F4173" s="21"/>
      <c r="G4173" s="22"/>
      <c r="H4173" s="273"/>
      <c r="I4173" s="23"/>
      <c r="J4173" s="24"/>
    </row>
    <row r="4174" spans="1:10" ht="15" x14ac:dyDescent="0.2">
      <c r="A4174" s="25"/>
      <c r="B4174" s="18"/>
      <c r="C4174" s="19"/>
      <c r="D4174" s="143"/>
      <c r="E4174" s="7"/>
      <c r="F4174" s="21"/>
      <c r="G4174" s="22"/>
      <c r="H4174" s="273"/>
      <c r="I4174" s="23"/>
      <c r="J4174" s="24"/>
    </row>
    <row r="4175" spans="1:10" ht="15" x14ac:dyDescent="0.2">
      <c r="A4175" s="25"/>
      <c r="B4175" s="18"/>
      <c r="C4175" s="19"/>
      <c r="D4175" s="143"/>
      <c r="E4175" s="7"/>
      <c r="F4175" s="21"/>
      <c r="G4175" s="22"/>
      <c r="H4175" s="273"/>
      <c r="I4175" s="23"/>
      <c r="J4175" s="24"/>
    </row>
    <row r="4176" spans="1:10" ht="15" x14ac:dyDescent="0.2">
      <c r="A4176" s="25"/>
      <c r="B4176" s="18"/>
      <c r="C4176" s="19"/>
      <c r="D4176" s="143"/>
      <c r="E4176" s="7"/>
      <c r="F4176" s="21"/>
      <c r="G4176" s="22"/>
      <c r="H4176" s="273"/>
      <c r="I4176" s="23"/>
      <c r="J4176" s="24"/>
    </row>
    <row r="4177" spans="1:10" ht="15" x14ac:dyDescent="0.2">
      <c r="A4177" s="25"/>
      <c r="B4177" s="18"/>
      <c r="C4177" s="19"/>
      <c r="D4177" s="143"/>
      <c r="E4177" s="7"/>
      <c r="F4177" s="21"/>
      <c r="G4177" s="22"/>
      <c r="H4177" s="273"/>
      <c r="I4177" s="23"/>
      <c r="J4177" s="24"/>
    </row>
    <row r="4178" spans="1:10" ht="15" x14ac:dyDescent="0.2">
      <c r="A4178" s="25"/>
      <c r="B4178" s="18"/>
      <c r="C4178" s="19"/>
      <c r="D4178" s="143"/>
      <c r="E4178" s="7"/>
      <c r="F4178" s="21"/>
      <c r="G4178" s="22"/>
      <c r="H4178" s="273"/>
      <c r="I4178" s="23"/>
      <c r="J4178" s="24"/>
    </row>
    <row r="4179" spans="1:10" ht="15" x14ac:dyDescent="0.2">
      <c r="A4179" s="25"/>
      <c r="B4179" s="18"/>
      <c r="C4179" s="19"/>
      <c r="D4179" s="143"/>
      <c r="E4179" s="7"/>
      <c r="F4179" s="21"/>
      <c r="G4179" s="22"/>
      <c r="H4179" s="273"/>
      <c r="I4179" s="23"/>
      <c r="J4179" s="24"/>
    </row>
    <row r="4180" spans="1:10" ht="15" x14ac:dyDescent="0.2">
      <c r="A4180" s="25"/>
      <c r="B4180" s="18"/>
      <c r="C4180" s="19"/>
      <c r="D4180" s="143"/>
      <c r="E4180" s="7"/>
      <c r="F4180" s="21"/>
      <c r="G4180" s="22"/>
      <c r="H4180" s="273"/>
      <c r="I4180" s="23"/>
      <c r="J4180" s="24"/>
    </row>
    <row r="4181" spans="1:10" ht="15" x14ac:dyDescent="0.2">
      <c r="A4181" s="25"/>
      <c r="B4181" s="18"/>
      <c r="C4181" s="19"/>
      <c r="D4181" s="143"/>
      <c r="E4181" s="7"/>
      <c r="F4181" s="21"/>
      <c r="G4181" s="22"/>
      <c r="H4181" s="273"/>
      <c r="I4181" s="23"/>
      <c r="J4181" s="24"/>
    </row>
    <row r="4182" spans="1:10" ht="15" x14ac:dyDescent="0.2">
      <c r="A4182" s="25"/>
      <c r="B4182" s="18"/>
      <c r="C4182" s="19"/>
      <c r="D4182" s="143"/>
      <c r="E4182" s="7"/>
      <c r="F4182" s="21"/>
      <c r="G4182" s="22"/>
      <c r="H4182" s="273"/>
      <c r="I4182" s="23"/>
      <c r="J4182" s="24"/>
    </row>
    <row r="4183" spans="1:10" ht="15" x14ac:dyDescent="0.25">
      <c r="A4183" s="17"/>
      <c r="B4183" s="18"/>
      <c r="C4183" s="19"/>
      <c r="D4183" s="143"/>
      <c r="E4183" s="7"/>
      <c r="F4183" s="21"/>
      <c r="G4183" s="22"/>
      <c r="H4183" s="273"/>
      <c r="I4183" s="23"/>
      <c r="J4183" s="24"/>
    </row>
    <row r="4184" spans="1:10" ht="15" x14ac:dyDescent="0.2">
      <c r="A4184" s="25"/>
      <c r="B4184" s="18"/>
      <c r="C4184" s="19"/>
      <c r="D4184" s="143"/>
      <c r="E4184" s="7"/>
      <c r="F4184" s="21"/>
      <c r="G4184" s="22"/>
      <c r="H4184" s="273"/>
      <c r="I4184" s="23"/>
      <c r="J4184" s="24"/>
    </row>
    <row r="4185" spans="1:10" ht="15" x14ac:dyDescent="0.2">
      <c r="A4185" s="25"/>
      <c r="B4185" s="18"/>
      <c r="C4185" s="19"/>
      <c r="D4185" s="143"/>
      <c r="E4185" s="7"/>
      <c r="F4185" s="21"/>
      <c r="G4185" s="22"/>
      <c r="H4185" s="273"/>
      <c r="I4185" s="23"/>
      <c r="J4185" s="24"/>
    </row>
    <row r="4186" spans="1:10" ht="15" x14ac:dyDescent="0.2">
      <c r="A4186" s="25"/>
      <c r="B4186" s="18"/>
      <c r="C4186" s="19"/>
      <c r="D4186" s="143"/>
      <c r="E4186" s="7"/>
      <c r="F4186" s="21"/>
      <c r="G4186" s="22"/>
      <c r="H4186" s="273"/>
      <c r="I4186" s="23"/>
      <c r="J4186" s="24"/>
    </row>
    <row r="4187" spans="1:10" ht="15" x14ac:dyDescent="0.2">
      <c r="A4187" s="25"/>
      <c r="B4187" s="18"/>
      <c r="C4187" s="19"/>
      <c r="D4187" s="143"/>
      <c r="E4187" s="7"/>
      <c r="F4187" s="21"/>
      <c r="G4187" s="22"/>
      <c r="H4187" s="273"/>
      <c r="I4187" s="23"/>
      <c r="J4187" s="24"/>
    </row>
    <row r="4188" spans="1:10" ht="15" x14ac:dyDescent="0.2">
      <c r="A4188" s="25"/>
      <c r="B4188" s="18"/>
      <c r="C4188" s="19"/>
      <c r="D4188" s="143"/>
      <c r="E4188" s="7"/>
      <c r="F4188" s="21"/>
      <c r="G4188" s="22"/>
      <c r="H4188" s="273"/>
      <c r="I4188" s="23"/>
      <c r="J4188" s="24"/>
    </row>
    <row r="4189" spans="1:10" ht="15" x14ac:dyDescent="0.2">
      <c r="A4189" s="25"/>
      <c r="B4189" s="18"/>
      <c r="C4189" s="19"/>
      <c r="D4189" s="143"/>
      <c r="E4189" s="7"/>
      <c r="F4189" s="21"/>
      <c r="G4189" s="22"/>
      <c r="H4189" s="273"/>
      <c r="I4189" s="23"/>
      <c r="J4189" s="24"/>
    </row>
    <row r="4190" spans="1:10" ht="15" x14ac:dyDescent="0.2">
      <c r="A4190" s="25"/>
      <c r="B4190" s="18"/>
      <c r="C4190" s="19"/>
      <c r="D4190" s="143"/>
      <c r="E4190" s="7"/>
      <c r="F4190" s="21"/>
      <c r="G4190" s="22"/>
      <c r="H4190" s="273"/>
      <c r="I4190" s="23"/>
      <c r="J4190" s="24"/>
    </row>
    <row r="4191" spans="1:10" ht="15" x14ac:dyDescent="0.2">
      <c r="A4191" s="25"/>
      <c r="B4191" s="18"/>
      <c r="C4191" s="19"/>
      <c r="D4191" s="143"/>
      <c r="E4191" s="7"/>
      <c r="F4191" s="21"/>
      <c r="G4191" s="22"/>
      <c r="H4191" s="273"/>
      <c r="I4191" s="23"/>
      <c r="J4191" s="24"/>
    </row>
    <row r="4192" spans="1:10" ht="15" x14ac:dyDescent="0.2">
      <c r="A4192" s="25"/>
      <c r="B4192" s="18"/>
      <c r="C4192" s="19"/>
      <c r="D4192" s="143"/>
      <c r="E4192" s="7"/>
      <c r="F4192" s="21"/>
      <c r="G4192" s="22"/>
      <c r="H4192" s="273"/>
      <c r="I4192" s="23"/>
      <c r="J4192" s="24"/>
    </row>
    <row r="4193" spans="1:14" ht="15" x14ac:dyDescent="0.2">
      <c r="A4193" s="25"/>
      <c r="B4193" s="18"/>
      <c r="C4193" s="19"/>
      <c r="D4193" s="143"/>
      <c r="E4193" s="7"/>
      <c r="F4193" s="21"/>
      <c r="G4193" s="22"/>
      <c r="H4193" s="273"/>
      <c r="I4193" s="23"/>
      <c r="J4193" s="24"/>
    </row>
    <row r="4194" spans="1:14" ht="15" x14ac:dyDescent="0.2">
      <c r="A4194" s="25"/>
      <c r="B4194" s="18"/>
      <c r="C4194" s="19"/>
      <c r="D4194" s="143"/>
      <c r="E4194" s="7"/>
      <c r="F4194" s="21"/>
      <c r="G4194" s="22"/>
      <c r="H4194" s="273"/>
      <c r="I4194" s="23"/>
      <c r="J4194" s="24"/>
    </row>
    <row r="4195" spans="1:14" ht="15" x14ac:dyDescent="0.2">
      <c r="A4195" s="25"/>
      <c r="B4195" s="18"/>
      <c r="C4195" s="19"/>
      <c r="D4195" s="143"/>
      <c r="E4195" s="7"/>
      <c r="F4195" s="21"/>
      <c r="G4195" s="22"/>
      <c r="H4195" s="273"/>
      <c r="I4195" s="23"/>
      <c r="J4195" s="24"/>
    </row>
    <row r="4196" spans="1:14" ht="15" x14ac:dyDescent="0.2">
      <c r="A4196" s="25"/>
      <c r="B4196" s="18"/>
      <c r="C4196" s="19"/>
      <c r="D4196" s="143"/>
      <c r="E4196" s="7"/>
      <c r="F4196" s="21"/>
      <c r="G4196" s="22"/>
      <c r="H4196" s="273"/>
      <c r="I4196" s="23"/>
      <c r="J4196" s="24"/>
    </row>
    <row r="4197" spans="1:14" ht="15" x14ac:dyDescent="0.2">
      <c r="A4197" s="25"/>
      <c r="B4197" s="18"/>
      <c r="C4197" s="19"/>
      <c r="D4197" s="143"/>
      <c r="E4197" s="7"/>
      <c r="F4197" s="21"/>
      <c r="G4197" s="22"/>
      <c r="H4197" s="273"/>
      <c r="I4197" s="23"/>
      <c r="J4197" s="24"/>
    </row>
    <row r="4198" spans="1:14" ht="15" x14ac:dyDescent="0.2">
      <c r="A4198" s="25"/>
      <c r="B4198" s="18"/>
      <c r="C4198" s="19"/>
      <c r="D4198" s="143"/>
      <c r="E4198" s="7"/>
      <c r="F4198" s="21"/>
      <c r="G4198" s="22"/>
      <c r="H4198" s="273"/>
      <c r="I4198" s="23"/>
      <c r="J4198" s="24"/>
    </row>
    <row r="4199" spans="1:14" ht="15" x14ac:dyDescent="0.2">
      <c r="A4199" s="25"/>
      <c r="B4199" s="18"/>
      <c r="C4199" s="19"/>
      <c r="D4199" s="143"/>
      <c r="E4199" s="7"/>
      <c r="F4199" s="21"/>
      <c r="G4199" s="22"/>
      <c r="H4199" s="273"/>
      <c r="I4199" s="23"/>
      <c r="J4199" s="24"/>
    </row>
    <row r="4200" spans="1:14" ht="15" x14ac:dyDescent="0.2">
      <c r="A4200" s="25"/>
      <c r="B4200" s="18"/>
      <c r="C4200" s="19"/>
      <c r="D4200" s="143"/>
      <c r="E4200" s="7"/>
      <c r="F4200" s="21"/>
      <c r="G4200" s="22"/>
      <c r="H4200" s="273"/>
      <c r="I4200" s="23"/>
      <c r="J4200" s="24"/>
    </row>
    <row r="4201" spans="1:14" ht="15" x14ac:dyDescent="0.2">
      <c r="A4201" s="25"/>
      <c r="B4201" s="18"/>
      <c r="C4201" s="19"/>
      <c r="D4201" s="143"/>
      <c r="E4201" s="7"/>
      <c r="F4201" s="21"/>
      <c r="G4201" s="22"/>
      <c r="H4201" s="273"/>
      <c r="I4201" s="23"/>
      <c r="J4201" s="24"/>
    </row>
    <row r="4202" spans="1:14" ht="15" x14ac:dyDescent="0.2">
      <c r="A4202" s="25"/>
      <c r="B4202" s="18"/>
      <c r="C4202" s="19"/>
      <c r="D4202" s="143"/>
      <c r="E4202" s="7"/>
      <c r="F4202" s="21"/>
      <c r="G4202" s="22"/>
      <c r="H4202" s="273"/>
      <c r="I4202" s="23"/>
      <c r="J4202" s="24"/>
    </row>
    <row r="4203" spans="1:14" ht="15" x14ac:dyDescent="0.2">
      <c r="A4203" s="25"/>
      <c r="B4203" s="18"/>
      <c r="C4203" s="19"/>
      <c r="D4203" s="143"/>
      <c r="E4203" s="7"/>
      <c r="F4203" s="21"/>
      <c r="G4203" s="22"/>
      <c r="H4203" s="273"/>
      <c r="I4203" s="23"/>
      <c r="J4203" s="24"/>
    </row>
    <row r="4204" spans="1:14" ht="15" x14ac:dyDescent="0.2">
      <c r="A4204" s="25"/>
      <c r="B4204" s="18"/>
      <c r="C4204" s="19"/>
      <c r="D4204" s="143"/>
      <c r="E4204" s="7"/>
      <c r="F4204" s="21"/>
      <c r="G4204" s="22"/>
      <c r="H4204" s="273"/>
      <c r="I4204" s="23"/>
      <c r="J4204" s="24"/>
    </row>
    <row r="4205" spans="1:14" ht="15" x14ac:dyDescent="0.2">
      <c r="A4205" s="25"/>
      <c r="B4205" s="18"/>
      <c r="C4205" s="19"/>
      <c r="D4205" s="143"/>
      <c r="E4205" s="7"/>
      <c r="F4205" s="21"/>
      <c r="G4205" s="22"/>
      <c r="H4205" s="273"/>
      <c r="I4205" s="23"/>
      <c r="J4205" s="24"/>
    </row>
    <row r="4206" spans="1:14" ht="15" x14ac:dyDescent="0.2">
      <c r="A4206" s="25"/>
      <c r="B4206" s="18"/>
      <c r="C4206" s="19"/>
      <c r="D4206" s="143"/>
      <c r="E4206" s="7"/>
      <c r="F4206" s="21"/>
      <c r="G4206" s="22"/>
      <c r="H4206" s="273"/>
      <c r="I4206" s="23"/>
      <c r="J4206" s="24"/>
    </row>
    <row r="4207" spans="1:14" s="70" customFormat="1" x14ac:dyDescent="0.2">
      <c r="A4207" s="21"/>
      <c r="B4207" s="7"/>
      <c r="C4207" s="77"/>
      <c r="D4207" s="7"/>
      <c r="E4207" s="1"/>
      <c r="F4207" s="7"/>
      <c r="G4207" s="4"/>
      <c r="H4207" s="284"/>
      <c r="I4207" s="2"/>
      <c r="J4207" s="24"/>
      <c r="K4207" s="233"/>
      <c r="L4207" s="246"/>
      <c r="M4207" s="342"/>
      <c r="N4207" s="69"/>
    </row>
    <row r="4208" spans="1:14" s="70" customFormat="1" ht="15" x14ac:dyDescent="0.25">
      <c r="A4208" s="25"/>
      <c r="B4208" s="235"/>
      <c r="C4208" s="19"/>
      <c r="D4208" s="236"/>
      <c r="E4208" s="7"/>
      <c r="F4208" s="7"/>
      <c r="G4208" s="22"/>
      <c r="H4208" s="273"/>
      <c r="I4208" s="23"/>
      <c r="J4208" s="24"/>
      <c r="K4208" s="233"/>
      <c r="L4208" s="246"/>
      <c r="M4208" s="356"/>
      <c r="N4208" s="69"/>
    </row>
    <row r="4209" spans="1:14" s="70" customFormat="1" ht="15" x14ac:dyDescent="0.25">
      <c r="A4209" s="25"/>
      <c r="B4209" s="235"/>
      <c r="C4209" s="19"/>
      <c r="D4209" s="236"/>
      <c r="E4209" s="7"/>
      <c r="F4209" s="7"/>
      <c r="G4209" s="22"/>
      <c r="H4209" s="273"/>
      <c r="I4209" s="23"/>
      <c r="J4209" s="24"/>
      <c r="K4209" s="233"/>
      <c r="L4209" s="246"/>
      <c r="M4209" s="356"/>
      <c r="N4209" s="69"/>
    </row>
    <row r="4210" spans="1:14" s="91" customFormat="1" ht="15" x14ac:dyDescent="0.25">
      <c r="A4210" s="25"/>
      <c r="B4210" s="235"/>
      <c r="C4210" s="19"/>
      <c r="D4210" s="236"/>
      <c r="E4210" s="7"/>
      <c r="F4210" s="7"/>
      <c r="G4210" s="22"/>
      <c r="H4210" s="273"/>
      <c r="I4210" s="23"/>
      <c r="J4210" s="24"/>
      <c r="K4210" s="233"/>
      <c r="L4210" s="246"/>
      <c r="M4210" s="356"/>
      <c r="N4210" s="90"/>
    </row>
    <row r="4211" spans="1:14" s="91" customFormat="1" ht="15" x14ac:dyDescent="0.25">
      <c r="A4211" s="25"/>
      <c r="B4211" s="235"/>
      <c r="C4211" s="19"/>
      <c r="D4211" s="236"/>
      <c r="E4211" s="7"/>
      <c r="F4211" s="7"/>
      <c r="G4211" s="22"/>
      <c r="H4211" s="273"/>
      <c r="I4211" s="23"/>
      <c r="J4211" s="24"/>
      <c r="K4211" s="233"/>
      <c r="L4211" s="246"/>
      <c r="M4211" s="356"/>
      <c r="N4211" s="90"/>
    </row>
    <row r="4212" spans="1:14" s="91" customFormat="1" ht="15" x14ac:dyDescent="0.25">
      <c r="A4212" s="237"/>
      <c r="B4212" s="235"/>
      <c r="C4212" s="19"/>
      <c r="D4212" s="236"/>
      <c r="E4212" s="7"/>
      <c r="F4212" s="7"/>
      <c r="G4212" s="238"/>
      <c r="H4212" s="273"/>
      <c r="I4212" s="23"/>
      <c r="J4212" s="24"/>
      <c r="K4212" s="233"/>
      <c r="L4212" s="246"/>
      <c r="M4212" s="80"/>
      <c r="N4212" s="90"/>
    </row>
    <row r="4213" spans="1:14" s="91" customFormat="1" ht="15" x14ac:dyDescent="0.25">
      <c r="A4213" s="237"/>
      <c r="B4213" s="235"/>
      <c r="C4213" s="19"/>
      <c r="D4213" s="143"/>
      <c r="E4213" s="7"/>
      <c r="F4213" s="7"/>
      <c r="G4213" s="238"/>
      <c r="H4213" s="273"/>
      <c r="I4213" s="23"/>
      <c r="J4213" s="24"/>
      <c r="K4213" s="233"/>
      <c r="L4213" s="246"/>
      <c r="M4213" s="80"/>
      <c r="N4213" s="90"/>
    </row>
    <row r="4214" spans="1:14" s="91" customFormat="1" ht="15" x14ac:dyDescent="0.25">
      <c r="A4214" s="237"/>
      <c r="B4214" s="235"/>
      <c r="C4214" s="19"/>
      <c r="D4214" s="143"/>
      <c r="E4214" s="7"/>
      <c r="F4214" s="7"/>
      <c r="G4214" s="238"/>
      <c r="H4214" s="273"/>
      <c r="I4214" s="23"/>
      <c r="J4214" s="24"/>
      <c r="K4214" s="35"/>
      <c r="L4214" s="246"/>
      <c r="M4214" s="80"/>
      <c r="N4214" s="90"/>
    </row>
    <row r="4215" spans="1:14" s="91" customFormat="1" ht="15" x14ac:dyDescent="0.25">
      <c r="A4215" s="237"/>
      <c r="B4215" s="235"/>
      <c r="C4215" s="19"/>
      <c r="D4215" s="143"/>
      <c r="E4215" s="7"/>
      <c r="F4215" s="7"/>
      <c r="G4215" s="238"/>
      <c r="H4215" s="273"/>
      <c r="I4215" s="23"/>
      <c r="J4215" s="24"/>
      <c r="K4215" s="35"/>
      <c r="L4215" s="246"/>
      <c r="M4215" s="80"/>
      <c r="N4215" s="90"/>
    </row>
    <row r="4216" spans="1:14" s="91" customFormat="1" ht="15" x14ac:dyDescent="0.25">
      <c r="A4216" s="237"/>
      <c r="B4216" s="235"/>
      <c r="C4216" s="19"/>
      <c r="D4216" s="143"/>
      <c r="E4216" s="7"/>
      <c r="F4216" s="7"/>
      <c r="G4216" s="238"/>
      <c r="H4216" s="273"/>
      <c r="I4216" s="23"/>
      <c r="J4216" s="24"/>
      <c r="K4216" s="35"/>
      <c r="L4216" s="246"/>
      <c r="M4216" s="80"/>
      <c r="N4216" s="90"/>
    </row>
    <row r="4217" spans="1:14" s="91" customFormat="1" ht="15" x14ac:dyDescent="0.25">
      <c r="A4217" s="237"/>
      <c r="B4217" s="235"/>
      <c r="C4217" s="19"/>
      <c r="D4217" s="143"/>
      <c r="E4217" s="7"/>
      <c r="F4217" s="7"/>
      <c r="G4217" s="238"/>
      <c r="H4217" s="273"/>
      <c r="I4217" s="23"/>
      <c r="J4217" s="24"/>
      <c r="K4217" s="35"/>
      <c r="L4217" s="246"/>
      <c r="M4217" s="80"/>
      <c r="N4217" s="90"/>
    </row>
    <row r="4218" spans="1:14" s="91" customFormat="1" ht="15" x14ac:dyDescent="0.25">
      <c r="A4218" s="237"/>
      <c r="B4218" s="235"/>
      <c r="C4218" s="19"/>
      <c r="D4218" s="143"/>
      <c r="E4218" s="7"/>
      <c r="F4218" s="7"/>
      <c r="G4218" s="238"/>
      <c r="H4218" s="273"/>
      <c r="I4218" s="23"/>
      <c r="J4218" s="24"/>
      <c r="K4218" s="35"/>
      <c r="L4218" s="246"/>
      <c r="M4218" s="80"/>
      <c r="N4218" s="90"/>
    </row>
    <row r="4219" spans="1:14" s="91" customFormat="1" ht="15" x14ac:dyDescent="0.25">
      <c r="A4219" s="25"/>
      <c r="B4219" s="235"/>
      <c r="C4219" s="19"/>
      <c r="D4219" s="143"/>
      <c r="E4219" s="7"/>
      <c r="F4219" s="7"/>
      <c r="G4219" s="238"/>
      <c r="H4219" s="273"/>
      <c r="I4219" s="23"/>
      <c r="J4219" s="24"/>
      <c r="K4219" s="35"/>
      <c r="L4219" s="246"/>
      <c r="M4219" s="80"/>
      <c r="N4219" s="90"/>
    </row>
    <row r="4220" spans="1:14" s="91" customFormat="1" ht="15" x14ac:dyDescent="0.25">
      <c r="A4220" s="25"/>
      <c r="B4220" s="235"/>
      <c r="C4220" s="19"/>
      <c r="D4220" s="143"/>
      <c r="E4220" s="7"/>
      <c r="F4220" s="7"/>
      <c r="G4220" s="238"/>
      <c r="H4220" s="273"/>
      <c r="I4220" s="23"/>
      <c r="J4220" s="24"/>
      <c r="K4220" s="35"/>
      <c r="L4220" s="246"/>
      <c r="M4220" s="80"/>
      <c r="N4220" s="90"/>
    </row>
    <row r="4221" spans="1:14" ht="15" x14ac:dyDescent="0.2">
      <c r="A4221" s="25"/>
      <c r="B4221" s="18"/>
      <c r="C4221" s="19"/>
      <c r="D4221" s="143"/>
      <c r="E4221" s="7"/>
      <c r="F4221" s="7"/>
      <c r="G4221" s="22"/>
      <c r="H4221" s="273"/>
      <c r="I4221" s="23"/>
      <c r="J4221" s="24"/>
    </row>
    <row r="4222" spans="1:14" ht="15" x14ac:dyDescent="0.2">
      <c r="A4222" s="25"/>
      <c r="B4222" s="18"/>
      <c r="C4222" s="19"/>
      <c r="D4222" s="143"/>
      <c r="E4222" s="7"/>
      <c r="F4222" s="7"/>
      <c r="G4222" s="22"/>
      <c r="H4222" s="273"/>
      <c r="I4222" s="23"/>
      <c r="J4222" s="24"/>
    </row>
    <row r="4223" spans="1:14" ht="15" x14ac:dyDescent="0.2">
      <c r="A4223" s="25"/>
      <c r="B4223" s="18"/>
      <c r="C4223" s="19"/>
      <c r="D4223" s="143"/>
      <c r="E4223" s="7"/>
      <c r="F4223" s="7"/>
      <c r="G4223" s="22"/>
      <c r="H4223" s="273"/>
      <c r="I4223" s="23"/>
      <c r="J4223" s="24"/>
    </row>
    <row r="4224" spans="1:14" ht="15" x14ac:dyDescent="0.2">
      <c r="A4224" s="25"/>
      <c r="B4224" s="18"/>
      <c r="C4224" s="19"/>
      <c r="D4224" s="143"/>
      <c r="E4224" s="7"/>
      <c r="F4224" s="7"/>
      <c r="G4224" s="22"/>
      <c r="H4224" s="273"/>
      <c r="I4224" s="23"/>
      <c r="J4224" s="24"/>
    </row>
    <row r="4225" spans="1:10" ht="15" x14ac:dyDescent="0.25">
      <c r="A4225" s="17"/>
      <c r="B4225" s="18"/>
      <c r="C4225" s="19"/>
      <c r="D4225" s="143"/>
      <c r="E4225" s="7"/>
      <c r="F4225" s="7"/>
      <c r="G4225" s="22"/>
      <c r="H4225" s="273"/>
      <c r="I4225" s="23"/>
      <c r="J4225" s="24"/>
    </row>
    <row r="4226" spans="1:10" ht="15" x14ac:dyDescent="0.2">
      <c r="A4226" s="25"/>
      <c r="B4226" s="18"/>
      <c r="C4226" s="19"/>
      <c r="D4226" s="143"/>
      <c r="E4226" s="7"/>
      <c r="F4226" s="7"/>
      <c r="G4226" s="22"/>
      <c r="H4226" s="273"/>
      <c r="I4226" s="23"/>
      <c r="J4226" s="24"/>
    </row>
    <row r="4227" spans="1:10" ht="15" x14ac:dyDescent="0.2">
      <c r="A4227" s="25"/>
      <c r="B4227" s="18"/>
      <c r="C4227" s="19"/>
      <c r="D4227" s="143"/>
      <c r="E4227" s="7"/>
      <c r="F4227" s="7"/>
      <c r="G4227" s="22"/>
      <c r="H4227" s="273"/>
      <c r="I4227" s="23"/>
      <c r="J4227" s="24"/>
    </row>
    <row r="4228" spans="1:10" ht="15" x14ac:dyDescent="0.2">
      <c r="A4228" s="25"/>
      <c r="B4228" s="18"/>
      <c r="C4228" s="19"/>
      <c r="D4228" s="143"/>
      <c r="E4228" s="7"/>
      <c r="F4228" s="7"/>
      <c r="G4228" s="22"/>
      <c r="H4228" s="273"/>
      <c r="I4228" s="23"/>
      <c r="J4228" s="24"/>
    </row>
    <row r="4229" spans="1:10" ht="15" x14ac:dyDescent="0.25">
      <c r="A4229" s="17"/>
      <c r="B4229" s="18"/>
      <c r="C4229" s="19"/>
      <c r="D4229" s="143"/>
      <c r="E4229" s="7"/>
      <c r="F4229" s="7"/>
      <c r="G4229" s="22"/>
      <c r="H4229" s="273"/>
      <c r="I4229" s="23"/>
      <c r="J4229" s="24"/>
    </row>
    <row r="4230" spans="1:10" ht="15" x14ac:dyDescent="0.2">
      <c r="A4230" s="25"/>
      <c r="B4230" s="18"/>
      <c r="C4230" s="19"/>
      <c r="D4230" s="143"/>
      <c r="E4230" s="7"/>
      <c r="F4230" s="7"/>
      <c r="G4230" s="22"/>
      <c r="H4230" s="273"/>
      <c r="I4230" s="23"/>
      <c r="J4230" s="24"/>
    </row>
    <row r="4231" spans="1:10" ht="15" x14ac:dyDescent="0.2">
      <c r="A4231" s="25"/>
      <c r="B4231" s="18"/>
      <c r="C4231" s="19"/>
      <c r="D4231" s="143"/>
      <c r="E4231" s="7"/>
      <c r="F4231" s="7"/>
      <c r="G4231" s="22"/>
      <c r="H4231" s="273"/>
      <c r="I4231" s="23"/>
      <c r="J4231" s="24"/>
    </row>
    <row r="4232" spans="1:10" ht="15" x14ac:dyDescent="0.2">
      <c r="A4232" s="25"/>
      <c r="B4232" s="18"/>
      <c r="C4232" s="19"/>
      <c r="D4232" s="143"/>
      <c r="E4232" s="7"/>
      <c r="F4232" s="7"/>
      <c r="G4232" s="22"/>
      <c r="H4232" s="273"/>
      <c r="I4232" s="23"/>
      <c r="J4232" s="24"/>
    </row>
    <row r="4233" spans="1:10" ht="15" x14ac:dyDescent="0.2">
      <c r="A4233" s="25"/>
      <c r="B4233" s="18"/>
      <c r="C4233" s="19"/>
      <c r="D4233" s="143"/>
      <c r="E4233" s="7"/>
      <c r="F4233" s="7"/>
      <c r="G4233" s="22"/>
      <c r="H4233" s="273"/>
      <c r="I4233" s="23"/>
      <c r="J4233" s="24"/>
    </row>
    <row r="4234" spans="1:10" ht="15" x14ac:dyDescent="0.2">
      <c r="A4234" s="25"/>
      <c r="B4234" s="18"/>
      <c r="C4234" s="19"/>
      <c r="D4234" s="143"/>
      <c r="E4234" s="7"/>
      <c r="F4234" s="7"/>
      <c r="G4234" s="22"/>
      <c r="H4234" s="273"/>
      <c r="I4234" s="23"/>
      <c r="J4234" s="24"/>
    </row>
    <row r="4235" spans="1:10" ht="15" x14ac:dyDescent="0.2">
      <c r="A4235" s="25"/>
      <c r="B4235" s="18"/>
      <c r="C4235" s="19"/>
      <c r="D4235" s="143"/>
      <c r="E4235" s="7"/>
      <c r="F4235" s="7"/>
      <c r="G4235" s="22"/>
      <c r="H4235" s="273"/>
      <c r="I4235" s="23"/>
      <c r="J4235" s="24"/>
    </row>
    <row r="4236" spans="1:10" ht="15" x14ac:dyDescent="0.2">
      <c r="A4236" s="25"/>
      <c r="B4236" s="18"/>
      <c r="C4236" s="19"/>
      <c r="D4236" s="143"/>
      <c r="E4236" s="7"/>
      <c r="F4236" s="7"/>
      <c r="G4236" s="22"/>
      <c r="H4236" s="273"/>
      <c r="I4236" s="23"/>
      <c r="J4236" s="24"/>
    </row>
    <row r="4237" spans="1:10" ht="15" x14ac:dyDescent="0.2">
      <c r="A4237" s="25"/>
      <c r="B4237" s="18"/>
      <c r="C4237" s="19"/>
      <c r="D4237" s="143"/>
      <c r="E4237" s="7"/>
      <c r="F4237" s="7"/>
      <c r="G4237" s="22"/>
      <c r="H4237" s="273"/>
      <c r="I4237" s="23"/>
      <c r="J4237" s="24"/>
    </row>
    <row r="4238" spans="1:10" ht="15" x14ac:dyDescent="0.2">
      <c r="A4238" s="25"/>
      <c r="B4238" s="18"/>
      <c r="C4238" s="19"/>
      <c r="D4238" s="143"/>
      <c r="E4238" s="7"/>
      <c r="F4238" s="7"/>
      <c r="G4238" s="22"/>
      <c r="H4238" s="273"/>
      <c r="I4238" s="23"/>
      <c r="J4238" s="24"/>
    </row>
    <row r="4239" spans="1:10" ht="15" x14ac:dyDescent="0.2">
      <c r="A4239" s="25"/>
      <c r="B4239" s="18"/>
      <c r="C4239" s="19"/>
      <c r="D4239" s="143"/>
      <c r="E4239" s="7"/>
      <c r="F4239" s="7"/>
      <c r="G4239" s="22"/>
      <c r="H4239" s="273"/>
      <c r="I4239" s="23"/>
      <c r="J4239" s="24"/>
    </row>
    <row r="4240" spans="1:10" ht="15" x14ac:dyDescent="0.2">
      <c r="A4240" s="25"/>
      <c r="B4240" s="18"/>
      <c r="C4240" s="19"/>
      <c r="D4240" s="143"/>
      <c r="E4240" s="7"/>
      <c r="F4240" s="7"/>
      <c r="G4240" s="22"/>
      <c r="H4240" s="273"/>
      <c r="I4240" s="23"/>
      <c r="J4240" s="24"/>
    </row>
    <row r="4241" spans="1:10" ht="15" x14ac:dyDescent="0.2">
      <c r="A4241" s="25"/>
      <c r="B4241" s="18"/>
      <c r="C4241" s="19"/>
      <c r="D4241" s="143"/>
      <c r="E4241" s="7"/>
      <c r="F4241" s="7"/>
      <c r="G4241" s="22"/>
      <c r="H4241" s="273"/>
      <c r="I4241" s="23"/>
      <c r="J4241" s="24"/>
    </row>
    <row r="4242" spans="1:10" ht="15" x14ac:dyDescent="0.2">
      <c r="A4242" s="25"/>
      <c r="B4242" s="18"/>
      <c r="C4242" s="19"/>
      <c r="D4242" s="143"/>
      <c r="E4242" s="7"/>
      <c r="F4242" s="7"/>
      <c r="G4242" s="22"/>
      <c r="H4242" s="273"/>
      <c r="I4242" s="23"/>
      <c r="J4242" s="24"/>
    </row>
    <row r="4243" spans="1:10" ht="15" x14ac:dyDescent="0.2">
      <c r="A4243" s="25"/>
      <c r="B4243" s="18"/>
      <c r="C4243" s="19"/>
      <c r="D4243" s="143"/>
      <c r="E4243" s="7"/>
      <c r="F4243" s="7"/>
      <c r="G4243" s="22"/>
      <c r="H4243" s="273"/>
      <c r="I4243" s="23"/>
      <c r="J4243" s="24"/>
    </row>
    <row r="4244" spans="1:10" ht="15" x14ac:dyDescent="0.2">
      <c r="A4244" s="25"/>
      <c r="B4244" s="18"/>
      <c r="C4244" s="19"/>
      <c r="D4244" s="143"/>
      <c r="E4244" s="7"/>
      <c r="F4244" s="7"/>
      <c r="G4244" s="22"/>
      <c r="H4244" s="273"/>
      <c r="I4244" s="23"/>
      <c r="J4244" s="24"/>
    </row>
    <row r="4245" spans="1:10" ht="15" x14ac:dyDescent="0.2">
      <c r="A4245" s="25"/>
      <c r="B4245" s="18"/>
      <c r="C4245" s="19"/>
      <c r="D4245" s="143"/>
      <c r="E4245" s="7"/>
      <c r="F4245" s="7"/>
      <c r="G4245" s="22"/>
      <c r="H4245" s="273"/>
      <c r="I4245" s="23"/>
      <c r="J4245" s="24"/>
    </row>
    <row r="4246" spans="1:10" ht="15" x14ac:dyDescent="0.2">
      <c r="A4246" s="25"/>
      <c r="B4246" s="18"/>
      <c r="C4246" s="19"/>
      <c r="D4246" s="143"/>
      <c r="E4246" s="7"/>
      <c r="F4246" s="7"/>
      <c r="G4246" s="22"/>
      <c r="H4246" s="273"/>
      <c r="I4246" s="23"/>
      <c r="J4246" s="24"/>
    </row>
    <row r="4247" spans="1:10" ht="15" x14ac:dyDescent="0.2">
      <c r="A4247" s="25"/>
      <c r="B4247" s="18"/>
      <c r="C4247" s="19"/>
      <c r="D4247" s="143"/>
      <c r="E4247" s="7"/>
      <c r="F4247" s="7"/>
      <c r="G4247" s="22"/>
      <c r="H4247" s="273"/>
      <c r="I4247" s="23"/>
      <c r="J4247" s="24"/>
    </row>
    <row r="4248" spans="1:10" ht="15" x14ac:dyDescent="0.2">
      <c r="A4248" s="25"/>
      <c r="B4248" s="18"/>
      <c r="C4248" s="19"/>
      <c r="D4248" s="143"/>
      <c r="E4248" s="7"/>
      <c r="F4248" s="7"/>
      <c r="G4248" s="22"/>
      <c r="H4248" s="273"/>
      <c r="I4248" s="23"/>
      <c r="J4248" s="24"/>
    </row>
    <row r="4249" spans="1:10" ht="15" x14ac:dyDescent="0.2">
      <c r="A4249" s="25"/>
      <c r="B4249" s="18"/>
      <c r="C4249" s="19"/>
      <c r="D4249" s="143"/>
      <c r="E4249" s="7"/>
      <c r="F4249" s="7"/>
      <c r="G4249" s="22"/>
      <c r="H4249" s="273"/>
      <c r="I4249" s="23"/>
      <c r="J4249" s="24"/>
    </row>
    <row r="4250" spans="1:10" ht="15" x14ac:dyDescent="0.2">
      <c r="A4250" s="25"/>
      <c r="B4250" s="18"/>
      <c r="C4250" s="19"/>
      <c r="D4250" s="143"/>
      <c r="E4250" s="7"/>
      <c r="F4250" s="7"/>
      <c r="G4250" s="22"/>
      <c r="H4250" s="273"/>
      <c r="I4250" s="23"/>
      <c r="J4250" s="24"/>
    </row>
    <row r="4251" spans="1:10" ht="15" x14ac:dyDescent="0.2">
      <c r="A4251" s="25"/>
      <c r="B4251" s="18"/>
      <c r="C4251" s="19"/>
      <c r="D4251" s="143"/>
      <c r="E4251" s="7"/>
      <c r="F4251" s="7"/>
      <c r="G4251" s="22"/>
      <c r="H4251" s="273"/>
      <c r="I4251" s="23"/>
      <c r="J4251" s="24"/>
    </row>
    <row r="4252" spans="1:10" ht="15" x14ac:dyDescent="0.25">
      <c r="A4252" s="17"/>
      <c r="B4252" s="18"/>
      <c r="C4252" s="19"/>
      <c r="D4252" s="143"/>
      <c r="E4252" s="7"/>
      <c r="F4252" s="7"/>
      <c r="G4252" s="22"/>
      <c r="H4252" s="273"/>
      <c r="I4252" s="23"/>
      <c r="J4252" s="24"/>
    </row>
    <row r="4253" spans="1:10" ht="15" x14ac:dyDescent="0.2">
      <c r="A4253" s="25"/>
      <c r="B4253" s="18"/>
      <c r="C4253" s="19"/>
      <c r="D4253" s="143"/>
      <c r="E4253" s="7"/>
      <c r="F4253" s="7"/>
      <c r="G4253" s="22"/>
      <c r="H4253" s="273"/>
      <c r="I4253" s="23"/>
      <c r="J4253" s="24"/>
    </row>
    <row r="4254" spans="1:10" ht="15" x14ac:dyDescent="0.2">
      <c r="A4254" s="25"/>
      <c r="B4254" s="18"/>
      <c r="C4254" s="19"/>
      <c r="D4254" s="143"/>
      <c r="E4254" s="7"/>
      <c r="F4254" s="7"/>
      <c r="G4254" s="22"/>
      <c r="H4254" s="273"/>
      <c r="I4254" s="23"/>
      <c r="J4254" s="24"/>
    </row>
    <row r="4255" spans="1:10" ht="15" x14ac:dyDescent="0.2">
      <c r="A4255" s="25"/>
      <c r="B4255" s="18"/>
      <c r="C4255" s="19"/>
      <c r="D4255" s="143"/>
      <c r="E4255" s="7"/>
      <c r="F4255" s="7"/>
      <c r="G4255" s="22"/>
      <c r="H4255" s="273"/>
      <c r="I4255" s="23"/>
      <c r="J4255" s="24"/>
    </row>
    <row r="4256" spans="1:10" ht="15" x14ac:dyDescent="0.2">
      <c r="A4256" s="25"/>
      <c r="B4256" s="18"/>
      <c r="C4256" s="19"/>
      <c r="D4256" s="143"/>
      <c r="E4256" s="7"/>
      <c r="F4256" s="7"/>
      <c r="G4256" s="22"/>
      <c r="H4256" s="273"/>
      <c r="I4256" s="23"/>
      <c r="J4256" s="24"/>
    </row>
    <row r="4257" spans="1:10" ht="15" x14ac:dyDescent="0.2">
      <c r="A4257" s="25"/>
      <c r="B4257" s="18"/>
      <c r="C4257" s="19"/>
      <c r="D4257" s="143"/>
      <c r="E4257" s="7"/>
      <c r="F4257" s="7"/>
      <c r="G4257" s="22"/>
      <c r="H4257" s="273"/>
      <c r="I4257" s="23"/>
      <c r="J4257" s="24"/>
    </row>
    <row r="4258" spans="1:10" ht="15" x14ac:dyDescent="0.2">
      <c r="A4258" s="25"/>
      <c r="B4258" s="18"/>
      <c r="C4258" s="19"/>
      <c r="D4258" s="143"/>
      <c r="E4258" s="7"/>
      <c r="F4258" s="7"/>
      <c r="G4258" s="22"/>
      <c r="H4258" s="273"/>
      <c r="I4258" s="23"/>
      <c r="J4258" s="24"/>
    </row>
    <row r="4259" spans="1:10" ht="15" x14ac:dyDescent="0.2">
      <c r="A4259" s="25"/>
      <c r="B4259" s="18"/>
      <c r="C4259" s="19"/>
      <c r="D4259" s="143"/>
      <c r="E4259" s="7"/>
      <c r="F4259" s="7"/>
      <c r="G4259" s="22"/>
      <c r="H4259" s="273"/>
      <c r="I4259" s="23"/>
      <c r="J4259" s="24"/>
    </row>
    <row r="4260" spans="1:10" ht="15" x14ac:dyDescent="0.2">
      <c r="A4260" s="25"/>
      <c r="B4260" s="18"/>
      <c r="C4260" s="19"/>
      <c r="D4260" s="143"/>
      <c r="E4260" s="7"/>
      <c r="F4260" s="7"/>
      <c r="G4260" s="22"/>
      <c r="H4260" s="273"/>
      <c r="I4260" s="23"/>
      <c r="J4260" s="24"/>
    </row>
    <row r="4261" spans="1:10" ht="15" x14ac:dyDescent="0.2">
      <c r="A4261" s="25"/>
      <c r="B4261" s="18"/>
      <c r="C4261" s="19"/>
      <c r="D4261" s="143"/>
      <c r="E4261" s="7"/>
      <c r="F4261" s="7"/>
      <c r="G4261" s="22"/>
      <c r="H4261" s="273"/>
      <c r="I4261" s="23"/>
      <c r="J4261" s="24"/>
    </row>
    <row r="4262" spans="1:10" ht="15" x14ac:dyDescent="0.2">
      <c r="A4262" s="25"/>
      <c r="B4262" s="18"/>
      <c r="C4262" s="19"/>
      <c r="D4262" s="143"/>
      <c r="E4262" s="7"/>
      <c r="F4262" s="7"/>
      <c r="G4262" s="22"/>
      <c r="H4262" s="273"/>
      <c r="I4262" s="23"/>
      <c r="J4262" s="24"/>
    </row>
    <row r="4263" spans="1:10" ht="15" x14ac:dyDescent="0.2">
      <c r="A4263" s="25"/>
      <c r="B4263" s="18"/>
      <c r="C4263" s="19"/>
      <c r="D4263" s="143"/>
      <c r="E4263" s="7"/>
      <c r="F4263" s="7"/>
      <c r="G4263" s="22"/>
      <c r="H4263" s="273"/>
      <c r="I4263" s="23"/>
      <c r="J4263" s="24"/>
    </row>
    <row r="4264" spans="1:10" ht="15" x14ac:dyDescent="0.2">
      <c r="A4264" s="25"/>
      <c r="B4264" s="18"/>
      <c r="C4264" s="19"/>
      <c r="D4264" s="143"/>
      <c r="E4264" s="7"/>
      <c r="F4264" s="7"/>
      <c r="G4264" s="22"/>
      <c r="H4264" s="273"/>
      <c r="I4264" s="23"/>
      <c r="J4264" s="24"/>
    </row>
    <row r="4265" spans="1:10" ht="15" x14ac:dyDescent="0.2">
      <c r="A4265" s="25"/>
      <c r="B4265" s="18"/>
      <c r="C4265" s="19"/>
      <c r="D4265" s="143"/>
      <c r="E4265" s="7"/>
      <c r="F4265" s="7"/>
      <c r="G4265" s="22"/>
      <c r="H4265" s="273"/>
      <c r="I4265" s="23"/>
      <c r="J4265" s="24"/>
    </row>
    <row r="4266" spans="1:10" ht="15" x14ac:dyDescent="0.2">
      <c r="A4266" s="25"/>
      <c r="B4266" s="18"/>
      <c r="C4266" s="19"/>
      <c r="D4266" s="143"/>
      <c r="E4266" s="7"/>
      <c r="F4266" s="7"/>
      <c r="G4266" s="22"/>
      <c r="H4266" s="273"/>
      <c r="I4266" s="23"/>
      <c r="J4266" s="24"/>
    </row>
    <row r="4267" spans="1:10" ht="15" x14ac:dyDescent="0.2">
      <c r="A4267" s="25"/>
      <c r="B4267" s="18"/>
      <c r="C4267" s="19"/>
      <c r="D4267" s="143"/>
      <c r="E4267" s="7"/>
      <c r="F4267" s="7"/>
      <c r="G4267" s="22"/>
      <c r="H4267" s="273"/>
      <c r="I4267" s="23"/>
      <c r="J4267" s="24"/>
    </row>
    <row r="4268" spans="1:10" ht="15" x14ac:dyDescent="0.2">
      <c r="A4268" s="25"/>
      <c r="B4268" s="18"/>
      <c r="C4268" s="19"/>
      <c r="D4268" s="143"/>
      <c r="E4268" s="7"/>
      <c r="F4268" s="7"/>
      <c r="G4268" s="22"/>
      <c r="H4268" s="273"/>
      <c r="I4268" s="23"/>
      <c r="J4268" s="24"/>
    </row>
    <row r="4269" spans="1:10" ht="15" x14ac:dyDescent="0.2">
      <c r="A4269" s="25"/>
      <c r="B4269" s="18"/>
      <c r="C4269" s="19"/>
      <c r="D4269" s="143"/>
      <c r="E4269" s="7"/>
      <c r="F4269" s="7"/>
      <c r="G4269" s="22"/>
      <c r="H4269" s="273"/>
      <c r="I4269" s="23"/>
      <c r="J4269" s="24"/>
    </row>
    <row r="4270" spans="1:10" ht="15" x14ac:dyDescent="0.2">
      <c r="A4270" s="25"/>
      <c r="B4270" s="18"/>
      <c r="C4270" s="19"/>
      <c r="D4270" s="143"/>
      <c r="E4270" s="7"/>
      <c r="F4270" s="7"/>
      <c r="G4270" s="22"/>
      <c r="H4270" s="273"/>
      <c r="I4270" s="23"/>
      <c r="J4270" s="24"/>
    </row>
    <row r="4271" spans="1:10" ht="15" x14ac:dyDescent="0.2">
      <c r="A4271" s="25"/>
      <c r="B4271" s="18"/>
      <c r="C4271" s="19"/>
      <c r="D4271" s="143"/>
      <c r="E4271" s="7"/>
      <c r="F4271" s="7"/>
      <c r="G4271" s="22"/>
      <c r="H4271" s="273"/>
      <c r="I4271" s="23"/>
      <c r="J4271" s="24"/>
    </row>
    <row r="4272" spans="1:10" ht="15" x14ac:dyDescent="0.2">
      <c r="A4272" s="25"/>
      <c r="B4272" s="18"/>
      <c r="C4272" s="19"/>
      <c r="D4272" s="143"/>
      <c r="E4272" s="7"/>
      <c r="F4272" s="7"/>
      <c r="G4272" s="22"/>
      <c r="H4272" s="273"/>
      <c r="I4272" s="23"/>
      <c r="J4272" s="24"/>
    </row>
    <row r="4273" spans="1:10" ht="15" x14ac:dyDescent="0.2">
      <c r="A4273" s="25"/>
      <c r="B4273" s="18"/>
      <c r="C4273" s="19"/>
      <c r="D4273" s="143"/>
      <c r="E4273" s="7"/>
      <c r="F4273" s="7"/>
      <c r="G4273" s="22"/>
      <c r="H4273" s="273"/>
      <c r="I4273" s="23"/>
      <c r="J4273" s="24"/>
    </row>
    <row r="4274" spans="1:10" ht="15" x14ac:dyDescent="0.2">
      <c r="A4274" s="25"/>
      <c r="B4274" s="18"/>
      <c r="C4274" s="19"/>
      <c r="D4274" s="143"/>
      <c r="E4274" s="7"/>
      <c r="F4274" s="7"/>
      <c r="G4274" s="22"/>
      <c r="H4274" s="273"/>
      <c r="I4274" s="23"/>
      <c r="J4274" s="24"/>
    </row>
    <row r="4275" spans="1:10" ht="15" x14ac:dyDescent="0.2">
      <c r="A4275" s="25"/>
      <c r="B4275" s="18"/>
      <c r="C4275" s="19"/>
      <c r="D4275" s="143"/>
      <c r="E4275" s="7"/>
      <c r="F4275" s="7"/>
      <c r="G4275" s="22"/>
      <c r="H4275" s="273"/>
      <c r="I4275" s="23"/>
      <c r="J4275" s="24"/>
    </row>
    <row r="4276" spans="1:10" ht="15" x14ac:dyDescent="0.2">
      <c r="A4276" s="25"/>
      <c r="B4276" s="18"/>
      <c r="C4276" s="19"/>
      <c r="D4276" s="143"/>
      <c r="E4276" s="7"/>
      <c r="F4276" s="7"/>
      <c r="G4276" s="22"/>
      <c r="H4276" s="273"/>
      <c r="I4276" s="23"/>
      <c r="J4276" s="24"/>
    </row>
    <row r="4277" spans="1:10" ht="15" x14ac:dyDescent="0.2">
      <c r="A4277" s="25"/>
      <c r="B4277" s="18"/>
      <c r="C4277" s="19"/>
      <c r="D4277" s="143"/>
      <c r="E4277" s="7"/>
      <c r="F4277" s="7"/>
      <c r="G4277" s="22"/>
      <c r="H4277" s="273"/>
      <c r="I4277" s="23"/>
      <c r="J4277" s="24"/>
    </row>
    <row r="4278" spans="1:10" ht="15" x14ac:dyDescent="0.2">
      <c r="A4278" s="25"/>
      <c r="B4278" s="18"/>
      <c r="C4278" s="19"/>
      <c r="D4278" s="143"/>
      <c r="E4278" s="7"/>
      <c r="F4278" s="7"/>
      <c r="G4278" s="22"/>
      <c r="H4278" s="273"/>
      <c r="I4278" s="23"/>
      <c r="J4278" s="24"/>
    </row>
    <row r="4279" spans="1:10" ht="15" x14ac:dyDescent="0.25">
      <c r="A4279" s="17"/>
      <c r="B4279" s="18"/>
      <c r="C4279" s="19"/>
      <c r="D4279" s="143"/>
      <c r="E4279" s="7"/>
      <c r="F4279" s="7"/>
      <c r="G4279" s="22"/>
      <c r="H4279" s="273"/>
      <c r="I4279" s="23"/>
      <c r="J4279" s="24"/>
    </row>
    <row r="4280" spans="1:10" ht="15" x14ac:dyDescent="0.2">
      <c r="A4280" s="25"/>
      <c r="B4280" s="18"/>
      <c r="C4280" s="19"/>
      <c r="D4280" s="143"/>
      <c r="E4280" s="7"/>
      <c r="F4280" s="7"/>
      <c r="G4280" s="22"/>
      <c r="H4280" s="273"/>
      <c r="I4280" s="23"/>
      <c r="J4280" s="24"/>
    </row>
    <row r="4281" spans="1:10" ht="15" x14ac:dyDescent="0.2">
      <c r="A4281" s="25"/>
      <c r="B4281" s="18"/>
      <c r="C4281" s="19"/>
      <c r="D4281" s="143"/>
      <c r="E4281" s="7"/>
      <c r="F4281" s="7"/>
      <c r="G4281" s="22"/>
      <c r="H4281" s="273"/>
      <c r="I4281" s="23"/>
      <c r="J4281" s="24"/>
    </row>
    <row r="4282" spans="1:10" ht="15" x14ac:dyDescent="0.2">
      <c r="A4282" s="25"/>
      <c r="B4282" s="18"/>
      <c r="C4282" s="19"/>
      <c r="D4282" s="143"/>
      <c r="E4282" s="7"/>
      <c r="F4282" s="7"/>
      <c r="G4282" s="22"/>
      <c r="H4282" s="273"/>
      <c r="I4282" s="23"/>
      <c r="J4282" s="24"/>
    </row>
    <row r="4283" spans="1:10" ht="15" x14ac:dyDescent="0.2">
      <c r="A4283" s="25"/>
      <c r="B4283" s="18"/>
      <c r="C4283" s="19"/>
      <c r="D4283" s="143"/>
      <c r="E4283" s="7"/>
      <c r="F4283" s="7"/>
      <c r="G4283" s="22"/>
      <c r="H4283" s="273"/>
      <c r="I4283" s="23"/>
      <c r="J4283" s="24"/>
    </row>
    <row r="4284" spans="1:10" ht="15" x14ac:dyDescent="0.2">
      <c r="A4284" s="25"/>
      <c r="B4284" s="18"/>
      <c r="C4284" s="19"/>
      <c r="D4284" s="143"/>
      <c r="E4284" s="7"/>
      <c r="F4284" s="7"/>
      <c r="G4284" s="22"/>
      <c r="H4284" s="273"/>
      <c r="I4284" s="23"/>
      <c r="J4284" s="24"/>
    </row>
    <row r="4285" spans="1:10" ht="15" x14ac:dyDescent="0.2">
      <c r="A4285" s="25"/>
      <c r="B4285" s="18"/>
      <c r="C4285" s="19"/>
      <c r="D4285" s="143"/>
      <c r="E4285" s="7"/>
      <c r="F4285" s="7"/>
      <c r="G4285" s="22"/>
      <c r="H4285" s="273"/>
      <c r="I4285" s="23"/>
      <c r="J4285" s="24"/>
    </row>
    <row r="4286" spans="1:10" ht="15" x14ac:dyDescent="0.2">
      <c r="A4286" s="25"/>
      <c r="B4286" s="18"/>
      <c r="C4286" s="19"/>
      <c r="D4286" s="143"/>
      <c r="E4286" s="7"/>
      <c r="F4286" s="7"/>
      <c r="G4286" s="22"/>
      <c r="H4286" s="273"/>
      <c r="I4286" s="23"/>
      <c r="J4286" s="24"/>
    </row>
    <row r="4287" spans="1:10" ht="15" x14ac:dyDescent="0.2">
      <c r="A4287" s="25"/>
      <c r="B4287" s="18"/>
      <c r="C4287" s="19"/>
      <c r="D4287" s="143"/>
      <c r="E4287" s="7"/>
      <c r="F4287" s="7"/>
      <c r="G4287" s="22"/>
      <c r="H4287" s="273"/>
      <c r="I4287" s="23"/>
      <c r="J4287" s="24"/>
    </row>
    <row r="4288" spans="1:10" ht="15" x14ac:dyDescent="0.2">
      <c r="A4288" s="25"/>
      <c r="B4288" s="18"/>
      <c r="C4288" s="19"/>
      <c r="D4288" s="143"/>
      <c r="E4288" s="7"/>
      <c r="F4288" s="7"/>
      <c r="G4288" s="22"/>
      <c r="H4288" s="273"/>
      <c r="I4288" s="23"/>
      <c r="J4288" s="24"/>
    </row>
    <row r="4289" spans="1:10" ht="15" x14ac:dyDescent="0.2">
      <c r="A4289" s="25"/>
      <c r="B4289" s="18"/>
      <c r="C4289" s="19"/>
      <c r="D4289" s="143"/>
      <c r="E4289" s="7"/>
      <c r="F4289" s="7"/>
      <c r="G4289" s="22"/>
      <c r="H4289" s="273"/>
      <c r="I4289" s="23"/>
      <c r="J4289" s="24"/>
    </row>
    <row r="4290" spans="1:10" ht="15" x14ac:dyDescent="0.2">
      <c r="A4290" s="25"/>
      <c r="B4290" s="18"/>
      <c r="C4290" s="19"/>
      <c r="D4290" s="143"/>
      <c r="E4290" s="7"/>
      <c r="F4290" s="7"/>
      <c r="G4290" s="22"/>
      <c r="H4290" s="273"/>
      <c r="I4290" s="23"/>
      <c r="J4290" s="24"/>
    </row>
    <row r="4291" spans="1:10" ht="15" x14ac:dyDescent="0.2">
      <c r="A4291" s="25"/>
      <c r="B4291" s="18"/>
      <c r="C4291" s="19"/>
      <c r="D4291" s="143"/>
      <c r="E4291" s="7"/>
      <c r="F4291" s="7"/>
      <c r="G4291" s="22"/>
      <c r="H4291" s="273"/>
      <c r="I4291" s="23"/>
      <c r="J4291" s="24"/>
    </row>
    <row r="4292" spans="1:10" ht="15" x14ac:dyDescent="0.2">
      <c r="A4292" s="25"/>
      <c r="B4292" s="18"/>
      <c r="C4292" s="19"/>
      <c r="D4292" s="143"/>
      <c r="E4292" s="7"/>
      <c r="F4292" s="7"/>
      <c r="G4292" s="22"/>
      <c r="H4292" s="273"/>
      <c r="I4292" s="23"/>
      <c r="J4292" s="24"/>
    </row>
    <row r="4293" spans="1:10" ht="15" x14ac:dyDescent="0.2">
      <c r="A4293" s="25"/>
      <c r="B4293" s="18"/>
      <c r="C4293" s="19"/>
      <c r="D4293" s="143"/>
      <c r="E4293" s="7"/>
      <c r="F4293" s="7"/>
      <c r="G4293" s="22"/>
      <c r="H4293" s="273"/>
      <c r="I4293" s="23"/>
      <c r="J4293" s="24"/>
    </row>
    <row r="4294" spans="1:10" ht="15" x14ac:dyDescent="0.2">
      <c r="A4294" s="25"/>
      <c r="B4294" s="18"/>
      <c r="C4294" s="19"/>
      <c r="D4294" s="143"/>
      <c r="E4294" s="7"/>
      <c r="F4294" s="7"/>
      <c r="G4294" s="22"/>
      <c r="H4294" s="273"/>
      <c r="I4294" s="23"/>
      <c r="J4294" s="24"/>
    </row>
    <row r="4295" spans="1:10" ht="15" x14ac:dyDescent="0.2">
      <c r="A4295" s="25"/>
      <c r="B4295" s="18"/>
      <c r="C4295" s="19"/>
      <c r="D4295" s="143"/>
      <c r="E4295" s="7"/>
      <c r="F4295" s="7"/>
      <c r="G4295" s="22"/>
      <c r="H4295" s="273"/>
      <c r="I4295" s="23"/>
      <c r="J4295" s="24"/>
    </row>
    <row r="4296" spans="1:10" ht="15" x14ac:dyDescent="0.2">
      <c r="A4296" s="25"/>
      <c r="B4296" s="18"/>
      <c r="C4296" s="19"/>
      <c r="D4296" s="143"/>
      <c r="E4296" s="7"/>
      <c r="F4296" s="7"/>
      <c r="G4296" s="22"/>
      <c r="H4296" s="273"/>
      <c r="I4296" s="23"/>
      <c r="J4296" s="24"/>
    </row>
    <row r="4297" spans="1:10" ht="15" x14ac:dyDescent="0.2">
      <c r="A4297" s="25"/>
      <c r="B4297" s="18"/>
      <c r="C4297" s="19"/>
      <c r="D4297" s="143"/>
      <c r="E4297" s="7"/>
      <c r="F4297" s="7"/>
      <c r="G4297" s="22"/>
      <c r="H4297" s="273"/>
      <c r="I4297" s="23"/>
      <c r="J4297" s="24"/>
    </row>
    <row r="4298" spans="1:10" ht="15" x14ac:dyDescent="0.2">
      <c r="A4298" s="25"/>
      <c r="B4298" s="18"/>
      <c r="C4298" s="19"/>
      <c r="D4298" s="143"/>
      <c r="E4298" s="7"/>
      <c r="F4298" s="7"/>
      <c r="G4298" s="22"/>
      <c r="H4298" s="273"/>
      <c r="I4298" s="23"/>
      <c r="J4298" s="24"/>
    </row>
    <row r="4299" spans="1:10" ht="15" x14ac:dyDescent="0.25">
      <c r="A4299" s="17"/>
      <c r="B4299" s="18"/>
      <c r="C4299" s="19"/>
      <c r="D4299" s="143"/>
      <c r="E4299" s="7"/>
      <c r="F4299" s="7"/>
      <c r="G4299" s="22"/>
      <c r="H4299" s="273"/>
      <c r="I4299" s="23"/>
      <c r="J4299" s="24"/>
    </row>
    <row r="4300" spans="1:10" ht="15" x14ac:dyDescent="0.2">
      <c r="A4300" s="25"/>
      <c r="B4300" s="18"/>
      <c r="C4300" s="19"/>
      <c r="D4300" s="143"/>
      <c r="E4300" s="7"/>
      <c r="F4300" s="7"/>
      <c r="G4300" s="22"/>
      <c r="H4300" s="273"/>
      <c r="I4300" s="23"/>
      <c r="J4300" s="24"/>
    </row>
    <row r="4301" spans="1:10" ht="15" x14ac:dyDescent="0.2">
      <c r="A4301" s="25"/>
      <c r="B4301" s="18"/>
      <c r="C4301" s="19"/>
      <c r="D4301" s="143"/>
      <c r="E4301" s="7"/>
      <c r="F4301" s="7"/>
      <c r="G4301" s="22"/>
      <c r="H4301" s="273"/>
      <c r="I4301" s="23"/>
      <c r="J4301" s="24"/>
    </row>
    <row r="4302" spans="1:10" ht="15" x14ac:dyDescent="0.2">
      <c r="A4302" s="25"/>
      <c r="B4302" s="18"/>
      <c r="C4302" s="19"/>
      <c r="D4302" s="143"/>
      <c r="E4302" s="7"/>
      <c r="F4302" s="7"/>
      <c r="G4302" s="22"/>
      <c r="H4302" s="273"/>
      <c r="I4302" s="23"/>
      <c r="J4302" s="24"/>
    </row>
    <row r="4303" spans="1:10" ht="15" x14ac:dyDescent="0.2">
      <c r="A4303" s="25"/>
      <c r="B4303" s="18"/>
      <c r="C4303" s="19"/>
      <c r="D4303" s="143"/>
      <c r="E4303" s="7"/>
      <c r="F4303" s="7"/>
      <c r="G4303" s="22"/>
      <c r="H4303" s="273"/>
      <c r="I4303" s="23"/>
      <c r="J4303" s="24"/>
    </row>
    <row r="4304" spans="1:10" ht="15" x14ac:dyDescent="0.2">
      <c r="A4304" s="25"/>
      <c r="B4304" s="18"/>
      <c r="C4304" s="19"/>
      <c r="D4304" s="143"/>
      <c r="E4304" s="7"/>
      <c r="F4304" s="7"/>
      <c r="G4304" s="22"/>
      <c r="H4304" s="273"/>
      <c r="I4304" s="23"/>
      <c r="J4304" s="24"/>
    </row>
    <row r="4305" spans="1:10" ht="15" x14ac:dyDescent="0.2">
      <c r="A4305" s="25"/>
      <c r="B4305" s="18"/>
      <c r="C4305" s="19"/>
      <c r="D4305" s="143"/>
      <c r="E4305" s="7"/>
      <c r="F4305" s="7"/>
      <c r="G4305" s="22"/>
      <c r="H4305" s="273"/>
      <c r="I4305" s="23"/>
      <c r="J4305" s="24"/>
    </row>
    <row r="4306" spans="1:10" ht="15" x14ac:dyDescent="0.2">
      <c r="A4306" s="25"/>
      <c r="B4306" s="18"/>
      <c r="C4306" s="19"/>
      <c r="D4306" s="143"/>
      <c r="E4306" s="7"/>
      <c r="F4306" s="7"/>
      <c r="G4306" s="22"/>
      <c r="H4306" s="273"/>
      <c r="I4306" s="23"/>
      <c r="J4306" s="24"/>
    </row>
    <row r="4307" spans="1:10" ht="15" x14ac:dyDescent="0.2">
      <c r="A4307" s="25"/>
      <c r="B4307" s="18"/>
      <c r="C4307" s="19"/>
      <c r="D4307" s="143"/>
      <c r="E4307" s="7"/>
      <c r="F4307" s="7"/>
      <c r="G4307" s="22"/>
      <c r="H4307" s="273"/>
      <c r="I4307" s="23"/>
      <c r="J4307" s="24"/>
    </row>
    <row r="4308" spans="1:10" ht="15" x14ac:dyDescent="0.2">
      <c r="A4308" s="25"/>
      <c r="B4308" s="18"/>
      <c r="C4308" s="19"/>
      <c r="D4308" s="143"/>
      <c r="E4308" s="7"/>
      <c r="F4308" s="7"/>
      <c r="G4308" s="22"/>
      <c r="H4308" s="273"/>
      <c r="I4308" s="23"/>
      <c r="J4308" s="24"/>
    </row>
    <row r="4309" spans="1:10" ht="15" x14ac:dyDescent="0.2">
      <c r="A4309" s="25"/>
      <c r="B4309" s="18"/>
      <c r="C4309" s="19"/>
      <c r="D4309" s="143"/>
      <c r="E4309" s="7"/>
      <c r="F4309" s="7"/>
      <c r="G4309" s="22"/>
      <c r="H4309" s="273"/>
      <c r="I4309" s="23"/>
      <c r="J4309" s="24"/>
    </row>
    <row r="4310" spans="1:10" ht="15" x14ac:dyDescent="0.2">
      <c r="A4310" s="25"/>
      <c r="B4310" s="18"/>
      <c r="C4310" s="19"/>
      <c r="D4310" s="143"/>
      <c r="E4310" s="7"/>
      <c r="F4310" s="7"/>
      <c r="G4310" s="22"/>
      <c r="H4310" s="273"/>
      <c r="I4310" s="23"/>
      <c r="J4310" s="24"/>
    </row>
    <row r="4311" spans="1:10" ht="15" x14ac:dyDescent="0.2">
      <c r="A4311" s="25"/>
      <c r="B4311" s="18"/>
      <c r="C4311" s="19"/>
      <c r="D4311" s="143"/>
      <c r="E4311" s="7"/>
      <c r="F4311" s="7"/>
      <c r="G4311" s="22"/>
      <c r="H4311" s="273"/>
      <c r="I4311" s="23"/>
      <c r="J4311" s="24"/>
    </row>
    <row r="4312" spans="1:10" ht="15" x14ac:dyDescent="0.2">
      <c r="A4312" s="25"/>
      <c r="B4312" s="18"/>
      <c r="C4312" s="19"/>
      <c r="D4312" s="143"/>
      <c r="E4312" s="7"/>
      <c r="F4312" s="7"/>
      <c r="G4312" s="22"/>
      <c r="H4312" s="273"/>
      <c r="I4312" s="23"/>
      <c r="J4312" s="24"/>
    </row>
    <row r="4313" spans="1:10" ht="15" x14ac:dyDescent="0.2">
      <c r="A4313" s="25"/>
      <c r="B4313" s="18"/>
      <c r="C4313" s="19"/>
      <c r="D4313" s="143"/>
      <c r="E4313" s="7"/>
      <c r="F4313" s="7"/>
      <c r="G4313" s="22"/>
      <c r="H4313" s="273"/>
      <c r="I4313" s="23"/>
      <c r="J4313" s="24"/>
    </row>
    <row r="4314" spans="1:10" ht="15" x14ac:dyDescent="0.2">
      <c r="A4314" s="25"/>
      <c r="B4314" s="18"/>
      <c r="C4314" s="19"/>
      <c r="D4314" s="143"/>
      <c r="E4314" s="7"/>
      <c r="F4314" s="7"/>
      <c r="G4314" s="22"/>
      <c r="H4314" s="273"/>
      <c r="I4314" s="23"/>
      <c r="J4314" s="24"/>
    </row>
    <row r="4315" spans="1:10" ht="15" x14ac:dyDescent="0.2">
      <c r="A4315" s="25"/>
      <c r="B4315" s="18"/>
      <c r="C4315" s="19"/>
      <c r="D4315" s="143"/>
      <c r="E4315" s="7"/>
      <c r="F4315" s="7"/>
      <c r="G4315" s="22"/>
      <c r="H4315" s="273"/>
      <c r="I4315" s="23"/>
      <c r="J4315" s="24"/>
    </row>
    <row r="4316" spans="1:10" ht="15" x14ac:dyDescent="0.2">
      <c r="A4316" s="25"/>
      <c r="B4316" s="18"/>
      <c r="C4316" s="19"/>
      <c r="D4316" s="143"/>
      <c r="E4316" s="7"/>
      <c r="F4316" s="7"/>
      <c r="G4316" s="22"/>
      <c r="H4316" s="273"/>
      <c r="I4316" s="23"/>
      <c r="J4316" s="24"/>
    </row>
    <row r="4317" spans="1:10" ht="15" x14ac:dyDescent="0.2">
      <c r="A4317" s="25"/>
      <c r="B4317" s="18"/>
      <c r="C4317" s="19"/>
      <c r="D4317" s="143"/>
      <c r="E4317" s="7"/>
      <c r="F4317" s="7"/>
      <c r="G4317" s="22"/>
      <c r="H4317" s="273"/>
      <c r="I4317" s="23"/>
      <c r="J4317" s="24"/>
    </row>
    <row r="4318" spans="1:10" ht="15" x14ac:dyDescent="0.2">
      <c r="A4318" s="25"/>
      <c r="B4318" s="18"/>
      <c r="C4318" s="19"/>
      <c r="D4318" s="143"/>
      <c r="E4318" s="7"/>
      <c r="F4318" s="7"/>
      <c r="G4318" s="22"/>
      <c r="H4318" s="273"/>
      <c r="I4318" s="23"/>
      <c r="J4318" s="24"/>
    </row>
    <row r="4319" spans="1:10" ht="15" x14ac:dyDescent="0.2">
      <c r="A4319" s="25"/>
      <c r="B4319" s="18"/>
      <c r="C4319" s="19"/>
      <c r="D4319" s="143"/>
      <c r="E4319" s="7"/>
      <c r="F4319" s="7"/>
      <c r="G4319" s="22"/>
      <c r="H4319" s="273"/>
      <c r="I4319" s="23"/>
      <c r="J4319" s="24"/>
    </row>
    <row r="4320" spans="1:10" ht="15" x14ac:dyDescent="0.25">
      <c r="A4320" s="17"/>
      <c r="B4320" s="18"/>
      <c r="C4320" s="19"/>
      <c r="D4320" s="143"/>
      <c r="E4320" s="7"/>
      <c r="F4320" s="7"/>
      <c r="G4320" s="22"/>
      <c r="H4320" s="273"/>
      <c r="I4320" s="23"/>
      <c r="J4320" s="24"/>
    </row>
    <row r="4321" spans="1:10" ht="15" x14ac:dyDescent="0.2">
      <c r="A4321" s="25"/>
      <c r="B4321" s="18"/>
      <c r="C4321" s="19"/>
      <c r="D4321" s="143"/>
      <c r="E4321" s="7"/>
      <c r="F4321" s="7"/>
      <c r="G4321" s="22"/>
      <c r="H4321" s="273"/>
      <c r="I4321" s="23"/>
      <c r="J4321" s="24"/>
    </row>
    <row r="4322" spans="1:10" ht="15" x14ac:dyDescent="0.2">
      <c r="A4322" s="25"/>
      <c r="B4322" s="18"/>
      <c r="C4322" s="19"/>
      <c r="D4322" s="143"/>
      <c r="E4322" s="7"/>
      <c r="F4322" s="7"/>
      <c r="G4322" s="22"/>
      <c r="H4322" s="273"/>
      <c r="I4322" s="23"/>
      <c r="J4322" s="24"/>
    </row>
    <row r="4323" spans="1:10" ht="15" x14ac:dyDescent="0.2">
      <c r="A4323" s="25"/>
      <c r="B4323" s="18"/>
      <c r="C4323" s="19"/>
      <c r="D4323" s="143"/>
      <c r="E4323" s="7"/>
      <c r="F4323" s="7"/>
      <c r="G4323" s="22"/>
      <c r="H4323" s="273"/>
      <c r="I4323" s="23"/>
      <c r="J4323" s="24"/>
    </row>
    <row r="4324" spans="1:10" ht="15" x14ac:dyDescent="0.2">
      <c r="A4324" s="25"/>
      <c r="B4324" s="18"/>
      <c r="C4324" s="19"/>
      <c r="D4324" s="143"/>
      <c r="E4324" s="7"/>
      <c r="F4324" s="7"/>
      <c r="G4324" s="22"/>
      <c r="H4324" s="273"/>
      <c r="I4324" s="23"/>
      <c r="J4324" s="24"/>
    </row>
    <row r="4325" spans="1:10" ht="15" x14ac:dyDescent="0.2">
      <c r="A4325" s="25"/>
      <c r="B4325" s="18"/>
      <c r="C4325" s="19"/>
      <c r="D4325" s="143"/>
      <c r="E4325" s="7"/>
      <c r="F4325" s="7"/>
      <c r="G4325" s="22"/>
      <c r="H4325" s="273"/>
      <c r="I4325" s="23"/>
      <c r="J4325" s="24"/>
    </row>
    <row r="4326" spans="1:10" ht="15" x14ac:dyDescent="0.2">
      <c r="A4326" s="25"/>
      <c r="B4326" s="18"/>
      <c r="C4326" s="19"/>
      <c r="D4326" s="143"/>
      <c r="E4326" s="7"/>
      <c r="F4326" s="7"/>
      <c r="G4326" s="22"/>
      <c r="H4326" s="273"/>
      <c r="I4326" s="23"/>
      <c r="J4326" s="24"/>
    </row>
    <row r="4327" spans="1:10" ht="15" x14ac:dyDescent="0.2">
      <c r="A4327" s="25"/>
      <c r="B4327" s="18"/>
      <c r="C4327" s="19"/>
      <c r="D4327" s="143"/>
      <c r="E4327" s="7"/>
      <c r="F4327" s="7"/>
      <c r="G4327" s="22"/>
      <c r="H4327" s="273"/>
      <c r="I4327" s="23"/>
      <c r="J4327" s="24"/>
    </row>
    <row r="4328" spans="1:10" ht="15" x14ac:dyDescent="0.2">
      <c r="A4328" s="25"/>
      <c r="B4328" s="18"/>
      <c r="C4328" s="19"/>
      <c r="D4328" s="143"/>
      <c r="E4328" s="7"/>
      <c r="F4328" s="7"/>
      <c r="G4328" s="22"/>
      <c r="H4328" s="273"/>
      <c r="I4328" s="23"/>
      <c r="J4328" s="24"/>
    </row>
    <row r="4329" spans="1:10" ht="15" x14ac:dyDescent="0.2">
      <c r="A4329" s="25"/>
      <c r="B4329" s="18"/>
      <c r="C4329" s="19"/>
      <c r="D4329" s="143"/>
      <c r="E4329" s="7"/>
      <c r="F4329" s="7"/>
      <c r="G4329" s="22"/>
      <c r="H4329" s="273"/>
      <c r="I4329" s="23"/>
      <c r="J4329" s="24"/>
    </row>
    <row r="4330" spans="1:10" ht="15" x14ac:dyDescent="0.2">
      <c r="A4330" s="25"/>
      <c r="B4330" s="18"/>
      <c r="C4330" s="19"/>
      <c r="D4330" s="143"/>
      <c r="E4330" s="7"/>
      <c r="F4330" s="7"/>
      <c r="G4330" s="22"/>
      <c r="H4330" s="273"/>
      <c r="I4330" s="23"/>
      <c r="J4330" s="24"/>
    </row>
    <row r="4331" spans="1:10" ht="15" x14ac:dyDescent="0.2">
      <c r="A4331" s="25"/>
      <c r="B4331" s="18"/>
      <c r="C4331" s="19"/>
      <c r="D4331" s="143"/>
      <c r="E4331" s="7"/>
      <c r="F4331" s="7"/>
      <c r="G4331" s="22"/>
      <c r="H4331" s="273"/>
      <c r="I4331" s="23"/>
      <c r="J4331" s="24"/>
    </row>
    <row r="4332" spans="1:10" ht="15" x14ac:dyDescent="0.2">
      <c r="A4332" s="25"/>
      <c r="B4332" s="18"/>
      <c r="C4332" s="19"/>
      <c r="D4332" s="143"/>
      <c r="E4332" s="7"/>
      <c r="F4332" s="7"/>
      <c r="G4332" s="22"/>
      <c r="H4332" s="273"/>
      <c r="I4332" s="23"/>
      <c r="J4332" s="24"/>
    </row>
    <row r="4333" spans="1:10" ht="15" x14ac:dyDescent="0.2">
      <c r="A4333" s="25"/>
      <c r="B4333" s="18"/>
      <c r="C4333" s="19"/>
      <c r="D4333" s="143"/>
      <c r="E4333" s="7"/>
      <c r="F4333" s="7"/>
      <c r="G4333" s="22"/>
      <c r="H4333" s="273"/>
      <c r="I4333" s="23"/>
      <c r="J4333" s="24"/>
    </row>
    <row r="4334" spans="1:10" ht="15" x14ac:dyDescent="0.25">
      <c r="A4334" s="17"/>
      <c r="B4334" s="18"/>
      <c r="C4334" s="19"/>
      <c r="D4334" s="143"/>
      <c r="E4334" s="7"/>
      <c r="F4334" s="7"/>
      <c r="G4334" s="22"/>
      <c r="H4334" s="273"/>
      <c r="I4334" s="23"/>
      <c r="J4334" s="24"/>
    </row>
    <row r="4335" spans="1:10" ht="15" x14ac:dyDescent="0.2">
      <c r="A4335" s="25"/>
      <c r="B4335" s="18"/>
      <c r="C4335" s="19"/>
      <c r="D4335" s="143"/>
      <c r="E4335" s="7"/>
      <c r="F4335" s="7"/>
      <c r="G4335" s="22"/>
      <c r="H4335" s="273"/>
      <c r="I4335" s="23"/>
      <c r="J4335" s="24"/>
    </row>
    <row r="4336" spans="1:10" ht="15" x14ac:dyDescent="0.2">
      <c r="A4336" s="25"/>
      <c r="B4336" s="18"/>
      <c r="C4336" s="19"/>
      <c r="D4336" s="143"/>
      <c r="E4336" s="7"/>
      <c r="F4336" s="7"/>
      <c r="G4336" s="22"/>
      <c r="H4336" s="273"/>
      <c r="I4336" s="23"/>
      <c r="J4336" s="24"/>
    </row>
    <row r="4337" spans="1:10" ht="15" x14ac:dyDescent="0.2">
      <c r="A4337" s="25"/>
      <c r="B4337" s="18"/>
      <c r="C4337" s="19"/>
      <c r="D4337" s="143"/>
      <c r="E4337" s="7"/>
      <c r="F4337" s="7"/>
      <c r="G4337" s="22"/>
      <c r="H4337" s="273"/>
      <c r="I4337" s="23"/>
      <c r="J4337" s="24"/>
    </row>
    <row r="4338" spans="1:10" ht="15" x14ac:dyDescent="0.2">
      <c r="A4338" s="25"/>
      <c r="B4338" s="18"/>
      <c r="C4338" s="19"/>
      <c r="D4338" s="143"/>
      <c r="E4338" s="7"/>
      <c r="F4338" s="7"/>
      <c r="G4338" s="22"/>
      <c r="H4338" s="273"/>
      <c r="I4338" s="23"/>
      <c r="J4338" s="24"/>
    </row>
    <row r="4339" spans="1:10" ht="15" x14ac:dyDescent="0.2">
      <c r="A4339" s="25"/>
      <c r="B4339" s="18"/>
      <c r="C4339" s="19"/>
      <c r="D4339" s="143"/>
      <c r="E4339" s="7"/>
      <c r="F4339" s="7"/>
      <c r="G4339" s="22"/>
      <c r="H4339" s="273"/>
      <c r="I4339" s="23"/>
      <c r="J4339" s="24"/>
    </row>
    <row r="4340" spans="1:10" ht="15" x14ac:dyDescent="0.2">
      <c r="A4340" s="25"/>
      <c r="B4340" s="18"/>
      <c r="C4340" s="19"/>
      <c r="D4340" s="143"/>
      <c r="E4340" s="7"/>
      <c r="F4340" s="7"/>
      <c r="G4340" s="22"/>
      <c r="H4340" s="273"/>
      <c r="I4340" s="23"/>
      <c r="J4340" s="24"/>
    </row>
    <row r="4341" spans="1:10" ht="15" x14ac:dyDescent="0.2">
      <c r="A4341" s="25"/>
      <c r="B4341" s="18"/>
      <c r="C4341" s="19"/>
      <c r="D4341" s="143"/>
      <c r="E4341" s="7"/>
      <c r="F4341" s="7"/>
      <c r="G4341" s="22"/>
      <c r="H4341" s="273"/>
      <c r="I4341" s="23"/>
      <c r="J4341" s="24"/>
    </row>
    <row r="4342" spans="1:10" ht="15" x14ac:dyDescent="0.2">
      <c r="A4342" s="25"/>
      <c r="B4342" s="18"/>
      <c r="C4342" s="19"/>
      <c r="D4342" s="143"/>
      <c r="E4342" s="7"/>
      <c r="F4342" s="7"/>
      <c r="G4342" s="22"/>
      <c r="H4342" s="273"/>
      <c r="I4342" s="23"/>
      <c r="J4342" s="24"/>
    </row>
    <row r="4343" spans="1:10" ht="15" x14ac:dyDescent="0.2">
      <c r="A4343" s="25"/>
      <c r="B4343" s="18"/>
      <c r="C4343" s="19"/>
      <c r="D4343" s="143"/>
      <c r="E4343" s="7"/>
      <c r="F4343" s="7"/>
      <c r="G4343" s="22"/>
      <c r="H4343" s="273"/>
      <c r="I4343" s="23"/>
      <c r="J4343" s="24"/>
    </row>
    <row r="4344" spans="1:10" ht="15" x14ac:dyDescent="0.2">
      <c r="A4344" s="25"/>
      <c r="B4344" s="18"/>
      <c r="C4344" s="19"/>
      <c r="D4344" s="143"/>
      <c r="E4344" s="7"/>
      <c r="F4344" s="7"/>
      <c r="G4344" s="22"/>
      <c r="H4344" s="273"/>
      <c r="I4344" s="23"/>
      <c r="J4344" s="24"/>
    </row>
    <row r="4345" spans="1:10" ht="15" x14ac:dyDescent="0.2">
      <c r="A4345" s="25"/>
      <c r="B4345" s="18"/>
      <c r="C4345" s="19"/>
      <c r="D4345" s="143"/>
      <c r="E4345" s="7"/>
      <c r="F4345" s="7"/>
      <c r="G4345" s="22"/>
      <c r="H4345" s="273"/>
      <c r="I4345" s="23"/>
      <c r="J4345" s="24"/>
    </row>
    <row r="4346" spans="1:10" ht="15" x14ac:dyDescent="0.2">
      <c r="A4346" s="25"/>
      <c r="B4346" s="18"/>
      <c r="C4346" s="19"/>
      <c r="D4346" s="143"/>
      <c r="E4346" s="7"/>
      <c r="F4346" s="7"/>
      <c r="G4346" s="22"/>
      <c r="H4346" s="273"/>
      <c r="I4346" s="23"/>
      <c r="J4346" s="24"/>
    </row>
    <row r="4347" spans="1:10" ht="15" x14ac:dyDescent="0.2">
      <c r="A4347" s="25"/>
      <c r="B4347" s="18"/>
      <c r="C4347" s="19"/>
      <c r="D4347" s="143"/>
      <c r="E4347" s="7"/>
      <c r="F4347" s="7"/>
      <c r="G4347" s="22"/>
      <c r="H4347" s="273"/>
      <c r="I4347" s="23"/>
      <c r="J4347" s="24"/>
    </row>
    <row r="4348" spans="1:10" ht="15" x14ac:dyDescent="0.2">
      <c r="A4348" s="25"/>
      <c r="B4348" s="18"/>
      <c r="C4348" s="19"/>
      <c r="D4348" s="143"/>
      <c r="E4348" s="7"/>
      <c r="F4348" s="7"/>
      <c r="G4348" s="22"/>
      <c r="H4348" s="273"/>
      <c r="I4348" s="23"/>
      <c r="J4348" s="24"/>
    </row>
    <row r="4349" spans="1:10" ht="15" x14ac:dyDescent="0.2">
      <c r="A4349" s="25"/>
      <c r="B4349" s="18"/>
      <c r="C4349" s="19"/>
      <c r="D4349" s="143"/>
      <c r="E4349" s="7"/>
      <c r="F4349" s="7"/>
      <c r="G4349" s="22"/>
      <c r="H4349" s="273"/>
      <c r="I4349" s="23"/>
      <c r="J4349" s="24"/>
    </row>
    <row r="4350" spans="1:10" ht="15" x14ac:dyDescent="0.25">
      <c r="A4350" s="17"/>
      <c r="B4350" s="18"/>
      <c r="C4350" s="19"/>
      <c r="D4350" s="143"/>
      <c r="E4350" s="7"/>
      <c r="F4350" s="7"/>
      <c r="G4350" s="22"/>
      <c r="H4350" s="273"/>
      <c r="I4350" s="23"/>
      <c r="J4350" s="24"/>
    </row>
    <row r="4351" spans="1:10" ht="15" x14ac:dyDescent="0.2">
      <c r="A4351" s="25"/>
      <c r="B4351" s="18"/>
      <c r="C4351" s="19"/>
      <c r="D4351" s="143"/>
      <c r="E4351" s="7"/>
      <c r="F4351" s="7"/>
      <c r="G4351" s="22"/>
      <c r="H4351" s="273"/>
      <c r="I4351" s="23"/>
      <c r="J4351" s="24"/>
    </row>
    <row r="4352" spans="1:10" ht="15" x14ac:dyDescent="0.2">
      <c r="A4352" s="25"/>
      <c r="B4352" s="18"/>
      <c r="C4352" s="19"/>
      <c r="D4352" s="143"/>
      <c r="E4352" s="7"/>
      <c r="F4352" s="7"/>
      <c r="G4352" s="22"/>
      <c r="H4352" s="273"/>
      <c r="I4352" s="23"/>
      <c r="J4352" s="24"/>
    </row>
    <row r="4353" spans="1:10" ht="15" x14ac:dyDescent="0.2">
      <c r="A4353" s="25"/>
      <c r="B4353" s="18"/>
      <c r="C4353" s="19"/>
      <c r="D4353" s="143"/>
      <c r="E4353" s="7"/>
      <c r="F4353" s="7"/>
      <c r="G4353" s="22"/>
      <c r="H4353" s="273"/>
      <c r="I4353" s="23"/>
      <c r="J4353" s="24"/>
    </row>
    <row r="4354" spans="1:10" ht="15" x14ac:dyDescent="0.2">
      <c r="A4354" s="25"/>
      <c r="B4354" s="18"/>
      <c r="C4354" s="19"/>
      <c r="D4354" s="143"/>
      <c r="E4354" s="7"/>
      <c r="F4354" s="7"/>
      <c r="G4354" s="22"/>
      <c r="H4354" s="273"/>
      <c r="I4354" s="23"/>
      <c r="J4354" s="24"/>
    </row>
    <row r="4355" spans="1:10" ht="15" x14ac:dyDescent="0.2">
      <c r="A4355" s="25"/>
      <c r="B4355" s="18"/>
      <c r="C4355" s="19"/>
      <c r="D4355" s="143"/>
      <c r="E4355" s="7"/>
      <c r="F4355" s="7"/>
      <c r="G4355" s="22"/>
      <c r="H4355" s="273"/>
      <c r="I4355" s="23"/>
      <c r="J4355" s="24"/>
    </row>
    <row r="4356" spans="1:10" ht="15" x14ac:dyDescent="0.2">
      <c r="A4356" s="25"/>
      <c r="B4356" s="18"/>
      <c r="C4356" s="19"/>
      <c r="D4356" s="143"/>
      <c r="E4356" s="7"/>
      <c r="F4356" s="7"/>
      <c r="G4356" s="22"/>
      <c r="H4356" s="273"/>
      <c r="I4356" s="23"/>
      <c r="J4356" s="24"/>
    </row>
    <row r="4357" spans="1:10" ht="15" x14ac:dyDescent="0.2">
      <c r="A4357" s="25"/>
      <c r="B4357" s="18"/>
      <c r="C4357" s="19"/>
      <c r="D4357" s="143"/>
      <c r="E4357" s="7"/>
      <c r="F4357" s="7"/>
      <c r="G4357" s="22"/>
      <c r="H4357" s="273"/>
      <c r="I4357" s="23"/>
      <c r="J4357" s="24"/>
    </row>
    <row r="4358" spans="1:10" ht="15" x14ac:dyDescent="0.2">
      <c r="A4358" s="25"/>
      <c r="B4358" s="18"/>
      <c r="C4358" s="19"/>
      <c r="D4358" s="143"/>
      <c r="E4358" s="7"/>
      <c r="F4358" s="7"/>
      <c r="G4358" s="22"/>
      <c r="H4358" s="273"/>
      <c r="I4358" s="23"/>
      <c r="J4358" s="24"/>
    </row>
    <row r="4359" spans="1:10" ht="15" x14ac:dyDescent="0.2">
      <c r="A4359" s="25"/>
      <c r="B4359" s="18"/>
      <c r="C4359" s="19"/>
      <c r="D4359" s="143"/>
      <c r="E4359" s="7"/>
      <c r="F4359" s="7"/>
      <c r="G4359" s="22"/>
      <c r="H4359" s="273"/>
      <c r="I4359" s="23"/>
      <c r="J4359" s="24"/>
    </row>
    <row r="4360" spans="1:10" ht="15" x14ac:dyDescent="0.2">
      <c r="A4360" s="25"/>
      <c r="B4360" s="18"/>
      <c r="C4360" s="19"/>
      <c r="D4360" s="143"/>
      <c r="E4360" s="7"/>
      <c r="F4360" s="7"/>
      <c r="G4360" s="22"/>
      <c r="H4360" s="273"/>
      <c r="I4360" s="23"/>
      <c r="J4360" s="24"/>
    </row>
    <row r="4361" spans="1:10" ht="15" x14ac:dyDescent="0.2">
      <c r="A4361" s="25"/>
      <c r="B4361" s="18"/>
      <c r="C4361" s="19"/>
      <c r="D4361" s="143"/>
      <c r="E4361" s="7"/>
      <c r="F4361" s="7"/>
      <c r="G4361" s="22"/>
      <c r="H4361" s="273"/>
      <c r="I4361" s="23"/>
      <c r="J4361" s="24"/>
    </row>
    <row r="4362" spans="1:10" ht="15" x14ac:dyDescent="0.2">
      <c r="A4362" s="25"/>
      <c r="B4362" s="18"/>
      <c r="C4362" s="19"/>
      <c r="D4362" s="143"/>
      <c r="E4362" s="7"/>
      <c r="F4362" s="7"/>
      <c r="G4362" s="22"/>
      <c r="H4362" s="273"/>
      <c r="I4362" s="23"/>
      <c r="J4362" s="24"/>
    </row>
    <row r="4363" spans="1:10" ht="15" x14ac:dyDescent="0.2">
      <c r="A4363" s="25"/>
      <c r="B4363" s="18"/>
      <c r="C4363" s="19"/>
      <c r="D4363" s="143"/>
      <c r="E4363" s="7"/>
      <c r="F4363" s="7"/>
      <c r="G4363" s="22"/>
      <c r="H4363" s="273"/>
      <c r="I4363" s="23"/>
      <c r="J4363" s="24"/>
    </row>
    <row r="4364" spans="1:10" ht="15" x14ac:dyDescent="0.2">
      <c r="A4364" s="25"/>
      <c r="B4364" s="18"/>
      <c r="C4364" s="19"/>
      <c r="D4364" s="143"/>
      <c r="E4364" s="7"/>
      <c r="F4364" s="7"/>
      <c r="G4364" s="22"/>
      <c r="H4364" s="273"/>
      <c r="I4364" s="23"/>
      <c r="J4364" s="24"/>
    </row>
    <row r="4365" spans="1:10" ht="15" x14ac:dyDescent="0.2">
      <c r="A4365" s="25"/>
      <c r="B4365" s="18"/>
      <c r="C4365" s="19"/>
      <c r="D4365" s="143"/>
      <c r="E4365" s="7"/>
      <c r="F4365" s="7"/>
      <c r="G4365" s="22"/>
      <c r="H4365" s="273"/>
      <c r="I4365" s="23"/>
      <c r="J4365" s="24"/>
    </row>
    <row r="4366" spans="1:10" ht="15" x14ac:dyDescent="0.2">
      <c r="A4366" s="25"/>
      <c r="B4366" s="18"/>
      <c r="C4366" s="19"/>
      <c r="D4366" s="143"/>
      <c r="E4366" s="7"/>
      <c r="F4366" s="7"/>
      <c r="G4366" s="22"/>
      <c r="H4366" s="273"/>
      <c r="I4366" s="23"/>
      <c r="J4366" s="24"/>
    </row>
    <row r="4367" spans="1:10" ht="15" x14ac:dyDescent="0.2">
      <c r="A4367" s="25"/>
      <c r="B4367" s="18"/>
      <c r="C4367" s="19"/>
      <c r="D4367" s="143"/>
      <c r="E4367" s="7"/>
      <c r="F4367" s="7"/>
      <c r="G4367" s="22"/>
      <c r="H4367" s="273"/>
      <c r="I4367" s="23"/>
      <c r="J4367" s="24"/>
    </row>
    <row r="4368" spans="1:10" ht="15" x14ac:dyDescent="0.2">
      <c r="A4368" s="25"/>
      <c r="B4368" s="18"/>
      <c r="C4368" s="19"/>
      <c r="D4368" s="143"/>
      <c r="E4368" s="7"/>
      <c r="F4368" s="7"/>
      <c r="G4368" s="22"/>
      <c r="H4368" s="273"/>
      <c r="I4368" s="23"/>
      <c r="J4368" s="24"/>
    </row>
    <row r="4369" spans="1:10" ht="15" x14ac:dyDescent="0.2">
      <c r="A4369" s="25"/>
      <c r="B4369" s="18"/>
      <c r="C4369" s="19"/>
      <c r="D4369" s="143"/>
      <c r="E4369" s="7"/>
      <c r="F4369" s="7"/>
      <c r="G4369" s="22"/>
      <c r="H4369" s="273"/>
      <c r="I4369" s="23"/>
      <c r="J4369" s="24"/>
    </row>
    <row r="4370" spans="1:10" ht="15" x14ac:dyDescent="0.2">
      <c r="A4370" s="25"/>
      <c r="B4370" s="18"/>
      <c r="C4370" s="19"/>
      <c r="D4370" s="143"/>
      <c r="E4370" s="7"/>
      <c r="F4370" s="7"/>
      <c r="G4370" s="22"/>
      <c r="H4370" s="273"/>
      <c r="I4370" s="23"/>
      <c r="J4370" s="24"/>
    </row>
    <row r="4371" spans="1:10" ht="15" x14ac:dyDescent="0.2">
      <c r="A4371" s="25"/>
      <c r="B4371" s="18"/>
      <c r="C4371" s="19"/>
      <c r="D4371" s="143"/>
      <c r="E4371" s="7"/>
      <c r="F4371" s="7"/>
      <c r="G4371" s="22"/>
      <c r="H4371" s="273"/>
      <c r="I4371" s="23"/>
      <c r="J4371" s="24"/>
    </row>
    <row r="4372" spans="1:10" ht="15" x14ac:dyDescent="0.2">
      <c r="A4372" s="25"/>
      <c r="B4372" s="18"/>
      <c r="C4372" s="19"/>
      <c r="D4372" s="143"/>
      <c r="E4372" s="7"/>
      <c r="F4372" s="7"/>
      <c r="G4372" s="22"/>
      <c r="H4372" s="273"/>
      <c r="I4372" s="23"/>
      <c r="J4372" s="24"/>
    </row>
    <row r="4373" spans="1:10" ht="15" x14ac:dyDescent="0.2">
      <c r="A4373" s="25"/>
      <c r="B4373" s="18"/>
      <c r="C4373" s="19"/>
      <c r="D4373" s="143"/>
      <c r="E4373" s="7"/>
      <c r="F4373" s="7"/>
      <c r="G4373" s="22"/>
      <c r="H4373" s="273"/>
      <c r="I4373" s="23"/>
      <c r="J4373" s="24"/>
    </row>
    <row r="4374" spans="1:10" ht="15" x14ac:dyDescent="0.2">
      <c r="A4374" s="25"/>
      <c r="B4374" s="18"/>
      <c r="C4374" s="19"/>
      <c r="D4374" s="143"/>
      <c r="E4374" s="7"/>
      <c r="F4374" s="7"/>
      <c r="G4374" s="22"/>
      <c r="H4374" s="273"/>
      <c r="I4374" s="23"/>
      <c r="J4374" s="24"/>
    </row>
    <row r="4375" spans="1:10" ht="15" x14ac:dyDescent="0.2">
      <c r="A4375" s="25"/>
      <c r="B4375" s="18"/>
      <c r="C4375" s="19"/>
      <c r="D4375" s="143"/>
      <c r="E4375" s="7"/>
      <c r="F4375" s="7"/>
      <c r="G4375" s="22"/>
      <c r="H4375" s="273"/>
      <c r="I4375" s="23"/>
      <c r="J4375" s="24"/>
    </row>
    <row r="4376" spans="1:10" ht="15" x14ac:dyDescent="0.2">
      <c r="A4376" s="25"/>
      <c r="B4376" s="18"/>
      <c r="C4376" s="19"/>
      <c r="D4376" s="143"/>
      <c r="E4376" s="7"/>
      <c r="F4376" s="7"/>
      <c r="G4376" s="22"/>
      <c r="H4376" s="273"/>
      <c r="I4376" s="23"/>
      <c r="J4376" s="24"/>
    </row>
    <row r="4377" spans="1:10" ht="15" x14ac:dyDescent="0.2">
      <c r="A4377" s="25"/>
      <c r="B4377" s="18"/>
      <c r="C4377" s="19"/>
      <c r="D4377" s="143"/>
      <c r="E4377" s="7"/>
      <c r="F4377" s="7"/>
      <c r="G4377" s="22"/>
      <c r="H4377" s="273"/>
      <c r="I4377" s="23"/>
      <c r="J4377" s="24"/>
    </row>
    <row r="4378" spans="1:10" ht="15" x14ac:dyDescent="0.2">
      <c r="A4378" s="25"/>
      <c r="B4378" s="18"/>
      <c r="C4378" s="19"/>
      <c r="D4378" s="143"/>
      <c r="E4378" s="7"/>
      <c r="F4378" s="7"/>
      <c r="G4378" s="22"/>
      <c r="H4378" s="273"/>
      <c r="I4378" s="23"/>
      <c r="J4378" s="24"/>
    </row>
    <row r="4379" spans="1:10" ht="15" x14ac:dyDescent="0.2">
      <c r="A4379" s="25"/>
      <c r="B4379" s="18"/>
      <c r="C4379" s="19"/>
      <c r="D4379" s="143"/>
      <c r="E4379" s="7"/>
      <c r="F4379" s="7"/>
      <c r="G4379" s="22"/>
      <c r="H4379" s="273"/>
      <c r="I4379" s="23"/>
      <c r="J4379" s="24"/>
    </row>
    <row r="4380" spans="1:10" ht="15" x14ac:dyDescent="0.2">
      <c r="A4380" s="25"/>
      <c r="B4380" s="18"/>
      <c r="C4380" s="19"/>
      <c r="D4380" s="143"/>
      <c r="E4380" s="7"/>
      <c r="F4380" s="7"/>
      <c r="G4380" s="22"/>
      <c r="H4380" s="273"/>
      <c r="I4380" s="23"/>
      <c r="J4380" s="24"/>
    </row>
    <row r="4381" spans="1:10" ht="15" x14ac:dyDescent="0.2">
      <c r="A4381" s="25"/>
      <c r="B4381" s="18"/>
      <c r="C4381" s="19"/>
      <c r="D4381" s="143"/>
      <c r="E4381" s="7"/>
      <c r="F4381" s="7"/>
      <c r="G4381" s="22"/>
      <c r="H4381" s="273"/>
      <c r="I4381" s="23"/>
      <c r="J4381" s="24"/>
    </row>
    <row r="4382" spans="1:10" ht="15" x14ac:dyDescent="0.2">
      <c r="A4382" s="25"/>
      <c r="B4382" s="18"/>
      <c r="C4382" s="19"/>
      <c r="D4382" s="143"/>
      <c r="E4382" s="7"/>
      <c r="F4382" s="7"/>
      <c r="G4382" s="22"/>
      <c r="H4382" s="273"/>
      <c r="I4382" s="23"/>
      <c r="J4382" s="24"/>
    </row>
    <row r="4383" spans="1:10" ht="15" x14ac:dyDescent="0.2">
      <c r="A4383" s="25"/>
      <c r="B4383" s="18"/>
      <c r="C4383" s="19"/>
      <c r="D4383" s="143"/>
      <c r="E4383" s="7"/>
      <c r="F4383" s="7"/>
      <c r="G4383" s="22"/>
      <c r="H4383" s="273"/>
      <c r="I4383" s="23"/>
      <c r="J4383" s="24"/>
    </row>
    <row r="4384" spans="1:10" ht="15" x14ac:dyDescent="0.2">
      <c r="A4384" s="25"/>
      <c r="B4384" s="18"/>
      <c r="C4384" s="19"/>
      <c r="D4384" s="143"/>
      <c r="E4384" s="7"/>
      <c r="F4384" s="7"/>
      <c r="G4384" s="22"/>
      <c r="H4384" s="273"/>
      <c r="I4384" s="23"/>
      <c r="J4384" s="24"/>
    </row>
    <row r="4385" spans="1:10" ht="15" x14ac:dyDescent="0.2">
      <c r="A4385" s="25"/>
      <c r="B4385" s="18"/>
      <c r="C4385" s="19"/>
      <c r="D4385" s="143"/>
      <c r="E4385" s="7"/>
      <c r="F4385" s="7"/>
      <c r="G4385" s="22"/>
      <c r="H4385" s="273"/>
      <c r="I4385" s="23"/>
      <c r="J4385" s="24"/>
    </row>
    <row r="4386" spans="1:10" ht="15" x14ac:dyDescent="0.2">
      <c r="A4386" s="25"/>
      <c r="B4386" s="18"/>
      <c r="C4386" s="19"/>
      <c r="D4386" s="143"/>
      <c r="E4386" s="7"/>
      <c r="F4386" s="7"/>
      <c r="G4386" s="22"/>
      <c r="H4386" s="273"/>
      <c r="I4386" s="23"/>
      <c r="J4386" s="24"/>
    </row>
    <row r="4387" spans="1:10" ht="15" x14ac:dyDescent="0.2">
      <c r="A4387" s="25"/>
      <c r="B4387" s="18"/>
      <c r="C4387" s="19"/>
      <c r="D4387" s="143"/>
      <c r="E4387" s="7"/>
      <c r="F4387" s="7"/>
      <c r="G4387" s="22"/>
      <c r="H4387" s="273"/>
      <c r="I4387" s="23"/>
      <c r="J4387" s="24"/>
    </row>
    <row r="4388" spans="1:10" ht="15" x14ac:dyDescent="0.2">
      <c r="A4388" s="25"/>
      <c r="B4388" s="18"/>
      <c r="C4388" s="19"/>
      <c r="D4388" s="143"/>
      <c r="E4388" s="7"/>
      <c r="F4388" s="7"/>
      <c r="G4388" s="22"/>
      <c r="H4388" s="273"/>
      <c r="I4388" s="23"/>
      <c r="J4388" s="24"/>
    </row>
    <row r="4389" spans="1:10" ht="15" x14ac:dyDescent="0.2">
      <c r="A4389" s="25"/>
      <c r="B4389" s="18"/>
      <c r="C4389" s="19"/>
      <c r="D4389" s="143"/>
      <c r="E4389" s="7"/>
      <c r="F4389" s="7"/>
      <c r="G4389" s="22"/>
      <c r="H4389" s="273"/>
      <c r="I4389" s="23"/>
      <c r="J4389" s="24"/>
    </row>
    <row r="4390" spans="1:10" ht="15" x14ac:dyDescent="0.2">
      <c r="A4390" s="25"/>
      <c r="B4390" s="18"/>
      <c r="C4390" s="19"/>
      <c r="D4390" s="143"/>
      <c r="E4390" s="7"/>
      <c r="F4390" s="7"/>
      <c r="G4390" s="22"/>
      <c r="H4390" s="273"/>
      <c r="I4390" s="23"/>
      <c r="J4390" s="24"/>
    </row>
    <row r="4391" spans="1:10" ht="15" x14ac:dyDescent="0.2">
      <c r="A4391" s="25"/>
      <c r="B4391" s="18"/>
      <c r="C4391" s="19"/>
      <c r="D4391" s="143"/>
      <c r="E4391" s="7"/>
      <c r="F4391" s="7"/>
      <c r="G4391" s="22"/>
      <c r="H4391" s="273"/>
      <c r="I4391" s="23"/>
      <c r="J4391" s="24"/>
    </row>
    <row r="4392" spans="1:10" ht="15" x14ac:dyDescent="0.2">
      <c r="A4392" s="25"/>
      <c r="B4392" s="18"/>
      <c r="C4392" s="19"/>
      <c r="D4392" s="143"/>
      <c r="E4392" s="7"/>
      <c r="F4392" s="7"/>
      <c r="G4392" s="22"/>
      <c r="H4392" s="273"/>
      <c r="I4392" s="23"/>
      <c r="J4392" s="24"/>
    </row>
    <row r="4393" spans="1:10" ht="15" x14ac:dyDescent="0.2">
      <c r="A4393" s="25"/>
      <c r="B4393" s="18"/>
      <c r="C4393" s="19"/>
      <c r="D4393" s="143"/>
      <c r="E4393" s="7"/>
      <c r="F4393" s="7"/>
      <c r="G4393" s="22"/>
      <c r="H4393" s="273"/>
      <c r="I4393" s="23"/>
      <c r="J4393" s="24"/>
    </row>
    <row r="4394" spans="1:10" ht="15" x14ac:dyDescent="0.2">
      <c r="A4394" s="25"/>
      <c r="B4394" s="18"/>
      <c r="C4394" s="19"/>
      <c r="D4394" s="143"/>
      <c r="E4394" s="7"/>
      <c r="F4394" s="7"/>
      <c r="G4394" s="22"/>
      <c r="H4394" s="273"/>
      <c r="I4394" s="23"/>
      <c r="J4394" s="24"/>
    </row>
    <row r="4395" spans="1:10" ht="15" x14ac:dyDescent="0.2">
      <c r="A4395" s="25"/>
      <c r="B4395" s="18"/>
      <c r="C4395" s="19"/>
      <c r="D4395" s="143"/>
      <c r="E4395" s="7"/>
      <c r="F4395" s="7"/>
      <c r="G4395" s="22"/>
      <c r="H4395" s="273"/>
      <c r="I4395" s="23"/>
      <c r="J4395" s="24"/>
    </row>
    <row r="4396" spans="1:10" ht="15" x14ac:dyDescent="0.2">
      <c r="A4396" s="25"/>
      <c r="B4396" s="18"/>
      <c r="C4396" s="19"/>
      <c r="D4396" s="143"/>
      <c r="E4396" s="7"/>
      <c r="F4396" s="7"/>
      <c r="G4396" s="22"/>
      <c r="H4396" s="273"/>
      <c r="I4396" s="23"/>
      <c r="J4396" s="24"/>
    </row>
    <row r="4397" spans="1:10" ht="15" x14ac:dyDescent="0.2">
      <c r="A4397" s="25"/>
      <c r="B4397" s="18"/>
      <c r="C4397" s="19"/>
      <c r="D4397" s="143"/>
      <c r="E4397" s="7"/>
      <c r="F4397" s="7"/>
      <c r="G4397" s="22"/>
      <c r="H4397" s="273"/>
      <c r="I4397" s="23"/>
      <c r="J4397" s="24"/>
    </row>
    <row r="4398" spans="1:10" ht="15" x14ac:dyDescent="0.2">
      <c r="A4398" s="25"/>
      <c r="B4398" s="18"/>
      <c r="C4398" s="19"/>
      <c r="D4398" s="143"/>
      <c r="E4398" s="7"/>
      <c r="F4398" s="7"/>
      <c r="G4398" s="22"/>
      <c r="H4398" s="273"/>
      <c r="I4398" s="23"/>
      <c r="J4398" s="24"/>
    </row>
    <row r="4399" spans="1:10" ht="15" x14ac:dyDescent="0.2">
      <c r="A4399" s="25"/>
      <c r="B4399" s="18"/>
      <c r="C4399" s="19"/>
      <c r="D4399" s="143"/>
      <c r="E4399" s="7"/>
      <c r="F4399" s="7"/>
      <c r="G4399" s="22"/>
      <c r="H4399" s="273"/>
      <c r="I4399" s="23"/>
      <c r="J4399" s="24"/>
    </row>
    <row r="4400" spans="1:10" ht="15" x14ac:dyDescent="0.2">
      <c r="A4400" s="25"/>
      <c r="B4400" s="18"/>
      <c r="C4400" s="19"/>
      <c r="D4400" s="143"/>
      <c r="E4400" s="7"/>
      <c r="F4400" s="7"/>
      <c r="G4400" s="22"/>
      <c r="H4400" s="273"/>
      <c r="I4400" s="23"/>
      <c r="J4400" s="24"/>
    </row>
    <row r="4401" spans="1:10" ht="15" x14ac:dyDescent="0.2">
      <c r="A4401" s="25"/>
      <c r="B4401" s="18"/>
      <c r="C4401" s="19"/>
      <c r="D4401" s="143"/>
      <c r="E4401" s="7"/>
      <c r="F4401" s="7"/>
      <c r="G4401" s="22"/>
      <c r="H4401" s="273"/>
      <c r="I4401" s="23"/>
      <c r="J4401" s="24"/>
    </row>
    <row r="4402" spans="1:10" ht="15" x14ac:dyDescent="0.2">
      <c r="A4402" s="25"/>
      <c r="B4402" s="18"/>
      <c r="C4402" s="19"/>
      <c r="D4402" s="143"/>
      <c r="E4402" s="7"/>
      <c r="F4402" s="7"/>
      <c r="G4402" s="22"/>
      <c r="H4402" s="273"/>
      <c r="I4402" s="23"/>
      <c r="J4402" s="24"/>
    </row>
    <row r="4403" spans="1:10" ht="15" x14ac:dyDescent="0.2">
      <c r="A4403" s="25"/>
      <c r="B4403" s="18"/>
      <c r="C4403" s="19"/>
      <c r="D4403" s="143"/>
      <c r="E4403" s="7"/>
      <c r="F4403" s="7"/>
      <c r="G4403" s="22"/>
      <c r="H4403" s="273"/>
      <c r="I4403" s="23"/>
      <c r="J4403" s="24"/>
    </row>
    <row r="4404" spans="1:10" ht="15" x14ac:dyDescent="0.2">
      <c r="A4404" s="25"/>
      <c r="B4404" s="18"/>
      <c r="C4404" s="19"/>
      <c r="D4404" s="143"/>
      <c r="E4404" s="7"/>
      <c r="F4404" s="7"/>
      <c r="G4404" s="22"/>
      <c r="H4404" s="273"/>
      <c r="I4404" s="23"/>
      <c r="J4404" s="24"/>
    </row>
    <row r="4405" spans="1:10" ht="15" x14ac:dyDescent="0.2">
      <c r="A4405" s="25"/>
      <c r="B4405" s="18"/>
      <c r="C4405" s="19"/>
      <c r="D4405" s="143"/>
      <c r="E4405" s="7"/>
      <c r="F4405" s="7"/>
      <c r="G4405" s="22"/>
      <c r="H4405" s="273"/>
      <c r="I4405" s="23"/>
      <c r="J4405" s="24"/>
    </row>
    <row r="4406" spans="1:10" ht="15" x14ac:dyDescent="0.2">
      <c r="A4406" s="25"/>
      <c r="B4406" s="18"/>
      <c r="C4406" s="19"/>
      <c r="D4406" s="143"/>
      <c r="E4406" s="7"/>
      <c r="F4406" s="7"/>
      <c r="G4406" s="22"/>
      <c r="H4406" s="273"/>
      <c r="I4406" s="23"/>
      <c r="J4406" s="24"/>
    </row>
    <row r="4407" spans="1:10" ht="15" x14ac:dyDescent="0.2">
      <c r="A4407" s="25"/>
      <c r="B4407" s="18"/>
      <c r="C4407" s="19"/>
      <c r="D4407" s="143"/>
      <c r="E4407" s="7"/>
      <c r="F4407" s="7"/>
      <c r="G4407" s="22"/>
      <c r="H4407" s="273"/>
      <c r="I4407" s="23"/>
      <c r="J4407" s="24"/>
    </row>
    <row r="4408" spans="1:10" ht="15" x14ac:dyDescent="0.2">
      <c r="A4408" s="25"/>
      <c r="B4408" s="18"/>
      <c r="C4408" s="19"/>
      <c r="D4408" s="143"/>
      <c r="E4408" s="7"/>
      <c r="F4408" s="7"/>
      <c r="G4408" s="22"/>
      <c r="H4408" s="273"/>
      <c r="I4408" s="23"/>
      <c r="J4408" s="24"/>
    </row>
    <row r="4409" spans="1:10" ht="15" x14ac:dyDescent="0.2">
      <c r="A4409" s="25"/>
      <c r="B4409" s="18"/>
      <c r="C4409" s="19"/>
      <c r="D4409" s="143"/>
      <c r="E4409" s="7"/>
      <c r="F4409" s="7"/>
      <c r="G4409" s="22"/>
      <c r="H4409" s="273"/>
      <c r="I4409" s="23"/>
      <c r="J4409" s="24"/>
    </row>
    <row r="4410" spans="1:10" ht="15" x14ac:dyDescent="0.25">
      <c r="A4410" s="17"/>
      <c r="B4410" s="18"/>
      <c r="C4410" s="19"/>
      <c r="D4410" s="143"/>
      <c r="E4410" s="7"/>
      <c r="F4410" s="7"/>
      <c r="G4410" s="22"/>
      <c r="H4410" s="273"/>
      <c r="I4410" s="23"/>
      <c r="J4410" s="24"/>
    </row>
    <row r="4411" spans="1:10" ht="15" x14ac:dyDescent="0.2">
      <c r="A4411" s="25"/>
      <c r="B4411" s="18"/>
      <c r="C4411" s="19"/>
      <c r="D4411" s="143"/>
      <c r="E4411" s="7"/>
      <c r="F4411" s="7"/>
      <c r="G4411" s="22"/>
      <c r="H4411" s="273"/>
      <c r="I4411" s="23"/>
      <c r="J4411" s="24"/>
    </row>
    <row r="4412" spans="1:10" ht="15" x14ac:dyDescent="0.2">
      <c r="A4412" s="25"/>
      <c r="B4412" s="18"/>
      <c r="C4412" s="19"/>
      <c r="D4412" s="143"/>
      <c r="E4412" s="7"/>
      <c r="F4412" s="7"/>
      <c r="G4412" s="22"/>
      <c r="H4412" s="273"/>
      <c r="I4412" s="23"/>
      <c r="J4412" s="24"/>
    </row>
    <row r="4413" spans="1:10" ht="15" x14ac:dyDescent="0.2">
      <c r="A4413" s="25"/>
      <c r="B4413" s="18"/>
      <c r="C4413" s="19"/>
      <c r="D4413" s="143"/>
      <c r="E4413" s="7"/>
      <c r="F4413" s="7"/>
      <c r="G4413" s="22"/>
      <c r="H4413" s="273"/>
      <c r="I4413" s="23"/>
      <c r="J4413" s="24"/>
    </row>
    <row r="4414" spans="1:10" ht="15" x14ac:dyDescent="0.2">
      <c r="A4414" s="25"/>
      <c r="B4414" s="18"/>
      <c r="C4414" s="19"/>
      <c r="D4414" s="143"/>
      <c r="E4414" s="7"/>
      <c r="F4414" s="7"/>
      <c r="G4414" s="22"/>
      <c r="H4414" s="273"/>
      <c r="I4414" s="23"/>
      <c r="J4414" s="24"/>
    </row>
    <row r="4415" spans="1:10" ht="15" x14ac:dyDescent="0.2">
      <c r="A4415" s="25"/>
      <c r="B4415" s="18"/>
      <c r="C4415" s="19"/>
      <c r="D4415" s="143"/>
      <c r="E4415" s="7"/>
      <c r="F4415" s="7"/>
      <c r="G4415" s="22"/>
      <c r="H4415" s="273"/>
      <c r="I4415" s="23"/>
      <c r="J4415" s="24"/>
    </row>
    <row r="4416" spans="1:10" ht="15" x14ac:dyDescent="0.2">
      <c r="A4416" s="25"/>
      <c r="B4416" s="18"/>
      <c r="C4416" s="19"/>
      <c r="D4416" s="143"/>
      <c r="E4416" s="7"/>
      <c r="F4416" s="7"/>
      <c r="G4416" s="22"/>
      <c r="H4416" s="273"/>
      <c r="I4416" s="23"/>
      <c r="J4416" s="24"/>
    </row>
    <row r="4417" spans="1:10" ht="15" x14ac:dyDescent="0.2">
      <c r="A4417" s="25"/>
      <c r="B4417" s="18"/>
      <c r="C4417" s="19"/>
      <c r="D4417" s="143"/>
      <c r="E4417" s="7"/>
      <c r="F4417" s="7"/>
      <c r="G4417" s="22"/>
      <c r="H4417" s="273"/>
      <c r="I4417" s="23"/>
      <c r="J4417" s="24"/>
    </row>
    <row r="4418" spans="1:10" ht="15" x14ac:dyDescent="0.2">
      <c r="A4418" s="25"/>
      <c r="B4418" s="18"/>
      <c r="C4418" s="19"/>
      <c r="D4418" s="143"/>
      <c r="E4418" s="7"/>
      <c r="F4418" s="7"/>
      <c r="G4418" s="22"/>
      <c r="H4418" s="273"/>
      <c r="I4418" s="23"/>
      <c r="J4418" s="24"/>
    </row>
    <row r="4419" spans="1:10" ht="15" x14ac:dyDescent="0.2">
      <c r="A4419" s="25"/>
      <c r="B4419" s="18"/>
      <c r="C4419" s="19"/>
      <c r="D4419" s="143"/>
      <c r="E4419" s="7"/>
      <c r="F4419" s="7"/>
      <c r="G4419" s="22"/>
      <c r="H4419" s="273"/>
      <c r="I4419" s="23"/>
      <c r="J4419" s="24"/>
    </row>
    <row r="4420" spans="1:10" ht="15" x14ac:dyDescent="0.2">
      <c r="A4420" s="25"/>
      <c r="B4420" s="18"/>
      <c r="C4420" s="19"/>
      <c r="D4420" s="143"/>
      <c r="E4420" s="7"/>
      <c r="F4420" s="7"/>
      <c r="G4420" s="22"/>
      <c r="H4420" s="273"/>
      <c r="I4420" s="23"/>
      <c r="J4420" s="24"/>
    </row>
    <row r="4421" spans="1:10" ht="15" x14ac:dyDescent="0.2">
      <c r="A4421" s="25"/>
      <c r="B4421" s="18"/>
      <c r="C4421" s="19"/>
      <c r="D4421" s="143"/>
      <c r="E4421" s="7"/>
      <c r="F4421" s="7"/>
      <c r="G4421" s="22"/>
      <c r="H4421" s="273"/>
      <c r="I4421" s="23"/>
      <c r="J4421" s="24"/>
    </row>
    <row r="4422" spans="1:10" ht="15" x14ac:dyDescent="0.2">
      <c r="A4422" s="25"/>
      <c r="B4422" s="18"/>
      <c r="C4422" s="19"/>
      <c r="D4422" s="143"/>
      <c r="E4422" s="7"/>
      <c r="F4422" s="7"/>
      <c r="G4422" s="22"/>
      <c r="H4422" s="273"/>
      <c r="I4422" s="23"/>
      <c r="J4422" s="24"/>
    </row>
    <row r="4423" spans="1:10" ht="15" x14ac:dyDescent="0.2">
      <c r="A4423" s="25"/>
      <c r="B4423" s="18"/>
      <c r="C4423" s="19"/>
      <c r="D4423" s="143"/>
      <c r="E4423" s="7"/>
      <c r="F4423" s="7"/>
      <c r="G4423" s="22"/>
      <c r="H4423" s="273"/>
      <c r="I4423" s="23"/>
      <c r="J4423" s="24"/>
    </row>
    <row r="4424" spans="1:10" ht="15" x14ac:dyDescent="0.2">
      <c r="A4424" s="25"/>
      <c r="B4424" s="18"/>
      <c r="C4424" s="19"/>
      <c r="D4424" s="143"/>
      <c r="E4424" s="7"/>
      <c r="F4424" s="7"/>
      <c r="G4424" s="22"/>
      <c r="H4424" s="273"/>
      <c r="I4424" s="23"/>
      <c r="J4424" s="24"/>
    </row>
    <row r="4425" spans="1:10" ht="15" x14ac:dyDescent="0.2">
      <c r="A4425" s="25"/>
      <c r="B4425" s="18"/>
      <c r="C4425" s="19"/>
      <c r="D4425" s="143"/>
      <c r="E4425" s="7"/>
      <c r="F4425" s="7"/>
      <c r="G4425" s="22"/>
      <c r="H4425" s="273"/>
      <c r="I4425" s="23"/>
      <c r="J4425" s="24"/>
    </row>
    <row r="4426" spans="1:10" ht="15" x14ac:dyDescent="0.2">
      <c r="A4426" s="25"/>
      <c r="B4426" s="18"/>
      <c r="C4426" s="19"/>
      <c r="D4426" s="143"/>
      <c r="E4426" s="7"/>
      <c r="F4426" s="7"/>
      <c r="G4426" s="22"/>
      <c r="H4426" s="273"/>
      <c r="I4426" s="23"/>
      <c r="J4426" s="24"/>
    </row>
    <row r="4427" spans="1:10" ht="15" x14ac:dyDescent="0.2">
      <c r="A4427" s="25"/>
      <c r="B4427" s="18"/>
      <c r="C4427" s="19"/>
      <c r="D4427" s="143"/>
      <c r="E4427" s="7"/>
      <c r="F4427" s="7"/>
      <c r="G4427" s="22"/>
      <c r="H4427" s="273"/>
      <c r="I4427" s="23"/>
      <c r="J4427" s="24"/>
    </row>
    <row r="4428" spans="1:10" ht="15" x14ac:dyDescent="0.2">
      <c r="A4428" s="25"/>
      <c r="B4428" s="18"/>
      <c r="C4428" s="19"/>
      <c r="D4428" s="143"/>
      <c r="E4428" s="7"/>
      <c r="F4428" s="7"/>
      <c r="G4428" s="22"/>
      <c r="H4428" s="273"/>
      <c r="I4428" s="23"/>
      <c r="J4428" s="24"/>
    </row>
    <row r="4429" spans="1:10" ht="15" x14ac:dyDescent="0.2">
      <c r="A4429" s="25"/>
      <c r="B4429" s="18"/>
      <c r="C4429" s="19"/>
      <c r="D4429" s="143"/>
      <c r="E4429" s="7"/>
      <c r="F4429" s="7"/>
      <c r="G4429" s="22"/>
      <c r="H4429" s="273"/>
      <c r="I4429" s="23"/>
      <c r="J4429" s="24"/>
    </row>
    <row r="4430" spans="1:10" ht="15" x14ac:dyDescent="0.2">
      <c r="A4430" s="25"/>
      <c r="B4430" s="18"/>
      <c r="C4430" s="19"/>
      <c r="D4430" s="143"/>
      <c r="E4430" s="7"/>
      <c r="F4430" s="7"/>
      <c r="G4430" s="22"/>
      <c r="H4430" s="273"/>
      <c r="I4430" s="23"/>
      <c r="J4430" s="24"/>
    </row>
    <row r="4431" spans="1:10" ht="15" x14ac:dyDescent="0.2">
      <c r="A4431" s="25"/>
      <c r="B4431" s="18"/>
      <c r="C4431" s="19"/>
      <c r="D4431" s="143"/>
      <c r="E4431" s="7"/>
      <c r="F4431" s="7"/>
      <c r="G4431" s="22"/>
      <c r="H4431" s="273"/>
      <c r="I4431" s="23"/>
      <c r="J4431" s="24"/>
    </row>
    <row r="4432" spans="1:10" ht="15" x14ac:dyDescent="0.2">
      <c r="A4432" s="25"/>
      <c r="B4432" s="18"/>
      <c r="C4432" s="19"/>
      <c r="D4432" s="143"/>
      <c r="E4432" s="7"/>
      <c r="F4432" s="7"/>
      <c r="G4432" s="22"/>
      <c r="H4432" s="273"/>
      <c r="I4432" s="23"/>
      <c r="J4432" s="24"/>
    </row>
    <row r="4433" spans="1:10" ht="15" x14ac:dyDescent="0.2">
      <c r="A4433" s="25"/>
      <c r="B4433" s="18"/>
      <c r="C4433" s="19"/>
      <c r="D4433" s="143"/>
      <c r="E4433" s="7"/>
      <c r="F4433" s="7"/>
      <c r="G4433" s="22"/>
      <c r="H4433" s="273"/>
      <c r="I4433" s="23"/>
      <c r="J4433" s="24"/>
    </row>
    <row r="4434" spans="1:10" ht="15" x14ac:dyDescent="0.2">
      <c r="A4434" s="25"/>
      <c r="B4434" s="18"/>
      <c r="C4434" s="19"/>
      <c r="D4434" s="143"/>
      <c r="E4434" s="7"/>
      <c r="F4434" s="7"/>
      <c r="G4434" s="22"/>
      <c r="H4434" s="273"/>
      <c r="I4434" s="23"/>
      <c r="J4434" s="24"/>
    </row>
    <row r="4435" spans="1:10" ht="15" x14ac:dyDescent="0.2">
      <c r="A4435" s="25"/>
      <c r="B4435" s="18"/>
      <c r="C4435" s="19"/>
      <c r="D4435" s="143"/>
      <c r="E4435" s="7"/>
      <c r="F4435" s="7"/>
      <c r="G4435" s="22"/>
      <c r="H4435" s="273"/>
      <c r="I4435" s="23"/>
      <c r="J4435" s="24"/>
    </row>
    <row r="4436" spans="1:10" ht="15" x14ac:dyDescent="0.2">
      <c r="A4436" s="25"/>
      <c r="B4436" s="18"/>
      <c r="C4436" s="19"/>
      <c r="D4436" s="143"/>
      <c r="E4436" s="7"/>
      <c r="F4436" s="7"/>
      <c r="G4436" s="22"/>
      <c r="H4436" s="273"/>
      <c r="I4436" s="23"/>
      <c r="J4436" s="24"/>
    </row>
    <row r="4437" spans="1:10" ht="15" x14ac:dyDescent="0.2">
      <c r="A4437" s="25"/>
      <c r="B4437" s="18"/>
      <c r="C4437" s="19"/>
      <c r="D4437" s="143"/>
      <c r="E4437" s="7"/>
      <c r="F4437" s="7"/>
      <c r="G4437" s="22"/>
      <c r="H4437" s="273"/>
      <c r="I4437" s="23"/>
      <c r="J4437" s="24"/>
    </row>
    <row r="4438" spans="1:10" ht="15" x14ac:dyDescent="0.2">
      <c r="A4438" s="25"/>
      <c r="B4438" s="18"/>
      <c r="C4438" s="19"/>
      <c r="D4438" s="143"/>
      <c r="E4438" s="7"/>
      <c r="F4438" s="7"/>
      <c r="G4438" s="22"/>
      <c r="H4438" s="273"/>
      <c r="I4438" s="23"/>
      <c r="J4438" s="24"/>
    </row>
    <row r="4439" spans="1:10" ht="15" x14ac:dyDescent="0.2">
      <c r="A4439" s="25"/>
      <c r="B4439" s="18"/>
      <c r="C4439" s="19"/>
      <c r="D4439" s="143"/>
      <c r="E4439" s="7"/>
      <c r="F4439" s="7"/>
      <c r="G4439" s="22"/>
      <c r="H4439" s="273"/>
      <c r="I4439" s="23"/>
      <c r="J4439" s="24"/>
    </row>
    <row r="4440" spans="1:10" ht="15" x14ac:dyDescent="0.2">
      <c r="A4440" s="25"/>
      <c r="B4440" s="18"/>
      <c r="C4440" s="19"/>
      <c r="D4440" s="143"/>
      <c r="E4440" s="7"/>
      <c r="F4440" s="7"/>
      <c r="G4440" s="22"/>
      <c r="H4440" s="273"/>
      <c r="I4440" s="23"/>
      <c r="J4440" s="24"/>
    </row>
    <row r="4441" spans="1:10" ht="15" x14ac:dyDescent="0.2">
      <c r="A4441" s="25"/>
      <c r="B4441" s="18"/>
      <c r="C4441" s="19"/>
      <c r="D4441" s="143"/>
      <c r="E4441" s="7"/>
      <c r="F4441" s="7"/>
      <c r="G4441" s="22"/>
      <c r="H4441" s="273"/>
      <c r="I4441" s="23"/>
      <c r="J4441" s="24"/>
    </row>
    <row r="4442" spans="1:10" ht="15" x14ac:dyDescent="0.2">
      <c r="A4442" s="25"/>
      <c r="B4442" s="18"/>
      <c r="C4442" s="19"/>
      <c r="D4442" s="143"/>
      <c r="E4442" s="7"/>
      <c r="F4442" s="7"/>
      <c r="G4442" s="22"/>
      <c r="H4442" s="273"/>
      <c r="I4442" s="23"/>
      <c r="J4442" s="24"/>
    </row>
    <row r="4443" spans="1:10" ht="15" x14ac:dyDescent="0.2">
      <c r="A4443" s="25"/>
      <c r="B4443" s="18"/>
      <c r="C4443" s="19"/>
      <c r="D4443" s="143"/>
      <c r="E4443" s="7"/>
      <c r="F4443" s="7"/>
      <c r="G4443" s="22"/>
      <c r="H4443" s="273"/>
      <c r="I4443" s="23"/>
      <c r="J4443" s="24"/>
    </row>
    <row r="4444" spans="1:10" ht="15" x14ac:dyDescent="0.2">
      <c r="A4444" s="25"/>
      <c r="B4444" s="18"/>
      <c r="C4444" s="19"/>
      <c r="D4444" s="143"/>
      <c r="E4444" s="7"/>
      <c r="F4444" s="7"/>
      <c r="G4444" s="22"/>
      <c r="H4444" s="273"/>
      <c r="I4444" s="23"/>
      <c r="J4444" s="24"/>
    </row>
    <row r="4445" spans="1:10" ht="15" x14ac:dyDescent="0.25">
      <c r="A4445" s="17"/>
      <c r="B4445" s="18"/>
      <c r="C4445" s="19"/>
      <c r="D4445" s="143"/>
      <c r="E4445" s="7"/>
      <c r="F4445" s="7"/>
      <c r="G4445" s="22"/>
      <c r="H4445" s="273"/>
      <c r="I4445" s="23"/>
      <c r="J4445" s="24"/>
    </row>
    <row r="4446" spans="1:10" ht="15" x14ac:dyDescent="0.2">
      <c r="A4446" s="25"/>
      <c r="B4446" s="18"/>
      <c r="C4446" s="19"/>
      <c r="D4446" s="143"/>
      <c r="E4446" s="7"/>
      <c r="F4446" s="7"/>
      <c r="G4446" s="22"/>
      <c r="H4446" s="273"/>
      <c r="I4446" s="23"/>
      <c r="J4446" s="24"/>
    </row>
    <row r="4447" spans="1:10" ht="15" x14ac:dyDescent="0.2">
      <c r="A4447" s="25"/>
      <c r="B4447" s="18"/>
      <c r="C4447" s="19"/>
      <c r="D4447" s="143"/>
      <c r="E4447" s="7"/>
      <c r="F4447" s="7"/>
      <c r="G4447" s="22"/>
      <c r="H4447" s="273"/>
      <c r="I4447" s="23"/>
      <c r="J4447" s="24"/>
    </row>
    <row r="4448" spans="1:10" ht="15" x14ac:dyDescent="0.2">
      <c r="A4448" s="25"/>
      <c r="B4448" s="18"/>
      <c r="C4448" s="19"/>
      <c r="D4448" s="143"/>
      <c r="E4448" s="7"/>
      <c r="F4448" s="7"/>
      <c r="G4448" s="22"/>
      <c r="H4448" s="273"/>
      <c r="I4448" s="23"/>
      <c r="J4448" s="24"/>
    </row>
    <row r="4449" spans="1:10" ht="15" x14ac:dyDescent="0.2">
      <c r="A4449" s="25"/>
      <c r="B4449" s="18"/>
      <c r="C4449" s="19"/>
      <c r="D4449" s="143"/>
      <c r="E4449" s="7"/>
      <c r="F4449" s="7"/>
      <c r="G4449" s="22"/>
      <c r="H4449" s="273"/>
      <c r="I4449" s="23"/>
      <c r="J4449" s="24"/>
    </row>
    <row r="4450" spans="1:10" ht="15" x14ac:dyDescent="0.2">
      <c r="A4450" s="25"/>
      <c r="B4450" s="18"/>
      <c r="C4450" s="19"/>
      <c r="D4450" s="143"/>
      <c r="E4450" s="7"/>
      <c r="F4450" s="7"/>
      <c r="G4450" s="22"/>
      <c r="H4450" s="273"/>
      <c r="I4450" s="23"/>
      <c r="J4450" s="24"/>
    </row>
    <row r="4451" spans="1:10" ht="15" x14ac:dyDescent="0.2">
      <c r="A4451" s="25"/>
      <c r="B4451" s="18"/>
      <c r="C4451" s="19"/>
      <c r="D4451" s="143"/>
      <c r="E4451" s="7"/>
      <c r="F4451" s="7"/>
      <c r="G4451" s="22"/>
      <c r="H4451" s="273"/>
      <c r="I4451" s="23"/>
      <c r="J4451" s="24"/>
    </row>
    <row r="4452" spans="1:10" ht="15" x14ac:dyDescent="0.2">
      <c r="A4452" s="25"/>
      <c r="B4452" s="18"/>
      <c r="C4452" s="19"/>
      <c r="D4452" s="143"/>
      <c r="E4452" s="7"/>
      <c r="F4452" s="7"/>
      <c r="G4452" s="22"/>
      <c r="H4452" s="273"/>
      <c r="I4452" s="23"/>
      <c r="J4452" s="24"/>
    </row>
    <row r="4453" spans="1:10" ht="15" x14ac:dyDescent="0.2">
      <c r="A4453" s="25"/>
      <c r="B4453" s="18"/>
      <c r="C4453" s="19"/>
      <c r="D4453" s="143"/>
      <c r="E4453" s="7"/>
      <c r="F4453" s="7"/>
      <c r="G4453" s="22"/>
      <c r="H4453" s="273"/>
      <c r="I4453" s="23"/>
      <c r="J4453" s="24"/>
    </row>
    <row r="4454" spans="1:10" ht="15" x14ac:dyDescent="0.2">
      <c r="A4454" s="25"/>
      <c r="B4454" s="18"/>
      <c r="C4454" s="19"/>
      <c r="D4454" s="143"/>
      <c r="E4454" s="7"/>
      <c r="F4454" s="7"/>
      <c r="G4454" s="22"/>
      <c r="H4454" s="273"/>
      <c r="I4454" s="23"/>
      <c r="J4454" s="24"/>
    </row>
    <row r="4455" spans="1:10" ht="15" x14ac:dyDescent="0.2">
      <c r="A4455" s="25"/>
      <c r="B4455" s="18"/>
      <c r="C4455" s="19"/>
      <c r="D4455" s="143"/>
      <c r="E4455" s="7"/>
      <c r="F4455" s="7"/>
      <c r="G4455" s="22"/>
      <c r="H4455" s="273"/>
      <c r="I4455" s="23"/>
      <c r="J4455" s="24"/>
    </row>
    <row r="4456" spans="1:10" ht="15" x14ac:dyDescent="0.2">
      <c r="A4456" s="25"/>
      <c r="B4456" s="18"/>
      <c r="C4456" s="19"/>
      <c r="D4456" s="143"/>
      <c r="E4456" s="7"/>
      <c r="F4456" s="7"/>
      <c r="G4456" s="22"/>
      <c r="H4456" s="273"/>
      <c r="I4456" s="23"/>
      <c r="J4456" s="24"/>
    </row>
    <row r="4457" spans="1:10" ht="15" x14ac:dyDescent="0.2">
      <c r="A4457" s="25"/>
      <c r="B4457" s="18"/>
      <c r="C4457" s="19"/>
      <c r="D4457" s="143"/>
      <c r="E4457" s="7"/>
      <c r="F4457" s="7"/>
      <c r="G4457" s="22"/>
      <c r="H4457" s="273"/>
      <c r="I4457" s="23"/>
      <c r="J4457" s="24"/>
    </row>
    <row r="4458" spans="1:10" ht="15" x14ac:dyDescent="0.2">
      <c r="A4458" s="25"/>
      <c r="B4458" s="18"/>
      <c r="C4458" s="19"/>
      <c r="D4458" s="143"/>
      <c r="E4458" s="7"/>
      <c r="F4458" s="7"/>
      <c r="G4458" s="22"/>
      <c r="H4458" s="273"/>
      <c r="I4458" s="23"/>
      <c r="J4458" s="24"/>
    </row>
    <row r="4459" spans="1:10" ht="15" x14ac:dyDescent="0.2">
      <c r="A4459" s="25"/>
      <c r="B4459" s="18"/>
      <c r="C4459" s="19"/>
      <c r="D4459" s="143"/>
      <c r="E4459" s="7"/>
      <c r="F4459" s="7"/>
      <c r="G4459" s="22"/>
      <c r="H4459" s="273"/>
      <c r="I4459" s="23"/>
      <c r="J4459" s="24"/>
    </row>
    <row r="4460" spans="1:10" ht="15" x14ac:dyDescent="0.2">
      <c r="A4460" s="25"/>
      <c r="B4460" s="18"/>
      <c r="C4460" s="19"/>
      <c r="D4460" s="143"/>
      <c r="E4460" s="7"/>
      <c r="F4460" s="7"/>
      <c r="G4460" s="22"/>
      <c r="H4460" s="273"/>
      <c r="I4460" s="23"/>
      <c r="J4460" s="24"/>
    </row>
    <row r="4461" spans="1:10" ht="15" x14ac:dyDescent="0.2">
      <c r="A4461" s="25"/>
      <c r="B4461" s="18"/>
      <c r="C4461" s="19"/>
      <c r="D4461" s="143"/>
      <c r="E4461" s="7"/>
      <c r="F4461" s="7"/>
      <c r="G4461" s="22"/>
      <c r="H4461" s="273"/>
      <c r="I4461" s="23"/>
      <c r="J4461" s="24"/>
    </row>
    <row r="4462" spans="1:10" ht="15" x14ac:dyDescent="0.2">
      <c r="A4462" s="25"/>
      <c r="B4462" s="18"/>
      <c r="C4462" s="19"/>
      <c r="D4462" s="143"/>
      <c r="E4462" s="7"/>
      <c r="F4462" s="7"/>
      <c r="G4462" s="22"/>
      <c r="H4462" s="273"/>
      <c r="I4462" s="23"/>
      <c r="J4462" s="24"/>
    </row>
    <row r="4463" spans="1:10" ht="15" x14ac:dyDescent="0.25">
      <c r="A4463" s="17"/>
      <c r="B4463" s="18"/>
      <c r="C4463" s="19"/>
      <c r="D4463" s="143"/>
      <c r="E4463" s="7"/>
      <c r="F4463" s="7"/>
      <c r="G4463" s="22"/>
      <c r="H4463" s="273"/>
      <c r="I4463" s="23"/>
      <c r="J4463" s="24"/>
    </row>
    <row r="4464" spans="1:10" ht="15" x14ac:dyDescent="0.2">
      <c r="A4464" s="25"/>
      <c r="B4464" s="18"/>
      <c r="C4464" s="19"/>
      <c r="D4464" s="143"/>
      <c r="E4464" s="7"/>
      <c r="F4464" s="7"/>
      <c r="G4464" s="22"/>
      <c r="H4464" s="273"/>
      <c r="I4464" s="23"/>
      <c r="J4464" s="24"/>
    </row>
    <row r="4465" spans="1:10" ht="15" x14ac:dyDescent="0.2">
      <c r="A4465" s="25"/>
      <c r="B4465" s="18"/>
      <c r="C4465" s="19"/>
      <c r="D4465" s="143"/>
      <c r="E4465" s="7"/>
      <c r="F4465" s="7"/>
      <c r="G4465" s="22"/>
      <c r="H4465" s="273"/>
      <c r="I4465" s="23"/>
      <c r="J4465" s="24"/>
    </row>
    <row r="4466" spans="1:10" ht="15" x14ac:dyDescent="0.2">
      <c r="A4466" s="25"/>
      <c r="B4466" s="18"/>
      <c r="C4466" s="19"/>
      <c r="D4466" s="143"/>
      <c r="E4466" s="7"/>
      <c r="F4466" s="7"/>
      <c r="G4466" s="22"/>
      <c r="H4466" s="273"/>
      <c r="I4466" s="23"/>
      <c r="J4466" s="24"/>
    </row>
    <row r="4467" spans="1:10" ht="15" x14ac:dyDescent="0.2">
      <c r="A4467" s="25"/>
      <c r="B4467" s="18"/>
      <c r="C4467" s="19"/>
      <c r="D4467" s="143"/>
      <c r="E4467" s="7"/>
      <c r="F4467" s="7"/>
      <c r="G4467" s="22"/>
      <c r="H4467" s="273"/>
      <c r="I4467" s="23"/>
      <c r="J4467" s="24"/>
    </row>
    <row r="4468" spans="1:10" ht="15" x14ac:dyDescent="0.2">
      <c r="A4468" s="25"/>
      <c r="B4468" s="18"/>
      <c r="C4468" s="19"/>
      <c r="D4468" s="143"/>
      <c r="E4468" s="7"/>
      <c r="F4468" s="7"/>
      <c r="G4468" s="22"/>
      <c r="H4468" s="273"/>
      <c r="I4468" s="23"/>
      <c r="J4468" s="24"/>
    </row>
    <row r="4469" spans="1:10" ht="15" x14ac:dyDescent="0.2">
      <c r="A4469" s="25"/>
      <c r="B4469" s="18"/>
      <c r="C4469" s="19"/>
      <c r="D4469" s="143"/>
      <c r="E4469" s="7"/>
      <c r="F4469" s="7"/>
      <c r="G4469" s="22"/>
      <c r="H4469" s="273"/>
      <c r="I4469" s="23"/>
      <c r="J4469" s="24"/>
    </row>
    <row r="4470" spans="1:10" ht="15" x14ac:dyDescent="0.2">
      <c r="A4470" s="25"/>
      <c r="B4470" s="18"/>
      <c r="C4470" s="19"/>
      <c r="D4470" s="143"/>
      <c r="E4470" s="7"/>
      <c r="F4470" s="7"/>
      <c r="G4470" s="22"/>
      <c r="H4470" s="273"/>
      <c r="I4470" s="23"/>
      <c r="J4470" s="24"/>
    </row>
    <row r="4471" spans="1:10" ht="15" x14ac:dyDescent="0.2">
      <c r="A4471" s="25"/>
      <c r="B4471" s="18"/>
      <c r="C4471" s="19"/>
      <c r="D4471" s="143"/>
      <c r="E4471" s="7"/>
      <c r="F4471" s="7"/>
      <c r="G4471" s="22"/>
      <c r="H4471" s="273"/>
      <c r="I4471" s="23"/>
      <c r="J4471" s="24"/>
    </row>
    <row r="4472" spans="1:10" ht="15" x14ac:dyDescent="0.2">
      <c r="A4472" s="25"/>
      <c r="B4472" s="18"/>
      <c r="C4472" s="19"/>
      <c r="D4472" s="143"/>
      <c r="E4472" s="7"/>
      <c r="F4472" s="7"/>
      <c r="G4472" s="22"/>
      <c r="H4472" s="273"/>
      <c r="I4472" s="23"/>
      <c r="J4472" s="24"/>
    </row>
    <row r="4473" spans="1:10" ht="15" x14ac:dyDescent="0.2">
      <c r="A4473" s="25"/>
      <c r="B4473" s="18"/>
      <c r="C4473" s="19"/>
      <c r="D4473" s="143"/>
      <c r="E4473" s="7"/>
      <c r="F4473" s="7"/>
      <c r="G4473" s="22"/>
      <c r="H4473" s="273"/>
      <c r="I4473" s="23"/>
      <c r="J4473" s="24"/>
    </row>
    <row r="4474" spans="1:10" ht="15" x14ac:dyDescent="0.2">
      <c r="A4474" s="25"/>
      <c r="B4474" s="18"/>
      <c r="C4474" s="19"/>
      <c r="D4474" s="143"/>
      <c r="E4474" s="7"/>
      <c r="F4474" s="7"/>
      <c r="G4474" s="22"/>
      <c r="H4474" s="273"/>
      <c r="I4474" s="23"/>
      <c r="J4474" s="24"/>
    </row>
    <row r="4475" spans="1:10" ht="15" x14ac:dyDescent="0.2">
      <c r="A4475" s="25"/>
      <c r="B4475" s="18"/>
      <c r="C4475" s="19"/>
      <c r="D4475" s="143"/>
      <c r="E4475" s="7"/>
      <c r="F4475" s="7"/>
      <c r="G4475" s="22"/>
      <c r="H4475" s="273"/>
      <c r="I4475" s="23"/>
      <c r="J4475" s="24"/>
    </row>
    <row r="4476" spans="1:10" ht="15" x14ac:dyDescent="0.2">
      <c r="A4476" s="25"/>
      <c r="B4476" s="18"/>
      <c r="C4476" s="19"/>
      <c r="D4476" s="143"/>
      <c r="E4476" s="7"/>
      <c r="F4476" s="7"/>
      <c r="G4476" s="22"/>
      <c r="H4476" s="273"/>
      <c r="I4476" s="23"/>
      <c r="J4476" s="24"/>
    </row>
    <row r="4477" spans="1:10" ht="15" x14ac:dyDescent="0.2">
      <c r="A4477" s="25"/>
      <c r="B4477" s="18"/>
      <c r="C4477" s="19"/>
      <c r="D4477" s="143"/>
      <c r="E4477" s="7"/>
      <c r="F4477" s="7"/>
      <c r="G4477" s="22"/>
      <c r="H4477" s="273"/>
      <c r="I4477" s="23"/>
      <c r="J4477" s="24"/>
    </row>
    <row r="4478" spans="1:10" ht="15" x14ac:dyDescent="0.2">
      <c r="A4478" s="25"/>
      <c r="B4478" s="18"/>
      <c r="C4478" s="19"/>
      <c r="D4478" s="143"/>
      <c r="E4478" s="7"/>
      <c r="F4478" s="7"/>
      <c r="G4478" s="22"/>
      <c r="H4478" s="273"/>
      <c r="I4478" s="23"/>
      <c r="J4478" s="24"/>
    </row>
    <row r="4479" spans="1:10" ht="15" x14ac:dyDescent="0.2">
      <c r="A4479" s="25"/>
      <c r="B4479" s="18"/>
      <c r="C4479" s="19"/>
      <c r="D4479" s="143"/>
      <c r="E4479" s="7"/>
      <c r="F4479" s="7"/>
      <c r="G4479" s="22"/>
      <c r="H4479" s="273"/>
      <c r="I4479" s="23"/>
      <c r="J4479" s="24"/>
    </row>
    <row r="4480" spans="1:10" ht="15" x14ac:dyDescent="0.2">
      <c r="A4480" s="25"/>
      <c r="B4480" s="18"/>
      <c r="C4480" s="19"/>
      <c r="D4480" s="143"/>
      <c r="E4480" s="7"/>
      <c r="F4480" s="7"/>
      <c r="G4480" s="22"/>
      <c r="H4480" s="273"/>
      <c r="I4480" s="23"/>
      <c r="J4480" s="24"/>
    </row>
    <row r="4481" spans="1:10" ht="15" x14ac:dyDescent="0.2">
      <c r="A4481" s="25"/>
      <c r="B4481" s="18"/>
      <c r="C4481" s="19"/>
      <c r="D4481" s="143"/>
      <c r="E4481" s="7"/>
      <c r="F4481" s="7"/>
      <c r="G4481" s="22"/>
      <c r="H4481" s="273"/>
      <c r="I4481" s="23"/>
      <c r="J4481" s="24"/>
    </row>
    <row r="4482" spans="1:10" ht="15" x14ac:dyDescent="0.2">
      <c r="A4482" s="25"/>
      <c r="B4482" s="18"/>
      <c r="C4482" s="19"/>
      <c r="D4482" s="143"/>
      <c r="E4482" s="7"/>
      <c r="F4482" s="7"/>
      <c r="G4482" s="22"/>
      <c r="H4482" s="273"/>
      <c r="I4482" s="23"/>
      <c r="J4482" s="24"/>
    </row>
    <row r="4483" spans="1:10" ht="15" x14ac:dyDescent="0.2">
      <c r="A4483" s="25"/>
      <c r="B4483" s="18"/>
      <c r="C4483" s="19"/>
      <c r="D4483" s="143"/>
      <c r="E4483" s="7"/>
      <c r="F4483" s="7"/>
      <c r="G4483" s="22"/>
      <c r="H4483" s="273"/>
      <c r="I4483" s="23"/>
      <c r="J4483" s="24"/>
    </row>
    <row r="4484" spans="1:10" ht="15" x14ac:dyDescent="0.2">
      <c r="A4484" s="25"/>
      <c r="B4484" s="18"/>
      <c r="C4484" s="19"/>
      <c r="D4484" s="143"/>
      <c r="E4484" s="7"/>
      <c r="F4484" s="7"/>
      <c r="G4484" s="22"/>
      <c r="H4484" s="273"/>
      <c r="I4484" s="23"/>
      <c r="J4484" s="24"/>
    </row>
    <row r="4485" spans="1:10" ht="15" x14ac:dyDescent="0.2">
      <c r="A4485" s="25"/>
      <c r="B4485" s="18"/>
      <c r="C4485" s="19"/>
      <c r="D4485" s="143"/>
      <c r="E4485" s="7"/>
      <c r="F4485" s="7"/>
      <c r="G4485" s="22"/>
      <c r="H4485" s="273"/>
      <c r="I4485" s="23"/>
      <c r="J4485" s="24"/>
    </row>
    <row r="4486" spans="1:10" ht="15" x14ac:dyDescent="0.2">
      <c r="A4486" s="25"/>
      <c r="B4486" s="18"/>
      <c r="C4486" s="19"/>
      <c r="D4486" s="143"/>
      <c r="E4486" s="7"/>
      <c r="F4486" s="7"/>
      <c r="G4486" s="22"/>
      <c r="H4486" s="273"/>
      <c r="I4486" s="23"/>
      <c r="J4486" s="24"/>
    </row>
    <row r="4487" spans="1:10" ht="15" x14ac:dyDescent="0.2">
      <c r="A4487" s="25"/>
      <c r="B4487" s="18"/>
      <c r="C4487" s="19"/>
      <c r="D4487" s="143"/>
      <c r="E4487" s="7"/>
      <c r="F4487" s="7"/>
      <c r="G4487" s="22"/>
      <c r="H4487" s="273"/>
      <c r="I4487" s="23"/>
      <c r="J4487" s="24"/>
    </row>
    <row r="4488" spans="1:10" ht="15" x14ac:dyDescent="0.2">
      <c r="A4488" s="25"/>
      <c r="B4488" s="18"/>
      <c r="C4488" s="19"/>
      <c r="D4488" s="143"/>
      <c r="E4488" s="7"/>
      <c r="F4488" s="7"/>
      <c r="G4488" s="22"/>
      <c r="H4488" s="273"/>
      <c r="I4488" s="23"/>
      <c r="J4488" s="24"/>
    </row>
    <row r="4489" spans="1:10" ht="15" x14ac:dyDescent="0.2">
      <c r="A4489" s="25"/>
      <c r="B4489" s="18"/>
      <c r="C4489" s="19"/>
      <c r="D4489" s="143"/>
      <c r="E4489" s="7"/>
      <c r="F4489" s="7"/>
      <c r="G4489" s="22"/>
      <c r="H4489" s="273"/>
      <c r="I4489" s="23"/>
      <c r="J4489" s="24"/>
    </row>
    <row r="4490" spans="1:10" ht="15" x14ac:dyDescent="0.2">
      <c r="A4490" s="25"/>
      <c r="B4490" s="18"/>
      <c r="C4490" s="19"/>
      <c r="D4490" s="143"/>
      <c r="E4490" s="7"/>
      <c r="F4490" s="7"/>
      <c r="G4490" s="22"/>
      <c r="H4490" s="273"/>
      <c r="I4490" s="23"/>
      <c r="J4490" s="24"/>
    </row>
    <row r="4491" spans="1:10" ht="15" x14ac:dyDescent="0.2">
      <c r="A4491" s="25"/>
      <c r="B4491" s="18"/>
      <c r="C4491" s="19"/>
      <c r="D4491" s="143"/>
      <c r="E4491" s="7"/>
      <c r="F4491" s="7"/>
      <c r="G4491" s="22"/>
      <c r="H4491" s="273"/>
      <c r="I4491" s="23"/>
      <c r="J4491" s="24"/>
    </row>
    <row r="4492" spans="1:10" ht="15" x14ac:dyDescent="0.2">
      <c r="A4492" s="25"/>
      <c r="B4492" s="18"/>
      <c r="C4492" s="19"/>
      <c r="D4492" s="143"/>
      <c r="E4492" s="7"/>
      <c r="F4492" s="7"/>
      <c r="G4492" s="22"/>
      <c r="H4492" s="273"/>
      <c r="I4492" s="23"/>
      <c r="J4492" s="24"/>
    </row>
    <row r="4493" spans="1:10" ht="15" x14ac:dyDescent="0.2">
      <c r="A4493" s="25"/>
      <c r="B4493" s="18"/>
      <c r="C4493" s="19"/>
      <c r="D4493" s="143"/>
      <c r="E4493" s="7"/>
      <c r="F4493" s="7"/>
      <c r="G4493" s="22"/>
      <c r="H4493" s="273"/>
      <c r="I4493" s="23"/>
      <c r="J4493" s="24"/>
    </row>
    <row r="4494" spans="1:10" ht="15" x14ac:dyDescent="0.25">
      <c r="A4494" s="17"/>
      <c r="B4494" s="18"/>
      <c r="C4494" s="19"/>
      <c r="D4494" s="143"/>
      <c r="E4494" s="7"/>
      <c r="F4494" s="7"/>
      <c r="G4494" s="22"/>
      <c r="H4494" s="273"/>
      <c r="I4494" s="23"/>
      <c r="J4494" s="24"/>
    </row>
    <row r="4495" spans="1:10" ht="15" x14ac:dyDescent="0.2">
      <c r="A4495" s="25"/>
      <c r="B4495" s="18"/>
      <c r="C4495" s="19"/>
      <c r="D4495" s="143"/>
      <c r="E4495" s="7"/>
      <c r="F4495" s="7"/>
      <c r="G4495" s="22"/>
      <c r="H4495" s="273"/>
      <c r="I4495" s="23"/>
      <c r="J4495" s="24"/>
    </row>
    <row r="4496" spans="1:10" ht="15" x14ac:dyDescent="0.2">
      <c r="A4496" s="25"/>
      <c r="B4496" s="18"/>
      <c r="C4496" s="19"/>
      <c r="D4496" s="143"/>
      <c r="E4496" s="7"/>
      <c r="F4496" s="7"/>
      <c r="G4496" s="22"/>
      <c r="H4496" s="273"/>
      <c r="I4496" s="23"/>
      <c r="J4496" s="24"/>
    </row>
    <row r="4497" spans="1:10" ht="15" x14ac:dyDescent="0.2">
      <c r="A4497" s="25"/>
      <c r="B4497" s="18"/>
      <c r="C4497" s="19"/>
      <c r="D4497" s="143"/>
      <c r="E4497" s="7"/>
      <c r="F4497" s="7"/>
      <c r="G4497" s="22"/>
      <c r="H4497" s="273"/>
      <c r="I4497" s="23"/>
      <c r="J4497" s="24"/>
    </row>
    <row r="4498" spans="1:10" ht="15" x14ac:dyDescent="0.2">
      <c r="A4498" s="25"/>
      <c r="B4498" s="18"/>
      <c r="C4498" s="19"/>
      <c r="D4498" s="143"/>
      <c r="E4498" s="7"/>
      <c r="F4498" s="7"/>
      <c r="G4498" s="22"/>
      <c r="H4498" s="273"/>
      <c r="I4498" s="23"/>
      <c r="J4498" s="24"/>
    </row>
    <row r="4499" spans="1:10" ht="15" x14ac:dyDescent="0.25">
      <c r="A4499" s="17"/>
      <c r="B4499" s="18"/>
      <c r="C4499" s="19"/>
      <c r="D4499" s="143"/>
      <c r="E4499" s="7"/>
      <c r="F4499" s="7"/>
      <c r="G4499" s="22"/>
      <c r="H4499" s="273"/>
      <c r="I4499" s="23"/>
      <c r="J4499" s="24"/>
    </row>
    <row r="4500" spans="1:10" ht="15" x14ac:dyDescent="0.25">
      <c r="A4500" s="17"/>
      <c r="B4500" s="18"/>
      <c r="C4500" s="19"/>
      <c r="D4500" s="143"/>
      <c r="E4500" s="7"/>
      <c r="F4500" s="7"/>
      <c r="G4500" s="22"/>
      <c r="H4500" s="273"/>
      <c r="I4500" s="23"/>
      <c r="J4500" s="24"/>
    </row>
    <row r="4501" spans="1:10" ht="15" x14ac:dyDescent="0.2">
      <c r="A4501" s="25"/>
      <c r="B4501" s="18"/>
      <c r="C4501" s="19"/>
      <c r="D4501" s="143"/>
      <c r="E4501" s="7"/>
      <c r="F4501" s="7"/>
      <c r="G4501" s="22"/>
      <c r="H4501" s="273"/>
      <c r="I4501" s="23"/>
      <c r="J4501" s="24"/>
    </row>
    <row r="4502" spans="1:10" ht="15" x14ac:dyDescent="0.2">
      <c r="A4502" s="25"/>
      <c r="B4502" s="18"/>
      <c r="C4502" s="19"/>
      <c r="D4502" s="143"/>
      <c r="E4502" s="7"/>
      <c r="F4502" s="7"/>
      <c r="G4502" s="22"/>
      <c r="H4502" s="273"/>
      <c r="I4502" s="23"/>
      <c r="J4502" s="24"/>
    </row>
    <row r="4503" spans="1:10" ht="15" x14ac:dyDescent="0.2">
      <c r="A4503" s="25"/>
      <c r="B4503" s="18"/>
      <c r="C4503" s="19"/>
      <c r="D4503" s="143"/>
      <c r="E4503" s="7"/>
      <c r="F4503" s="7"/>
      <c r="G4503" s="22"/>
      <c r="H4503" s="273"/>
      <c r="I4503" s="23"/>
      <c r="J4503" s="24"/>
    </row>
    <row r="4504" spans="1:10" ht="15" x14ac:dyDescent="0.2">
      <c r="A4504" s="25"/>
      <c r="B4504" s="18"/>
      <c r="C4504" s="19"/>
      <c r="D4504" s="143"/>
      <c r="E4504" s="7"/>
      <c r="F4504" s="7"/>
      <c r="G4504" s="22"/>
      <c r="H4504" s="273"/>
      <c r="I4504" s="23"/>
      <c r="J4504" s="24"/>
    </row>
    <row r="4505" spans="1:10" ht="15" x14ac:dyDescent="0.2">
      <c r="A4505" s="25"/>
      <c r="B4505" s="18"/>
      <c r="C4505" s="19"/>
      <c r="D4505" s="143"/>
      <c r="E4505" s="7"/>
      <c r="F4505" s="7"/>
      <c r="G4505" s="22"/>
      <c r="H4505" s="273"/>
      <c r="I4505" s="23"/>
      <c r="J4505" s="24"/>
    </row>
    <row r="4506" spans="1:10" ht="15" x14ac:dyDescent="0.25">
      <c r="A4506" s="17"/>
      <c r="B4506" s="18"/>
      <c r="C4506" s="19"/>
      <c r="D4506" s="143"/>
      <c r="E4506" s="7"/>
      <c r="F4506" s="7"/>
      <c r="G4506" s="22"/>
      <c r="H4506" s="273"/>
      <c r="I4506" s="23"/>
      <c r="J4506" s="24"/>
    </row>
    <row r="4507" spans="1:10" ht="15" x14ac:dyDescent="0.2">
      <c r="A4507" s="25"/>
      <c r="B4507" s="18"/>
      <c r="C4507" s="19"/>
      <c r="D4507" s="143"/>
      <c r="E4507" s="7"/>
      <c r="F4507" s="7"/>
      <c r="G4507" s="22"/>
      <c r="H4507" s="273"/>
      <c r="I4507" s="23"/>
      <c r="J4507" s="24"/>
    </row>
    <row r="4508" spans="1:10" ht="15" x14ac:dyDescent="0.2">
      <c r="A4508" s="25"/>
      <c r="B4508" s="18"/>
      <c r="C4508" s="19"/>
      <c r="D4508" s="143"/>
      <c r="E4508" s="7"/>
      <c r="F4508" s="7"/>
      <c r="G4508" s="22"/>
      <c r="H4508" s="273"/>
      <c r="I4508" s="23"/>
      <c r="J4508" s="24"/>
    </row>
    <row r="4509" spans="1:10" ht="15" x14ac:dyDescent="0.2">
      <c r="A4509" s="25"/>
      <c r="B4509" s="18"/>
      <c r="C4509" s="19"/>
      <c r="D4509" s="143"/>
      <c r="E4509" s="7"/>
      <c r="F4509" s="7"/>
      <c r="G4509" s="22"/>
      <c r="H4509" s="273"/>
      <c r="I4509" s="23"/>
      <c r="J4509" s="24"/>
    </row>
    <row r="4510" spans="1:10" ht="15" x14ac:dyDescent="0.25">
      <c r="A4510" s="17"/>
      <c r="B4510" s="18"/>
      <c r="C4510" s="19"/>
      <c r="D4510" s="143"/>
      <c r="E4510" s="7"/>
      <c r="F4510" s="7"/>
      <c r="G4510" s="22"/>
      <c r="H4510" s="273"/>
      <c r="I4510" s="23"/>
      <c r="J4510" s="24"/>
    </row>
    <row r="4511" spans="1:10" ht="15" x14ac:dyDescent="0.2">
      <c r="A4511" s="25"/>
      <c r="B4511" s="18"/>
      <c r="C4511" s="19"/>
      <c r="D4511" s="143"/>
      <c r="E4511" s="7"/>
      <c r="F4511" s="7"/>
      <c r="G4511" s="22"/>
      <c r="H4511" s="273"/>
      <c r="I4511" s="23"/>
      <c r="J4511" s="24"/>
    </row>
    <row r="4512" spans="1:10" ht="15" x14ac:dyDescent="0.2">
      <c r="A4512" s="25"/>
      <c r="B4512" s="18"/>
      <c r="C4512" s="19"/>
      <c r="D4512" s="143"/>
      <c r="E4512" s="7"/>
      <c r="F4512" s="7"/>
      <c r="G4512" s="22"/>
      <c r="H4512" s="273"/>
      <c r="I4512" s="23"/>
      <c r="J4512" s="24"/>
    </row>
    <row r="4513" spans="1:10" ht="15" x14ac:dyDescent="0.2">
      <c r="A4513" s="25"/>
      <c r="B4513" s="18"/>
      <c r="C4513" s="19"/>
      <c r="D4513" s="143"/>
      <c r="E4513" s="7"/>
      <c r="F4513" s="7"/>
      <c r="G4513" s="22"/>
      <c r="H4513" s="273"/>
      <c r="I4513" s="23"/>
      <c r="J4513" s="24"/>
    </row>
    <row r="4514" spans="1:10" ht="15" x14ac:dyDescent="0.2">
      <c r="A4514" s="25"/>
      <c r="B4514" s="18"/>
      <c r="C4514" s="19"/>
      <c r="D4514" s="143"/>
      <c r="E4514" s="7"/>
      <c r="F4514" s="7"/>
      <c r="G4514" s="22"/>
      <c r="H4514" s="273"/>
      <c r="I4514" s="23"/>
      <c r="J4514" s="24"/>
    </row>
    <row r="4515" spans="1:10" ht="15" x14ac:dyDescent="0.2">
      <c r="A4515" s="25"/>
      <c r="B4515" s="18"/>
      <c r="C4515" s="19"/>
      <c r="D4515" s="143"/>
      <c r="E4515" s="7"/>
      <c r="F4515" s="7"/>
      <c r="G4515" s="22"/>
      <c r="H4515" s="273"/>
      <c r="I4515" s="23"/>
      <c r="J4515" s="24"/>
    </row>
    <row r="4516" spans="1:10" ht="15" x14ac:dyDescent="0.2">
      <c r="A4516" s="25"/>
      <c r="B4516" s="18"/>
      <c r="C4516" s="19"/>
      <c r="D4516" s="143"/>
      <c r="E4516" s="7"/>
      <c r="F4516" s="7"/>
      <c r="G4516" s="22"/>
      <c r="H4516" s="273"/>
      <c r="I4516" s="23"/>
      <c r="J4516" s="24"/>
    </row>
    <row r="4517" spans="1:10" ht="15" x14ac:dyDescent="0.2">
      <c r="A4517" s="25"/>
      <c r="B4517" s="18"/>
      <c r="C4517" s="19"/>
      <c r="D4517" s="143"/>
      <c r="E4517" s="7"/>
      <c r="F4517" s="7"/>
      <c r="G4517" s="22"/>
      <c r="H4517" s="273"/>
      <c r="I4517" s="23"/>
      <c r="J4517" s="24"/>
    </row>
    <row r="4518" spans="1:10" ht="15" x14ac:dyDescent="0.2">
      <c r="A4518" s="25"/>
      <c r="B4518" s="18"/>
      <c r="C4518" s="19"/>
      <c r="D4518" s="143"/>
      <c r="E4518" s="7"/>
      <c r="F4518" s="7"/>
      <c r="G4518" s="22"/>
      <c r="H4518" s="273"/>
      <c r="I4518" s="23"/>
      <c r="J4518" s="24"/>
    </row>
    <row r="4519" spans="1:10" ht="15" x14ac:dyDescent="0.25">
      <c r="A4519" s="17"/>
      <c r="B4519" s="18"/>
      <c r="C4519" s="19"/>
      <c r="D4519" s="143"/>
      <c r="E4519" s="7"/>
      <c r="F4519" s="7"/>
      <c r="G4519" s="22"/>
      <c r="H4519" s="273"/>
      <c r="I4519" s="23"/>
      <c r="J4519" s="24"/>
    </row>
    <row r="4520" spans="1:10" ht="15" x14ac:dyDescent="0.2">
      <c r="A4520" s="25"/>
      <c r="B4520" s="18"/>
      <c r="C4520" s="19"/>
      <c r="D4520" s="143"/>
      <c r="E4520" s="7"/>
      <c r="F4520" s="7"/>
      <c r="G4520" s="22"/>
      <c r="H4520" s="273"/>
      <c r="I4520" s="23"/>
      <c r="J4520" s="24"/>
    </row>
    <row r="4521" spans="1:10" ht="15" x14ac:dyDescent="0.2">
      <c r="A4521" s="25"/>
      <c r="B4521" s="18"/>
      <c r="C4521" s="19"/>
      <c r="D4521" s="143"/>
      <c r="E4521" s="7"/>
      <c r="F4521" s="7"/>
      <c r="G4521" s="22"/>
      <c r="H4521" s="273"/>
      <c r="I4521" s="23"/>
      <c r="J4521" s="24"/>
    </row>
    <row r="4522" spans="1:10" ht="15" x14ac:dyDescent="0.25">
      <c r="A4522" s="17"/>
      <c r="B4522" s="18"/>
      <c r="C4522" s="19"/>
      <c r="D4522" s="143"/>
      <c r="E4522" s="7"/>
      <c r="F4522" s="7"/>
      <c r="G4522" s="22"/>
      <c r="H4522" s="273"/>
      <c r="I4522" s="23"/>
      <c r="J4522" s="24"/>
    </row>
    <row r="4523" spans="1:10" ht="15" x14ac:dyDescent="0.2">
      <c r="A4523" s="25"/>
      <c r="B4523" s="18"/>
      <c r="C4523" s="19"/>
      <c r="D4523" s="143"/>
      <c r="E4523" s="7"/>
      <c r="F4523" s="7"/>
      <c r="G4523" s="22"/>
      <c r="H4523" s="273"/>
      <c r="I4523" s="23"/>
      <c r="J4523" s="24"/>
    </row>
    <row r="4524" spans="1:10" ht="15" x14ac:dyDescent="0.25">
      <c r="A4524" s="17"/>
      <c r="B4524" s="18"/>
      <c r="C4524" s="19"/>
      <c r="D4524" s="143"/>
      <c r="E4524" s="7"/>
      <c r="F4524" s="7"/>
      <c r="G4524" s="22"/>
      <c r="H4524" s="273"/>
      <c r="I4524" s="23"/>
      <c r="J4524" s="24"/>
    </row>
    <row r="4525" spans="1:10" ht="15" x14ac:dyDescent="0.25">
      <c r="A4525" s="17"/>
      <c r="B4525" s="18"/>
      <c r="C4525" s="19"/>
      <c r="D4525" s="143"/>
      <c r="E4525" s="7"/>
      <c r="F4525" s="7"/>
      <c r="G4525" s="22"/>
      <c r="H4525" s="273"/>
      <c r="I4525" s="23"/>
      <c r="J4525" s="24"/>
    </row>
    <row r="4526" spans="1:10" ht="15" x14ac:dyDescent="0.2">
      <c r="A4526" s="25"/>
      <c r="B4526" s="18"/>
      <c r="C4526" s="19"/>
      <c r="D4526" s="143"/>
      <c r="E4526" s="7"/>
      <c r="F4526" s="7"/>
      <c r="G4526" s="22"/>
      <c r="H4526" s="273"/>
      <c r="I4526" s="23"/>
      <c r="J4526" s="24"/>
    </row>
    <row r="4527" spans="1:10" ht="15" x14ac:dyDescent="0.2">
      <c r="A4527" s="25"/>
      <c r="B4527" s="18"/>
      <c r="C4527" s="19"/>
      <c r="D4527" s="143"/>
      <c r="E4527" s="7"/>
      <c r="F4527" s="7"/>
      <c r="G4527" s="22"/>
      <c r="H4527" s="273"/>
      <c r="I4527" s="23"/>
      <c r="J4527" s="24"/>
    </row>
    <row r="4528" spans="1:10" ht="15" x14ac:dyDescent="0.2">
      <c r="A4528" s="25"/>
      <c r="B4528" s="18"/>
      <c r="C4528" s="19"/>
      <c r="D4528" s="143"/>
      <c r="E4528" s="7"/>
      <c r="F4528" s="7"/>
      <c r="G4528" s="22"/>
      <c r="H4528" s="273"/>
      <c r="I4528" s="23"/>
      <c r="J4528" s="24"/>
    </row>
    <row r="4529" spans="1:10" ht="15" x14ac:dyDescent="0.2">
      <c r="A4529" s="25"/>
      <c r="B4529" s="18"/>
      <c r="C4529" s="19"/>
      <c r="D4529" s="143"/>
      <c r="E4529" s="7"/>
      <c r="F4529" s="7"/>
      <c r="G4529" s="22"/>
      <c r="H4529" s="273"/>
      <c r="I4529" s="23"/>
      <c r="J4529" s="24"/>
    </row>
    <row r="4530" spans="1:10" ht="15" x14ac:dyDescent="0.2">
      <c r="A4530" s="25"/>
      <c r="B4530" s="18"/>
      <c r="C4530" s="19"/>
      <c r="D4530" s="143"/>
      <c r="E4530" s="7"/>
      <c r="F4530" s="7"/>
      <c r="G4530" s="22"/>
      <c r="H4530" s="273"/>
      <c r="I4530" s="23"/>
      <c r="J4530" s="24"/>
    </row>
    <row r="4531" spans="1:10" ht="15" x14ac:dyDescent="0.2">
      <c r="A4531" s="25"/>
      <c r="B4531" s="18"/>
      <c r="C4531" s="19"/>
      <c r="D4531" s="143"/>
      <c r="E4531" s="7"/>
      <c r="F4531" s="7"/>
      <c r="G4531" s="22"/>
      <c r="H4531" s="273"/>
      <c r="I4531" s="23"/>
      <c r="J4531" s="24"/>
    </row>
    <row r="4532" spans="1:10" ht="15" x14ac:dyDescent="0.2">
      <c r="A4532" s="25"/>
      <c r="B4532" s="18"/>
      <c r="C4532" s="19"/>
      <c r="D4532" s="143"/>
      <c r="E4532" s="7"/>
      <c r="F4532" s="7"/>
      <c r="G4532" s="22"/>
      <c r="H4532" s="273"/>
      <c r="I4532" s="23"/>
      <c r="J4532" s="24"/>
    </row>
    <row r="4533" spans="1:10" ht="15" x14ac:dyDescent="0.2">
      <c r="A4533" s="25"/>
      <c r="B4533" s="18"/>
      <c r="C4533" s="19"/>
      <c r="D4533" s="143"/>
      <c r="E4533" s="7"/>
      <c r="F4533" s="7"/>
      <c r="G4533" s="22"/>
      <c r="H4533" s="273"/>
      <c r="I4533" s="23"/>
      <c r="J4533" s="24"/>
    </row>
    <row r="4534" spans="1:10" ht="15" x14ac:dyDescent="0.2">
      <c r="A4534" s="25"/>
      <c r="B4534" s="18"/>
      <c r="C4534" s="19"/>
      <c r="D4534" s="143"/>
      <c r="E4534" s="7"/>
      <c r="F4534" s="7"/>
      <c r="G4534" s="22"/>
      <c r="H4534" s="273"/>
      <c r="I4534" s="23"/>
      <c r="J4534" s="24"/>
    </row>
    <row r="4535" spans="1:10" ht="15" x14ac:dyDescent="0.2">
      <c r="A4535" s="25"/>
      <c r="B4535" s="18"/>
      <c r="C4535" s="19"/>
      <c r="D4535" s="143"/>
      <c r="E4535" s="7"/>
      <c r="F4535" s="7"/>
      <c r="G4535" s="22"/>
      <c r="H4535" s="273"/>
      <c r="I4535" s="23"/>
      <c r="J4535" s="24"/>
    </row>
    <row r="4536" spans="1:10" ht="15" x14ac:dyDescent="0.25">
      <c r="A4536" s="17"/>
      <c r="B4536" s="18"/>
      <c r="C4536" s="19"/>
      <c r="D4536" s="143"/>
      <c r="E4536" s="7"/>
      <c r="F4536" s="7"/>
      <c r="G4536" s="22"/>
      <c r="H4536" s="273"/>
      <c r="I4536" s="23"/>
      <c r="J4536" s="24"/>
    </row>
    <row r="4537" spans="1:10" ht="15" x14ac:dyDescent="0.2">
      <c r="A4537" s="25"/>
      <c r="B4537" s="18"/>
      <c r="C4537" s="19"/>
      <c r="D4537" s="143"/>
      <c r="E4537" s="7"/>
      <c r="F4537" s="7"/>
      <c r="G4537" s="22"/>
      <c r="H4537" s="273"/>
      <c r="I4537" s="23"/>
      <c r="J4537" s="24"/>
    </row>
    <row r="4538" spans="1:10" ht="15" x14ac:dyDescent="0.2">
      <c r="A4538" s="25"/>
      <c r="B4538" s="18"/>
      <c r="C4538" s="19"/>
      <c r="D4538" s="143"/>
      <c r="E4538" s="7"/>
      <c r="F4538" s="7"/>
      <c r="G4538" s="22"/>
      <c r="H4538" s="273"/>
      <c r="I4538" s="23"/>
      <c r="J4538" s="24"/>
    </row>
    <row r="4539" spans="1:10" ht="15" x14ac:dyDescent="0.25">
      <c r="A4539" s="17"/>
      <c r="B4539" s="18"/>
      <c r="C4539" s="19"/>
      <c r="D4539" s="143"/>
      <c r="E4539" s="7"/>
      <c r="F4539" s="7"/>
      <c r="G4539" s="22"/>
      <c r="H4539" s="273"/>
      <c r="I4539" s="23"/>
      <c r="J4539" s="24"/>
    </row>
    <row r="4540" spans="1:10" ht="15" x14ac:dyDescent="0.2">
      <c r="A4540" s="25"/>
      <c r="B4540" s="18"/>
      <c r="C4540" s="19"/>
      <c r="D4540" s="143"/>
      <c r="E4540" s="7"/>
      <c r="F4540" s="7"/>
      <c r="G4540" s="22"/>
      <c r="H4540" s="273"/>
      <c r="I4540" s="23"/>
      <c r="J4540" s="24"/>
    </row>
    <row r="4541" spans="1:10" ht="15" x14ac:dyDescent="0.2">
      <c r="A4541" s="25"/>
      <c r="B4541" s="18"/>
      <c r="C4541" s="19"/>
      <c r="D4541" s="143"/>
      <c r="E4541" s="7"/>
      <c r="F4541" s="7"/>
      <c r="G4541" s="22"/>
      <c r="H4541" s="273"/>
      <c r="I4541" s="23"/>
      <c r="J4541" s="24"/>
    </row>
    <row r="4542" spans="1:10" ht="15" x14ac:dyDescent="0.2">
      <c r="A4542" s="25"/>
      <c r="B4542" s="18"/>
      <c r="C4542" s="19"/>
      <c r="D4542" s="143"/>
      <c r="E4542" s="7"/>
      <c r="F4542" s="7"/>
      <c r="G4542" s="22"/>
      <c r="H4542" s="273"/>
      <c r="I4542" s="23"/>
      <c r="J4542" s="24"/>
    </row>
    <row r="4543" spans="1:10" ht="15" x14ac:dyDescent="0.2">
      <c r="A4543" s="25"/>
      <c r="B4543" s="18"/>
      <c r="C4543" s="19"/>
      <c r="D4543" s="143"/>
      <c r="E4543" s="7"/>
      <c r="F4543" s="7"/>
      <c r="G4543" s="22"/>
      <c r="H4543" s="273"/>
      <c r="I4543" s="23"/>
      <c r="J4543" s="24"/>
    </row>
    <row r="4544" spans="1:10" ht="15" x14ac:dyDescent="0.2">
      <c r="A4544" s="25"/>
      <c r="B4544" s="18"/>
      <c r="C4544" s="19"/>
      <c r="D4544" s="143"/>
      <c r="E4544" s="7"/>
      <c r="F4544" s="7"/>
      <c r="G4544" s="22"/>
      <c r="H4544" s="273"/>
      <c r="I4544" s="23"/>
      <c r="J4544" s="24"/>
    </row>
    <row r="4545" spans="1:10" ht="15" x14ac:dyDescent="0.2">
      <c r="A4545" s="25"/>
      <c r="B4545" s="18"/>
      <c r="C4545" s="19"/>
      <c r="D4545" s="143"/>
      <c r="E4545" s="7"/>
      <c r="F4545" s="7"/>
      <c r="G4545" s="22"/>
      <c r="H4545" s="273"/>
      <c r="I4545" s="23"/>
      <c r="J4545" s="24"/>
    </row>
    <row r="4546" spans="1:10" ht="15" x14ac:dyDescent="0.2">
      <c r="A4546" s="25"/>
      <c r="B4546" s="18"/>
      <c r="C4546" s="19"/>
      <c r="D4546" s="143"/>
      <c r="E4546" s="7"/>
      <c r="F4546" s="7"/>
      <c r="G4546" s="22"/>
      <c r="H4546" s="273"/>
      <c r="I4546" s="23"/>
      <c r="J4546" s="24"/>
    </row>
    <row r="4547" spans="1:10" ht="15" x14ac:dyDescent="0.2">
      <c r="A4547" s="25"/>
      <c r="B4547" s="18"/>
      <c r="C4547" s="19"/>
      <c r="D4547" s="143"/>
      <c r="E4547" s="7"/>
      <c r="F4547" s="7"/>
      <c r="G4547" s="22"/>
      <c r="H4547" s="273"/>
      <c r="I4547" s="23"/>
      <c r="J4547" s="24"/>
    </row>
    <row r="4548" spans="1:10" ht="15" x14ac:dyDescent="0.2">
      <c r="A4548" s="25"/>
      <c r="B4548" s="18"/>
      <c r="C4548" s="19"/>
      <c r="D4548" s="143"/>
      <c r="E4548" s="7"/>
      <c r="F4548" s="7"/>
      <c r="G4548" s="22"/>
      <c r="H4548" s="273"/>
      <c r="I4548" s="23"/>
      <c r="J4548" s="24"/>
    </row>
    <row r="4549" spans="1:10" ht="15" x14ac:dyDescent="0.2">
      <c r="A4549" s="25"/>
      <c r="B4549" s="18"/>
      <c r="C4549" s="19"/>
      <c r="D4549" s="143"/>
      <c r="E4549" s="7"/>
      <c r="F4549" s="7"/>
      <c r="G4549" s="22"/>
      <c r="H4549" s="273"/>
      <c r="I4549" s="23"/>
      <c r="J4549" s="24"/>
    </row>
    <row r="4550" spans="1:10" ht="15" x14ac:dyDescent="0.2">
      <c r="A4550" s="25"/>
      <c r="B4550" s="18"/>
      <c r="C4550" s="19"/>
      <c r="D4550" s="143"/>
      <c r="E4550" s="7"/>
      <c r="F4550" s="7"/>
      <c r="G4550" s="22"/>
      <c r="H4550" s="273"/>
      <c r="I4550" s="23"/>
      <c r="J4550" s="24"/>
    </row>
    <row r="4551" spans="1:10" ht="15" x14ac:dyDescent="0.2">
      <c r="A4551" s="25"/>
      <c r="B4551" s="18"/>
      <c r="C4551" s="19"/>
      <c r="D4551" s="143"/>
      <c r="E4551" s="7"/>
      <c r="F4551" s="7"/>
      <c r="G4551" s="22"/>
      <c r="H4551" s="273"/>
      <c r="I4551" s="23"/>
      <c r="J4551" s="24"/>
    </row>
    <row r="4552" spans="1:10" ht="15" x14ac:dyDescent="0.2">
      <c r="A4552" s="25"/>
      <c r="B4552" s="18"/>
      <c r="C4552" s="19"/>
      <c r="D4552" s="143"/>
      <c r="E4552" s="7"/>
      <c r="F4552" s="7"/>
      <c r="G4552" s="22"/>
      <c r="H4552" s="273"/>
      <c r="I4552" s="23"/>
      <c r="J4552" s="24"/>
    </row>
    <row r="4553" spans="1:10" ht="15" x14ac:dyDescent="0.2">
      <c r="A4553" s="25"/>
      <c r="B4553" s="18"/>
      <c r="C4553" s="19"/>
      <c r="D4553" s="143"/>
      <c r="E4553" s="7"/>
      <c r="F4553" s="7"/>
      <c r="G4553" s="22"/>
      <c r="H4553" s="273"/>
      <c r="I4553" s="23"/>
      <c r="J4553" s="24"/>
    </row>
    <row r="4554" spans="1:10" ht="15" x14ac:dyDescent="0.2">
      <c r="A4554" s="25"/>
      <c r="B4554" s="18"/>
      <c r="C4554" s="19"/>
      <c r="D4554" s="143"/>
      <c r="E4554" s="7"/>
      <c r="F4554" s="7"/>
      <c r="G4554" s="22"/>
      <c r="H4554" s="273"/>
      <c r="I4554" s="23"/>
      <c r="J4554" s="24"/>
    </row>
    <row r="4555" spans="1:10" ht="15" x14ac:dyDescent="0.2">
      <c r="A4555" s="25"/>
      <c r="B4555" s="18"/>
      <c r="C4555" s="19"/>
      <c r="D4555" s="143"/>
      <c r="E4555" s="7"/>
      <c r="F4555" s="7"/>
      <c r="G4555" s="22"/>
      <c r="H4555" s="273"/>
      <c r="I4555" s="23"/>
      <c r="J4555" s="24"/>
    </row>
    <row r="4556" spans="1:10" ht="15" x14ac:dyDescent="0.2">
      <c r="A4556" s="25"/>
      <c r="B4556" s="18"/>
      <c r="C4556" s="19"/>
      <c r="D4556" s="143"/>
      <c r="E4556" s="7"/>
      <c r="F4556" s="7"/>
      <c r="G4556" s="22"/>
      <c r="H4556" s="273"/>
      <c r="I4556" s="23"/>
      <c r="J4556" s="24"/>
    </row>
    <row r="4557" spans="1:10" ht="15" x14ac:dyDescent="0.25">
      <c r="A4557" s="17"/>
      <c r="B4557" s="18"/>
      <c r="C4557" s="19"/>
      <c r="D4557" s="143"/>
      <c r="E4557" s="7"/>
      <c r="F4557" s="7"/>
      <c r="G4557" s="22"/>
      <c r="H4557" s="273"/>
      <c r="I4557" s="23"/>
      <c r="J4557" s="24"/>
    </row>
    <row r="4558" spans="1:10" ht="15" x14ac:dyDescent="0.2">
      <c r="A4558" s="25"/>
      <c r="B4558" s="18"/>
      <c r="C4558" s="19"/>
      <c r="D4558" s="143"/>
      <c r="E4558" s="7"/>
      <c r="F4558" s="7"/>
      <c r="G4558" s="22"/>
      <c r="H4558" s="273"/>
      <c r="I4558" s="23"/>
      <c r="J4558" s="24"/>
    </row>
    <row r="4559" spans="1:10" ht="15" x14ac:dyDescent="0.2">
      <c r="A4559" s="25"/>
      <c r="B4559" s="18"/>
      <c r="C4559" s="19"/>
      <c r="D4559" s="143"/>
      <c r="E4559" s="7"/>
      <c r="F4559" s="7"/>
      <c r="G4559" s="22"/>
      <c r="H4559" s="273"/>
      <c r="I4559" s="23"/>
      <c r="J4559" s="24"/>
    </row>
    <row r="4560" spans="1:10" ht="15" x14ac:dyDescent="0.2">
      <c r="A4560" s="25"/>
      <c r="B4560" s="18"/>
      <c r="C4560" s="19"/>
      <c r="D4560" s="143"/>
      <c r="E4560" s="7"/>
      <c r="F4560" s="7"/>
      <c r="G4560" s="22"/>
      <c r="H4560" s="273"/>
      <c r="I4560" s="23"/>
      <c r="J4560" s="24"/>
    </row>
    <row r="4561" spans="1:10" ht="15" x14ac:dyDescent="0.2">
      <c r="A4561" s="25"/>
      <c r="B4561" s="18"/>
      <c r="C4561" s="19"/>
      <c r="D4561" s="143"/>
      <c r="E4561" s="7"/>
      <c r="F4561" s="7"/>
      <c r="G4561" s="22"/>
      <c r="H4561" s="273"/>
      <c r="I4561" s="23"/>
      <c r="J4561" s="24"/>
    </row>
    <row r="4562" spans="1:10" ht="15" x14ac:dyDescent="0.2">
      <c r="A4562" s="25"/>
      <c r="B4562" s="18"/>
      <c r="C4562" s="19"/>
      <c r="D4562" s="143"/>
      <c r="E4562" s="7"/>
      <c r="F4562" s="7"/>
      <c r="G4562" s="22"/>
      <c r="H4562" s="273"/>
      <c r="I4562" s="23"/>
      <c r="J4562" s="24"/>
    </row>
    <row r="4563" spans="1:10" ht="15" x14ac:dyDescent="0.2">
      <c r="A4563" s="25"/>
      <c r="B4563" s="18"/>
      <c r="C4563" s="19"/>
      <c r="D4563" s="143"/>
      <c r="E4563" s="7"/>
      <c r="F4563" s="7"/>
      <c r="G4563" s="22"/>
      <c r="H4563" s="273"/>
      <c r="I4563" s="23"/>
      <c r="J4563" s="24"/>
    </row>
    <row r="4564" spans="1:10" ht="15" x14ac:dyDescent="0.2">
      <c r="A4564" s="25"/>
      <c r="B4564" s="18"/>
      <c r="C4564" s="19"/>
      <c r="D4564" s="143"/>
      <c r="E4564" s="7"/>
      <c r="F4564" s="7"/>
      <c r="G4564" s="22"/>
      <c r="H4564" s="273"/>
      <c r="I4564" s="23"/>
      <c r="J4564" s="24"/>
    </row>
    <row r="4565" spans="1:10" ht="15" x14ac:dyDescent="0.2">
      <c r="A4565" s="25"/>
      <c r="B4565" s="18"/>
      <c r="C4565" s="19"/>
      <c r="D4565" s="143"/>
      <c r="E4565" s="7"/>
      <c r="F4565" s="7"/>
      <c r="G4565" s="22"/>
      <c r="H4565" s="273"/>
      <c r="I4565" s="23"/>
      <c r="J4565" s="24"/>
    </row>
    <row r="4566" spans="1:10" ht="15" x14ac:dyDescent="0.2">
      <c r="A4566" s="25"/>
      <c r="B4566" s="18"/>
      <c r="C4566" s="19"/>
      <c r="D4566" s="143"/>
      <c r="E4566" s="7"/>
      <c r="F4566" s="7"/>
      <c r="G4566" s="22"/>
      <c r="H4566" s="273"/>
      <c r="I4566" s="23"/>
      <c r="J4566" s="24"/>
    </row>
    <row r="4567" spans="1:10" ht="15" x14ac:dyDescent="0.2">
      <c r="A4567" s="25"/>
      <c r="B4567" s="18"/>
      <c r="C4567" s="19"/>
      <c r="D4567" s="143"/>
      <c r="E4567" s="7"/>
      <c r="F4567" s="7"/>
      <c r="G4567" s="22"/>
      <c r="H4567" s="273"/>
      <c r="I4567" s="23"/>
      <c r="J4567" s="24"/>
    </row>
    <row r="4568" spans="1:10" ht="15" x14ac:dyDescent="0.2">
      <c r="A4568" s="25"/>
      <c r="B4568" s="18"/>
      <c r="C4568" s="19"/>
      <c r="D4568" s="143"/>
      <c r="E4568" s="7"/>
      <c r="F4568" s="7"/>
      <c r="G4568" s="22"/>
      <c r="H4568" s="273"/>
      <c r="I4568" s="23"/>
      <c r="J4568" s="24"/>
    </row>
    <row r="4569" spans="1:10" ht="15" x14ac:dyDescent="0.2">
      <c r="A4569" s="25"/>
      <c r="B4569" s="18"/>
      <c r="C4569" s="19"/>
      <c r="D4569" s="143"/>
      <c r="E4569" s="7"/>
      <c r="F4569" s="7"/>
      <c r="G4569" s="22"/>
      <c r="H4569" s="273"/>
      <c r="I4569" s="23"/>
      <c r="J4569" s="24"/>
    </row>
    <row r="4570" spans="1:10" ht="15" x14ac:dyDescent="0.2">
      <c r="A4570" s="25"/>
      <c r="B4570" s="18"/>
      <c r="C4570" s="19"/>
      <c r="D4570" s="143"/>
      <c r="E4570" s="7"/>
      <c r="F4570" s="7"/>
      <c r="G4570" s="22"/>
      <c r="H4570" s="273"/>
      <c r="I4570" s="23"/>
      <c r="J4570" s="24"/>
    </row>
    <row r="4571" spans="1:10" ht="15" x14ac:dyDescent="0.2">
      <c r="A4571" s="25"/>
      <c r="B4571" s="18"/>
      <c r="C4571" s="19"/>
      <c r="D4571" s="143"/>
      <c r="E4571" s="7"/>
      <c r="F4571" s="7"/>
      <c r="G4571" s="22"/>
      <c r="H4571" s="273"/>
      <c r="I4571" s="23"/>
      <c r="J4571" s="24"/>
    </row>
    <row r="4572" spans="1:10" ht="15" x14ac:dyDescent="0.2">
      <c r="A4572" s="25"/>
      <c r="B4572" s="18"/>
      <c r="C4572" s="19"/>
      <c r="D4572" s="143"/>
      <c r="E4572" s="7"/>
      <c r="F4572" s="7"/>
      <c r="G4572" s="22"/>
      <c r="H4572" s="273"/>
      <c r="I4572" s="23"/>
      <c r="J4572" s="24"/>
    </row>
    <row r="4573" spans="1:10" ht="15" x14ac:dyDescent="0.2">
      <c r="A4573" s="25"/>
      <c r="B4573" s="18"/>
      <c r="C4573" s="19"/>
      <c r="D4573" s="143"/>
      <c r="E4573" s="7"/>
      <c r="F4573" s="7"/>
      <c r="G4573" s="22"/>
      <c r="H4573" s="273"/>
      <c r="I4573" s="23"/>
      <c r="J4573" s="24"/>
    </row>
    <row r="4574" spans="1:10" ht="15" x14ac:dyDescent="0.2">
      <c r="A4574" s="25"/>
      <c r="B4574" s="18"/>
      <c r="C4574" s="19"/>
      <c r="D4574" s="143"/>
      <c r="E4574" s="7"/>
      <c r="F4574" s="7"/>
      <c r="G4574" s="22"/>
      <c r="H4574" s="273"/>
      <c r="I4574" s="23"/>
      <c r="J4574" s="24"/>
    </row>
    <row r="4575" spans="1:10" ht="15" x14ac:dyDescent="0.2">
      <c r="A4575" s="25"/>
      <c r="B4575" s="18"/>
      <c r="C4575" s="19"/>
      <c r="D4575" s="143"/>
      <c r="E4575" s="7"/>
      <c r="F4575" s="7"/>
      <c r="G4575" s="22"/>
      <c r="H4575" s="273"/>
      <c r="I4575" s="23"/>
      <c r="J4575" s="24"/>
    </row>
    <row r="4576" spans="1:10" ht="15" x14ac:dyDescent="0.2">
      <c r="A4576" s="25"/>
      <c r="B4576" s="18"/>
      <c r="C4576" s="19"/>
      <c r="D4576" s="143"/>
      <c r="E4576" s="7"/>
      <c r="F4576" s="7"/>
      <c r="G4576" s="22"/>
      <c r="H4576" s="273"/>
      <c r="I4576" s="23"/>
      <c r="J4576" s="24"/>
    </row>
    <row r="4577" spans="1:10" ht="15" x14ac:dyDescent="0.2">
      <c r="A4577" s="25"/>
      <c r="B4577" s="18"/>
      <c r="C4577" s="19"/>
      <c r="D4577" s="143"/>
      <c r="E4577" s="7"/>
      <c r="F4577" s="7"/>
      <c r="G4577" s="22"/>
      <c r="H4577" s="273"/>
      <c r="I4577" s="23"/>
      <c r="J4577" s="24"/>
    </row>
    <row r="4578" spans="1:10" ht="15" x14ac:dyDescent="0.25">
      <c r="A4578" s="17"/>
      <c r="B4578" s="18"/>
      <c r="C4578" s="19"/>
      <c r="D4578" s="143"/>
      <c r="E4578" s="7"/>
      <c r="F4578" s="7"/>
      <c r="G4578" s="22"/>
      <c r="H4578" s="273"/>
      <c r="I4578" s="23"/>
      <c r="J4578" s="24"/>
    </row>
    <row r="4579" spans="1:10" ht="15" x14ac:dyDescent="0.2">
      <c r="A4579" s="25"/>
      <c r="B4579" s="18"/>
      <c r="C4579" s="19"/>
      <c r="D4579" s="143"/>
      <c r="E4579" s="7"/>
      <c r="F4579" s="7"/>
      <c r="G4579" s="22"/>
      <c r="H4579" s="273"/>
      <c r="I4579" s="23"/>
      <c r="J4579" s="24"/>
    </row>
    <row r="4580" spans="1:10" ht="15" x14ac:dyDescent="0.2">
      <c r="A4580" s="25"/>
      <c r="B4580" s="18"/>
      <c r="C4580" s="19"/>
      <c r="D4580" s="143"/>
      <c r="E4580" s="7"/>
      <c r="F4580" s="7"/>
      <c r="G4580" s="22"/>
      <c r="H4580" s="273"/>
      <c r="I4580" s="23"/>
      <c r="J4580" s="24"/>
    </row>
    <row r="4581" spans="1:10" ht="15" x14ac:dyDescent="0.25">
      <c r="A4581" s="17"/>
      <c r="B4581" s="18"/>
      <c r="C4581" s="19"/>
      <c r="D4581" s="143"/>
      <c r="E4581" s="7"/>
      <c r="F4581" s="7"/>
      <c r="G4581" s="22"/>
      <c r="H4581" s="273"/>
      <c r="I4581" s="23"/>
      <c r="J4581" s="24"/>
    </row>
    <row r="4582" spans="1:10" ht="15" x14ac:dyDescent="0.2">
      <c r="A4582" s="25"/>
      <c r="B4582" s="18"/>
      <c r="C4582" s="19"/>
      <c r="D4582" s="143"/>
      <c r="E4582" s="7"/>
      <c r="F4582" s="7"/>
      <c r="G4582" s="22"/>
      <c r="H4582" s="273"/>
      <c r="I4582" s="23"/>
      <c r="J4582" s="24"/>
    </row>
    <row r="4583" spans="1:10" ht="15" x14ac:dyDescent="0.2">
      <c r="A4583" s="25"/>
      <c r="B4583" s="18"/>
      <c r="C4583" s="19"/>
      <c r="D4583" s="143"/>
      <c r="E4583" s="7"/>
      <c r="F4583" s="7"/>
      <c r="G4583" s="22"/>
      <c r="H4583" s="273"/>
      <c r="I4583" s="23"/>
      <c r="J4583" s="24"/>
    </row>
    <row r="4584" spans="1:10" ht="15" x14ac:dyDescent="0.2">
      <c r="A4584" s="25"/>
      <c r="B4584" s="18"/>
      <c r="C4584" s="19"/>
      <c r="D4584" s="143"/>
      <c r="E4584" s="7"/>
      <c r="F4584" s="7"/>
      <c r="G4584" s="22"/>
      <c r="H4584" s="273"/>
      <c r="I4584" s="23"/>
      <c r="J4584" s="24"/>
    </row>
    <row r="4585" spans="1:10" ht="15" x14ac:dyDescent="0.25">
      <c r="A4585" s="17"/>
      <c r="B4585" s="18"/>
      <c r="C4585" s="19"/>
      <c r="D4585" s="143"/>
      <c r="E4585" s="7"/>
      <c r="F4585" s="7"/>
      <c r="G4585" s="22"/>
      <c r="H4585" s="273"/>
      <c r="I4585" s="23"/>
      <c r="J4585" s="24"/>
    </row>
    <row r="4586" spans="1:10" ht="15" x14ac:dyDescent="0.25">
      <c r="A4586" s="17"/>
      <c r="B4586" s="18"/>
      <c r="C4586" s="19"/>
      <c r="D4586" s="143"/>
      <c r="E4586" s="7"/>
      <c r="F4586" s="7"/>
      <c r="G4586" s="22"/>
      <c r="H4586" s="273"/>
      <c r="I4586" s="23"/>
      <c r="J4586" s="24"/>
    </row>
    <row r="4587" spans="1:10" ht="15" x14ac:dyDescent="0.2">
      <c r="A4587" s="25"/>
      <c r="B4587" s="18"/>
      <c r="C4587" s="19"/>
      <c r="D4587" s="143"/>
      <c r="E4587" s="7"/>
      <c r="F4587" s="7"/>
      <c r="G4587" s="22"/>
      <c r="H4587" s="273"/>
      <c r="I4587" s="23"/>
      <c r="J4587" s="24"/>
    </row>
    <row r="4588" spans="1:10" ht="15" x14ac:dyDescent="0.2">
      <c r="A4588" s="25"/>
      <c r="B4588" s="18"/>
      <c r="C4588" s="19"/>
      <c r="D4588" s="143"/>
      <c r="E4588" s="7"/>
      <c r="F4588" s="7"/>
      <c r="G4588" s="22"/>
      <c r="H4588" s="273"/>
      <c r="I4588" s="23"/>
      <c r="J4588" s="24"/>
    </row>
    <row r="4589" spans="1:10" ht="15" x14ac:dyDescent="0.2">
      <c r="A4589" s="25"/>
      <c r="B4589" s="18"/>
      <c r="C4589" s="19"/>
      <c r="D4589" s="143"/>
      <c r="E4589" s="7"/>
      <c r="F4589" s="7"/>
      <c r="G4589" s="22"/>
      <c r="H4589" s="273"/>
      <c r="I4589" s="23"/>
      <c r="J4589" s="24"/>
    </row>
    <row r="4590" spans="1:10" ht="15" x14ac:dyDescent="0.2">
      <c r="A4590" s="25"/>
      <c r="B4590" s="18"/>
      <c r="C4590" s="19"/>
      <c r="D4590" s="143"/>
      <c r="E4590" s="7"/>
      <c r="F4590" s="7"/>
      <c r="G4590" s="22"/>
      <c r="H4590" s="273"/>
      <c r="I4590" s="23"/>
      <c r="J4590" s="24"/>
    </row>
    <row r="4591" spans="1:10" ht="15" x14ac:dyDescent="0.2">
      <c r="A4591" s="25"/>
      <c r="B4591" s="18"/>
      <c r="C4591" s="19"/>
      <c r="D4591" s="143"/>
      <c r="E4591" s="7"/>
      <c r="F4591" s="7"/>
      <c r="G4591" s="22"/>
      <c r="H4591" s="273"/>
      <c r="I4591" s="23"/>
      <c r="J4591" s="24"/>
    </row>
    <row r="4592" spans="1:10" ht="15" x14ac:dyDescent="0.2">
      <c r="A4592" s="25"/>
      <c r="B4592" s="18"/>
      <c r="C4592" s="19"/>
      <c r="D4592" s="143"/>
      <c r="E4592" s="7"/>
      <c r="F4592" s="7"/>
      <c r="G4592" s="22"/>
      <c r="H4592" s="273"/>
      <c r="I4592" s="23"/>
      <c r="J4592" s="24"/>
    </row>
    <row r="4593" spans="1:10" ht="15" x14ac:dyDescent="0.2">
      <c r="A4593" s="25"/>
      <c r="B4593" s="18"/>
      <c r="C4593" s="19"/>
      <c r="D4593" s="143"/>
      <c r="E4593" s="7"/>
      <c r="F4593" s="7"/>
      <c r="G4593" s="22"/>
      <c r="H4593" s="273"/>
      <c r="I4593" s="23"/>
      <c r="J4593" s="24"/>
    </row>
    <row r="4594" spans="1:10" ht="15" x14ac:dyDescent="0.25">
      <c r="A4594" s="17"/>
      <c r="B4594" s="18"/>
      <c r="C4594" s="19"/>
      <c r="D4594" s="143"/>
      <c r="E4594" s="7"/>
      <c r="F4594" s="7"/>
      <c r="G4594" s="22"/>
      <c r="H4594" s="273"/>
      <c r="I4594" s="23"/>
      <c r="J4594" s="24"/>
    </row>
    <row r="4595" spans="1:10" ht="15" x14ac:dyDescent="0.25">
      <c r="A4595" s="17"/>
      <c r="B4595" s="18"/>
      <c r="C4595" s="19"/>
      <c r="D4595" s="143"/>
      <c r="E4595" s="7"/>
      <c r="F4595" s="7"/>
      <c r="G4595" s="22"/>
      <c r="H4595" s="273"/>
      <c r="I4595" s="23"/>
      <c r="J4595" s="24"/>
    </row>
    <row r="4596" spans="1:10" ht="15" x14ac:dyDescent="0.2">
      <c r="A4596" s="25"/>
      <c r="B4596" s="18"/>
      <c r="C4596" s="19"/>
      <c r="D4596" s="143"/>
      <c r="E4596" s="7"/>
      <c r="F4596" s="7"/>
      <c r="G4596" s="22"/>
      <c r="H4596" s="273"/>
      <c r="I4596" s="23"/>
      <c r="J4596" s="24"/>
    </row>
    <row r="4597" spans="1:10" ht="15" x14ac:dyDescent="0.2">
      <c r="A4597" s="25"/>
      <c r="B4597" s="18"/>
      <c r="C4597" s="19"/>
      <c r="D4597" s="143"/>
      <c r="E4597" s="7"/>
      <c r="F4597" s="7"/>
      <c r="G4597" s="22"/>
      <c r="H4597" s="273"/>
      <c r="I4597" s="23"/>
      <c r="J4597" s="24"/>
    </row>
    <row r="4598" spans="1:10" ht="15" x14ac:dyDescent="0.2">
      <c r="A4598" s="25"/>
      <c r="B4598" s="18"/>
      <c r="C4598" s="19"/>
      <c r="D4598" s="143"/>
      <c r="E4598" s="7"/>
      <c r="F4598" s="7"/>
      <c r="G4598" s="22"/>
      <c r="H4598" s="273"/>
      <c r="I4598" s="23"/>
      <c r="J4598" s="24"/>
    </row>
    <row r="4599" spans="1:10" ht="15" x14ac:dyDescent="0.25">
      <c r="A4599" s="17"/>
      <c r="B4599" s="18"/>
      <c r="C4599" s="19"/>
      <c r="D4599" s="143"/>
      <c r="E4599" s="7"/>
      <c r="F4599" s="7"/>
      <c r="G4599" s="22"/>
      <c r="H4599" s="273"/>
      <c r="I4599" s="23"/>
      <c r="J4599" s="24"/>
    </row>
    <row r="4600" spans="1:10" ht="15" x14ac:dyDescent="0.2">
      <c r="A4600" s="25"/>
      <c r="B4600" s="18"/>
      <c r="C4600" s="19"/>
      <c r="D4600" s="143"/>
      <c r="E4600" s="7"/>
      <c r="F4600" s="7"/>
      <c r="G4600" s="22"/>
      <c r="H4600" s="273"/>
      <c r="I4600" s="23"/>
      <c r="J4600" s="24"/>
    </row>
    <row r="4601" spans="1:10" ht="15" x14ac:dyDescent="0.2">
      <c r="A4601" s="25"/>
      <c r="B4601" s="18"/>
      <c r="C4601" s="19"/>
      <c r="D4601" s="143"/>
      <c r="E4601" s="7"/>
      <c r="F4601" s="7"/>
      <c r="G4601" s="22"/>
      <c r="H4601" s="273"/>
      <c r="I4601" s="23"/>
      <c r="J4601" s="24"/>
    </row>
    <row r="4602" spans="1:10" ht="15" x14ac:dyDescent="0.2">
      <c r="A4602" s="25"/>
      <c r="B4602" s="18"/>
      <c r="C4602" s="19"/>
      <c r="D4602" s="143"/>
      <c r="E4602" s="7"/>
      <c r="F4602" s="7"/>
      <c r="G4602" s="22"/>
      <c r="H4602" s="273"/>
      <c r="I4602" s="23"/>
      <c r="J4602" s="24"/>
    </row>
    <row r="4603" spans="1:10" ht="15" x14ac:dyDescent="0.2">
      <c r="A4603" s="25"/>
      <c r="B4603" s="18"/>
      <c r="C4603" s="19"/>
      <c r="D4603" s="143"/>
      <c r="E4603" s="7"/>
      <c r="F4603" s="7"/>
      <c r="G4603" s="22"/>
      <c r="H4603" s="273"/>
      <c r="I4603" s="23"/>
      <c r="J4603" s="24"/>
    </row>
    <row r="4604" spans="1:10" ht="15" x14ac:dyDescent="0.2">
      <c r="A4604" s="25"/>
      <c r="B4604" s="18"/>
      <c r="C4604" s="19"/>
      <c r="D4604" s="143"/>
      <c r="E4604" s="7"/>
      <c r="F4604" s="7"/>
      <c r="G4604" s="22"/>
      <c r="H4604" s="273"/>
      <c r="I4604" s="23"/>
      <c r="J4604" s="24"/>
    </row>
    <row r="4605" spans="1:10" ht="15" x14ac:dyDescent="0.2">
      <c r="A4605" s="25"/>
      <c r="B4605" s="18"/>
      <c r="C4605" s="19"/>
      <c r="D4605" s="143"/>
      <c r="E4605" s="7"/>
      <c r="F4605" s="7"/>
      <c r="G4605" s="22"/>
      <c r="H4605" s="273"/>
      <c r="I4605" s="23"/>
      <c r="J4605" s="24"/>
    </row>
    <row r="4606" spans="1:10" ht="15" x14ac:dyDescent="0.2">
      <c r="A4606" s="25"/>
      <c r="B4606" s="18"/>
      <c r="C4606" s="19"/>
      <c r="D4606" s="143"/>
      <c r="E4606" s="7"/>
      <c r="F4606" s="7"/>
      <c r="G4606" s="22"/>
      <c r="H4606" s="273"/>
      <c r="I4606" s="23"/>
      <c r="J4606" s="24"/>
    </row>
    <row r="4607" spans="1:10" ht="15" x14ac:dyDescent="0.2">
      <c r="A4607" s="25"/>
      <c r="B4607" s="18"/>
      <c r="C4607" s="19"/>
      <c r="D4607" s="143"/>
      <c r="E4607" s="7"/>
      <c r="F4607" s="7"/>
      <c r="G4607" s="22"/>
      <c r="H4607" s="273"/>
      <c r="I4607" s="23"/>
      <c r="J4607" s="24"/>
    </row>
    <row r="4608" spans="1:10" ht="15" x14ac:dyDescent="0.2">
      <c r="A4608" s="25"/>
      <c r="B4608" s="18"/>
      <c r="C4608" s="19"/>
      <c r="D4608" s="143"/>
      <c r="E4608" s="7"/>
      <c r="F4608" s="7"/>
      <c r="G4608" s="22"/>
      <c r="H4608" s="273"/>
      <c r="I4608" s="23"/>
      <c r="J4608" s="24"/>
    </row>
    <row r="4609" spans="1:10" ht="15" x14ac:dyDescent="0.2">
      <c r="A4609" s="25"/>
      <c r="B4609" s="18"/>
      <c r="C4609" s="19"/>
      <c r="D4609" s="143"/>
      <c r="E4609" s="7"/>
      <c r="F4609" s="7"/>
      <c r="G4609" s="22"/>
      <c r="H4609" s="273"/>
      <c r="I4609" s="23"/>
      <c r="J4609" s="24"/>
    </row>
    <row r="4610" spans="1:10" ht="15" x14ac:dyDescent="0.25">
      <c r="A4610" s="17"/>
      <c r="B4610" s="18"/>
      <c r="C4610" s="19"/>
      <c r="D4610" s="143"/>
      <c r="E4610" s="7"/>
      <c r="F4610" s="7"/>
      <c r="G4610" s="22"/>
      <c r="H4610" s="273"/>
      <c r="I4610" s="23"/>
      <c r="J4610" s="24"/>
    </row>
    <row r="4611" spans="1:10" ht="15" x14ac:dyDescent="0.2">
      <c r="A4611" s="25"/>
      <c r="B4611" s="18"/>
      <c r="C4611" s="19"/>
      <c r="D4611" s="143"/>
      <c r="E4611" s="7"/>
      <c r="F4611" s="7"/>
      <c r="G4611" s="22"/>
      <c r="H4611" s="273"/>
      <c r="I4611" s="23"/>
      <c r="J4611" s="24"/>
    </row>
    <row r="4612" spans="1:10" ht="15" x14ac:dyDescent="0.2">
      <c r="A4612" s="25"/>
      <c r="B4612" s="18"/>
      <c r="C4612" s="19"/>
      <c r="D4612" s="143"/>
      <c r="E4612" s="7"/>
      <c r="F4612" s="7"/>
      <c r="G4612" s="22"/>
      <c r="H4612" s="273"/>
      <c r="I4612" s="23"/>
      <c r="J4612" s="24"/>
    </row>
    <row r="4613" spans="1:10" ht="15" x14ac:dyDescent="0.2">
      <c r="A4613" s="25"/>
      <c r="B4613" s="18"/>
      <c r="C4613" s="19"/>
      <c r="D4613" s="143"/>
      <c r="E4613" s="7"/>
      <c r="F4613" s="7"/>
      <c r="G4613" s="22"/>
      <c r="H4613" s="273"/>
      <c r="I4613" s="23"/>
      <c r="J4613" s="24"/>
    </row>
    <row r="4614" spans="1:10" ht="15" x14ac:dyDescent="0.2">
      <c r="A4614" s="25"/>
      <c r="B4614" s="18"/>
      <c r="C4614" s="19"/>
      <c r="D4614" s="143"/>
      <c r="E4614" s="7"/>
      <c r="F4614" s="7"/>
      <c r="G4614" s="22"/>
      <c r="H4614" s="273"/>
      <c r="I4614" s="23"/>
      <c r="J4614" s="24"/>
    </row>
    <row r="4615" spans="1:10" ht="15" x14ac:dyDescent="0.2">
      <c r="A4615" s="25"/>
      <c r="B4615" s="18"/>
      <c r="C4615" s="19"/>
      <c r="D4615" s="143"/>
      <c r="E4615" s="7"/>
      <c r="F4615" s="7"/>
      <c r="G4615" s="22"/>
      <c r="H4615" s="273"/>
      <c r="I4615" s="23"/>
      <c r="J4615" s="24"/>
    </row>
    <row r="4616" spans="1:10" ht="15" x14ac:dyDescent="0.25">
      <c r="A4616" s="17"/>
      <c r="B4616" s="18"/>
      <c r="C4616" s="19"/>
      <c r="D4616" s="143"/>
      <c r="E4616" s="7"/>
      <c r="F4616" s="7"/>
      <c r="G4616" s="22"/>
      <c r="H4616" s="273"/>
      <c r="I4616" s="23"/>
      <c r="J4616" s="24"/>
    </row>
    <row r="4617" spans="1:10" ht="15" x14ac:dyDescent="0.2">
      <c r="A4617" s="25"/>
      <c r="B4617" s="18"/>
      <c r="C4617" s="19"/>
      <c r="D4617" s="143"/>
      <c r="E4617" s="7"/>
      <c r="F4617" s="7"/>
      <c r="G4617" s="22"/>
      <c r="H4617" s="273"/>
      <c r="I4617" s="23"/>
      <c r="J4617" s="24"/>
    </row>
    <row r="4618" spans="1:10" ht="15" x14ac:dyDescent="0.2">
      <c r="A4618" s="25"/>
      <c r="B4618" s="18"/>
      <c r="C4618" s="19"/>
      <c r="D4618" s="143"/>
      <c r="E4618" s="7"/>
      <c r="F4618" s="7"/>
      <c r="G4618" s="22"/>
      <c r="H4618" s="273"/>
      <c r="I4618" s="23"/>
      <c r="J4618" s="24"/>
    </row>
    <row r="4619" spans="1:10" ht="15" x14ac:dyDescent="0.2">
      <c r="A4619" s="25"/>
      <c r="B4619" s="18"/>
      <c r="C4619" s="19"/>
      <c r="D4619" s="143"/>
      <c r="E4619" s="7"/>
      <c r="F4619" s="7"/>
      <c r="G4619" s="22"/>
      <c r="H4619" s="273"/>
      <c r="I4619" s="23"/>
      <c r="J4619" s="24"/>
    </row>
    <row r="4620" spans="1:10" ht="15" x14ac:dyDescent="0.2">
      <c r="A4620" s="25"/>
      <c r="B4620" s="18"/>
      <c r="C4620" s="19"/>
      <c r="D4620" s="143"/>
      <c r="E4620" s="7"/>
      <c r="F4620" s="7"/>
      <c r="G4620" s="22"/>
      <c r="H4620" s="273"/>
      <c r="I4620" s="23"/>
      <c r="J4620" s="24"/>
    </row>
    <row r="4621" spans="1:10" ht="15" x14ac:dyDescent="0.2">
      <c r="A4621" s="25"/>
      <c r="B4621" s="18"/>
      <c r="C4621" s="19"/>
      <c r="D4621" s="143"/>
      <c r="E4621" s="7"/>
      <c r="F4621" s="7"/>
      <c r="G4621" s="22"/>
      <c r="H4621" s="273"/>
      <c r="I4621" s="23"/>
      <c r="J4621" s="24"/>
    </row>
    <row r="4622" spans="1:10" ht="15" x14ac:dyDescent="0.2">
      <c r="A4622" s="25"/>
      <c r="B4622" s="18"/>
      <c r="C4622" s="19"/>
      <c r="D4622" s="143"/>
      <c r="E4622" s="7"/>
      <c r="F4622" s="7"/>
      <c r="G4622" s="22"/>
      <c r="H4622" s="273"/>
      <c r="I4622" s="23"/>
      <c r="J4622" s="24"/>
    </row>
    <row r="4623" spans="1:10" ht="15" x14ac:dyDescent="0.2">
      <c r="A4623" s="25"/>
      <c r="B4623" s="18"/>
      <c r="C4623" s="19"/>
      <c r="D4623" s="143"/>
      <c r="E4623" s="7"/>
      <c r="F4623" s="7"/>
      <c r="G4623" s="22"/>
      <c r="H4623" s="273"/>
      <c r="I4623" s="23"/>
      <c r="J4623" s="24"/>
    </row>
    <row r="4624" spans="1:10" ht="15" x14ac:dyDescent="0.2">
      <c r="A4624" s="25"/>
      <c r="B4624" s="18"/>
      <c r="C4624" s="19"/>
      <c r="D4624" s="143"/>
      <c r="E4624" s="7"/>
      <c r="F4624" s="7"/>
      <c r="G4624" s="22"/>
      <c r="H4624" s="273"/>
      <c r="I4624" s="23"/>
      <c r="J4624" s="24"/>
    </row>
    <row r="4625" spans="1:10" ht="15" x14ac:dyDescent="0.2">
      <c r="A4625" s="25"/>
      <c r="B4625" s="18"/>
      <c r="C4625" s="19"/>
      <c r="D4625" s="143"/>
      <c r="E4625" s="7"/>
      <c r="F4625" s="7"/>
      <c r="G4625" s="22"/>
      <c r="H4625" s="273"/>
      <c r="I4625" s="23"/>
      <c r="J4625" s="24"/>
    </row>
    <row r="4626" spans="1:10" ht="15" x14ac:dyDescent="0.2">
      <c r="A4626" s="25"/>
      <c r="B4626" s="18"/>
      <c r="C4626" s="19"/>
      <c r="D4626" s="143"/>
      <c r="E4626" s="7"/>
      <c r="F4626" s="7"/>
      <c r="G4626" s="22"/>
      <c r="H4626" s="273"/>
      <c r="I4626" s="23"/>
      <c r="J4626" s="24"/>
    </row>
    <row r="4627" spans="1:10" ht="15" x14ac:dyDescent="0.2">
      <c r="A4627" s="25"/>
      <c r="B4627" s="18"/>
      <c r="C4627" s="19"/>
      <c r="D4627" s="143"/>
      <c r="E4627" s="7"/>
      <c r="F4627" s="7"/>
      <c r="G4627" s="22"/>
      <c r="H4627" s="273"/>
      <c r="I4627" s="23"/>
      <c r="J4627" s="24"/>
    </row>
    <row r="4628" spans="1:10" ht="15" x14ac:dyDescent="0.2">
      <c r="A4628" s="25"/>
      <c r="B4628" s="18"/>
      <c r="C4628" s="19"/>
      <c r="D4628" s="143"/>
      <c r="E4628" s="7"/>
      <c r="F4628" s="7"/>
      <c r="G4628" s="22"/>
      <c r="H4628" s="273"/>
      <c r="I4628" s="23"/>
      <c r="J4628" s="24"/>
    </row>
    <row r="4629" spans="1:10" ht="15" x14ac:dyDescent="0.2">
      <c r="A4629" s="25"/>
      <c r="B4629" s="18"/>
      <c r="C4629" s="19"/>
      <c r="D4629" s="143"/>
      <c r="E4629" s="7"/>
      <c r="F4629" s="7"/>
      <c r="G4629" s="22"/>
      <c r="H4629" s="273"/>
      <c r="I4629" s="23"/>
      <c r="J4629" s="24"/>
    </row>
    <row r="4630" spans="1:10" ht="15" x14ac:dyDescent="0.2">
      <c r="A4630" s="25"/>
      <c r="B4630" s="18"/>
      <c r="C4630" s="19"/>
      <c r="D4630" s="143"/>
      <c r="E4630" s="7"/>
      <c r="F4630" s="7"/>
      <c r="G4630" s="22"/>
      <c r="H4630" s="273"/>
      <c r="I4630" s="23"/>
      <c r="J4630" s="24"/>
    </row>
    <row r="4631" spans="1:10" ht="15" x14ac:dyDescent="0.2">
      <c r="A4631" s="25"/>
      <c r="B4631" s="18"/>
      <c r="C4631" s="19"/>
      <c r="D4631" s="143"/>
      <c r="E4631" s="7"/>
      <c r="F4631" s="7"/>
      <c r="G4631" s="22"/>
      <c r="H4631" s="273"/>
      <c r="I4631" s="23"/>
      <c r="J4631" s="24"/>
    </row>
    <row r="4632" spans="1:10" ht="15" x14ac:dyDescent="0.2">
      <c r="A4632" s="25"/>
      <c r="B4632" s="18"/>
      <c r="C4632" s="19"/>
      <c r="D4632" s="143"/>
      <c r="E4632" s="7"/>
      <c r="F4632" s="7"/>
      <c r="G4632" s="22"/>
      <c r="H4632" s="273"/>
      <c r="I4632" s="23"/>
      <c r="J4632" s="24"/>
    </row>
    <row r="4633" spans="1:10" ht="15" x14ac:dyDescent="0.2">
      <c r="A4633" s="25"/>
      <c r="B4633" s="18"/>
      <c r="C4633" s="19"/>
      <c r="D4633" s="143"/>
      <c r="E4633" s="7"/>
      <c r="F4633" s="7"/>
      <c r="G4633" s="22"/>
      <c r="H4633" s="273"/>
      <c r="I4633" s="23"/>
      <c r="J4633" s="24"/>
    </row>
    <row r="4634" spans="1:10" ht="15" x14ac:dyDescent="0.2">
      <c r="A4634" s="25"/>
      <c r="B4634" s="18"/>
      <c r="C4634" s="19"/>
      <c r="D4634" s="143"/>
      <c r="E4634" s="7"/>
      <c r="F4634" s="7"/>
      <c r="G4634" s="22"/>
      <c r="H4634" s="273"/>
      <c r="I4634" s="23"/>
      <c r="J4634" s="24"/>
    </row>
    <row r="4635" spans="1:10" ht="15" x14ac:dyDescent="0.2">
      <c r="A4635" s="25"/>
      <c r="B4635" s="18"/>
      <c r="C4635" s="19"/>
      <c r="D4635" s="143"/>
      <c r="E4635" s="7"/>
      <c r="F4635" s="7"/>
      <c r="G4635" s="22"/>
      <c r="H4635" s="273"/>
      <c r="I4635" s="23"/>
      <c r="J4635" s="24"/>
    </row>
    <row r="4636" spans="1:10" ht="15" x14ac:dyDescent="0.2">
      <c r="A4636" s="25"/>
      <c r="B4636" s="18"/>
      <c r="C4636" s="19"/>
      <c r="D4636" s="143"/>
      <c r="E4636" s="7"/>
      <c r="F4636" s="7"/>
      <c r="G4636" s="22"/>
      <c r="H4636" s="273"/>
      <c r="I4636" s="23"/>
      <c r="J4636" s="24"/>
    </row>
    <row r="4637" spans="1:10" ht="15" x14ac:dyDescent="0.2">
      <c r="A4637" s="25"/>
      <c r="B4637" s="18"/>
      <c r="C4637" s="19"/>
      <c r="D4637" s="143"/>
      <c r="E4637" s="7"/>
      <c r="F4637" s="7"/>
      <c r="G4637" s="22"/>
      <c r="H4637" s="273"/>
      <c r="I4637" s="23"/>
      <c r="J4637" s="24"/>
    </row>
    <row r="4638" spans="1:10" ht="15" x14ac:dyDescent="0.2">
      <c r="A4638" s="25"/>
      <c r="B4638" s="18"/>
      <c r="C4638" s="19"/>
      <c r="D4638" s="143"/>
      <c r="E4638" s="7"/>
      <c r="F4638" s="7"/>
      <c r="G4638" s="22"/>
      <c r="H4638" s="273"/>
      <c r="I4638" s="23"/>
      <c r="J4638" s="24"/>
    </row>
    <row r="4639" spans="1:10" ht="15" x14ac:dyDescent="0.25">
      <c r="A4639" s="17"/>
      <c r="B4639" s="18"/>
      <c r="C4639" s="19"/>
      <c r="D4639" s="143"/>
      <c r="E4639" s="7"/>
      <c r="F4639" s="7"/>
      <c r="G4639" s="22"/>
      <c r="H4639" s="273"/>
      <c r="I4639" s="23"/>
      <c r="J4639" s="24"/>
    </row>
    <row r="4640" spans="1:10" ht="15" x14ac:dyDescent="0.2">
      <c r="A4640" s="25"/>
      <c r="B4640" s="18"/>
      <c r="C4640" s="19"/>
      <c r="D4640" s="143"/>
      <c r="E4640" s="7"/>
      <c r="F4640" s="7"/>
      <c r="G4640" s="22"/>
      <c r="H4640" s="273"/>
      <c r="I4640" s="23"/>
      <c r="J4640" s="24"/>
    </row>
    <row r="4641" spans="1:10" ht="15" x14ac:dyDescent="0.25">
      <c r="A4641" s="17"/>
      <c r="B4641" s="18"/>
      <c r="C4641" s="19"/>
      <c r="D4641" s="143"/>
      <c r="E4641" s="7"/>
      <c r="F4641" s="7"/>
      <c r="G4641" s="22"/>
      <c r="H4641" s="273"/>
      <c r="I4641" s="23"/>
      <c r="J4641" s="24"/>
    </row>
    <row r="4642" spans="1:10" ht="15" x14ac:dyDescent="0.2">
      <c r="A4642" s="25"/>
      <c r="B4642" s="18"/>
      <c r="C4642" s="19"/>
      <c r="D4642" s="143"/>
      <c r="E4642" s="7"/>
      <c r="F4642" s="7"/>
      <c r="G4642" s="22"/>
      <c r="H4642" s="273"/>
      <c r="I4642" s="23"/>
      <c r="J4642" s="24"/>
    </row>
    <row r="4643" spans="1:10" ht="15" x14ac:dyDescent="0.2">
      <c r="A4643" s="25"/>
      <c r="B4643" s="18"/>
      <c r="C4643" s="19"/>
      <c r="D4643" s="143"/>
      <c r="E4643" s="7"/>
      <c r="F4643" s="7"/>
      <c r="G4643" s="22"/>
      <c r="H4643" s="273"/>
      <c r="I4643" s="23"/>
      <c r="J4643" s="24"/>
    </row>
    <row r="4644" spans="1:10" ht="15" x14ac:dyDescent="0.2">
      <c r="A4644" s="25"/>
      <c r="B4644" s="18"/>
      <c r="C4644" s="19"/>
      <c r="D4644" s="143"/>
      <c r="E4644" s="7"/>
      <c r="F4644" s="7"/>
      <c r="G4644" s="22"/>
      <c r="H4644" s="273"/>
      <c r="I4644" s="23"/>
      <c r="J4644" s="24"/>
    </row>
    <row r="4645" spans="1:10" ht="15" x14ac:dyDescent="0.2">
      <c r="A4645" s="25"/>
      <c r="B4645" s="18"/>
      <c r="C4645" s="19"/>
      <c r="D4645" s="143"/>
      <c r="E4645" s="7"/>
      <c r="F4645" s="7"/>
      <c r="G4645" s="22"/>
      <c r="H4645" s="273"/>
      <c r="I4645" s="23"/>
      <c r="J4645" s="24"/>
    </row>
    <row r="4646" spans="1:10" ht="15" x14ac:dyDescent="0.2">
      <c r="A4646" s="25"/>
      <c r="B4646" s="18"/>
      <c r="C4646" s="19"/>
      <c r="D4646" s="143"/>
      <c r="E4646" s="7"/>
      <c r="F4646" s="7"/>
      <c r="G4646" s="22"/>
      <c r="H4646" s="273"/>
      <c r="I4646" s="23"/>
      <c r="J4646" s="24"/>
    </row>
    <row r="4647" spans="1:10" ht="15" x14ac:dyDescent="0.2">
      <c r="A4647" s="25"/>
      <c r="B4647" s="18"/>
      <c r="C4647" s="19"/>
      <c r="D4647" s="143"/>
      <c r="E4647" s="7"/>
      <c r="F4647" s="7"/>
      <c r="G4647" s="22"/>
      <c r="H4647" s="273"/>
      <c r="I4647" s="23"/>
      <c r="J4647" s="24"/>
    </row>
    <row r="4648" spans="1:10" ht="15" x14ac:dyDescent="0.2">
      <c r="A4648" s="25"/>
      <c r="B4648" s="18"/>
      <c r="C4648" s="19"/>
      <c r="D4648" s="143"/>
      <c r="E4648" s="7"/>
      <c r="F4648" s="7"/>
      <c r="G4648" s="22"/>
      <c r="H4648" s="273"/>
      <c r="I4648" s="23"/>
      <c r="J4648" s="24"/>
    </row>
    <row r="4649" spans="1:10" ht="15" x14ac:dyDescent="0.2">
      <c r="A4649" s="25"/>
      <c r="B4649" s="18"/>
      <c r="C4649" s="19"/>
      <c r="D4649" s="143"/>
      <c r="E4649" s="7"/>
      <c r="F4649" s="7"/>
      <c r="G4649" s="22"/>
      <c r="H4649" s="273"/>
      <c r="I4649" s="23"/>
      <c r="J4649" s="24"/>
    </row>
    <row r="4650" spans="1:10" ht="15" x14ac:dyDescent="0.2">
      <c r="A4650" s="25"/>
      <c r="B4650" s="18"/>
      <c r="C4650" s="19"/>
      <c r="D4650" s="143"/>
      <c r="E4650" s="7"/>
      <c r="F4650" s="7"/>
      <c r="G4650" s="22"/>
      <c r="H4650" s="273"/>
      <c r="I4650" s="23"/>
      <c r="J4650" s="24"/>
    </row>
    <row r="4651" spans="1:10" ht="15" x14ac:dyDescent="0.25">
      <c r="A4651" s="17"/>
      <c r="B4651" s="18"/>
      <c r="C4651" s="19"/>
      <c r="D4651" s="143"/>
      <c r="E4651" s="7"/>
      <c r="F4651" s="7"/>
      <c r="G4651" s="22"/>
      <c r="H4651" s="273"/>
      <c r="I4651" s="23"/>
      <c r="J4651" s="24"/>
    </row>
    <row r="4652" spans="1:10" ht="15" x14ac:dyDescent="0.2">
      <c r="A4652" s="25"/>
      <c r="B4652" s="18"/>
      <c r="C4652" s="19"/>
      <c r="D4652" s="143"/>
      <c r="E4652" s="7"/>
      <c r="F4652" s="7"/>
      <c r="G4652" s="22"/>
      <c r="H4652" s="273"/>
      <c r="I4652" s="23"/>
      <c r="J4652" s="24"/>
    </row>
    <row r="4653" spans="1:10" ht="15" x14ac:dyDescent="0.2">
      <c r="A4653" s="25"/>
      <c r="B4653" s="18"/>
      <c r="C4653" s="19"/>
      <c r="D4653" s="143"/>
      <c r="E4653" s="7"/>
      <c r="F4653" s="7"/>
      <c r="G4653" s="22"/>
      <c r="H4653" s="273"/>
      <c r="I4653" s="23"/>
      <c r="J4653" s="24"/>
    </row>
    <row r="4654" spans="1:10" ht="15" x14ac:dyDescent="0.25">
      <c r="A4654" s="17"/>
      <c r="B4654" s="18"/>
      <c r="C4654" s="19"/>
      <c r="D4654" s="143"/>
      <c r="E4654" s="7"/>
      <c r="F4654" s="7"/>
      <c r="G4654" s="22"/>
      <c r="H4654" s="273"/>
      <c r="I4654" s="23"/>
      <c r="J4654" s="24"/>
    </row>
    <row r="4655" spans="1:10" ht="15" x14ac:dyDescent="0.2">
      <c r="A4655" s="25"/>
      <c r="B4655" s="18"/>
      <c r="C4655" s="19"/>
      <c r="D4655" s="143"/>
      <c r="E4655" s="7"/>
      <c r="F4655" s="7"/>
      <c r="G4655" s="22"/>
      <c r="H4655" s="273"/>
      <c r="I4655" s="23"/>
      <c r="J4655" s="24"/>
    </row>
    <row r="4656" spans="1:10" ht="15" x14ac:dyDescent="0.2">
      <c r="A4656" s="25"/>
      <c r="B4656" s="18"/>
      <c r="C4656" s="19"/>
      <c r="D4656" s="143"/>
      <c r="E4656" s="7"/>
      <c r="F4656" s="7"/>
      <c r="G4656" s="22"/>
      <c r="H4656" s="273"/>
      <c r="I4656" s="23"/>
      <c r="J4656" s="24"/>
    </row>
    <row r="4657" spans="1:10" ht="15" x14ac:dyDescent="0.2">
      <c r="A4657" s="25"/>
      <c r="B4657" s="18"/>
      <c r="C4657" s="19"/>
      <c r="D4657" s="143"/>
      <c r="E4657" s="7"/>
      <c r="F4657" s="7"/>
      <c r="G4657" s="22"/>
      <c r="H4657" s="273"/>
      <c r="I4657" s="23"/>
      <c r="J4657" s="24"/>
    </row>
    <row r="4658" spans="1:10" ht="15" x14ac:dyDescent="0.2">
      <c r="A4658" s="25"/>
      <c r="B4658" s="18"/>
      <c r="C4658" s="19"/>
      <c r="D4658" s="143"/>
      <c r="E4658" s="7"/>
      <c r="F4658" s="7"/>
      <c r="G4658" s="22"/>
      <c r="H4658" s="273"/>
      <c r="I4658" s="23"/>
      <c r="J4658" s="24"/>
    </row>
    <row r="4659" spans="1:10" ht="15" x14ac:dyDescent="0.2">
      <c r="A4659" s="25"/>
      <c r="B4659" s="18"/>
      <c r="C4659" s="19"/>
      <c r="D4659" s="143"/>
      <c r="E4659" s="7"/>
      <c r="F4659" s="7"/>
      <c r="G4659" s="22"/>
      <c r="H4659" s="273"/>
      <c r="I4659" s="23"/>
      <c r="J4659" s="24"/>
    </row>
    <row r="4660" spans="1:10" ht="15" x14ac:dyDescent="0.25">
      <c r="A4660" s="17"/>
      <c r="B4660" s="18"/>
      <c r="C4660" s="19"/>
      <c r="D4660" s="143"/>
      <c r="E4660" s="7"/>
      <c r="F4660" s="7"/>
      <c r="G4660" s="22"/>
      <c r="H4660" s="273"/>
      <c r="I4660" s="23"/>
      <c r="J4660" s="24"/>
    </row>
    <row r="4661" spans="1:10" ht="15" x14ac:dyDescent="0.2">
      <c r="A4661" s="25"/>
      <c r="B4661" s="18"/>
      <c r="C4661" s="19"/>
      <c r="D4661" s="143"/>
      <c r="E4661" s="7"/>
      <c r="F4661" s="7"/>
      <c r="G4661" s="22"/>
      <c r="H4661" s="273"/>
      <c r="I4661" s="23"/>
      <c r="J4661" s="24"/>
    </row>
    <row r="4662" spans="1:10" ht="15" x14ac:dyDescent="0.2">
      <c r="A4662" s="25"/>
      <c r="B4662" s="18"/>
      <c r="C4662" s="19"/>
      <c r="D4662" s="143"/>
      <c r="E4662" s="7"/>
      <c r="F4662" s="7"/>
      <c r="G4662" s="22"/>
      <c r="H4662" s="273"/>
      <c r="I4662" s="23"/>
      <c r="J4662" s="24"/>
    </row>
    <row r="4663" spans="1:10" ht="15" x14ac:dyDescent="0.2">
      <c r="A4663" s="25"/>
      <c r="B4663" s="18"/>
      <c r="C4663" s="19"/>
      <c r="D4663" s="143"/>
      <c r="E4663" s="7"/>
      <c r="F4663" s="7"/>
      <c r="G4663" s="22"/>
      <c r="H4663" s="273"/>
      <c r="I4663" s="23"/>
      <c r="J4663" s="24"/>
    </row>
    <row r="4664" spans="1:10" ht="15" x14ac:dyDescent="0.2">
      <c r="A4664" s="25"/>
      <c r="B4664" s="18"/>
      <c r="C4664" s="19"/>
      <c r="D4664" s="143"/>
      <c r="E4664" s="7"/>
      <c r="F4664" s="7"/>
      <c r="G4664" s="22"/>
      <c r="H4664" s="273"/>
      <c r="I4664" s="23"/>
      <c r="J4664" s="24"/>
    </row>
    <row r="4665" spans="1:10" ht="15" x14ac:dyDescent="0.2">
      <c r="A4665" s="25"/>
      <c r="B4665" s="18"/>
      <c r="C4665" s="19"/>
      <c r="D4665" s="143"/>
      <c r="E4665" s="7"/>
      <c r="F4665" s="7"/>
      <c r="G4665" s="22"/>
      <c r="H4665" s="273"/>
      <c r="I4665" s="23"/>
      <c r="J4665" s="24"/>
    </row>
    <row r="4666" spans="1:10" ht="15" x14ac:dyDescent="0.25">
      <c r="A4666" s="17"/>
      <c r="B4666" s="18"/>
      <c r="C4666" s="19"/>
      <c r="D4666" s="143"/>
      <c r="E4666" s="7"/>
      <c r="F4666" s="7"/>
      <c r="G4666" s="22"/>
      <c r="H4666" s="273"/>
      <c r="I4666" s="23"/>
      <c r="J4666" s="24"/>
    </row>
    <row r="4667" spans="1:10" ht="15" x14ac:dyDescent="0.2">
      <c r="A4667" s="25"/>
      <c r="B4667" s="18"/>
      <c r="C4667" s="19"/>
      <c r="D4667" s="143"/>
      <c r="E4667" s="7"/>
      <c r="F4667" s="7"/>
      <c r="G4667" s="22"/>
      <c r="H4667" s="273"/>
      <c r="I4667" s="23"/>
      <c r="J4667" s="24"/>
    </row>
    <row r="4668" spans="1:10" ht="15" x14ac:dyDescent="0.2">
      <c r="A4668" s="25"/>
      <c r="B4668" s="18"/>
      <c r="C4668" s="19"/>
      <c r="D4668" s="143"/>
      <c r="E4668" s="7"/>
      <c r="F4668" s="7"/>
      <c r="G4668" s="22"/>
      <c r="H4668" s="273"/>
      <c r="I4668" s="23"/>
      <c r="J4668" s="24"/>
    </row>
    <row r="4669" spans="1:10" ht="15" x14ac:dyDescent="0.2">
      <c r="A4669" s="25"/>
      <c r="B4669" s="18"/>
      <c r="C4669" s="19"/>
      <c r="D4669" s="143"/>
      <c r="E4669" s="7"/>
      <c r="F4669" s="7"/>
      <c r="G4669" s="22"/>
      <c r="H4669" s="273"/>
      <c r="I4669" s="23"/>
      <c r="J4669" s="24"/>
    </row>
    <row r="4670" spans="1:10" ht="15" x14ac:dyDescent="0.2">
      <c r="A4670" s="25"/>
      <c r="B4670" s="18"/>
      <c r="C4670" s="19"/>
      <c r="D4670" s="143"/>
      <c r="E4670" s="7"/>
      <c r="F4670" s="7"/>
      <c r="G4670" s="22"/>
      <c r="H4670" s="273"/>
      <c r="I4670" s="23"/>
      <c r="J4670" s="24"/>
    </row>
    <row r="4671" spans="1:10" ht="15" x14ac:dyDescent="0.2">
      <c r="A4671" s="25"/>
      <c r="B4671" s="18"/>
      <c r="C4671" s="19"/>
      <c r="D4671" s="143"/>
      <c r="E4671" s="7"/>
      <c r="F4671" s="7"/>
      <c r="G4671" s="22"/>
      <c r="H4671" s="273"/>
      <c r="I4671" s="23"/>
      <c r="J4671" s="24"/>
    </row>
    <row r="4672" spans="1:10" ht="15" x14ac:dyDescent="0.2">
      <c r="A4672" s="25"/>
      <c r="B4672" s="18"/>
      <c r="C4672" s="19"/>
      <c r="D4672" s="143"/>
      <c r="E4672" s="7"/>
      <c r="F4672" s="7"/>
      <c r="G4672" s="22"/>
      <c r="H4672" s="273"/>
      <c r="I4672" s="23"/>
      <c r="J4672" s="24"/>
    </row>
    <row r="4673" spans="1:10" ht="15" x14ac:dyDescent="0.2">
      <c r="A4673" s="25"/>
      <c r="B4673" s="18"/>
      <c r="C4673" s="19"/>
      <c r="D4673" s="143"/>
      <c r="E4673" s="7"/>
      <c r="F4673" s="7"/>
      <c r="G4673" s="22"/>
      <c r="H4673" s="273"/>
      <c r="I4673" s="23"/>
      <c r="J4673" s="24"/>
    </row>
    <row r="4674" spans="1:10" ht="15" x14ac:dyDescent="0.2">
      <c r="A4674" s="25"/>
      <c r="B4674" s="18"/>
      <c r="C4674" s="19"/>
      <c r="D4674" s="143"/>
      <c r="E4674" s="7"/>
      <c r="F4674" s="7"/>
      <c r="G4674" s="22"/>
      <c r="H4674" s="273"/>
      <c r="I4674" s="23"/>
      <c r="J4674" s="24"/>
    </row>
    <row r="4675" spans="1:10" ht="15" x14ac:dyDescent="0.2">
      <c r="A4675" s="25"/>
      <c r="B4675" s="18"/>
      <c r="C4675" s="19"/>
      <c r="D4675" s="143"/>
      <c r="E4675" s="7"/>
      <c r="F4675" s="7"/>
      <c r="G4675" s="22"/>
      <c r="H4675" s="273"/>
      <c r="I4675" s="23"/>
      <c r="J4675" s="24"/>
    </row>
    <row r="4676" spans="1:10" ht="15" x14ac:dyDescent="0.2">
      <c r="A4676" s="25"/>
      <c r="B4676" s="18"/>
      <c r="C4676" s="19"/>
      <c r="D4676" s="143"/>
      <c r="E4676" s="7"/>
      <c r="F4676" s="7"/>
      <c r="G4676" s="22"/>
      <c r="H4676" s="273"/>
      <c r="I4676" s="23"/>
      <c r="J4676" s="24"/>
    </row>
    <row r="4677" spans="1:10" ht="15" x14ac:dyDescent="0.25">
      <c r="A4677" s="17"/>
      <c r="B4677" s="18"/>
      <c r="C4677" s="19"/>
      <c r="D4677" s="143"/>
      <c r="E4677" s="7"/>
      <c r="F4677" s="7"/>
      <c r="G4677" s="22"/>
      <c r="H4677" s="273"/>
      <c r="I4677" s="23"/>
      <c r="J4677" s="24"/>
    </row>
    <row r="4678" spans="1:10" ht="15" x14ac:dyDescent="0.2">
      <c r="A4678" s="25"/>
      <c r="B4678" s="18"/>
      <c r="C4678" s="19"/>
      <c r="D4678" s="143"/>
      <c r="E4678" s="7"/>
      <c r="F4678" s="7"/>
      <c r="G4678" s="22"/>
      <c r="H4678" s="273"/>
      <c r="I4678" s="23"/>
      <c r="J4678" s="24"/>
    </row>
    <row r="4679" spans="1:10" ht="15" x14ac:dyDescent="0.25">
      <c r="A4679" s="17"/>
      <c r="B4679" s="18"/>
      <c r="C4679" s="19"/>
      <c r="D4679" s="143"/>
      <c r="E4679" s="7"/>
      <c r="F4679" s="7"/>
      <c r="G4679" s="22"/>
      <c r="H4679" s="273"/>
      <c r="I4679" s="23"/>
      <c r="J4679" s="24"/>
    </row>
    <row r="4680" spans="1:10" ht="15" x14ac:dyDescent="0.2">
      <c r="A4680" s="25"/>
      <c r="B4680" s="18"/>
      <c r="C4680" s="19"/>
      <c r="D4680" s="143"/>
      <c r="E4680" s="7"/>
      <c r="F4680" s="7"/>
      <c r="G4680" s="22"/>
      <c r="H4680" s="273"/>
      <c r="I4680" s="23"/>
      <c r="J4680" s="24"/>
    </row>
    <row r="4681" spans="1:10" ht="15" x14ac:dyDescent="0.2">
      <c r="A4681" s="25"/>
      <c r="B4681" s="18"/>
      <c r="C4681" s="19"/>
      <c r="D4681" s="143"/>
      <c r="E4681" s="7"/>
      <c r="F4681" s="7"/>
      <c r="G4681" s="22"/>
      <c r="H4681" s="273"/>
      <c r="I4681" s="23"/>
      <c r="J4681" s="24"/>
    </row>
    <row r="4682" spans="1:10" ht="15" x14ac:dyDescent="0.2">
      <c r="A4682" s="25"/>
      <c r="B4682" s="18"/>
      <c r="C4682" s="19"/>
      <c r="D4682" s="143"/>
      <c r="E4682" s="7"/>
      <c r="F4682" s="7"/>
      <c r="G4682" s="22"/>
      <c r="H4682" s="273"/>
      <c r="I4682" s="23"/>
      <c r="J4682" s="24"/>
    </row>
    <row r="4683" spans="1:10" ht="15" x14ac:dyDescent="0.2">
      <c r="A4683" s="25"/>
      <c r="B4683" s="18"/>
      <c r="C4683" s="19"/>
      <c r="D4683" s="143"/>
      <c r="E4683" s="7"/>
      <c r="F4683" s="7"/>
      <c r="G4683" s="22"/>
      <c r="H4683" s="273"/>
      <c r="I4683" s="23"/>
      <c r="J4683" s="24"/>
    </row>
    <row r="4684" spans="1:10" ht="15" x14ac:dyDescent="0.2">
      <c r="A4684" s="25"/>
      <c r="B4684" s="18"/>
      <c r="C4684" s="19"/>
      <c r="D4684" s="143"/>
      <c r="E4684" s="7"/>
      <c r="F4684" s="7"/>
      <c r="G4684" s="22"/>
      <c r="H4684" s="273"/>
      <c r="I4684" s="23"/>
      <c r="J4684" s="24"/>
    </row>
    <row r="4685" spans="1:10" ht="15" x14ac:dyDescent="0.2">
      <c r="A4685" s="25"/>
      <c r="B4685" s="18"/>
      <c r="C4685" s="19"/>
      <c r="D4685" s="143"/>
      <c r="E4685" s="7"/>
      <c r="F4685" s="7"/>
      <c r="G4685" s="22"/>
      <c r="H4685" s="273"/>
      <c r="I4685" s="23"/>
      <c r="J4685" s="24"/>
    </row>
    <row r="4686" spans="1:10" ht="15" x14ac:dyDescent="0.2">
      <c r="A4686" s="25"/>
      <c r="B4686" s="18"/>
      <c r="C4686" s="19"/>
      <c r="D4686" s="143"/>
      <c r="E4686" s="7"/>
      <c r="F4686" s="7"/>
      <c r="G4686" s="22"/>
      <c r="H4686" s="273"/>
      <c r="I4686" s="23"/>
      <c r="J4686" s="24"/>
    </row>
    <row r="4687" spans="1:10" ht="15" x14ac:dyDescent="0.2">
      <c r="A4687" s="25"/>
      <c r="B4687" s="18"/>
      <c r="C4687" s="19"/>
      <c r="D4687" s="143"/>
      <c r="E4687" s="7"/>
      <c r="F4687" s="7"/>
      <c r="G4687" s="22"/>
      <c r="H4687" s="273"/>
      <c r="I4687" s="23"/>
      <c r="J4687" s="24"/>
    </row>
    <row r="4688" spans="1:10" ht="15" x14ac:dyDescent="0.2">
      <c r="A4688" s="25"/>
      <c r="B4688" s="18"/>
      <c r="C4688" s="19"/>
      <c r="D4688" s="143"/>
      <c r="E4688" s="7"/>
      <c r="F4688" s="7"/>
      <c r="G4688" s="22"/>
      <c r="H4688" s="273"/>
      <c r="I4688" s="23"/>
      <c r="J4688" s="24"/>
    </row>
    <row r="4689" spans="1:10" ht="15" x14ac:dyDescent="0.2">
      <c r="A4689" s="25"/>
      <c r="B4689" s="18"/>
      <c r="C4689" s="19"/>
      <c r="D4689" s="143"/>
      <c r="E4689" s="7"/>
      <c r="F4689" s="7"/>
      <c r="G4689" s="22"/>
      <c r="H4689" s="273"/>
      <c r="I4689" s="23"/>
      <c r="J4689" s="24"/>
    </row>
    <row r="4690" spans="1:10" ht="15" x14ac:dyDescent="0.2">
      <c r="A4690" s="25"/>
      <c r="B4690" s="18"/>
      <c r="C4690" s="19"/>
      <c r="D4690" s="143"/>
      <c r="E4690" s="7"/>
      <c r="F4690" s="7"/>
      <c r="G4690" s="22"/>
      <c r="H4690" s="273"/>
      <c r="I4690" s="23"/>
      <c r="J4690" s="24"/>
    </row>
    <row r="4691" spans="1:10" ht="15" x14ac:dyDescent="0.2">
      <c r="A4691" s="25"/>
      <c r="B4691" s="18"/>
      <c r="C4691" s="19"/>
      <c r="D4691" s="143"/>
      <c r="E4691" s="7"/>
      <c r="F4691" s="7"/>
      <c r="G4691" s="22"/>
      <c r="H4691" s="273"/>
      <c r="I4691" s="23"/>
      <c r="J4691" s="24"/>
    </row>
    <row r="4692" spans="1:10" ht="15" x14ac:dyDescent="0.25">
      <c r="A4692" s="17"/>
      <c r="B4692" s="18"/>
      <c r="C4692" s="19"/>
      <c r="D4692" s="143"/>
      <c r="E4692" s="7"/>
      <c r="F4692" s="7"/>
      <c r="G4692" s="22"/>
      <c r="H4692" s="273"/>
      <c r="I4692" s="23"/>
      <c r="J4692" s="24"/>
    </row>
    <row r="4693" spans="1:10" ht="15" x14ac:dyDescent="0.2">
      <c r="A4693" s="25"/>
      <c r="B4693" s="18"/>
      <c r="C4693" s="19"/>
      <c r="D4693" s="143"/>
      <c r="E4693" s="7"/>
      <c r="F4693" s="7"/>
      <c r="G4693" s="22"/>
      <c r="H4693" s="273"/>
      <c r="I4693" s="23"/>
      <c r="J4693" s="24"/>
    </row>
    <row r="4694" spans="1:10" ht="15" x14ac:dyDescent="0.2">
      <c r="A4694" s="25"/>
      <c r="B4694" s="18"/>
      <c r="C4694" s="19"/>
      <c r="D4694" s="143"/>
      <c r="E4694" s="7"/>
      <c r="F4694" s="7"/>
      <c r="G4694" s="22"/>
      <c r="H4694" s="273"/>
      <c r="I4694" s="23"/>
      <c r="J4694" s="24"/>
    </row>
    <row r="4695" spans="1:10" ht="15" x14ac:dyDescent="0.2">
      <c r="A4695" s="25"/>
      <c r="B4695" s="18"/>
      <c r="C4695" s="19"/>
      <c r="D4695" s="143"/>
      <c r="E4695" s="7"/>
      <c r="F4695" s="7"/>
      <c r="G4695" s="22"/>
      <c r="H4695" s="273"/>
      <c r="I4695" s="23"/>
      <c r="J4695" s="24"/>
    </row>
    <row r="4696" spans="1:10" ht="15" x14ac:dyDescent="0.2">
      <c r="A4696" s="25"/>
      <c r="B4696" s="18"/>
      <c r="C4696" s="19"/>
      <c r="D4696" s="143"/>
      <c r="E4696" s="7"/>
      <c r="F4696" s="7"/>
      <c r="G4696" s="22"/>
      <c r="H4696" s="273"/>
      <c r="I4696" s="23"/>
      <c r="J4696" s="24"/>
    </row>
    <row r="4697" spans="1:10" ht="15" x14ac:dyDescent="0.25">
      <c r="A4697" s="17"/>
      <c r="B4697" s="18"/>
      <c r="C4697" s="19"/>
      <c r="D4697" s="143"/>
      <c r="E4697" s="7"/>
      <c r="F4697" s="7"/>
      <c r="G4697" s="22"/>
      <c r="H4697" s="273"/>
      <c r="I4697" s="23"/>
      <c r="J4697" s="24"/>
    </row>
    <row r="4698" spans="1:10" ht="15" x14ac:dyDescent="0.25">
      <c r="A4698" s="17"/>
      <c r="B4698" s="18"/>
      <c r="C4698" s="19"/>
      <c r="D4698" s="143"/>
      <c r="E4698" s="7"/>
      <c r="F4698" s="7"/>
      <c r="G4698" s="22"/>
      <c r="H4698" s="273"/>
      <c r="I4698" s="23"/>
      <c r="J4698" s="24"/>
    </row>
    <row r="4699" spans="1:10" ht="15" x14ac:dyDescent="0.2">
      <c r="A4699" s="25"/>
      <c r="B4699" s="18"/>
      <c r="C4699" s="19"/>
      <c r="D4699" s="143"/>
      <c r="E4699" s="7"/>
      <c r="F4699" s="7"/>
      <c r="G4699" s="22"/>
      <c r="H4699" s="273"/>
      <c r="I4699" s="23"/>
      <c r="J4699" s="24"/>
    </row>
    <row r="4700" spans="1:10" ht="15" x14ac:dyDescent="0.2">
      <c r="A4700" s="25"/>
      <c r="B4700" s="18"/>
      <c r="C4700" s="19"/>
      <c r="D4700" s="143"/>
      <c r="E4700" s="7"/>
      <c r="F4700" s="7"/>
      <c r="G4700" s="22"/>
      <c r="H4700" s="273"/>
      <c r="I4700" s="23"/>
      <c r="J4700" s="24"/>
    </row>
    <row r="4701" spans="1:10" ht="15" x14ac:dyDescent="0.2">
      <c r="A4701" s="25"/>
      <c r="B4701" s="18"/>
      <c r="C4701" s="19"/>
      <c r="D4701" s="143"/>
      <c r="E4701" s="7"/>
      <c r="F4701" s="7"/>
      <c r="G4701" s="22"/>
      <c r="H4701" s="273"/>
      <c r="I4701" s="23"/>
      <c r="J4701" s="24"/>
    </row>
    <row r="4702" spans="1:10" ht="15" x14ac:dyDescent="0.2">
      <c r="A4702" s="25"/>
      <c r="B4702" s="18"/>
      <c r="C4702" s="19"/>
      <c r="D4702" s="143"/>
      <c r="E4702" s="7"/>
      <c r="F4702" s="7"/>
      <c r="G4702" s="22"/>
      <c r="H4702" s="273"/>
      <c r="I4702" s="23"/>
      <c r="J4702" s="24"/>
    </row>
    <row r="4703" spans="1:10" ht="15" x14ac:dyDescent="0.2">
      <c r="A4703" s="25"/>
      <c r="B4703" s="18"/>
      <c r="C4703" s="19"/>
      <c r="D4703" s="143"/>
      <c r="E4703" s="7"/>
      <c r="F4703" s="7"/>
      <c r="G4703" s="22"/>
      <c r="H4703" s="273"/>
      <c r="I4703" s="23"/>
      <c r="J4703" s="24"/>
    </row>
    <row r="4704" spans="1:10" ht="15" x14ac:dyDescent="0.2">
      <c r="A4704" s="25"/>
      <c r="B4704" s="18"/>
      <c r="C4704" s="19"/>
      <c r="D4704" s="143"/>
      <c r="E4704" s="7"/>
      <c r="F4704" s="7"/>
      <c r="G4704" s="22"/>
      <c r="H4704" s="273"/>
      <c r="I4704" s="23"/>
      <c r="J4704" s="24"/>
    </row>
    <row r="4705" spans="1:10" ht="15" x14ac:dyDescent="0.2">
      <c r="A4705" s="25"/>
      <c r="B4705" s="18"/>
      <c r="C4705" s="19"/>
      <c r="D4705" s="143"/>
      <c r="E4705" s="7"/>
      <c r="F4705" s="7"/>
      <c r="G4705" s="22"/>
      <c r="H4705" s="273"/>
      <c r="I4705" s="23"/>
      <c r="J4705" s="24"/>
    </row>
    <row r="4706" spans="1:10" ht="15" x14ac:dyDescent="0.2">
      <c r="A4706" s="25"/>
      <c r="B4706" s="18"/>
      <c r="C4706" s="19"/>
      <c r="D4706" s="143"/>
      <c r="E4706" s="7"/>
      <c r="F4706" s="7"/>
      <c r="G4706" s="22"/>
      <c r="H4706" s="273"/>
      <c r="I4706" s="23"/>
      <c r="J4706" s="24"/>
    </row>
    <row r="4707" spans="1:10" ht="15" x14ac:dyDescent="0.2">
      <c r="A4707" s="25"/>
      <c r="B4707" s="18"/>
      <c r="C4707" s="19"/>
      <c r="D4707" s="143"/>
      <c r="E4707" s="7"/>
      <c r="F4707" s="7"/>
      <c r="G4707" s="22"/>
      <c r="H4707" s="273"/>
      <c r="I4707" s="23"/>
      <c r="J4707" s="24"/>
    </row>
    <row r="4708" spans="1:10" ht="15" x14ac:dyDescent="0.2">
      <c r="A4708" s="25"/>
      <c r="B4708" s="18"/>
      <c r="C4708" s="19"/>
      <c r="D4708" s="143"/>
      <c r="E4708" s="7"/>
      <c r="F4708" s="7"/>
      <c r="G4708" s="22"/>
      <c r="H4708" s="273"/>
      <c r="I4708" s="23"/>
      <c r="J4708" s="24"/>
    </row>
    <row r="4709" spans="1:10" ht="15" x14ac:dyDescent="0.2">
      <c r="A4709" s="25"/>
      <c r="B4709" s="18"/>
      <c r="C4709" s="19"/>
      <c r="D4709" s="143"/>
      <c r="E4709" s="7"/>
      <c r="F4709" s="7"/>
      <c r="G4709" s="22"/>
      <c r="H4709" s="273"/>
      <c r="I4709" s="23"/>
      <c r="J4709" s="24"/>
    </row>
    <row r="4710" spans="1:10" ht="15" x14ac:dyDescent="0.25">
      <c r="A4710" s="17"/>
      <c r="B4710" s="18"/>
      <c r="C4710" s="19"/>
      <c r="D4710" s="143"/>
      <c r="E4710" s="7"/>
      <c r="F4710" s="7"/>
      <c r="G4710" s="22"/>
      <c r="H4710" s="273"/>
      <c r="I4710" s="23"/>
      <c r="J4710" s="24"/>
    </row>
    <row r="4711" spans="1:10" ht="15" x14ac:dyDescent="0.25">
      <c r="A4711" s="17"/>
      <c r="B4711" s="18"/>
      <c r="C4711" s="19"/>
      <c r="D4711" s="143"/>
      <c r="E4711" s="7"/>
      <c r="F4711" s="7"/>
      <c r="G4711" s="22"/>
      <c r="H4711" s="273"/>
      <c r="I4711" s="23"/>
      <c r="J4711" s="24"/>
    </row>
    <row r="4712" spans="1:10" ht="15" x14ac:dyDescent="0.2">
      <c r="A4712" s="25"/>
      <c r="B4712" s="18"/>
      <c r="C4712" s="19"/>
      <c r="D4712" s="143"/>
      <c r="E4712" s="7"/>
      <c r="F4712" s="7"/>
      <c r="G4712" s="22"/>
      <c r="H4712" s="273"/>
      <c r="I4712" s="23"/>
      <c r="J4712" s="24"/>
    </row>
    <row r="4713" spans="1:10" ht="15" x14ac:dyDescent="0.2">
      <c r="A4713" s="25"/>
      <c r="B4713" s="18"/>
      <c r="C4713" s="19"/>
      <c r="D4713" s="143"/>
      <c r="E4713" s="7"/>
      <c r="F4713" s="7"/>
      <c r="G4713" s="22"/>
      <c r="H4713" s="273"/>
      <c r="I4713" s="23"/>
      <c r="J4713" s="24"/>
    </row>
    <row r="4714" spans="1:10" ht="15" x14ac:dyDescent="0.2">
      <c r="A4714" s="25"/>
      <c r="B4714" s="18"/>
      <c r="C4714" s="19"/>
      <c r="D4714" s="143"/>
      <c r="E4714" s="7"/>
      <c r="F4714" s="7"/>
      <c r="G4714" s="22"/>
      <c r="H4714" s="273"/>
      <c r="I4714" s="23"/>
      <c r="J4714" s="24"/>
    </row>
    <row r="4715" spans="1:10" ht="15" x14ac:dyDescent="0.2">
      <c r="A4715" s="25"/>
      <c r="B4715" s="18"/>
      <c r="C4715" s="19"/>
      <c r="D4715" s="143"/>
      <c r="E4715" s="7"/>
      <c r="F4715" s="7"/>
      <c r="G4715" s="22"/>
      <c r="H4715" s="273"/>
      <c r="I4715" s="23"/>
      <c r="J4715" s="24"/>
    </row>
    <row r="4716" spans="1:10" ht="15" x14ac:dyDescent="0.25">
      <c r="A4716" s="17"/>
      <c r="B4716" s="18"/>
      <c r="C4716" s="19"/>
      <c r="D4716" s="143"/>
      <c r="E4716" s="7"/>
      <c r="F4716" s="7"/>
      <c r="G4716" s="22"/>
      <c r="H4716" s="273"/>
      <c r="I4716" s="23"/>
      <c r="J4716" s="24"/>
    </row>
    <row r="4717" spans="1:10" ht="15" x14ac:dyDescent="0.2">
      <c r="A4717" s="25"/>
      <c r="B4717" s="18"/>
      <c r="C4717" s="19"/>
      <c r="D4717" s="143"/>
      <c r="E4717" s="7"/>
      <c r="F4717" s="7"/>
      <c r="G4717" s="22"/>
      <c r="H4717" s="273"/>
      <c r="I4717" s="23"/>
      <c r="J4717" s="24"/>
    </row>
    <row r="4718" spans="1:10" ht="15" x14ac:dyDescent="0.2">
      <c r="A4718" s="25"/>
      <c r="B4718" s="18"/>
      <c r="C4718" s="19"/>
      <c r="D4718" s="143"/>
      <c r="E4718" s="7"/>
      <c r="F4718" s="7"/>
      <c r="G4718" s="22"/>
      <c r="H4718" s="273"/>
      <c r="I4718" s="23"/>
      <c r="J4718" s="24"/>
    </row>
    <row r="4719" spans="1:10" ht="15" x14ac:dyDescent="0.2">
      <c r="A4719" s="25"/>
      <c r="B4719" s="18"/>
      <c r="C4719" s="19"/>
      <c r="D4719" s="143"/>
      <c r="E4719" s="7"/>
      <c r="F4719" s="7"/>
      <c r="G4719" s="22"/>
      <c r="H4719" s="273"/>
      <c r="I4719" s="23"/>
      <c r="J4719" s="24"/>
    </row>
    <row r="4720" spans="1:10" ht="15" x14ac:dyDescent="0.2">
      <c r="A4720" s="25"/>
      <c r="B4720" s="18"/>
      <c r="C4720" s="19"/>
      <c r="D4720" s="143"/>
      <c r="E4720" s="7"/>
      <c r="F4720" s="7"/>
      <c r="G4720" s="22"/>
      <c r="H4720" s="273"/>
      <c r="I4720" s="23"/>
      <c r="J4720" s="24"/>
    </row>
    <row r="4721" spans="1:10" ht="15" x14ac:dyDescent="0.2">
      <c r="A4721" s="25"/>
      <c r="B4721" s="18"/>
      <c r="C4721" s="19"/>
      <c r="D4721" s="143"/>
      <c r="E4721" s="7"/>
      <c r="F4721" s="7"/>
      <c r="G4721" s="22"/>
      <c r="H4721" s="273"/>
      <c r="I4721" s="23"/>
      <c r="J4721" s="24"/>
    </row>
    <row r="4722" spans="1:10" ht="15" x14ac:dyDescent="0.2">
      <c r="A4722" s="25"/>
      <c r="B4722" s="18"/>
      <c r="C4722" s="19"/>
      <c r="D4722" s="143"/>
      <c r="E4722" s="7"/>
      <c r="F4722" s="7"/>
      <c r="G4722" s="22"/>
      <c r="H4722" s="273"/>
      <c r="I4722" s="23"/>
      <c r="J4722" s="24"/>
    </row>
    <row r="4723" spans="1:10" ht="15" x14ac:dyDescent="0.2">
      <c r="A4723" s="25"/>
      <c r="B4723" s="18"/>
      <c r="C4723" s="19"/>
      <c r="D4723" s="143"/>
      <c r="E4723" s="7"/>
      <c r="F4723" s="7"/>
      <c r="G4723" s="22"/>
      <c r="H4723" s="273"/>
      <c r="I4723" s="23"/>
      <c r="J4723" s="24"/>
    </row>
    <row r="4724" spans="1:10" ht="15" x14ac:dyDescent="0.25">
      <c r="A4724" s="17"/>
      <c r="B4724" s="18"/>
      <c r="C4724" s="19"/>
      <c r="D4724" s="143"/>
      <c r="E4724" s="7"/>
      <c r="F4724" s="7"/>
      <c r="G4724" s="22"/>
      <c r="H4724" s="273"/>
      <c r="I4724" s="23"/>
      <c r="J4724" s="24"/>
    </row>
    <row r="4725" spans="1:10" ht="15" x14ac:dyDescent="0.2">
      <c r="A4725" s="25"/>
      <c r="B4725" s="18"/>
      <c r="C4725" s="19"/>
      <c r="D4725" s="143"/>
      <c r="E4725" s="7"/>
      <c r="F4725" s="7"/>
      <c r="G4725" s="22"/>
      <c r="H4725" s="273"/>
      <c r="I4725" s="23"/>
      <c r="J4725" s="24"/>
    </row>
    <row r="4726" spans="1:10" ht="15" x14ac:dyDescent="0.2">
      <c r="A4726" s="25"/>
      <c r="B4726" s="18"/>
      <c r="C4726" s="19"/>
      <c r="D4726" s="143"/>
      <c r="E4726" s="7"/>
      <c r="F4726" s="7"/>
      <c r="G4726" s="22"/>
      <c r="H4726" s="273"/>
      <c r="I4726" s="23"/>
      <c r="J4726" s="24"/>
    </row>
    <row r="4727" spans="1:10" ht="15" x14ac:dyDescent="0.2">
      <c r="A4727" s="25"/>
      <c r="B4727" s="18"/>
      <c r="C4727" s="19"/>
      <c r="D4727" s="143"/>
      <c r="E4727" s="7"/>
      <c r="F4727" s="7"/>
      <c r="G4727" s="22"/>
      <c r="H4727" s="273"/>
      <c r="I4727" s="23"/>
      <c r="J4727" s="24"/>
    </row>
    <row r="4728" spans="1:10" ht="15" x14ac:dyDescent="0.25">
      <c r="A4728" s="17"/>
      <c r="B4728" s="18"/>
      <c r="C4728" s="19"/>
      <c r="D4728" s="143"/>
      <c r="E4728" s="7"/>
      <c r="F4728" s="7"/>
      <c r="G4728" s="22"/>
      <c r="H4728" s="273"/>
      <c r="I4728" s="23"/>
      <c r="J4728" s="24"/>
    </row>
    <row r="4729" spans="1:10" ht="15" x14ac:dyDescent="0.2">
      <c r="A4729" s="25"/>
      <c r="B4729" s="18"/>
      <c r="C4729" s="19"/>
      <c r="D4729" s="143"/>
      <c r="E4729" s="7"/>
      <c r="F4729" s="7"/>
      <c r="G4729" s="22"/>
      <c r="H4729" s="273"/>
      <c r="I4729" s="23"/>
      <c r="J4729" s="24"/>
    </row>
    <row r="4730" spans="1:10" ht="15" x14ac:dyDescent="0.2">
      <c r="A4730" s="25"/>
      <c r="B4730" s="18"/>
      <c r="C4730" s="19"/>
      <c r="D4730" s="143"/>
      <c r="E4730" s="7"/>
      <c r="F4730" s="7"/>
      <c r="G4730" s="22"/>
      <c r="H4730" s="273"/>
      <c r="I4730" s="23"/>
      <c r="J4730" s="24"/>
    </row>
    <row r="4731" spans="1:10" ht="15" x14ac:dyDescent="0.2">
      <c r="A4731" s="25"/>
      <c r="B4731" s="18"/>
      <c r="C4731" s="19"/>
      <c r="D4731" s="143"/>
      <c r="E4731" s="7"/>
      <c r="F4731" s="7"/>
      <c r="G4731" s="22"/>
      <c r="H4731" s="273"/>
      <c r="I4731" s="23"/>
      <c r="J4731" s="24"/>
    </row>
    <row r="4732" spans="1:10" ht="15" x14ac:dyDescent="0.2">
      <c r="A4732" s="25"/>
      <c r="B4732" s="18"/>
      <c r="C4732" s="19"/>
      <c r="D4732" s="143"/>
      <c r="E4732" s="7"/>
      <c r="F4732" s="7"/>
      <c r="G4732" s="22"/>
      <c r="H4732" s="273"/>
      <c r="I4732" s="23"/>
      <c r="J4732" s="24"/>
    </row>
    <row r="4733" spans="1:10" ht="15" x14ac:dyDescent="0.2">
      <c r="A4733" s="25"/>
      <c r="B4733" s="18"/>
      <c r="C4733" s="19"/>
      <c r="D4733" s="143"/>
      <c r="E4733" s="7"/>
      <c r="F4733" s="7"/>
      <c r="G4733" s="22"/>
      <c r="H4733" s="273"/>
      <c r="I4733" s="23"/>
      <c r="J4733" s="24"/>
    </row>
    <row r="4734" spans="1:10" ht="15" x14ac:dyDescent="0.25">
      <c r="A4734" s="17"/>
      <c r="B4734" s="18"/>
      <c r="C4734" s="19"/>
      <c r="D4734" s="143"/>
      <c r="E4734" s="7"/>
      <c r="F4734" s="7"/>
      <c r="G4734" s="22"/>
      <c r="H4734" s="273"/>
      <c r="I4734" s="23"/>
      <c r="J4734" s="24"/>
    </row>
    <row r="4735" spans="1:10" ht="15" x14ac:dyDescent="0.2">
      <c r="A4735" s="25"/>
      <c r="B4735" s="18"/>
      <c r="C4735" s="19"/>
      <c r="D4735" s="143"/>
      <c r="E4735" s="7"/>
      <c r="F4735" s="7"/>
      <c r="G4735" s="22"/>
      <c r="H4735" s="273"/>
      <c r="I4735" s="23"/>
      <c r="J4735" s="24"/>
    </row>
    <row r="4736" spans="1:10" ht="15" x14ac:dyDescent="0.2">
      <c r="A4736" s="25"/>
      <c r="B4736" s="18"/>
      <c r="C4736" s="19"/>
      <c r="D4736" s="143"/>
      <c r="E4736" s="7"/>
      <c r="F4736" s="7"/>
      <c r="G4736" s="22"/>
      <c r="H4736" s="273"/>
      <c r="I4736" s="23"/>
      <c r="J4736" s="24"/>
    </row>
    <row r="4737" spans="1:10" ht="15" x14ac:dyDescent="0.2">
      <c r="A4737" s="25"/>
      <c r="B4737" s="18"/>
      <c r="C4737" s="19"/>
      <c r="D4737" s="143"/>
      <c r="E4737" s="7"/>
      <c r="F4737" s="7"/>
      <c r="G4737" s="22"/>
      <c r="H4737" s="273"/>
      <c r="I4737" s="23"/>
      <c r="J4737" s="24"/>
    </row>
    <row r="4738" spans="1:10" ht="15" x14ac:dyDescent="0.2">
      <c r="A4738" s="25"/>
      <c r="B4738" s="18"/>
      <c r="C4738" s="19"/>
      <c r="D4738" s="143"/>
      <c r="E4738" s="7"/>
      <c r="F4738" s="7"/>
      <c r="G4738" s="22"/>
      <c r="H4738" s="273"/>
      <c r="I4738" s="23"/>
      <c r="J4738" s="24"/>
    </row>
    <row r="4739" spans="1:10" ht="15" x14ac:dyDescent="0.2">
      <c r="A4739" s="25"/>
      <c r="B4739" s="18"/>
      <c r="C4739" s="19"/>
      <c r="D4739" s="143"/>
      <c r="E4739" s="7"/>
      <c r="F4739" s="7"/>
      <c r="G4739" s="22"/>
      <c r="H4739" s="273"/>
      <c r="I4739" s="23"/>
      <c r="J4739" s="24"/>
    </row>
    <row r="4740" spans="1:10" ht="15" x14ac:dyDescent="0.2">
      <c r="A4740" s="25"/>
      <c r="B4740" s="18"/>
      <c r="C4740" s="19"/>
      <c r="D4740" s="143"/>
      <c r="E4740" s="7"/>
      <c r="F4740" s="7"/>
      <c r="G4740" s="22"/>
      <c r="H4740" s="273"/>
      <c r="I4740" s="23"/>
      <c r="J4740" s="24"/>
    </row>
    <row r="4741" spans="1:10" ht="15" x14ac:dyDescent="0.2">
      <c r="A4741" s="25"/>
      <c r="B4741" s="18"/>
      <c r="C4741" s="19"/>
      <c r="D4741" s="143"/>
      <c r="E4741" s="7"/>
      <c r="F4741" s="7"/>
      <c r="G4741" s="22"/>
      <c r="H4741" s="273"/>
      <c r="I4741" s="23"/>
      <c r="J4741" s="24"/>
    </row>
    <row r="4742" spans="1:10" ht="15" x14ac:dyDescent="0.2">
      <c r="A4742" s="25"/>
      <c r="B4742" s="18"/>
      <c r="C4742" s="19"/>
      <c r="D4742" s="143"/>
      <c r="E4742" s="7"/>
      <c r="F4742" s="7"/>
      <c r="G4742" s="22"/>
      <c r="H4742" s="273"/>
      <c r="I4742" s="23"/>
      <c r="J4742" s="24"/>
    </row>
    <row r="4743" spans="1:10" ht="15" x14ac:dyDescent="0.2">
      <c r="A4743" s="25"/>
      <c r="B4743" s="18"/>
      <c r="C4743" s="19"/>
      <c r="D4743" s="143"/>
      <c r="E4743" s="7"/>
      <c r="F4743" s="7"/>
      <c r="G4743" s="22"/>
      <c r="H4743" s="273"/>
      <c r="I4743" s="23"/>
      <c r="J4743" s="24"/>
    </row>
    <row r="4744" spans="1:10" ht="15" x14ac:dyDescent="0.2">
      <c r="A4744" s="25"/>
      <c r="B4744" s="18"/>
      <c r="C4744" s="19"/>
      <c r="D4744" s="143"/>
      <c r="E4744" s="7"/>
      <c r="F4744" s="7"/>
      <c r="G4744" s="22"/>
      <c r="H4744" s="273"/>
      <c r="I4744" s="23"/>
      <c r="J4744" s="24"/>
    </row>
    <row r="4745" spans="1:10" ht="15" x14ac:dyDescent="0.2">
      <c r="A4745" s="25"/>
      <c r="B4745" s="18"/>
      <c r="C4745" s="19"/>
      <c r="D4745" s="143"/>
      <c r="E4745" s="7"/>
      <c r="F4745" s="7"/>
      <c r="G4745" s="22"/>
      <c r="H4745" s="273"/>
      <c r="I4745" s="23"/>
      <c r="J4745" s="24"/>
    </row>
    <row r="4746" spans="1:10" ht="15" x14ac:dyDescent="0.2">
      <c r="A4746" s="25"/>
      <c r="B4746" s="18"/>
      <c r="C4746" s="19"/>
      <c r="D4746" s="143"/>
      <c r="E4746" s="7"/>
      <c r="F4746" s="7"/>
      <c r="G4746" s="22"/>
      <c r="H4746" s="273"/>
      <c r="I4746" s="23"/>
      <c r="J4746" s="24"/>
    </row>
    <row r="4747" spans="1:10" ht="15" x14ac:dyDescent="0.2">
      <c r="A4747" s="25"/>
      <c r="B4747" s="18"/>
      <c r="C4747" s="19"/>
      <c r="D4747" s="143"/>
      <c r="E4747" s="7"/>
      <c r="F4747" s="7"/>
      <c r="G4747" s="22"/>
      <c r="H4747" s="273"/>
      <c r="I4747" s="23"/>
      <c r="J4747" s="24"/>
    </row>
    <row r="4748" spans="1:10" ht="15" x14ac:dyDescent="0.2">
      <c r="A4748" s="25"/>
      <c r="B4748" s="18"/>
      <c r="C4748" s="19"/>
      <c r="D4748" s="143"/>
      <c r="E4748" s="7"/>
      <c r="F4748" s="7"/>
      <c r="G4748" s="22"/>
      <c r="H4748" s="273"/>
      <c r="I4748" s="23"/>
      <c r="J4748" s="24"/>
    </row>
    <row r="4749" spans="1:10" ht="15" x14ac:dyDescent="0.2">
      <c r="A4749" s="25"/>
      <c r="B4749" s="18"/>
      <c r="C4749" s="19"/>
      <c r="D4749" s="143"/>
      <c r="E4749" s="7"/>
      <c r="F4749" s="7"/>
      <c r="G4749" s="22"/>
      <c r="H4749" s="273"/>
      <c r="I4749" s="23"/>
      <c r="J4749" s="24"/>
    </row>
    <row r="4750" spans="1:10" ht="15" x14ac:dyDescent="0.2">
      <c r="A4750" s="25"/>
      <c r="B4750" s="18"/>
      <c r="C4750" s="19"/>
      <c r="D4750" s="143"/>
      <c r="E4750" s="7"/>
      <c r="F4750" s="7"/>
      <c r="G4750" s="22"/>
      <c r="H4750" s="273"/>
      <c r="I4750" s="23"/>
      <c r="J4750" s="24"/>
    </row>
    <row r="4751" spans="1:10" ht="15" x14ac:dyDescent="0.2">
      <c r="A4751" s="25"/>
      <c r="B4751" s="18"/>
      <c r="C4751" s="19"/>
      <c r="D4751" s="143"/>
      <c r="E4751" s="7"/>
      <c r="F4751" s="7"/>
      <c r="G4751" s="22"/>
      <c r="H4751" s="273"/>
      <c r="I4751" s="23"/>
      <c r="J4751" s="24"/>
    </row>
    <row r="4752" spans="1:10" ht="15" x14ac:dyDescent="0.2">
      <c r="A4752" s="25"/>
      <c r="B4752" s="18"/>
      <c r="C4752" s="19"/>
      <c r="D4752" s="143"/>
      <c r="E4752" s="7"/>
      <c r="F4752" s="7"/>
      <c r="G4752" s="22"/>
      <c r="H4752" s="273"/>
      <c r="I4752" s="23"/>
      <c r="J4752" s="24"/>
    </row>
    <row r="4753" spans="1:14" ht="15" x14ac:dyDescent="0.2">
      <c r="A4753" s="25"/>
      <c r="B4753" s="18"/>
      <c r="C4753" s="19"/>
      <c r="D4753" s="143"/>
      <c r="E4753" s="7"/>
      <c r="F4753" s="7"/>
      <c r="G4753" s="22"/>
      <c r="H4753" s="273"/>
      <c r="I4753" s="23"/>
      <c r="J4753" s="24"/>
    </row>
    <row r="4754" spans="1:14" ht="15" x14ac:dyDescent="0.2">
      <c r="A4754" s="25"/>
      <c r="B4754" s="18"/>
      <c r="C4754" s="19"/>
      <c r="D4754" s="143"/>
      <c r="E4754" s="7"/>
      <c r="F4754" s="7"/>
      <c r="G4754" s="22"/>
      <c r="H4754" s="273"/>
      <c r="I4754" s="23"/>
      <c r="J4754" s="24"/>
    </row>
    <row r="4755" spans="1:14" x14ac:dyDescent="0.2">
      <c r="A4755" s="25"/>
      <c r="B4755" s="18"/>
      <c r="C4755" s="19"/>
      <c r="D4755" s="231"/>
      <c r="E4755" s="7"/>
      <c r="F4755" s="7"/>
      <c r="G4755" s="22"/>
      <c r="H4755" s="273"/>
      <c r="I4755" s="23"/>
      <c r="J4755" s="24"/>
    </row>
    <row r="4756" spans="1:14" x14ac:dyDescent="0.2">
      <c r="A4756" s="25"/>
      <c r="B4756" s="18"/>
      <c r="C4756" s="19"/>
      <c r="D4756" s="231"/>
      <c r="E4756" s="7"/>
      <c r="F4756" s="7"/>
      <c r="G4756" s="22"/>
      <c r="H4756" s="273"/>
      <c r="I4756" s="23"/>
      <c r="J4756" s="24"/>
    </row>
    <row r="4757" spans="1:14" x14ac:dyDescent="0.2">
      <c r="A4757" s="25"/>
      <c r="B4757" s="18"/>
      <c r="C4757" s="19"/>
      <c r="D4757" s="231"/>
      <c r="E4757" s="7"/>
      <c r="F4757" s="7"/>
      <c r="G4757" s="22"/>
      <c r="H4757" s="273"/>
      <c r="I4757" s="23"/>
      <c r="J4757" s="24"/>
    </row>
    <row r="4758" spans="1:14" x14ac:dyDescent="0.2">
      <c r="A4758" s="25"/>
      <c r="B4758" s="18"/>
      <c r="C4758" s="19"/>
      <c r="D4758" s="231"/>
      <c r="E4758" s="7"/>
      <c r="F4758" s="7"/>
      <c r="G4758" s="22"/>
      <c r="H4758" s="273"/>
      <c r="I4758" s="23"/>
      <c r="J4758" s="24"/>
    </row>
    <row r="4759" spans="1:14" x14ac:dyDescent="0.2">
      <c r="A4759" s="25"/>
      <c r="B4759" s="18"/>
      <c r="C4759" s="19"/>
      <c r="D4759" s="231"/>
      <c r="E4759" s="7"/>
      <c r="F4759" s="7"/>
      <c r="G4759" s="22"/>
      <c r="H4759" s="273"/>
      <c r="I4759" s="23"/>
      <c r="J4759" s="24"/>
    </row>
    <row r="4760" spans="1:14" x14ac:dyDescent="0.2">
      <c r="A4760" s="25"/>
      <c r="B4760" s="18"/>
      <c r="C4760" s="19"/>
      <c r="D4760" s="231"/>
      <c r="E4760" s="7"/>
      <c r="F4760" s="7"/>
      <c r="G4760" s="22"/>
      <c r="H4760" s="273"/>
      <c r="I4760" s="23"/>
      <c r="J4760" s="24"/>
    </row>
    <row r="4761" spans="1:14" x14ac:dyDescent="0.2">
      <c r="A4761" s="25"/>
      <c r="B4761" s="18"/>
      <c r="C4761" s="19"/>
      <c r="D4761" s="231"/>
      <c r="E4761" s="7"/>
      <c r="F4761" s="7"/>
      <c r="G4761" s="22"/>
      <c r="H4761" s="273"/>
      <c r="I4761" s="23"/>
      <c r="J4761" s="24"/>
    </row>
    <row r="4762" spans="1:14" x14ac:dyDescent="0.2">
      <c r="A4762" s="25"/>
      <c r="B4762" s="18"/>
      <c r="C4762" s="19"/>
      <c r="D4762" s="231"/>
      <c r="E4762" s="7"/>
      <c r="F4762" s="7"/>
      <c r="G4762" s="22"/>
      <c r="H4762" s="273"/>
      <c r="I4762" s="23"/>
      <c r="J4762" s="24"/>
    </row>
    <row r="4763" spans="1:14" x14ac:dyDescent="0.2">
      <c r="A4763" s="25"/>
      <c r="B4763" s="18"/>
      <c r="C4763" s="19"/>
      <c r="D4763" s="231"/>
      <c r="E4763" s="7"/>
      <c r="F4763" s="7"/>
      <c r="G4763" s="22"/>
      <c r="H4763" s="273"/>
      <c r="I4763" s="23"/>
      <c r="J4763" s="24"/>
    </row>
    <row r="4764" spans="1:14" x14ac:dyDescent="0.2">
      <c r="A4764" s="25"/>
      <c r="B4764" s="18"/>
      <c r="C4764" s="19"/>
      <c r="D4764" s="231"/>
      <c r="E4764" s="7"/>
      <c r="F4764" s="7"/>
      <c r="G4764" s="22"/>
      <c r="H4764" s="273"/>
      <c r="I4764" s="23"/>
      <c r="J4764" s="24"/>
    </row>
    <row r="4765" spans="1:14" x14ac:dyDescent="0.2">
      <c r="A4765" s="25"/>
      <c r="B4765" s="18"/>
      <c r="C4765" s="19"/>
      <c r="D4765" s="231"/>
      <c r="E4765" s="7"/>
      <c r="F4765" s="7"/>
      <c r="G4765" s="22"/>
      <c r="H4765" s="273"/>
      <c r="I4765" s="23"/>
      <c r="J4765" s="24"/>
    </row>
    <row r="4766" spans="1:14" s="35" customFormat="1" x14ac:dyDescent="0.2">
      <c r="A4766" s="25"/>
      <c r="B4766" s="18"/>
      <c r="C4766" s="19"/>
      <c r="D4766" s="231"/>
      <c r="E4766" s="7"/>
      <c r="F4766" s="7"/>
      <c r="G4766" s="22"/>
      <c r="H4766" s="273"/>
      <c r="I4766" s="23"/>
      <c r="J4766" s="24"/>
      <c r="L4766" s="246"/>
      <c r="M4766" s="340"/>
      <c r="N4766" s="38"/>
    </row>
    <row r="4767" spans="1:14" s="35" customFormat="1" x14ac:dyDescent="0.2">
      <c r="A4767" s="25"/>
      <c r="B4767" s="18"/>
      <c r="C4767" s="19"/>
      <c r="D4767" s="231"/>
      <c r="E4767" s="7"/>
      <c r="F4767" s="7"/>
      <c r="G4767" s="22"/>
      <c r="H4767" s="273"/>
      <c r="I4767" s="23"/>
      <c r="J4767" s="24"/>
      <c r="L4767" s="246"/>
      <c r="M4767" s="340"/>
      <c r="N4767" s="38"/>
    </row>
    <row r="4768" spans="1:14" s="35" customFormat="1" x14ac:dyDescent="0.2">
      <c r="A4768" s="25"/>
      <c r="B4768" s="18"/>
      <c r="C4768" s="19"/>
      <c r="D4768" s="231"/>
      <c r="E4768" s="7"/>
      <c r="F4768" s="7"/>
      <c r="G4768" s="22"/>
      <c r="H4768" s="273"/>
      <c r="I4768" s="23"/>
      <c r="J4768" s="24"/>
      <c r="L4768" s="246"/>
      <c r="M4768" s="340"/>
      <c r="N4768" s="38"/>
    </row>
    <row r="4769" spans="1:14" s="35" customFormat="1" x14ac:dyDescent="0.2">
      <c r="A4769" s="25"/>
      <c r="B4769" s="18"/>
      <c r="C4769" s="19"/>
      <c r="D4769" s="231"/>
      <c r="E4769" s="7"/>
      <c r="F4769" s="239"/>
      <c r="G4769" s="22"/>
      <c r="H4769" s="273"/>
      <c r="I4769" s="23"/>
      <c r="J4769" s="24"/>
      <c r="L4769" s="246"/>
      <c r="M4769" s="340"/>
      <c r="N4769" s="38"/>
    </row>
    <row r="4770" spans="1:14" s="35" customFormat="1" x14ac:dyDescent="0.2">
      <c r="A4770" s="25"/>
      <c r="B4770" s="18"/>
      <c r="C4770" s="19"/>
      <c r="D4770" s="231"/>
      <c r="E4770" s="7"/>
      <c r="F4770" s="239"/>
      <c r="G4770" s="22"/>
      <c r="H4770" s="273"/>
      <c r="I4770" s="23"/>
      <c r="J4770" s="24"/>
      <c r="L4770" s="246"/>
      <c r="M4770" s="340"/>
      <c r="N4770" s="38"/>
    </row>
    <row r="4771" spans="1:14" s="35" customFormat="1" x14ac:dyDescent="0.2">
      <c r="A4771" s="25"/>
      <c r="B4771" s="18"/>
      <c r="C4771" s="19"/>
      <c r="D4771" s="231"/>
      <c r="E4771" s="7"/>
      <c r="F4771" s="239"/>
      <c r="G4771" s="22"/>
      <c r="H4771" s="273"/>
      <c r="I4771" s="23"/>
      <c r="J4771" s="24"/>
      <c r="L4771" s="246"/>
      <c r="M4771" s="340"/>
      <c r="N4771" s="38"/>
    </row>
    <row r="4772" spans="1:14" s="35" customFormat="1" x14ac:dyDescent="0.2">
      <c r="A4772" s="25"/>
      <c r="B4772" s="18"/>
      <c r="C4772" s="19"/>
      <c r="D4772" s="231"/>
      <c r="E4772" s="7"/>
      <c r="F4772" s="239"/>
      <c r="G4772" s="22"/>
      <c r="H4772" s="273"/>
      <c r="I4772" s="23"/>
      <c r="J4772" s="24"/>
      <c r="L4772" s="246"/>
      <c r="M4772" s="340"/>
      <c r="N4772" s="38"/>
    </row>
    <row r="4773" spans="1:14" s="35" customFormat="1" x14ac:dyDescent="0.2">
      <c r="A4773" s="25"/>
      <c r="B4773" s="18"/>
      <c r="C4773" s="19"/>
      <c r="D4773" s="231"/>
      <c r="E4773" s="7"/>
      <c r="F4773" s="239"/>
      <c r="G4773" s="22"/>
      <c r="H4773" s="273"/>
      <c r="I4773" s="23"/>
      <c r="J4773" s="24"/>
      <c r="L4773" s="246"/>
      <c r="M4773" s="340"/>
      <c r="N4773" s="38"/>
    </row>
    <row r="4774" spans="1:14" s="35" customFormat="1" x14ac:dyDescent="0.2">
      <c r="A4774" s="25"/>
      <c r="B4774" s="18"/>
      <c r="C4774" s="19"/>
      <c r="D4774" s="231"/>
      <c r="E4774" s="7"/>
      <c r="F4774" s="239"/>
      <c r="G4774" s="22"/>
      <c r="H4774" s="273"/>
      <c r="I4774" s="23"/>
      <c r="J4774" s="24"/>
      <c r="L4774" s="246"/>
      <c r="M4774" s="340"/>
      <c r="N4774" s="38"/>
    </row>
    <row r="4775" spans="1:14" s="35" customFormat="1" x14ac:dyDescent="0.2">
      <c r="A4775" s="25"/>
      <c r="B4775" s="18"/>
      <c r="C4775" s="19"/>
      <c r="D4775" s="231"/>
      <c r="E4775" s="7"/>
      <c r="F4775" s="239"/>
      <c r="G4775" s="22"/>
      <c r="H4775" s="273"/>
      <c r="I4775" s="23"/>
      <c r="J4775" s="24"/>
      <c r="L4775" s="246"/>
      <c r="M4775" s="340"/>
      <c r="N4775" s="38"/>
    </row>
    <row r="4776" spans="1:14" s="35" customFormat="1" x14ac:dyDescent="0.2">
      <c r="A4776" s="25"/>
      <c r="B4776" s="18"/>
      <c r="C4776" s="19"/>
      <c r="D4776" s="231"/>
      <c r="E4776" s="7"/>
      <c r="F4776" s="239"/>
      <c r="G4776" s="22"/>
      <c r="H4776" s="273"/>
      <c r="I4776" s="23"/>
      <c r="J4776" s="24"/>
      <c r="L4776" s="246"/>
      <c r="M4776" s="340"/>
      <c r="N4776" s="38"/>
    </row>
    <row r="4777" spans="1:14" s="35" customFormat="1" x14ac:dyDescent="0.2">
      <c r="A4777" s="25"/>
      <c r="B4777" s="18"/>
      <c r="C4777" s="19"/>
      <c r="D4777" s="231"/>
      <c r="E4777" s="7"/>
      <c r="F4777" s="239"/>
      <c r="G4777" s="22"/>
      <c r="H4777" s="273"/>
      <c r="I4777" s="23"/>
      <c r="J4777" s="24"/>
      <c r="L4777" s="246"/>
      <c r="M4777" s="340"/>
      <c r="N4777" s="38"/>
    </row>
    <row r="4778" spans="1:14" s="35" customFormat="1" x14ac:dyDescent="0.2">
      <c r="A4778" s="25"/>
      <c r="B4778" s="18"/>
      <c r="C4778" s="19"/>
      <c r="D4778" s="231"/>
      <c r="E4778" s="7"/>
      <c r="F4778" s="239"/>
      <c r="G4778" s="22"/>
      <c r="H4778" s="273"/>
      <c r="I4778" s="23"/>
      <c r="J4778" s="24"/>
      <c r="L4778" s="246"/>
      <c r="M4778" s="340"/>
      <c r="N4778" s="38"/>
    </row>
    <row r="4779" spans="1:14" s="35" customFormat="1" x14ac:dyDescent="0.2">
      <c r="A4779" s="25"/>
      <c r="B4779" s="18"/>
      <c r="C4779" s="19"/>
      <c r="D4779" s="231"/>
      <c r="E4779" s="7"/>
      <c r="F4779" s="239"/>
      <c r="G4779" s="22"/>
      <c r="H4779" s="273"/>
      <c r="I4779" s="23"/>
      <c r="J4779" s="24"/>
      <c r="L4779" s="246"/>
      <c r="M4779" s="340"/>
      <c r="N4779" s="38"/>
    </row>
    <row r="4780" spans="1:14" s="35" customFormat="1" x14ac:dyDescent="0.2">
      <c r="A4780" s="25"/>
      <c r="B4780" s="18"/>
      <c r="C4780" s="19"/>
      <c r="D4780" s="231"/>
      <c r="E4780" s="7"/>
      <c r="F4780" s="239"/>
      <c r="G4780" s="22"/>
      <c r="H4780" s="273"/>
      <c r="I4780" s="23"/>
      <c r="J4780" s="24"/>
      <c r="L4780" s="246"/>
      <c r="M4780" s="340"/>
      <c r="N4780" s="38"/>
    </row>
    <row r="4781" spans="1:14" s="35" customFormat="1" x14ac:dyDescent="0.2">
      <c r="A4781" s="25"/>
      <c r="B4781" s="18"/>
      <c r="C4781" s="19"/>
      <c r="D4781" s="231"/>
      <c r="E4781" s="7"/>
      <c r="F4781" s="239"/>
      <c r="G4781" s="22"/>
      <c r="H4781" s="273"/>
      <c r="I4781" s="23"/>
      <c r="J4781" s="24"/>
      <c r="L4781" s="246"/>
      <c r="M4781" s="340"/>
      <c r="N4781" s="38"/>
    </row>
    <row r="4782" spans="1:14" s="35" customFormat="1" x14ac:dyDescent="0.2">
      <c r="A4782" s="25"/>
      <c r="B4782" s="18"/>
      <c r="C4782" s="19"/>
      <c r="D4782" s="231"/>
      <c r="E4782" s="7"/>
      <c r="F4782" s="239"/>
      <c r="G4782" s="22"/>
      <c r="H4782" s="273"/>
      <c r="I4782" s="23"/>
      <c r="J4782" s="24"/>
      <c r="L4782" s="246"/>
      <c r="M4782" s="340"/>
      <c r="N4782" s="38"/>
    </row>
    <row r="4783" spans="1:14" s="35" customFormat="1" x14ac:dyDescent="0.2">
      <c r="A4783" s="25"/>
      <c r="B4783" s="18"/>
      <c r="C4783" s="19"/>
      <c r="D4783" s="231"/>
      <c r="E4783" s="7"/>
      <c r="F4783" s="239"/>
      <c r="G4783" s="22"/>
      <c r="H4783" s="273"/>
      <c r="I4783" s="23"/>
      <c r="J4783" s="24"/>
      <c r="L4783" s="246"/>
      <c r="M4783" s="340"/>
      <c r="N4783" s="38"/>
    </row>
    <row r="4784" spans="1:14" s="35" customFormat="1" x14ac:dyDescent="0.2">
      <c r="A4784" s="25"/>
      <c r="B4784" s="18"/>
      <c r="C4784" s="19"/>
      <c r="D4784" s="231"/>
      <c r="E4784" s="7"/>
      <c r="F4784" s="239"/>
      <c r="G4784" s="22"/>
      <c r="H4784" s="273"/>
      <c r="I4784" s="23"/>
      <c r="J4784" s="24"/>
      <c r="L4784" s="246"/>
      <c r="M4784" s="340"/>
      <c r="N4784" s="38"/>
    </row>
    <row r="4785" spans="1:14" s="35" customFormat="1" x14ac:dyDescent="0.2">
      <c r="A4785" s="25"/>
      <c r="B4785" s="18"/>
      <c r="C4785" s="19"/>
      <c r="D4785" s="231"/>
      <c r="E4785" s="7"/>
      <c r="F4785" s="239"/>
      <c r="G4785" s="22"/>
      <c r="H4785" s="273"/>
      <c r="I4785" s="23"/>
      <c r="J4785" s="24"/>
      <c r="L4785" s="246"/>
      <c r="M4785" s="340"/>
      <c r="N4785" s="38"/>
    </row>
    <row r="4786" spans="1:14" s="35" customFormat="1" x14ac:dyDescent="0.2">
      <c r="A4786" s="25"/>
      <c r="B4786" s="18"/>
      <c r="C4786" s="19"/>
      <c r="D4786" s="231"/>
      <c r="E4786" s="7"/>
      <c r="F4786" s="239"/>
      <c r="G4786" s="22"/>
      <c r="H4786" s="273"/>
      <c r="I4786" s="23"/>
      <c r="J4786" s="24"/>
      <c r="L4786" s="246"/>
      <c r="M4786" s="340"/>
      <c r="N4786" s="38"/>
    </row>
    <row r="4787" spans="1:14" s="35" customFormat="1" x14ac:dyDescent="0.2">
      <c r="A4787" s="25"/>
      <c r="B4787" s="18"/>
      <c r="C4787" s="19"/>
      <c r="D4787" s="231"/>
      <c r="E4787" s="7"/>
      <c r="F4787" s="239"/>
      <c r="G4787" s="22"/>
      <c r="H4787" s="273"/>
      <c r="I4787" s="23"/>
      <c r="J4787" s="24"/>
      <c r="L4787" s="246"/>
      <c r="M4787" s="340"/>
      <c r="N4787" s="38"/>
    </row>
    <row r="4788" spans="1:14" s="35" customFormat="1" x14ac:dyDescent="0.2">
      <c r="A4788" s="25"/>
      <c r="B4788" s="18"/>
      <c r="C4788" s="19"/>
      <c r="D4788" s="231"/>
      <c r="E4788" s="7"/>
      <c r="F4788" s="239"/>
      <c r="G4788" s="22"/>
      <c r="H4788" s="273"/>
      <c r="I4788" s="23"/>
      <c r="J4788" s="24"/>
      <c r="L4788" s="246"/>
      <c r="M4788" s="340"/>
      <c r="N4788" s="38"/>
    </row>
    <row r="4789" spans="1:14" s="35" customFormat="1" x14ac:dyDescent="0.2">
      <c r="A4789" s="25"/>
      <c r="B4789" s="18"/>
      <c r="C4789" s="19"/>
      <c r="D4789" s="231"/>
      <c r="E4789" s="7"/>
      <c r="F4789" s="239"/>
      <c r="G4789" s="22"/>
      <c r="H4789" s="273"/>
      <c r="I4789" s="23"/>
      <c r="J4789" s="24"/>
      <c r="L4789" s="246"/>
      <c r="M4789" s="340"/>
      <c r="N4789" s="38"/>
    </row>
    <row r="4790" spans="1:14" s="35" customFormat="1" x14ac:dyDescent="0.2">
      <c r="A4790" s="25"/>
      <c r="B4790" s="18"/>
      <c r="C4790" s="19"/>
      <c r="D4790" s="231"/>
      <c r="E4790" s="7"/>
      <c r="F4790" s="239"/>
      <c r="G4790" s="22"/>
      <c r="H4790" s="273"/>
      <c r="I4790" s="23"/>
      <c r="J4790" s="24"/>
      <c r="L4790" s="246"/>
      <c r="M4790" s="340"/>
      <c r="N4790" s="38"/>
    </row>
    <row r="4791" spans="1:14" s="35" customFormat="1" x14ac:dyDescent="0.2">
      <c r="A4791" s="25"/>
      <c r="B4791" s="18"/>
      <c r="C4791" s="19"/>
      <c r="D4791" s="231"/>
      <c r="E4791" s="7"/>
      <c r="F4791" s="239"/>
      <c r="G4791" s="22"/>
      <c r="H4791" s="273"/>
      <c r="I4791" s="23"/>
      <c r="J4791" s="24"/>
      <c r="L4791" s="246"/>
      <c r="M4791" s="340"/>
      <c r="N4791" s="38"/>
    </row>
    <row r="4792" spans="1:14" s="35" customFormat="1" x14ac:dyDescent="0.2">
      <c r="A4792" s="25"/>
      <c r="B4792" s="18"/>
      <c r="C4792" s="19"/>
      <c r="D4792" s="231"/>
      <c r="E4792" s="7"/>
      <c r="F4792" s="239"/>
      <c r="G4792" s="22"/>
      <c r="H4792" s="273"/>
      <c r="I4792" s="23"/>
      <c r="J4792" s="24"/>
      <c r="L4792" s="246"/>
      <c r="M4792" s="340"/>
      <c r="N4792" s="38"/>
    </row>
    <row r="4793" spans="1:14" s="35" customFormat="1" x14ac:dyDescent="0.2">
      <c r="A4793" s="25"/>
      <c r="B4793" s="18"/>
      <c r="C4793" s="19"/>
      <c r="D4793" s="231"/>
      <c r="E4793" s="7"/>
      <c r="F4793" s="239"/>
      <c r="G4793" s="22"/>
      <c r="H4793" s="273"/>
      <c r="I4793" s="23"/>
      <c r="J4793" s="196"/>
      <c r="L4793" s="246"/>
      <c r="M4793" s="340"/>
      <c r="N4793" s="38"/>
    </row>
    <row r="4794" spans="1:14" s="35" customFormat="1" x14ac:dyDescent="0.2">
      <c r="A4794" s="25"/>
      <c r="B4794" s="18"/>
      <c r="C4794" s="19"/>
      <c r="D4794" s="231"/>
      <c r="E4794" s="7"/>
      <c r="F4794" s="239"/>
      <c r="G4794" s="22"/>
      <c r="H4794" s="273"/>
      <c r="I4794" s="23"/>
      <c r="J4794" s="196"/>
      <c r="L4794" s="246"/>
      <c r="M4794" s="340"/>
      <c r="N4794" s="38"/>
    </row>
    <row r="4795" spans="1:14" s="35" customFormat="1" x14ac:dyDescent="0.2">
      <c r="A4795" s="25"/>
      <c r="B4795" s="18"/>
      <c r="C4795" s="19"/>
      <c r="D4795" s="231"/>
      <c r="E4795" s="7"/>
      <c r="F4795" s="239"/>
      <c r="G4795" s="22"/>
      <c r="H4795" s="273"/>
      <c r="I4795" s="23"/>
      <c r="J4795" s="196"/>
      <c r="L4795" s="246"/>
      <c r="M4795" s="340"/>
      <c r="N4795" s="38"/>
    </row>
    <row r="4796" spans="1:14" s="35" customFormat="1" x14ac:dyDescent="0.2">
      <c r="A4796" s="25"/>
      <c r="B4796" s="18"/>
      <c r="C4796" s="19"/>
      <c r="D4796" s="231"/>
      <c r="E4796" s="7"/>
      <c r="F4796" s="239"/>
      <c r="G4796" s="22"/>
      <c r="H4796" s="273"/>
      <c r="I4796" s="23"/>
      <c r="J4796" s="196"/>
      <c r="L4796" s="246"/>
      <c r="M4796" s="340"/>
      <c r="N4796" s="38"/>
    </row>
    <row r="4797" spans="1:14" s="35" customFormat="1" x14ac:dyDescent="0.2">
      <c r="A4797" s="25"/>
      <c r="B4797" s="18"/>
      <c r="C4797" s="19"/>
      <c r="D4797" s="231"/>
      <c r="E4797" s="7"/>
      <c r="F4797" s="239"/>
      <c r="G4797" s="22"/>
      <c r="H4797" s="273"/>
      <c r="I4797" s="23"/>
      <c r="J4797" s="196"/>
      <c r="L4797" s="246"/>
      <c r="M4797" s="340"/>
      <c r="N4797" s="38"/>
    </row>
    <row r="4798" spans="1:14" s="35" customFormat="1" x14ac:dyDescent="0.2">
      <c r="A4798" s="25"/>
      <c r="B4798" s="18"/>
      <c r="C4798" s="19"/>
      <c r="D4798" s="231"/>
      <c r="E4798" s="7"/>
      <c r="F4798" s="239"/>
      <c r="G4798" s="22"/>
      <c r="H4798" s="273"/>
      <c r="I4798" s="23"/>
      <c r="J4798" s="196"/>
      <c r="L4798" s="246"/>
      <c r="M4798" s="340"/>
      <c r="N4798" s="38"/>
    </row>
    <row r="4799" spans="1:14" s="35" customFormat="1" x14ac:dyDescent="0.2">
      <c r="A4799" s="25"/>
      <c r="B4799" s="18"/>
      <c r="C4799" s="19"/>
      <c r="D4799" s="231"/>
      <c r="E4799" s="7"/>
      <c r="F4799" s="239"/>
      <c r="G4799" s="22"/>
      <c r="H4799" s="273"/>
      <c r="I4799" s="23"/>
      <c r="J4799" s="196"/>
      <c r="L4799" s="246"/>
      <c r="M4799" s="340"/>
      <c r="N4799" s="38"/>
    </row>
    <row r="4800" spans="1:14" s="35" customFormat="1" x14ac:dyDescent="0.2">
      <c r="A4800" s="25"/>
      <c r="B4800" s="18"/>
      <c r="C4800" s="19"/>
      <c r="D4800" s="231"/>
      <c r="E4800" s="7"/>
      <c r="F4800" s="239"/>
      <c r="G4800" s="22"/>
      <c r="H4800" s="273"/>
      <c r="I4800" s="23"/>
      <c r="J4800" s="196"/>
      <c r="L4800" s="246"/>
      <c r="M4800" s="340"/>
      <c r="N4800" s="38"/>
    </row>
    <row r="4801" spans="1:14" s="35" customFormat="1" x14ac:dyDescent="0.2">
      <c r="A4801" s="25"/>
      <c r="B4801" s="18"/>
      <c r="C4801" s="19"/>
      <c r="D4801" s="231"/>
      <c r="E4801" s="7"/>
      <c r="F4801" s="239"/>
      <c r="G4801" s="22"/>
      <c r="H4801" s="273"/>
      <c r="I4801" s="23"/>
      <c r="J4801" s="196"/>
      <c r="L4801" s="246"/>
      <c r="M4801" s="340"/>
      <c r="N4801" s="38"/>
    </row>
    <row r="4802" spans="1:14" s="35" customFormat="1" x14ac:dyDescent="0.2">
      <c r="A4802" s="25"/>
      <c r="B4802" s="18"/>
      <c r="C4802" s="19"/>
      <c r="D4802" s="231"/>
      <c r="E4802" s="7"/>
      <c r="F4802" s="239"/>
      <c r="G4802" s="22"/>
      <c r="H4802" s="273"/>
      <c r="I4802" s="23"/>
      <c r="J4802" s="196"/>
      <c r="L4802" s="246"/>
      <c r="M4802" s="340"/>
      <c r="N4802" s="38"/>
    </row>
    <row r="4803" spans="1:14" s="35" customFormat="1" x14ac:dyDescent="0.2">
      <c r="A4803" s="25"/>
      <c r="B4803" s="18"/>
      <c r="C4803" s="19"/>
      <c r="D4803" s="231"/>
      <c r="E4803" s="7"/>
      <c r="F4803" s="239"/>
      <c r="G4803" s="22"/>
      <c r="H4803" s="273"/>
      <c r="I4803" s="23"/>
      <c r="J4803" s="196"/>
      <c r="L4803" s="246"/>
      <c r="M4803" s="340"/>
      <c r="N4803" s="38"/>
    </row>
    <row r="4804" spans="1:14" s="35" customFormat="1" x14ac:dyDescent="0.2">
      <c r="A4804" s="25"/>
      <c r="B4804" s="18"/>
      <c r="C4804" s="19"/>
      <c r="D4804" s="231"/>
      <c r="E4804" s="7"/>
      <c r="F4804" s="239"/>
      <c r="G4804" s="22"/>
      <c r="H4804" s="273"/>
      <c r="I4804" s="23"/>
      <c r="J4804" s="196"/>
      <c r="L4804" s="246"/>
      <c r="M4804" s="340"/>
      <c r="N4804" s="38"/>
    </row>
    <row r="4805" spans="1:14" s="35" customFormat="1" x14ac:dyDescent="0.2">
      <c r="A4805" s="25"/>
      <c r="B4805" s="18"/>
      <c r="C4805" s="19"/>
      <c r="D4805" s="231"/>
      <c r="E4805" s="7"/>
      <c r="F4805" s="239"/>
      <c r="G4805" s="22"/>
      <c r="H4805" s="273"/>
      <c r="I4805" s="23"/>
      <c r="J4805" s="196"/>
      <c r="L4805" s="246"/>
      <c r="M4805" s="340"/>
      <c r="N4805" s="38"/>
    </row>
    <row r="4806" spans="1:14" s="35" customFormat="1" x14ac:dyDescent="0.2">
      <c r="A4806" s="25"/>
      <c r="B4806" s="18"/>
      <c r="C4806" s="19"/>
      <c r="D4806" s="231"/>
      <c r="E4806" s="7"/>
      <c r="F4806" s="239"/>
      <c r="G4806" s="22"/>
      <c r="H4806" s="273"/>
      <c r="I4806" s="23"/>
      <c r="J4806" s="196"/>
      <c r="L4806" s="246"/>
      <c r="M4806" s="340"/>
      <c r="N4806" s="38"/>
    </row>
    <row r="4807" spans="1:14" x14ac:dyDescent="0.2">
      <c r="A4807" s="25"/>
      <c r="B4807" s="18"/>
      <c r="C4807" s="19"/>
      <c r="D4807" s="231"/>
      <c r="E4807" s="7"/>
      <c r="F4807" s="239"/>
      <c r="G4807" s="22"/>
      <c r="H4807" s="273"/>
      <c r="I4807" s="23"/>
      <c r="J4807" s="196"/>
    </row>
    <row r="4808" spans="1:14" x14ac:dyDescent="0.2">
      <c r="A4808" s="25"/>
      <c r="B4808" s="18"/>
      <c r="C4808" s="19"/>
      <c r="D4808" s="231"/>
      <c r="E4808" s="7"/>
      <c r="F4808" s="239"/>
      <c r="G4808" s="22"/>
      <c r="H4808" s="273"/>
      <c r="I4808" s="23"/>
      <c r="J4808" s="196"/>
    </row>
    <row r="4809" spans="1:14" x14ac:dyDescent="0.2">
      <c r="A4809" s="25"/>
      <c r="B4809" s="18"/>
      <c r="C4809" s="19"/>
      <c r="D4809" s="231"/>
      <c r="E4809" s="7"/>
      <c r="F4809" s="239"/>
      <c r="G4809" s="22"/>
      <c r="H4809" s="273"/>
      <c r="I4809" s="23"/>
      <c r="J4809" s="196"/>
    </row>
    <row r="4810" spans="1:14" x14ac:dyDescent="0.2">
      <c r="A4810" s="25"/>
      <c r="B4810" s="18"/>
      <c r="C4810" s="19"/>
      <c r="D4810" s="231"/>
      <c r="E4810" s="7"/>
      <c r="F4810" s="239"/>
      <c r="G4810" s="22"/>
      <c r="H4810" s="273"/>
      <c r="I4810" s="23"/>
      <c r="J4810" s="196"/>
    </row>
    <row r="4811" spans="1:14" x14ac:dyDescent="0.2">
      <c r="A4811" s="25"/>
      <c r="B4811" s="18"/>
      <c r="C4811" s="19"/>
      <c r="D4811" s="231"/>
      <c r="E4811" s="7"/>
      <c r="F4811" s="239"/>
      <c r="G4811" s="22"/>
      <c r="H4811" s="273"/>
      <c r="I4811" s="23"/>
      <c r="J4811" s="196"/>
    </row>
    <row r="4812" spans="1:14" x14ac:dyDescent="0.2">
      <c r="A4812" s="25"/>
      <c r="B4812" s="18"/>
      <c r="C4812" s="19"/>
      <c r="D4812" s="231"/>
      <c r="E4812" s="7"/>
      <c r="F4812" s="239"/>
      <c r="G4812" s="22"/>
      <c r="H4812" s="273"/>
      <c r="I4812" s="23"/>
      <c r="J4812" s="196"/>
    </row>
    <row r="4813" spans="1:14" x14ac:dyDescent="0.2">
      <c r="A4813" s="25"/>
      <c r="B4813" s="18"/>
      <c r="C4813" s="19"/>
      <c r="D4813" s="231"/>
      <c r="E4813" s="7"/>
      <c r="F4813" s="239"/>
      <c r="G4813" s="22"/>
      <c r="H4813" s="273"/>
      <c r="I4813" s="23"/>
      <c r="J4813" s="196"/>
    </row>
    <row r="4814" spans="1:14" x14ac:dyDescent="0.2">
      <c r="A4814" s="25"/>
      <c r="B4814" s="18"/>
      <c r="C4814" s="19"/>
      <c r="D4814" s="231"/>
      <c r="E4814" s="7"/>
      <c r="F4814" s="239"/>
      <c r="G4814" s="22"/>
      <c r="H4814" s="273"/>
      <c r="I4814" s="23"/>
      <c r="J4814" s="196"/>
    </row>
    <row r="4815" spans="1:14" x14ac:dyDescent="0.2">
      <c r="A4815" s="25"/>
      <c r="B4815" s="18"/>
      <c r="C4815" s="19"/>
      <c r="D4815" s="231"/>
      <c r="E4815" s="7"/>
      <c r="F4815" s="239"/>
      <c r="G4815" s="22"/>
      <c r="H4815" s="273"/>
      <c r="I4815" s="23"/>
      <c r="J4815" s="196"/>
    </row>
    <row r="4816" spans="1:14" x14ac:dyDescent="0.2">
      <c r="A4816" s="25"/>
      <c r="B4816" s="18"/>
      <c r="C4816" s="19"/>
      <c r="D4816" s="231"/>
      <c r="E4816" s="7"/>
      <c r="F4816" s="239"/>
      <c r="G4816" s="22"/>
      <c r="H4816" s="273"/>
      <c r="I4816" s="23"/>
      <c r="J4816" s="196"/>
    </row>
    <row r="4817" spans="1:10" x14ac:dyDescent="0.2">
      <c r="A4817" s="25"/>
      <c r="B4817" s="18"/>
      <c r="C4817" s="19"/>
      <c r="D4817" s="231"/>
      <c r="E4817" s="7"/>
      <c r="F4817" s="239"/>
      <c r="G4817" s="22"/>
      <c r="H4817" s="273"/>
      <c r="I4817" s="23"/>
      <c r="J4817" s="196"/>
    </row>
    <row r="4818" spans="1:10" x14ac:dyDescent="0.2">
      <c r="A4818" s="25"/>
      <c r="B4818" s="18"/>
      <c r="C4818" s="19"/>
      <c r="D4818" s="231"/>
      <c r="E4818" s="7"/>
      <c r="F4818" s="239"/>
      <c r="G4818" s="22"/>
      <c r="H4818" s="273"/>
      <c r="I4818" s="23"/>
      <c r="J4818" s="196"/>
    </row>
    <row r="4819" spans="1:10" x14ac:dyDescent="0.2">
      <c r="A4819" s="25"/>
      <c r="B4819" s="18"/>
      <c r="C4819" s="19"/>
      <c r="D4819" s="231"/>
      <c r="E4819" s="7"/>
      <c r="F4819" s="239"/>
      <c r="G4819" s="22"/>
      <c r="H4819" s="273"/>
      <c r="I4819" s="23"/>
      <c r="J4819" s="196"/>
    </row>
    <row r="4820" spans="1:10" x14ac:dyDescent="0.2">
      <c r="A4820" s="25"/>
      <c r="B4820" s="18"/>
      <c r="C4820" s="19"/>
      <c r="D4820" s="231"/>
      <c r="E4820" s="7"/>
      <c r="F4820" s="239"/>
      <c r="G4820" s="22"/>
      <c r="H4820" s="273"/>
      <c r="I4820" s="23"/>
      <c r="J4820" s="196"/>
    </row>
    <row r="4821" spans="1:10" x14ac:dyDescent="0.2">
      <c r="A4821" s="25"/>
      <c r="B4821" s="18"/>
      <c r="C4821" s="19"/>
      <c r="D4821" s="231"/>
      <c r="E4821" s="7"/>
      <c r="F4821" s="239"/>
      <c r="G4821" s="22"/>
      <c r="H4821" s="273"/>
      <c r="I4821" s="23"/>
      <c r="J4821" s="196"/>
    </row>
    <row r="4822" spans="1:10" x14ac:dyDescent="0.2">
      <c r="A4822" s="25"/>
      <c r="B4822" s="18"/>
      <c r="C4822" s="19"/>
      <c r="D4822" s="231"/>
      <c r="E4822" s="7"/>
      <c r="F4822" s="239"/>
      <c r="G4822" s="22"/>
      <c r="H4822" s="273"/>
      <c r="I4822" s="23"/>
      <c r="J4822" s="196"/>
    </row>
    <row r="4823" spans="1:10" x14ac:dyDescent="0.2">
      <c r="A4823" s="25"/>
      <c r="B4823" s="18"/>
      <c r="C4823" s="19"/>
      <c r="D4823" s="231"/>
      <c r="E4823" s="7"/>
      <c r="F4823" s="239"/>
      <c r="G4823" s="22"/>
      <c r="H4823" s="273"/>
      <c r="I4823" s="23"/>
      <c r="J4823" s="196"/>
    </row>
    <row r="4824" spans="1:10" x14ac:dyDescent="0.2">
      <c r="A4824" s="25"/>
      <c r="B4824" s="18"/>
      <c r="C4824" s="19"/>
      <c r="D4824" s="231"/>
      <c r="E4824" s="7"/>
      <c r="F4824" s="239"/>
      <c r="G4824" s="22"/>
      <c r="H4824" s="273"/>
      <c r="I4824" s="23"/>
      <c r="J4824" s="196"/>
    </row>
    <row r="4825" spans="1:10" x14ac:dyDescent="0.2">
      <c r="A4825" s="25"/>
      <c r="B4825" s="18"/>
      <c r="C4825" s="19"/>
      <c r="D4825" s="231"/>
      <c r="E4825" s="7"/>
      <c r="F4825" s="239"/>
      <c r="G4825" s="22"/>
      <c r="H4825" s="273"/>
      <c r="I4825" s="23"/>
      <c r="J4825" s="196"/>
    </row>
    <row r="4826" spans="1:10" x14ac:dyDescent="0.2">
      <c r="A4826" s="25"/>
      <c r="B4826" s="18"/>
      <c r="C4826" s="19"/>
      <c r="D4826" s="231"/>
      <c r="E4826" s="7"/>
      <c r="F4826" s="239"/>
      <c r="G4826" s="22"/>
      <c r="H4826" s="273"/>
      <c r="I4826" s="23"/>
      <c r="J4826" s="196"/>
    </row>
    <row r="4827" spans="1:10" x14ac:dyDescent="0.2">
      <c r="A4827" s="25"/>
      <c r="B4827" s="18"/>
      <c r="C4827" s="19"/>
      <c r="D4827" s="231"/>
      <c r="E4827" s="7"/>
      <c r="F4827" s="239"/>
      <c r="G4827" s="22"/>
      <c r="H4827" s="273"/>
      <c r="I4827" s="23"/>
      <c r="J4827" s="196"/>
    </row>
    <row r="4828" spans="1:10" x14ac:dyDescent="0.2">
      <c r="A4828" s="25"/>
      <c r="B4828" s="18"/>
      <c r="C4828" s="19"/>
      <c r="D4828" s="231"/>
      <c r="E4828" s="7"/>
      <c r="F4828" s="239"/>
      <c r="G4828" s="22"/>
      <c r="H4828" s="273"/>
      <c r="I4828" s="23"/>
      <c r="J4828" s="196"/>
    </row>
    <row r="4829" spans="1:10" x14ac:dyDescent="0.2">
      <c r="A4829" s="25"/>
      <c r="B4829" s="18"/>
      <c r="C4829" s="19"/>
      <c r="D4829" s="231"/>
      <c r="E4829" s="7"/>
      <c r="F4829" s="239"/>
      <c r="G4829" s="22"/>
      <c r="H4829" s="273"/>
      <c r="I4829" s="23"/>
      <c r="J4829" s="196"/>
    </row>
    <row r="4830" spans="1:10" x14ac:dyDescent="0.2">
      <c r="A4830" s="25"/>
      <c r="B4830" s="18"/>
      <c r="C4830" s="19"/>
      <c r="D4830" s="231"/>
      <c r="E4830" s="7"/>
      <c r="F4830" s="239"/>
      <c r="G4830" s="22"/>
      <c r="H4830" s="273"/>
      <c r="I4830" s="23"/>
      <c r="J4830" s="196"/>
    </row>
    <row r="4831" spans="1:10" x14ac:dyDescent="0.2">
      <c r="A4831" s="25"/>
      <c r="B4831" s="18"/>
      <c r="C4831" s="19"/>
      <c r="D4831" s="231"/>
      <c r="E4831" s="7"/>
      <c r="F4831" s="239"/>
      <c r="G4831" s="22"/>
      <c r="H4831" s="273"/>
      <c r="I4831" s="23"/>
      <c r="J4831" s="196"/>
    </row>
    <row r="4832" spans="1:10" x14ac:dyDescent="0.2">
      <c r="A4832" s="25"/>
      <c r="B4832" s="18"/>
      <c r="C4832" s="19"/>
      <c r="D4832" s="231"/>
      <c r="E4832" s="7"/>
      <c r="F4832" s="239"/>
      <c r="G4832" s="22"/>
      <c r="H4832" s="273"/>
      <c r="I4832" s="23"/>
      <c r="J4832" s="196"/>
    </row>
    <row r="4833" spans="1:10" x14ac:dyDescent="0.2">
      <c r="A4833" s="25"/>
      <c r="B4833" s="18"/>
      <c r="C4833" s="19"/>
      <c r="D4833" s="231"/>
      <c r="E4833" s="7"/>
      <c r="F4833" s="239"/>
      <c r="G4833" s="22"/>
      <c r="H4833" s="273"/>
      <c r="I4833" s="23"/>
      <c r="J4833" s="196"/>
    </row>
    <row r="4834" spans="1:10" x14ac:dyDescent="0.2">
      <c r="A4834" s="25"/>
      <c r="B4834" s="18"/>
      <c r="C4834" s="19"/>
      <c r="D4834" s="231"/>
      <c r="E4834" s="7"/>
      <c r="F4834" s="239"/>
      <c r="G4834" s="22"/>
      <c r="H4834" s="273"/>
      <c r="I4834" s="23"/>
      <c r="J4834" s="196"/>
    </row>
    <row r="4835" spans="1:10" x14ac:dyDescent="0.2">
      <c r="A4835" s="25"/>
      <c r="B4835" s="18"/>
      <c r="C4835" s="19"/>
      <c r="D4835" s="231"/>
      <c r="E4835" s="7"/>
      <c r="F4835" s="239"/>
      <c r="G4835" s="22"/>
      <c r="H4835" s="273"/>
      <c r="I4835" s="23"/>
      <c r="J4835" s="196"/>
    </row>
    <row r="4836" spans="1:10" x14ac:dyDescent="0.2">
      <c r="A4836" s="25"/>
      <c r="B4836" s="18"/>
      <c r="C4836" s="19"/>
      <c r="D4836" s="231"/>
      <c r="E4836" s="7"/>
      <c r="F4836" s="239"/>
      <c r="G4836" s="22"/>
      <c r="H4836" s="273"/>
      <c r="I4836" s="23"/>
      <c r="J4836" s="196"/>
    </row>
    <row r="4837" spans="1:10" x14ac:dyDescent="0.2">
      <c r="A4837" s="25"/>
      <c r="B4837" s="18"/>
      <c r="C4837" s="19"/>
      <c r="D4837" s="231"/>
      <c r="E4837" s="7"/>
      <c r="F4837" s="239"/>
      <c r="G4837" s="22"/>
      <c r="H4837" s="273"/>
      <c r="I4837" s="23"/>
      <c r="J4837" s="196"/>
    </row>
    <row r="4838" spans="1:10" x14ac:dyDescent="0.2">
      <c r="A4838" s="25"/>
      <c r="B4838" s="18"/>
      <c r="C4838" s="19"/>
      <c r="D4838" s="231"/>
      <c r="E4838" s="7"/>
      <c r="F4838" s="239"/>
      <c r="G4838" s="22"/>
      <c r="H4838" s="273"/>
      <c r="I4838" s="23"/>
      <c r="J4838" s="196"/>
    </row>
    <row r="4839" spans="1:10" x14ac:dyDescent="0.2">
      <c r="A4839" s="25"/>
      <c r="B4839" s="18"/>
      <c r="C4839" s="19"/>
      <c r="D4839" s="231"/>
      <c r="E4839" s="7"/>
      <c r="F4839" s="239"/>
      <c r="G4839" s="22"/>
      <c r="H4839" s="273"/>
      <c r="I4839" s="23"/>
      <c r="J4839" s="196"/>
    </row>
    <row r="4840" spans="1:10" x14ac:dyDescent="0.2">
      <c r="A4840" s="25"/>
      <c r="B4840" s="18"/>
      <c r="C4840" s="19"/>
      <c r="D4840" s="231"/>
      <c r="E4840" s="7"/>
      <c r="F4840" s="239"/>
      <c r="G4840" s="22"/>
      <c r="H4840" s="273"/>
      <c r="I4840" s="23"/>
      <c r="J4840" s="196"/>
    </row>
    <row r="4841" spans="1:10" x14ac:dyDescent="0.2">
      <c r="A4841" s="25"/>
      <c r="B4841" s="18"/>
      <c r="C4841" s="19"/>
      <c r="D4841" s="231"/>
      <c r="E4841" s="7"/>
      <c r="F4841" s="239"/>
      <c r="G4841" s="22"/>
      <c r="H4841" s="273"/>
      <c r="I4841" s="23"/>
      <c r="J4841" s="196"/>
    </row>
    <row r="4842" spans="1:10" x14ac:dyDescent="0.2">
      <c r="A4842" s="25"/>
      <c r="B4842" s="18"/>
      <c r="C4842" s="19"/>
      <c r="D4842" s="231"/>
      <c r="E4842" s="7"/>
      <c r="F4842" s="239"/>
      <c r="G4842" s="22"/>
      <c r="H4842" s="273"/>
      <c r="I4842" s="23"/>
      <c r="J4842" s="196"/>
    </row>
    <row r="4843" spans="1:10" x14ac:dyDescent="0.2">
      <c r="A4843" s="25"/>
      <c r="B4843" s="18"/>
      <c r="C4843" s="19"/>
      <c r="D4843" s="231"/>
      <c r="E4843" s="7"/>
      <c r="F4843" s="239"/>
      <c r="G4843" s="22"/>
      <c r="H4843" s="273"/>
      <c r="I4843" s="23"/>
      <c r="J4843" s="196"/>
    </row>
    <row r="4844" spans="1:10" x14ac:dyDescent="0.2">
      <c r="A4844" s="25"/>
      <c r="B4844" s="18"/>
      <c r="C4844" s="19"/>
      <c r="D4844" s="231"/>
      <c r="E4844" s="7"/>
      <c r="F4844" s="239"/>
      <c r="G4844" s="22"/>
      <c r="H4844" s="273"/>
      <c r="I4844" s="23"/>
      <c r="J4844" s="196"/>
    </row>
    <row r="4845" spans="1:10" x14ac:dyDescent="0.2">
      <c r="A4845" s="25"/>
      <c r="B4845" s="18"/>
      <c r="C4845" s="19"/>
      <c r="D4845" s="231"/>
      <c r="E4845" s="7"/>
      <c r="F4845" s="239"/>
      <c r="G4845" s="22"/>
      <c r="H4845" s="273"/>
      <c r="I4845" s="23"/>
      <c r="J4845" s="196"/>
    </row>
    <row r="4846" spans="1:10" x14ac:dyDescent="0.2">
      <c r="A4846" s="25"/>
      <c r="B4846" s="18"/>
      <c r="C4846" s="19"/>
      <c r="D4846" s="231"/>
      <c r="E4846" s="7"/>
      <c r="F4846" s="239"/>
      <c r="G4846" s="22"/>
      <c r="H4846" s="273"/>
      <c r="I4846" s="23"/>
      <c r="J4846" s="196"/>
    </row>
    <row r="4847" spans="1:10" x14ac:dyDescent="0.2">
      <c r="A4847" s="25"/>
      <c r="B4847" s="18"/>
      <c r="C4847" s="19"/>
      <c r="D4847" s="231"/>
      <c r="E4847" s="7"/>
      <c r="F4847" s="239"/>
      <c r="G4847" s="22"/>
      <c r="H4847" s="273"/>
      <c r="I4847" s="23"/>
      <c r="J4847" s="196"/>
    </row>
    <row r="4848" spans="1:10" x14ac:dyDescent="0.2">
      <c r="A4848" s="25"/>
      <c r="B4848" s="18"/>
      <c r="C4848" s="19"/>
      <c r="D4848" s="231"/>
      <c r="E4848" s="7"/>
      <c r="F4848" s="239"/>
      <c r="G4848" s="22"/>
      <c r="H4848" s="273"/>
      <c r="I4848" s="23"/>
      <c r="J4848" s="196"/>
    </row>
    <row r="4849" spans="1:10" x14ac:dyDescent="0.2">
      <c r="A4849" s="25"/>
      <c r="B4849" s="18"/>
      <c r="C4849" s="19"/>
      <c r="D4849" s="231"/>
      <c r="E4849" s="7"/>
      <c r="F4849" s="239"/>
      <c r="G4849" s="22"/>
      <c r="H4849" s="273"/>
      <c r="I4849" s="23"/>
      <c r="J4849" s="196"/>
    </row>
    <row r="4850" spans="1:10" x14ac:dyDescent="0.2">
      <c r="A4850" s="25"/>
      <c r="B4850" s="18"/>
      <c r="C4850" s="19"/>
      <c r="D4850" s="231"/>
      <c r="E4850" s="7"/>
      <c r="F4850" s="239"/>
      <c r="G4850" s="22"/>
      <c r="H4850" s="273"/>
      <c r="I4850" s="23"/>
      <c r="J4850" s="196"/>
    </row>
    <row r="4851" spans="1:10" x14ac:dyDescent="0.2">
      <c r="A4851" s="25"/>
      <c r="B4851" s="18"/>
      <c r="C4851" s="19"/>
      <c r="D4851" s="231"/>
      <c r="E4851" s="7"/>
      <c r="F4851" s="239"/>
      <c r="G4851" s="22"/>
      <c r="H4851" s="273"/>
      <c r="I4851" s="23"/>
      <c r="J4851" s="196"/>
    </row>
    <row r="4852" spans="1:10" x14ac:dyDescent="0.2">
      <c r="A4852" s="25"/>
      <c r="B4852" s="18"/>
      <c r="C4852" s="19"/>
      <c r="D4852" s="231"/>
      <c r="E4852" s="7"/>
      <c r="F4852" s="239"/>
      <c r="G4852" s="22"/>
      <c r="H4852" s="273"/>
      <c r="I4852" s="23"/>
      <c r="J4852" s="196"/>
    </row>
    <row r="4853" spans="1:10" x14ac:dyDescent="0.2">
      <c r="A4853" s="25"/>
      <c r="B4853" s="18"/>
      <c r="C4853" s="19"/>
      <c r="D4853" s="231"/>
      <c r="E4853" s="7"/>
      <c r="F4853" s="239"/>
      <c r="G4853" s="22"/>
      <c r="H4853" s="273"/>
      <c r="I4853" s="23"/>
      <c r="J4853" s="196"/>
    </row>
    <row r="4854" spans="1:10" x14ac:dyDescent="0.2">
      <c r="A4854" s="25"/>
      <c r="B4854" s="18"/>
      <c r="C4854" s="19"/>
      <c r="D4854" s="231"/>
      <c r="E4854" s="7"/>
      <c r="F4854" s="239"/>
      <c r="G4854" s="22"/>
      <c r="H4854" s="273"/>
      <c r="I4854" s="23"/>
      <c r="J4854" s="196"/>
    </row>
    <row r="4855" spans="1:10" x14ac:dyDescent="0.2">
      <c r="A4855" s="25"/>
      <c r="B4855" s="18"/>
      <c r="C4855" s="19"/>
      <c r="D4855" s="231"/>
      <c r="E4855" s="7"/>
      <c r="F4855" s="239"/>
      <c r="G4855" s="22"/>
      <c r="H4855" s="273"/>
      <c r="I4855" s="23"/>
      <c r="J4855" s="196"/>
    </row>
    <row r="4856" spans="1:10" x14ac:dyDescent="0.2">
      <c r="A4856" s="25"/>
      <c r="B4856" s="18"/>
      <c r="C4856" s="19"/>
      <c r="D4856" s="231"/>
      <c r="E4856" s="7"/>
      <c r="F4856" s="239"/>
      <c r="G4856" s="22"/>
      <c r="H4856" s="273"/>
      <c r="I4856" s="23"/>
      <c r="J4856" s="196"/>
    </row>
    <row r="4857" spans="1:10" x14ac:dyDescent="0.2">
      <c r="A4857" s="25"/>
      <c r="B4857" s="18"/>
      <c r="C4857" s="19"/>
      <c r="D4857" s="231"/>
      <c r="E4857" s="7"/>
      <c r="F4857" s="239"/>
      <c r="G4857" s="22"/>
      <c r="H4857" s="273"/>
      <c r="I4857" s="23"/>
      <c r="J4857" s="196"/>
    </row>
    <row r="4858" spans="1:10" x14ac:dyDescent="0.2">
      <c r="A4858" s="25"/>
      <c r="B4858" s="18"/>
      <c r="C4858" s="19"/>
      <c r="D4858" s="231"/>
      <c r="E4858" s="7"/>
      <c r="F4858" s="239"/>
      <c r="G4858" s="22"/>
      <c r="H4858" s="273"/>
      <c r="I4858" s="23"/>
      <c r="J4858" s="196"/>
    </row>
    <row r="4859" spans="1:10" x14ac:dyDescent="0.2">
      <c r="A4859" s="25"/>
      <c r="B4859" s="18"/>
      <c r="C4859" s="19"/>
      <c r="D4859" s="231"/>
      <c r="E4859" s="7"/>
      <c r="F4859" s="239"/>
      <c r="G4859" s="22"/>
      <c r="H4859" s="273"/>
      <c r="I4859" s="23"/>
      <c r="J4859" s="196"/>
    </row>
    <row r="4860" spans="1:10" x14ac:dyDescent="0.2">
      <c r="A4860" s="25"/>
      <c r="B4860" s="18"/>
      <c r="C4860" s="19"/>
      <c r="D4860" s="231"/>
      <c r="E4860" s="7"/>
      <c r="F4860" s="239"/>
      <c r="G4860" s="22"/>
      <c r="H4860" s="273"/>
      <c r="I4860" s="23"/>
      <c r="J4860" s="196"/>
    </row>
    <row r="4861" spans="1:10" x14ac:dyDescent="0.2">
      <c r="A4861" s="25"/>
      <c r="B4861" s="18"/>
      <c r="C4861" s="19"/>
      <c r="D4861" s="231"/>
      <c r="E4861" s="7"/>
      <c r="F4861" s="239"/>
      <c r="G4861" s="22"/>
      <c r="H4861" s="273"/>
      <c r="I4861" s="23"/>
      <c r="J4861" s="196"/>
    </row>
    <row r="4862" spans="1:10" x14ac:dyDescent="0.2">
      <c r="A4862" s="25"/>
      <c r="B4862" s="18"/>
      <c r="C4862" s="19"/>
      <c r="D4862" s="231"/>
      <c r="E4862" s="7"/>
      <c r="F4862" s="239"/>
      <c r="G4862" s="22"/>
      <c r="H4862" s="273"/>
      <c r="I4862" s="23"/>
      <c r="J4862" s="196"/>
    </row>
    <row r="4863" spans="1:10" x14ac:dyDescent="0.2">
      <c r="A4863" s="25"/>
      <c r="B4863" s="18"/>
      <c r="C4863" s="19"/>
      <c r="D4863" s="231"/>
      <c r="E4863" s="7"/>
      <c r="F4863" s="239"/>
      <c r="G4863" s="22"/>
      <c r="H4863" s="273"/>
      <c r="I4863" s="23"/>
      <c r="J4863" s="196"/>
    </row>
    <row r="4864" spans="1:10" x14ac:dyDescent="0.2">
      <c r="A4864" s="25"/>
      <c r="B4864" s="18"/>
      <c r="C4864" s="19"/>
      <c r="D4864" s="231"/>
      <c r="E4864" s="7"/>
      <c r="F4864" s="239"/>
      <c r="G4864" s="22"/>
      <c r="H4864" s="273"/>
      <c r="I4864" s="23"/>
      <c r="J4864" s="196"/>
    </row>
    <row r="4865" spans="1:10" x14ac:dyDescent="0.2">
      <c r="A4865" s="25"/>
      <c r="B4865" s="18"/>
      <c r="C4865" s="19"/>
      <c r="D4865" s="231"/>
      <c r="E4865" s="7"/>
      <c r="F4865" s="239"/>
      <c r="G4865" s="22"/>
      <c r="H4865" s="273"/>
      <c r="I4865" s="23"/>
      <c r="J4865" s="196"/>
    </row>
    <row r="4866" spans="1:10" x14ac:dyDescent="0.2">
      <c r="A4866" s="25"/>
      <c r="B4866" s="18"/>
      <c r="C4866" s="19"/>
      <c r="D4866" s="231"/>
      <c r="E4866" s="7"/>
      <c r="F4866" s="239"/>
      <c r="G4866" s="22"/>
      <c r="H4866" s="273"/>
      <c r="I4866" s="23"/>
      <c r="J4866" s="196"/>
    </row>
    <row r="4867" spans="1:10" x14ac:dyDescent="0.2">
      <c r="A4867" s="25"/>
      <c r="B4867" s="18"/>
      <c r="C4867" s="19"/>
      <c r="D4867" s="231"/>
      <c r="E4867" s="7"/>
      <c r="F4867" s="239"/>
      <c r="G4867" s="22"/>
      <c r="H4867" s="273"/>
      <c r="I4867" s="23"/>
      <c r="J4867" s="196"/>
    </row>
    <row r="4868" spans="1:10" x14ac:dyDescent="0.2">
      <c r="A4868" s="25"/>
      <c r="B4868" s="18"/>
      <c r="C4868" s="19"/>
      <c r="D4868" s="231"/>
      <c r="E4868" s="7"/>
      <c r="F4868" s="239"/>
      <c r="G4868" s="22"/>
      <c r="H4868" s="273"/>
      <c r="I4868" s="23"/>
      <c r="J4868" s="196"/>
    </row>
    <row r="4869" spans="1:10" x14ac:dyDescent="0.2">
      <c r="A4869" s="25"/>
      <c r="B4869" s="18"/>
      <c r="C4869" s="19"/>
      <c r="D4869" s="231"/>
      <c r="E4869" s="7"/>
      <c r="F4869" s="239"/>
      <c r="G4869" s="22"/>
      <c r="H4869" s="273"/>
      <c r="I4869" s="23"/>
      <c r="J4869" s="196"/>
    </row>
    <row r="4870" spans="1:10" x14ac:dyDescent="0.2">
      <c r="A4870" s="25"/>
      <c r="B4870" s="18"/>
      <c r="C4870" s="19"/>
      <c r="D4870" s="231"/>
      <c r="E4870" s="7"/>
      <c r="F4870" s="239"/>
      <c r="G4870" s="22"/>
      <c r="H4870" s="273"/>
      <c r="I4870" s="23"/>
      <c r="J4870" s="196"/>
    </row>
    <row r="4871" spans="1:10" x14ac:dyDescent="0.2">
      <c r="A4871" s="25"/>
      <c r="B4871" s="18"/>
      <c r="C4871" s="19"/>
      <c r="D4871" s="231"/>
      <c r="E4871" s="7"/>
      <c r="F4871" s="239"/>
      <c r="G4871" s="22"/>
      <c r="H4871" s="273"/>
      <c r="I4871" s="23"/>
      <c r="J4871" s="196"/>
    </row>
    <row r="4872" spans="1:10" x14ac:dyDescent="0.2">
      <c r="A4872" s="25"/>
      <c r="B4872" s="18"/>
      <c r="C4872" s="19"/>
      <c r="D4872" s="231"/>
      <c r="E4872" s="7"/>
      <c r="F4872" s="239"/>
      <c r="G4872" s="22"/>
      <c r="H4872" s="273"/>
      <c r="I4872" s="23"/>
      <c r="J4872" s="196"/>
    </row>
    <row r="4873" spans="1:10" x14ac:dyDescent="0.2">
      <c r="A4873" s="25"/>
      <c r="B4873" s="18"/>
      <c r="C4873" s="19"/>
      <c r="D4873" s="231"/>
      <c r="E4873" s="7"/>
      <c r="F4873" s="239"/>
      <c r="G4873" s="22"/>
      <c r="H4873" s="273"/>
      <c r="I4873" s="23"/>
      <c r="J4873" s="196"/>
    </row>
    <row r="4874" spans="1:10" x14ac:dyDescent="0.2">
      <c r="A4874" s="25"/>
      <c r="B4874" s="18"/>
      <c r="C4874" s="19"/>
      <c r="D4874" s="231"/>
      <c r="E4874" s="7"/>
      <c r="F4874" s="239"/>
      <c r="G4874" s="22"/>
      <c r="H4874" s="273"/>
      <c r="I4874" s="23"/>
      <c r="J4874" s="196"/>
    </row>
    <row r="4875" spans="1:10" x14ac:dyDescent="0.2">
      <c r="A4875" s="25"/>
      <c r="B4875" s="18"/>
      <c r="C4875" s="19"/>
      <c r="D4875" s="231"/>
      <c r="E4875" s="7"/>
      <c r="F4875" s="239"/>
      <c r="G4875" s="22"/>
      <c r="H4875" s="273"/>
      <c r="I4875" s="23"/>
      <c r="J4875" s="196"/>
    </row>
    <row r="4876" spans="1:10" x14ac:dyDescent="0.2">
      <c r="A4876" s="25"/>
      <c r="B4876" s="18"/>
      <c r="C4876" s="19"/>
      <c r="D4876" s="231"/>
      <c r="E4876" s="7"/>
      <c r="F4876" s="239"/>
      <c r="G4876" s="22"/>
      <c r="H4876" s="273"/>
      <c r="I4876" s="23"/>
      <c r="J4876" s="196"/>
    </row>
    <row r="4877" spans="1:10" x14ac:dyDescent="0.2">
      <c r="A4877" s="25"/>
      <c r="B4877" s="18"/>
      <c r="C4877" s="19"/>
      <c r="D4877" s="231"/>
      <c r="E4877" s="7"/>
      <c r="F4877" s="239"/>
      <c r="G4877" s="22"/>
      <c r="H4877" s="273"/>
      <c r="I4877" s="23"/>
      <c r="J4877" s="196"/>
    </row>
    <row r="4878" spans="1:10" x14ac:dyDescent="0.2">
      <c r="A4878" s="25"/>
      <c r="B4878" s="18"/>
      <c r="C4878" s="19"/>
      <c r="D4878" s="231"/>
      <c r="E4878" s="7"/>
      <c r="F4878" s="239"/>
      <c r="G4878" s="22"/>
      <c r="H4878" s="273"/>
      <c r="I4878" s="23"/>
      <c r="J4878" s="196"/>
    </row>
    <row r="4879" spans="1:10" x14ac:dyDescent="0.2">
      <c r="A4879" s="25"/>
      <c r="B4879" s="18"/>
      <c r="C4879" s="19"/>
      <c r="D4879" s="231"/>
      <c r="E4879" s="7"/>
      <c r="F4879" s="239"/>
      <c r="G4879" s="22"/>
      <c r="H4879" s="273"/>
      <c r="I4879" s="23"/>
      <c r="J4879" s="196"/>
    </row>
    <row r="4880" spans="1:10" x14ac:dyDescent="0.2">
      <c r="A4880" s="25"/>
      <c r="B4880" s="18"/>
      <c r="C4880" s="19"/>
      <c r="D4880" s="231"/>
      <c r="E4880" s="7"/>
      <c r="F4880" s="239"/>
      <c r="G4880" s="22"/>
      <c r="H4880" s="273"/>
      <c r="I4880" s="23"/>
      <c r="J4880" s="196"/>
    </row>
    <row r="4881" spans="1:10" x14ac:dyDescent="0.2">
      <c r="A4881" s="25"/>
      <c r="B4881" s="18"/>
      <c r="C4881" s="19"/>
      <c r="D4881" s="231"/>
      <c r="E4881" s="7"/>
      <c r="F4881" s="239"/>
      <c r="G4881" s="22"/>
      <c r="H4881" s="273"/>
      <c r="I4881" s="23"/>
      <c r="J4881" s="196"/>
    </row>
    <row r="4882" spans="1:10" x14ac:dyDescent="0.2">
      <c r="A4882" s="25"/>
      <c r="B4882" s="18"/>
      <c r="C4882" s="19"/>
      <c r="D4882" s="231"/>
      <c r="E4882" s="7"/>
      <c r="F4882" s="239"/>
      <c r="G4882" s="22"/>
      <c r="H4882" s="273"/>
      <c r="I4882" s="23"/>
      <c r="J4882" s="196"/>
    </row>
    <row r="4883" spans="1:10" x14ac:dyDescent="0.2">
      <c r="A4883" s="25"/>
      <c r="B4883" s="18"/>
      <c r="C4883" s="19"/>
      <c r="D4883" s="231"/>
      <c r="E4883" s="7"/>
      <c r="F4883" s="239"/>
      <c r="G4883" s="22"/>
      <c r="H4883" s="273"/>
      <c r="I4883" s="23"/>
      <c r="J4883" s="196"/>
    </row>
    <row r="4884" spans="1:10" x14ac:dyDescent="0.2">
      <c r="A4884" s="25"/>
      <c r="B4884" s="18"/>
      <c r="C4884" s="19"/>
      <c r="D4884" s="231"/>
      <c r="E4884" s="7"/>
      <c r="F4884" s="239"/>
      <c r="G4884" s="22"/>
      <c r="H4884" s="273"/>
      <c r="I4884" s="23"/>
      <c r="J4884" s="196"/>
    </row>
    <row r="4885" spans="1:10" x14ac:dyDescent="0.2">
      <c r="A4885" s="25"/>
      <c r="B4885" s="18"/>
      <c r="C4885" s="19"/>
      <c r="D4885" s="231"/>
      <c r="E4885" s="7"/>
      <c r="F4885" s="239"/>
      <c r="G4885" s="22"/>
      <c r="H4885" s="273"/>
      <c r="I4885" s="23"/>
      <c r="J4885" s="196"/>
    </row>
    <row r="4886" spans="1:10" x14ac:dyDescent="0.2">
      <c r="A4886" s="25"/>
      <c r="B4886" s="18"/>
      <c r="C4886" s="19"/>
      <c r="D4886" s="231"/>
      <c r="E4886" s="7"/>
      <c r="F4886" s="239"/>
      <c r="G4886" s="22"/>
      <c r="H4886" s="273"/>
      <c r="I4886" s="23"/>
      <c r="J4886" s="196"/>
    </row>
    <row r="4887" spans="1:10" x14ac:dyDescent="0.2">
      <c r="A4887" s="25"/>
      <c r="B4887" s="18"/>
      <c r="C4887" s="19"/>
      <c r="D4887" s="231"/>
      <c r="E4887" s="7"/>
      <c r="F4887" s="239"/>
      <c r="G4887" s="22"/>
      <c r="H4887" s="273"/>
      <c r="I4887" s="23"/>
      <c r="J4887" s="196"/>
    </row>
    <row r="4888" spans="1:10" x14ac:dyDescent="0.2">
      <c r="A4888" s="25"/>
      <c r="B4888" s="18"/>
      <c r="C4888" s="19"/>
      <c r="D4888" s="231"/>
      <c r="E4888" s="7"/>
      <c r="F4888" s="239"/>
      <c r="G4888" s="22"/>
      <c r="H4888" s="273"/>
      <c r="I4888" s="23"/>
      <c r="J4888" s="196"/>
    </row>
    <row r="4889" spans="1:10" x14ac:dyDescent="0.2">
      <c r="A4889" s="25"/>
      <c r="B4889" s="18"/>
      <c r="C4889" s="19"/>
      <c r="D4889" s="231"/>
      <c r="E4889" s="7"/>
      <c r="F4889" s="239"/>
      <c r="G4889" s="22"/>
      <c r="H4889" s="273"/>
      <c r="I4889" s="23"/>
      <c r="J4889" s="196"/>
    </row>
    <row r="4890" spans="1:10" x14ac:dyDescent="0.2">
      <c r="A4890" s="25"/>
      <c r="B4890" s="18"/>
      <c r="C4890" s="19"/>
      <c r="D4890" s="231"/>
      <c r="E4890" s="7"/>
      <c r="F4890" s="239"/>
      <c r="G4890" s="22"/>
      <c r="H4890" s="273"/>
      <c r="I4890" s="23"/>
      <c r="J4890" s="196"/>
    </row>
    <row r="4891" spans="1:10" x14ac:dyDescent="0.2">
      <c r="A4891" s="25"/>
      <c r="B4891" s="18"/>
      <c r="C4891" s="19"/>
      <c r="D4891" s="231"/>
      <c r="E4891" s="7"/>
      <c r="F4891" s="239"/>
      <c r="G4891" s="22"/>
      <c r="H4891" s="273"/>
      <c r="I4891" s="23"/>
      <c r="J4891" s="196"/>
    </row>
    <row r="4892" spans="1:10" x14ac:dyDescent="0.2">
      <c r="A4892" s="25"/>
      <c r="B4892" s="18"/>
      <c r="C4892" s="19"/>
      <c r="D4892" s="231"/>
      <c r="E4892" s="7"/>
      <c r="F4892" s="239"/>
      <c r="G4892" s="22"/>
      <c r="H4892" s="273"/>
      <c r="I4892" s="23"/>
      <c r="J4892" s="196"/>
    </row>
    <row r="4893" spans="1:10" x14ac:dyDescent="0.2">
      <c r="A4893" s="25"/>
      <c r="B4893" s="18"/>
      <c r="C4893" s="19"/>
      <c r="D4893" s="231"/>
      <c r="E4893" s="7"/>
      <c r="F4893" s="239"/>
      <c r="G4893" s="22"/>
      <c r="H4893" s="273"/>
      <c r="I4893" s="23"/>
      <c r="J4893" s="196"/>
    </row>
    <row r="4894" spans="1:10" x14ac:dyDescent="0.2">
      <c r="A4894" s="25"/>
      <c r="B4894" s="18"/>
      <c r="C4894" s="19"/>
      <c r="D4894" s="231"/>
      <c r="E4894" s="7"/>
      <c r="F4894" s="239"/>
      <c r="G4894" s="22"/>
      <c r="H4894" s="273"/>
      <c r="I4894" s="23"/>
      <c r="J4894" s="196"/>
    </row>
    <row r="4895" spans="1:10" x14ac:dyDescent="0.2">
      <c r="A4895" s="25"/>
      <c r="B4895" s="18"/>
      <c r="C4895" s="19"/>
      <c r="D4895" s="231"/>
      <c r="E4895" s="7"/>
      <c r="F4895" s="239"/>
      <c r="G4895" s="22"/>
      <c r="H4895" s="273"/>
      <c r="I4895" s="23"/>
      <c r="J4895" s="196"/>
    </row>
    <row r="4896" spans="1:10" x14ac:dyDescent="0.2">
      <c r="A4896" s="25"/>
      <c r="B4896" s="18"/>
      <c r="C4896" s="19"/>
      <c r="D4896" s="231"/>
      <c r="E4896" s="7"/>
      <c r="F4896" s="239"/>
      <c r="G4896" s="22"/>
      <c r="H4896" s="273"/>
      <c r="I4896" s="23"/>
      <c r="J4896" s="196"/>
    </row>
    <row r="4897" spans="1:10" x14ac:dyDescent="0.2">
      <c r="A4897" s="25"/>
      <c r="B4897" s="18"/>
      <c r="C4897" s="19"/>
      <c r="D4897" s="231"/>
      <c r="E4897" s="7"/>
      <c r="F4897" s="239"/>
      <c r="G4897" s="22"/>
      <c r="H4897" s="273"/>
      <c r="I4897" s="23"/>
      <c r="J4897" s="196"/>
    </row>
    <row r="4898" spans="1:10" x14ac:dyDescent="0.2">
      <c r="A4898" s="25"/>
      <c r="B4898" s="18"/>
      <c r="C4898" s="19"/>
      <c r="D4898" s="231"/>
      <c r="E4898" s="7"/>
      <c r="F4898" s="239"/>
      <c r="G4898" s="22"/>
      <c r="H4898" s="273"/>
      <c r="I4898" s="23"/>
      <c r="J4898" s="196"/>
    </row>
    <row r="4899" spans="1:10" x14ac:dyDescent="0.2">
      <c r="A4899" s="25"/>
      <c r="B4899" s="18"/>
      <c r="C4899" s="19"/>
      <c r="D4899" s="231"/>
      <c r="E4899" s="7"/>
      <c r="F4899" s="239"/>
      <c r="G4899" s="22"/>
      <c r="H4899" s="273"/>
      <c r="I4899" s="23"/>
      <c r="J4899" s="196"/>
    </row>
    <row r="4900" spans="1:10" x14ac:dyDescent="0.2">
      <c r="A4900" s="25"/>
      <c r="B4900" s="18"/>
      <c r="C4900" s="19"/>
      <c r="D4900" s="231"/>
      <c r="E4900" s="7"/>
      <c r="F4900" s="239"/>
      <c r="G4900" s="22"/>
      <c r="H4900" s="273"/>
      <c r="I4900" s="23"/>
      <c r="J4900" s="196"/>
    </row>
    <row r="4901" spans="1:10" x14ac:dyDescent="0.2">
      <c r="A4901" s="25"/>
      <c r="B4901" s="18"/>
      <c r="C4901" s="19"/>
      <c r="D4901" s="231"/>
      <c r="E4901" s="7"/>
      <c r="F4901" s="239"/>
      <c r="G4901" s="22"/>
      <c r="H4901" s="273"/>
      <c r="I4901" s="23"/>
      <c r="J4901" s="196"/>
    </row>
    <row r="4902" spans="1:10" x14ac:dyDescent="0.2">
      <c r="A4902" s="25"/>
      <c r="B4902" s="18"/>
      <c r="C4902" s="19"/>
      <c r="D4902" s="231"/>
      <c r="E4902" s="7"/>
      <c r="F4902" s="239"/>
      <c r="G4902" s="22"/>
      <c r="H4902" s="273"/>
      <c r="I4902" s="23"/>
      <c r="J4902" s="196"/>
    </row>
    <row r="4903" spans="1:10" x14ac:dyDescent="0.2">
      <c r="A4903" s="25"/>
      <c r="B4903" s="18"/>
      <c r="C4903" s="19"/>
      <c r="D4903" s="231"/>
      <c r="E4903" s="7"/>
      <c r="F4903" s="239"/>
      <c r="G4903" s="22"/>
      <c r="H4903" s="273"/>
      <c r="I4903" s="23"/>
      <c r="J4903" s="196"/>
    </row>
    <row r="4904" spans="1:10" x14ac:dyDescent="0.2">
      <c r="A4904" s="25"/>
      <c r="B4904" s="18"/>
      <c r="C4904" s="19"/>
      <c r="D4904" s="231"/>
      <c r="E4904" s="7"/>
      <c r="F4904" s="239"/>
      <c r="G4904" s="22"/>
      <c r="H4904" s="273"/>
      <c r="I4904" s="23"/>
      <c r="J4904" s="196"/>
    </row>
    <row r="4905" spans="1:10" x14ac:dyDescent="0.2">
      <c r="A4905" s="25"/>
      <c r="B4905" s="18"/>
      <c r="C4905" s="19"/>
      <c r="D4905" s="231"/>
      <c r="E4905" s="7"/>
      <c r="F4905" s="239"/>
      <c r="G4905" s="22"/>
      <c r="H4905" s="273"/>
      <c r="I4905" s="23"/>
      <c r="J4905" s="196"/>
    </row>
    <row r="4906" spans="1:10" x14ac:dyDescent="0.2">
      <c r="A4906" s="25"/>
      <c r="B4906" s="18"/>
      <c r="C4906" s="19"/>
      <c r="D4906" s="231"/>
      <c r="E4906" s="7"/>
      <c r="F4906" s="239"/>
      <c r="G4906" s="22"/>
      <c r="H4906" s="273"/>
      <c r="I4906" s="23"/>
      <c r="J4906" s="196"/>
    </row>
    <row r="4907" spans="1:10" x14ac:dyDescent="0.2">
      <c r="A4907" s="25"/>
      <c r="B4907" s="18"/>
      <c r="C4907" s="19"/>
      <c r="D4907" s="231"/>
      <c r="E4907" s="7"/>
      <c r="F4907" s="239"/>
      <c r="G4907" s="22"/>
      <c r="H4907" s="273"/>
      <c r="I4907" s="23"/>
      <c r="J4907" s="196"/>
    </row>
    <row r="4908" spans="1:10" x14ac:dyDescent="0.2">
      <c r="A4908" s="25"/>
      <c r="B4908" s="18"/>
      <c r="C4908" s="19"/>
      <c r="D4908" s="231"/>
      <c r="E4908" s="7"/>
      <c r="F4908" s="239"/>
      <c r="G4908" s="22"/>
      <c r="H4908" s="273"/>
      <c r="I4908" s="23"/>
      <c r="J4908" s="196"/>
    </row>
    <row r="4909" spans="1:10" x14ac:dyDescent="0.2">
      <c r="A4909" s="25"/>
      <c r="B4909" s="18"/>
      <c r="C4909" s="19"/>
      <c r="D4909" s="231"/>
      <c r="E4909" s="7"/>
      <c r="F4909" s="239"/>
      <c r="G4909" s="22"/>
      <c r="H4909" s="273"/>
      <c r="I4909" s="23"/>
      <c r="J4909" s="196"/>
    </row>
    <row r="4910" spans="1:10" x14ac:dyDescent="0.2">
      <c r="A4910" s="25"/>
      <c r="B4910" s="18"/>
      <c r="C4910" s="19"/>
      <c r="D4910" s="231"/>
      <c r="E4910" s="7"/>
      <c r="F4910" s="239"/>
      <c r="G4910" s="22"/>
      <c r="H4910" s="273"/>
      <c r="I4910" s="23"/>
      <c r="J4910" s="196"/>
    </row>
    <row r="4911" spans="1:10" x14ac:dyDescent="0.2">
      <c r="A4911" s="25"/>
      <c r="B4911" s="18"/>
      <c r="C4911" s="19"/>
      <c r="D4911" s="231"/>
      <c r="E4911" s="7"/>
      <c r="F4911" s="239"/>
      <c r="G4911" s="22"/>
      <c r="H4911" s="273"/>
      <c r="I4911" s="23"/>
      <c r="J4911" s="196"/>
    </row>
    <row r="4912" spans="1:10" x14ac:dyDescent="0.2">
      <c r="A4912" s="25"/>
      <c r="B4912" s="18"/>
      <c r="C4912" s="19"/>
      <c r="D4912" s="231"/>
      <c r="E4912" s="7"/>
      <c r="F4912" s="239"/>
      <c r="G4912" s="22"/>
      <c r="H4912" s="273"/>
      <c r="I4912" s="23"/>
      <c r="J4912" s="196"/>
    </row>
    <row r="4913" spans="1:10" x14ac:dyDescent="0.2">
      <c r="A4913" s="25"/>
      <c r="B4913" s="18"/>
      <c r="C4913" s="19"/>
      <c r="D4913" s="231"/>
      <c r="E4913" s="7"/>
      <c r="F4913" s="239"/>
      <c r="G4913" s="22"/>
      <c r="H4913" s="273"/>
      <c r="I4913" s="23"/>
      <c r="J4913" s="196"/>
    </row>
    <row r="4914" spans="1:10" x14ac:dyDescent="0.2">
      <c r="A4914" s="25"/>
      <c r="B4914" s="18"/>
      <c r="C4914" s="19"/>
      <c r="D4914" s="231"/>
      <c r="E4914" s="7"/>
      <c r="F4914" s="239"/>
      <c r="G4914" s="22"/>
      <c r="H4914" s="273"/>
      <c r="I4914" s="23"/>
      <c r="J4914" s="196"/>
    </row>
    <row r="4915" spans="1:10" x14ac:dyDescent="0.2">
      <c r="A4915" s="25"/>
      <c r="B4915" s="18"/>
      <c r="C4915" s="19"/>
      <c r="D4915" s="231"/>
      <c r="E4915" s="7"/>
      <c r="F4915" s="239"/>
      <c r="G4915" s="22"/>
      <c r="H4915" s="273"/>
      <c r="I4915" s="23"/>
      <c r="J4915" s="196"/>
    </row>
    <row r="4916" spans="1:10" x14ac:dyDescent="0.2">
      <c r="A4916" s="25"/>
      <c r="B4916" s="18"/>
      <c r="C4916" s="19"/>
      <c r="D4916" s="231"/>
      <c r="E4916" s="7"/>
      <c r="F4916" s="239"/>
      <c r="G4916" s="22"/>
      <c r="H4916" s="273"/>
      <c r="I4916" s="23"/>
      <c r="J4916" s="196"/>
    </row>
    <row r="4917" spans="1:10" x14ac:dyDescent="0.2">
      <c r="A4917" s="25"/>
      <c r="B4917" s="18"/>
      <c r="C4917" s="19"/>
      <c r="D4917" s="231"/>
      <c r="E4917" s="7"/>
      <c r="F4917" s="239"/>
      <c r="G4917" s="22"/>
      <c r="H4917" s="273"/>
      <c r="I4917" s="23"/>
      <c r="J4917" s="196"/>
    </row>
    <row r="4918" spans="1:10" x14ac:dyDescent="0.2">
      <c r="A4918" s="25"/>
      <c r="B4918" s="18"/>
      <c r="C4918" s="19"/>
      <c r="D4918" s="231"/>
      <c r="E4918" s="7"/>
      <c r="F4918" s="239"/>
      <c r="G4918" s="22"/>
      <c r="H4918" s="273"/>
      <c r="I4918" s="23"/>
      <c r="J4918" s="196"/>
    </row>
    <row r="4919" spans="1:10" x14ac:dyDescent="0.2">
      <c r="A4919" s="25"/>
      <c r="B4919" s="18"/>
      <c r="C4919" s="19"/>
      <c r="D4919" s="231"/>
      <c r="E4919" s="7"/>
      <c r="F4919" s="239"/>
      <c r="G4919" s="22"/>
      <c r="H4919" s="273"/>
      <c r="I4919" s="23"/>
      <c r="J4919" s="196"/>
    </row>
    <row r="4920" spans="1:10" x14ac:dyDescent="0.2">
      <c r="A4920" s="25"/>
      <c r="B4920" s="18"/>
      <c r="C4920" s="19"/>
      <c r="D4920" s="231"/>
      <c r="E4920" s="7"/>
      <c r="F4920" s="239"/>
      <c r="G4920" s="22"/>
      <c r="H4920" s="273"/>
      <c r="I4920" s="23"/>
      <c r="J4920" s="196"/>
    </row>
    <row r="4921" spans="1:10" x14ac:dyDescent="0.2">
      <c r="A4921" s="25"/>
      <c r="B4921" s="18"/>
      <c r="C4921" s="19"/>
      <c r="D4921" s="231"/>
      <c r="E4921" s="7"/>
      <c r="F4921" s="239"/>
      <c r="G4921" s="22"/>
      <c r="H4921" s="273"/>
      <c r="I4921" s="23"/>
      <c r="J4921" s="196"/>
    </row>
    <row r="4922" spans="1:10" x14ac:dyDescent="0.2">
      <c r="A4922" s="25"/>
      <c r="B4922" s="18"/>
      <c r="C4922" s="19"/>
      <c r="D4922" s="231"/>
      <c r="E4922" s="7"/>
      <c r="F4922" s="239"/>
      <c r="G4922" s="22"/>
      <c r="H4922" s="273"/>
      <c r="I4922" s="23"/>
      <c r="J4922" s="196"/>
    </row>
    <row r="4923" spans="1:10" x14ac:dyDescent="0.2">
      <c r="A4923" s="25"/>
      <c r="B4923" s="18"/>
      <c r="C4923" s="19"/>
      <c r="D4923" s="231"/>
      <c r="E4923" s="7"/>
      <c r="F4923" s="239"/>
      <c r="G4923" s="22"/>
      <c r="H4923" s="273"/>
      <c r="I4923" s="23"/>
      <c r="J4923" s="196"/>
    </row>
    <row r="4924" spans="1:10" x14ac:dyDescent="0.2">
      <c r="A4924" s="25"/>
      <c r="B4924" s="18"/>
      <c r="C4924" s="19"/>
      <c r="D4924" s="231"/>
      <c r="E4924" s="7"/>
      <c r="F4924" s="239"/>
      <c r="G4924" s="22"/>
      <c r="H4924" s="273"/>
      <c r="I4924" s="23"/>
      <c r="J4924" s="196"/>
    </row>
    <row r="4925" spans="1:10" x14ac:dyDescent="0.2">
      <c r="A4925" s="25"/>
      <c r="B4925" s="18"/>
      <c r="C4925" s="19"/>
      <c r="D4925" s="231"/>
      <c r="E4925" s="7"/>
      <c r="F4925" s="239"/>
      <c r="G4925" s="22"/>
      <c r="H4925" s="273"/>
      <c r="I4925" s="23"/>
      <c r="J4925" s="196"/>
    </row>
    <row r="4926" spans="1:10" x14ac:dyDescent="0.2">
      <c r="A4926" s="25"/>
      <c r="B4926" s="18"/>
      <c r="C4926" s="19"/>
      <c r="D4926" s="231"/>
      <c r="E4926" s="7"/>
      <c r="F4926" s="239"/>
      <c r="G4926" s="22"/>
      <c r="H4926" s="273"/>
      <c r="I4926" s="23"/>
      <c r="J4926" s="196"/>
    </row>
    <row r="4927" spans="1:10" x14ac:dyDescent="0.2">
      <c r="A4927" s="25"/>
      <c r="B4927" s="18"/>
      <c r="C4927" s="19"/>
      <c r="D4927" s="231"/>
      <c r="E4927" s="7"/>
      <c r="F4927" s="239"/>
      <c r="G4927" s="22"/>
      <c r="H4927" s="273"/>
      <c r="I4927" s="23"/>
      <c r="J4927" s="196"/>
    </row>
    <row r="4928" spans="1:10" x14ac:dyDescent="0.2">
      <c r="A4928" s="25"/>
      <c r="B4928" s="18"/>
      <c r="C4928" s="19"/>
      <c r="D4928" s="231"/>
      <c r="E4928" s="7"/>
      <c r="F4928" s="239"/>
      <c r="G4928" s="22"/>
      <c r="H4928" s="273"/>
      <c r="I4928" s="23"/>
      <c r="J4928" s="196"/>
    </row>
    <row r="4929" spans="1:10" x14ac:dyDescent="0.2">
      <c r="A4929" s="25"/>
      <c r="B4929" s="18"/>
      <c r="C4929" s="19"/>
      <c r="D4929" s="231"/>
      <c r="E4929" s="7"/>
      <c r="F4929" s="239"/>
      <c r="G4929" s="22"/>
      <c r="H4929" s="273"/>
      <c r="I4929" s="23"/>
      <c r="J4929" s="196"/>
    </row>
    <row r="4930" spans="1:10" x14ac:dyDescent="0.2">
      <c r="A4930" s="25"/>
      <c r="B4930" s="18"/>
      <c r="C4930" s="19"/>
      <c r="D4930" s="231"/>
      <c r="E4930" s="7"/>
      <c r="F4930" s="239"/>
      <c r="G4930" s="22"/>
      <c r="H4930" s="273"/>
      <c r="I4930" s="23"/>
      <c r="J4930" s="196"/>
    </row>
    <row r="4931" spans="1:10" x14ac:dyDescent="0.2">
      <c r="A4931" s="25"/>
      <c r="B4931" s="18"/>
      <c r="C4931" s="19"/>
      <c r="D4931" s="231"/>
      <c r="E4931" s="7"/>
      <c r="F4931" s="239"/>
      <c r="G4931" s="22"/>
      <c r="H4931" s="273"/>
      <c r="I4931" s="23"/>
      <c r="J4931" s="196"/>
    </row>
    <row r="4932" spans="1:10" x14ac:dyDescent="0.2">
      <c r="A4932" s="25"/>
      <c r="B4932" s="18"/>
      <c r="C4932" s="19"/>
      <c r="D4932" s="231"/>
      <c r="E4932" s="7"/>
      <c r="F4932" s="239"/>
      <c r="G4932" s="22"/>
      <c r="H4932" s="273"/>
      <c r="I4932" s="23"/>
      <c r="J4932" s="196"/>
    </row>
    <row r="4933" spans="1:10" x14ac:dyDescent="0.2">
      <c r="A4933" s="25"/>
      <c r="B4933" s="18"/>
      <c r="C4933" s="19"/>
      <c r="D4933" s="231"/>
      <c r="E4933" s="7"/>
      <c r="F4933" s="239"/>
      <c r="G4933" s="22"/>
      <c r="H4933" s="273"/>
      <c r="I4933" s="23"/>
      <c r="J4933" s="196"/>
    </row>
    <row r="4934" spans="1:10" x14ac:dyDescent="0.2">
      <c r="A4934" s="25"/>
      <c r="B4934" s="18"/>
      <c r="C4934" s="19"/>
      <c r="D4934" s="231"/>
      <c r="E4934" s="7"/>
      <c r="F4934" s="239"/>
      <c r="G4934" s="22"/>
      <c r="H4934" s="273"/>
      <c r="I4934" s="23"/>
      <c r="J4934" s="196"/>
    </row>
    <row r="4935" spans="1:10" x14ac:dyDescent="0.2">
      <c r="A4935" s="25"/>
      <c r="B4935" s="18"/>
      <c r="C4935" s="19"/>
      <c r="D4935" s="231"/>
      <c r="E4935" s="7"/>
      <c r="F4935" s="239"/>
      <c r="G4935" s="22"/>
      <c r="H4935" s="273"/>
      <c r="I4935" s="23"/>
      <c r="J4935" s="196"/>
    </row>
    <row r="4936" spans="1:10" x14ac:dyDescent="0.2">
      <c r="A4936" s="25"/>
      <c r="B4936" s="18"/>
      <c r="C4936" s="19"/>
      <c r="D4936" s="231"/>
      <c r="E4936" s="7"/>
      <c r="F4936" s="239"/>
      <c r="G4936" s="22"/>
      <c r="H4936" s="273"/>
      <c r="I4936" s="23"/>
      <c r="J4936" s="196"/>
    </row>
    <row r="4937" spans="1:10" x14ac:dyDescent="0.2">
      <c r="A4937" s="25"/>
      <c r="B4937" s="18"/>
      <c r="C4937" s="19"/>
      <c r="D4937" s="231"/>
      <c r="E4937" s="7"/>
      <c r="F4937" s="239"/>
      <c r="G4937" s="22"/>
      <c r="H4937" s="273"/>
      <c r="I4937" s="23"/>
      <c r="J4937" s="196"/>
    </row>
    <row r="4938" spans="1:10" x14ac:dyDescent="0.2">
      <c r="A4938" s="25"/>
      <c r="B4938" s="18"/>
      <c r="C4938" s="19"/>
      <c r="D4938" s="231"/>
      <c r="E4938" s="7"/>
      <c r="F4938" s="239"/>
      <c r="G4938" s="22"/>
      <c r="H4938" s="273"/>
      <c r="I4938" s="23"/>
      <c r="J4938" s="196"/>
    </row>
    <row r="4939" spans="1:10" x14ac:dyDescent="0.2">
      <c r="A4939" s="25"/>
      <c r="B4939" s="18"/>
      <c r="C4939" s="19"/>
      <c r="D4939" s="231"/>
      <c r="E4939" s="7"/>
      <c r="F4939" s="239"/>
      <c r="G4939" s="22"/>
      <c r="H4939" s="273"/>
      <c r="I4939" s="23"/>
      <c r="J4939" s="196"/>
    </row>
    <row r="4940" spans="1:10" x14ac:dyDescent="0.2">
      <c r="A4940" s="25"/>
      <c r="B4940" s="18"/>
      <c r="C4940" s="19"/>
      <c r="D4940" s="231"/>
      <c r="E4940" s="7"/>
      <c r="F4940" s="239"/>
      <c r="G4940" s="22"/>
      <c r="H4940" s="273"/>
      <c r="I4940" s="23"/>
      <c r="J4940" s="196"/>
    </row>
    <row r="4941" spans="1:10" x14ac:dyDescent="0.2">
      <c r="A4941" s="25"/>
      <c r="B4941" s="18"/>
      <c r="C4941" s="19"/>
      <c r="D4941" s="231"/>
      <c r="E4941" s="7"/>
      <c r="F4941" s="239"/>
      <c r="G4941" s="22"/>
      <c r="H4941" s="273"/>
      <c r="I4941" s="23"/>
      <c r="J4941" s="196"/>
    </row>
    <row r="4942" spans="1:10" x14ac:dyDescent="0.2">
      <c r="A4942" s="25"/>
      <c r="B4942" s="18"/>
      <c r="C4942" s="19"/>
      <c r="D4942" s="231"/>
      <c r="E4942" s="7"/>
      <c r="F4942" s="239"/>
      <c r="G4942" s="22"/>
      <c r="H4942" s="273"/>
      <c r="I4942" s="23"/>
      <c r="J4942" s="196"/>
    </row>
    <row r="4943" spans="1:10" x14ac:dyDescent="0.2">
      <c r="A4943" s="25"/>
      <c r="B4943" s="18"/>
      <c r="C4943" s="19"/>
      <c r="D4943" s="231"/>
      <c r="E4943" s="7"/>
      <c r="F4943" s="239"/>
      <c r="G4943" s="22"/>
      <c r="H4943" s="273"/>
      <c r="I4943" s="23"/>
      <c r="J4943" s="196"/>
    </row>
    <row r="4944" spans="1:10" x14ac:dyDescent="0.2">
      <c r="A4944" s="25"/>
      <c r="B4944" s="18"/>
      <c r="C4944" s="19"/>
      <c r="D4944" s="231"/>
      <c r="E4944" s="7"/>
      <c r="F4944" s="239"/>
      <c r="G4944" s="22"/>
      <c r="H4944" s="273"/>
      <c r="I4944" s="23"/>
      <c r="J4944" s="196"/>
    </row>
    <row r="4945" spans="1:10" x14ac:dyDescent="0.2">
      <c r="A4945" s="25"/>
      <c r="B4945" s="18"/>
      <c r="C4945" s="19"/>
      <c r="D4945" s="231"/>
      <c r="E4945" s="7"/>
      <c r="F4945" s="239"/>
      <c r="G4945" s="22"/>
      <c r="H4945" s="273"/>
      <c r="I4945" s="23"/>
      <c r="J4945" s="196"/>
    </row>
    <row r="4946" spans="1:10" x14ac:dyDescent="0.2">
      <c r="A4946" s="25"/>
      <c r="B4946" s="18"/>
      <c r="C4946" s="19"/>
      <c r="D4946" s="231"/>
      <c r="E4946" s="7"/>
      <c r="F4946" s="239"/>
      <c r="G4946" s="22"/>
      <c r="H4946" s="273"/>
      <c r="I4946" s="23"/>
      <c r="J4946" s="196"/>
    </row>
    <row r="4947" spans="1:10" x14ac:dyDescent="0.2">
      <c r="A4947" s="25"/>
      <c r="B4947" s="18"/>
      <c r="C4947" s="19"/>
      <c r="D4947" s="231"/>
      <c r="E4947" s="7"/>
      <c r="F4947" s="239"/>
      <c r="G4947" s="22"/>
      <c r="H4947" s="273"/>
      <c r="I4947" s="23"/>
      <c r="J4947" s="196"/>
    </row>
    <row r="4948" spans="1:10" x14ac:dyDescent="0.2">
      <c r="A4948" s="25"/>
      <c r="B4948" s="18"/>
      <c r="C4948" s="19"/>
      <c r="D4948" s="231"/>
      <c r="E4948" s="7"/>
      <c r="F4948" s="239"/>
      <c r="G4948" s="22"/>
      <c r="H4948" s="273"/>
      <c r="I4948" s="23"/>
      <c r="J4948" s="196"/>
    </row>
    <row r="4949" spans="1:10" x14ac:dyDescent="0.2">
      <c r="A4949" s="25"/>
      <c r="B4949" s="18"/>
      <c r="C4949" s="19"/>
      <c r="D4949" s="231"/>
      <c r="E4949" s="7"/>
      <c r="F4949" s="239"/>
      <c r="G4949" s="22"/>
      <c r="H4949" s="273"/>
      <c r="I4949" s="23"/>
      <c r="J4949" s="196"/>
    </row>
    <row r="4950" spans="1:10" x14ac:dyDescent="0.2">
      <c r="A4950" s="25"/>
      <c r="B4950" s="18"/>
      <c r="C4950" s="19"/>
      <c r="D4950" s="231"/>
      <c r="E4950" s="7"/>
      <c r="F4950" s="239"/>
      <c r="G4950" s="22"/>
      <c r="H4950" s="273"/>
      <c r="I4950" s="23"/>
      <c r="J4950" s="196"/>
    </row>
    <row r="4951" spans="1:10" x14ac:dyDescent="0.2">
      <c r="A4951" s="25"/>
      <c r="B4951" s="18"/>
      <c r="C4951" s="19"/>
      <c r="D4951" s="231"/>
      <c r="E4951" s="7"/>
      <c r="F4951" s="239"/>
      <c r="G4951" s="22"/>
      <c r="H4951" s="273"/>
      <c r="I4951" s="23"/>
      <c r="J4951" s="196"/>
    </row>
    <row r="4952" spans="1:10" x14ac:dyDescent="0.2">
      <c r="A4952" s="25"/>
      <c r="B4952" s="18"/>
      <c r="C4952" s="19"/>
      <c r="D4952" s="231"/>
      <c r="E4952" s="7"/>
      <c r="F4952" s="239"/>
      <c r="G4952" s="22"/>
      <c r="H4952" s="273"/>
      <c r="I4952" s="23"/>
      <c r="J4952" s="196"/>
    </row>
    <row r="4953" spans="1:10" x14ac:dyDescent="0.2">
      <c r="A4953" s="25"/>
      <c r="B4953" s="18"/>
      <c r="C4953" s="19"/>
      <c r="D4953" s="231"/>
      <c r="E4953" s="7"/>
      <c r="F4953" s="239"/>
      <c r="G4953" s="22"/>
      <c r="H4953" s="273"/>
      <c r="I4953" s="23"/>
      <c r="J4953" s="196"/>
    </row>
    <row r="4954" spans="1:10" x14ac:dyDescent="0.2">
      <c r="A4954" s="25"/>
      <c r="B4954" s="18"/>
      <c r="C4954" s="19"/>
      <c r="D4954" s="231"/>
      <c r="E4954" s="7"/>
      <c r="F4954" s="239"/>
      <c r="G4954" s="22"/>
      <c r="H4954" s="273"/>
      <c r="I4954" s="23"/>
      <c r="J4954" s="196"/>
    </row>
    <row r="4955" spans="1:10" x14ac:dyDescent="0.2">
      <c r="A4955" s="25"/>
      <c r="B4955" s="18"/>
      <c r="C4955" s="19"/>
      <c r="D4955" s="231"/>
      <c r="E4955" s="7"/>
      <c r="F4955" s="239"/>
      <c r="G4955" s="22"/>
      <c r="H4955" s="273"/>
      <c r="I4955" s="23"/>
      <c r="J4955" s="196"/>
    </row>
    <row r="4956" spans="1:10" x14ac:dyDescent="0.2">
      <c r="A4956" s="25"/>
      <c r="B4956" s="18"/>
      <c r="C4956" s="19"/>
      <c r="D4956" s="231"/>
      <c r="E4956" s="7"/>
      <c r="F4956" s="239"/>
      <c r="G4956" s="22"/>
      <c r="H4956" s="273"/>
      <c r="I4956" s="23"/>
      <c r="J4956" s="196"/>
    </row>
    <row r="4957" spans="1:10" x14ac:dyDescent="0.2">
      <c r="A4957" s="25"/>
      <c r="B4957" s="18"/>
      <c r="C4957" s="19"/>
      <c r="D4957" s="231"/>
      <c r="E4957" s="7"/>
      <c r="F4957" s="239"/>
      <c r="G4957" s="22"/>
      <c r="H4957" s="273"/>
      <c r="I4957" s="23"/>
      <c r="J4957" s="196"/>
    </row>
    <row r="4958" spans="1:10" x14ac:dyDescent="0.2">
      <c r="A4958" s="25"/>
      <c r="B4958" s="18"/>
      <c r="C4958" s="19"/>
      <c r="D4958" s="231"/>
      <c r="E4958" s="7"/>
      <c r="F4958" s="239"/>
      <c r="G4958" s="22"/>
      <c r="H4958" s="273"/>
      <c r="I4958" s="23"/>
      <c r="J4958" s="196"/>
    </row>
    <row r="4959" spans="1:10" x14ac:dyDescent="0.2">
      <c r="A4959" s="25"/>
      <c r="B4959" s="18"/>
      <c r="C4959" s="19"/>
      <c r="D4959" s="231"/>
      <c r="E4959" s="7"/>
      <c r="F4959" s="239"/>
      <c r="G4959" s="22"/>
      <c r="H4959" s="273"/>
      <c r="I4959" s="23"/>
      <c r="J4959" s="196"/>
    </row>
    <row r="4960" spans="1:10" x14ac:dyDescent="0.2">
      <c r="A4960" s="25"/>
      <c r="B4960" s="18"/>
      <c r="C4960" s="19"/>
      <c r="D4960" s="231"/>
      <c r="E4960" s="7"/>
      <c r="F4960" s="239"/>
      <c r="G4960" s="22"/>
      <c r="H4960" s="273"/>
      <c r="I4960" s="23"/>
      <c r="J4960" s="196"/>
    </row>
    <row r="4961" spans="1:10" x14ac:dyDescent="0.2">
      <c r="A4961" s="25"/>
      <c r="B4961" s="18"/>
      <c r="C4961" s="19"/>
      <c r="D4961" s="231"/>
      <c r="E4961" s="7"/>
      <c r="F4961" s="239"/>
      <c r="G4961" s="22"/>
      <c r="H4961" s="273"/>
      <c r="I4961" s="23"/>
      <c r="J4961" s="196"/>
    </row>
    <row r="4962" spans="1:10" x14ac:dyDescent="0.2">
      <c r="A4962" s="25"/>
      <c r="B4962" s="18"/>
      <c r="C4962" s="19"/>
      <c r="D4962" s="231"/>
      <c r="E4962" s="7"/>
      <c r="F4962" s="239"/>
      <c r="G4962" s="22"/>
      <c r="H4962" s="273"/>
      <c r="I4962" s="23"/>
      <c r="J4962" s="196"/>
    </row>
    <row r="4963" spans="1:10" x14ac:dyDescent="0.2">
      <c r="A4963" s="25"/>
      <c r="B4963" s="18"/>
      <c r="C4963" s="19"/>
      <c r="D4963" s="231"/>
      <c r="E4963" s="7"/>
      <c r="F4963" s="239"/>
      <c r="G4963" s="22"/>
      <c r="H4963" s="273"/>
      <c r="I4963" s="23"/>
      <c r="J4963" s="196"/>
    </row>
    <row r="4964" spans="1:10" x14ac:dyDescent="0.2">
      <c r="A4964" s="25"/>
      <c r="B4964" s="18"/>
      <c r="C4964" s="19"/>
      <c r="D4964" s="231"/>
      <c r="E4964" s="7"/>
      <c r="F4964" s="239"/>
      <c r="G4964" s="22"/>
      <c r="H4964" s="273"/>
      <c r="I4964" s="23"/>
      <c r="J4964" s="196"/>
    </row>
    <row r="4965" spans="1:10" x14ac:dyDescent="0.2">
      <c r="A4965" s="25"/>
      <c r="B4965" s="18"/>
      <c r="C4965" s="19"/>
      <c r="D4965" s="231"/>
      <c r="E4965" s="7"/>
      <c r="F4965" s="239"/>
      <c r="G4965" s="22"/>
      <c r="H4965" s="273"/>
      <c r="I4965" s="23"/>
      <c r="J4965" s="196"/>
    </row>
    <row r="4966" spans="1:10" x14ac:dyDescent="0.2">
      <c r="A4966" s="25"/>
      <c r="B4966" s="18"/>
      <c r="C4966" s="19"/>
      <c r="D4966" s="231"/>
      <c r="E4966" s="7"/>
      <c r="F4966" s="239"/>
      <c r="G4966" s="22"/>
      <c r="H4966" s="273"/>
      <c r="I4966" s="23"/>
      <c r="J4966" s="196"/>
    </row>
    <row r="4967" spans="1:10" x14ac:dyDescent="0.2">
      <c r="A4967" s="25"/>
      <c r="B4967" s="18"/>
      <c r="C4967" s="19"/>
      <c r="D4967" s="231"/>
      <c r="E4967" s="7"/>
      <c r="F4967" s="239"/>
      <c r="G4967" s="22"/>
      <c r="H4967" s="273"/>
      <c r="I4967" s="23"/>
      <c r="J4967" s="196"/>
    </row>
    <row r="4968" spans="1:10" x14ac:dyDescent="0.2">
      <c r="A4968" s="25"/>
      <c r="B4968" s="18"/>
      <c r="C4968" s="19"/>
      <c r="D4968" s="231"/>
      <c r="E4968" s="7"/>
      <c r="F4968" s="239"/>
      <c r="G4968" s="22"/>
      <c r="H4968" s="273"/>
      <c r="I4968" s="23"/>
      <c r="J4968" s="196"/>
    </row>
    <row r="4969" spans="1:10" x14ac:dyDescent="0.2">
      <c r="A4969" s="25"/>
      <c r="B4969" s="18"/>
      <c r="C4969" s="19"/>
      <c r="D4969" s="231"/>
      <c r="E4969" s="7"/>
      <c r="F4969" s="239"/>
      <c r="G4969" s="22"/>
      <c r="H4969" s="273"/>
      <c r="I4969" s="23"/>
      <c r="J4969" s="196"/>
    </row>
    <row r="4970" spans="1:10" x14ac:dyDescent="0.2">
      <c r="A4970" s="25"/>
      <c r="B4970" s="18"/>
      <c r="C4970" s="19"/>
      <c r="D4970" s="231"/>
      <c r="E4970" s="7"/>
      <c r="F4970" s="239"/>
      <c r="G4970" s="22"/>
      <c r="H4970" s="273"/>
      <c r="I4970" s="23"/>
      <c r="J4970" s="196"/>
    </row>
    <row r="4971" spans="1:10" x14ac:dyDescent="0.2">
      <c r="A4971" s="25"/>
      <c r="B4971" s="18"/>
      <c r="C4971" s="19"/>
      <c r="D4971" s="231"/>
      <c r="E4971" s="7"/>
      <c r="F4971" s="239"/>
      <c r="G4971" s="22"/>
      <c r="H4971" s="273"/>
      <c r="I4971" s="23"/>
      <c r="J4971" s="196"/>
    </row>
    <row r="4972" spans="1:10" x14ac:dyDescent="0.2">
      <c r="A4972" s="25"/>
      <c r="B4972" s="18"/>
      <c r="C4972" s="19"/>
      <c r="D4972" s="231"/>
      <c r="E4972" s="7"/>
      <c r="F4972" s="239"/>
      <c r="G4972" s="22"/>
      <c r="H4972" s="273"/>
      <c r="I4972" s="23"/>
      <c r="J4972" s="196"/>
    </row>
    <row r="4973" spans="1:10" x14ac:dyDescent="0.2">
      <c r="A4973" s="25"/>
      <c r="B4973" s="18"/>
      <c r="C4973" s="19"/>
      <c r="D4973" s="231"/>
      <c r="E4973" s="7"/>
      <c r="F4973" s="239"/>
      <c r="G4973" s="22"/>
      <c r="H4973" s="273"/>
      <c r="I4973" s="23"/>
      <c r="J4973" s="196"/>
    </row>
    <row r="4974" spans="1:10" x14ac:dyDescent="0.2">
      <c r="A4974" s="25"/>
      <c r="B4974" s="18"/>
      <c r="C4974" s="19"/>
      <c r="D4974" s="231"/>
      <c r="E4974" s="7"/>
      <c r="F4974" s="239"/>
      <c r="G4974" s="22"/>
      <c r="H4974" s="273"/>
      <c r="I4974" s="23"/>
      <c r="J4974" s="196"/>
    </row>
    <row r="4975" spans="1:10" x14ac:dyDescent="0.2">
      <c r="A4975" s="25"/>
      <c r="B4975" s="18"/>
      <c r="C4975" s="19"/>
      <c r="D4975" s="231"/>
      <c r="E4975" s="7"/>
      <c r="F4975" s="239"/>
      <c r="G4975" s="22"/>
      <c r="H4975" s="273"/>
      <c r="I4975" s="23"/>
      <c r="J4975" s="196"/>
    </row>
    <row r="4976" spans="1:10" x14ac:dyDescent="0.2">
      <c r="A4976" s="25"/>
      <c r="B4976" s="18"/>
      <c r="C4976" s="19"/>
      <c r="D4976" s="231"/>
      <c r="E4976" s="7"/>
      <c r="F4976" s="239"/>
      <c r="G4976" s="22"/>
      <c r="H4976" s="273"/>
      <c r="I4976" s="23"/>
      <c r="J4976" s="196"/>
    </row>
    <row r="4977" spans="1:10" x14ac:dyDescent="0.2">
      <c r="A4977" s="25"/>
      <c r="B4977" s="18"/>
      <c r="C4977" s="19"/>
      <c r="D4977" s="231"/>
      <c r="E4977" s="7"/>
      <c r="F4977" s="239"/>
      <c r="G4977" s="22"/>
      <c r="H4977" s="273"/>
      <c r="I4977" s="23"/>
      <c r="J4977" s="196"/>
    </row>
    <row r="4978" spans="1:10" x14ac:dyDescent="0.2">
      <c r="A4978" s="25"/>
      <c r="B4978" s="18"/>
      <c r="C4978" s="19"/>
      <c r="D4978" s="231"/>
      <c r="E4978" s="7"/>
      <c r="F4978" s="239"/>
      <c r="G4978" s="22"/>
      <c r="H4978" s="273"/>
      <c r="I4978" s="23"/>
      <c r="J4978" s="196"/>
    </row>
    <row r="4979" spans="1:10" x14ac:dyDescent="0.2">
      <c r="A4979" s="25"/>
      <c r="B4979" s="18"/>
      <c r="C4979" s="19"/>
      <c r="D4979" s="231"/>
      <c r="E4979" s="7"/>
      <c r="F4979" s="239"/>
      <c r="G4979" s="22"/>
      <c r="H4979" s="273"/>
      <c r="I4979" s="23"/>
      <c r="J4979" s="196"/>
    </row>
    <row r="4980" spans="1:10" x14ac:dyDescent="0.2">
      <c r="A4980" s="25"/>
      <c r="B4980" s="18"/>
      <c r="C4980" s="19"/>
      <c r="D4980" s="231"/>
      <c r="E4980" s="7"/>
      <c r="F4980" s="239"/>
      <c r="G4980" s="22"/>
      <c r="H4980" s="273"/>
      <c r="I4980" s="23"/>
      <c r="J4980" s="196"/>
    </row>
    <row r="4981" spans="1:10" x14ac:dyDescent="0.2">
      <c r="A4981" s="25"/>
      <c r="B4981" s="18"/>
      <c r="C4981" s="19"/>
      <c r="D4981" s="231"/>
      <c r="E4981" s="7"/>
      <c r="F4981" s="239"/>
      <c r="G4981" s="22"/>
      <c r="H4981" s="273"/>
      <c r="I4981" s="23"/>
      <c r="J4981" s="196"/>
    </row>
    <row r="4982" spans="1:10" x14ac:dyDescent="0.2">
      <c r="A4982" s="25"/>
      <c r="B4982" s="18"/>
      <c r="C4982" s="19"/>
      <c r="D4982" s="231"/>
      <c r="E4982" s="7"/>
      <c r="F4982" s="239"/>
      <c r="G4982" s="22"/>
      <c r="H4982" s="273"/>
      <c r="I4982" s="23"/>
      <c r="J4982" s="196"/>
    </row>
    <row r="4983" spans="1:10" x14ac:dyDescent="0.2">
      <c r="A4983" s="25"/>
      <c r="B4983" s="18"/>
      <c r="C4983" s="19"/>
      <c r="D4983" s="231"/>
      <c r="E4983" s="7"/>
      <c r="F4983" s="239"/>
      <c r="G4983" s="22"/>
      <c r="H4983" s="273"/>
      <c r="I4983" s="23"/>
      <c r="J4983" s="196"/>
    </row>
    <row r="4984" spans="1:10" x14ac:dyDescent="0.2">
      <c r="A4984" s="25"/>
      <c r="B4984" s="18"/>
      <c r="C4984" s="19"/>
      <c r="D4984" s="231"/>
      <c r="E4984" s="7"/>
      <c r="F4984" s="239"/>
      <c r="G4984" s="22"/>
      <c r="H4984" s="273"/>
      <c r="I4984" s="23"/>
      <c r="J4984" s="196"/>
    </row>
    <row r="4985" spans="1:10" x14ac:dyDescent="0.2">
      <c r="A4985" s="25"/>
      <c r="B4985" s="18"/>
      <c r="C4985" s="19"/>
      <c r="D4985" s="231"/>
      <c r="E4985" s="7"/>
      <c r="F4985" s="239"/>
      <c r="G4985" s="22"/>
      <c r="H4985" s="273"/>
      <c r="I4985" s="23"/>
      <c r="J4985" s="196"/>
    </row>
    <row r="4986" spans="1:10" x14ac:dyDescent="0.2">
      <c r="A4986" s="25"/>
      <c r="B4986" s="18"/>
      <c r="C4986" s="19"/>
      <c r="D4986" s="231"/>
      <c r="E4986" s="7"/>
      <c r="F4986" s="239"/>
      <c r="G4986" s="22"/>
      <c r="H4986" s="273"/>
      <c r="I4986" s="23"/>
      <c r="J4986" s="196"/>
    </row>
    <row r="4987" spans="1:10" x14ac:dyDescent="0.2">
      <c r="A4987" s="25"/>
      <c r="B4987" s="18"/>
      <c r="C4987" s="19"/>
      <c r="D4987" s="231"/>
      <c r="E4987" s="7"/>
      <c r="F4987" s="239"/>
      <c r="G4987" s="22"/>
      <c r="H4987" s="273"/>
      <c r="I4987" s="23"/>
      <c r="J4987" s="196"/>
    </row>
    <row r="4988" spans="1:10" x14ac:dyDescent="0.2">
      <c r="A4988" s="25"/>
      <c r="B4988" s="18"/>
      <c r="C4988" s="19"/>
      <c r="D4988" s="231"/>
      <c r="E4988" s="7"/>
      <c r="F4988" s="239"/>
      <c r="G4988" s="22"/>
      <c r="H4988" s="273"/>
      <c r="I4988" s="23"/>
      <c r="J4988" s="196"/>
    </row>
    <row r="4989" spans="1:10" x14ac:dyDescent="0.2">
      <c r="A4989" s="25"/>
      <c r="B4989" s="18"/>
      <c r="C4989" s="19"/>
      <c r="D4989" s="231"/>
      <c r="E4989" s="7"/>
      <c r="F4989" s="239"/>
      <c r="G4989" s="22"/>
      <c r="H4989" s="273"/>
      <c r="I4989" s="23"/>
      <c r="J4989" s="196"/>
    </row>
    <row r="4990" spans="1:10" x14ac:dyDescent="0.2">
      <c r="A4990" s="25"/>
      <c r="B4990" s="18"/>
      <c r="C4990" s="19"/>
      <c r="D4990" s="231"/>
      <c r="E4990" s="7"/>
      <c r="F4990" s="239"/>
      <c r="G4990" s="22"/>
      <c r="H4990" s="273"/>
      <c r="I4990" s="23"/>
      <c r="J4990" s="196"/>
    </row>
    <row r="4991" spans="1:10" x14ac:dyDescent="0.2">
      <c r="A4991" s="25"/>
      <c r="B4991" s="18"/>
      <c r="C4991" s="19"/>
      <c r="D4991" s="231"/>
      <c r="E4991" s="7"/>
      <c r="F4991" s="239"/>
      <c r="G4991" s="22"/>
      <c r="H4991" s="273"/>
      <c r="I4991" s="23"/>
      <c r="J4991" s="196"/>
    </row>
    <row r="4992" spans="1:10" x14ac:dyDescent="0.2">
      <c r="A4992" s="25"/>
      <c r="B4992" s="18"/>
      <c r="C4992" s="19"/>
      <c r="D4992" s="231"/>
      <c r="E4992" s="7"/>
      <c r="F4992" s="239"/>
      <c r="G4992" s="22"/>
      <c r="H4992" s="273"/>
      <c r="I4992" s="23"/>
      <c r="J4992" s="196"/>
    </row>
    <row r="4993" spans="1:10" x14ac:dyDescent="0.2">
      <c r="A4993" s="25"/>
      <c r="B4993" s="18"/>
      <c r="C4993" s="19"/>
      <c r="D4993" s="231"/>
      <c r="E4993" s="7"/>
      <c r="F4993" s="239"/>
      <c r="G4993" s="22"/>
      <c r="H4993" s="273"/>
      <c r="I4993" s="23"/>
      <c r="J4993" s="196"/>
    </row>
    <row r="4994" spans="1:10" x14ac:dyDescent="0.2">
      <c r="A4994" s="25"/>
      <c r="B4994" s="18"/>
      <c r="C4994" s="19"/>
      <c r="D4994" s="231"/>
      <c r="E4994" s="7"/>
      <c r="F4994" s="239"/>
      <c r="G4994" s="22"/>
      <c r="H4994" s="273"/>
      <c r="I4994" s="23"/>
      <c r="J4994" s="196"/>
    </row>
    <row r="4995" spans="1:10" x14ac:dyDescent="0.2">
      <c r="A4995" s="25"/>
      <c r="B4995" s="18"/>
      <c r="C4995" s="19"/>
      <c r="D4995" s="231"/>
      <c r="E4995" s="7"/>
      <c r="F4995" s="239"/>
      <c r="G4995" s="22"/>
      <c r="H4995" s="273"/>
      <c r="I4995" s="23"/>
      <c r="J4995" s="196"/>
    </row>
    <row r="4996" spans="1:10" x14ac:dyDescent="0.2">
      <c r="A4996" s="25"/>
      <c r="B4996" s="18"/>
      <c r="C4996" s="19"/>
      <c r="D4996" s="231"/>
      <c r="E4996" s="7"/>
      <c r="F4996" s="239"/>
      <c r="G4996" s="22"/>
      <c r="H4996" s="273"/>
      <c r="I4996" s="23"/>
      <c r="J4996" s="196"/>
    </row>
    <row r="4997" spans="1:10" x14ac:dyDescent="0.2">
      <c r="A4997" s="25"/>
      <c r="B4997" s="18"/>
      <c r="C4997" s="19"/>
      <c r="D4997" s="231"/>
      <c r="E4997" s="7"/>
      <c r="F4997" s="239"/>
      <c r="G4997" s="22"/>
      <c r="H4997" s="273"/>
      <c r="I4997" s="23"/>
      <c r="J4997" s="196"/>
    </row>
    <row r="4998" spans="1:10" x14ac:dyDescent="0.2">
      <c r="A4998" s="25"/>
      <c r="B4998" s="18"/>
      <c r="C4998" s="19"/>
      <c r="D4998" s="231"/>
      <c r="E4998" s="7"/>
      <c r="F4998" s="239"/>
      <c r="G4998" s="22"/>
      <c r="H4998" s="273"/>
      <c r="I4998" s="23"/>
      <c r="J4998" s="196"/>
    </row>
    <row r="4999" spans="1:10" x14ac:dyDescent="0.2">
      <c r="A4999" s="25"/>
      <c r="B4999" s="18"/>
      <c r="C4999" s="19"/>
      <c r="D4999" s="231"/>
      <c r="E4999" s="7"/>
      <c r="F4999" s="239"/>
      <c r="G4999" s="22"/>
      <c r="H4999" s="273"/>
      <c r="I4999" s="23"/>
      <c r="J4999" s="196"/>
    </row>
    <row r="5000" spans="1:10" x14ac:dyDescent="0.2">
      <c r="A5000" s="25"/>
      <c r="B5000" s="18"/>
      <c r="C5000" s="19"/>
      <c r="D5000" s="231"/>
      <c r="E5000" s="7"/>
      <c r="F5000" s="239"/>
      <c r="G5000" s="22"/>
      <c r="H5000" s="273"/>
      <c r="I5000" s="23"/>
      <c r="J5000" s="196"/>
    </row>
    <row r="5001" spans="1:10" x14ac:dyDescent="0.2">
      <c r="A5001" s="25"/>
      <c r="B5001" s="18"/>
      <c r="C5001" s="19"/>
      <c r="D5001" s="231"/>
      <c r="E5001" s="7"/>
      <c r="F5001" s="239"/>
      <c r="G5001" s="22"/>
      <c r="H5001" s="273"/>
      <c r="I5001" s="23"/>
      <c r="J5001" s="196"/>
    </row>
    <row r="5002" spans="1:10" x14ac:dyDescent="0.2">
      <c r="A5002" s="25"/>
      <c r="B5002" s="18"/>
      <c r="C5002" s="19"/>
      <c r="D5002" s="231"/>
      <c r="E5002" s="7"/>
      <c r="F5002" s="239"/>
      <c r="G5002" s="22"/>
      <c r="H5002" s="273"/>
      <c r="I5002" s="23"/>
      <c r="J5002" s="196"/>
    </row>
    <row r="5003" spans="1:10" x14ac:dyDescent="0.2">
      <c r="A5003" s="25"/>
      <c r="B5003" s="18"/>
      <c r="C5003" s="19"/>
      <c r="D5003" s="231"/>
      <c r="E5003" s="7"/>
      <c r="F5003" s="239"/>
      <c r="G5003" s="22"/>
      <c r="H5003" s="273"/>
      <c r="I5003" s="23"/>
      <c r="J5003" s="196"/>
    </row>
    <row r="5004" spans="1:10" x14ac:dyDescent="0.2">
      <c r="A5004" s="25"/>
      <c r="B5004" s="18"/>
      <c r="C5004" s="19"/>
      <c r="D5004" s="231"/>
      <c r="E5004" s="7"/>
      <c r="F5004" s="239"/>
      <c r="G5004" s="22"/>
      <c r="H5004" s="273"/>
      <c r="I5004" s="23"/>
      <c r="J5004" s="196"/>
    </row>
    <row r="5005" spans="1:10" x14ac:dyDescent="0.2">
      <c r="A5005" s="25"/>
      <c r="B5005" s="18"/>
      <c r="C5005" s="19"/>
      <c r="D5005" s="231"/>
      <c r="E5005" s="7"/>
      <c r="F5005" s="239"/>
      <c r="G5005" s="22"/>
      <c r="H5005" s="273"/>
      <c r="I5005" s="23"/>
      <c r="J5005" s="196"/>
    </row>
    <row r="5006" spans="1:10" x14ac:dyDescent="0.2">
      <c r="A5006" s="25"/>
      <c r="B5006" s="18"/>
      <c r="C5006" s="19"/>
      <c r="D5006" s="231"/>
      <c r="E5006" s="7"/>
      <c r="F5006" s="239"/>
      <c r="G5006" s="22"/>
      <c r="H5006" s="273"/>
      <c r="I5006" s="23"/>
      <c r="J5006" s="196"/>
    </row>
    <row r="5007" spans="1:10" x14ac:dyDescent="0.2">
      <c r="A5007" s="25"/>
      <c r="B5007" s="18"/>
      <c r="C5007" s="19"/>
      <c r="D5007" s="231"/>
      <c r="E5007" s="7"/>
      <c r="F5007" s="239"/>
      <c r="G5007" s="22"/>
      <c r="H5007" s="273"/>
      <c r="I5007" s="23"/>
      <c r="J5007" s="196"/>
    </row>
    <row r="5008" spans="1:10" x14ac:dyDescent="0.2">
      <c r="A5008" s="25"/>
      <c r="B5008" s="18"/>
      <c r="C5008" s="19"/>
      <c r="D5008" s="231"/>
      <c r="E5008" s="7"/>
      <c r="F5008" s="239"/>
      <c r="G5008" s="22"/>
      <c r="H5008" s="273"/>
      <c r="I5008" s="23"/>
      <c r="J5008" s="196"/>
    </row>
    <row r="5009" spans="1:10" x14ac:dyDescent="0.2">
      <c r="A5009" s="25"/>
      <c r="B5009" s="18"/>
      <c r="C5009" s="19"/>
      <c r="D5009" s="231"/>
      <c r="E5009" s="7"/>
      <c r="F5009" s="239"/>
      <c r="G5009" s="22"/>
      <c r="H5009" s="273"/>
      <c r="I5009" s="23"/>
      <c r="J5009" s="196"/>
    </row>
    <row r="5010" spans="1:10" x14ac:dyDescent="0.2">
      <c r="A5010" s="25"/>
      <c r="B5010" s="18"/>
      <c r="C5010" s="19"/>
      <c r="D5010" s="231"/>
      <c r="E5010" s="7"/>
      <c r="F5010" s="239"/>
      <c r="G5010" s="22"/>
      <c r="H5010" s="273"/>
      <c r="I5010" s="23"/>
      <c r="J5010" s="196"/>
    </row>
    <row r="5011" spans="1:10" x14ac:dyDescent="0.2">
      <c r="A5011" s="25"/>
      <c r="B5011" s="18"/>
      <c r="C5011" s="19"/>
      <c r="D5011" s="231"/>
      <c r="E5011" s="7"/>
      <c r="F5011" s="239"/>
      <c r="G5011" s="22"/>
      <c r="H5011" s="273"/>
      <c r="I5011" s="23"/>
      <c r="J5011" s="196"/>
    </row>
    <row r="5012" spans="1:10" x14ac:dyDescent="0.2">
      <c r="A5012" s="25"/>
      <c r="B5012" s="18"/>
      <c r="C5012" s="19"/>
      <c r="D5012" s="231"/>
      <c r="E5012" s="7"/>
      <c r="F5012" s="239"/>
      <c r="G5012" s="22"/>
      <c r="H5012" s="273"/>
      <c r="I5012" s="23"/>
      <c r="J5012" s="196"/>
    </row>
    <row r="5013" spans="1:10" x14ac:dyDescent="0.2">
      <c r="A5013" s="25"/>
      <c r="B5013" s="18"/>
      <c r="C5013" s="19"/>
      <c r="D5013" s="231"/>
      <c r="E5013" s="7"/>
      <c r="F5013" s="239"/>
      <c r="G5013" s="22"/>
      <c r="H5013" s="273"/>
      <c r="I5013" s="23"/>
      <c r="J5013" s="196"/>
    </row>
    <row r="5014" spans="1:10" x14ac:dyDescent="0.2">
      <c r="A5014" s="25"/>
      <c r="B5014" s="18"/>
      <c r="C5014" s="19"/>
      <c r="D5014" s="231"/>
      <c r="E5014" s="7"/>
      <c r="F5014" s="239"/>
      <c r="G5014" s="22"/>
      <c r="H5014" s="273"/>
      <c r="I5014" s="23"/>
      <c r="J5014" s="196"/>
    </row>
    <row r="5015" spans="1:10" x14ac:dyDescent="0.2">
      <c r="A5015" s="25"/>
      <c r="B5015" s="18"/>
      <c r="C5015" s="19"/>
      <c r="D5015" s="231"/>
      <c r="E5015" s="7"/>
      <c r="F5015" s="239"/>
      <c r="G5015" s="22"/>
      <c r="H5015" s="273"/>
      <c r="I5015" s="23"/>
      <c r="J5015" s="196"/>
    </row>
    <row r="5016" spans="1:10" x14ac:dyDescent="0.2">
      <c r="A5016" s="25"/>
      <c r="B5016" s="18"/>
      <c r="C5016" s="19"/>
      <c r="D5016" s="231"/>
      <c r="E5016" s="7"/>
      <c r="F5016" s="239"/>
      <c r="G5016" s="22"/>
      <c r="H5016" s="273"/>
      <c r="I5016" s="23"/>
      <c r="J5016" s="196"/>
    </row>
    <row r="5017" spans="1:10" x14ac:dyDescent="0.2">
      <c r="A5017" s="25"/>
      <c r="B5017" s="18"/>
      <c r="C5017" s="19"/>
      <c r="D5017" s="231"/>
      <c r="E5017" s="7"/>
      <c r="F5017" s="239"/>
      <c r="G5017" s="22"/>
      <c r="H5017" s="273"/>
      <c r="I5017" s="23"/>
      <c r="J5017" s="196"/>
    </row>
    <row r="5018" spans="1:10" x14ac:dyDescent="0.2">
      <c r="A5018" s="25"/>
      <c r="B5018" s="18"/>
      <c r="C5018" s="19"/>
      <c r="D5018" s="231"/>
      <c r="E5018" s="7"/>
      <c r="F5018" s="239"/>
      <c r="G5018" s="22"/>
      <c r="H5018" s="273"/>
      <c r="I5018" s="23"/>
      <c r="J5018" s="196"/>
    </row>
    <row r="5019" spans="1:10" x14ac:dyDescent="0.2">
      <c r="A5019" s="25"/>
      <c r="B5019" s="18"/>
      <c r="C5019" s="19"/>
      <c r="D5019" s="231"/>
      <c r="E5019" s="7"/>
      <c r="F5019" s="239"/>
      <c r="G5019" s="22"/>
      <c r="H5019" s="273"/>
      <c r="I5019" s="23"/>
      <c r="J5019" s="196"/>
    </row>
    <row r="5020" spans="1:10" x14ac:dyDescent="0.2">
      <c r="A5020" s="25"/>
      <c r="B5020" s="18"/>
      <c r="C5020" s="19"/>
      <c r="D5020" s="231"/>
      <c r="E5020" s="7"/>
      <c r="F5020" s="239"/>
      <c r="G5020" s="22"/>
      <c r="H5020" s="273"/>
      <c r="I5020" s="23"/>
      <c r="J5020" s="196"/>
    </row>
    <row r="5021" spans="1:10" x14ac:dyDescent="0.2">
      <c r="A5021" s="25"/>
      <c r="B5021" s="18"/>
      <c r="C5021" s="19"/>
      <c r="D5021" s="231"/>
      <c r="E5021" s="7"/>
      <c r="F5021" s="239"/>
      <c r="G5021" s="22"/>
      <c r="H5021" s="273"/>
      <c r="I5021" s="23"/>
      <c r="J5021" s="196"/>
    </row>
    <row r="5022" spans="1:10" x14ac:dyDescent="0.2">
      <c r="A5022" s="25"/>
      <c r="B5022" s="18"/>
      <c r="C5022" s="19"/>
      <c r="D5022" s="231"/>
      <c r="E5022" s="7"/>
      <c r="F5022" s="239"/>
      <c r="G5022" s="22"/>
      <c r="H5022" s="273"/>
      <c r="I5022" s="23"/>
      <c r="J5022" s="196"/>
    </row>
    <row r="5023" spans="1:10" x14ac:dyDescent="0.2">
      <c r="A5023" s="25"/>
      <c r="B5023" s="18"/>
      <c r="C5023" s="19"/>
      <c r="D5023" s="231"/>
      <c r="E5023" s="7"/>
      <c r="F5023" s="239"/>
      <c r="G5023" s="22"/>
      <c r="H5023" s="273"/>
      <c r="I5023" s="23"/>
      <c r="J5023" s="196"/>
    </row>
    <row r="5024" spans="1:10" x14ac:dyDescent="0.2">
      <c r="A5024" s="25"/>
      <c r="B5024" s="18"/>
      <c r="C5024" s="19"/>
      <c r="D5024" s="231"/>
      <c r="E5024" s="7"/>
      <c r="F5024" s="239"/>
      <c r="G5024" s="22"/>
      <c r="H5024" s="273"/>
      <c r="I5024" s="23"/>
      <c r="J5024" s="196"/>
    </row>
    <row r="5025" spans="1:10" x14ac:dyDescent="0.2">
      <c r="A5025" s="25"/>
      <c r="B5025" s="18"/>
      <c r="C5025" s="19"/>
      <c r="D5025" s="231"/>
      <c r="E5025" s="7"/>
      <c r="F5025" s="239"/>
      <c r="G5025" s="22"/>
      <c r="H5025" s="273"/>
      <c r="I5025" s="23"/>
      <c r="J5025" s="196"/>
    </row>
    <row r="5026" spans="1:10" x14ac:dyDescent="0.2">
      <c r="A5026" s="25"/>
      <c r="B5026" s="18"/>
      <c r="C5026" s="19"/>
      <c r="D5026" s="231"/>
      <c r="E5026" s="7"/>
      <c r="F5026" s="239"/>
      <c r="G5026" s="22"/>
      <c r="H5026" s="273"/>
      <c r="I5026" s="23"/>
      <c r="J5026" s="196"/>
    </row>
    <row r="5027" spans="1:10" x14ac:dyDescent="0.2">
      <c r="A5027" s="25"/>
      <c r="B5027" s="18"/>
      <c r="C5027" s="19"/>
      <c r="D5027" s="231"/>
      <c r="E5027" s="7"/>
      <c r="F5027" s="239"/>
      <c r="G5027" s="22"/>
      <c r="H5027" s="273"/>
      <c r="I5027" s="23"/>
      <c r="J5027" s="196"/>
    </row>
    <row r="5028" spans="1:10" x14ac:dyDescent="0.2">
      <c r="A5028" s="25"/>
      <c r="B5028" s="18"/>
      <c r="C5028" s="19"/>
      <c r="D5028" s="231"/>
      <c r="E5028" s="7"/>
      <c r="F5028" s="239"/>
      <c r="G5028" s="22"/>
      <c r="H5028" s="273"/>
      <c r="I5028" s="23"/>
      <c r="J5028" s="196"/>
    </row>
    <row r="5029" spans="1:10" x14ac:dyDescent="0.2">
      <c r="A5029" s="25"/>
      <c r="B5029" s="18"/>
      <c r="C5029" s="19"/>
      <c r="D5029" s="231"/>
      <c r="E5029" s="7"/>
      <c r="F5029" s="239"/>
      <c r="G5029" s="22"/>
      <c r="H5029" s="273"/>
      <c r="I5029" s="23"/>
      <c r="J5029" s="196"/>
    </row>
    <row r="5030" spans="1:10" x14ac:dyDescent="0.2">
      <c r="A5030" s="25"/>
      <c r="B5030" s="18"/>
      <c r="C5030" s="19"/>
      <c r="D5030" s="231"/>
      <c r="E5030" s="7"/>
      <c r="F5030" s="239"/>
      <c r="G5030" s="22"/>
      <c r="H5030" s="273"/>
      <c r="I5030" s="23"/>
      <c r="J5030" s="196"/>
    </row>
    <row r="5031" spans="1:10" x14ac:dyDescent="0.2">
      <c r="A5031" s="25"/>
      <c r="B5031" s="18"/>
      <c r="C5031" s="19"/>
      <c r="D5031" s="231"/>
      <c r="E5031" s="7"/>
      <c r="F5031" s="239"/>
      <c r="G5031" s="22"/>
      <c r="H5031" s="273"/>
      <c r="I5031" s="23"/>
      <c r="J5031" s="196"/>
    </row>
    <row r="5032" spans="1:10" x14ac:dyDescent="0.2">
      <c r="A5032" s="25"/>
      <c r="B5032" s="18"/>
      <c r="C5032" s="19"/>
      <c r="D5032" s="231"/>
      <c r="E5032" s="7"/>
      <c r="F5032" s="239"/>
      <c r="G5032" s="22"/>
      <c r="H5032" s="273"/>
      <c r="I5032" s="23"/>
      <c r="J5032" s="196"/>
    </row>
    <row r="5033" spans="1:10" x14ac:dyDescent="0.2">
      <c r="A5033" s="25"/>
      <c r="B5033" s="18"/>
      <c r="C5033" s="19"/>
      <c r="D5033" s="231"/>
      <c r="E5033" s="7"/>
      <c r="F5033" s="239"/>
      <c r="G5033" s="22"/>
      <c r="H5033" s="273"/>
      <c r="I5033" s="23"/>
      <c r="J5033" s="196"/>
    </row>
    <row r="5034" spans="1:10" x14ac:dyDescent="0.2">
      <c r="A5034" s="25"/>
      <c r="B5034" s="18"/>
      <c r="C5034" s="19"/>
      <c r="D5034" s="231"/>
      <c r="E5034" s="7"/>
      <c r="F5034" s="239"/>
      <c r="G5034" s="22"/>
      <c r="H5034" s="273"/>
      <c r="I5034" s="23"/>
      <c r="J5034" s="196"/>
    </row>
    <row r="5035" spans="1:10" x14ac:dyDescent="0.2">
      <c r="A5035" s="25"/>
      <c r="B5035" s="18"/>
      <c r="C5035" s="19"/>
      <c r="D5035" s="231"/>
      <c r="E5035" s="7"/>
      <c r="F5035" s="239"/>
      <c r="G5035" s="22"/>
      <c r="H5035" s="273"/>
      <c r="I5035" s="23"/>
      <c r="J5035" s="196"/>
    </row>
    <row r="5036" spans="1:10" x14ac:dyDescent="0.2">
      <c r="A5036" s="25"/>
      <c r="B5036" s="18"/>
      <c r="C5036" s="19"/>
      <c r="D5036" s="231"/>
      <c r="E5036" s="7"/>
      <c r="F5036" s="239"/>
      <c r="G5036" s="22"/>
      <c r="H5036" s="273"/>
      <c r="I5036" s="23"/>
      <c r="J5036" s="196"/>
    </row>
    <row r="5037" spans="1:10" x14ac:dyDescent="0.2">
      <c r="A5037" s="25"/>
      <c r="B5037" s="18"/>
      <c r="C5037" s="19"/>
      <c r="D5037" s="231"/>
      <c r="E5037" s="7"/>
      <c r="F5037" s="239"/>
      <c r="G5037" s="22"/>
      <c r="H5037" s="273"/>
      <c r="I5037" s="23"/>
      <c r="J5037" s="196"/>
    </row>
    <row r="5038" spans="1:10" x14ac:dyDescent="0.2">
      <c r="A5038" s="25"/>
      <c r="B5038" s="18"/>
      <c r="C5038" s="19"/>
      <c r="D5038" s="231"/>
      <c r="E5038" s="7"/>
      <c r="F5038" s="239"/>
      <c r="G5038" s="22"/>
      <c r="H5038" s="273"/>
      <c r="I5038" s="23"/>
      <c r="J5038" s="196"/>
    </row>
    <row r="5039" spans="1:10" x14ac:dyDescent="0.2">
      <c r="A5039" s="25"/>
      <c r="B5039" s="18"/>
      <c r="C5039" s="19"/>
      <c r="D5039" s="231"/>
      <c r="E5039" s="7"/>
      <c r="F5039" s="239"/>
      <c r="G5039" s="22"/>
      <c r="H5039" s="273"/>
      <c r="I5039" s="23"/>
      <c r="J5039" s="196"/>
    </row>
    <row r="5040" spans="1:10" x14ac:dyDescent="0.2">
      <c r="A5040" s="25"/>
      <c r="B5040" s="18"/>
      <c r="C5040" s="19"/>
      <c r="D5040" s="231"/>
      <c r="E5040" s="7"/>
      <c r="F5040" s="239"/>
      <c r="G5040" s="22"/>
      <c r="H5040" s="273"/>
      <c r="I5040" s="23"/>
      <c r="J5040" s="196"/>
    </row>
    <row r="5041" spans="1:10" x14ac:dyDescent="0.2">
      <c r="A5041" s="25"/>
      <c r="B5041" s="18"/>
      <c r="C5041" s="19"/>
      <c r="D5041" s="231"/>
      <c r="E5041" s="7"/>
      <c r="F5041" s="239"/>
      <c r="G5041" s="22"/>
      <c r="H5041" s="273"/>
      <c r="I5041" s="23"/>
      <c r="J5041" s="196"/>
    </row>
    <row r="5042" spans="1:10" x14ac:dyDescent="0.2">
      <c r="A5042" s="25"/>
      <c r="B5042" s="18"/>
      <c r="C5042" s="19"/>
      <c r="D5042" s="231"/>
      <c r="E5042" s="7"/>
      <c r="F5042" s="239"/>
      <c r="G5042" s="22"/>
      <c r="H5042" s="273"/>
      <c r="I5042" s="23"/>
      <c r="J5042" s="196"/>
    </row>
    <row r="5043" spans="1:10" x14ac:dyDescent="0.2">
      <c r="A5043" s="25"/>
      <c r="B5043" s="18"/>
      <c r="C5043" s="19"/>
      <c r="D5043" s="231"/>
      <c r="E5043" s="7"/>
      <c r="F5043" s="239"/>
      <c r="G5043" s="22"/>
      <c r="H5043" s="273"/>
      <c r="I5043" s="23"/>
      <c r="J5043" s="196"/>
    </row>
    <row r="5044" spans="1:10" x14ac:dyDescent="0.2">
      <c r="A5044" s="25"/>
      <c r="B5044" s="18"/>
      <c r="C5044" s="19"/>
      <c r="D5044" s="231"/>
      <c r="E5044" s="7"/>
      <c r="F5044" s="239"/>
      <c r="G5044" s="22"/>
      <c r="H5044" s="273"/>
      <c r="I5044" s="23"/>
      <c r="J5044" s="196"/>
    </row>
    <row r="5045" spans="1:10" x14ac:dyDescent="0.2">
      <c r="A5045" s="25"/>
      <c r="B5045" s="18"/>
      <c r="C5045" s="19"/>
      <c r="D5045" s="231"/>
      <c r="E5045" s="7"/>
      <c r="F5045" s="239"/>
      <c r="G5045" s="22"/>
      <c r="H5045" s="273"/>
      <c r="I5045" s="23"/>
      <c r="J5045" s="196"/>
    </row>
    <row r="5046" spans="1:10" x14ac:dyDescent="0.2">
      <c r="A5046" s="25"/>
      <c r="B5046" s="18"/>
      <c r="C5046" s="19"/>
      <c r="D5046" s="231"/>
      <c r="E5046" s="7"/>
      <c r="F5046" s="239"/>
      <c r="G5046" s="22"/>
      <c r="H5046" s="273"/>
      <c r="I5046" s="23"/>
      <c r="J5046" s="196"/>
    </row>
    <row r="5047" spans="1:10" x14ac:dyDescent="0.2">
      <c r="A5047" s="25"/>
      <c r="B5047" s="18"/>
      <c r="C5047" s="19"/>
      <c r="D5047" s="231"/>
      <c r="E5047" s="7"/>
      <c r="F5047" s="239"/>
      <c r="G5047" s="22"/>
      <c r="H5047" s="273"/>
      <c r="I5047" s="23"/>
      <c r="J5047" s="196"/>
    </row>
    <row r="5048" spans="1:10" x14ac:dyDescent="0.2">
      <c r="A5048" s="25"/>
      <c r="B5048" s="18"/>
      <c r="C5048" s="19"/>
      <c r="D5048" s="231"/>
      <c r="E5048" s="7"/>
      <c r="F5048" s="239"/>
      <c r="G5048" s="22"/>
      <c r="H5048" s="273"/>
      <c r="I5048" s="23"/>
      <c r="J5048" s="196"/>
    </row>
    <row r="5049" spans="1:10" x14ac:dyDescent="0.2">
      <c r="A5049" s="25"/>
      <c r="B5049" s="18"/>
      <c r="C5049" s="19"/>
      <c r="D5049" s="231"/>
      <c r="E5049" s="7"/>
      <c r="F5049" s="239"/>
      <c r="G5049" s="22"/>
      <c r="H5049" s="273"/>
      <c r="I5049" s="23"/>
      <c r="J5049" s="196"/>
    </row>
    <row r="5050" spans="1:10" x14ac:dyDescent="0.2">
      <c r="A5050" s="25"/>
      <c r="B5050" s="18"/>
      <c r="C5050" s="19"/>
      <c r="D5050" s="231"/>
      <c r="E5050" s="7"/>
      <c r="F5050" s="239"/>
      <c r="G5050" s="22"/>
      <c r="H5050" s="273"/>
      <c r="I5050" s="23"/>
      <c r="J5050" s="196"/>
    </row>
    <row r="5051" spans="1:10" x14ac:dyDescent="0.2">
      <c r="A5051" s="25"/>
      <c r="B5051" s="18"/>
      <c r="C5051" s="19"/>
      <c r="D5051" s="231"/>
      <c r="E5051" s="7"/>
      <c r="F5051" s="239"/>
      <c r="G5051" s="22"/>
      <c r="H5051" s="273"/>
      <c r="I5051" s="23"/>
      <c r="J5051" s="196"/>
    </row>
    <row r="5052" spans="1:10" x14ac:dyDescent="0.2">
      <c r="A5052" s="25"/>
      <c r="B5052" s="18"/>
      <c r="C5052" s="19"/>
      <c r="D5052" s="231"/>
      <c r="E5052" s="7"/>
      <c r="F5052" s="239"/>
      <c r="G5052" s="22"/>
      <c r="H5052" s="273"/>
      <c r="I5052" s="23"/>
      <c r="J5052" s="196"/>
    </row>
    <row r="5053" spans="1:10" x14ac:dyDescent="0.2">
      <c r="A5053" s="25"/>
      <c r="B5053" s="18"/>
      <c r="C5053" s="19"/>
      <c r="D5053" s="231"/>
      <c r="E5053" s="7"/>
      <c r="F5053" s="239"/>
      <c r="G5053" s="22"/>
      <c r="H5053" s="273"/>
      <c r="I5053" s="23"/>
      <c r="J5053" s="196"/>
    </row>
    <row r="5054" spans="1:10" x14ac:dyDescent="0.2">
      <c r="A5054" s="25"/>
      <c r="B5054" s="18"/>
      <c r="C5054" s="19"/>
      <c r="D5054" s="231"/>
      <c r="E5054" s="7"/>
      <c r="F5054" s="239"/>
      <c r="G5054" s="22"/>
      <c r="H5054" s="273"/>
      <c r="I5054" s="23"/>
      <c r="J5054" s="196"/>
    </row>
    <row r="5055" spans="1:10" x14ac:dyDescent="0.2">
      <c r="A5055" s="25"/>
      <c r="B5055" s="18"/>
      <c r="C5055" s="19"/>
      <c r="D5055" s="231"/>
      <c r="E5055" s="7"/>
      <c r="F5055" s="239"/>
      <c r="G5055" s="22"/>
      <c r="H5055" s="273"/>
      <c r="I5055" s="23"/>
      <c r="J5055" s="196"/>
    </row>
    <row r="5056" spans="1:10" x14ac:dyDescent="0.2">
      <c r="A5056" s="25"/>
      <c r="B5056" s="18"/>
      <c r="C5056" s="19"/>
      <c r="D5056" s="231"/>
      <c r="E5056" s="7"/>
      <c r="F5056" s="239"/>
      <c r="G5056" s="22"/>
      <c r="H5056" s="273"/>
      <c r="I5056" s="23"/>
      <c r="J5056" s="196"/>
    </row>
    <row r="5057" spans="1:10" x14ac:dyDescent="0.2">
      <c r="A5057" s="25"/>
      <c r="B5057" s="18"/>
      <c r="C5057" s="19"/>
      <c r="D5057" s="231"/>
      <c r="E5057" s="7"/>
      <c r="F5057" s="239"/>
      <c r="G5057" s="22"/>
      <c r="H5057" s="273"/>
      <c r="I5057" s="23"/>
      <c r="J5057" s="196"/>
    </row>
    <row r="5058" spans="1:10" x14ac:dyDescent="0.2">
      <c r="A5058" s="25"/>
      <c r="B5058" s="18"/>
      <c r="C5058" s="19"/>
      <c r="D5058" s="231"/>
      <c r="E5058" s="7"/>
      <c r="F5058" s="239"/>
      <c r="G5058" s="22"/>
      <c r="H5058" s="273"/>
      <c r="I5058" s="23"/>
      <c r="J5058" s="196"/>
    </row>
    <row r="5059" spans="1:10" x14ac:dyDescent="0.2">
      <c r="A5059" s="25"/>
      <c r="B5059" s="18"/>
      <c r="C5059" s="19"/>
      <c r="D5059" s="231"/>
      <c r="E5059" s="7"/>
      <c r="F5059" s="239"/>
      <c r="G5059" s="22"/>
      <c r="H5059" s="273"/>
      <c r="I5059" s="23"/>
      <c r="J5059" s="196"/>
    </row>
    <row r="5060" spans="1:10" x14ac:dyDescent="0.2">
      <c r="A5060" s="25"/>
      <c r="B5060" s="18"/>
      <c r="C5060" s="19"/>
      <c r="D5060" s="231"/>
      <c r="E5060" s="7"/>
      <c r="F5060" s="239"/>
      <c r="G5060" s="22"/>
      <c r="H5060" s="273"/>
      <c r="I5060" s="23"/>
      <c r="J5060" s="196"/>
    </row>
    <row r="5061" spans="1:10" x14ac:dyDescent="0.2">
      <c r="A5061" s="25"/>
      <c r="B5061" s="18"/>
      <c r="C5061" s="19"/>
      <c r="D5061" s="231"/>
      <c r="E5061" s="7"/>
      <c r="F5061" s="239"/>
      <c r="G5061" s="22"/>
      <c r="H5061" s="273"/>
      <c r="I5061" s="23"/>
      <c r="J5061" s="196"/>
    </row>
    <row r="5062" spans="1:10" x14ac:dyDescent="0.2">
      <c r="A5062" s="25"/>
      <c r="B5062" s="18"/>
      <c r="C5062" s="19"/>
      <c r="D5062" s="231"/>
      <c r="E5062" s="7"/>
      <c r="F5062" s="239"/>
      <c r="G5062" s="22"/>
      <c r="H5062" s="273"/>
      <c r="I5062" s="23"/>
      <c r="J5062" s="196"/>
    </row>
    <row r="5063" spans="1:10" x14ac:dyDescent="0.2">
      <c r="A5063" s="25"/>
      <c r="B5063" s="18"/>
      <c r="C5063" s="19"/>
      <c r="D5063" s="231"/>
      <c r="E5063" s="7"/>
      <c r="F5063" s="239"/>
      <c r="G5063" s="22"/>
      <c r="H5063" s="273"/>
      <c r="I5063" s="23"/>
      <c r="J5063" s="196"/>
    </row>
    <row r="5064" spans="1:10" x14ac:dyDescent="0.2">
      <c r="A5064" s="25"/>
      <c r="B5064" s="18"/>
      <c r="C5064" s="19"/>
      <c r="D5064" s="231"/>
      <c r="E5064" s="7"/>
      <c r="F5064" s="239"/>
      <c r="G5064" s="22"/>
      <c r="H5064" s="273"/>
      <c r="I5064" s="23"/>
      <c r="J5064" s="196"/>
    </row>
    <row r="5065" spans="1:10" x14ac:dyDescent="0.2">
      <c r="A5065" s="25"/>
      <c r="B5065" s="18"/>
      <c r="C5065" s="19"/>
      <c r="D5065" s="231"/>
      <c r="E5065" s="7"/>
      <c r="F5065" s="239"/>
      <c r="G5065" s="22"/>
      <c r="H5065" s="273"/>
      <c r="I5065" s="23"/>
      <c r="J5065" s="196"/>
    </row>
    <row r="5066" spans="1:10" x14ac:dyDescent="0.2">
      <c r="A5066" s="25"/>
      <c r="B5066" s="18"/>
      <c r="C5066" s="19"/>
      <c r="D5066" s="231"/>
      <c r="E5066" s="7"/>
      <c r="F5066" s="239"/>
      <c r="G5066" s="22"/>
      <c r="H5066" s="273"/>
      <c r="I5066" s="23"/>
      <c r="J5066" s="196"/>
    </row>
    <row r="5067" spans="1:10" x14ac:dyDescent="0.2">
      <c r="A5067" s="25"/>
      <c r="B5067" s="18"/>
      <c r="C5067" s="19"/>
      <c r="D5067" s="231"/>
      <c r="E5067" s="7"/>
      <c r="F5067" s="239"/>
      <c r="G5067" s="22"/>
      <c r="H5067" s="273"/>
      <c r="I5067" s="23"/>
      <c r="J5067" s="196"/>
    </row>
    <row r="5068" spans="1:10" x14ac:dyDescent="0.2">
      <c r="A5068" s="25"/>
      <c r="B5068" s="18"/>
      <c r="C5068" s="19"/>
      <c r="D5068" s="231"/>
      <c r="E5068" s="7"/>
      <c r="F5068" s="239"/>
      <c r="G5068" s="22"/>
      <c r="H5068" s="273"/>
      <c r="I5068" s="23"/>
      <c r="J5068" s="196"/>
    </row>
    <row r="5069" spans="1:10" x14ac:dyDescent="0.2">
      <c r="A5069" s="25"/>
      <c r="B5069" s="18"/>
      <c r="C5069" s="19"/>
      <c r="D5069" s="231"/>
      <c r="E5069" s="7"/>
      <c r="F5069" s="239"/>
      <c r="G5069" s="22"/>
      <c r="H5069" s="273"/>
      <c r="I5069" s="23"/>
      <c r="J5069" s="196"/>
    </row>
    <row r="5070" spans="1:10" x14ac:dyDescent="0.2">
      <c r="A5070" s="25"/>
      <c r="B5070" s="18"/>
      <c r="C5070" s="19"/>
      <c r="D5070" s="231"/>
      <c r="E5070" s="7"/>
      <c r="F5070" s="239"/>
      <c r="G5070" s="22"/>
      <c r="H5070" s="273"/>
      <c r="I5070" s="23"/>
      <c r="J5070" s="196"/>
    </row>
    <row r="5071" spans="1:10" x14ac:dyDescent="0.2">
      <c r="A5071" s="25"/>
      <c r="B5071" s="18"/>
      <c r="C5071" s="19"/>
      <c r="D5071" s="231"/>
      <c r="E5071" s="7"/>
      <c r="F5071" s="239"/>
      <c r="G5071" s="22"/>
      <c r="H5071" s="273"/>
      <c r="I5071" s="23"/>
      <c r="J5071" s="196"/>
    </row>
    <row r="5072" spans="1:10" x14ac:dyDescent="0.2">
      <c r="A5072" s="25"/>
      <c r="B5072" s="18"/>
      <c r="C5072" s="19"/>
      <c r="D5072" s="231"/>
      <c r="E5072" s="7"/>
      <c r="F5072" s="239"/>
      <c r="G5072" s="22"/>
      <c r="H5072" s="273"/>
      <c r="I5072" s="23"/>
      <c r="J5072" s="196"/>
    </row>
    <row r="5073" spans="1:10" x14ac:dyDescent="0.2">
      <c r="A5073" s="25"/>
      <c r="B5073" s="18"/>
      <c r="C5073" s="19"/>
      <c r="D5073" s="231"/>
      <c r="E5073" s="7"/>
      <c r="F5073" s="239"/>
      <c r="G5073" s="22"/>
      <c r="H5073" s="273"/>
      <c r="I5073" s="23"/>
      <c r="J5073" s="196"/>
    </row>
    <row r="5074" spans="1:10" x14ac:dyDescent="0.2">
      <c r="A5074" s="25"/>
      <c r="B5074" s="18"/>
      <c r="C5074" s="19"/>
      <c r="D5074" s="231"/>
      <c r="E5074" s="7"/>
      <c r="F5074" s="239"/>
      <c r="G5074" s="22"/>
      <c r="H5074" s="273"/>
      <c r="I5074" s="23"/>
      <c r="J5074" s="196"/>
    </row>
    <row r="5075" spans="1:10" x14ac:dyDescent="0.2">
      <c r="A5075" s="25"/>
      <c r="B5075" s="18"/>
      <c r="C5075" s="19"/>
      <c r="D5075" s="231"/>
      <c r="E5075" s="7"/>
      <c r="F5075" s="239"/>
      <c r="G5075" s="22"/>
      <c r="H5075" s="273"/>
      <c r="I5075" s="23"/>
      <c r="J5075" s="196"/>
    </row>
    <row r="5076" spans="1:10" x14ac:dyDescent="0.2">
      <c r="A5076" s="25"/>
      <c r="B5076" s="18"/>
      <c r="C5076" s="19"/>
      <c r="D5076" s="231"/>
      <c r="E5076" s="7"/>
      <c r="F5076" s="239"/>
      <c r="G5076" s="22"/>
      <c r="H5076" s="273"/>
      <c r="I5076" s="23"/>
      <c r="J5076" s="196"/>
    </row>
    <row r="5077" spans="1:10" x14ac:dyDescent="0.2">
      <c r="A5077" s="25"/>
      <c r="B5077" s="18"/>
      <c r="C5077" s="19"/>
      <c r="D5077" s="231"/>
      <c r="E5077" s="7"/>
      <c r="F5077" s="239"/>
      <c r="G5077" s="22"/>
      <c r="H5077" s="273"/>
      <c r="I5077" s="23"/>
      <c r="J5077" s="196"/>
    </row>
    <row r="5078" spans="1:10" x14ac:dyDescent="0.2">
      <c r="A5078" s="25"/>
      <c r="B5078" s="18"/>
      <c r="C5078" s="19"/>
      <c r="D5078" s="231"/>
      <c r="E5078" s="7"/>
      <c r="F5078" s="239"/>
      <c r="G5078" s="22"/>
      <c r="H5078" s="273"/>
      <c r="I5078" s="23"/>
      <c r="J5078" s="196"/>
    </row>
    <row r="5079" spans="1:10" x14ac:dyDescent="0.2">
      <c r="A5079" s="25"/>
      <c r="B5079" s="18"/>
      <c r="C5079" s="19"/>
      <c r="D5079" s="231"/>
      <c r="E5079" s="7"/>
      <c r="F5079" s="239"/>
      <c r="G5079" s="22"/>
      <c r="H5079" s="273"/>
      <c r="I5079" s="23"/>
      <c r="J5079" s="196"/>
    </row>
    <row r="5080" spans="1:10" x14ac:dyDescent="0.2">
      <c r="A5080" s="25"/>
      <c r="B5080" s="18"/>
      <c r="C5080" s="19"/>
      <c r="D5080" s="231"/>
      <c r="E5080" s="7"/>
      <c r="F5080" s="239"/>
      <c r="G5080" s="22"/>
      <c r="H5080" s="273"/>
      <c r="I5080" s="23"/>
      <c r="J5080" s="196"/>
    </row>
    <row r="5081" spans="1:10" x14ac:dyDescent="0.2">
      <c r="A5081" s="25"/>
      <c r="B5081" s="18"/>
      <c r="C5081" s="19"/>
      <c r="D5081" s="231"/>
      <c r="E5081" s="7"/>
      <c r="F5081" s="239"/>
      <c r="G5081" s="22"/>
      <c r="H5081" s="273"/>
      <c r="I5081" s="23"/>
      <c r="J5081" s="196"/>
    </row>
    <row r="5082" spans="1:10" x14ac:dyDescent="0.2">
      <c r="A5082" s="25"/>
      <c r="B5082" s="18"/>
      <c r="C5082" s="19"/>
      <c r="D5082" s="231"/>
      <c r="E5082" s="7"/>
      <c r="F5082" s="239"/>
      <c r="G5082" s="22"/>
      <c r="H5082" s="273"/>
      <c r="I5082" s="23"/>
      <c r="J5082" s="196"/>
    </row>
    <row r="5083" spans="1:10" x14ac:dyDescent="0.2">
      <c r="A5083" s="25"/>
      <c r="B5083" s="18"/>
      <c r="C5083" s="19"/>
      <c r="D5083" s="231"/>
      <c r="E5083" s="7"/>
      <c r="F5083" s="239"/>
      <c r="G5083" s="22"/>
      <c r="H5083" s="273"/>
      <c r="I5083" s="23"/>
      <c r="J5083" s="196"/>
    </row>
    <row r="5084" spans="1:10" x14ac:dyDescent="0.2">
      <c r="A5084" s="25"/>
      <c r="B5084" s="18"/>
      <c r="C5084" s="19"/>
      <c r="D5084" s="231"/>
      <c r="E5084" s="7"/>
      <c r="F5084" s="239"/>
      <c r="G5084" s="22"/>
      <c r="H5084" s="273"/>
      <c r="I5084" s="23"/>
      <c r="J5084" s="196"/>
    </row>
    <row r="5085" spans="1:10" x14ac:dyDescent="0.2">
      <c r="A5085" s="25"/>
      <c r="B5085" s="18"/>
      <c r="C5085" s="19"/>
      <c r="D5085" s="231"/>
      <c r="E5085" s="7"/>
      <c r="F5085" s="239"/>
      <c r="G5085" s="22"/>
      <c r="H5085" s="273"/>
      <c r="I5085" s="23"/>
      <c r="J5085" s="196"/>
    </row>
    <row r="5086" spans="1:10" x14ac:dyDescent="0.2">
      <c r="A5086" s="25"/>
      <c r="B5086" s="18"/>
      <c r="C5086" s="19"/>
      <c r="D5086" s="231"/>
      <c r="E5086" s="7"/>
      <c r="F5086" s="239"/>
      <c r="G5086" s="22"/>
      <c r="H5086" s="273"/>
      <c r="I5086" s="23"/>
      <c r="J5086" s="196"/>
    </row>
    <row r="5087" spans="1:10" x14ac:dyDescent="0.2">
      <c r="A5087" s="25"/>
      <c r="B5087" s="18"/>
      <c r="C5087" s="19"/>
      <c r="D5087" s="231"/>
      <c r="E5087" s="7"/>
      <c r="F5087" s="239"/>
      <c r="G5087" s="22"/>
      <c r="H5087" s="273"/>
      <c r="I5087" s="23"/>
      <c r="J5087" s="196"/>
    </row>
    <row r="5088" spans="1:10" x14ac:dyDescent="0.2">
      <c r="A5088" s="25"/>
      <c r="B5088" s="18"/>
      <c r="C5088" s="19"/>
      <c r="D5088" s="231"/>
      <c r="E5088" s="7"/>
      <c r="F5088" s="239"/>
      <c r="G5088" s="22"/>
      <c r="H5088" s="273"/>
      <c r="I5088" s="23"/>
      <c r="J5088" s="196"/>
    </row>
    <row r="5089" spans="1:10" x14ac:dyDescent="0.2">
      <c r="A5089" s="25"/>
      <c r="B5089" s="18"/>
      <c r="C5089" s="19"/>
      <c r="D5089" s="231"/>
      <c r="E5089" s="7"/>
      <c r="F5089" s="239"/>
      <c r="G5089" s="22"/>
      <c r="H5089" s="273"/>
      <c r="I5089" s="23"/>
      <c r="J5089" s="196"/>
    </row>
    <row r="5090" spans="1:10" x14ac:dyDescent="0.2">
      <c r="A5090" s="25"/>
      <c r="B5090" s="18"/>
      <c r="C5090" s="19"/>
      <c r="D5090" s="231"/>
      <c r="E5090" s="7"/>
      <c r="F5090" s="239"/>
      <c r="G5090" s="22"/>
      <c r="H5090" s="273"/>
      <c r="I5090" s="23"/>
      <c r="J5090" s="196"/>
    </row>
    <row r="5091" spans="1:10" x14ac:dyDescent="0.2">
      <c r="A5091" s="25"/>
      <c r="B5091" s="18"/>
      <c r="C5091" s="19"/>
      <c r="D5091" s="231"/>
      <c r="E5091" s="7"/>
      <c r="F5091" s="239"/>
      <c r="G5091" s="22"/>
      <c r="H5091" s="273"/>
      <c r="I5091" s="23"/>
      <c r="J5091" s="196"/>
    </row>
    <row r="5092" spans="1:10" x14ac:dyDescent="0.2">
      <c r="A5092" s="25"/>
      <c r="B5092" s="18"/>
      <c r="C5092" s="19"/>
      <c r="D5092" s="231"/>
      <c r="E5092" s="7"/>
      <c r="F5092" s="239"/>
      <c r="G5092" s="22"/>
      <c r="H5092" s="273"/>
      <c r="I5092" s="23"/>
      <c r="J5092" s="196"/>
    </row>
    <row r="5093" spans="1:10" x14ac:dyDescent="0.2">
      <c r="A5093" s="25"/>
      <c r="B5093" s="18"/>
      <c r="C5093" s="19"/>
      <c r="D5093" s="231"/>
      <c r="E5093" s="7"/>
      <c r="F5093" s="239"/>
      <c r="G5093" s="22"/>
      <c r="H5093" s="273"/>
      <c r="I5093" s="23"/>
      <c r="J5093" s="196"/>
    </row>
    <row r="5094" spans="1:10" x14ac:dyDescent="0.2">
      <c r="A5094" s="25"/>
      <c r="B5094" s="18"/>
      <c r="C5094" s="19"/>
      <c r="D5094" s="231"/>
      <c r="E5094" s="7"/>
      <c r="F5094" s="239"/>
      <c r="G5094" s="22"/>
      <c r="H5094" s="273"/>
      <c r="I5094" s="23"/>
      <c r="J5094" s="196"/>
    </row>
    <row r="5095" spans="1:10" x14ac:dyDescent="0.2">
      <c r="A5095" s="25"/>
      <c r="B5095" s="18"/>
      <c r="C5095" s="19"/>
      <c r="D5095" s="231"/>
      <c r="E5095" s="7"/>
      <c r="F5095" s="239"/>
      <c r="G5095" s="22"/>
      <c r="H5095" s="273"/>
      <c r="I5095" s="23"/>
      <c r="J5095" s="196"/>
    </row>
    <row r="5096" spans="1:10" x14ac:dyDescent="0.2">
      <c r="A5096" s="25"/>
      <c r="B5096" s="18"/>
      <c r="C5096" s="19"/>
      <c r="D5096" s="231"/>
      <c r="E5096" s="7"/>
      <c r="F5096" s="239"/>
      <c r="G5096" s="22"/>
      <c r="H5096" s="273"/>
      <c r="I5096" s="23"/>
      <c r="J5096" s="196"/>
    </row>
    <row r="5097" spans="1:10" x14ac:dyDescent="0.2">
      <c r="A5097" s="25"/>
      <c r="B5097" s="18"/>
      <c r="C5097" s="19"/>
      <c r="D5097" s="231"/>
      <c r="E5097" s="7"/>
      <c r="F5097" s="239"/>
      <c r="G5097" s="22"/>
      <c r="H5097" s="273"/>
      <c r="I5097" s="23"/>
      <c r="J5097" s="196"/>
    </row>
    <row r="5098" spans="1:10" x14ac:dyDescent="0.2">
      <c r="A5098" s="25"/>
      <c r="B5098" s="18"/>
      <c r="C5098" s="19"/>
      <c r="D5098" s="231"/>
      <c r="E5098" s="7"/>
      <c r="F5098" s="239"/>
      <c r="G5098" s="22"/>
      <c r="H5098" s="273"/>
      <c r="I5098" s="23"/>
      <c r="J5098" s="196"/>
    </row>
    <row r="5099" spans="1:10" x14ac:dyDescent="0.2">
      <c r="A5099" s="25"/>
      <c r="B5099" s="18"/>
      <c r="C5099" s="19"/>
      <c r="D5099" s="231"/>
      <c r="E5099" s="7"/>
      <c r="F5099" s="239"/>
      <c r="G5099" s="22"/>
      <c r="H5099" s="273"/>
      <c r="I5099" s="23"/>
      <c r="J5099" s="196"/>
    </row>
    <row r="5100" spans="1:10" x14ac:dyDescent="0.2">
      <c r="A5100" s="25"/>
      <c r="B5100" s="18"/>
      <c r="C5100" s="19"/>
      <c r="D5100" s="231"/>
      <c r="E5100" s="7"/>
      <c r="F5100" s="239"/>
      <c r="G5100" s="22"/>
      <c r="H5100" s="273"/>
      <c r="I5100" s="23"/>
      <c r="J5100" s="196"/>
    </row>
    <row r="5101" spans="1:10" x14ac:dyDescent="0.2">
      <c r="A5101" s="25"/>
      <c r="B5101" s="18"/>
      <c r="C5101" s="19"/>
      <c r="D5101" s="231"/>
      <c r="E5101" s="7"/>
      <c r="F5101" s="239"/>
      <c r="G5101" s="22"/>
      <c r="H5101" s="273"/>
      <c r="I5101" s="23"/>
      <c r="J5101" s="196"/>
    </row>
    <row r="5102" spans="1:10" x14ac:dyDescent="0.2">
      <c r="A5102" s="25"/>
      <c r="B5102" s="18"/>
      <c r="C5102" s="19"/>
      <c r="D5102" s="231"/>
      <c r="E5102" s="7"/>
      <c r="F5102" s="239"/>
      <c r="G5102" s="22"/>
      <c r="H5102" s="273"/>
      <c r="I5102" s="23"/>
      <c r="J5102" s="196"/>
    </row>
    <row r="5103" spans="1:10" x14ac:dyDescent="0.2">
      <c r="A5103" s="25"/>
      <c r="B5103" s="18"/>
      <c r="C5103" s="19"/>
      <c r="D5103" s="231"/>
      <c r="E5103" s="7"/>
      <c r="F5103" s="239"/>
      <c r="G5103" s="22"/>
      <c r="H5103" s="273"/>
      <c r="I5103" s="23"/>
      <c r="J5103" s="196"/>
    </row>
    <row r="5104" spans="1:10" x14ac:dyDescent="0.2">
      <c r="A5104" s="25"/>
      <c r="B5104" s="18"/>
      <c r="C5104" s="19"/>
      <c r="D5104" s="231"/>
      <c r="E5104" s="7"/>
      <c r="F5104" s="239"/>
      <c r="G5104" s="22"/>
      <c r="H5104" s="273"/>
      <c r="I5104" s="23"/>
      <c r="J5104" s="196"/>
    </row>
    <row r="5105" spans="1:10" x14ac:dyDescent="0.2">
      <c r="A5105" s="25"/>
      <c r="B5105" s="18"/>
      <c r="C5105" s="19"/>
      <c r="D5105" s="231"/>
      <c r="E5105" s="7"/>
      <c r="F5105" s="239"/>
      <c r="G5105" s="22"/>
      <c r="H5105" s="273"/>
      <c r="I5105" s="23"/>
      <c r="J5105" s="196"/>
    </row>
    <row r="5106" spans="1:10" x14ac:dyDescent="0.2">
      <c r="A5106" s="25"/>
      <c r="B5106" s="18"/>
      <c r="C5106" s="19"/>
      <c r="D5106" s="231"/>
      <c r="E5106" s="7"/>
      <c r="F5106" s="239"/>
      <c r="G5106" s="22"/>
      <c r="H5106" s="273"/>
      <c r="I5106" s="23"/>
      <c r="J5106" s="196"/>
    </row>
    <row r="5107" spans="1:10" x14ac:dyDescent="0.2">
      <c r="A5107" s="25"/>
      <c r="B5107" s="18"/>
      <c r="C5107" s="19"/>
      <c r="D5107" s="231"/>
      <c r="E5107" s="7"/>
      <c r="F5107" s="239"/>
      <c r="G5107" s="22"/>
      <c r="H5107" s="273"/>
      <c r="I5107" s="23"/>
      <c r="J5107" s="196"/>
    </row>
    <row r="5108" spans="1:10" x14ac:dyDescent="0.2">
      <c r="A5108" s="25"/>
      <c r="B5108" s="18"/>
      <c r="C5108" s="19"/>
      <c r="D5108" s="231"/>
      <c r="E5108" s="7"/>
      <c r="F5108" s="239"/>
      <c r="G5108" s="22"/>
      <c r="H5108" s="273"/>
      <c r="I5108" s="23"/>
      <c r="J5108" s="196"/>
    </row>
    <row r="5109" spans="1:10" x14ac:dyDescent="0.2">
      <c r="A5109" s="25"/>
      <c r="B5109" s="18"/>
      <c r="C5109" s="19"/>
      <c r="D5109" s="231"/>
      <c r="E5109" s="7"/>
      <c r="F5109" s="239"/>
      <c r="G5109" s="22"/>
      <c r="H5109" s="273"/>
      <c r="I5109" s="23"/>
      <c r="J5109" s="196"/>
    </row>
    <row r="5110" spans="1:10" x14ac:dyDescent="0.2">
      <c r="A5110" s="25"/>
      <c r="B5110" s="18"/>
      <c r="C5110" s="19"/>
      <c r="D5110" s="231"/>
      <c r="E5110" s="7"/>
      <c r="F5110" s="239"/>
      <c r="G5110" s="22"/>
      <c r="H5110" s="273"/>
      <c r="I5110" s="23"/>
      <c r="J5110" s="196"/>
    </row>
    <row r="5111" spans="1:10" x14ac:dyDescent="0.2">
      <c r="A5111" s="25"/>
      <c r="B5111" s="18"/>
      <c r="C5111" s="19"/>
      <c r="D5111" s="231"/>
      <c r="E5111" s="7"/>
      <c r="F5111" s="239"/>
      <c r="G5111" s="22"/>
      <c r="H5111" s="273"/>
      <c r="I5111" s="23"/>
      <c r="J5111" s="196"/>
    </row>
    <row r="5112" spans="1:10" x14ac:dyDescent="0.2">
      <c r="A5112" s="25"/>
      <c r="B5112" s="18"/>
      <c r="C5112" s="19"/>
      <c r="D5112" s="231"/>
      <c r="E5112" s="7"/>
      <c r="F5112" s="239"/>
      <c r="G5112" s="22"/>
      <c r="H5112" s="273"/>
      <c r="I5112" s="23"/>
      <c r="J5112" s="196"/>
    </row>
    <row r="5113" spans="1:10" x14ac:dyDescent="0.2">
      <c r="A5113" s="25"/>
      <c r="B5113" s="18"/>
      <c r="C5113" s="19"/>
      <c r="D5113" s="231"/>
      <c r="E5113" s="7"/>
      <c r="F5113" s="239"/>
      <c r="G5113" s="22"/>
      <c r="H5113" s="273"/>
      <c r="I5113" s="23"/>
      <c r="J5113" s="196"/>
    </row>
    <row r="5114" spans="1:10" x14ac:dyDescent="0.2">
      <c r="A5114" s="25"/>
      <c r="B5114" s="18"/>
      <c r="C5114" s="19"/>
      <c r="D5114" s="231"/>
      <c r="E5114" s="7"/>
      <c r="F5114" s="239"/>
      <c r="G5114" s="22"/>
      <c r="H5114" s="273"/>
      <c r="I5114" s="23"/>
      <c r="J5114" s="196"/>
    </row>
    <row r="5115" spans="1:10" x14ac:dyDescent="0.2">
      <c r="A5115" s="25"/>
      <c r="B5115" s="18"/>
      <c r="C5115" s="19"/>
      <c r="D5115" s="231"/>
      <c r="E5115" s="7"/>
      <c r="F5115" s="239"/>
      <c r="G5115" s="22"/>
      <c r="H5115" s="273"/>
      <c r="I5115" s="23"/>
      <c r="J5115" s="196"/>
    </row>
    <row r="5116" spans="1:10" x14ac:dyDescent="0.2">
      <c r="A5116" s="25"/>
      <c r="B5116" s="18"/>
      <c r="C5116" s="19"/>
      <c r="D5116" s="231"/>
      <c r="E5116" s="7"/>
      <c r="F5116" s="239"/>
      <c r="G5116" s="22"/>
      <c r="H5116" s="273"/>
      <c r="I5116" s="23"/>
      <c r="J5116" s="196"/>
    </row>
    <row r="5117" spans="1:10" x14ac:dyDescent="0.2">
      <c r="A5117" s="25"/>
      <c r="B5117" s="18"/>
      <c r="C5117" s="19"/>
      <c r="D5117" s="231"/>
      <c r="E5117" s="7"/>
      <c r="F5117" s="239"/>
      <c r="G5117" s="22"/>
      <c r="H5117" s="273"/>
      <c r="I5117" s="23"/>
      <c r="J5117" s="196"/>
    </row>
    <row r="5118" spans="1:10" x14ac:dyDescent="0.2">
      <c r="A5118" s="25"/>
      <c r="B5118" s="18"/>
      <c r="C5118" s="19"/>
      <c r="D5118" s="231"/>
      <c r="E5118" s="7"/>
      <c r="F5118" s="239"/>
      <c r="G5118" s="22"/>
      <c r="H5118" s="273"/>
      <c r="I5118" s="23"/>
      <c r="J5118" s="196"/>
    </row>
    <row r="5119" spans="1:10" x14ac:dyDescent="0.2">
      <c r="A5119" s="25"/>
      <c r="B5119" s="18"/>
      <c r="C5119" s="19"/>
      <c r="D5119" s="231"/>
      <c r="E5119" s="7"/>
      <c r="F5119" s="239"/>
      <c r="G5119" s="22"/>
      <c r="H5119" s="273"/>
      <c r="I5119" s="23"/>
      <c r="J5119" s="196"/>
    </row>
    <row r="5120" spans="1:10" x14ac:dyDescent="0.2">
      <c r="A5120" s="25"/>
      <c r="B5120" s="18"/>
      <c r="C5120" s="19"/>
      <c r="D5120" s="231"/>
      <c r="E5120" s="7"/>
      <c r="F5120" s="239"/>
      <c r="G5120" s="22"/>
      <c r="H5120" s="273"/>
      <c r="I5120" s="23"/>
      <c r="J5120" s="196"/>
    </row>
    <row r="5121" spans="1:10" x14ac:dyDescent="0.2">
      <c r="A5121" s="25"/>
      <c r="B5121" s="18"/>
      <c r="C5121" s="19"/>
      <c r="D5121" s="231"/>
      <c r="E5121" s="7"/>
      <c r="F5121" s="239"/>
      <c r="G5121" s="22"/>
      <c r="H5121" s="273"/>
      <c r="I5121" s="23"/>
      <c r="J5121" s="196"/>
    </row>
    <row r="5122" spans="1:10" x14ac:dyDescent="0.2">
      <c r="A5122" s="25"/>
      <c r="B5122" s="18"/>
      <c r="C5122" s="19"/>
      <c r="D5122" s="231"/>
      <c r="E5122" s="7"/>
      <c r="F5122" s="239"/>
      <c r="G5122" s="22"/>
      <c r="H5122" s="273"/>
      <c r="I5122" s="23"/>
      <c r="J5122" s="196"/>
    </row>
    <row r="5123" spans="1:10" x14ac:dyDescent="0.2">
      <c r="A5123" s="25"/>
      <c r="B5123" s="18"/>
      <c r="C5123" s="19"/>
      <c r="D5123" s="231"/>
      <c r="E5123" s="7"/>
      <c r="F5123" s="239"/>
      <c r="G5123" s="22"/>
      <c r="H5123" s="273"/>
      <c r="I5123" s="23"/>
      <c r="J5123" s="196"/>
    </row>
    <row r="5124" spans="1:10" x14ac:dyDescent="0.2">
      <c r="A5124" s="25"/>
      <c r="B5124" s="18"/>
      <c r="C5124" s="19"/>
      <c r="D5124" s="231"/>
      <c r="E5124" s="7"/>
      <c r="F5124" s="239"/>
      <c r="G5124" s="22"/>
      <c r="H5124" s="273"/>
      <c r="I5124" s="23"/>
      <c r="J5124" s="196"/>
    </row>
    <row r="5125" spans="1:10" x14ac:dyDescent="0.2">
      <c r="A5125" s="25"/>
      <c r="B5125" s="18"/>
      <c r="C5125" s="19"/>
      <c r="D5125" s="231"/>
      <c r="E5125" s="7"/>
      <c r="F5125" s="239"/>
      <c r="G5125" s="22"/>
      <c r="H5125" s="273"/>
      <c r="I5125" s="23"/>
      <c r="J5125" s="196"/>
    </row>
    <row r="5126" spans="1:10" x14ac:dyDescent="0.2">
      <c r="A5126" s="25"/>
      <c r="B5126" s="18"/>
      <c r="C5126" s="19"/>
      <c r="D5126" s="231"/>
      <c r="E5126" s="7"/>
      <c r="F5126" s="239"/>
      <c r="G5126" s="22"/>
      <c r="H5126" s="273"/>
      <c r="I5126" s="23"/>
      <c r="J5126" s="196"/>
    </row>
    <row r="5127" spans="1:10" x14ac:dyDescent="0.2">
      <c r="A5127" s="25"/>
      <c r="B5127" s="18"/>
      <c r="C5127" s="19"/>
      <c r="D5127" s="231"/>
      <c r="E5127" s="7"/>
      <c r="F5127" s="239"/>
      <c r="G5127" s="22"/>
      <c r="H5127" s="273"/>
      <c r="I5127" s="23"/>
      <c r="J5127" s="196"/>
    </row>
    <row r="5128" spans="1:10" x14ac:dyDescent="0.2">
      <c r="A5128" s="25"/>
      <c r="B5128" s="18"/>
      <c r="C5128" s="19"/>
      <c r="D5128" s="231"/>
      <c r="E5128" s="7"/>
      <c r="F5128" s="239"/>
      <c r="G5128" s="22"/>
      <c r="H5128" s="273"/>
      <c r="I5128" s="23"/>
      <c r="J5128" s="196"/>
    </row>
    <row r="5129" spans="1:10" x14ac:dyDescent="0.2">
      <c r="A5129" s="25"/>
      <c r="B5129" s="18"/>
      <c r="C5129" s="19"/>
      <c r="D5129" s="231"/>
      <c r="E5129" s="7"/>
      <c r="F5129" s="239"/>
      <c r="G5129" s="22"/>
      <c r="H5129" s="273"/>
      <c r="I5129" s="23"/>
      <c r="J5129" s="196"/>
    </row>
    <row r="5130" spans="1:10" x14ac:dyDescent="0.2">
      <c r="A5130" s="25"/>
      <c r="B5130" s="18"/>
      <c r="C5130" s="19"/>
      <c r="D5130" s="231"/>
      <c r="E5130" s="7"/>
      <c r="F5130" s="239"/>
      <c r="G5130" s="22"/>
      <c r="H5130" s="273"/>
      <c r="I5130" s="23"/>
      <c r="J5130" s="196"/>
    </row>
    <row r="5131" spans="1:10" x14ac:dyDescent="0.2">
      <c r="A5131" s="25"/>
      <c r="B5131" s="18"/>
      <c r="C5131" s="19"/>
      <c r="D5131" s="231"/>
      <c r="E5131" s="7"/>
      <c r="F5131" s="239"/>
      <c r="G5131" s="22"/>
      <c r="H5131" s="273"/>
      <c r="I5131" s="23"/>
      <c r="J5131" s="196"/>
    </row>
    <row r="5132" spans="1:10" x14ac:dyDescent="0.2">
      <c r="A5132" s="25"/>
      <c r="B5132" s="18"/>
      <c r="C5132" s="19"/>
      <c r="D5132" s="231"/>
      <c r="E5132" s="7"/>
      <c r="F5132" s="239"/>
      <c r="G5132" s="22"/>
      <c r="H5132" s="273"/>
      <c r="I5132" s="23"/>
      <c r="J5132" s="196"/>
    </row>
    <row r="5133" spans="1:10" x14ac:dyDescent="0.2">
      <c r="A5133" s="25"/>
      <c r="B5133" s="18"/>
      <c r="C5133" s="19"/>
      <c r="D5133" s="231"/>
      <c r="E5133" s="7"/>
      <c r="F5133" s="239"/>
      <c r="G5133" s="22"/>
      <c r="H5133" s="273"/>
      <c r="I5133" s="23"/>
      <c r="J5133" s="196"/>
    </row>
    <row r="5134" spans="1:10" x14ac:dyDescent="0.2">
      <c r="A5134" s="25"/>
      <c r="B5134" s="18"/>
      <c r="C5134" s="19"/>
      <c r="D5134" s="231"/>
      <c r="E5134" s="7"/>
      <c r="F5134" s="239"/>
      <c r="G5134" s="22"/>
      <c r="H5134" s="273"/>
      <c r="I5134" s="23"/>
      <c r="J5134" s="196"/>
    </row>
    <row r="5135" spans="1:10" x14ac:dyDescent="0.2">
      <c r="A5135" s="25"/>
      <c r="B5135" s="18"/>
      <c r="C5135" s="19"/>
      <c r="D5135" s="231"/>
      <c r="E5135" s="7"/>
      <c r="F5135" s="239"/>
      <c r="G5135" s="22"/>
      <c r="H5135" s="273"/>
      <c r="I5135" s="23"/>
      <c r="J5135" s="196"/>
    </row>
    <row r="5136" spans="1:10" x14ac:dyDescent="0.2">
      <c r="A5136" s="25"/>
      <c r="B5136" s="18"/>
      <c r="C5136" s="19"/>
      <c r="D5136" s="231"/>
      <c r="E5136" s="7"/>
      <c r="F5136" s="239"/>
      <c r="G5136" s="22"/>
      <c r="H5136" s="273"/>
      <c r="I5136" s="23"/>
      <c r="J5136" s="196"/>
    </row>
    <row r="5137" spans="1:10" x14ac:dyDescent="0.2">
      <c r="A5137" s="25"/>
      <c r="B5137" s="18"/>
      <c r="C5137" s="19"/>
      <c r="D5137" s="231"/>
      <c r="E5137" s="7"/>
      <c r="F5137" s="239"/>
      <c r="G5137" s="22"/>
      <c r="H5137" s="273"/>
      <c r="I5137" s="23"/>
      <c r="J5137" s="196"/>
    </row>
    <row r="5138" spans="1:10" x14ac:dyDescent="0.2">
      <c r="A5138" s="25"/>
      <c r="B5138" s="18"/>
      <c r="C5138" s="19"/>
      <c r="D5138" s="231"/>
      <c r="E5138" s="7"/>
      <c r="F5138" s="239"/>
      <c r="G5138" s="22"/>
      <c r="H5138" s="273"/>
      <c r="I5138" s="23"/>
      <c r="J5138" s="196"/>
    </row>
    <row r="5139" spans="1:10" x14ac:dyDescent="0.2">
      <c r="A5139" s="25"/>
      <c r="B5139" s="18"/>
      <c r="C5139" s="19"/>
      <c r="D5139" s="231"/>
      <c r="E5139" s="7"/>
      <c r="F5139" s="239"/>
      <c r="G5139" s="22"/>
      <c r="H5139" s="273"/>
      <c r="I5139" s="23"/>
      <c r="J5139" s="196"/>
    </row>
    <row r="5140" spans="1:10" x14ac:dyDescent="0.2">
      <c r="A5140" s="25"/>
      <c r="B5140" s="18"/>
      <c r="C5140" s="19"/>
      <c r="D5140" s="231"/>
      <c r="E5140" s="7"/>
      <c r="F5140" s="239"/>
      <c r="G5140" s="22"/>
      <c r="H5140" s="273"/>
      <c r="I5140" s="23"/>
      <c r="J5140" s="196"/>
    </row>
    <row r="5141" spans="1:10" x14ac:dyDescent="0.2">
      <c r="A5141" s="25"/>
      <c r="B5141" s="18"/>
      <c r="C5141" s="19"/>
      <c r="D5141" s="231"/>
      <c r="E5141" s="7"/>
      <c r="F5141" s="239"/>
      <c r="G5141" s="22"/>
      <c r="H5141" s="273"/>
      <c r="I5141" s="23"/>
      <c r="J5141" s="196"/>
    </row>
    <row r="5142" spans="1:10" x14ac:dyDescent="0.2">
      <c r="A5142" s="25"/>
      <c r="B5142" s="18"/>
      <c r="C5142" s="19"/>
      <c r="D5142" s="231"/>
      <c r="E5142" s="7"/>
      <c r="F5142" s="239"/>
      <c r="G5142" s="22"/>
      <c r="H5142" s="273"/>
      <c r="I5142" s="23"/>
      <c r="J5142" s="196"/>
    </row>
    <row r="5143" spans="1:10" x14ac:dyDescent="0.2">
      <c r="A5143" s="25"/>
      <c r="B5143" s="18"/>
      <c r="C5143" s="19"/>
      <c r="D5143" s="231"/>
      <c r="E5143" s="7"/>
      <c r="F5143" s="239"/>
      <c r="G5143" s="22"/>
      <c r="H5143" s="273"/>
      <c r="I5143" s="23"/>
      <c r="J5143" s="196"/>
    </row>
    <row r="5144" spans="1:10" x14ac:dyDescent="0.2">
      <c r="A5144" s="25"/>
      <c r="B5144" s="18"/>
      <c r="C5144" s="19"/>
      <c r="D5144" s="231"/>
      <c r="E5144" s="7"/>
      <c r="F5144" s="239"/>
      <c r="G5144" s="22"/>
      <c r="H5144" s="273"/>
      <c r="I5144" s="23"/>
      <c r="J5144" s="196"/>
    </row>
    <row r="5145" spans="1:10" x14ac:dyDescent="0.2">
      <c r="A5145" s="25"/>
      <c r="B5145" s="18"/>
      <c r="C5145" s="19"/>
      <c r="D5145" s="231"/>
      <c r="E5145" s="7"/>
      <c r="F5145" s="239"/>
      <c r="G5145" s="22"/>
      <c r="H5145" s="273"/>
      <c r="I5145" s="23"/>
      <c r="J5145" s="196"/>
    </row>
    <row r="5146" spans="1:10" x14ac:dyDescent="0.2">
      <c r="A5146" s="25"/>
      <c r="B5146" s="18"/>
      <c r="C5146" s="19"/>
      <c r="D5146" s="231"/>
      <c r="E5146" s="7"/>
      <c r="F5146" s="239"/>
      <c r="G5146" s="22"/>
      <c r="H5146" s="273"/>
      <c r="I5146" s="23"/>
      <c r="J5146" s="196"/>
    </row>
    <row r="5147" spans="1:10" x14ac:dyDescent="0.2">
      <c r="A5147" s="25"/>
      <c r="B5147" s="18"/>
      <c r="C5147" s="19"/>
      <c r="D5147" s="231"/>
      <c r="E5147" s="7"/>
      <c r="F5147" s="239"/>
      <c r="G5147" s="22"/>
      <c r="H5147" s="273"/>
      <c r="I5147" s="23"/>
      <c r="J5147" s="196"/>
    </row>
    <row r="5148" spans="1:10" x14ac:dyDescent="0.2">
      <c r="A5148" s="25"/>
      <c r="B5148" s="18"/>
      <c r="C5148" s="19"/>
      <c r="D5148" s="231"/>
      <c r="E5148" s="7"/>
      <c r="F5148" s="239"/>
      <c r="G5148" s="22"/>
      <c r="H5148" s="273"/>
      <c r="I5148" s="23"/>
      <c r="J5148" s="196"/>
    </row>
    <row r="5149" spans="1:10" x14ac:dyDescent="0.2">
      <c r="A5149" s="25"/>
      <c r="B5149" s="18"/>
      <c r="C5149" s="19"/>
      <c r="D5149" s="231"/>
      <c r="E5149" s="7"/>
      <c r="F5149" s="239"/>
      <c r="G5149" s="22"/>
      <c r="H5149" s="273"/>
      <c r="I5149" s="23"/>
      <c r="J5149" s="196"/>
    </row>
    <row r="5150" spans="1:10" x14ac:dyDescent="0.2">
      <c r="A5150" s="25"/>
      <c r="B5150" s="18"/>
      <c r="C5150" s="19"/>
      <c r="D5150" s="231"/>
      <c r="E5150" s="7"/>
      <c r="F5150" s="239"/>
      <c r="G5150" s="22"/>
      <c r="H5150" s="273"/>
      <c r="I5150" s="23"/>
      <c r="J5150" s="196"/>
    </row>
    <row r="5151" spans="1:10" x14ac:dyDescent="0.2">
      <c r="A5151" s="25"/>
      <c r="B5151" s="18"/>
      <c r="C5151" s="19"/>
      <c r="D5151" s="231"/>
      <c r="E5151" s="7"/>
      <c r="F5151" s="239"/>
      <c r="G5151" s="22"/>
      <c r="H5151" s="273"/>
      <c r="I5151" s="23"/>
      <c r="J5151" s="196"/>
    </row>
    <row r="5152" spans="1:10" x14ac:dyDescent="0.2">
      <c r="A5152" s="25"/>
      <c r="B5152" s="18"/>
      <c r="C5152" s="19"/>
      <c r="D5152" s="231"/>
      <c r="E5152" s="7"/>
      <c r="F5152" s="239"/>
      <c r="G5152" s="22"/>
      <c r="H5152" s="273"/>
      <c r="I5152" s="23"/>
      <c r="J5152" s="196"/>
    </row>
    <row r="5153" spans="1:10" x14ac:dyDescent="0.2">
      <c r="A5153" s="25"/>
      <c r="B5153" s="18"/>
      <c r="C5153" s="19"/>
      <c r="D5153" s="231"/>
      <c r="E5153" s="7"/>
      <c r="F5153" s="239"/>
      <c r="G5153" s="22"/>
      <c r="H5153" s="273"/>
      <c r="I5153" s="23"/>
      <c r="J5153" s="196"/>
    </row>
    <row r="5154" spans="1:10" x14ac:dyDescent="0.2">
      <c r="A5154" s="25"/>
      <c r="B5154" s="18"/>
      <c r="C5154" s="19"/>
      <c r="D5154" s="231"/>
      <c r="E5154" s="7"/>
      <c r="F5154" s="239"/>
      <c r="G5154" s="22"/>
      <c r="H5154" s="273"/>
      <c r="I5154" s="23"/>
      <c r="J5154" s="196"/>
    </row>
    <row r="5155" spans="1:10" x14ac:dyDescent="0.2">
      <c r="A5155" s="25"/>
      <c r="B5155" s="18"/>
      <c r="C5155" s="19"/>
      <c r="D5155" s="231"/>
      <c r="E5155" s="7"/>
      <c r="F5155" s="239"/>
      <c r="G5155" s="22"/>
      <c r="H5155" s="273"/>
      <c r="I5155" s="23"/>
      <c r="J5155" s="196"/>
    </row>
    <row r="5156" spans="1:10" x14ac:dyDescent="0.2">
      <c r="A5156" s="25"/>
      <c r="B5156" s="18"/>
      <c r="C5156" s="19"/>
      <c r="D5156" s="231"/>
      <c r="E5156" s="7"/>
      <c r="F5156" s="239"/>
      <c r="G5156" s="22"/>
      <c r="H5156" s="273"/>
      <c r="I5156" s="23"/>
      <c r="J5156" s="196"/>
    </row>
    <row r="5157" spans="1:10" x14ac:dyDescent="0.2">
      <c r="A5157" s="25"/>
      <c r="B5157" s="18"/>
      <c r="C5157" s="19"/>
      <c r="D5157" s="231"/>
      <c r="E5157" s="7"/>
      <c r="F5157" s="239"/>
      <c r="G5157" s="22"/>
      <c r="H5157" s="273"/>
      <c r="I5157" s="23"/>
      <c r="J5157" s="196"/>
    </row>
    <row r="5158" spans="1:10" x14ac:dyDescent="0.2">
      <c r="A5158" s="25"/>
      <c r="B5158" s="18"/>
      <c r="C5158" s="19"/>
      <c r="D5158" s="231"/>
      <c r="E5158" s="7"/>
      <c r="F5158" s="239"/>
      <c r="G5158" s="22"/>
      <c r="H5158" s="273"/>
      <c r="I5158" s="23"/>
      <c r="J5158" s="196"/>
    </row>
    <row r="5159" spans="1:10" x14ac:dyDescent="0.2">
      <c r="A5159" s="25"/>
      <c r="B5159" s="18"/>
      <c r="C5159" s="19"/>
      <c r="D5159" s="231"/>
      <c r="E5159" s="7"/>
      <c r="F5159" s="239"/>
      <c r="G5159" s="22"/>
      <c r="H5159" s="273"/>
      <c r="I5159" s="23"/>
      <c r="J5159" s="196"/>
    </row>
    <row r="5160" spans="1:10" x14ac:dyDescent="0.2">
      <c r="A5160" s="25"/>
      <c r="B5160" s="18"/>
      <c r="C5160" s="19"/>
      <c r="D5160" s="231"/>
      <c r="E5160" s="7"/>
      <c r="F5160" s="239"/>
      <c r="G5160" s="22"/>
      <c r="H5160" s="273"/>
      <c r="I5160" s="23"/>
      <c r="J5160" s="196"/>
    </row>
    <row r="5161" spans="1:10" x14ac:dyDescent="0.2">
      <c r="A5161" s="25"/>
      <c r="B5161" s="18"/>
      <c r="C5161" s="19"/>
      <c r="D5161" s="231"/>
      <c r="E5161" s="7"/>
      <c r="F5161" s="239"/>
      <c r="G5161" s="22"/>
      <c r="H5161" s="273"/>
      <c r="I5161" s="23"/>
      <c r="J5161" s="196"/>
    </row>
    <row r="5162" spans="1:10" x14ac:dyDescent="0.2">
      <c r="A5162" s="25"/>
      <c r="B5162" s="18"/>
      <c r="C5162" s="19"/>
      <c r="D5162" s="231"/>
      <c r="E5162" s="7"/>
      <c r="F5162" s="239"/>
      <c r="G5162" s="22"/>
      <c r="H5162" s="273"/>
      <c r="I5162" s="23"/>
      <c r="J5162" s="196"/>
    </row>
    <row r="5163" spans="1:10" x14ac:dyDescent="0.2">
      <c r="A5163" s="25"/>
      <c r="B5163" s="18"/>
      <c r="C5163" s="19"/>
      <c r="D5163" s="231"/>
      <c r="E5163" s="7"/>
      <c r="F5163" s="239"/>
      <c r="G5163" s="22"/>
      <c r="H5163" s="273"/>
      <c r="I5163" s="23"/>
      <c r="J5163" s="196"/>
    </row>
    <row r="5164" spans="1:10" x14ac:dyDescent="0.2">
      <c r="A5164" s="25"/>
      <c r="B5164" s="18"/>
      <c r="C5164" s="19"/>
      <c r="D5164" s="231"/>
      <c r="E5164" s="7"/>
      <c r="F5164" s="239"/>
      <c r="G5164" s="22"/>
      <c r="H5164" s="273"/>
      <c r="I5164" s="23"/>
      <c r="J5164" s="196"/>
    </row>
    <row r="5165" spans="1:10" x14ac:dyDescent="0.2">
      <c r="A5165" s="25"/>
      <c r="B5165" s="18"/>
      <c r="C5165" s="19"/>
      <c r="D5165" s="231"/>
      <c r="E5165" s="7"/>
      <c r="F5165" s="239"/>
      <c r="G5165" s="22"/>
      <c r="H5165" s="273"/>
      <c r="I5165" s="23"/>
      <c r="J5165" s="196"/>
    </row>
    <row r="5166" spans="1:10" x14ac:dyDescent="0.2">
      <c r="A5166" s="25"/>
      <c r="B5166" s="18"/>
      <c r="C5166" s="19"/>
      <c r="D5166" s="231"/>
      <c r="E5166" s="7"/>
      <c r="F5166" s="239"/>
      <c r="G5166" s="22"/>
      <c r="H5166" s="273"/>
      <c r="I5166" s="23"/>
      <c r="J5166" s="196"/>
    </row>
    <row r="5167" spans="1:10" x14ac:dyDescent="0.2">
      <c r="A5167" s="25"/>
      <c r="B5167" s="18"/>
      <c r="C5167" s="19"/>
      <c r="D5167" s="231"/>
      <c r="E5167" s="7"/>
      <c r="F5167" s="239"/>
      <c r="G5167" s="22"/>
      <c r="H5167" s="273"/>
      <c r="I5167" s="23"/>
      <c r="J5167" s="196"/>
    </row>
    <row r="5168" spans="1:10" x14ac:dyDescent="0.2">
      <c r="A5168" s="25"/>
      <c r="B5168" s="18"/>
      <c r="C5168" s="19"/>
      <c r="D5168" s="231"/>
      <c r="E5168" s="7"/>
      <c r="F5168" s="239"/>
      <c r="G5168" s="22"/>
      <c r="H5168" s="273"/>
      <c r="I5168" s="23"/>
      <c r="J5168" s="196"/>
    </row>
    <row r="5169" spans="1:10" x14ac:dyDescent="0.2">
      <c r="A5169" s="25"/>
      <c r="B5169" s="18"/>
      <c r="C5169" s="19"/>
      <c r="D5169" s="231"/>
      <c r="E5169" s="7"/>
      <c r="F5169" s="239"/>
      <c r="G5169" s="22"/>
      <c r="H5169" s="273"/>
      <c r="I5169" s="23"/>
      <c r="J5169" s="196"/>
    </row>
    <row r="5170" spans="1:10" x14ac:dyDescent="0.2">
      <c r="A5170" s="25"/>
      <c r="B5170" s="18"/>
      <c r="C5170" s="19"/>
      <c r="D5170" s="231"/>
      <c r="E5170" s="7"/>
      <c r="F5170" s="239"/>
      <c r="G5170" s="22"/>
      <c r="H5170" s="273"/>
      <c r="I5170" s="23"/>
      <c r="J5170" s="196"/>
    </row>
    <row r="5171" spans="1:10" x14ac:dyDescent="0.2">
      <c r="A5171" s="25"/>
      <c r="B5171" s="18"/>
      <c r="C5171" s="19"/>
      <c r="D5171" s="231"/>
      <c r="E5171" s="7"/>
      <c r="F5171" s="239"/>
      <c r="G5171" s="22"/>
      <c r="H5171" s="273"/>
      <c r="I5171" s="23"/>
      <c r="J5171" s="196"/>
    </row>
    <row r="5172" spans="1:10" x14ac:dyDescent="0.2">
      <c r="A5172" s="25"/>
      <c r="B5172" s="18"/>
      <c r="C5172" s="19"/>
      <c r="D5172" s="231"/>
      <c r="E5172" s="7"/>
      <c r="F5172" s="239"/>
      <c r="G5172" s="22"/>
      <c r="H5172" s="273"/>
      <c r="I5172" s="23"/>
      <c r="J5172" s="196"/>
    </row>
    <row r="5173" spans="1:10" x14ac:dyDescent="0.2">
      <c r="A5173" s="25"/>
      <c r="B5173" s="18"/>
      <c r="C5173" s="19"/>
      <c r="D5173" s="231"/>
      <c r="E5173" s="7"/>
      <c r="F5173" s="239"/>
      <c r="G5173" s="22"/>
      <c r="H5173" s="273"/>
      <c r="I5173" s="23"/>
      <c r="J5173" s="196"/>
    </row>
    <row r="5174" spans="1:10" x14ac:dyDescent="0.2">
      <c r="A5174" s="25"/>
      <c r="B5174" s="18"/>
      <c r="C5174" s="19"/>
      <c r="D5174" s="231"/>
      <c r="E5174" s="7"/>
      <c r="F5174" s="239"/>
      <c r="G5174" s="22"/>
      <c r="H5174" s="273"/>
      <c r="I5174" s="23"/>
      <c r="J5174" s="196"/>
    </row>
    <row r="5175" spans="1:10" x14ac:dyDescent="0.2">
      <c r="A5175" s="25"/>
      <c r="B5175" s="18"/>
      <c r="C5175" s="19"/>
      <c r="D5175" s="231"/>
      <c r="E5175" s="7"/>
      <c r="F5175" s="239"/>
      <c r="G5175" s="22"/>
      <c r="H5175" s="273"/>
      <c r="I5175" s="23"/>
      <c r="J5175" s="196"/>
    </row>
    <row r="5176" spans="1:10" x14ac:dyDescent="0.2">
      <c r="A5176" s="25"/>
      <c r="B5176" s="18"/>
      <c r="C5176" s="19"/>
      <c r="D5176" s="231"/>
      <c r="E5176" s="7"/>
      <c r="F5176" s="239"/>
      <c r="G5176" s="22"/>
      <c r="H5176" s="273"/>
      <c r="I5176" s="23"/>
      <c r="J5176" s="196"/>
    </row>
    <row r="5177" spans="1:10" x14ac:dyDescent="0.2">
      <c r="A5177" s="25"/>
      <c r="B5177" s="18"/>
      <c r="C5177" s="19"/>
      <c r="D5177" s="231"/>
      <c r="E5177" s="7"/>
      <c r="F5177" s="239"/>
      <c r="G5177" s="22"/>
      <c r="H5177" s="273"/>
      <c r="I5177" s="23"/>
      <c r="J5177" s="196"/>
    </row>
    <row r="5178" spans="1:10" x14ac:dyDescent="0.2">
      <c r="A5178" s="25"/>
      <c r="B5178" s="18"/>
      <c r="C5178" s="19"/>
      <c r="D5178" s="231"/>
      <c r="E5178" s="7"/>
      <c r="F5178" s="239"/>
      <c r="G5178" s="22"/>
      <c r="H5178" s="273"/>
      <c r="I5178" s="23"/>
      <c r="J5178" s="196"/>
    </row>
    <row r="5179" spans="1:10" x14ac:dyDescent="0.2">
      <c r="A5179" s="25"/>
      <c r="B5179" s="18"/>
      <c r="C5179" s="19"/>
      <c r="D5179" s="231"/>
      <c r="E5179" s="7"/>
      <c r="F5179" s="239"/>
      <c r="G5179" s="22"/>
      <c r="H5179" s="273"/>
      <c r="I5179" s="23"/>
      <c r="J5179" s="196"/>
    </row>
    <row r="5180" spans="1:10" x14ac:dyDescent="0.2">
      <c r="A5180" s="25"/>
      <c r="B5180" s="18"/>
      <c r="C5180" s="19"/>
      <c r="D5180" s="231"/>
      <c r="E5180" s="7"/>
      <c r="F5180" s="239"/>
      <c r="G5180" s="22"/>
      <c r="H5180" s="273"/>
      <c r="I5180" s="23"/>
      <c r="J5180" s="196"/>
    </row>
    <row r="5181" spans="1:10" x14ac:dyDescent="0.2">
      <c r="A5181" s="25"/>
      <c r="B5181" s="18"/>
      <c r="C5181" s="19"/>
      <c r="D5181" s="231"/>
      <c r="E5181" s="7"/>
      <c r="F5181" s="239"/>
      <c r="G5181" s="22"/>
      <c r="H5181" s="273"/>
      <c r="I5181" s="23"/>
      <c r="J5181" s="196"/>
    </row>
    <row r="5182" spans="1:10" x14ac:dyDescent="0.2">
      <c r="A5182" s="25"/>
      <c r="B5182" s="18"/>
      <c r="C5182" s="19"/>
      <c r="D5182" s="231"/>
      <c r="E5182" s="7"/>
      <c r="F5182" s="239"/>
      <c r="G5182" s="22"/>
      <c r="H5182" s="273"/>
      <c r="I5182" s="23"/>
      <c r="J5182" s="196"/>
    </row>
    <row r="5183" spans="1:10" x14ac:dyDescent="0.2">
      <c r="A5183" s="25"/>
      <c r="B5183" s="18"/>
      <c r="C5183" s="19"/>
      <c r="D5183" s="231"/>
      <c r="E5183" s="7"/>
      <c r="F5183" s="239"/>
      <c r="G5183" s="22"/>
      <c r="H5183" s="273"/>
      <c r="I5183" s="23"/>
      <c r="J5183" s="196"/>
    </row>
    <row r="5184" spans="1:10" x14ac:dyDescent="0.2">
      <c r="A5184" s="25"/>
      <c r="B5184" s="18"/>
      <c r="C5184" s="19"/>
      <c r="D5184" s="231"/>
      <c r="E5184" s="7"/>
      <c r="F5184" s="239"/>
      <c r="G5184" s="22"/>
      <c r="H5184" s="273"/>
      <c r="I5184" s="23"/>
      <c r="J5184" s="196"/>
    </row>
    <row r="5185" spans="1:10" x14ac:dyDescent="0.2">
      <c r="A5185" s="25"/>
      <c r="B5185" s="18"/>
      <c r="C5185" s="19"/>
      <c r="D5185" s="231"/>
      <c r="E5185" s="7"/>
      <c r="F5185" s="239"/>
      <c r="G5185" s="22"/>
      <c r="H5185" s="273"/>
      <c r="I5185" s="23"/>
      <c r="J5185" s="196"/>
    </row>
    <row r="5186" spans="1:10" x14ac:dyDescent="0.2">
      <c r="A5186" s="25"/>
      <c r="B5186" s="18"/>
      <c r="C5186" s="19"/>
      <c r="D5186" s="231"/>
      <c r="E5186" s="7"/>
      <c r="F5186" s="239"/>
      <c r="G5186" s="22"/>
      <c r="H5186" s="273"/>
      <c r="I5186" s="23"/>
      <c r="J5186" s="196"/>
    </row>
    <row r="5187" spans="1:10" x14ac:dyDescent="0.2">
      <c r="A5187" s="25"/>
      <c r="B5187" s="18"/>
      <c r="C5187" s="19"/>
      <c r="D5187" s="231"/>
      <c r="E5187" s="7"/>
      <c r="F5187" s="239"/>
      <c r="G5187" s="22"/>
      <c r="H5187" s="273"/>
      <c r="I5187" s="23"/>
      <c r="J5187" s="196"/>
    </row>
    <row r="5188" spans="1:10" x14ac:dyDescent="0.2">
      <c r="A5188" s="25"/>
      <c r="B5188" s="18"/>
      <c r="C5188" s="19"/>
      <c r="D5188" s="231"/>
      <c r="E5188" s="7"/>
      <c r="F5188" s="239"/>
      <c r="G5188" s="22"/>
      <c r="H5188" s="273"/>
      <c r="I5188" s="23"/>
      <c r="J5188" s="196"/>
    </row>
    <row r="5189" spans="1:10" x14ac:dyDescent="0.2">
      <c r="A5189" s="25"/>
      <c r="B5189" s="18"/>
      <c r="C5189" s="19"/>
      <c r="D5189" s="231"/>
      <c r="E5189" s="7"/>
      <c r="F5189" s="239"/>
      <c r="G5189" s="22"/>
      <c r="H5189" s="273"/>
      <c r="I5189" s="23"/>
      <c r="J5189" s="196"/>
    </row>
    <row r="5190" spans="1:10" x14ac:dyDescent="0.2">
      <c r="A5190" s="25"/>
      <c r="B5190" s="18"/>
      <c r="C5190" s="19"/>
      <c r="D5190" s="231"/>
      <c r="E5190" s="7"/>
      <c r="F5190" s="239"/>
      <c r="G5190" s="22"/>
      <c r="H5190" s="273"/>
      <c r="I5190" s="23"/>
      <c r="J5190" s="196"/>
    </row>
    <row r="5191" spans="1:10" x14ac:dyDescent="0.2">
      <c r="A5191" s="25"/>
      <c r="B5191" s="18"/>
      <c r="C5191" s="19"/>
      <c r="D5191" s="231"/>
      <c r="E5191" s="7"/>
      <c r="F5191" s="239"/>
      <c r="G5191" s="22"/>
      <c r="H5191" s="273"/>
      <c r="I5191" s="23"/>
      <c r="J5191" s="196"/>
    </row>
    <row r="5192" spans="1:10" x14ac:dyDescent="0.2">
      <c r="A5192" s="25"/>
      <c r="B5192" s="18"/>
      <c r="C5192" s="19"/>
      <c r="D5192" s="231"/>
      <c r="E5192" s="7"/>
      <c r="F5192" s="239"/>
      <c r="G5192" s="22"/>
      <c r="H5192" s="273"/>
      <c r="I5192" s="23"/>
      <c r="J5192" s="196"/>
    </row>
    <row r="5193" spans="1:10" x14ac:dyDescent="0.2">
      <c r="A5193" s="25"/>
      <c r="B5193" s="18"/>
      <c r="C5193" s="19"/>
      <c r="D5193" s="231"/>
      <c r="E5193" s="7"/>
      <c r="F5193" s="239"/>
      <c r="G5193" s="22"/>
      <c r="H5193" s="273"/>
      <c r="I5193" s="23"/>
      <c r="J5193" s="196"/>
    </row>
    <row r="5194" spans="1:10" x14ac:dyDescent="0.2">
      <c r="A5194" s="25"/>
      <c r="B5194" s="18"/>
      <c r="C5194" s="19"/>
      <c r="D5194" s="231"/>
      <c r="E5194" s="7"/>
      <c r="F5194" s="239"/>
      <c r="G5194" s="22"/>
      <c r="H5194" s="273"/>
      <c r="I5194" s="23"/>
      <c r="J5194" s="196"/>
    </row>
    <row r="5195" spans="1:10" x14ac:dyDescent="0.2">
      <c r="A5195" s="25"/>
      <c r="B5195" s="18"/>
      <c r="C5195" s="19"/>
      <c r="D5195" s="231"/>
      <c r="E5195" s="7"/>
      <c r="F5195" s="239"/>
      <c r="G5195" s="22"/>
      <c r="H5195" s="273"/>
      <c r="I5195" s="23"/>
      <c r="J5195" s="196"/>
    </row>
    <row r="5196" spans="1:10" x14ac:dyDescent="0.2">
      <c r="A5196" s="25"/>
      <c r="B5196" s="18"/>
      <c r="C5196" s="19"/>
      <c r="D5196" s="231"/>
      <c r="E5196" s="7"/>
      <c r="F5196" s="239"/>
      <c r="G5196" s="22"/>
      <c r="H5196" s="273"/>
      <c r="I5196" s="23"/>
      <c r="J5196" s="196"/>
    </row>
    <row r="5197" spans="1:10" x14ac:dyDescent="0.2">
      <c r="A5197" s="25"/>
      <c r="B5197" s="18"/>
      <c r="C5197" s="19"/>
      <c r="D5197" s="231"/>
      <c r="E5197" s="7"/>
      <c r="F5197" s="239"/>
      <c r="G5197" s="22"/>
      <c r="H5197" s="273"/>
      <c r="I5197" s="23"/>
      <c r="J5197" s="196"/>
    </row>
    <row r="5198" spans="1:10" x14ac:dyDescent="0.2">
      <c r="A5198" s="25"/>
      <c r="B5198" s="18"/>
      <c r="C5198" s="19"/>
      <c r="D5198" s="231"/>
      <c r="E5198" s="7"/>
      <c r="F5198" s="239"/>
      <c r="G5198" s="22"/>
      <c r="H5198" s="273"/>
      <c r="I5198" s="23"/>
      <c r="J5198" s="196"/>
    </row>
    <row r="5199" spans="1:10" x14ac:dyDescent="0.2">
      <c r="A5199" s="25"/>
      <c r="B5199" s="18"/>
      <c r="C5199" s="19"/>
      <c r="D5199" s="231"/>
      <c r="E5199" s="7"/>
      <c r="F5199" s="239"/>
      <c r="G5199" s="22"/>
      <c r="H5199" s="273"/>
      <c r="I5199" s="23"/>
      <c r="J5199" s="196"/>
    </row>
    <row r="5200" spans="1:10" x14ac:dyDescent="0.2">
      <c r="A5200" s="25"/>
      <c r="B5200" s="18"/>
      <c r="C5200" s="19"/>
      <c r="D5200" s="231"/>
      <c r="E5200" s="7"/>
      <c r="F5200" s="239"/>
      <c r="G5200" s="22"/>
      <c r="H5200" s="273"/>
      <c r="I5200" s="23"/>
      <c r="J5200" s="196"/>
    </row>
    <row r="5201" spans="1:10" x14ac:dyDescent="0.2">
      <c r="A5201" s="25"/>
      <c r="B5201" s="18"/>
      <c r="C5201" s="19"/>
      <c r="D5201" s="231"/>
      <c r="E5201" s="7"/>
      <c r="F5201" s="239"/>
      <c r="G5201" s="22"/>
      <c r="H5201" s="273"/>
      <c r="I5201" s="23"/>
      <c r="J5201" s="196"/>
    </row>
    <row r="5202" spans="1:10" x14ac:dyDescent="0.2">
      <c r="A5202" s="25"/>
      <c r="B5202" s="18"/>
      <c r="C5202" s="19"/>
      <c r="D5202" s="231"/>
      <c r="E5202" s="7"/>
      <c r="F5202" s="239"/>
      <c r="G5202" s="22"/>
      <c r="H5202" s="273"/>
      <c r="I5202" s="23"/>
      <c r="J5202" s="196"/>
    </row>
    <row r="5203" spans="1:10" x14ac:dyDescent="0.2">
      <c r="A5203" s="25"/>
      <c r="B5203" s="18"/>
      <c r="C5203" s="19"/>
      <c r="D5203" s="231"/>
      <c r="E5203" s="7"/>
      <c r="F5203" s="239"/>
      <c r="G5203" s="22"/>
      <c r="H5203" s="273"/>
      <c r="I5203" s="23"/>
      <c r="J5203" s="196"/>
    </row>
    <row r="5204" spans="1:10" x14ac:dyDescent="0.2">
      <c r="A5204" s="25"/>
      <c r="B5204" s="18"/>
      <c r="C5204" s="19"/>
      <c r="D5204" s="231"/>
      <c r="E5204" s="7"/>
      <c r="F5204" s="239"/>
      <c r="G5204" s="22"/>
      <c r="H5204" s="273"/>
      <c r="I5204" s="23"/>
      <c r="J5204" s="196"/>
    </row>
    <row r="5205" spans="1:10" x14ac:dyDescent="0.2">
      <c r="A5205" s="25"/>
      <c r="B5205" s="18"/>
      <c r="C5205" s="19"/>
      <c r="D5205" s="231"/>
      <c r="E5205" s="7"/>
      <c r="F5205" s="239"/>
      <c r="G5205" s="22"/>
      <c r="H5205" s="273"/>
      <c r="I5205" s="23"/>
      <c r="J5205" s="196"/>
    </row>
    <row r="5206" spans="1:10" x14ac:dyDescent="0.2">
      <c r="A5206" s="25"/>
      <c r="B5206" s="18"/>
      <c r="C5206" s="19"/>
      <c r="D5206" s="231"/>
      <c r="E5206" s="7"/>
      <c r="F5206" s="239"/>
      <c r="G5206" s="22"/>
      <c r="H5206" s="273"/>
      <c r="I5206" s="23"/>
      <c r="J5206" s="196"/>
    </row>
    <row r="5207" spans="1:10" x14ac:dyDescent="0.2">
      <c r="A5207" s="25"/>
      <c r="B5207" s="18"/>
      <c r="C5207" s="19"/>
      <c r="D5207" s="231"/>
      <c r="E5207" s="7"/>
      <c r="F5207" s="239"/>
      <c r="G5207" s="22"/>
      <c r="H5207" s="273"/>
      <c r="I5207" s="23"/>
      <c r="J5207" s="196"/>
    </row>
    <row r="5208" spans="1:10" x14ac:dyDescent="0.2">
      <c r="A5208" s="25"/>
      <c r="B5208" s="18"/>
      <c r="C5208" s="19"/>
      <c r="D5208" s="231"/>
      <c r="E5208" s="7"/>
      <c r="F5208" s="239"/>
      <c r="G5208" s="22"/>
      <c r="H5208" s="273"/>
      <c r="I5208" s="23"/>
      <c r="J5208" s="196"/>
    </row>
    <row r="5209" spans="1:10" x14ac:dyDescent="0.2">
      <c r="A5209" s="25"/>
      <c r="B5209" s="18"/>
      <c r="C5209" s="19"/>
      <c r="D5209" s="231"/>
      <c r="E5209" s="7"/>
      <c r="F5209" s="239"/>
      <c r="G5209" s="22"/>
      <c r="H5209" s="273"/>
      <c r="I5209" s="23"/>
      <c r="J5209" s="196"/>
    </row>
    <row r="5210" spans="1:10" x14ac:dyDescent="0.2">
      <c r="A5210" s="25"/>
      <c r="B5210" s="18"/>
      <c r="C5210" s="19"/>
      <c r="D5210" s="231"/>
      <c r="E5210" s="7"/>
      <c r="F5210" s="239"/>
      <c r="G5210" s="22"/>
      <c r="H5210" s="273"/>
      <c r="I5210" s="23"/>
      <c r="J5210" s="196"/>
    </row>
    <row r="5211" spans="1:10" x14ac:dyDescent="0.2">
      <c r="A5211" s="25"/>
      <c r="B5211" s="18"/>
      <c r="C5211" s="19"/>
      <c r="D5211" s="231"/>
      <c r="E5211" s="7"/>
      <c r="F5211" s="239"/>
      <c r="G5211" s="22"/>
      <c r="H5211" s="273"/>
      <c r="I5211" s="23"/>
      <c r="J5211" s="196"/>
    </row>
    <row r="5212" spans="1:10" x14ac:dyDescent="0.2">
      <c r="A5212" s="25"/>
      <c r="B5212" s="18"/>
      <c r="C5212" s="19"/>
      <c r="D5212" s="231"/>
      <c r="E5212" s="7"/>
      <c r="F5212" s="239"/>
      <c r="G5212" s="22"/>
      <c r="H5212" s="273"/>
      <c r="I5212" s="23"/>
      <c r="J5212" s="196"/>
    </row>
    <row r="5213" spans="1:10" x14ac:dyDescent="0.2">
      <c r="A5213" s="25"/>
      <c r="B5213" s="18"/>
      <c r="C5213" s="19"/>
      <c r="D5213" s="231"/>
      <c r="E5213" s="7"/>
      <c r="F5213" s="239"/>
      <c r="G5213" s="22"/>
      <c r="H5213" s="273"/>
      <c r="I5213" s="23"/>
      <c r="J5213" s="196"/>
    </row>
    <row r="5214" spans="1:10" x14ac:dyDescent="0.2">
      <c r="A5214" s="25"/>
      <c r="B5214" s="18"/>
      <c r="C5214" s="19"/>
      <c r="D5214" s="231"/>
      <c r="E5214" s="7"/>
      <c r="F5214" s="239"/>
      <c r="G5214" s="22"/>
      <c r="H5214" s="273"/>
      <c r="I5214" s="23"/>
      <c r="J5214" s="196"/>
    </row>
    <row r="5215" spans="1:10" x14ac:dyDescent="0.2">
      <c r="A5215" s="25"/>
      <c r="B5215" s="18"/>
      <c r="C5215" s="19"/>
      <c r="D5215" s="231"/>
      <c r="E5215" s="7"/>
      <c r="F5215" s="239"/>
      <c r="G5215" s="22"/>
      <c r="H5215" s="273"/>
      <c r="I5215" s="23"/>
      <c r="J5215" s="196"/>
    </row>
    <row r="5216" spans="1:10" x14ac:dyDescent="0.2">
      <c r="A5216" s="25"/>
      <c r="B5216" s="18"/>
      <c r="C5216" s="19"/>
      <c r="D5216" s="231"/>
      <c r="E5216" s="7"/>
      <c r="F5216" s="239"/>
      <c r="G5216" s="22"/>
      <c r="H5216" s="273"/>
      <c r="I5216" s="23"/>
      <c r="J5216" s="196"/>
    </row>
    <row r="5217" spans="1:10" x14ac:dyDescent="0.2">
      <c r="A5217" s="25"/>
      <c r="B5217" s="18"/>
      <c r="C5217" s="19"/>
      <c r="D5217" s="231"/>
      <c r="E5217" s="7"/>
      <c r="F5217" s="239"/>
      <c r="G5217" s="22"/>
      <c r="H5217" s="273"/>
      <c r="I5217" s="23"/>
      <c r="J5217" s="196"/>
    </row>
    <row r="5218" spans="1:10" x14ac:dyDescent="0.2">
      <c r="A5218" s="25"/>
      <c r="B5218" s="18"/>
      <c r="C5218" s="19"/>
      <c r="D5218" s="231"/>
      <c r="E5218" s="7"/>
      <c r="F5218" s="239"/>
      <c r="G5218" s="22"/>
      <c r="H5218" s="273"/>
      <c r="I5218" s="23"/>
      <c r="J5218" s="196"/>
    </row>
    <row r="5219" spans="1:10" x14ac:dyDescent="0.2">
      <c r="A5219" s="25"/>
      <c r="B5219" s="18"/>
      <c r="C5219" s="19"/>
      <c r="D5219" s="231"/>
      <c r="E5219" s="7"/>
      <c r="F5219" s="239"/>
      <c r="G5219" s="22"/>
      <c r="H5219" s="273"/>
      <c r="I5219" s="23"/>
      <c r="J5219" s="196"/>
    </row>
    <row r="5220" spans="1:10" x14ac:dyDescent="0.2">
      <c r="A5220" s="25"/>
      <c r="B5220" s="18"/>
      <c r="C5220" s="19"/>
      <c r="D5220" s="231"/>
      <c r="E5220" s="7"/>
      <c r="F5220" s="239"/>
      <c r="G5220" s="22"/>
      <c r="H5220" s="273"/>
      <c r="I5220" s="23"/>
      <c r="J5220" s="196"/>
    </row>
    <row r="5221" spans="1:10" x14ac:dyDescent="0.2">
      <c r="A5221" s="25"/>
      <c r="B5221" s="18"/>
      <c r="C5221" s="19"/>
      <c r="D5221" s="231"/>
      <c r="E5221" s="7"/>
      <c r="F5221" s="239"/>
      <c r="G5221" s="22"/>
      <c r="H5221" s="273"/>
      <c r="I5221" s="23"/>
      <c r="J5221" s="196"/>
    </row>
    <row r="5222" spans="1:10" x14ac:dyDescent="0.2">
      <c r="A5222" s="25"/>
      <c r="B5222" s="18"/>
      <c r="C5222" s="19"/>
      <c r="D5222" s="231"/>
      <c r="E5222" s="7"/>
      <c r="F5222" s="239"/>
      <c r="G5222" s="22"/>
      <c r="H5222" s="273"/>
      <c r="I5222" s="23"/>
      <c r="J5222" s="196"/>
    </row>
    <row r="5223" spans="1:10" x14ac:dyDescent="0.2">
      <c r="A5223" s="25"/>
      <c r="B5223" s="18"/>
      <c r="C5223" s="19"/>
      <c r="D5223" s="231"/>
      <c r="E5223" s="7"/>
      <c r="F5223" s="239"/>
      <c r="G5223" s="22"/>
      <c r="H5223" s="273"/>
      <c r="I5223" s="23"/>
      <c r="J5223" s="196"/>
    </row>
    <row r="5224" spans="1:10" x14ac:dyDescent="0.2">
      <c r="A5224" s="25"/>
      <c r="B5224" s="18"/>
      <c r="C5224" s="19"/>
      <c r="D5224" s="231"/>
      <c r="E5224" s="7"/>
      <c r="F5224" s="239"/>
      <c r="G5224" s="22"/>
      <c r="H5224" s="273"/>
      <c r="I5224" s="23"/>
      <c r="J5224" s="196"/>
    </row>
    <row r="5225" spans="1:10" x14ac:dyDescent="0.2">
      <c r="A5225" s="25"/>
      <c r="B5225" s="18"/>
      <c r="C5225" s="19"/>
      <c r="D5225" s="231"/>
      <c r="E5225" s="7"/>
      <c r="F5225" s="239"/>
      <c r="G5225" s="22"/>
      <c r="H5225" s="273"/>
      <c r="I5225" s="23"/>
      <c r="J5225" s="196"/>
    </row>
    <row r="5226" spans="1:10" x14ac:dyDescent="0.2">
      <c r="A5226" s="25"/>
      <c r="B5226" s="18"/>
      <c r="C5226" s="19"/>
      <c r="D5226" s="231"/>
      <c r="E5226" s="7"/>
      <c r="F5226" s="239"/>
      <c r="G5226" s="22"/>
      <c r="H5226" s="273"/>
      <c r="I5226" s="23"/>
      <c r="J5226" s="196"/>
    </row>
    <row r="5227" spans="1:10" x14ac:dyDescent="0.2">
      <c r="A5227" s="25"/>
      <c r="B5227" s="18"/>
      <c r="C5227" s="19"/>
      <c r="D5227" s="231"/>
      <c r="E5227" s="7"/>
      <c r="F5227" s="239"/>
      <c r="G5227" s="22"/>
      <c r="H5227" s="273"/>
      <c r="I5227" s="23"/>
      <c r="J5227" s="196"/>
    </row>
    <row r="5228" spans="1:10" x14ac:dyDescent="0.2">
      <c r="A5228" s="25"/>
      <c r="B5228" s="18"/>
      <c r="C5228" s="19"/>
      <c r="D5228" s="231"/>
      <c r="E5228" s="7"/>
      <c r="F5228" s="239"/>
      <c r="G5228" s="22"/>
      <c r="H5228" s="273"/>
      <c r="I5228" s="23"/>
      <c r="J5228" s="196"/>
    </row>
    <row r="5229" spans="1:10" x14ac:dyDescent="0.2">
      <c r="A5229" s="25"/>
      <c r="B5229" s="18"/>
      <c r="C5229" s="19"/>
      <c r="D5229" s="231"/>
      <c r="E5229" s="7"/>
      <c r="F5229" s="239"/>
      <c r="G5229" s="22"/>
      <c r="H5229" s="273"/>
      <c r="I5229" s="23"/>
      <c r="J5229" s="196"/>
    </row>
    <row r="5230" spans="1:10" x14ac:dyDescent="0.2">
      <c r="A5230" s="25"/>
      <c r="B5230" s="18"/>
      <c r="C5230" s="19"/>
      <c r="D5230" s="231"/>
      <c r="E5230" s="7"/>
      <c r="F5230" s="239"/>
      <c r="G5230" s="22"/>
      <c r="H5230" s="273"/>
      <c r="I5230" s="23"/>
      <c r="J5230" s="196"/>
    </row>
    <row r="5231" spans="1:10" x14ac:dyDescent="0.2">
      <c r="A5231" s="25"/>
      <c r="B5231" s="18"/>
      <c r="C5231" s="19"/>
      <c r="D5231" s="231"/>
      <c r="E5231" s="7"/>
      <c r="F5231" s="239"/>
      <c r="G5231" s="22"/>
      <c r="H5231" s="273"/>
      <c r="I5231" s="23"/>
      <c r="J5231" s="196"/>
    </row>
    <row r="5232" spans="1:10" x14ac:dyDescent="0.2">
      <c r="A5232" s="25"/>
      <c r="B5232" s="18"/>
      <c r="C5232" s="19"/>
      <c r="D5232" s="231"/>
      <c r="E5232" s="7"/>
      <c r="F5232" s="239"/>
      <c r="G5232" s="22"/>
      <c r="H5232" s="273"/>
      <c r="I5232" s="23"/>
      <c r="J5232" s="196"/>
    </row>
    <row r="5233" spans="1:10" x14ac:dyDescent="0.2">
      <c r="A5233" s="25"/>
      <c r="B5233" s="18"/>
      <c r="C5233" s="19"/>
      <c r="D5233" s="231"/>
      <c r="E5233" s="7"/>
      <c r="F5233" s="239"/>
      <c r="G5233" s="22"/>
      <c r="H5233" s="273"/>
      <c r="I5233" s="23"/>
      <c r="J5233" s="196"/>
    </row>
    <row r="5234" spans="1:10" x14ac:dyDescent="0.2">
      <c r="A5234" s="25"/>
      <c r="B5234" s="18"/>
      <c r="C5234" s="19"/>
      <c r="D5234" s="231"/>
      <c r="E5234" s="7"/>
      <c r="F5234" s="239"/>
      <c r="G5234" s="22"/>
      <c r="H5234" s="273"/>
      <c r="I5234" s="23"/>
      <c r="J5234" s="196"/>
    </row>
    <row r="5235" spans="1:10" x14ac:dyDescent="0.2">
      <c r="A5235" s="25"/>
      <c r="B5235" s="18"/>
      <c r="C5235" s="19"/>
      <c r="D5235" s="231"/>
      <c r="E5235" s="7"/>
      <c r="F5235" s="239"/>
      <c r="G5235" s="22"/>
      <c r="H5235" s="273"/>
      <c r="I5235" s="23"/>
      <c r="J5235" s="196"/>
    </row>
    <row r="5236" spans="1:10" x14ac:dyDescent="0.2">
      <c r="A5236" s="25"/>
      <c r="B5236" s="18"/>
      <c r="C5236" s="19"/>
      <c r="D5236" s="231"/>
      <c r="E5236" s="7"/>
      <c r="F5236" s="239"/>
      <c r="G5236" s="22"/>
      <c r="H5236" s="273"/>
      <c r="I5236" s="23"/>
      <c r="J5236" s="196"/>
    </row>
    <row r="5237" spans="1:10" x14ac:dyDescent="0.2">
      <c r="A5237" s="25"/>
      <c r="B5237" s="18"/>
      <c r="C5237" s="19"/>
      <c r="D5237" s="231"/>
      <c r="E5237" s="7"/>
      <c r="F5237" s="239"/>
      <c r="G5237" s="22"/>
      <c r="H5237" s="273"/>
      <c r="I5237" s="23"/>
      <c r="J5237" s="196"/>
    </row>
    <row r="5238" spans="1:10" x14ac:dyDescent="0.2">
      <c r="A5238" s="25"/>
      <c r="B5238" s="18"/>
      <c r="C5238" s="19"/>
      <c r="D5238" s="231"/>
      <c r="E5238" s="7"/>
      <c r="F5238" s="239"/>
      <c r="G5238" s="22"/>
      <c r="H5238" s="273"/>
      <c r="I5238" s="23"/>
      <c r="J5238" s="196"/>
    </row>
    <row r="5239" spans="1:10" x14ac:dyDescent="0.2">
      <c r="A5239" s="25"/>
      <c r="B5239" s="18"/>
      <c r="C5239" s="19"/>
      <c r="D5239" s="231"/>
      <c r="E5239" s="7"/>
      <c r="F5239" s="239"/>
      <c r="G5239" s="22"/>
      <c r="H5239" s="273"/>
      <c r="I5239" s="23"/>
      <c r="J5239" s="196"/>
    </row>
    <row r="5240" spans="1:10" x14ac:dyDescent="0.2">
      <c r="A5240" s="25"/>
      <c r="B5240" s="18"/>
      <c r="C5240" s="19"/>
      <c r="D5240" s="231"/>
      <c r="E5240" s="7"/>
      <c r="F5240" s="239"/>
      <c r="G5240" s="22"/>
      <c r="H5240" s="273"/>
      <c r="I5240" s="23"/>
      <c r="J5240" s="196"/>
    </row>
    <row r="5241" spans="1:10" x14ac:dyDescent="0.2">
      <c r="A5241" s="25"/>
      <c r="B5241" s="18"/>
      <c r="C5241" s="19"/>
      <c r="D5241" s="231"/>
      <c r="E5241" s="7"/>
      <c r="F5241" s="239"/>
      <c r="G5241" s="22"/>
      <c r="H5241" s="273"/>
      <c r="I5241" s="23"/>
      <c r="J5241" s="196"/>
    </row>
    <row r="5242" spans="1:10" x14ac:dyDescent="0.2">
      <c r="A5242" s="25"/>
      <c r="B5242" s="18"/>
      <c r="C5242" s="19"/>
      <c r="D5242" s="231"/>
      <c r="E5242" s="7"/>
      <c r="F5242" s="239"/>
      <c r="G5242" s="22"/>
      <c r="H5242" s="273"/>
      <c r="I5242" s="23"/>
      <c r="J5242" s="196"/>
    </row>
    <row r="5243" spans="1:10" x14ac:dyDescent="0.2">
      <c r="A5243" s="25"/>
      <c r="B5243" s="18"/>
      <c r="C5243" s="19"/>
      <c r="D5243" s="231"/>
      <c r="E5243" s="7"/>
      <c r="F5243" s="239"/>
      <c r="G5243" s="22"/>
      <c r="H5243" s="273"/>
      <c r="I5243" s="23"/>
      <c r="J5243" s="196"/>
    </row>
    <row r="5244" spans="1:10" x14ac:dyDescent="0.2">
      <c r="A5244" s="25"/>
      <c r="B5244" s="18"/>
      <c r="C5244" s="19"/>
      <c r="D5244" s="231"/>
      <c r="E5244" s="7"/>
      <c r="F5244" s="239"/>
      <c r="G5244" s="22"/>
      <c r="H5244" s="273"/>
      <c r="I5244" s="23"/>
      <c r="J5244" s="196"/>
    </row>
    <row r="5245" spans="1:10" x14ac:dyDescent="0.2">
      <c r="A5245" s="25"/>
      <c r="B5245" s="18"/>
      <c r="C5245" s="19"/>
      <c r="D5245" s="231"/>
      <c r="E5245" s="7"/>
      <c r="F5245" s="239"/>
      <c r="G5245" s="22"/>
      <c r="H5245" s="273"/>
      <c r="I5245" s="23"/>
      <c r="J5245" s="196"/>
    </row>
    <row r="5246" spans="1:10" x14ac:dyDescent="0.2">
      <c r="A5246" s="25"/>
      <c r="B5246" s="18"/>
      <c r="C5246" s="19"/>
      <c r="D5246" s="231"/>
      <c r="E5246" s="7"/>
      <c r="F5246" s="239"/>
      <c r="G5246" s="22"/>
      <c r="H5246" s="273"/>
      <c r="I5246" s="23"/>
      <c r="J5246" s="196"/>
    </row>
    <row r="5247" spans="1:10" x14ac:dyDescent="0.2">
      <c r="A5247" s="25"/>
      <c r="B5247" s="18"/>
      <c r="C5247" s="19"/>
      <c r="D5247" s="231"/>
      <c r="E5247" s="7"/>
      <c r="F5247" s="239"/>
      <c r="G5247" s="22"/>
      <c r="H5247" s="273"/>
      <c r="I5247" s="23"/>
      <c r="J5247" s="196"/>
    </row>
    <row r="5248" spans="1:10" x14ac:dyDescent="0.2">
      <c r="A5248" s="25"/>
      <c r="B5248" s="18"/>
      <c r="C5248" s="19"/>
      <c r="D5248" s="231"/>
      <c r="E5248" s="7"/>
      <c r="F5248" s="239"/>
      <c r="G5248" s="22"/>
      <c r="H5248" s="273"/>
      <c r="I5248" s="23"/>
      <c r="J5248" s="196"/>
    </row>
    <row r="5249" spans="1:10" x14ac:dyDescent="0.2">
      <c r="A5249" s="25"/>
      <c r="B5249" s="18"/>
      <c r="C5249" s="19"/>
      <c r="D5249" s="231"/>
      <c r="E5249" s="7"/>
      <c r="F5249" s="239"/>
      <c r="G5249" s="22"/>
      <c r="H5249" s="273"/>
      <c r="I5249" s="23"/>
      <c r="J5249" s="196"/>
    </row>
    <row r="5250" spans="1:10" x14ac:dyDescent="0.2">
      <c r="A5250" s="25"/>
      <c r="B5250" s="18"/>
      <c r="C5250" s="19"/>
      <c r="D5250" s="231"/>
      <c r="E5250" s="7"/>
      <c r="F5250" s="239"/>
      <c r="G5250" s="22"/>
      <c r="H5250" s="273"/>
      <c r="I5250" s="23"/>
      <c r="J5250" s="196"/>
    </row>
    <row r="5251" spans="1:10" x14ac:dyDescent="0.2">
      <c r="A5251" s="25"/>
      <c r="B5251" s="18"/>
      <c r="C5251" s="19"/>
      <c r="D5251" s="231"/>
      <c r="E5251" s="7"/>
      <c r="F5251" s="239"/>
      <c r="G5251" s="22"/>
      <c r="H5251" s="273"/>
      <c r="I5251" s="23"/>
      <c r="J5251" s="196"/>
    </row>
    <row r="5252" spans="1:10" x14ac:dyDescent="0.2">
      <c r="A5252" s="25"/>
      <c r="B5252" s="18"/>
      <c r="C5252" s="19"/>
      <c r="D5252" s="231"/>
      <c r="E5252" s="7"/>
      <c r="F5252" s="239"/>
      <c r="G5252" s="22"/>
      <c r="H5252" s="273"/>
      <c r="I5252" s="23"/>
      <c r="J5252" s="196"/>
    </row>
    <row r="5253" spans="1:10" x14ac:dyDescent="0.2">
      <c r="A5253" s="25"/>
      <c r="B5253" s="18"/>
      <c r="C5253" s="19"/>
      <c r="D5253" s="231"/>
      <c r="E5253" s="7"/>
      <c r="F5253" s="239"/>
      <c r="G5253" s="22"/>
      <c r="H5253" s="273"/>
      <c r="I5253" s="23"/>
      <c r="J5253" s="196"/>
    </row>
    <row r="5254" spans="1:10" x14ac:dyDescent="0.2">
      <c r="A5254" s="25"/>
      <c r="B5254" s="18"/>
      <c r="C5254" s="19"/>
      <c r="D5254" s="231"/>
      <c r="E5254" s="7"/>
      <c r="F5254" s="239"/>
      <c r="G5254" s="22"/>
      <c r="H5254" s="273"/>
      <c r="I5254" s="23"/>
      <c r="J5254" s="196"/>
    </row>
    <row r="5255" spans="1:10" x14ac:dyDescent="0.2">
      <c r="A5255" s="25"/>
      <c r="B5255" s="18"/>
      <c r="C5255" s="19"/>
      <c r="D5255" s="231"/>
      <c r="E5255" s="7"/>
      <c r="F5255" s="239"/>
      <c r="G5255" s="22"/>
      <c r="H5255" s="273"/>
      <c r="I5255" s="23"/>
      <c r="J5255" s="196"/>
    </row>
    <row r="5256" spans="1:10" x14ac:dyDescent="0.2">
      <c r="A5256" s="25"/>
      <c r="B5256" s="18"/>
      <c r="C5256" s="19"/>
      <c r="D5256" s="231"/>
      <c r="E5256" s="7"/>
      <c r="F5256" s="239"/>
      <c r="G5256" s="22"/>
      <c r="H5256" s="273"/>
      <c r="I5256" s="23"/>
      <c r="J5256" s="196"/>
    </row>
    <row r="5257" spans="1:10" x14ac:dyDescent="0.2">
      <c r="A5257" s="25"/>
      <c r="B5257" s="18"/>
      <c r="C5257" s="19"/>
      <c r="D5257" s="231"/>
      <c r="E5257" s="7"/>
      <c r="F5257" s="239"/>
      <c r="G5257" s="22"/>
      <c r="H5257" s="273"/>
      <c r="I5257" s="23"/>
      <c r="J5257" s="196"/>
    </row>
    <row r="5258" spans="1:10" x14ac:dyDescent="0.2">
      <c r="A5258" s="25"/>
      <c r="B5258" s="18"/>
      <c r="C5258" s="19"/>
      <c r="D5258" s="231"/>
      <c r="E5258" s="7"/>
      <c r="F5258" s="239"/>
      <c r="G5258" s="22"/>
      <c r="H5258" s="273"/>
      <c r="I5258" s="23"/>
      <c r="J5258" s="196"/>
    </row>
    <row r="5259" spans="1:10" x14ac:dyDescent="0.2">
      <c r="A5259" s="25"/>
      <c r="B5259" s="18"/>
      <c r="C5259" s="19"/>
      <c r="D5259" s="231"/>
      <c r="E5259" s="7"/>
      <c r="F5259" s="239"/>
      <c r="G5259" s="22"/>
      <c r="H5259" s="273"/>
      <c r="I5259" s="23"/>
      <c r="J5259" s="196"/>
    </row>
    <row r="5260" spans="1:10" x14ac:dyDescent="0.2">
      <c r="A5260" s="25"/>
      <c r="B5260" s="18"/>
      <c r="C5260" s="19"/>
      <c r="D5260" s="231"/>
      <c r="E5260" s="7"/>
      <c r="F5260" s="239"/>
      <c r="G5260" s="22"/>
      <c r="H5260" s="273"/>
      <c r="I5260" s="23"/>
      <c r="J5260" s="196"/>
    </row>
    <row r="5261" spans="1:10" x14ac:dyDescent="0.2">
      <c r="A5261" s="25"/>
      <c r="B5261" s="18"/>
      <c r="C5261" s="19"/>
      <c r="D5261" s="231"/>
      <c r="E5261" s="7"/>
      <c r="F5261" s="239"/>
      <c r="G5261" s="22"/>
      <c r="H5261" s="273"/>
      <c r="I5261" s="23"/>
      <c r="J5261" s="196"/>
    </row>
    <row r="5262" spans="1:10" x14ac:dyDescent="0.2">
      <c r="A5262" s="25"/>
      <c r="B5262" s="18"/>
      <c r="C5262" s="19"/>
      <c r="D5262" s="231"/>
      <c r="E5262" s="7"/>
      <c r="F5262" s="239"/>
      <c r="G5262" s="22"/>
      <c r="H5262" s="273"/>
      <c r="I5262" s="23"/>
      <c r="J5262" s="196"/>
    </row>
    <row r="5263" spans="1:10" x14ac:dyDescent="0.2">
      <c r="A5263" s="25"/>
      <c r="B5263" s="18"/>
      <c r="C5263" s="19"/>
      <c r="D5263" s="231"/>
      <c r="E5263" s="7"/>
      <c r="F5263" s="239"/>
      <c r="G5263" s="22"/>
      <c r="H5263" s="273"/>
      <c r="I5263" s="23"/>
      <c r="J5263" s="196"/>
    </row>
    <row r="5264" spans="1:10" x14ac:dyDescent="0.2">
      <c r="A5264" s="25"/>
      <c r="B5264" s="18"/>
      <c r="C5264" s="19"/>
      <c r="D5264" s="231"/>
      <c r="E5264" s="7"/>
      <c r="F5264" s="239"/>
      <c r="G5264" s="22"/>
      <c r="H5264" s="273"/>
      <c r="I5264" s="23"/>
      <c r="J5264" s="196"/>
    </row>
    <row r="5265" spans="1:10" x14ac:dyDescent="0.2">
      <c r="A5265" s="25"/>
      <c r="B5265" s="18"/>
      <c r="C5265" s="19"/>
      <c r="D5265" s="231"/>
      <c r="E5265" s="7"/>
      <c r="F5265" s="239"/>
      <c r="G5265" s="22"/>
      <c r="H5265" s="273"/>
      <c r="I5265" s="23"/>
      <c r="J5265" s="196"/>
    </row>
    <row r="5266" spans="1:10" x14ac:dyDescent="0.2">
      <c r="A5266" s="25"/>
      <c r="B5266" s="18"/>
      <c r="C5266" s="19"/>
      <c r="D5266" s="231"/>
      <c r="E5266" s="7"/>
      <c r="F5266" s="239"/>
      <c r="G5266" s="22"/>
      <c r="H5266" s="273"/>
      <c r="I5266" s="23"/>
      <c r="J5266" s="196"/>
    </row>
    <row r="5267" spans="1:10" x14ac:dyDescent="0.2">
      <c r="A5267" s="25"/>
      <c r="B5267" s="18"/>
      <c r="C5267" s="19"/>
      <c r="D5267" s="231"/>
      <c r="E5267" s="7"/>
      <c r="F5267" s="239"/>
      <c r="G5267" s="22"/>
      <c r="H5267" s="273"/>
      <c r="I5267" s="23"/>
      <c r="J5267" s="196"/>
    </row>
    <row r="5268" spans="1:10" x14ac:dyDescent="0.2">
      <c r="A5268" s="25"/>
      <c r="B5268" s="18"/>
      <c r="C5268" s="19"/>
      <c r="D5268" s="231"/>
      <c r="E5268" s="7"/>
      <c r="F5268" s="239"/>
      <c r="G5268" s="22"/>
      <c r="H5268" s="273"/>
      <c r="I5268" s="23"/>
      <c r="J5268" s="196"/>
    </row>
    <row r="5269" spans="1:10" x14ac:dyDescent="0.2">
      <c r="A5269" s="25"/>
      <c r="B5269" s="18"/>
      <c r="C5269" s="19"/>
      <c r="D5269" s="231"/>
      <c r="E5269" s="7"/>
      <c r="F5269" s="239"/>
      <c r="G5269" s="22"/>
      <c r="H5269" s="273"/>
      <c r="I5269" s="23"/>
      <c r="J5269" s="196"/>
    </row>
    <row r="5270" spans="1:10" x14ac:dyDescent="0.2">
      <c r="A5270" s="25"/>
      <c r="B5270" s="18"/>
      <c r="C5270" s="19"/>
      <c r="D5270" s="231"/>
      <c r="E5270" s="7"/>
      <c r="F5270" s="239"/>
      <c r="G5270" s="22"/>
      <c r="H5270" s="273"/>
      <c r="I5270" s="23"/>
      <c r="J5270" s="196"/>
    </row>
    <row r="5271" spans="1:10" x14ac:dyDescent="0.2">
      <c r="A5271" s="25"/>
      <c r="B5271" s="18"/>
      <c r="C5271" s="19"/>
      <c r="D5271" s="231"/>
      <c r="E5271" s="7"/>
      <c r="F5271" s="239"/>
      <c r="G5271" s="22"/>
      <c r="H5271" s="273"/>
      <c r="I5271" s="23"/>
      <c r="J5271" s="196"/>
    </row>
    <row r="5272" spans="1:10" x14ac:dyDescent="0.2">
      <c r="A5272" s="25"/>
      <c r="B5272" s="18"/>
      <c r="C5272" s="19"/>
      <c r="D5272" s="231"/>
      <c r="E5272" s="7"/>
      <c r="F5272" s="239"/>
      <c r="G5272" s="22"/>
      <c r="H5272" s="273"/>
      <c r="I5272" s="23"/>
      <c r="J5272" s="196"/>
    </row>
    <row r="5273" spans="1:10" x14ac:dyDescent="0.2">
      <c r="A5273" s="25"/>
      <c r="B5273" s="18"/>
      <c r="C5273" s="19"/>
      <c r="D5273" s="231"/>
      <c r="E5273" s="7"/>
      <c r="F5273" s="239"/>
      <c r="G5273" s="22"/>
      <c r="H5273" s="273"/>
      <c r="I5273" s="23"/>
      <c r="J5273" s="196"/>
    </row>
    <row r="5274" spans="1:10" x14ac:dyDescent="0.2">
      <c r="A5274" s="25"/>
      <c r="B5274" s="18"/>
      <c r="C5274" s="19"/>
      <c r="D5274" s="231"/>
      <c r="E5274" s="7"/>
      <c r="F5274" s="239"/>
      <c r="G5274" s="22"/>
      <c r="H5274" s="273"/>
      <c r="I5274" s="23"/>
      <c r="J5274" s="196"/>
    </row>
    <row r="5275" spans="1:10" x14ac:dyDescent="0.2">
      <c r="A5275" s="25"/>
      <c r="B5275" s="18"/>
      <c r="C5275" s="19"/>
      <c r="D5275" s="231"/>
      <c r="E5275" s="7"/>
      <c r="F5275" s="239"/>
      <c r="G5275" s="22"/>
      <c r="H5275" s="273"/>
      <c r="I5275" s="23"/>
      <c r="J5275" s="196"/>
    </row>
    <row r="5276" spans="1:10" x14ac:dyDescent="0.2">
      <c r="A5276" s="25"/>
      <c r="B5276" s="18"/>
      <c r="C5276" s="19"/>
      <c r="D5276" s="231"/>
      <c r="E5276" s="7"/>
      <c r="F5276" s="239"/>
      <c r="G5276" s="22"/>
      <c r="H5276" s="273"/>
      <c r="I5276" s="23"/>
      <c r="J5276" s="196"/>
    </row>
  </sheetData>
  <autoFilter ref="A9:J9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paperSize="9" scale="73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5317"/>
  <sheetViews>
    <sheetView view="pageBreakPreview" topLeftCell="A100" zoomScale="85" zoomScaleSheetLayoutView="85" workbookViewId="0">
      <selection activeCell="C93" sqref="C93"/>
    </sheetView>
  </sheetViews>
  <sheetFormatPr defaultRowHeight="12.75" x14ac:dyDescent="0.2"/>
  <cols>
    <col min="1" max="1" width="7.28515625" style="74" customWidth="1"/>
    <col min="2" max="2" width="4.140625" style="240" customWidth="1"/>
    <col min="3" max="3" width="26.28515625" style="60" customWidth="1"/>
    <col min="4" max="4" width="7.85546875" style="241" customWidth="1"/>
    <col min="5" max="5" width="7.85546875" style="44" customWidth="1"/>
    <col min="6" max="6" width="7.140625" style="31" customWidth="1"/>
    <col min="7" max="7" width="8.7109375" style="32" customWidth="1"/>
    <col min="8" max="8" width="17.42578125" style="269" customWidth="1"/>
    <col min="9" max="9" width="13.85546875" style="33" bestFit="1" customWidth="1"/>
    <col min="10" max="10" width="18.28515625" style="34" customWidth="1"/>
    <col min="11" max="11" width="15.42578125" style="35" customWidth="1"/>
    <col min="12" max="12" width="21.28515625" style="246" customWidth="1"/>
    <col min="13" max="13" width="16" style="340" customWidth="1"/>
    <col min="14" max="14" width="19" style="38" customWidth="1"/>
    <col min="15" max="15" width="17.5703125" style="39" customWidth="1"/>
    <col min="16" max="16" width="19" style="39" customWidth="1"/>
    <col min="17" max="16384" width="9.140625" style="39"/>
  </cols>
  <sheetData>
    <row r="1" spans="1:14" x14ac:dyDescent="0.2">
      <c r="A1" s="26"/>
      <c r="B1" s="27"/>
      <c r="C1" s="28"/>
      <c r="D1" s="29"/>
      <c r="E1" s="30"/>
      <c r="H1" s="266"/>
    </row>
    <row r="2" spans="1:14" ht="13.5" x14ac:dyDescent="0.25">
      <c r="A2" s="40"/>
      <c r="B2" s="27"/>
      <c r="C2" s="41" t="s">
        <v>58</v>
      </c>
      <c r="D2" s="42"/>
      <c r="E2" s="43"/>
      <c r="H2" s="267"/>
    </row>
    <row r="3" spans="1:14" ht="13.5" x14ac:dyDescent="0.25">
      <c r="A3" s="40"/>
      <c r="B3" s="27"/>
      <c r="C3" s="41" t="s">
        <v>59</v>
      </c>
      <c r="D3" s="42"/>
      <c r="E3" s="43"/>
      <c r="H3" s="266"/>
    </row>
    <row r="4" spans="1:14" s="51" customFormat="1" ht="15.75" x14ac:dyDescent="0.25">
      <c r="A4" s="40"/>
      <c r="B4" s="27"/>
      <c r="C4" s="41" t="s">
        <v>60</v>
      </c>
      <c r="D4" s="42"/>
      <c r="E4" s="43"/>
      <c r="F4" s="44"/>
      <c r="G4" s="45"/>
      <c r="H4" s="268"/>
      <c r="I4" s="46"/>
      <c r="J4" s="47"/>
      <c r="K4" s="48"/>
      <c r="L4" s="247"/>
      <c r="M4" s="341"/>
      <c r="N4" s="50"/>
    </row>
    <row r="5" spans="1:14" s="51" customFormat="1" ht="15.75" x14ac:dyDescent="0.25">
      <c r="A5" s="52"/>
      <c r="B5" s="52"/>
      <c r="C5" s="53"/>
      <c r="D5" s="54"/>
      <c r="E5" s="55"/>
      <c r="F5" s="44"/>
      <c r="G5" s="45"/>
      <c r="H5" s="268"/>
      <c r="I5" s="46"/>
      <c r="J5" s="47"/>
      <c r="K5" s="48"/>
      <c r="L5" s="247"/>
      <c r="M5" s="341"/>
      <c r="N5" s="50"/>
    </row>
    <row r="6" spans="1:14" ht="15.75" x14ac:dyDescent="0.25">
      <c r="A6" s="660" t="str">
        <f>+'[1]Okt 07'!A6:H6</f>
        <v xml:space="preserve">BUKU KAS </v>
      </c>
      <c r="B6" s="660"/>
      <c r="C6" s="660"/>
      <c r="D6" s="660"/>
      <c r="E6" s="660"/>
      <c r="F6" s="660"/>
      <c r="G6" s="660"/>
      <c r="H6" s="660"/>
      <c r="I6" s="660"/>
      <c r="J6" s="660"/>
      <c r="K6" s="56"/>
      <c r="M6" s="342"/>
    </row>
    <row r="7" spans="1:14" ht="15.75" x14ac:dyDescent="0.25">
      <c r="A7" s="660" t="s">
        <v>3927</v>
      </c>
      <c r="B7" s="660"/>
      <c r="C7" s="660"/>
      <c r="D7" s="660"/>
      <c r="E7" s="660"/>
      <c r="F7" s="660"/>
      <c r="G7" s="660"/>
      <c r="H7" s="660"/>
      <c r="I7" s="660"/>
      <c r="J7" s="660"/>
      <c r="K7" s="56"/>
      <c r="M7" s="343"/>
    </row>
    <row r="8" spans="1:14" x14ac:dyDescent="0.2">
      <c r="A8" s="59"/>
      <c r="B8" s="59"/>
      <c r="D8" s="61"/>
      <c r="F8" s="44"/>
      <c r="G8" s="62"/>
      <c r="I8" s="63"/>
      <c r="J8" s="64"/>
      <c r="K8" s="65"/>
      <c r="M8" s="342"/>
    </row>
    <row r="9" spans="1:14" ht="25.5" x14ac:dyDescent="0.2">
      <c r="A9" s="661" t="s">
        <v>0</v>
      </c>
      <c r="B9" s="662"/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70" t="s">
        <v>6</v>
      </c>
      <c r="I9" s="2" t="s">
        <v>7</v>
      </c>
      <c r="J9" s="3" t="s">
        <v>8</v>
      </c>
      <c r="K9" s="65"/>
      <c r="M9" s="342"/>
    </row>
    <row r="10" spans="1:14" x14ac:dyDescent="0.2">
      <c r="A10" s="4"/>
      <c r="B10" s="5"/>
      <c r="C10" s="6"/>
      <c r="D10" s="1"/>
      <c r="E10" s="1"/>
      <c r="F10" s="7"/>
      <c r="G10" s="4"/>
      <c r="H10" s="270"/>
      <c r="I10" s="2"/>
      <c r="J10" s="3">
        <f>H10</f>
        <v>0</v>
      </c>
      <c r="K10" s="66"/>
      <c r="M10" s="342"/>
    </row>
    <row r="11" spans="1:14" x14ac:dyDescent="0.2">
      <c r="A11" s="4"/>
      <c r="B11" s="5">
        <v>1</v>
      </c>
      <c r="C11" s="6" t="s">
        <v>9</v>
      </c>
      <c r="D11" s="1"/>
      <c r="E11" s="1"/>
      <c r="F11" s="7"/>
      <c r="G11" s="4"/>
      <c r="H11" s="270">
        <f>Feb!J907</f>
        <v>327726200</v>
      </c>
      <c r="I11" s="2"/>
      <c r="J11" s="3">
        <f>H11</f>
        <v>327726200</v>
      </c>
      <c r="K11" s="66"/>
      <c r="L11" s="246">
        <f>J11</f>
        <v>327726200</v>
      </c>
      <c r="M11" s="342"/>
    </row>
    <row r="12" spans="1:14" s="70" customFormat="1" ht="25.5" x14ac:dyDescent="0.2">
      <c r="A12" s="8" t="s">
        <v>3566</v>
      </c>
      <c r="B12" s="9">
        <v>1</v>
      </c>
      <c r="C12" s="10" t="s">
        <v>3595</v>
      </c>
      <c r="D12" s="11" t="s">
        <v>1433</v>
      </c>
      <c r="E12" s="21" t="s">
        <v>3567</v>
      </c>
      <c r="F12" s="13"/>
      <c r="G12" s="14"/>
      <c r="H12" s="357">
        <v>1050000</v>
      </c>
      <c r="I12" s="372"/>
      <c r="J12" s="323">
        <f>J11+H12</f>
        <v>328776200</v>
      </c>
      <c r="K12" s="67"/>
      <c r="L12" s="248">
        <f>H12</f>
        <v>1050000</v>
      </c>
      <c r="M12" s="65" t="s">
        <v>2759</v>
      </c>
      <c r="N12" s="69"/>
    </row>
    <row r="13" spans="1:14" s="70" customFormat="1" ht="25.5" x14ac:dyDescent="0.2">
      <c r="A13" s="8"/>
      <c r="B13" s="9">
        <v>1</v>
      </c>
      <c r="C13" s="10" t="s">
        <v>3596</v>
      </c>
      <c r="D13" s="11" t="s">
        <v>1433</v>
      </c>
      <c r="E13" s="21" t="s">
        <v>3568</v>
      </c>
      <c r="F13" s="13"/>
      <c r="G13" s="14"/>
      <c r="H13" s="357">
        <v>1280000</v>
      </c>
      <c r="I13" s="372"/>
      <c r="J13" s="323">
        <f t="shared" ref="J13:J62" si="0">J12+H13</f>
        <v>330056200</v>
      </c>
      <c r="K13" s="67"/>
      <c r="L13" s="248">
        <f t="shared" ref="L13:L82" si="1">H13</f>
        <v>1280000</v>
      </c>
      <c r="M13" s="65" t="s">
        <v>3597</v>
      </c>
      <c r="N13" s="69"/>
    </row>
    <row r="14" spans="1:14" s="70" customFormat="1" ht="25.5" x14ac:dyDescent="0.2">
      <c r="A14" s="8"/>
      <c r="B14" s="9">
        <v>1</v>
      </c>
      <c r="C14" s="10" t="s">
        <v>3598</v>
      </c>
      <c r="D14" s="11" t="s">
        <v>1267</v>
      </c>
      <c r="E14" s="21" t="s">
        <v>3569</v>
      </c>
      <c r="F14" s="13"/>
      <c r="G14" s="14"/>
      <c r="H14" s="357">
        <v>1000000</v>
      </c>
      <c r="I14" s="372"/>
      <c r="J14" s="323">
        <f t="shared" si="0"/>
        <v>331056200</v>
      </c>
      <c r="K14" s="67"/>
      <c r="L14" s="248">
        <f t="shared" si="1"/>
        <v>1000000</v>
      </c>
      <c r="M14" s="65" t="s">
        <v>3510</v>
      </c>
      <c r="N14" s="69"/>
    </row>
    <row r="15" spans="1:14" s="70" customFormat="1" ht="25.5" x14ac:dyDescent="0.2">
      <c r="A15" s="8"/>
      <c r="B15" s="9">
        <v>1</v>
      </c>
      <c r="C15" s="10" t="s">
        <v>3599</v>
      </c>
      <c r="D15" s="11" t="s">
        <v>1267</v>
      </c>
      <c r="E15" s="21" t="s">
        <v>3570</v>
      </c>
      <c r="F15" s="13"/>
      <c r="G15" s="14"/>
      <c r="H15" s="357">
        <v>1000000</v>
      </c>
      <c r="I15" s="372"/>
      <c r="J15" s="323">
        <f t="shared" si="0"/>
        <v>332056200</v>
      </c>
      <c r="K15" s="67"/>
      <c r="L15" s="248">
        <f t="shared" si="1"/>
        <v>1000000</v>
      </c>
      <c r="M15" s="65" t="s">
        <v>3600</v>
      </c>
      <c r="N15" s="69"/>
    </row>
    <row r="16" spans="1:14" s="70" customFormat="1" ht="25.5" x14ac:dyDescent="0.2">
      <c r="A16" s="8"/>
      <c r="B16" s="9">
        <v>1</v>
      </c>
      <c r="C16" s="10" t="s">
        <v>3601</v>
      </c>
      <c r="D16" s="11" t="s">
        <v>1476</v>
      </c>
      <c r="E16" s="21" t="s">
        <v>3571</v>
      </c>
      <c r="F16" s="13"/>
      <c r="G16" s="14"/>
      <c r="H16" s="357">
        <v>2400000</v>
      </c>
      <c r="I16" s="372"/>
      <c r="J16" s="323">
        <f t="shared" si="0"/>
        <v>334456200</v>
      </c>
      <c r="K16" s="67"/>
      <c r="L16" s="248">
        <f t="shared" si="1"/>
        <v>2400000</v>
      </c>
      <c r="M16" s="65" t="s">
        <v>3600</v>
      </c>
      <c r="N16" s="69"/>
    </row>
    <row r="17" spans="1:14" s="70" customFormat="1" ht="25.5" x14ac:dyDescent="0.2">
      <c r="A17" s="8"/>
      <c r="B17" s="9">
        <v>1</v>
      </c>
      <c r="C17" s="10" t="s">
        <v>3602</v>
      </c>
      <c r="D17" s="11" t="s">
        <v>1297</v>
      </c>
      <c r="E17" s="21" t="s">
        <v>3572</v>
      </c>
      <c r="F17" s="13"/>
      <c r="G17" s="14"/>
      <c r="H17" s="357">
        <v>850000</v>
      </c>
      <c r="I17" s="372"/>
      <c r="J17" s="323">
        <f t="shared" si="0"/>
        <v>335306200</v>
      </c>
      <c r="K17" s="67"/>
      <c r="L17" s="248">
        <f t="shared" si="1"/>
        <v>850000</v>
      </c>
      <c r="M17" s="65" t="s">
        <v>3603</v>
      </c>
      <c r="N17" s="69"/>
    </row>
    <row r="18" spans="1:14" s="70" customFormat="1" ht="25.5" x14ac:dyDescent="0.2">
      <c r="A18" s="8"/>
      <c r="B18" s="9">
        <v>1</v>
      </c>
      <c r="C18" s="10" t="s">
        <v>3604</v>
      </c>
      <c r="D18" s="11" t="s">
        <v>219</v>
      </c>
      <c r="E18" s="21" t="s">
        <v>3573</v>
      </c>
      <c r="F18" s="13"/>
      <c r="G18" s="14"/>
      <c r="H18" s="357">
        <v>3000000</v>
      </c>
      <c r="I18" s="372"/>
      <c r="J18" s="323">
        <f t="shared" si="0"/>
        <v>338306200</v>
      </c>
      <c r="K18" s="67"/>
      <c r="L18" s="248">
        <f t="shared" si="1"/>
        <v>3000000</v>
      </c>
      <c r="M18" s="65" t="s">
        <v>3605</v>
      </c>
      <c r="N18" s="69"/>
    </row>
    <row r="19" spans="1:14" s="70" customFormat="1" ht="25.5" x14ac:dyDescent="0.2">
      <c r="A19" s="8"/>
      <c r="B19" s="9">
        <v>1</v>
      </c>
      <c r="C19" s="10" t="s">
        <v>3606</v>
      </c>
      <c r="D19" s="11" t="s">
        <v>1251</v>
      </c>
      <c r="E19" s="21" t="s">
        <v>3574</v>
      </c>
      <c r="F19" s="13"/>
      <c r="G19" s="14"/>
      <c r="H19" s="357">
        <v>100000</v>
      </c>
      <c r="I19" s="372"/>
      <c r="J19" s="323">
        <f t="shared" si="0"/>
        <v>338406200</v>
      </c>
      <c r="K19" s="67"/>
      <c r="L19" s="248">
        <f t="shared" si="1"/>
        <v>100000</v>
      </c>
      <c r="M19" s="65" t="s">
        <v>3607</v>
      </c>
      <c r="N19" s="69"/>
    </row>
    <row r="20" spans="1:14" s="70" customFormat="1" ht="25.5" x14ac:dyDescent="0.2">
      <c r="A20" s="8"/>
      <c r="B20" s="9">
        <v>1</v>
      </c>
      <c r="C20" s="10" t="s">
        <v>3608</v>
      </c>
      <c r="D20" s="11" t="s">
        <v>1965</v>
      </c>
      <c r="E20" s="21" t="s">
        <v>3575</v>
      </c>
      <c r="F20" s="13"/>
      <c r="G20" s="14"/>
      <c r="H20" s="357">
        <v>4000000</v>
      </c>
      <c r="I20" s="372"/>
      <c r="J20" s="323">
        <f t="shared" si="0"/>
        <v>342406200</v>
      </c>
      <c r="K20" s="67"/>
      <c r="L20" s="248">
        <f t="shared" si="1"/>
        <v>4000000</v>
      </c>
      <c r="M20" s="65" t="s">
        <v>3607</v>
      </c>
      <c r="N20" s="69"/>
    </row>
    <row r="21" spans="1:14" s="70" customFormat="1" ht="25.5" x14ac:dyDescent="0.2">
      <c r="A21" s="8"/>
      <c r="B21" s="9">
        <v>1</v>
      </c>
      <c r="C21" s="10" t="s">
        <v>3609</v>
      </c>
      <c r="D21" s="11" t="s">
        <v>1830</v>
      </c>
      <c r="E21" s="21" t="s">
        <v>3576</v>
      </c>
      <c r="F21" s="13"/>
      <c r="G21" s="14"/>
      <c r="H21" s="357">
        <v>1000000</v>
      </c>
      <c r="I21" s="372"/>
      <c r="J21" s="323">
        <f t="shared" si="0"/>
        <v>343406200</v>
      </c>
      <c r="K21" s="67"/>
      <c r="L21" s="248">
        <f t="shared" si="1"/>
        <v>1000000</v>
      </c>
      <c r="M21" s="65" t="s">
        <v>3610</v>
      </c>
      <c r="N21" s="295" t="s">
        <v>295</v>
      </c>
    </row>
    <row r="22" spans="1:14" s="74" customFormat="1" ht="26.25" x14ac:dyDescent="0.25">
      <c r="A22" s="242"/>
      <c r="B22" s="9">
        <v>1</v>
      </c>
      <c r="C22" s="10" t="s">
        <v>3611</v>
      </c>
      <c r="D22" s="301" t="s">
        <v>1476</v>
      </c>
      <c r="E22" s="21" t="s">
        <v>3577</v>
      </c>
      <c r="F22" s="13"/>
      <c r="G22" s="238"/>
      <c r="H22" s="357">
        <v>500000</v>
      </c>
      <c r="I22" s="373"/>
      <c r="J22" s="323">
        <f t="shared" si="0"/>
        <v>343906200</v>
      </c>
      <c r="K22" s="71"/>
      <c r="L22" s="248">
        <f t="shared" si="1"/>
        <v>500000</v>
      </c>
      <c r="M22" s="65" t="s">
        <v>1173</v>
      </c>
      <c r="N22" s="73"/>
    </row>
    <row r="23" spans="1:14" s="74" customFormat="1" ht="26.25" x14ac:dyDescent="0.25">
      <c r="A23" s="242"/>
      <c r="B23" s="9">
        <v>1</v>
      </c>
      <c r="C23" s="10" t="s">
        <v>3612</v>
      </c>
      <c r="D23" s="301" t="s">
        <v>1265</v>
      </c>
      <c r="E23" s="21" t="s">
        <v>3578</v>
      </c>
      <c r="F23" s="13"/>
      <c r="G23" s="238"/>
      <c r="H23" s="357">
        <v>1000000</v>
      </c>
      <c r="I23" s="373"/>
      <c r="J23" s="323">
        <f t="shared" si="0"/>
        <v>344906200</v>
      </c>
      <c r="K23" s="71"/>
      <c r="L23" s="248">
        <f t="shared" si="1"/>
        <v>1000000</v>
      </c>
      <c r="M23" s="65" t="s">
        <v>3613</v>
      </c>
      <c r="N23" s="73"/>
    </row>
    <row r="24" spans="1:14" s="74" customFormat="1" ht="26.25" x14ac:dyDescent="0.25">
      <c r="A24" s="242"/>
      <c r="B24" s="9">
        <v>1</v>
      </c>
      <c r="C24" s="10" t="s">
        <v>3614</v>
      </c>
      <c r="D24" s="301" t="s">
        <v>1428</v>
      </c>
      <c r="E24" s="21" t="s">
        <v>3579</v>
      </c>
      <c r="F24" s="13"/>
      <c r="G24" s="238"/>
      <c r="H24" s="357">
        <v>2700000</v>
      </c>
      <c r="I24" s="373"/>
      <c r="J24" s="323">
        <f t="shared" si="0"/>
        <v>347606200</v>
      </c>
      <c r="K24" s="71"/>
      <c r="L24" s="248">
        <f t="shared" si="1"/>
        <v>2700000</v>
      </c>
      <c r="M24" s="65" t="s">
        <v>3615</v>
      </c>
      <c r="N24" s="73"/>
    </row>
    <row r="25" spans="1:14" s="74" customFormat="1" ht="30" x14ac:dyDescent="0.25">
      <c r="A25" s="242"/>
      <c r="B25" s="9">
        <v>1</v>
      </c>
      <c r="C25" s="10" t="s">
        <v>3616</v>
      </c>
      <c r="D25" s="301" t="s">
        <v>1830</v>
      </c>
      <c r="E25" s="21" t="s">
        <v>3580</v>
      </c>
      <c r="F25" s="13"/>
      <c r="G25" s="238"/>
      <c r="H25" s="357">
        <v>1000000</v>
      </c>
      <c r="I25" s="373"/>
      <c r="J25" s="323">
        <f t="shared" si="0"/>
        <v>348606200</v>
      </c>
      <c r="K25" s="71"/>
      <c r="L25" s="248">
        <f t="shared" si="1"/>
        <v>1000000</v>
      </c>
      <c r="M25" s="65" t="s">
        <v>3617</v>
      </c>
      <c r="N25" s="73"/>
    </row>
    <row r="26" spans="1:14" s="74" customFormat="1" ht="26.25" x14ac:dyDescent="0.25">
      <c r="A26" s="242"/>
      <c r="B26" s="9">
        <v>1</v>
      </c>
      <c r="C26" s="10" t="s">
        <v>3618</v>
      </c>
      <c r="D26" s="301" t="s">
        <v>1260</v>
      </c>
      <c r="E26" s="21" t="s">
        <v>3581</v>
      </c>
      <c r="F26" s="13"/>
      <c r="G26" s="238"/>
      <c r="H26" s="357">
        <v>2000000</v>
      </c>
      <c r="I26" s="373"/>
      <c r="J26" s="323">
        <f t="shared" si="0"/>
        <v>350606200</v>
      </c>
      <c r="K26" s="71"/>
      <c r="L26" s="248">
        <f t="shared" si="1"/>
        <v>2000000</v>
      </c>
      <c r="M26" s="65" t="s">
        <v>3619</v>
      </c>
      <c r="N26" s="73"/>
    </row>
    <row r="27" spans="1:14" s="74" customFormat="1" ht="30" x14ac:dyDescent="0.25">
      <c r="A27" s="242"/>
      <c r="B27" s="9">
        <v>1</v>
      </c>
      <c r="C27" s="10" t="s">
        <v>3620</v>
      </c>
      <c r="D27" s="301" t="s">
        <v>2482</v>
      </c>
      <c r="E27" s="21" t="s">
        <v>3582</v>
      </c>
      <c r="F27" s="13"/>
      <c r="G27" s="238"/>
      <c r="H27" s="357">
        <v>4000000</v>
      </c>
      <c r="I27" s="373"/>
      <c r="J27" s="323">
        <f t="shared" si="0"/>
        <v>354606200</v>
      </c>
      <c r="K27" s="71"/>
      <c r="L27" s="248">
        <f t="shared" si="1"/>
        <v>4000000</v>
      </c>
      <c r="M27" s="65" t="s">
        <v>3621</v>
      </c>
      <c r="N27" s="73" t="s">
        <v>295</v>
      </c>
    </row>
    <row r="28" spans="1:14" s="70" customFormat="1" ht="25.5" x14ac:dyDescent="0.2">
      <c r="A28" s="8"/>
      <c r="B28" s="9">
        <v>1</v>
      </c>
      <c r="C28" s="10" t="s">
        <v>3622</v>
      </c>
      <c r="D28" s="11" t="s">
        <v>1476</v>
      </c>
      <c r="E28" s="21" t="s">
        <v>3583</v>
      </c>
      <c r="F28" s="13"/>
      <c r="G28" s="14"/>
      <c r="H28" s="357">
        <v>800000</v>
      </c>
      <c r="I28" s="372"/>
      <c r="J28" s="323">
        <f t="shared" si="0"/>
        <v>355406200</v>
      </c>
      <c r="K28" s="67"/>
      <c r="L28" s="248">
        <f t="shared" si="1"/>
        <v>800000</v>
      </c>
      <c r="M28" s="65" t="s">
        <v>3623</v>
      </c>
      <c r="N28" s="69"/>
    </row>
    <row r="29" spans="1:14" s="70" customFormat="1" ht="25.5" x14ac:dyDescent="0.2">
      <c r="A29" s="8"/>
      <c r="B29" s="9">
        <v>1</v>
      </c>
      <c r="C29" s="10" t="s">
        <v>3624</v>
      </c>
      <c r="D29" s="11" t="s">
        <v>1594</v>
      </c>
      <c r="E29" s="21" t="s">
        <v>3584</v>
      </c>
      <c r="F29" s="13"/>
      <c r="G29" s="14"/>
      <c r="H29" s="357">
        <v>1500000</v>
      </c>
      <c r="I29" s="372"/>
      <c r="J29" s="323">
        <f t="shared" si="0"/>
        <v>356906200</v>
      </c>
      <c r="K29" s="67"/>
      <c r="L29" s="248">
        <f t="shared" si="1"/>
        <v>1500000</v>
      </c>
      <c r="M29" s="65" t="s">
        <v>3625</v>
      </c>
      <c r="N29" s="69"/>
    </row>
    <row r="30" spans="1:14" s="70" customFormat="1" ht="25.5" x14ac:dyDescent="0.2">
      <c r="A30" s="8"/>
      <c r="B30" s="9">
        <v>1</v>
      </c>
      <c r="C30" s="10" t="s">
        <v>3626</v>
      </c>
      <c r="D30" s="11" t="s">
        <v>2662</v>
      </c>
      <c r="E30" s="21" t="s">
        <v>3585</v>
      </c>
      <c r="F30" s="13"/>
      <c r="G30" s="14"/>
      <c r="H30" s="357">
        <v>2000000</v>
      </c>
      <c r="I30" s="372"/>
      <c r="J30" s="323">
        <f t="shared" si="0"/>
        <v>358906200</v>
      </c>
      <c r="K30" s="67"/>
      <c r="L30" s="248">
        <f t="shared" si="1"/>
        <v>2000000</v>
      </c>
      <c r="M30" s="65" t="s">
        <v>3625</v>
      </c>
      <c r="N30" s="69"/>
    </row>
    <row r="31" spans="1:14" s="70" customFormat="1" ht="25.5" x14ac:dyDescent="0.2">
      <c r="A31" s="8"/>
      <c r="B31" s="9">
        <v>1</v>
      </c>
      <c r="C31" s="10" t="s">
        <v>3627</v>
      </c>
      <c r="D31" s="11" t="s">
        <v>1385</v>
      </c>
      <c r="E31" s="21" t="s">
        <v>3586</v>
      </c>
      <c r="F31" s="13"/>
      <c r="G31" s="14"/>
      <c r="H31" s="357">
        <v>350000</v>
      </c>
      <c r="I31" s="372"/>
      <c r="J31" s="323">
        <f t="shared" si="0"/>
        <v>359256200</v>
      </c>
      <c r="K31" s="67"/>
      <c r="L31" s="248">
        <f t="shared" si="1"/>
        <v>350000</v>
      </c>
      <c r="M31" s="65" t="s">
        <v>3628</v>
      </c>
      <c r="N31" s="69"/>
    </row>
    <row r="32" spans="1:14" s="70" customFormat="1" ht="25.5" x14ac:dyDescent="0.2">
      <c r="A32" s="8"/>
      <c r="B32" s="9">
        <v>1</v>
      </c>
      <c r="C32" s="10" t="s">
        <v>3629</v>
      </c>
      <c r="D32" s="11" t="s">
        <v>1395</v>
      </c>
      <c r="E32" s="21" t="s">
        <v>3587</v>
      </c>
      <c r="F32" s="13"/>
      <c r="G32" s="14"/>
      <c r="H32" s="357">
        <v>1600000</v>
      </c>
      <c r="I32" s="372"/>
      <c r="J32" s="323">
        <f t="shared" si="0"/>
        <v>360856200</v>
      </c>
      <c r="K32" s="67"/>
      <c r="L32" s="248">
        <f t="shared" si="1"/>
        <v>1600000</v>
      </c>
      <c r="M32" s="65" t="s">
        <v>1405</v>
      </c>
      <c r="N32" s="69"/>
    </row>
    <row r="33" spans="1:14" s="70" customFormat="1" ht="25.5" x14ac:dyDescent="0.2">
      <c r="A33" s="8"/>
      <c r="B33" s="9">
        <v>1</v>
      </c>
      <c r="C33" s="10" t="s">
        <v>3630</v>
      </c>
      <c r="D33" s="11" t="s">
        <v>2642</v>
      </c>
      <c r="E33" s="21" t="s">
        <v>3588</v>
      </c>
      <c r="F33" s="13"/>
      <c r="G33" s="14"/>
      <c r="H33" s="357">
        <v>500000</v>
      </c>
      <c r="I33" s="372"/>
      <c r="J33" s="323">
        <f t="shared" si="0"/>
        <v>361356200</v>
      </c>
      <c r="K33" s="67"/>
      <c r="L33" s="248">
        <f t="shared" si="1"/>
        <v>500000</v>
      </c>
      <c r="M33" s="65" t="s">
        <v>3631</v>
      </c>
      <c r="N33" s="69"/>
    </row>
    <row r="34" spans="1:14" s="70" customFormat="1" ht="25.5" x14ac:dyDescent="0.2">
      <c r="A34" s="8"/>
      <c r="B34" s="9">
        <v>1</v>
      </c>
      <c r="C34" s="10" t="s">
        <v>3632</v>
      </c>
      <c r="D34" s="11" t="s">
        <v>1244</v>
      </c>
      <c r="E34" s="21" t="s">
        <v>3589</v>
      </c>
      <c r="F34" s="13"/>
      <c r="G34" s="14"/>
      <c r="H34" s="357">
        <v>1800000</v>
      </c>
      <c r="I34" s="372"/>
      <c r="J34" s="323">
        <f t="shared" si="0"/>
        <v>363156200</v>
      </c>
      <c r="K34" s="67"/>
      <c r="L34" s="248">
        <f t="shared" si="1"/>
        <v>1800000</v>
      </c>
      <c r="M34" s="65" t="s">
        <v>2365</v>
      </c>
      <c r="N34" s="69"/>
    </row>
    <row r="35" spans="1:14" s="70" customFormat="1" ht="25.5" x14ac:dyDescent="0.2">
      <c r="A35" s="8"/>
      <c r="B35" s="9">
        <v>1</v>
      </c>
      <c r="C35" s="10" t="s">
        <v>3633</v>
      </c>
      <c r="D35" s="11" t="s">
        <v>1385</v>
      </c>
      <c r="E35" s="21" t="s">
        <v>3590</v>
      </c>
      <c r="F35" s="13"/>
      <c r="G35" s="14"/>
      <c r="H35" s="357">
        <v>1100000</v>
      </c>
      <c r="I35" s="372"/>
      <c r="J35" s="323">
        <f t="shared" si="0"/>
        <v>364256200</v>
      </c>
      <c r="K35" s="67"/>
      <c r="L35" s="248">
        <f t="shared" si="1"/>
        <v>1100000</v>
      </c>
      <c r="M35" s="65" t="s">
        <v>1409</v>
      </c>
      <c r="N35" s="69"/>
    </row>
    <row r="36" spans="1:14" s="70" customFormat="1" ht="25.5" x14ac:dyDescent="0.2">
      <c r="A36" s="8"/>
      <c r="B36" s="9">
        <v>1</v>
      </c>
      <c r="C36" s="10" t="s">
        <v>3634</v>
      </c>
      <c r="D36" s="11" t="s">
        <v>1251</v>
      </c>
      <c r="E36" s="21" t="s">
        <v>3591</v>
      </c>
      <c r="F36" s="13"/>
      <c r="G36" s="14"/>
      <c r="H36" s="357">
        <v>1000000</v>
      </c>
      <c r="I36" s="372"/>
      <c r="J36" s="323">
        <f t="shared" si="0"/>
        <v>365256200</v>
      </c>
      <c r="K36" s="67"/>
      <c r="L36" s="248">
        <f t="shared" si="1"/>
        <v>1000000</v>
      </c>
      <c r="M36" s="65" t="s">
        <v>3635</v>
      </c>
      <c r="N36" s="69"/>
    </row>
    <row r="37" spans="1:14" s="74" customFormat="1" ht="25.5" x14ac:dyDescent="0.2">
      <c r="A37" s="25"/>
      <c r="B37" s="9">
        <v>1</v>
      </c>
      <c r="C37" s="19" t="s">
        <v>3636</v>
      </c>
      <c r="D37" s="302" t="s">
        <v>1395</v>
      </c>
      <c r="E37" s="21" t="s">
        <v>3592</v>
      </c>
      <c r="F37" s="84"/>
      <c r="G37" s="238"/>
      <c r="H37" s="357">
        <v>750000</v>
      </c>
      <c r="I37" s="373"/>
      <c r="J37" s="323">
        <f t="shared" si="0"/>
        <v>366006200</v>
      </c>
      <c r="K37" s="71"/>
      <c r="L37" s="248">
        <f t="shared" si="1"/>
        <v>750000</v>
      </c>
      <c r="M37" s="65" t="s">
        <v>3637</v>
      </c>
      <c r="N37" s="73"/>
    </row>
    <row r="38" spans="1:14" s="74" customFormat="1" ht="25.5" x14ac:dyDescent="0.2">
      <c r="A38" s="25"/>
      <c r="B38" s="18">
        <v>2</v>
      </c>
      <c r="C38" s="19" t="s">
        <v>1414</v>
      </c>
      <c r="D38" s="302" t="s">
        <v>1395</v>
      </c>
      <c r="E38" s="21" t="s">
        <v>3593</v>
      </c>
      <c r="F38" s="84"/>
      <c r="G38" s="238"/>
      <c r="H38" s="357">
        <v>510000</v>
      </c>
      <c r="I38" s="373"/>
      <c r="J38" s="323">
        <f t="shared" si="0"/>
        <v>366516200</v>
      </c>
      <c r="K38" s="71"/>
      <c r="L38" s="248">
        <f t="shared" si="1"/>
        <v>510000</v>
      </c>
      <c r="M38" s="65" t="s">
        <v>472</v>
      </c>
      <c r="N38" s="73"/>
    </row>
    <row r="39" spans="1:14" s="74" customFormat="1" ht="25.5" x14ac:dyDescent="0.2">
      <c r="A39" s="25"/>
      <c r="B39" s="18">
        <v>2</v>
      </c>
      <c r="C39" s="19" t="s">
        <v>3646</v>
      </c>
      <c r="D39" s="302" t="s">
        <v>1449</v>
      </c>
      <c r="E39" s="21" t="s">
        <v>3594</v>
      </c>
      <c r="F39" s="84"/>
      <c r="G39" s="22"/>
      <c r="H39" s="357">
        <v>3000000</v>
      </c>
      <c r="I39" s="373"/>
      <c r="J39" s="323">
        <f t="shared" si="0"/>
        <v>369516200</v>
      </c>
      <c r="K39" s="71"/>
      <c r="L39" s="248">
        <f t="shared" si="1"/>
        <v>3000000</v>
      </c>
      <c r="M39" s="65" t="s">
        <v>472</v>
      </c>
      <c r="N39" s="73"/>
    </row>
    <row r="40" spans="1:14" s="74" customFormat="1" ht="25.5" x14ac:dyDescent="0.2">
      <c r="A40" s="25"/>
      <c r="B40" s="18">
        <v>2</v>
      </c>
      <c r="C40" s="19" t="s">
        <v>3647</v>
      </c>
      <c r="D40" s="20" t="s">
        <v>1251</v>
      </c>
      <c r="E40" s="21" t="s">
        <v>3638</v>
      </c>
      <c r="F40" s="13"/>
      <c r="G40" s="22"/>
      <c r="H40" s="357">
        <v>2300000</v>
      </c>
      <c r="I40" s="373"/>
      <c r="J40" s="323">
        <f t="shared" si="0"/>
        <v>371816200</v>
      </c>
      <c r="K40" s="71"/>
      <c r="L40" s="248">
        <f t="shared" si="1"/>
        <v>2300000</v>
      </c>
      <c r="M40" s="65" t="s">
        <v>3648</v>
      </c>
      <c r="N40" s="73"/>
    </row>
    <row r="41" spans="1:14" s="74" customFormat="1" ht="30" x14ac:dyDescent="0.2">
      <c r="A41" s="25"/>
      <c r="B41" s="18">
        <v>2</v>
      </c>
      <c r="C41" s="19" t="s">
        <v>3649</v>
      </c>
      <c r="D41" s="20" t="s">
        <v>2627</v>
      </c>
      <c r="E41" s="21" t="s">
        <v>3639</v>
      </c>
      <c r="F41" s="13"/>
      <c r="G41" s="22"/>
      <c r="H41" s="357">
        <v>2000000</v>
      </c>
      <c r="I41" s="373"/>
      <c r="J41" s="323">
        <f t="shared" si="0"/>
        <v>373816200</v>
      </c>
      <c r="K41" s="71"/>
      <c r="L41" s="248">
        <f t="shared" si="1"/>
        <v>2000000</v>
      </c>
      <c r="M41" s="65" t="s">
        <v>3650</v>
      </c>
      <c r="N41" s="73"/>
    </row>
    <row r="42" spans="1:14" s="74" customFormat="1" ht="30" x14ac:dyDescent="0.2">
      <c r="A42" s="25"/>
      <c r="B42" s="18">
        <v>2</v>
      </c>
      <c r="C42" s="19" t="s">
        <v>3651</v>
      </c>
      <c r="D42" s="20" t="s">
        <v>2662</v>
      </c>
      <c r="E42" s="21" t="s">
        <v>3640</v>
      </c>
      <c r="F42" s="13"/>
      <c r="G42" s="22"/>
      <c r="H42" s="357">
        <v>12150000</v>
      </c>
      <c r="I42" s="373"/>
      <c r="J42" s="323">
        <f t="shared" si="0"/>
        <v>385966200</v>
      </c>
      <c r="K42" s="71"/>
      <c r="L42" s="248">
        <f t="shared" si="1"/>
        <v>12150000</v>
      </c>
      <c r="M42" s="65" t="s">
        <v>3652</v>
      </c>
      <c r="N42" s="73"/>
    </row>
    <row r="43" spans="1:14" s="74" customFormat="1" ht="25.5" x14ac:dyDescent="0.2">
      <c r="A43" s="25"/>
      <c r="B43" s="18">
        <v>2</v>
      </c>
      <c r="C43" s="19" t="s">
        <v>3653</v>
      </c>
      <c r="D43" s="20" t="s">
        <v>1099</v>
      </c>
      <c r="E43" s="21" t="s">
        <v>3641</v>
      </c>
      <c r="F43" s="13"/>
      <c r="G43" s="22"/>
      <c r="H43" s="357">
        <v>325000</v>
      </c>
      <c r="I43" s="373"/>
      <c r="J43" s="323">
        <f t="shared" si="0"/>
        <v>386291200</v>
      </c>
      <c r="K43" s="71"/>
      <c r="L43" s="248">
        <f t="shared" si="1"/>
        <v>325000</v>
      </c>
      <c r="M43" s="65" t="s">
        <v>3362</v>
      </c>
      <c r="N43" s="73"/>
    </row>
    <row r="44" spans="1:14" s="74" customFormat="1" ht="25.5" x14ac:dyDescent="0.2">
      <c r="A44" s="25"/>
      <c r="B44" s="18">
        <v>2</v>
      </c>
      <c r="C44" s="19" t="s">
        <v>3654</v>
      </c>
      <c r="D44" s="20" t="s">
        <v>1297</v>
      </c>
      <c r="E44" s="21" t="s">
        <v>3642</v>
      </c>
      <c r="F44" s="13"/>
      <c r="G44" s="22"/>
      <c r="H44" s="357">
        <v>600000</v>
      </c>
      <c r="I44" s="373"/>
      <c r="J44" s="323">
        <f t="shared" si="0"/>
        <v>386891200</v>
      </c>
      <c r="K44" s="71"/>
      <c r="L44" s="248">
        <f t="shared" si="1"/>
        <v>600000</v>
      </c>
      <c r="M44" s="65" t="s">
        <v>3655</v>
      </c>
      <c r="N44" s="73"/>
    </row>
    <row r="45" spans="1:14" s="74" customFormat="1" ht="25.5" x14ac:dyDescent="0.2">
      <c r="A45" s="25"/>
      <c r="B45" s="18">
        <v>2</v>
      </c>
      <c r="C45" s="19" t="s">
        <v>3656</v>
      </c>
      <c r="D45" s="302" t="s">
        <v>1260</v>
      </c>
      <c r="E45" s="21" t="s">
        <v>3643</v>
      </c>
      <c r="F45" s="21"/>
      <c r="G45" s="22"/>
      <c r="H45" s="357">
        <v>600000</v>
      </c>
      <c r="I45" s="373"/>
      <c r="J45" s="323">
        <f t="shared" si="0"/>
        <v>387491200</v>
      </c>
      <c r="K45" s="71"/>
      <c r="L45" s="248">
        <f t="shared" si="1"/>
        <v>600000</v>
      </c>
      <c r="M45" s="65" t="s">
        <v>3657</v>
      </c>
      <c r="N45" s="73"/>
    </row>
    <row r="46" spans="1:14" s="74" customFormat="1" ht="25.5" x14ac:dyDescent="0.2">
      <c r="A46" s="25"/>
      <c r="B46" s="18">
        <v>2</v>
      </c>
      <c r="C46" s="19" t="s">
        <v>3658</v>
      </c>
      <c r="D46" s="302" t="s">
        <v>1267</v>
      </c>
      <c r="E46" s="21" t="s">
        <v>3644</v>
      </c>
      <c r="F46" s="21"/>
      <c r="G46" s="22"/>
      <c r="H46" s="357">
        <v>2000000</v>
      </c>
      <c r="I46" s="373"/>
      <c r="J46" s="323">
        <f t="shared" si="0"/>
        <v>389491200</v>
      </c>
      <c r="K46" s="71"/>
      <c r="L46" s="248">
        <f t="shared" si="1"/>
        <v>2000000</v>
      </c>
      <c r="M46" s="65" t="s">
        <v>3655</v>
      </c>
      <c r="N46" s="73"/>
    </row>
    <row r="47" spans="1:14" s="74" customFormat="1" ht="25.5" x14ac:dyDescent="0.2">
      <c r="A47" s="25"/>
      <c r="B47" s="18">
        <v>2</v>
      </c>
      <c r="C47" s="19" t="s">
        <v>3659</v>
      </c>
      <c r="D47" s="20" t="s">
        <v>1476</v>
      </c>
      <c r="E47" s="21" t="s">
        <v>3645</v>
      </c>
      <c r="F47" s="13"/>
      <c r="G47" s="22"/>
      <c r="H47" s="357">
        <v>2200000</v>
      </c>
      <c r="I47" s="373"/>
      <c r="J47" s="323">
        <f t="shared" si="0"/>
        <v>391691200</v>
      </c>
      <c r="K47" s="71"/>
      <c r="L47" s="248">
        <f t="shared" si="1"/>
        <v>2200000</v>
      </c>
      <c r="M47" s="65" t="s">
        <v>3660</v>
      </c>
      <c r="N47" s="73"/>
    </row>
    <row r="48" spans="1:14" s="74" customFormat="1" ht="25.5" x14ac:dyDescent="0.2">
      <c r="A48" s="25"/>
      <c r="B48" s="18">
        <v>3</v>
      </c>
      <c r="C48" s="19" t="s">
        <v>3677</v>
      </c>
      <c r="D48" s="20" t="s">
        <v>1385</v>
      </c>
      <c r="E48" s="21" t="s">
        <v>3661</v>
      </c>
      <c r="F48" s="13"/>
      <c r="G48" s="22"/>
      <c r="H48" s="357">
        <v>875000</v>
      </c>
      <c r="I48" s="373"/>
      <c r="J48" s="323">
        <f t="shared" si="0"/>
        <v>392566200</v>
      </c>
      <c r="K48" s="71"/>
      <c r="L48" s="248">
        <f t="shared" si="1"/>
        <v>875000</v>
      </c>
      <c r="M48" s="65" t="s">
        <v>3678</v>
      </c>
      <c r="N48" s="73"/>
    </row>
    <row r="49" spans="1:14" s="74" customFormat="1" ht="25.5" x14ac:dyDescent="0.2">
      <c r="A49" s="25"/>
      <c r="B49" s="18">
        <v>3</v>
      </c>
      <c r="C49" s="19" t="s">
        <v>3679</v>
      </c>
      <c r="D49" s="20" t="s">
        <v>1433</v>
      </c>
      <c r="E49" s="21" t="s">
        <v>3662</v>
      </c>
      <c r="F49" s="13"/>
      <c r="G49" s="22"/>
      <c r="H49" s="357">
        <v>2000000</v>
      </c>
      <c r="I49" s="373"/>
      <c r="J49" s="323">
        <f t="shared" si="0"/>
        <v>394566200</v>
      </c>
      <c r="K49" s="71"/>
      <c r="L49" s="248">
        <f t="shared" si="1"/>
        <v>2000000</v>
      </c>
      <c r="M49" s="65" t="s">
        <v>2375</v>
      </c>
      <c r="N49" s="73"/>
    </row>
    <row r="50" spans="1:14" s="74" customFormat="1" ht="25.5" x14ac:dyDescent="0.2">
      <c r="A50" s="25"/>
      <c r="B50" s="18">
        <v>3</v>
      </c>
      <c r="C50" s="19" t="s">
        <v>3680</v>
      </c>
      <c r="D50" s="20" t="s">
        <v>2642</v>
      </c>
      <c r="E50" s="21" t="s">
        <v>3663</v>
      </c>
      <c r="F50" s="13"/>
      <c r="G50" s="22"/>
      <c r="H50" s="357">
        <v>250000</v>
      </c>
      <c r="I50" s="373"/>
      <c r="J50" s="323">
        <f t="shared" si="0"/>
        <v>394816200</v>
      </c>
      <c r="K50" s="71"/>
      <c r="L50" s="248">
        <f t="shared" si="1"/>
        <v>250000</v>
      </c>
      <c r="M50" s="65" t="s">
        <v>3681</v>
      </c>
      <c r="N50" s="73"/>
    </row>
    <row r="51" spans="1:14" s="74" customFormat="1" ht="25.5" x14ac:dyDescent="0.2">
      <c r="A51" s="25"/>
      <c r="B51" s="18">
        <v>3</v>
      </c>
      <c r="C51" s="19" t="s">
        <v>3682</v>
      </c>
      <c r="D51" s="20" t="s">
        <v>1395</v>
      </c>
      <c r="E51" s="21" t="s">
        <v>3664</v>
      </c>
      <c r="F51" s="13"/>
      <c r="G51" s="22"/>
      <c r="H51" s="357">
        <v>1000000</v>
      </c>
      <c r="I51" s="373"/>
      <c r="J51" s="323">
        <f t="shared" si="0"/>
        <v>395816200</v>
      </c>
      <c r="K51" s="71"/>
      <c r="L51" s="248">
        <f t="shared" si="1"/>
        <v>1000000</v>
      </c>
      <c r="M51" s="65" t="s">
        <v>3683</v>
      </c>
      <c r="N51" s="73"/>
    </row>
    <row r="52" spans="1:14" s="74" customFormat="1" ht="25.5" x14ac:dyDescent="0.2">
      <c r="A52" s="25"/>
      <c r="B52" s="18">
        <v>3</v>
      </c>
      <c r="C52" s="19" t="s">
        <v>3684</v>
      </c>
      <c r="D52" s="20" t="s">
        <v>1219</v>
      </c>
      <c r="E52" s="21" t="s">
        <v>3665</v>
      </c>
      <c r="F52" s="13"/>
      <c r="G52" s="22"/>
      <c r="H52" s="357">
        <v>400000</v>
      </c>
      <c r="I52" s="373"/>
      <c r="J52" s="323">
        <f t="shared" si="0"/>
        <v>396216200</v>
      </c>
      <c r="K52" s="71"/>
      <c r="L52" s="248">
        <f t="shared" si="1"/>
        <v>400000</v>
      </c>
      <c r="M52" s="65" t="s">
        <v>2393</v>
      </c>
      <c r="N52" s="73"/>
    </row>
    <row r="53" spans="1:14" s="74" customFormat="1" ht="30" x14ac:dyDescent="0.2">
      <c r="A53" s="25"/>
      <c r="B53" s="18">
        <v>3</v>
      </c>
      <c r="C53" s="19" t="s">
        <v>3685</v>
      </c>
      <c r="D53" s="20" t="s">
        <v>2627</v>
      </c>
      <c r="E53" s="21" t="s">
        <v>3666</v>
      </c>
      <c r="F53" s="13"/>
      <c r="G53" s="22"/>
      <c r="H53" s="357">
        <v>10000000</v>
      </c>
      <c r="I53" s="373"/>
      <c r="J53" s="323">
        <f t="shared" si="0"/>
        <v>406216200</v>
      </c>
      <c r="K53" s="71"/>
      <c r="L53" s="248">
        <f t="shared" si="1"/>
        <v>10000000</v>
      </c>
      <c r="M53" s="65" t="s">
        <v>3686</v>
      </c>
      <c r="N53" s="73"/>
    </row>
    <row r="54" spans="1:14" s="74" customFormat="1" ht="25.5" x14ac:dyDescent="0.2">
      <c r="A54" s="25"/>
      <c r="B54" s="18">
        <v>3</v>
      </c>
      <c r="C54" s="19" t="s">
        <v>3687</v>
      </c>
      <c r="D54" s="20" t="s">
        <v>1251</v>
      </c>
      <c r="E54" s="21" t="s">
        <v>3667</v>
      </c>
      <c r="F54" s="13"/>
      <c r="G54" s="22"/>
      <c r="H54" s="357">
        <v>3450000</v>
      </c>
      <c r="I54" s="373"/>
      <c r="J54" s="323">
        <f t="shared" si="0"/>
        <v>409666200</v>
      </c>
      <c r="K54" s="71"/>
      <c r="L54" s="248">
        <f t="shared" si="1"/>
        <v>3450000</v>
      </c>
      <c r="M54" s="65" t="s">
        <v>3184</v>
      </c>
      <c r="N54" s="73"/>
    </row>
    <row r="55" spans="1:14" s="74" customFormat="1" ht="30" x14ac:dyDescent="0.2">
      <c r="A55" s="25"/>
      <c r="B55" s="18">
        <v>3</v>
      </c>
      <c r="C55" s="19" t="s">
        <v>3688</v>
      </c>
      <c r="D55" s="20" t="s">
        <v>2653</v>
      </c>
      <c r="E55" s="21" t="s">
        <v>3668</v>
      </c>
      <c r="F55" s="13"/>
      <c r="G55" s="22"/>
      <c r="H55" s="357">
        <v>5000000</v>
      </c>
      <c r="I55" s="373"/>
      <c r="J55" s="323">
        <f t="shared" si="0"/>
        <v>414666200</v>
      </c>
      <c r="K55" s="71"/>
      <c r="L55" s="248">
        <f t="shared" si="1"/>
        <v>5000000</v>
      </c>
      <c r="M55" s="65" t="s">
        <v>3689</v>
      </c>
      <c r="N55" s="73"/>
    </row>
    <row r="56" spans="1:14" s="74" customFormat="1" ht="25.5" x14ac:dyDescent="0.2">
      <c r="A56" s="25"/>
      <c r="B56" s="18">
        <v>3</v>
      </c>
      <c r="C56" s="19" t="s">
        <v>3690</v>
      </c>
      <c r="D56" s="20" t="s">
        <v>1433</v>
      </c>
      <c r="E56" s="21" t="s">
        <v>3669</v>
      </c>
      <c r="F56" s="13"/>
      <c r="G56" s="22"/>
      <c r="H56" s="357">
        <v>1900000</v>
      </c>
      <c r="I56" s="373"/>
      <c r="J56" s="323">
        <f t="shared" si="0"/>
        <v>416566200</v>
      </c>
      <c r="K56" s="71"/>
      <c r="L56" s="248">
        <f t="shared" si="1"/>
        <v>1900000</v>
      </c>
      <c r="M56" s="65" t="s">
        <v>3691</v>
      </c>
      <c r="N56" s="73"/>
    </row>
    <row r="57" spans="1:14" s="74" customFormat="1" ht="30" x14ac:dyDescent="0.2">
      <c r="A57" s="25"/>
      <c r="B57" s="18">
        <v>3</v>
      </c>
      <c r="C57" s="19" t="s">
        <v>3692</v>
      </c>
      <c r="D57" s="20" t="s">
        <v>2601</v>
      </c>
      <c r="E57" s="21" t="s">
        <v>3670</v>
      </c>
      <c r="F57" s="13"/>
      <c r="G57" s="22"/>
      <c r="H57" s="357">
        <v>12150000</v>
      </c>
      <c r="I57" s="373"/>
      <c r="J57" s="323">
        <f t="shared" si="0"/>
        <v>428716200</v>
      </c>
      <c r="K57" s="71"/>
      <c r="L57" s="248">
        <f t="shared" si="1"/>
        <v>12150000</v>
      </c>
      <c r="M57" s="65" t="s">
        <v>3691</v>
      </c>
      <c r="N57" s="73"/>
    </row>
    <row r="58" spans="1:14" s="74" customFormat="1" ht="25.5" x14ac:dyDescent="0.2">
      <c r="A58" s="25"/>
      <c r="B58" s="18">
        <v>3</v>
      </c>
      <c r="C58" s="19" t="s">
        <v>3693</v>
      </c>
      <c r="D58" s="20" t="s">
        <v>1476</v>
      </c>
      <c r="E58" s="21" t="s">
        <v>3671</v>
      </c>
      <c r="F58" s="13"/>
      <c r="G58" s="22"/>
      <c r="H58" s="357">
        <v>1700000</v>
      </c>
      <c r="I58" s="373"/>
      <c r="J58" s="323">
        <f t="shared" si="0"/>
        <v>430416200</v>
      </c>
      <c r="K58" s="71"/>
      <c r="L58" s="248">
        <f t="shared" si="1"/>
        <v>1700000</v>
      </c>
      <c r="M58" s="65" t="s">
        <v>3694</v>
      </c>
      <c r="N58" s="73"/>
    </row>
    <row r="59" spans="1:14" s="74" customFormat="1" ht="25.5" x14ac:dyDescent="0.2">
      <c r="A59" s="25"/>
      <c r="B59" s="18">
        <v>3</v>
      </c>
      <c r="C59" s="19" t="s">
        <v>3695</v>
      </c>
      <c r="D59" s="20" t="s">
        <v>1385</v>
      </c>
      <c r="E59" s="21" t="s">
        <v>3672</v>
      </c>
      <c r="F59" s="13"/>
      <c r="G59" s="22"/>
      <c r="H59" s="357">
        <v>1000000</v>
      </c>
      <c r="I59" s="373"/>
      <c r="J59" s="323">
        <f t="shared" si="0"/>
        <v>431416200</v>
      </c>
      <c r="K59" s="71"/>
      <c r="L59" s="248">
        <f t="shared" si="1"/>
        <v>1000000</v>
      </c>
      <c r="M59" s="65" t="s">
        <v>3696</v>
      </c>
      <c r="N59" s="73"/>
    </row>
    <row r="60" spans="1:14" s="74" customFormat="1" ht="25.5" x14ac:dyDescent="0.2">
      <c r="A60" s="25"/>
      <c r="B60" s="18">
        <v>3</v>
      </c>
      <c r="C60" s="19" t="s">
        <v>3697</v>
      </c>
      <c r="D60" s="20" t="s">
        <v>3698</v>
      </c>
      <c r="E60" s="21" t="s">
        <v>3673</v>
      </c>
      <c r="F60" s="13"/>
      <c r="G60" s="22"/>
      <c r="H60" s="357">
        <v>7500000</v>
      </c>
      <c r="I60" s="373"/>
      <c r="J60" s="323">
        <f t="shared" si="0"/>
        <v>438916200</v>
      </c>
      <c r="K60" s="71"/>
      <c r="L60" s="248">
        <f t="shared" si="1"/>
        <v>7500000</v>
      </c>
      <c r="M60" s="65" t="s">
        <v>3347</v>
      </c>
      <c r="N60" s="73"/>
    </row>
    <row r="61" spans="1:14" s="74" customFormat="1" ht="25.5" x14ac:dyDescent="0.2">
      <c r="A61" s="25"/>
      <c r="B61" s="18">
        <v>3</v>
      </c>
      <c r="C61" s="19" t="s">
        <v>3699</v>
      </c>
      <c r="D61" s="20" t="s">
        <v>1297</v>
      </c>
      <c r="E61" s="21" t="s">
        <v>3674</v>
      </c>
      <c r="F61" s="13"/>
      <c r="G61" s="22"/>
      <c r="H61" s="357">
        <v>4000000</v>
      </c>
      <c r="I61" s="373"/>
      <c r="J61" s="323">
        <f t="shared" si="0"/>
        <v>442916200</v>
      </c>
      <c r="K61" s="71"/>
      <c r="L61" s="248">
        <f t="shared" si="1"/>
        <v>4000000</v>
      </c>
      <c r="M61" s="65" t="s">
        <v>3700</v>
      </c>
      <c r="N61" s="73"/>
    </row>
    <row r="62" spans="1:14" s="74" customFormat="1" ht="25.5" x14ac:dyDescent="0.2">
      <c r="A62" s="25"/>
      <c r="B62" s="18">
        <v>3</v>
      </c>
      <c r="C62" s="19" t="s">
        <v>3701</v>
      </c>
      <c r="D62" s="20" t="s">
        <v>1753</v>
      </c>
      <c r="E62" s="21" t="s">
        <v>3675</v>
      </c>
      <c r="F62" s="13"/>
      <c r="G62" s="22"/>
      <c r="H62" s="357">
        <v>500000</v>
      </c>
      <c r="I62" s="373"/>
      <c r="J62" s="323">
        <f t="shared" si="0"/>
        <v>443416200</v>
      </c>
      <c r="K62" s="71"/>
      <c r="L62" s="248">
        <f t="shared" si="1"/>
        <v>500000</v>
      </c>
      <c r="M62" s="65" t="s">
        <v>3702</v>
      </c>
      <c r="N62" s="73"/>
    </row>
    <row r="63" spans="1:14" s="74" customFormat="1" ht="25.5" x14ac:dyDescent="0.2">
      <c r="A63" s="25"/>
      <c r="B63" s="243">
        <v>3</v>
      </c>
      <c r="C63" s="94" t="s">
        <v>3865</v>
      </c>
      <c r="D63" s="244"/>
      <c r="E63" s="84" t="s">
        <v>3864</v>
      </c>
      <c r="F63" s="84"/>
      <c r="G63" s="238"/>
      <c r="H63" s="367"/>
      <c r="I63" s="374">
        <v>7332000</v>
      </c>
      <c r="J63" s="25">
        <f t="shared" ref="J63:J68" si="2">J62-I63</f>
        <v>436084200</v>
      </c>
      <c r="K63" s="71"/>
      <c r="L63" s="248">
        <f t="shared" ref="L63:L68" si="3">+I63*-1</f>
        <v>-7332000</v>
      </c>
      <c r="M63" s="347" t="s">
        <v>632</v>
      </c>
      <c r="N63" s="73"/>
    </row>
    <row r="64" spans="1:14" s="74" customFormat="1" ht="25.5" x14ac:dyDescent="0.2">
      <c r="A64" s="25"/>
      <c r="B64" s="243">
        <v>3</v>
      </c>
      <c r="C64" s="94" t="s">
        <v>3871</v>
      </c>
      <c r="D64" s="244"/>
      <c r="E64" s="84" t="s">
        <v>3866</v>
      </c>
      <c r="F64" s="84"/>
      <c r="G64" s="238"/>
      <c r="H64" s="367"/>
      <c r="I64" s="374">
        <v>200000</v>
      </c>
      <c r="J64" s="25">
        <f t="shared" si="2"/>
        <v>435884200</v>
      </c>
      <c r="K64" s="71"/>
      <c r="L64" s="248">
        <f t="shared" si="3"/>
        <v>-200000</v>
      </c>
      <c r="M64" s="347" t="s">
        <v>518</v>
      </c>
      <c r="N64" s="73"/>
    </row>
    <row r="65" spans="1:14" s="74" customFormat="1" ht="25.5" x14ac:dyDescent="0.2">
      <c r="A65" s="25"/>
      <c r="B65" s="243">
        <v>3</v>
      </c>
      <c r="C65" s="94" t="s">
        <v>3872</v>
      </c>
      <c r="D65" s="244"/>
      <c r="E65" s="84" t="s">
        <v>3867</v>
      </c>
      <c r="F65" s="84"/>
      <c r="G65" s="238"/>
      <c r="H65" s="367"/>
      <c r="I65" s="374">
        <v>4690700</v>
      </c>
      <c r="J65" s="25">
        <f t="shared" si="2"/>
        <v>431193500</v>
      </c>
      <c r="K65" s="71"/>
      <c r="L65" s="248">
        <f t="shared" si="3"/>
        <v>-4690700</v>
      </c>
      <c r="M65" s="347" t="s">
        <v>3873</v>
      </c>
      <c r="N65" s="73"/>
    </row>
    <row r="66" spans="1:14" s="74" customFormat="1" ht="25.5" x14ac:dyDescent="0.2">
      <c r="A66" s="25"/>
      <c r="B66" s="243">
        <v>3</v>
      </c>
      <c r="C66" s="94" t="s">
        <v>3874</v>
      </c>
      <c r="D66" s="244"/>
      <c r="E66" s="84" t="s">
        <v>3868</v>
      </c>
      <c r="F66" s="84"/>
      <c r="G66" s="238"/>
      <c r="H66" s="367"/>
      <c r="I66" s="374">
        <v>3850000</v>
      </c>
      <c r="J66" s="25">
        <f t="shared" si="2"/>
        <v>427343500</v>
      </c>
      <c r="K66" s="71"/>
      <c r="L66" s="248">
        <f t="shared" si="3"/>
        <v>-3850000</v>
      </c>
      <c r="M66" s="347" t="s">
        <v>1687</v>
      </c>
      <c r="N66" s="73"/>
    </row>
    <row r="67" spans="1:14" s="74" customFormat="1" ht="51" x14ac:dyDescent="0.2">
      <c r="A67" s="25"/>
      <c r="B67" s="243">
        <v>3</v>
      </c>
      <c r="C67" s="94" t="s">
        <v>3875</v>
      </c>
      <c r="D67" s="244"/>
      <c r="E67" s="84" t="s">
        <v>3869</v>
      </c>
      <c r="F67" s="84"/>
      <c r="G67" s="238"/>
      <c r="H67" s="367"/>
      <c r="I67" s="374">
        <v>3530000</v>
      </c>
      <c r="J67" s="25">
        <f t="shared" si="2"/>
        <v>423813500</v>
      </c>
      <c r="K67" s="71"/>
      <c r="L67" s="248">
        <f t="shared" si="3"/>
        <v>-3530000</v>
      </c>
      <c r="M67" s="347" t="s">
        <v>142</v>
      </c>
      <c r="N67" s="73"/>
    </row>
    <row r="68" spans="1:14" s="74" customFormat="1" ht="51" x14ac:dyDescent="0.2">
      <c r="A68" s="25"/>
      <c r="B68" s="243">
        <v>3</v>
      </c>
      <c r="C68" s="94" t="s">
        <v>3876</v>
      </c>
      <c r="D68" s="244"/>
      <c r="E68" s="84" t="s">
        <v>3870</v>
      </c>
      <c r="F68" s="84"/>
      <c r="G68" s="238"/>
      <c r="H68" s="367"/>
      <c r="I68" s="374">
        <v>1871400</v>
      </c>
      <c r="J68" s="25">
        <f t="shared" si="2"/>
        <v>421942100</v>
      </c>
      <c r="K68" s="71"/>
      <c r="L68" s="248">
        <f t="shared" si="3"/>
        <v>-1871400</v>
      </c>
      <c r="M68" s="347" t="s">
        <v>3877</v>
      </c>
      <c r="N68" s="73"/>
    </row>
    <row r="69" spans="1:14" s="74" customFormat="1" ht="30" x14ac:dyDescent="0.2">
      <c r="A69" s="25"/>
      <c r="B69" s="18">
        <v>3</v>
      </c>
      <c r="C69" s="19" t="s">
        <v>3703</v>
      </c>
      <c r="D69" s="20" t="s">
        <v>1830</v>
      </c>
      <c r="E69" s="21" t="s">
        <v>3676</v>
      </c>
      <c r="F69" s="13"/>
      <c r="G69" s="22"/>
      <c r="H69" s="357">
        <v>2000000</v>
      </c>
      <c r="I69" s="373"/>
      <c r="J69" s="24">
        <f>J68+H69</f>
        <v>423942100</v>
      </c>
      <c r="K69" s="71"/>
      <c r="L69" s="248">
        <f t="shared" si="1"/>
        <v>2000000</v>
      </c>
      <c r="M69" s="65" t="s">
        <v>3446</v>
      </c>
      <c r="N69" s="73"/>
    </row>
    <row r="70" spans="1:14" s="74" customFormat="1" ht="25.5" x14ac:dyDescent="0.2">
      <c r="A70" s="25"/>
      <c r="B70" s="18">
        <v>6</v>
      </c>
      <c r="C70" s="19" t="s">
        <v>3727</v>
      </c>
      <c r="D70" s="20" t="s">
        <v>622</v>
      </c>
      <c r="E70" s="21" t="s">
        <v>3704</v>
      </c>
      <c r="F70" s="13"/>
      <c r="G70" s="22"/>
      <c r="H70" s="357">
        <v>700000</v>
      </c>
      <c r="I70" s="373"/>
      <c r="J70" s="24">
        <f t="shared" ref="J70:J92" si="4">J69+H70</f>
        <v>424642100</v>
      </c>
      <c r="K70" s="71"/>
      <c r="L70" s="248">
        <f t="shared" si="1"/>
        <v>700000</v>
      </c>
      <c r="M70" s="65" t="s">
        <v>647</v>
      </c>
      <c r="N70" s="73"/>
    </row>
    <row r="71" spans="1:14" s="74" customFormat="1" ht="30" x14ac:dyDescent="0.2">
      <c r="A71" s="25"/>
      <c r="B71" s="18">
        <v>6</v>
      </c>
      <c r="C71" s="19" t="s">
        <v>3728</v>
      </c>
      <c r="D71" s="20" t="s">
        <v>2662</v>
      </c>
      <c r="E71" s="21" t="s">
        <v>3705</v>
      </c>
      <c r="F71" s="13"/>
      <c r="G71" s="22"/>
      <c r="H71" s="357">
        <v>2000000</v>
      </c>
      <c r="I71" s="373"/>
      <c r="J71" s="24">
        <f t="shared" si="4"/>
        <v>426642100</v>
      </c>
      <c r="K71" s="71"/>
      <c r="L71" s="248">
        <f t="shared" si="1"/>
        <v>2000000</v>
      </c>
      <c r="M71" s="65" t="s">
        <v>2632</v>
      </c>
      <c r="N71" s="73"/>
    </row>
    <row r="72" spans="1:14" s="74" customFormat="1" ht="25.5" x14ac:dyDescent="0.2">
      <c r="A72" s="25"/>
      <c r="B72" s="18">
        <v>6</v>
      </c>
      <c r="C72" s="19" t="s">
        <v>3729</v>
      </c>
      <c r="D72" s="20" t="s">
        <v>1244</v>
      </c>
      <c r="E72" s="21" t="s">
        <v>3706</v>
      </c>
      <c r="F72" s="13"/>
      <c r="G72" s="22"/>
      <c r="H72" s="357">
        <v>1150000</v>
      </c>
      <c r="I72" s="373"/>
      <c r="J72" s="24">
        <f t="shared" si="4"/>
        <v>427792100</v>
      </c>
      <c r="K72" s="71"/>
      <c r="L72" s="248">
        <f t="shared" si="1"/>
        <v>1150000</v>
      </c>
      <c r="M72" s="65" t="s">
        <v>3730</v>
      </c>
      <c r="N72" s="73"/>
    </row>
    <row r="73" spans="1:14" s="74" customFormat="1" ht="25.5" x14ac:dyDescent="0.2">
      <c r="A73" s="25"/>
      <c r="B73" s="18">
        <v>6</v>
      </c>
      <c r="C73" s="19" t="s">
        <v>3731</v>
      </c>
      <c r="D73" s="20" t="s">
        <v>1244</v>
      </c>
      <c r="E73" s="21" t="s">
        <v>3707</v>
      </c>
      <c r="F73" s="13"/>
      <c r="G73" s="22"/>
      <c r="H73" s="357">
        <v>1965000</v>
      </c>
      <c r="I73" s="373"/>
      <c r="J73" s="24">
        <f t="shared" si="4"/>
        <v>429757100</v>
      </c>
      <c r="K73" s="71"/>
      <c r="L73" s="248">
        <f t="shared" si="1"/>
        <v>1965000</v>
      </c>
      <c r="M73" s="65" t="s">
        <v>3732</v>
      </c>
      <c r="N73" s="73"/>
    </row>
    <row r="74" spans="1:14" s="74" customFormat="1" ht="30" x14ac:dyDescent="0.2">
      <c r="A74" s="25"/>
      <c r="B74" s="18">
        <v>6</v>
      </c>
      <c r="C74" s="19" t="s">
        <v>3733</v>
      </c>
      <c r="D74" s="20" t="s">
        <v>2601</v>
      </c>
      <c r="E74" s="21" t="s">
        <v>3708</v>
      </c>
      <c r="F74" s="13"/>
      <c r="G74" s="22"/>
      <c r="H74" s="357">
        <v>12150000</v>
      </c>
      <c r="I74" s="373"/>
      <c r="J74" s="24">
        <f t="shared" si="4"/>
        <v>441907100</v>
      </c>
      <c r="K74" s="71"/>
      <c r="L74" s="248">
        <f t="shared" si="1"/>
        <v>12150000</v>
      </c>
      <c r="M74" s="65" t="s">
        <v>3734</v>
      </c>
      <c r="N74" s="73"/>
    </row>
    <row r="75" spans="1:14" s="74" customFormat="1" ht="25.5" x14ac:dyDescent="0.2">
      <c r="A75" s="25"/>
      <c r="B75" s="18">
        <v>6</v>
      </c>
      <c r="C75" s="19" t="s">
        <v>3735</v>
      </c>
      <c r="D75" s="20" t="s">
        <v>1099</v>
      </c>
      <c r="E75" s="21" t="s">
        <v>3709</v>
      </c>
      <c r="F75" s="13"/>
      <c r="G75" s="22"/>
      <c r="H75" s="357">
        <v>5000000</v>
      </c>
      <c r="I75" s="373"/>
      <c r="J75" s="24">
        <f t="shared" si="4"/>
        <v>446907100</v>
      </c>
      <c r="K75" s="71"/>
      <c r="L75" s="248">
        <f t="shared" si="1"/>
        <v>5000000</v>
      </c>
      <c r="M75" s="65" t="s">
        <v>3736</v>
      </c>
      <c r="N75" s="73"/>
    </row>
    <row r="76" spans="1:14" s="74" customFormat="1" ht="25.5" x14ac:dyDescent="0.2">
      <c r="A76" s="25"/>
      <c r="B76" s="18">
        <v>6</v>
      </c>
      <c r="C76" s="19" t="s">
        <v>3737</v>
      </c>
      <c r="D76" s="302" t="s">
        <v>1476</v>
      </c>
      <c r="E76" s="21" t="s">
        <v>3710</v>
      </c>
      <c r="F76" s="21"/>
      <c r="G76" s="22"/>
      <c r="H76" s="357">
        <v>500000</v>
      </c>
      <c r="I76" s="373"/>
      <c r="J76" s="24">
        <f t="shared" si="4"/>
        <v>447407100</v>
      </c>
      <c r="K76" s="71"/>
      <c r="L76" s="248">
        <f t="shared" si="1"/>
        <v>500000</v>
      </c>
      <c r="M76" s="65" t="s">
        <v>3738</v>
      </c>
      <c r="N76" s="73"/>
    </row>
    <row r="77" spans="1:14" s="74" customFormat="1" ht="25.5" x14ac:dyDescent="0.2">
      <c r="A77" s="25"/>
      <c r="B77" s="18">
        <v>6</v>
      </c>
      <c r="C77" s="19" t="s">
        <v>3388</v>
      </c>
      <c r="D77" s="302" t="s">
        <v>1476</v>
      </c>
      <c r="E77" s="21" t="s">
        <v>3711</v>
      </c>
      <c r="F77" s="21"/>
      <c r="G77" s="22"/>
      <c r="H77" s="357">
        <v>800000</v>
      </c>
      <c r="I77" s="373"/>
      <c r="J77" s="24">
        <f t="shared" si="4"/>
        <v>448207100</v>
      </c>
      <c r="K77" s="71"/>
      <c r="L77" s="248">
        <f t="shared" si="1"/>
        <v>800000</v>
      </c>
      <c r="M77" s="65" t="s">
        <v>3739</v>
      </c>
      <c r="N77" s="73"/>
    </row>
    <row r="78" spans="1:14" s="74" customFormat="1" ht="25.5" x14ac:dyDescent="0.2">
      <c r="A78" s="25"/>
      <c r="B78" s="18">
        <v>6</v>
      </c>
      <c r="C78" s="19" t="s">
        <v>3740</v>
      </c>
      <c r="D78" s="302" t="s">
        <v>1479</v>
      </c>
      <c r="E78" s="21" t="s">
        <v>3712</v>
      </c>
      <c r="F78" s="21"/>
      <c r="G78" s="22"/>
      <c r="H78" s="357">
        <v>1840000</v>
      </c>
      <c r="I78" s="373"/>
      <c r="J78" s="24">
        <f t="shared" si="4"/>
        <v>450047100</v>
      </c>
      <c r="K78" s="71"/>
      <c r="L78" s="248">
        <f t="shared" si="1"/>
        <v>1840000</v>
      </c>
      <c r="M78" s="65" t="s">
        <v>3741</v>
      </c>
      <c r="N78" s="73"/>
    </row>
    <row r="79" spans="1:14" s="74" customFormat="1" ht="25.5" x14ac:dyDescent="0.2">
      <c r="A79" s="25"/>
      <c r="B79" s="18">
        <v>6</v>
      </c>
      <c r="C79" s="19" t="s">
        <v>3740</v>
      </c>
      <c r="D79" s="302" t="s">
        <v>1479</v>
      </c>
      <c r="E79" s="21" t="s">
        <v>3713</v>
      </c>
      <c r="F79" s="21"/>
      <c r="G79" s="22"/>
      <c r="H79" s="357">
        <v>80000</v>
      </c>
      <c r="I79" s="373"/>
      <c r="J79" s="24">
        <f t="shared" si="4"/>
        <v>450127100</v>
      </c>
      <c r="K79" s="71"/>
      <c r="L79" s="248">
        <f t="shared" si="1"/>
        <v>80000</v>
      </c>
      <c r="M79" s="65" t="s">
        <v>3741</v>
      </c>
      <c r="N79" s="73"/>
    </row>
    <row r="80" spans="1:14" s="74" customFormat="1" ht="25.5" x14ac:dyDescent="0.2">
      <c r="A80" s="25"/>
      <c r="B80" s="18">
        <v>6</v>
      </c>
      <c r="C80" s="19" t="s">
        <v>3742</v>
      </c>
      <c r="D80" s="302" t="s">
        <v>1297</v>
      </c>
      <c r="E80" s="21" t="s">
        <v>3714</v>
      </c>
      <c r="F80" s="21"/>
      <c r="G80" s="22"/>
      <c r="H80" s="357">
        <v>800000</v>
      </c>
      <c r="I80" s="373"/>
      <c r="J80" s="24">
        <f t="shared" si="4"/>
        <v>450927100</v>
      </c>
      <c r="K80" s="71"/>
      <c r="L80" s="248">
        <f t="shared" si="1"/>
        <v>800000</v>
      </c>
      <c r="M80" s="65" t="s">
        <v>2594</v>
      </c>
      <c r="N80" s="73"/>
    </row>
    <row r="81" spans="1:14" s="74" customFormat="1" ht="25.5" x14ac:dyDescent="0.2">
      <c r="A81" s="25"/>
      <c r="B81" s="18">
        <v>6</v>
      </c>
      <c r="C81" s="19" t="s">
        <v>3743</v>
      </c>
      <c r="D81" s="302" t="s">
        <v>1476</v>
      </c>
      <c r="E81" s="21" t="s">
        <v>3715</v>
      </c>
      <c r="F81" s="21"/>
      <c r="G81" s="22"/>
      <c r="H81" s="357">
        <v>1800000</v>
      </c>
      <c r="I81" s="373"/>
      <c r="J81" s="24">
        <f t="shared" si="4"/>
        <v>452727100</v>
      </c>
      <c r="K81" s="71"/>
      <c r="L81" s="248">
        <f t="shared" si="1"/>
        <v>1800000</v>
      </c>
      <c r="M81" s="65" t="s">
        <v>3744</v>
      </c>
      <c r="N81" s="73"/>
    </row>
    <row r="82" spans="1:14" s="74" customFormat="1" ht="25.5" x14ac:dyDescent="0.2">
      <c r="A82" s="25"/>
      <c r="B82" s="18">
        <v>6</v>
      </c>
      <c r="C82" s="19" t="s">
        <v>3745</v>
      </c>
      <c r="D82" s="302" t="s">
        <v>1251</v>
      </c>
      <c r="E82" s="21" t="s">
        <v>3716</v>
      </c>
      <c r="F82" s="21"/>
      <c r="G82" s="22"/>
      <c r="H82" s="357">
        <v>1150000</v>
      </c>
      <c r="I82" s="373"/>
      <c r="J82" s="24">
        <f t="shared" si="4"/>
        <v>453877100</v>
      </c>
      <c r="K82" s="71"/>
      <c r="L82" s="248">
        <f t="shared" si="1"/>
        <v>1150000</v>
      </c>
      <c r="M82" s="65" t="s">
        <v>2381</v>
      </c>
      <c r="N82" s="73"/>
    </row>
    <row r="83" spans="1:14" s="74" customFormat="1" ht="25.5" x14ac:dyDescent="0.2">
      <c r="A83" s="25"/>
      <c r="B83" s="18">
        <v>6</v>
      </c>
      <c r="C83" s="19" t="s">
        <v>2053</v>
      </c>
      <c r="D83" s="302" t="s">
        <v>1251</v>
      </c>
      <c r="E83" s="21" t="s">
        <v>3717</v>
      </c>
      <c r="F83" s="21"/>
      <c r="G83" s="22"/>
      <c r="H83" s="357">
        <v>1050000</v>
      </c>
      <c r="I83" s="373"/>
      <c r="J83" s="24">
        <f t="shared" si="4"/>
        <v>454927100</v>
      </c>
      <c r="K83" s="71"/>
      <c r="L83" s="248">
        <f t="shared" ref="L83:L141" si="5">H83</f>
        <v>1050000</v>
      </c>
      <c r="M83" s="65" t="s">
        <v>3746</v>
      </c>
      <c r="N83" s="73"/>
    </row>
    <row r="84" spans="1:14" s="74" customFormat="1" ht="25.5" x14ac:dyDescent="0.2">
      <c r="A84" s="25"/>
      <c r="B84" s="18">
        <v>6</v>
      </c>
      <c r="C84" s="19" t="s">
        <v>3747</v>
      </c>
      <c r="D84" s="302" t="s">
        <v>1251</v>
      </c>
      <c r="E84" s="21" t="s">
        <v>3718</v>
      </c>
      <c r="F84" s="21"/>
      <c r="G84" s="22"/>
      <c r="H84" s="357">
        <v>2100000</v>
      </c>
      <c r="I84" s="373"/>
      <c r="J84" s="24">
        <f t="shared" si="4"/>
        <v>457027100</v>
      </c>
      <c r="K84" s="71"/>
      <c r="L84" s="248">
        <f t="shared" si="5"/>
        <v>2100000</v>
      </c>
      <c r="M84" s="65" t="s">
        <v>1466</v>
      </c>
      <c r="N84" s="73"/>
    </row>
    <row r="85" spans="1:14" s="74" customFormat="1" ht="25.5" x14ac:dyDescent="0.2">
      <c r="A85" s="25"/>
      <c r="B85" s="18">
        <v>6</v>
      </c>
      <c r="C85" s="19" t="s">
        <v>3748</v>
      </c>
      <c r="D85" s="302" t="s">
        <v>1297</v>
      </c>
      <c r="E85" s="21" t="s">
        <v>3719</v>
      </c>
      <c r="F85" s="21"/>
      <c r="G85" s="22"/>
      <c r="H85" s="357">
        <v>2400000</v>
      </c>
      <c r="I85" s="373"/>
      <c r="J85" s="24">
        <f t="shared" si="4"/>
        <v>459427100</v>
      </c>
      <c r="K85" s="71"/>
      <c r="L85" s="248">
        <f t="shared" si="5"/>
        <v>2400000</v>
      </c>
      <c r="M85" s="65" t="s">
        <v>257</v>
      </c>
      <c r="N85" s="73"/>
    </row>
    <row r="86" spans="1:14" s="74" customFormat="1" ht="25.5" x14ac:dyDescent="0.2">
      <c r="A86" s="25"/>
      <c r="B86" s="18">
        <v>6</v>
      </c>
      <c r="C86" s="19" t="s">
        <v>3749</v>
      </c>
      <c r="D86" s="302" t="s">
        <v>1267</v>
      </c>
      <c r="E86" s="21" t="s">
        <v>3720</v>
      </c>
      <c r="F86" s="21"/>
      <c r="G86" s="22"/>
      <c r="H86" s="357">
        <v>9262500</v>
      </c>
      <c r="I86" s="373"/>
      <c r="J86" s="24">
        <f t="shared" si="4"/>
        <v>468689600</v>
      </c>
      <c r="K86" s="71"/>
      <c r="L86" s="248">
        <f t="shared" si="5"/>
        <v>9262500</v>
      </c>
      <c r="M86" s="65" t="s">
        <v>257</v>
      </c>
      <c r="N86" s="73"/>
    </row>
    <row r="87" spans="1:14" s="74" customFormat="1" ht="25.5" x14ac:dyDescent="0.2">
      <c r="A87" s="25"/>
      <c r="B87" s="18">
        <v>6</v>
      </c>
      <c r="C87" s="19" t="s">
        <v>3750</v>
      </c>
      <c r="D87" s="20" t="s">
        <v>1395</v>
      </c>
      <c r="E87" s="21" t="s">
        <v>3721</v>
      </c>
      <c r="F87" s="13"/>
      <c r="G87" s="22"/>
      <c r="H87" s="357">
        <v>800000</v>
      </c>
      <c r="I87" s="373"/>
      <c r="J87" s="24">
        <f t="shared" si="4"/>
        <v>469489600</v>
      </c>
      <c r="K87" s="71"/>
      <c r="L87" s="248">
        <f t="shared" si="5"/>
        <v>800000</v>
      </c>
      <c r="M87" s="65" t="s">
        <v>3751</v>
      </c>
      <c r="N87" s="73"/>
    </row>
    <row r="88" spans="1:14" s="74" customFormat="1" ht="25.5" x14ac:dyDescent="0.2">
      <c r="A88" s="25"/>
      <c r="B88" s="18">
        <v>6</v>
      </c>
      <c r="C88" s="19" t="s">
        <v>3752</v>
      </c>
      <c r="D88" s="20" t="s">
        <v>1297</v>
      </c>
      <c r="E88" s="21" t="s">
        <v>3722</v>
      </c>
      <c r="F88" s="13"/>
      <c r="G88" s="22"/>
      <c r="H88" s="357">
        <v>1600000</v>
      </c>
      <c r="I88" s="373"/>
      <c r="J88" s="24">
        <f t="shared" si="4"/>
        <v>471089600</v>
      </c>
      <c r="K88" s="71"/>
      <c r="L88" s="248">
        <f t="shared" si="5"/>
        <v>1600000</v>
      </c>
      <c r="M88" s="65" t="s">
        <v>3753</v>
      </c>
      <c r="N88" s="73"/>
    </row>
    <row r="89" spans="1:14" s="74" customFormat="1" ht="25.5" x14ac:dyDescent="0.2">
      <c r="A89" s="25"/>
      <c r="B89" s="18">
        <v>6</v>
      </c>
      <c r="C89" s="19" t="s">
        <v>3754</v>
      </c>
      <c r="D89" s="20" t="s">
        <v>1267</v>
      </c>
      <c r="E89" s="21" t="s">
        <v>3723</v>
      </c>
      <c r="F89" s="13"/>
      <c r="G89" s="22"/>
      <c r="H89" s="357">
        <v>2000000</v>
      </c>
      <c r="I89" s="373"/>
      <c r="J89" s="24">
        <f t="shared" si="4"/>
        <v>473089600</v>
      </c>
      <c r="K89" s="71"/>
      <c r="L89" s="248">
        <f t="shared" si="5"/>
        <v>2000000</v>
      </c>
      <c r="M89" s="65" t="s">
        <v>3753</v>
      </c>
      <c r="N89" s="73"/>
    </row>
    <row r="90" spans="1:14" s="74" customFormat="1" ht="25.5" x14ac:dyDescent="0.2">
      <c r="A90" s="25"/>
      <c r="B90" s="18">
        <v>6</v>
      </c>
      <c r="C90" s="19" t="s">
        <v>1971</v>
      </c>
      <c r="D90" s="20" t="s">
        <v>1297</v>
      </c>
      <c r="E90" s="21" t="s">
        <v>3724</v>
      </c>
      <c r="F90" s="13"/>
      <c r="G90" s="22"/>
      <c r="H90" s="357">
        <v>1000000</v>
      </c>
      <c r="I90" s="373"/>
      <c r="J90" s="24">
        <f t="shared" si="4"/>
        <v>474089600</v>
      </c>
      <c r="K90" s="71"/>
      <c r="L90" s="248">
        <f t="shared" si="5"/>
        <v>1000000</v>
      </c>
      <c r="M90" s="65" t="s">
        <v>1972</v>
      </c>
      <c r="N90" s="73"/>
    </row>
    <row r="91" spans="1:14" s="74" customFormat="1" ht="25.5" x14ac:dyDescent="0.2">
      <c r="A91" s="25"/>
      <c r="B91" s="18">
        <v>6</v>
      </c>
      <c r="C91" s="19" t="s">
        <v>3755</v>
      </c>
      <c r="D91" s="20" t="s">
        <v>2642</v>
      </c>
      <c r="E91" s="21" t="s">
        <v>3725</v>
      </c>
      <c r="F91" s="13"/>
      <c r="G91" s="22"/>
      <c r="H91" s="357">
        <v>500000</v>
      </c>
      <c r="I91" s="373"/>
      <c r="J91" s="24">
        <f t="shared" si="4"/>
        <v>474589600</v>
      </c>
      <c r="K91" s="71"/>
      <c r="L91" s="248">
        <f t="shared" si="5"/>
        <v>500000</v>
      </c>
      <c r="M91" s="65" t="s">
        <v>3756</v>
      </c>
      <c r="N91" s="73"/>
    </row>
    <row r="92" spans="1:14" s="74" customFormat="1" ht="25.5" x14ac:dyDescent="0.2">
      <c r="A92" s="25"/>
      <c r="B92" s="18">
        <v>6</v>
      </c>
      <c r="C92" s="19" t="s">
        <v>3757</v>
      </c>
      <c r="D92" s="20" t="s">
        <v>2642</v>
      </c>
      <c r="E92" s="21" t="s">
        <v>3726</v>
      </c>
      <c r="F92" s="13"/>
      <c r="G92" s="22"/>
      <c r="H92" s="357">
        <v>500000</v>
      </c>
      <c r="I92" s="373"/>
      <c r="J92" s="24">
        <f t="shared" si="4"/>
        <v>475089600</v>
      </c>
      <c r="K92" s="71"/>
      <c r="L92" s="248">
        <f t="shared" si="5"/>
        <v>500000</v>
      </c>
      <c r="M92" s="65" t="s">
        <v>3758</v>
      </c>
      <c r="N92" s="73"/>
    </row>
    <row r="93" spans="1:14" s="74" customFormat="1" ht="25.5" x14ac:dyDescent="0.2">
      <c r="A93" s="25"/>
      <c r="B93" s="243">
        <v>6</v>
      </c>
      <c r="C93" s="94" t="s">
        <v>3881</v>
      </c>
      <c r="D93" s="244"/>
      <c r="E93" s="84" t="s">
        <v>3878</v>
      </c>
      <c r="F93" s="84"/>
      <c r="G93" s="238"/>
      <c r="H93" s="367"/>
      <c r="I93" s="374">
        <v>112275000</v>
      </c>
      <c r="J93" s="25">
        <f>J92-I93</f>
        <v>362814600</v>
      </c>
      <c r="K93" s="71"/>
      <c r="L93" s="248">
        <f>I93*-1</f>
        <v>-112275000</v>
      </c>
      <c r="M93" s="368" t="s">
        <v>141</v>
      </c>
      <c r="N93" s="73"/>
    </row>
    <row r="94" spans="1:14" s="74" customFormat="1" ht="25.5" x14ac:dyDescent="0.2">
      <c r="A94" s="25"/>
      <c r="B94" s="243">
        <v>6</v>
      </c>
      <c r="C94" s="94" t="s">
        <v>3882</v>
      </c>
      <c r="D94" s="244"/>
      <c r="E94" s="84" t="s">
        <v>3879</v>
      </c>
      <c r="F94" s="84"/>
      <c r="G94" s="238"/>
      <c r="H94" s="367"/>
      <c r="I94" s="374">
        <v>682000</v>
      </c>
      <c r="J94" s="25">
        <f>J93-I94</f>
        <v>362132600</v>
      </c>
      <c r="K94" s="71"/>
      <c r="L94" s="248">
        <f>I94*-1</f>
        <v>-682000</v>
      </c>
      <c r="M94" s="368" t="s">
        <v>144</v>
      </c>
      <c r="N94" s="73"/>
    </row>
    <row r="95" spans="1:14" s="74" customFormat="1" ht="25.5" x14ac:dyDescent="0.2">
      <c r="A95" s="25"/>
      <c r="B95" s="243">
        <v>6</v>
      </c>
      <c r="C95" s="94" t="s">
        <v>3883</v>
      </c>
      <c r="D95" s="244"/>
      <c r="E95" s="84" t="s">
        <v>3880</v>
      </c>
      <c r="F95" s="84"/>
      <c r="G95" s="238"/>
      <c r="H95" s="367"/>
      <c r="I95" s="374">
        <v>128500</v>
      </c>
      <c r="J95" s="25">
        <f>J94-I95</f>
        <v>362004100</v>
      </c>
      <c r="K95" s="71"/>
      <c r="L95" s="248">
        <f>I95*-1</f>
        <v>-128500</v>
      </c>
      <c r="M95" s="368" t="s">
        <v>3884</v>
      </c>
      <c r="N95" s="73"/>
    </row>
    <row r="96" spans="1:14" s="74" customFormat="1" ht="25.5" x14ac:dyDescent="0.2">
      <c r="A96" s="25"/>
      <c r="B96" s="18">
        <v>7</v>
      </c>
      <c r="C96" s="19" t="s">
        <v>3802</v>
      </c>
      <c r="D96" s="20" t="s">
        <v>1297</v>
      </c>
      <c r="E96" s="21" t="s">
        <v>3759</v>
      </c>
      <c r="F96" s="13"/>
      <c r="G96" s="22"/>
      <c r="H96" s="357">
        <v>750000</v>
      </c>
      <c r="I96" s="23"/>
      <c r="J96" s="24">
        <f>J95+H96</f>
        <v>362754100</v>
      </c>
      <c r="K96" s="71"/>
      <c r="L96" s="248">
        <f t="shared" si="5"/>
        <v>750000</v>
      </c>
      <c r="M96" s="65" t="s">
        <v>3520</v>
      </c>
      <c r="N96" s="73"/>
    </row>
    <row r="97" spans="1:14" s="74" customFormat="1" ht="25.5" x14ac:dyDescent="0.2">
      <c r="A97" s="25"/>
      <c r="B97" s="18">
        <v>7</v>
      </c>
      <c r="C97" s="19" t="s">
        <v>3803</v>
      </c>
      <c r="D97" s="20" t="s">
        <v>1260</v>
      </c>
      <c r="E97" s="21" t="s">
        <v>3760</v>
      </c>
      <c r="F97" s="13"/>
      <c r="G97" s="22"/>
      <c r="H97" s="357">
        <v>1600000</v>
      </c>
      <c r="I97" s="23"/>
      <c r="J97" s="24">
        <f t="shared" ref="J97:J116" si="6">J96+H97</f>
        <v>364354100</v>
      </c>
      <c r="K97" s="71"/>
      <c r="L97" s="248">
        <f t="shared" si="5"/>
        <v>1600000</v>
      </c>
      <c r="M97" s="65" t="s">
        <v>3804</v>
      </c>
      <c r="N97" s="73"/>
    </row>
    <row r="98" spans="1:14" s="74" customFormat="1" ht="25.5" x14ac:dyDescent="0.2">
      <c r="A98" s="25"/>
      <c r="B98" s="18">
        <v>7</v>
      </c>
      <c r="C98" s="19" t="s">
        <v>3805</v>
      </c>
      <c r="D98" s="20" t="s">
        <v>1395</v>
      </c>
      <c r="E98" s="21" t="s">
        <v>3761</v>
      </c>
      <c r="F98" s="13"/>
      <c r="G98" s="22"/>
      <c r="H98" s="357">
        <v>1600000</v>
      </c>
      <c r="I98" s="23"/>
      <c r="J98" s="24">
        <f t="shared" si="6"/>
        <v>365954100</v>
      </c>
      <c r="K98" s="71"/>
      <c r="L98" s="248">
        <f t="shared" si="5"/>
        <v>1600000</v>
      </c>
      <c r="M98" s="65" t="s">
        <v>3806</v>
      </c>
      <c r="N98" s="73"/>
    </row>
    <row r="99" spans="1:14" s="74" customFormat="1" ht="25.5" x14ac:dyDescent="0.2">
      <c r="A99" s="25"/>
      <c r="B99" s="18">
        <v>7</v>
      </c>
      <c r="C99" s="19" t="s">
        <v>3807</v>
      </c>
      <c r="D99" s="20" t="s">
        <v>1260</v>
      </c>
      <c r="E99" s="21" t="s">
        <v>3762</v>
      </c>
      <c r="F99" s="13"/>
      <c r="G99" s="22"/>
      <c r="H99" s="357">
        <v>1050000</v>
      </c>
      <c r="I99" s="23"/>
      <c r="J99" s="24">
        <f t="shared" si="6"/>
        <v>367004100</v>
      </c>
      <c r="K99" s="71"/>
      <c r="L99" s="248">
        <f t="shared" si="5"/>
        <v>1050000</v>
      </c>
      <c r="M99" s="65" t="s">
        <v>2450</v>
      </c>
      <c r="N99" s="73"/>
    </row>
    <row r="100" spans="1:14" s="74" customFormat="1" ht="25.5" x14ac:dyDescent="0.2">
      <c r="A100" s="25"/>
      <c r="B100" s="18">
        <v>7</v>
      </c>
      <c r="C100" s="19" t="s">
        <v>3808</v>
      </c>
      <c r="D100" s="20" t="s">
        <v>1297</v>
      </c>
      <c r="E100" s="21" t="s">
        <v>3763</v>
      </c>
      <c r="F100" s="13"/>
      <c r="G100" s="22"/>
      <c r="H100" s="357">
        <v>1050000</v>
      </c>
      <c r="I100" s="23"/>
      <c r="J100" s="24">
        <f t="shared" si="6"/>
        <v>368054100</v>
      </c>
      <c r="K100" s="71"/>
      <c r="L100" s="248">
        <f t="shared" si="5"/>
        <v>1050000</v>
      </c>
      <c r="M100" s="65" t="s">
        <v>2441</v>
      </c>
      <c r="N100" s="73"/>
    </row>
    <row r="101" spans="1:14" s="74" customFormat="1" ht="25.5" x14ac:dyDescent="0.2">
      <c r="A101" s="25"/>
      <c r="B101" s="18">
        <v>7</v>
      </c>
      <c r="C101" s="19" t="s">
        <v>3809</v>
      </c>
      <c r="D101" s="20" t="s">
        <v>1251</v>
      </c>
      <c r="E101" s="21" t="s">
        <v>3764</v>
      </c>
      <c r="F101" s="13"/>
      <c r="G101" s="22"/>
      <c r="H101" s="357">
        <v>1100000</v>
      </c>
      <c r="I101" s="23"/>
      <c r="J101" s="24">
        <f t="shared" si="6"/>
        <v>369154100</v>
      </c>
      <c r="K101" s="71"/>
      <c r="L101" s="248">
        <f t="shared" si="5"/>
        <v>1100000</v>
      </c>
      <c r="M101" s="65" t="s">
        <v>3810</v>
      </c>
      <c r="N101" s="73"/>
    </row>
    <row r="102" spans="1:14" s="74" customFormat="1" ht="25.5" x14ac:dyDescent="0.2">
      <c r="A102" s="25"/>
      <c r="B102" s="18">
        <v>7</v>
      </c>
      <c r="C102" s="19" t="s">
        <v>3811</v>
      </c>
      <c r="D102" s="20" t="s">
        <v>1385</v>
      </c>
      <c r="E102" s="21" t="s">
        <v>3765</v>
      </c>
      <c r="F102" s="13"/>
      <c r="G102" s="22"/>
      <c r="H102" s="357">
        <v>1240000</v>
      </c>
      <c r="I102" s="23"/>
      <c r="J102" s="24">
        <f t="shared" si="6"/>
        <v>370394100</v>
      </c>
      <c r="K102" s="71"/>
      <c r="L102" s="248">
        <f t="shared" si="5"/>
        <v>1240000</v>
      </c>
      <c r="M102" s="65" t="s">
        <v>1576</v>
      </c>
      <c r="N102" s="73"/>
    </row>
    <row r="103" spans="1:14" s="74" customFormat="1" ht="30" x14ac:dyDescent="0.2">
      <c r="A103" s="25"/>
      <c r="B103" s="18">
        <v>7</v>
      </c>
      <c r="C103" s="19" t="s">
        <v>3812</v>
      </c>
      <c r="D103" s="20" t="s">
        <v>2627</v>
      </c>
      <c r="E103" s="21" t="s">
        <v>3766</v>
      </c>
      <c r="F103" s="13"/>
      <c r="G103" s="22"/>
      <c r="H103" s="357">
        <v>2760000</v>
      </c>
      <c r="I103" s="23"/>
      <c r="J103" s="24">
        <f t="shared" si="6"/>
        <v>373154100</v>
      </c>
      <c r="K103" s="71"/>
      <c r="L103" s="248">
        <f t="shared" si="5"/>
        <v>2760000</v>
      </c>
      <c r="M103" s="65" t="s">
        <v>1576</v>
      </c>
      <c r="N103" s="73"/>
    </row>
    <row r="104" spans="1:14" s="74" customFormat="1" ht="25.5" x14ac:dyDescent="0.2">
      <c r="A104" s="25"/>
      <c r="B104" s="18">
        <v>7</v>
      </c>
      <c r="C104" s="19" t="s">
        <v>3813</v>
      </c>
      <c r="D104" s="20" t="s">
        <v>1297</v>
      </c>
      <c r="E104" s="21" t="s">
        <v>3767</v>
      </c>
      <c r="F104" s="13"/>
      <c r="G104" s="22"/>
      <c r="H104" s="357">
        <v>1760000</v>
      </c>
      <c r="I104" s="23"/>
      <c r="J104" s="24">
        <f t="shared" si="6"/>
        <v>374914100</v>
      </c>
      <c r="K104" s="71"/>
      <c r="L104" s="248">
        <f t="shared" si="5"/>
        <v>1760000</v>
      </c>
      <c r="M104" s="65" t="s">
        <v>3814</v>
      </c>
      <c r="N104" s="73"/>
    </row>
    <row r="105" spans="1:14" s="74" customFormat="1" ht="25.5" x14ac:dyDescent="0.2">
      <c r="A105" s="25"/>
      <c r="B105" s="18">
        <v>7</v>
      </c>
      <c r="C105" s="19" t="s">
        <v>2130</v>
      </c>
      <c r="D105" s="20" t="s">
        <v>1594</v>
      </c>
      <c r="E105" s="21" t="s">
        <v>3768</v>
      </c>
      <c r="F105" s="13"/>
      <c r="G105" s="22"/>
      <c r="H105" s="357">
        <v>950000</v>
      </c>
      <c r="I105" s="23"/>
      <c r="J105" s="24">
        <f t="shared" si="6"/>
        <v>375864100</v>
      </c>
      <c r="K105" s="71"/>
      <c r="L105" s="248">
        <f t="shared" si="5"/>
        <v>950000</v>
      </c>
      <c r="M105" s="65" t="s">
        <v>3815</v>
      </c>
      <c r="N105" s="73"/>
    </row>
    <row r="106" spans="1:14" s="74" customFormat="1" ht="25.5" x14ac:dyDescent="0.2">
      <c r="A106" s="25"/>
      <c r="B106" s="18">
        <v>7</v>
      </c>
      <c r="C106" s="19" t="s">
        <v>3816</v>
      </c>
      <c r="D106" s="20" t="s">
        <v>1449</v>
      </c>
      <c r="E106" s="21" t="s">
        <v>3769</v>
      </c>
      <c r="F106" s="13"/>
      <c r="G106" s="22"/>
      <c r="H106" s="357">
        <v>1000000</v>
      </c>
      <c r="I106" s="23"/>
      <c r="J106" s="24">
        <f t="shared" si="6"/>
        <v>376864100</v>
      </c>
      <c r="K106" s="71"/>
      <c r="L106" s="248">
        <f t="shared" si="5"/>
        <v>1000000</v>
      </c>
      <c r="M106" s="65" t="s">
        <v>3817</v>
      </c>
      <c r="N106" s="73"/>
    </row>
    <row r="107" spans="1:14" s="74" customFormat="1" ht="25.5" x14ac:dyDescent="0.2">
      <c r="A107" s="25"/>
      <c r="B107" s="18">
        <v>7</v>
      </c>
      <c r="C107" s="19" t="s">
        <v>3818</v>
      </c>
      <c r="D107" s="20" t="s">
        <v>1260</v>
      </c>
      <c r="E107" s="21" t="s">
        <v>3770</v>
      </c>
      <c r="F107" s="13"/>
      <c r="G107" s="22"/>
      <c r="H107" s="357">
        <v>800000</v>
      </c>
      <c r="I107" s="23"/>
      <c r="J107" s="24">
        <f t="shared" si="6"/>
        <v>377664100</v>
      </c>
      <c r="K107" s="71"/>
      <c r="L107" s="248">
        <f t="shared" si="5"/>
        <v>800000</v>
      </c>
      <c r="M107" s="65" t="s">
        <v>3819</v>
      </c>
      <c r="N107" s="73"/>
    </row>
    <row r="108" spans="1:14" s="74" customFormat="1" ht="25.5" x14ac:dyDescent="0.2">
      <c r="A108" s="25"/>
      <c r="B108" s="18">
        <v>7</v>
      </c>
      <c r="C108" s="19" t="s">
        <v>3820</v>
      </c>
      <c r="D108" s="20" t="s">
        <v>1297</v>
      </c>
      <c r="E108" s="21" t="s">
        <v>3771</v>
      </c>
      <c r="F108" s="13"/>
      <c r="G108" s="22"/>
      <c r="H108" s="357">
        <v>2200000</v>
      </c>
      <c r="I108" s="23"/>
      <c r="J108" s="24">
        <f t="shared" si="6"/>
        <v>379864100</v>
      </c>
      <c r="K108" s="71"/>
      <c r="L108" s="248">
        <f t="shared" si="5"/>
        <v>2200000</v>
      </c>
      <c r="M108" s="65" t="s">
        <v>1978</v>
      </c>
      <c r="N108" s="73"/>
    </row>
    <row r="109" spans="1:14" s="74" customFormat="1" ht="25.5" x14ac:dyDescent="0.2">
      <c r="A109" s="25"/>
      <c r="B109" s="18">
        <v>7</v>
      </c>
      <c r="C109" s="19" t="s">
        <v>3820</v>
      </c>
      <c r="D109" s="20" t="s">
        <v>1297</v>
      </c>
      <c r="E109" s="21" t="s">
        <v>3772</v>
      </c>
      <c r="F109" s="13"/>
      <c r="G109" s="22"/>
      <c r="H109" s="357">
        <v>100000</v>
      </c>
      <c r="I109" s="23"/>
      <c r="J109" s="24">
        <f t="shared" si="6"/>
        <v>379964100</v>
      </c>
      <c r="K109" s="71"/>
      <c r="L109" s="248">
        <f t="shared" si="5"/>
        <v>100000</v>
      </c>
      <c r="M109" s="65" t="s">
        <v>1978</v>
      </c>
      <c r="N109" s="73"/>
    </row>
    <row r="110" spans="1:14" s="74" customFormat="1" ht="25.5" x14ac:dyDescent="0.2">
      <c r="A110" s="25"/>
      <c r="B110" s="18">
        <v>7</v>
      </c>
      <c r="C110" s="19" t="s">
        <v>3823</v>
      </c>
      <c r="D110" s="20" t="s">
        <v>1449</v>
      </c>
      <c r="E110" s="21" t="s">
        <v>3773</v>
      </c>
      <c r="F110" s="13"/>
      <c r="G110" s="22"/>
      <c r="H110" s="357">
        <v>1000000</v>
      </c>
      <c r="I110" s="23"/>
      <c r="J110" s="24">
        <f t="shared" si="6"/>
        <v>380964100</v>
      </c>
      <c r="K110" s="71"/>
      <c r="L110" s="248">
        <f t="shared" si="5"/>
        <v>1000000</v>
      </c>
      <c r="M110" s="65" t="s">
        <v>2377</v>
      </c>
      <c r="N110" s="73"/>
    </row>
    <row r="111" spans="1:14" s="74" customFormat="1" ht="25.5" x14ac:dyDescent="0.2">
      <c r="A111" s="25"/>
      <c r="B111" s="18">
        <v>7</v>
      </c>
      <c r="C111" s="19" t="s">
        <v>3821</v>
      </c>
      <c r="D111" s="20" t="s">
        <v>1224</v>
      </c>
      <c r="E111" s="21" t="s">
        <v>3774</v>
      </c>
      <c r="F111" s="13"/>
      <c r="G111" s="22"/>
      <c r="H111" s="357">
        <v>2300000</v>
      </c>
      <c r="I111" s="23"/>
      <c r="J111" s="24">
        <f t="shared" si="6"/>
        <v>383264100</v>
      </c>
      <c r="K111" s="71"/>
      <c r="L111" s="248">
        <f t="shared" si="5"/>
        <v>2300000</v>
      </c>
      <c r="M111" s="65" t="s">
        <v>3822</v>
      </c>
      <c r="N111" s="73"/>
    </row>
    <row r="112" spans="1:14" s="74" customFormat="1" ht="25.5" x14ac:dyDescent="0.2">
      <c r="A112" s="25"/>
      <c r="B112" s="18">
        <v>7</v>
      </c>
      <c r="C112" s="19" t="s">
        <v>3824</v>
      </c>
      <c r="D112" s="20" t="s">
        <v>1297</v>
      </c>
      <c r="E112" s="21" t="s">
        <v>3775</v>
      </c>
      <c r="F112" s="13"/>
      <c r="G112" s="22"/>
      <c r="H112" s="357">
        <v>900000</v>
      </c>
      <c r="I112" s="23"/>
      <c r="J112" s="24">
        <f t="shared" si="6"/>
        <v>384164100</v>
      </c>
      <c r="K112" s="71"/>
      <c r="L112" s="248">
        <f t="shared" si="5"/>
        <v>900000</v>
      </c>
      <c r="M112" s="65" t="s">
        <v>3700</v>
      </c>
      <c r="N112" s="73"/>
    </row>
    <row r="113" spans="1:14" s="74" customFormat="1" ht="25.5" x14ac:dyDescent="0.2">
      <c r="A113" s="25"/>
      <c r="B113" s="18">
        <v>7</v>
      </c>
      <c r="C113" s="19" t="s">
        <v>3825</v>
      </c>
      <c r="D113" s="20" t="s">
        <v>1244</v>
      </c>
      <c r="E113" s="21" t="s">
        <v>3776</v>
      </c>
      <c r="F113" s="13"/>
      <c r="G113" s="22"/>
      <c r="H113" s="357">
        <v>850000</v>
      </c>
      <c r="I113" s="23"/>
      <c r="J113" s="24">
        <f t="shared" si="6"/>
        <v>385014100</v>
      </c>
      <c r="K113" s="71"/>
      <c r="L113" s="248">
        <f t="shared" si="5"/>
        <v>850000</v>
      </c>
      <c r="M113" s="65" t="s">
        <v>3009</v>
      </c>
      <c r="N113" s="73"/>
    </row>
    <row r="114" spans="1:14" s="74" customFormat="1" ht="38.25" x14ac:dyDescent="0.2">
      <c r="A114" s="25"/>
      <c r="B114" s="18">
        <v>7</v>
      </c>
      <c r="C114" s="19" t="s">
        <v>3826</v>
      </c>
      <c r="D114" s="20" t="s">
        <v>1267</v>
      </c>
      <c r="E114" s="21" t="s">
        <v>3777</v>
      </c>
      <c r="F114" s="13"/>
      <c r="G114" s="22"/>
      <c r="H114" s="357">
        <v>2000000</v>
      </c>
      <c r="I114" s="23"/>
      <c r="J114" s="24">
        <f t="shared" si="6"/>
        <v>387014100</v>
      </c>
      <c r="K114" s="71"/>
      <c r="L114" s="248">
        <f t="shared" si="5"/>
        <v>2000000</v>
      </c>
      <c r="M114" s="65" t="s">
        <v>3827</v>
      </c>
      <c r="N114" s="73"/>
    </row>
    <row r="115" spans="1:14" s="74" customFormat="1" ht="25.5" x14ac:dyDescent="0.2">
      <c r="A115" s="25"/>
      <c r="B115" s="18">
        <v>7</v>
      </c>
      <c r="C115" s="19" t="s">
        <v>3828</v>
      </c>
      <c r="D115" s="20" t="s">
        <v>1385</v>
      </c>
      <c r="E115" s="21" t="s">
        <v>3778</v>
      </c>
      <c r="F115" s="13"/>
      <c r="G115" s="22"/>
      <c r="H115" s="300">
        <v>2100000</v>
      </c>
      <c r="I115" s="23"/>
      <c r="J115" s="24">
        <f t="shared" si="6"/>
        <v>389114100</v>
      </c>
      <c r="K115" s="71"/>
      <c r="L115" s="248">
        <f t="shared" si="5"/>
        <v>2100000</v>
      </c>
      <c r="M115" s="65" t="s">
        <v>3829</v>
      </c>
      <c r="N115" s="73"/>
    </row>
    <row r="116" spans="1:14" s="74" customFormat="1" ht="25.5" x14ac:dyDescent="0.2">
      <c r="A116" s="25"/>
      <c r="B116" s="18">
        <v>7</v>
      </c>
      <c r="C116" s="19" t="s">
        <v>3830</v>
      </c>
      <c r="D116" s="20" t="s">
        <v>1479</v>
      </c>
      <c r="E116" s="21" t="s">
        <v>3779</v>
      </c>
      <c r="F116" s="13"/>
      <c r="G116" s="22"/>
      <c r="H116" s="300">
        <v>800000</v>
      </c>
      <c r="I116" s="23"/>
      <c r="J116" s="24">
        <f t="shared" si="6"/>
        <v>389914100</v>
      </c>
      <c r="K116" s="71"/>
      <c r="L116" s="248">
        <f t="shared" si="5"/>
        <v>800000</v>
      </c>
      <c r="M116" s="65" t="s">
        <v>3617</v>
      </c>
      <c r="N116" s="73"/>
    </row>
    <row r="117" spans="1:14" s="74" customFormat="1" ht="25.5" x14ac:dyDescent="0.2">
      <c r="A117" s="25"/>
      <c r="B117" s="243">
        <v>7</v>
      </c>
      <c r="C117" s="94" t="s">
        <v>3885</v>
      </c>
      <c r="D117" s="244"/>
      <c r="E117" s="84" t="s">
        <v>3886</v>
      </c>
      <c r="F117" s="84"/>
      <c r="G117" s="238"/>
      <c r="H117" s="369"/>
      <c r="I117" s="245">
        <v>830000</v>
      </c>
      <c r="J117" s="24">
        <f>J116-I117</f>
        <v>389084100</v>
      </c>
      <c r="K117" s="71"/>
      <c r="L117" s="248">
        <f>I117*-1</f>
        <v>-830000</v>
      </c>
      <c r="M117" s="65" t="s">
        <v>195</v>
      </c>
      <c r="N117" s="73"/>
    </row>
    <row r="118" spans="1:14" s="74" customFormat="1" ht="25.5" x14ac:dyDescent="0.2">
      <c r="A118" s="25"/>
      <c r="B118" s="18">
        <v>8</v>
      </c>
      <c r="C118" s="19" t="s">
        <v>3831</v>
      </c>
      <c r="D118" s="20" t="s">
        <v>1433</v>
      </c>
      <c r="E118" s="21" t="s">
        <v>3780</v>
      </c>
      <c r="F118" s="13"/>
      <c r="G118" s="22"/>
      <c r="H118" s="357">
        <v>900000</v>
      </c>
      <c r="I118" s="373"/>
      <c r="J118" s="24">
        <f>J117+H118</f>
        <v>389984100</v>
      </c>
      <c r="K118" s="71"/>
      <c r="L118" s="248">
        <f t="shared" si="5"/>
        <v>900000</v>
      </c>
      <c r="M118" s="65" t="s">
        <v>3832</v>
      </c>
      <c r="N118" s="73"/>
    </row>
    <row r="119" spans="1:14" s="74" customFormat="1" ht="25.5" x14ac:dyDescent="0.2">
      <c r="A119" s="25"/>
      <c r="B119" s="18">
        <v>8</v>
      </c>
      <c r="C119" s="19" t="s">
        <v>2603</v>
      </c>
      <c r="D119" s="20" t="s">
        <v>1244</v>
      </c>
      <c r="E119" s="21" t="s">
        <v>3781</v>
      </c>
      <c r="F119" s="13"/>
      <c r="G119" s="22"/>
      <c r="H119" s="357">
        <v>1050000</v>
      </c>
      <c r="I119" s="373"/>
      <c r="J119" s="24">
        <f t="shared" ref="J119:J141" si="7">J118+H119</f>
        <v>391034100</v>
      </c>
      <c r="K119" s="71"/>
      <c r="L119" s="248">
        <f t="shared" si="5"/>
        <v>1050000</v>
      </c>
      <c r="M119" s="65" t="s">
        <v>1599</v>
      </c>
      <c r="N119" s="73"/>
    </row>
    <row r="120" spans="1:14" s="74" customFormat="1" ht="25.5" x14ac:dyDescent="0.2">
      <c r="A120" s="25"/>
      <c r="B120" s="18">
        <v>8</v>
      </c>
      <c r="C120" s="19" t="s">
        <v>3833</v>
      </c>
      <c r="D120" s="20" t="s">
        <v>1385</v>
      </c>
      <c r="E120" s="21" t="s">
        <v>3782</v>
      </c>
      <c r="F120" s="13"/>
      <c r="G120" s="22"/>
      <c r="H120" s="357">
        <v>1150000</v>
      </c>
      <c r="I120" s="373"/>
      <c r="J120" s="24">
        <f t="shared" si="7"/>
        <v>392184100</v>
      </c>
      <c r="K120" s="71"/>
      <c r="L120" s="248">
        <f t="shared" si="5"/>
        <v>1150000</v>
      </c>
      <c r="M120" s="65" t="s">
        <v>2364</v>
      </c>
      <c r="N120" s="73"/>
    </row>
    <row r="121" spans="1:14" s="74" customFormat="1" ht="25.5" x14ac:dyDescent="0.2">
      <c r="A121" s="25"/>
      <c r="B121" s="18">
        <v>8</v>
      </c>
      <c r="C121" s="19" t="s">
        <v>3834</v>
      </c>
      <c r="D121" s="302" t="s">
        <v>1479</v>
      </c>
      <c r="E121" s="21" t="s">
        <v>3783</v>
      </c>
      <c r="F121" s="13"/>
      <c r="G121" s="238"/>
      <c r="H121" s="357">
        <v>1900000</v>
      </c>
      <c r="I121" s="373"/>
      <c r="J121" s="24">
        <f t="shared" si="7"/>
        <v>394084100</v>
      </c>
      <c r="K121" s="71"/>
      <c r="L121" s="248">
        <f t="shared" si="5"/>
        <v>1900000</v>
      </c>
      <c r="M121" s="65" t="s">
        <v>3391</v>
      </c>
      <c r="N121" s="73"/>
    </row>
    <row r="122" spans="1:14" s="74" customFormat="1" ht="25.5" x14ac:dyDescent="0.2">
      <c r="A122" s="25"/>
      <c r="B122" s="18">
        <v>8</v>
      </c>
      <c r="C122" s="19" t="s">
        <v>3835</v>
      </c>
      <c r="D122" s="20" t="s">
        <v>1433</v>
      </c>
      <c r="E122" s="21" t="s">
        <v>3784</v>
      </c>
      <c r="F122" s="13"/>
      <c r="G122" s="22"/>
      <c r="H122" s="357">
        <v>1200000</v>
      </c>
      <c r="I122" s="373"/>
      <c r="J122" s="24">
        <f t="shared" si="7"/>
        <v>395284100</v>
      </c>
      <c r="K122" s="35"/>
      <c r="L122" s="248">
        <f t="shared" si="5"/>
        <v>1200000</v>
      </c>
      <c r="M122" s="65" t="s">
        <v>2073</v>
      </c>
      <c r="N122" s="73"/>
    </row>
    <row r="123" spans="1:14" s="74" customFormat="1" ht="26.25" x14ac:dyDescent="0.25">
      <c r="A123" s="17"/>
      <c r="B123" s="18">
        <v>8</v>
      </c>
      <c r="C123" s="19" t="s">
        <v>3836</v>
      </c>
      <c r="D123" s="20" t="s">
        <v>1244</v>
      </c>
      <c r="E123" s="21" t="s">
        <v>3785</v>
      </c>
      <c r="F123" s="13"/>
      <c r="G123" s="22"/>
      <c r="H123" s="357">
        <v>325000</v>
      </c>
      <c r="I123" s="373"/>
      <c r="J123" s="24">
        <f t="shared" si="7"/>
        <v>395609100</v>
      </c>
      <c r="K123" s="35"/>
      <c r="L123" s="248">
        <f t="shared" si="5"/>
        <v>325000</v>
      </c>
      <c r="M123" s="65" t="s">
        <v>2419</v>
      </c>
      <c r="N123" s="73"/>
    </row>
    <row r="124" spans="1:14" s="74" customFormat="1" ht="26.25" x14ac:dyDescent="0.25">
      <c r="A124" s="17"/>
      <c r="B124" s="18">
        <v>8</v>
      </c>
      <c r="C124" s="19" t="s">
        <v>784</v>
      </c>
      <c r="D124" s="20" t="s">
        <v>1385</v>
      </c>
      <c r="E124" s="21" t="s">
        <v>3786</v>
      </c>
      <c r="F124" s="13"/>
      <c r="G124" s="22"/>
      <c r="H124" s="357">
        <v>700000</v>
      </c>
      <c r="I124" s="373"/>
      <c r="J124" s="24">
        <f t="shared" si="7"/>
        <v>396309100</v>
      </c>
      <c r="K124" s="35"/>
      <c r="L124" s="248">
        <f t="shared" si="5"/>
        <v>700000</v>
      </c>
      <c r="M124" s="65" t="s">
        <v>3837</v>
      </c>
      <c r="N124" s="73"/>
    </row>
    <row r="125" spans="1:14" s="74" customFormat="1" ht="26.25" x14ac:dyDescent="0.25">
      <c r="A125" s="17"/>
      <c r="B125" s="18">
        <v>8</v>
      </c>
      <c r="C125" s="19" t="s">
        <v>3838</v>
      </c>
      <c r="D125" s="20" t="s">
        <v>1385</v>
      </c>
      <c r="E125" s="21" t="s">
        <v>3787</v>
      </c>
      <c r="F125" s="84"/>
      <c r="G125" s="238"/>
      <c r="H125" s="357">
        <v>700000</v>
      </c>
      <c r="I125" s="373"/>
      <c r="J125" s="24">
        <f t="shared" si="7"/>
        <v>397009100</v>
      </c>
      <c r="K125" s="35"/>
      <c r="L125" s="248">
        <f t="shared" si="5"/>
        <v>700000</v>
      </c>
      <c r="M125" s="65" t="s">
        <v>3839</v>
      </c>
      <c r="N125" s="73"/>
    </row>
    <row r="126" spans="1:14" s="74" customFormat="1" ht="26.25" x14ac:dyDescent="0.25">
      <c r="A126" s="17"/>
      <c r="B126" s="18">
        <v>8</v>
      </c>
      <c r="C126" s="19" t="s">
        <v>3840</v>
      </c>
      <c r="D126" s="20" t="s">
        <v>1385</v>
      </c>
      <c r="E126" s="21" t="s">
        <v>3788</v>
      </c>
      <c r="F126" s="13"/>
      <c r="G126" s="22"/>
      <c r="H126" s="357">
        <v>1700000</v>
      </c>
      <c r="I126" s="373"/>
      <c r="J126" s="24">
        <f t="shared" si="7"/>
        <v>398709100</v>
      </c>
      <c r="K126" s="35"/>
      <c r="L126" s="248">
        <f t="shared" si="5"/>
        <v>1700000</v>
      </c>
      <c r="M126" s="65" t="s">
        <v>3841</v>
      </c>
      <c r="N126" s="73"/>
    </row>
    <row r="127" spans="1:14" s="74" customFormat="1" ht="30" x14ac:dyDescent="0.25">
      <c r="A127" s="17"/>
      <c r="B127" s="18">
        <v>8</v>
      </c>
      <c r="C127" s="19" t="s">
        <v>3842</v>
      </c>
      <c r="D127" s="20" t="s">
        <v>2627</v>
      </c>
      <c r="E127" s="21" t="s">
        <v>3789</v>
      </c>
      <c r="F127" s="13"/>
      <c r="G127" s="22"/>
      <c r="H127" s="357">
        <v>4000000</v>
      </c>
      <c r="I127" s="373"/>
      <c r="J127" s="24">
        <f t="shared" si="7"/>
        <v>402709100</v>
      </c>
      <c r="K127" s="35"/>
      <c r="L127" s="248">
        <f t="shared" si="5"/>
        <v>4000000</v>
      </c>
      <c r="M127" s="65" t="s">
        <v>3841</v>
      </c>
      <c r="N127" s="73"/>
    </row>
    <row r="128" spans="1:14" s="74" customFormat="1" ht="26.25" x14ac:dyDescent="0.25">
      <c r="A128" s="17"/>
      <c r="B128" s="18">
        <v>8</v>
      </c>
      <c r="C128" s="19" t="s">
        <v>3843</v>
      </c>
      <c r="D128" s="20" t="s">
        <v>1395</v>
      </c>
      <c r="E128" s="21" t="s">
        <v>3790</v>
      </c>
      <c r="F128" s="13"/>
      <c r="G128" s="22"/>
      <c r="H128" s="357">
        <v>410000</v>
      </c>
      <c r="I128" s="373"/>
      <c r="J128" s="24">
        <f t="shared" si="7"/>
        <v>403119100</v>
      </c>
      <c r="K128" s="35"/>
      <c r="L128" s="248">
        <f t="shared" si="5"/>
        <v>410000</v>
      </c>
      <c r="M128" s="65" t="s">
        <v>3844</v>
      </c>
      <c r="N128" s="73"/>
    </row>
    <row r="129" spans="1:14" s="74" customFormat="1" ht="26.25" x14ac:dyDescent="0.25">
      <c r="A129" s="17"/>
      <c r="B129" s="18">
        <v>8</v>
      </c>
      <c r="C129" s="19" t="s">
        <v>2134</v>
      </c>
      <c r="D129" s="20" t="s">
        <v>1297</v>
      </c>
      <c r="E129" s="21" t="s">
        <v>3791</v>
      </c>
      <c r="F129" s="13"/>
      <c r="G129" s="22"/>
      <c r="H129" s="357">
        <v>600000</v>
      </c>
      <c r="I129" s="373"/>
      <c r="J129" s="24">
        <f t="shared" si="7"/>
        <v>403719100</v>
      </c>
      <c r="K129" s="35"/>
      <c r="L129" s="248">
        <f t="shared" si="5"/>
        <v>600000</v>
      </c>
      <c r="M129" s="65" t="s">
        <v>2798</v>
      </c>
      <c r="N129" s="73"/>
    </row>
    <row r="130" spans="1:14" s="74" customFormat="1" ht="26.25" x14ac:dyDescent="0.25">
      <c r="A130" s="17"/>
      <c r="B130" s="18">
        <v>8</v>
      </c>
      <c r="C130" s="19" t="s">
        <v>3845</v>
      </c>
      <c r="D130" s="20" t="s">
        <v>1594</v>
      </c>
      <c r="E130" s="21" t="s">
        <v>3792</v>
      </c>
      <c r="F130" s="13"/>
      <c r="G130" s="22"/>
      <c r="H130" s="357">
        <v>2000000</v>
      </c>
      <c r="I130" s="373"/>
      <c r="J130" s="24">
        <f t="shared" si="7"/>
        <v>405719100</v>
      </c>
      <c r="K130" s="35"/>
      <c r="L130" s="248">
        <f t="shared" si="5"/>
        <v>2000000</v>
      </c>
      <c r="M130" s="65" t="s">
        <v>2638</v>
      </c>
      <c r="N130" s="73"/>
    </row>
    <row r="131" spans="1:14" s="74" customFormat="1" ht="30" x14ac:dyDescent="0.2">
      <c r="A131" s="25"/>
      <c r="B131" s="18">
        <v>8</v>
      </c>
      <c r="C131" s="19" t="s">
        <v>3846</v>
      </c>
      <c r="D131" s="20" t="s">
        <v>2662</v>
      </c>
      <c r="E131" s="21" t="s">
        <v>3793</v>
      </c>
      <c r="F131" s="13"/>
      <c r="G131" s="22"/>
      <c r="H131" s="357">
        <v>4000000</v>
      </c>
      <c r="I131" s="373"/>
      <c r="J131" s="24">
        <f t="shared" si="7"/>
        <v>409719100</v>
      </c>
      <c r="K131" s="35"/>
      <c r="L131" s="248">
        <f t="shared" si="5"/>
        <v>4000000</v>
      </c>
      <c r="M131" s="65" t="s">
        <v>2638</v>
      </c>
      <c r="N131" s="73"/>
    </row>
    <row r="132" spans="1:14" s="74" customFormat="1" ht="25.5" x14ac:dyDescent="0.2">
      <c r="A132" s="25"/>
      <c r="B132" s="18">
        <v>8</v>
      </c>
      <c r="C132" s="19" t="s">
        <v>3847</v>
      </c>
      <c r="D132" s="302" t="s">
        <v>1244</v>
      </c>
      <c r="E132" s="21" t="s">
        <v>3794</v>
      </c>
      <c r="F132" s="21"/>
      <c r="G132" s="22"/>
      <c r="H132" s="357">
        <v>1050000</v>
      </c>
      <c r="I132" s="373"/>
      <c r="J132" s="24">
        <f t="shared" si="7"/>
        <v>410769100</v>
      </c>
      <c r="K132" s="263"/>
      <c r="L132" s="248">
        <f t="shared" si="5"/>
        <v>1050000</v>
      </c>
      <c r="M132" s="65" t="s">
        <v>3848</v>
      </c>
      <c r="N132" s="73"/>
    </row>
    <row r="133" spans="1:14" s="74" customFormat="1" ht="25.5" x14ac:dyDescent="0.2">
      <c r="A133" s="25"/>
      <c r="B133" s="18">
        <v>8</v>
      </c>
      <c r="C133" s="19" t="s">
        <v>3849</v>
      </c>
      <c r="D133" s="302" t="s">
        <v>3850</v>
      </c>
      <c r="E133" s="21" t="s">
        <v>3795</v>
      </c>
      <c r="F133" s="21"/>
      <c r="G133" s="22"/>
      <c r="H133" s="357">
        <v>3500000</v>
      </c>
      <c r="I133" s="373"/>
      <c r="J133" s="24">
        <f t="shared" si="7"/>
        <v>414269100</v>
      </c>
      <c r="K133" s="263"/>
      <c r="L133" s="248">
        <f t="shared" si="5"/>
        <v>3500000</v>
      </c>
      <c r="M133" s="65" t="s">
        <v>3851</v>
      </c>
      <c r="N133" s="73"/>
    </row>
    <row r="134" spans="1:14" s="74" customFormat="1" ht="25.5" x14ac:dyDescent="0.2">
      <c r="A134" s="25"/>
      <c r="B134" s="18">
        <v>8</v>
      </c>
      <c r="C134" s="19" t="s">
        <v>3010</v>
      </c>
      <c r="D134" s="302" t="s">
        <v>1297</v>
      </c>
      <c r="E134" s="21" t="s">
        <v>3796</v>
      </c>
      <c r="F134" s="21"/>
      <c r="G134" s="22"/>
      <c r="H134" s="357">
        <v>800000</v>
      </c>
      <c r="I134" s="373"/>
      <c r="J134" s="24">
        <f t="shared" si="7"/>
        <v>415069100</v>
      </c>
      <c r="K134" s="263"/>
      <c r="L134" s="248">
        <f t="shared" si="5"/>
        <v>800000</v>
      </c>
      <c r="M134" s="65" t="s">
        <v>821</v>
      </c>
      <c r="N134" s="73"/>
    </row>
    <row r="135" spans="1:14" s="74" customFormat="1" ht="25.5" x14ac:dyDescent="0.2">
      <c r="A135" s="25"/>
      <c r="B135" s="18">
        <v>8</v>
      </c>
      <c r="C135" s="19" t="s">
        <v>2110</v>
      </c>
      <c r="D135" s="302" t="s">
        <v>1297</v>
      </c>
      <c r="E135" s="21" t="s">
        <v>3797</v>
      </c>
      <c r="F135" s="21"/>
      <c r="G135" s="22"/>
      <c r="H135" s="357">
        <v>800000</v>
      </c>
      <c r="I135" s="373"/>
      <c r="J135" s="24">
        <f t="shared" si="7"/>
        <v>415869100</v>
      </c>
      <c r="K135" s="263"/>
      <c r="L135" s="248">
        <f t="shared" si="5"/>
        <v>800000</v>
      </c>
      <c r="M135" s="65" t="s">
        <v>3852</v>
      </c>
      <c r="N135" s="73"/>
    </row>
    <row r="136" spans="1:14" s="74" customFormat="1" ht="25.5" x14ac:dyDescent="0.2">
      <c r="A136" s="25"/>
      <c r="B136" s="18">
        <v>8</v>
      </c>
      <c r="C136" s="19" t="s">
        <v>3853</v>
      </c>
      <c r="D136" s="302" t="s">
        <v>1395</v>
      </c>
      <c r="E136" s="21" t="s">
        <v>3798</v>
      </c>
      <c r="F136" s="21"/>
      <c r="G136" s="22"/>
      <c r="H136" s="357">
        <v>800000</v>
      </c>
      <c r="I136" s="373"/>
      <c r="J136" s="24">
        <f t="shared" si="7"/>
        <v>416669100</v>
      </c>
      <c r="K136" s="263"/>
      <c r="L136" s="248">
        <f t="shared" si="5"/>
        <v>800000</v>
      </c>
      <c r="M136" s="65" t="s">
        <v>563</v>
      </c>
      <c r="N136" s="73"/>
    </row>
    <row r="137" spans="1:14" s="74" customFormat="1" ht="25.5" x14ac:dyDescent="0.2">
      <c r="A137" s="25"/>
      <c r="B137" s="18">
        <v>8</v>
      </c>
      <c r="C137" s="19" t="s">
        <v>3854</v>
      </c>
      <c r="D137" s="302" t="s">
        <v>1395</v>
      </c>
      <c r="E137" s="21" t="s">
        <v>3799</v>
      </c>
      <c r="F137" s="21"/>
      <c r="G137" s="22"/>
      <c r="H137" s="357">
        <v>1200000</v>
      </c>
      <c r="I137" s="373"/>
      <c r="J137" s="24">
        <f t="shared" si="7"/>
        <v>417869100</v>
      </c>
      <c r="K137" s="263"/>
      <c r="L137" s="248">
        <f t="shared" si="5"/>
        <v>1200000</v>
      </c>
      <c r="M137" s="65" t="s">
        <v>2826</v>
      </c>
      <c r="N137" s="73"/>
    </row>
    <row r="138" spans="1:14" s="74" customFormat="1" ht="25.5" x14ac:dyDescent="0.2">
      <c r="A138" s="25"/>
      <c r="B138" s="18">
        <v>8</v>
      </c>
      <c r="C138" s="19" t="s">
        <v>3855</v>
      </c>
      <c r="D138" s="302" t="s">
        <v>1227</v>
      </c>
      <c r="E138" s="21" t="s">
        <v>3800</v>
      </c>
      <c r="F138" s="21"/>
      <c r="G138" s="22"/>
      <c r="H138" s="357">
        <v>5000000</v>
      </c>
      <c r="I138" s="373"/>
      <c r="J138" s="24">
        <f t="shared" si="7"/>
        <v>422869100</v>
      </c>
      <c r="K138" s="263"/>
      <c r="L138" s="248">
        <f t="shared" si="5"/>
        <v>5000000</v>
      </c>
      <c r="M138" s="65" t="s">
        <v>3856</v>
      </c>
      <c r="N138" s="73"/>
    </row>
    <row r="139" spans="1:14" s="74" customFormat="1" ht="25.5" x14ac:dyDescent="0.2">
      <c r="A139" s="25"/>
      <c r="B139" s="18">
        <v>8</v>
      </c>
      <c r="C139" s="19" t="s">
        <v>3857</v>
      </c>
      <c r="D139" s="302" t="s">
        <v>1244</v>
      </c>
      <c r="E139" s="21" t="s">
        <v>3801</v>
      </c>
      <c r="F139" s="21"/>
      <c r="G139" s="22"/>
      <c r="H139" s="357">
        <v>1150000</v>
      </c>
      <c r="I139" s="373"/>
      <c r="J139" s="24">
        <f t="shared" si="7"/>
        <v>424019100</v>
      </c>
      <c r="K139" s="35"/>
      <c r="L139" s="248">
        <f t="shared" si="5"/>
        <v>1150000</v>
      </c>
      <c r="M139" s="65" t="s">
        <v>712</v>
      </c>
      <c r="N139" s="73"/>
    </row>
    <row r="140" spans="1:14" s="74" customFormat="1" ht="25.5" x14ac:dyDescent="0.2">
      <c r="A140" s="25"/>
      <c r="B140" s="18">
        <v>8</v>
      </c>
      <c r="C140" s="19" t="s">
        <v>3858</v>
      </c>
      <c r="D140" s="302" t="s">
        <v>1297</v>
      </c>
      <c r="E140" s="21" t="s">
        <v>3859</v>
      </c>
      <c r="F140" s="21"/>
      <c r="G140" s="22"/>
      <c r="H140" s="273">
        <v>800000</v>
      </c>
      <c r="I140" s="373"/>
      <c r="J140" s="24">
        <f t="shared" si="7"/>
        <v>424819100</v>
      </c>
      <c r="K140" s="35"/>
      <c r="L140" s="248">
        <f t="shared" si="5"/>
        <v>800000</v>
      </c>
      <c r="M140" s="224" t="s">
        <v>3863</v>
      </c>
      <c r="N140" s="73"/>
    </row>
    <row r="141" spans="1:14" s="74" customFormat="1" ht="25.5" x14ac:dyDescent="0.2">
      <c r="A141" s="25"/>
      <c r="B141" s="18">
        <v>8</v>
      </c>
      <c r="C141" s="19" t="s">
        <v>3627</v>
      </c>
      <c r="D141" s="302" t="s">
        <v>1385</v>
      </c>
      <c r="E141" s="21" t="s">
        <v>3860</v>
      </c>
      <c r="F141" s="21"/>
      <c r="G141" s="22"/>
      <c r="H141" s="273">
        <v>350000</v>
      </c>
      <c r="I141" s="373"/>
      <c r="J141" s="24">
        <f t="shared" si="7"/>
        <v>425169100</v>
      </c>
      <c r="K141" s="35"/>
      <c r="L141" s="248">
        <f t="shared" si="5"/>
        <v>350000</v>
      </c>
      <c r="M141" s="224" t="s">
        <v>3628</v>
      </c>
      <c r="N141" s="73"/>
    </row>
    <row r="142" spans="1:14" s="74" customFormat="1" ht="26.25" x14ac:dyDescent="0.25">
      <c r="A142" s="237"/>
      <c r="B142" s="243">
        <v>8</v>
      </c>
      <c r="C142" s="94" t="s">
        <v>3894</v>
      </c>
      <c r="D142" s="244"/>
      <c r="E142" s="84" t="s">
        <v>3887</v>
      </c>
      <c r="F142" s="84"/>
      <c r="G142" s="238"/>
      <c r="H142" s="272"/>
      <c r="I142" s="374">
        <v>179000</v>
      </c>
      <c r="J142" s="24">
        <f>J141-I142</f>
        <v>424990100</v>
      </c>
      <c r="K142" s="35"/>
      <c r="L142" s="249">
        <f>I142*-1</f>
        <v>-179000</v>
      </c>
      <c r="M142" s="344" t="s">
        <v>3895</v>
      </c>
      <c r="N142" s="73"/>
    </row>
    <row r="143" spans="1:14" s="74" customFormat="1" ht="51.75" x14ac:dyDescent="0.25">
      <c r="A143" s="237"/>
      <c r="B143" s="243">
        <v>8</v>
      </c>
      <c r="C143" s="94" t="s">
        <v>3896</v>
      </c>
      <c r="D143" s="244"/>
      <c r="E143" s="84" t="s">
        <v>3888</v>
      </c>
      <c r="F143" s="84"/>
      <c r="G143" s="238"/>
      <c r="H143" s="272"/>
      <c r="I143" s="374">
        <v>71129500</v>
      </c>
      <c r="J143" s="24">
        <f t="shared" ref="J143:J148" si="8">J142-I143</f>
        <v>353860600</v>
      </c>
      <c r="K143" s="35"/>
      <c r="L143" s="249">
        <f t="shared" ref="L143:L149" si="9">I143*-1</f>
        <v>-71129500</v>
      </c>
      <c r="M143" s="344" t="s">
        <v>141</v>
      </c>
      <c r="N143" s="73"/>
    </row>
    <row r="144" spans="1:14" s="38" customFormat="1" ht="25.5" x14ac:dyDescent="0.2">
      <c r="A144" s="81"/>
      <c r="B144" s="243">
        <v>8</v>
      </c>
      <c r="C144" s="83" t="s">
        <v>3897</v>
      </c>
      <c r="D144" s="244"/>
      <c r="E144" s="84" t="s">
        <v>3889</v>
      </c>
      <c r="F144" s="84"/>
      <c r="G144" s="84"/>
      <c r="H144" s="370"/>
      <c r="I144" s="375">
        <v>55000</v>
      </c>
      <c r="J144" s="24">
        <f t="shared" si="8"/>
        <v>353805600</v>
      </c>
      <c r="K144" s="80"/>
      <c r="L144" s="249">
        <f t="shared" si="9"/>
        <v>-55000</v>
      </c>
      <c r="M144" s="342" t="s">
        <v>987</v>
      </c>
    </row>
    <row r="145" spans="1:14" s="38" customFormat="1" ht="25.5" x14ac:dyDescent="0.2">
      <c r="A145" s="81"/>
      <c r="B145" s="243">
        <v>8</v>
      </c>
      <c r="C145" s="83" t="s">
        <v>3897</v>
      </c>
      <c r="D145" s="244"/>
      <c r="E145" s="84" t="s">
        <v>3890</v>
      </c>
      <c r="F145" s="84"/>
      <c r="G145" s="84"/>
      <c r="H145" s="370"/>
      <c r="I145" s="375">
        <v>20000</v>
      </c>
      <c r="J145" s="24">
        <f t="shared" si="8"/>
        <v>353785600</v>
      </c>
      <c r="K145" s="80"/>
      <c r="L145" s="249">
        <f t="shared" si="9"/>
        <v>-20000</v>
      </c>
      <c r="M145" s="342" t="s">
        <v>142</v>
      </c>
    </row>
    <row r="146" spans="1:14" s="38" customFormat="1" ht="25.5" x14ac:dyDescent="0.2">
      <c r="A146" s="81"/>
      <c r="B146" s="243">
        <v>9</v>
      </c>
      <c r="C146" s="83" t="s">
        <v>3898</v>
      </c>
      <c r="D146" s="244"/>
      <c r="E146" s="84" t="s">
        <v>3891</v>
      </c>
      <c r="F146" s="84"/>
      <c r="G146" s="84"/>
      <c r="H146" s="282"/>
      <c r="I146" s="375">
        <v>184000</v>
      </c>
      <c r="J146" s="24">
        <f t="shared" si="8"/>
        <v>353601600</v>
      </c>
      <c r="K146" s="80"/>
      <c r="L146" s="249">
        <f t="shared" si="9"/>
        <v>-184000</v>
      </c>
      <c r="M146" s="342" t="s">
        <v>518</v>
      </c>
    </row>
    <row r="147" spans="1:14" s="38" customFormat="1" ht="38.25" x14ac:dyDescent="0.2">
      <c r="A147" s="81"/>
      <c r="B147" s="243">
        <v>9</v>
      </c>
      <c r="C147" s="83" t="s">
        <v>3899</v>
      </c>
      <c r="D147" s="244"/>
      <c r="E147" s="84" t="s">
        <v>3892</v>
      </c>
      <c r="F147" s="84"/>
      <c r="G147" s="84"/>
      <c r="H147" s="282"/>
      <c r="I147" s="375">
        <v>1195000</v>
      </c>
      <c r="J147" s="24">
        <f t="shared" si="8"/>
        <v>352406600</v>
      </c>
      <c r="K147" s="80"/>
      <c r="L147" s="249">
        <f t="shared" si="9"/>
        <v>-1195000</v>
      </c>
      <c r="M147" s="342" t="s">
        <v>3900</v>
      </c>
    </row>
    <row r="148" spans="1:14" s="38" customFormat="1" ht="25.5" x14ac:dyDescent="0.2">
      <c r="A148" s="81"/>
      <c r="B148" s="243">
        <v>9</v>
      </c>
      <c r="C148" s="83" t="s">
        <v>3901</v>
      </c>
      <c r="D148" s="244"/>
      <c r="E148" s="84" t="s">
        <v>3893</v>
      </c>
      <c r="F148" s="84"/>
      <c r="G148" s="84"/>
      <c r="H148" s="371"/>
      <c r="I148" s="125">
        <v>250000</v>
      </c>
      <c r="J148" s="24">
        <f t="shared" si="8"/>
        <v>352156600</v>
      </c>
      <c r="K148" s="80"/>
      <c r="L148" s="249">
        <f t="shared" si="9"/>
        <v>-250000</v>
      </c>
      <c r="M148" s="342" t="s">
        <v>148</v>
      </c>
    </row>
    <row r="149" spans="1:14" s="38" customFormat="1" ht="25.5" x14ac:dyDescent="0.2">
      <c r="A149" s="81"/>
      <c r="B149" s="243">
        <v>9</v>
      </c>
      <c r="C149" s="83" t="s">
        <v>3925</v>
      </c>
      <c r="D149" s="244"/>
      <c r="E149" s="84" t="s">
        <v>3926</v>
      </c>
      <c r="F149" s="84"/>
      <c r="G149" s="84"/>
      <c r="H149" s="371"/>
      <c r="I149" s="125">
        <v>92301800</v>
      </c>
      <c r="J149" s="24">
        <f>J148-I149</f>
        <v>259854800</v>
      </c>
      <c r="K149" s="80"/>
      <c r="L149" s="249">
        <f t="shared" si="9"/>
        <v>-92301800</v>
      </c>
      <c r="M149" s="342" t="s">
        <v>141</v>
      </c>
    </row>
    <row r="150" spans="1:14" s="38" customFormat="1" ht="25.5" x14ac:dyDescent="0.2">
      <c r="A150" s="75"/>
      <c r="B150" s="18">
        <v>9</v>
      </c>
      <c r="C150" s="77" t="s">
        <v>3912</v>
      </c>
      <c r="D150" s="302" t="s">
        <v>1395</v>
      </c>
      <c r="E150" s="21" t="s">
        <v>3861</v>
      </c>
      <c r="F150" s="21"/>
      <c r="G150" s="21"/>
      <c r="H150" s="357">
        <v>1600000</v>
      </c>
      <c r="I150" s="136"/>
      <c r="J150" s="24">
        <f>J149+H150</f>
        <v>261454800</v>
      </c>
      <c r="K150" s="80"/>
      <c r="L150" s="249">
        <f>H150</f>
        <v>1600000</v>
      </c>
      <c r="M150" s="346" t="s">
        <v>2673</v>
      </c>
    </row>
    <row r="151" spans="1:14" s="38" customFormat="1" ht="25.5" x14ac:dyDescent="0.2">
      <c r="A151" s="75"/>
      <c r="B151" s="18">
        <v>9</v>
      </c>
      <c r="C151" s="77" t="s">
        <v>3913</v>
      </c>
      <c r="D151" s="302" t="s">
        <v>1297</v>
      </c>
      <c r="E151" s="21" t="s">
        <v>3862</v>
      </c>
      <c r="F151" s="21"/>
      <c r="G151" s="21"/>
      <c r="H151" s="357">
        <v>800000</v>
      </c>
      <c r="I151" s="136"/>
      <c r="J151" s="24">
        <f t="shared" ref="J151:J192" si="10">J150+H151</f>
        <v>262254800</v>
      </c>
      <c r="K151" s="80"/>
      <c r="L151" s="249">
        <f t="shared" ref="L151:L192" si="11">H151</f>
        <v>800000</v>
      </c>
      <c r="M151" s="346" t="s">
        <v>3914</v>
      </c>
    </row>
    <row r="152" spans="1:14" s="38" customFormat="1" ht="25.5" x14ac:dyDescent="0.2">
      <c r="A152" s="75"/>
      <c r="B152" s="18">
        <v>9</v>
      </c>
      <c r="C152" s="77" t="s">
        <v>3915</v>
      </c>
      <c r="D152" s="302" t="s">
        <v>1297</v>
      </c>
      <c r="E152" s="21" t="s">
        <v>3902</v>
      </c>
      <c r="F152" s="21"/>
      <c r="G152" s="21"/>
      <c r="H152" s="357">
        <v>800000</v>
      </c>
      <c r="I152" s="136"/>
      <c r="J152" s="24">
        <f t="shared" si="10"/>
        <v>263054800</v>
      </c>
      <c r="K152" s="80"/>
      <c r="L152" s="249">
        <f t="shared" si="11"/>
        <v>800000</v>
      </c>
      <c r="M152" s="346" t="s">
        <v>3916</v>
      </c>
    </row>
    <row r="153" spans="1:14" s="38" customFormat="1" ht="25.5" x14ac:dyDescent="0.2">
      <c r="A153" s="75"/>
      <c r="B153" s="18">
        <v>9</v>
      </c>
      <c r="C153" s="77" t="s">
        <v>3917</v>
      </c>
      <c r="D153" s="21" t="s">
        <v>1395</v>
      </c>
      <c r="E153" s="21" t="s">
        <v>3903</v>
      </c>
      <c r="F153" s="21"/>
      <c r="G153" s="21"/>
      <c r="H153" s="357">
        <v>800000</v>
      </c>
      <c r="I153" s="136"/>
      <c r="J153" s="24">
        <f t="shared" si="10"/>
        <v>263854800</v>
      </c>
      <c r="K153" s="80"/>
      <c r="L153" s="249">
        <f t="shared" si="11"/>
        <v>800000</v>
      </c>
      <c r="M153" s="346" t="s">
        <v>3094</v>
      </c>
    </row>
    <row r="154" spans="1:14" s="91" customFormat="1" ht="25.5" x14ac:dyDescent="0.2">
      <c r="A154" s="81"/>
      <c r="B154" s="18">
        <v>9</v>
      </c>
      <c r="C154" s="77" t="s">
        <v>3918</v>
      </c>
      <c r="D154" s="21" t="s">
        <v>1395</v>
      </c>
      <c r="E154" s="21" t="s">
        <v>3904</v>
      </c>
      <c r="F154" s="21"/>
      <c r="G154" s="21"/>
      <c r="H154" s="357">
        <v>800000</v>
      </c>
      <c r="I154" s="380"/>
      <c r="J154" s="24">
        <f t="shared" si="10"/>
        <v>264654800</v>
      </c>
      <c r="K154" s="87"/>
      <c r="L154" s="249">
        <f t="shared" si="11"/>
        <v>800000</v>
      </c>
      <c r="M154" s="346" t="s">
        <v>3919</v>
      </c>
      <c r="N154" s="90"/>
    </row>
    <row r="155" spans="1:14" s="91" customFormat="1" ht="25.5" x14ac:dyDescent="0.2">
      <c r="A155" s="81"/>
      <c r="B155" s="18">
        <v>9</v>
      </c>
      <c r="C155" s="77" t="s">
        <v>1979</v>
      </c>
      <c r="D155" s="21" t="s">
        <v>1395</v>
      </c>
      <c r="E155" s="21" t="s">
        <v>3905</v>
      </c>
      <c r="F155" s="21"/>
      <c r="G155" s="21"/>
      <c r="H155" s="357">
        <v>1200000</v>
      </c>
      <c r="I155" s="380"/>
      <c r="J155" s="24">
        <f t="shared" si="10"/>
        <v>265854800</v>
      </c>
      <c r="K155" s="87"/>
      <c r="L155" s="249">
        <f t="shared" si="11"/>
        <v>1200000</v>
      </c>
      <c r="M155" s="346" t="s">
        <v>1980</v>
      </c>
      <c r="N155" s="90"/>
    </row>
    <row r="156" spans="1:14" s="91" customFormat="1" ht="25.5" x14ac:dyDescent="0.2">
      <c r="A156" s="81"/>
      <c r="B156" s="18">
        <v>9</v>
      </c>
      <c r="C156" s="77" t="s">
        <v>3920</v>
      </c>
      <c r="D156" s="21" t="s">
        <v>1753</v>
      </c>
      <c r="E156" s="21" t="s">
        <v>3906</v>
      </c>
      <c r="F156" s="21"/>
      <c r="G156" s="21"/>
      <c r="H156" s="357">
        <v>500000</v>
      </c>
      <c r="I156" s="380"/>
      <c r="J156" s="24">
        <f t="shared" si="10"/>
        <v>266354800</v>
      </c>
      <c r="K156" s="87"/>
      <c r="L156" s="249">
        <f t="shared" si="11"/>
        <v>500000</v>
      </c>
      <c r="M156" s="346" t="s">
        <v>2831</v>
      </c>
      <c r="N156" s="90"/>
    </row>
    <row r="157" spans="1:14" s="91" customFormat="1" ht="25.5" x14ac:dyDescent="0.2">
      <c r="A157" s="81"/>
      <c r="B157" s="18">
        <v>9</v>
      </c>
      <c r="C157" s="77" t="s">
        <v>3921</v>
      </c>
      <c r="D157" s="21" t="s">
        <v>1297</v>
      </c>
      <c r="E157" s="21" t="s">
        <v>3907</v>
      </c>
      <c r="F157" s="21"/>
      <c r="G157" s="21"/>
      <c r="H157" s="357">
        <v>1600000</v>
      </c>
      <c r="I157" s="380"/>
      <c r="J157" s="24">
        <f t="shared" si="10"/>
        <v>267954800</v>
      </c>
      <c r="K157" s="87"/>
      <c r="L157" s="249">
        <f t="shared" si="11"/>
        <v>1600000</v>
      </c>
      <c r="M157" s="346" t="s">
        <v>2310</v>
      </c>
      <c r="N157" s="90"/>
    </row>
    <row r="158" spans="1:14" s="91" customFormat="1" ht="25.5" x14ac:dyDescent="0.2">
      <c r="A158" s="81"/>
      <c r="B158" s="18">
        <v>9</v>
      </c>
      <c r="C158" s="77" t="s">
        <v>3922</v>
      </c>
      <c r="D158" s="21" t="s">
        <v>1297</v>
      </c>
      <c r="E158" s="21" t="s">
        <v>3908</v>
      </c>
      <c r="F158" s="21"/>
      <c r="G158" s="21"/>
      <c r="H158" s="357">
        <v>750000</v>
      </c>
      <c r="I158" s="380"/>
      <c r="J158" s="24">
        <f t="shared" si="10"/>
        <v>268704800</v>
      </c>
      <c r="K158" s="87"/>
      <c r="L158" s="249">
        <f t="shared" si="11"/>
        <v>750000</v>
      </c>
      <c r="M158" s="346" t="s">
        <v>1944</v>
      </c>
      <c r="N158" s="90"/>
    </row>
    <row r="159" spans="1:14" s="91" customFormat="1" ht="25.5" x14ac:dyDescent="0.2">
      <c r="A159" s="81"/>
      <c r="B159" s="18">
        <v>9</v>
      </c>
      <c r="C159" s="77" t="s">
        <v>3923</v>
      </c>
      <c r="D159" s="21" t="s">
        <v>1297</v>
      </c>
      <c r="E159" s="21" t="s">
        <v>3909</v>
      </c>
      <c r="F159" s="21"/>
      <c r="G159" s="21"/>
      <c r="H159" s="357">
        <v>500000</v>
      </c>
      <c r="I159" s="380"/>
      <c r="J159" s="24">
        <f t="shared" si="10"/>
        <v>269204800</v>
      </c>
      <c r="K159" s="87"/>
      <c r="L159" s="249">
        <f t="shared" si="11"/>
        <v>500000</v>
      </c>
      <c r="M159" s="346" t="s">
        <v>2675</v>
      </c>
      <c r="N159" s="90"/>
    </row>
    <row r="160" spans="1:14" s="91" customFormat="1" ht="25.5" x14ac:dyDescent="0.2">
      <c r="A160" s="92"/>
      <c r="B160" s="18">
        <v>9</v>
      </c>
      <c r="C160" s="113" t="s">
        <v>717</v>
      </c>
      <c r="D160" s="21" t="s">
        <v>1385</v>
      </c>
      <c r="E160" s="21" t="s">
        <v>3910</v>
      </c>
      <c r="F160" s="21"/>
      <c r="G160" s="106"/>
      <c r="H160" s="357">
        <v>580000</v>
      </c>
      <c r="I160" s="380"/>
      <c r="J160" s="24">
        <f t="shared" si="10"/>
        <v>269784800</v>
      </c>
      <c r="K160" s="87"/>
      <c r="L160" s="249">
        <f t="shared" si="11"/>
        <v>580000</v>
      </c>
      <c r="M160" s="346" t="s">
        <v>3924</v>
      </c>
      <c r="N160" s="90"/>
    </row>
    <row r="161" spans="1:17" s="96" customFormat="1" ht="25.5" x14ac:dyDescent="0.2">
      <c r="A161" s="81"/>
      <c r="B161" s="18">
        <v>9</v>
      </c>
      <c r="C161" s="19" t="s">
        <v>3928</v>
      </c>
      <c r="D161" s="7" t="s">
        <v>1594</v>
      </c>
      <c r="E161" s="21" t="s">
        <v>3911</v>
      </c>
      <c r="F161" s="21"/>
      <c r="G161" s="114"/>
      <c r="H161" s="283">
        <v>900000</v>
      </c>
      <c r="I161" s="376"/>
      <c r="J161" s="24">
        <f t="shared" si="10"/>
        <v>270684800</v>
      </c>
      <c r="K161" s="87"/>
      <c r="L161" s="249">
        <f t="shared" si="11"/>
        <v>900000</v>
      </c>
      <c r="M161" s="342" t="s">
        <v>2349</v>
      </c>
      <c r="N161" s="97"/>
      <c r="O161" s="98"/>
      <c r="P161" s="98"/>
      <c r="Q161" s="99"/>
    </row>
    <row r="162" spans="1:17" s="91" customFormat="1" ht="25.5" x14ac:dyDescent="0.2">
      <c r="A162" s="100"/>
      <c r="B162" s="18">
        <v>10</v>
      </c>
      <c r="C162" s="119" t="s">
        <v>3960</v>
      </c>
      <c r="D162" s="7" t="s">
        <v>1385</v>
      </c>
      <c r="E162" s="21" t="s">
        <v>3929</v>
      </c>
      <c r="F162" s="21"/>
      <c r="G162" s="120"/>
      <c r="H162" s="357">
        <v>1250000</v>
      </c>
      <c r="I162" s="380"/>
      <c r="J162" s="24">
        <f t="shared" si="10"/>
        <v>271934800</v>
      </c>
      <c r="K162" s="87"/>
      <c r="L162" s="249">
        <f t="shared" si="11"/>
        <v>1250000</v>
      </c>
      <c r="M162" s="346" t="s">
        <v>3961</v>
      </c>
      <c r="N162" s="102"/>
      <c r="O162" s="103"/>
      <c r="P162" s="103"/>
    </row>
    <row r="163" spans="1:17" s="91" customFormat="1" ht="25.5" x14ac:dyDescent="0.2">
      <c r="A163" s="81"/>
      <c r="B163" s="18">
        <v>10</v>
      </c>
      <c r="C163" s="77" t="s">
        <v>3962</v>
      </c>
      <c r="D163" s="7" t="s">
        <v>1433</v>
      </c>
      <c r="E163" s="21" t="s">
        <v>3930</v>
      </c>
      <c r="F163" s="21"/>
      <c r="G163" s="21"/>
      <c r="H163" s="357">
        <v>1150000</v>
      </c>
      <c r="I163" s="380"/>
      <c r="J163" s="24">
        <f t="shared" si="10"/>
        <v>273084800</v>
      </c>
      <c r="K163" s="87"/>
      <c r="L163" s="249">
        <f t="shared" si="11"/>
        <v>1150000</v>
      </c>
      <c r="M163" s="346" t="s">
        <v>2371</v>
      </c>
      <c r="N163" s="90"/>
    </row>
    <row r="164" spans="1:17" s="91" customFormat="1" ht="25.5" x14ac:dyDescent="0.2">
      <c r="A164" s="81"/>
      <c r="B164" s="18">
        <v>10</v>
      </c>
      <c r="C164" s="77" t="s">
        <v>3963</v>
      </c>
      <c r="D164" s="7" t="s">
        <v>1297</v>
      </c>
      <c r="E164" s="21" t="s">
        <v>3931</v>
      </c>
      <c r="F164" s="21"/>
      <c r="G164" s="21"/>
      <c r="H164" s="357">
        <v>1020000</v>
      </c>
      <c r="I164" s="380"/>
      <c r="J164" s="24">
        <f t="shared" si="10"/>
        <v>274104800</v>
      </c>
      <c r="K164" s="87"/>
      <c r="L164" s="249">
        <f t="shared" si="11"/>
        <v>1020000</v>
      </c>
      <c r="M164" s="346" t="s">
        <v>3964</v>
      </c>
      <c r="N164" s="90"/>
    </row>
    <row r="165" spans="1:17" s="91" customFormat="1" ht="25.5" x14ac:dyDescent="0.2">
      <c r="A165" s="81"/>
      <c r="B165" s="18">
        <v>10</v>
      </c>
      <c r="C165" s="77" t="s">
        <v>3965</v>
      </c>
      <c r="D165" s="21" t="s">
        <v>1260</v>
      </c>
      <c r="E165" s="21" t="s">
        <v>3932</v>
      </c>
      <c r="F165" s="21"/>
      <c r="G165" s="21"/>
      <c r="H165" s="357">
        <v>800000</v>
      </c>
      <c r="I165" s="380"/>
      <c r="J165" s="24">
        <f t="shared" si="10"/>
        <v>274904800</v>
      </c>
      <c r="K165" s="87"/>
      <c r="L165" s="249">
        <f t="shared" si="11"/>
        <v>800000</v>
      </c>
      <c r="M165" s="346" t="s">
        <v>3678</v>
      </c>
      <c r="N165" s="90"/>
    </row>
    <row r="166" spans="1:17" s="91" customFormat="1" ht="25.5" x14ac:dyDescent="0.2">
      <c r="A166" s="81"/>
      <c r="B166" s="18">
        <v>10</v>
      </c>
      <c r="C166" s="77" t="s">
        <v>3966</v>
      </c>
      <c r="D166" s="21" t="s">
        <v>3967</v>
      </c>
      <c r="E166" s="21" t="s">
        <v>3933</v>
      </c>
      <c r="F166" s="21"/>
      <c r="G166" s="21"/>
      <c r="H166" s="357">
        <v>500000</v>
      </c>
      <c r="I166" s="380"/>
      <c r="J166" s="24">
        <f t="shared" si="10"/>
        <v>275404800</v>
      </c>
      <c r="K166" s="87"/>
      <c r="L166" s="249">
        <f t="shared" si="11"/>
        <v>500000</v>
      </c>
      <c r="M166" s="346" t="s">
        <v>3968</v>
      </c>
      <c r="N166" s="90"/>
    </row>
    <row r="167" spans="1:17" s="91" customFormat="1" ht="25.5" x14ac:dyDescent="0.2">
      <c r="A167" s="81"/>
      <c r="B167" s="18">
        <v>10</v>
      </c>
      <c r="C167" s="77" t="s">
        <v>3969</v>
      </c>
      <c r="D167" s="21" t="s">
        <v>622</v>
      </c>
      <c r="E167" s="21" t="s">
        <v>3934</v>
      </c>
      <c r="F167" s="21"/>
      <c r="G167" s="21"/>
      <c r="H167" s="357">
        <v>500000</v>
      </c>
      <c r="I167" s="380"/>
      <c r="J167" s="24">
        <f t="shared" si="10"/>
        <v>275904800</v>
      </c>
      <c r="K167" s="87"/>
      <c r="L167" s="249">
        <f t="shared" si="11"/>
        <v>500000</v>
      </c>
      <c r="M167" s="346" t="s">
        <v>434</v>
      </c>
      <c r="N167" s="90"/>
    </row>
    <row r="168" spans="1:17" ht="25.5" x14ac:dyDescent="0.2">
      <c r="A168" s="75"/>
      <c r="B168" s="18">
        <v>10</v>
      </c>
      <c r="C168" s="77" t="s">
        <v>3970</v>
      </c>
      <c r="D168" s="21" t="s">
        <v>1244</v>
      </c>
      <c r="E168" s="21" t="s">
        <v>3935</v>
      </c>
      <c r="F168" s="21"/>
      <c r="G168" s="21"/>
      <c r="H168" s="357">
        <v>825000</v>
      </c>
      <c r="I168" s="23"/>
      <c r="J168" s="24">
        <f t="shared" si="10"/>
        <v>276729800</v>
      </c>
      <c r="K168" s="80"/>
      <c r="L168" s="249">
        <f t="shared" si="11"/>
        <v>825000</v>
      </c>
      <c r="M168" s="346" t="s">
        <v>3971</v>
      </c>
    </row>
    <row r="169" spans="1:17" ht="25.5" x14ac:dyDescent="0.2">
      <c r="A169" s="75"/>
      <c r="B169" s="18">
        <v>10</v>
      </c>
      <c r="C169" s="77" t="s">
        <v>3972</v>
      </c>
      <c r="D169" s="21" t="s">
        <v>622</v>
      </c>
      <c r="E169" s="21" t="s">
        <v>3936</v>
      </c>
      <c r="F169" s="21"/>
      <c r="G169" s="21"/>
      <c r="H169" s="357">
        <v>445000</v>
      </c>
      <c r="I169" s="23"/>
      <c r="J169" s="24">
        <f t="shared" si="10"/>
        <v>277174800</v>
      </c>
      <c r="K169" s="80"/>
      <c r="L169" s="249">
        <f t="shared" si="11"/>
        <v>445000</v>
      </c>
      <c r="M169" s="346" t="s">
        <v>1532</v>
      </c>
    </row>
    <row r="170" spans="1:17" ht="25.5" x14ac:dyDescent="0.2">
      <c r="A170" s="75"/>
      <c r="B170" s="18">
        <v>10</v>
      </c>
      <c r="C170" s="77" t="s">
        <v>3973</v>
      </c>
      <c r="D170" s="21" t="s">
        <v>622</v>
      </c>
      <c r="E170" s="21" t="s">
        <v>3937</v>
      </c>
      <c r="F170" s="21"/>
      <c r="G170" s="21"/>
      <c r="H170" s="357">
        <v>500000</v>
      </c>
      <c r="I170" s="23"/>
      <c r="J170" s="24">
        <f t="shared" si="10"/>
        <v>277674800</v>
      </c>
      <c r="K170" s="80"/>
      <c r="L170" s="249">
        <f t="shared" si="11"/>
        <v>500000</v>
      </c>
      <c r="M170" s="346" t="s">
        <v>1534</v>
      </c>
    </row>
    <row r="171" spans="1:17" ht="25.5" x14ac:dyDescent="0.2">
      <c r="A171" s="75"/>
      <c r="B171" s="18">
        <v>10</v>
      </c>
      <c r="C171" s="77" t="s">
        <v>3974</v>
      </c>
      <c r="D171" s="21" t="s">
        <v>622</v>
      </c>
      <c r="E171" s="21" t="s">
        <v>3938</v>
      </c>
      <c r="F171" s="21"/>
      <c r="G171" s="21"/>
      <c r="H171" s="357">
        <v>536000</v>
      </c>
      <c r="I171" s="23"/>
      <c r="J171" s="24">
        <f t="shared" si="10"/>
        <v>278210800</v>
      </c>
      <c r="K171" s="80"/>
      <c r="L171" s="249">
        <f t="shared" si="11"/>
        <v>536000</v>
      </c>
      <c r="M171" s="346" t="s">
        <v>3347</v>
      </c>
    </row>
    <row r="172" spans="1:17" ht="25.5" x14ac:dyDescent="0.2">
      <c r="A172" s="75"/>
      <c r="B172" s="18">
        <v>10</v>
      </c>
      <c r="C172" s="77" t="s">
        <v>3975</v>
      </c>
      <c r="D172" s="21" t="s">
        <v>622</v>
      </c>
      <c r="E172" s="21" t="s">
        <v>3939</v>
      </c>
      <c r="F172" s="21"/>
      <c r="G172" s="21"/>
      <c r="H172" s="357">
        <v>292000</v>
      </c>
      <c r="I172" s="23"/>
      <c r="J172" s="24">
        <f t="shared" si="10"/>
        <v>278502800</v>
      </c>
      <c r="K172" s="80"/>
      <c r="L172" s="249">
        <f t="shared" si="11"/>
        <v>292000</v>
      </c>
      <c r="M172" s="346" t="s">
        <v>2703</v>
      </c>
    </row>
    <row r="173" spans="1:17" ht="25.5" x14ac:dyDescent="0.2">
      <c r="A173" s="75"/>
      <c r="B173" s="18">
        <v>10</v>
      </c>
      <c r="C173" s="77" t="s">
        <v>3976</v>
      </c>
      <c r="D173" s="21" t="s">
        <v>622</v>
      </c>
      <c r="E173" s="21" t="s">
        <v>3940</v>
      </c>
      <c r="F173" s="21"/>
      <c r="G173" s="21"/>
      <c r="H173" s="357">
        <v>575000</v>
      </c>
      <c r="I173" s="23"/>
      <c r="J173" s="24">
        <f t="shared" si="10"/>
        <v>279077800</v>
      </c>
      <c r="K173" s="80"/>
      <c r="L173" s="249">
        <f t="shared" si="11"/>
        <v>575000</v>
      </c>
      <c r="M173" s="346" t="s">
        <v>1270</v>
      </c>
    </row>
    <row r="174" spans="1:17" ht="25.5" x14ac:dyDescent="0.2">
      <c r="A174" s="75"/>
      <c r="B174" s="18">
        <v>10</v>
      </c>
      <c r="C174" s="77" t="s">
        <v>3977</v>
      </c>
      <c r="D174" s="21" t="s">
        <v>622</v>
      </c>
      <c r="E174" s="21" t="s">
        <v>3941</v>
      </c>
      <c r="F174" s="84"/>
      <c r="G174" s="84"/>
      <c r="H174" s="357">
        <v>500000</v>
      </c>
      <c r="I174" s="23"/>
      <c r="J174" s="24">
        <f t="shared" si="10"/>
        <v>279577800</v>
      </c>
      <c r="K174" s="80"/>
      <c r="L174" s="249">
        <f t="shared" si="11"/>
        <v>500000</v>
      </c>
      <c r="M174" s="346" t="s">
        <v>1483</v>
      </c>
    </row>
    <row r="175" spans="1:17" ht="25.5" x14ac:dyDescent="0.2">
      <c r="A175" s="75"/>
      <c r="B175" s="18">
        <v>10</v>
      </c>
      <c r="C175" s="77" t="s">
        <v>3978</v>
      </c>
      <c r="D175" s="21" t="s">
        <v>622</v>
      </c>
      <c r="E175" s="21" t="s">
        <v>3942</v>
      </c>
      <c r="F175" s="84"/>
      <c r="G175" s="84"/>
      <c r="H175" s="357">
        <v>500000</v>
      </c>
      <c r="I175" s="23"/>
      <c r="J175" s="24">
        <f t="shared" si="10"/>
        <v>280077800</v>
      </c>
      <c r="K175" s="80"/>
      <c r="L175" s="249">
        <f t="shared" si="11"/>
        <v>500000</v>
      </c>
      <c r="M175" s="346" t="s">
        <v>518</v>
      </c>
    </row>
    <row r="176" spans="1:17" ht="25.5" x14ac:dyDescent="0.2">
      <c r="A176" s="75"/>
      <c r="B176" s="18">
        <v>10</v>
      </c>
      <c r="C176" s="77" t="s">
        <v>3979</v>
      </c>
      <c r="D176" s="21" t="s">
        <v>622</v>
      </c>
      <c r="E176" s="21" t="s">
        <v>3943</v>
      </c>
      <c r="F176" s="84"/>
      <c r="G176" s="84"/>
      <c r="H176" s="357">
        <v>833400</v>
      </c>
      <c r="I176" s="23"/>
      <c r="J176" s="24">
        <f t="shared" si="10"/>
        <v>280911200</v>
      </c>
      <c r="K176" s="80"/>
      <c r="L176" s="249">
        <f t="shared" si="11"/>
        <v>833400</v>
      </c>
      <c r="M176" s="65" t="s">
        <v>3980</v>
      </c>
    </row>
    <row r="177" spans="1:13" ht="25.5" x14ac:dyDescent="0.2">
      <c r="A177" s="75"/>
      <c r="B177" s="18">
        <v>10</v>
      </c>
      <c r="C177" s="77" t="s">
        <v>3981</v>
      </c>
      <c r="D177" s="21" t="s">
        <v>622</v>
      </c>
      <c r="E177" s="21" t="s">
        <v>3944</v>
      </c>
      <c r="F177" s="84"/>
      <c r="G177" s="84"/>
      <c r="H177" s="357">
        <v>100000</v>
      </c>
      <c r="I177" s="23"/>
      <c r="J177" s="24">
        <f t="shared" si="10"/>
        <v>281011200</v>
      </c>
      <c r="K177" s="80"/>
      <c r="L177" s="249">
        <f t="shared" si="11"/>
        <v>100000</v>
      </c>
      <c r="M177" s="346" t="s">
        <v>152</v>
      </c>
    </row>
    <row r="178" spans="1:13" ht="25.5" x14ac:dyDescent="0.2">
      <c r="A178" s="75"/>
      <c r="B178" s="18">
        <v>10</v>
      </c>
      <c r="C178" s="77" t="s">
        <v>3982</v>
      </c>
      <c r="D178" s="21" t="s">
        <v>622</v>
      </c>
      <c r="E178" s="21" t="s">
        <v>3945</v>
      </c>
      <c r="F178" s="84"/>
      <c r="G178" s="84"/>
      <c r="H178" s="357">
        <v>335000</v>
      </c>
      <c r="I178" s="23"/>
      <c r="J178" s="24">
        <f t="shared" si="10"/>
        <v>281346200</v>
      </c>
      <c r="K178" s="80"/>
      <c r="L178" s="249">
        <f t="shared" si="11"/>
        <v>335000</v>
      </c>
      <c r="M178" s="346" t="s">
        <v>647</v>
      </c>
    </row>
    <row r="179" spans="1:13" ht="25.5" x14ac:dyDescent="0.2">
      <c r="A179" s="75"/>
      <c r="B179" s="18">
        <v>10</v>
      </c>
      <c r="C179" s="77" t="s">
        <v>3983</v>
      </c>
      <c r="D179" s="21" t="s">
        <v>622</v>
      </c>
      <c r="E179" s="21" t="s">
        <v>3946</v>
      </c>
      <c r="F179" s="84"/>
      <c r="G179" s="84"/>
      <c r="H179" s="357">
        <v>500000</v>
      </c>
      <c r="I179" s="23"/>
      <c r="J179" s="24">
        <f t="shared" si="10"/>
        <v>281846200</v>
      </c>
      <c r="K179" s="80"/>
      <c r="L179" s="249">
        <f t="shared" si="11"/>
        <v>500000</v>
      </c>
      <c r="M179" s="346" t="s">
        <v>202</v>
      </c>
    </row>
    <row r="180" spans="1:13" ht="25.5" x14ac:dyDescent="0.2">
      <c r="A180" s="75"/>
      <c r="B180" s="18">
        <v>10</v>
      </c>
      <c r="C180" s="77" t="s">
        <v>3984</v>
      </c>
      <c r="D180" s="21" t="s">
        <v>622</v>
      </c>
      <c r="E180" s="21" t="s">
        <v>3947</v>
      </c>
      <c r="F180" s="84"/>
      <c r="G180" s="84"/>
      <c r="H180" s="357">
        <v>750000</v>
      </c>
      <c r="I180" s="23"/>
      <c r="J180" s="24">
        <f t="shared" si="10"/>
        <v>282596200</v>
      </c>
      <c r="K180" s="80"/>
      <c r="L180" s="249">
        <f t="shared" si="11"/>
        <v>750000</v>
      </c>
      <c r="M180" s="346" t="s">
        <v>656</v>
      </c>
    </row>
    <row r="181" spans="1:13" ht="25.5" x14ac:dyDescent="0.2">
      <c r="A181" s="75"/>
      <c r="B181" s="18">
        <v>10</v>
      </c>
      <c r="C181" s="77" t="s">
        <v>3985</v>
      </c>
      <c r="D181" s="21" t="s">
        <v>622</v>
      </c>
      <c r="E181" s="21" t="s">
        <v>3948</v>
      </c>
      <c r="F181" s="21"/>
      <c r="G181" s="21"/>
      <c r="H181" s="357">
        <v>200000</v>
      </c>
      <c r="I181" s="23"/>
      <c r="J181" s="24">
        <f t="shared" si="10"/>
        <v>282796200</v>
      </c>
      <c r="K181" s="80"/>
      <c r="L181" s="249">
        <f t="shared" si="11"/>
        <v>200000</v>
      </c>
      <c r="M181" s="346" t="s">
        <v>3986</v>
      </c>
    </row>
    <row r="182" spans="1:13" ht="25.5" x14ac:dyDescent="0.2">
      <c r="A182" s="75"/>
      <c r="B182" s="18">
        <v>10</v>
      </c>
      <c r="C182" s="77" t="s">
        <v>3987</v>
      </c>
      <c r="D182" s="21" t="s">
        <v>622</v>
      </c>
      <c r="E182" s="21" t="s">
        <v>3949</v>
      </c>
      <c r="F182" s="21"/>
      <c r="G182" s="21"/>
      <c r="H182" s="357">
        <v>150000</v>
      </c>
      <c r="I182" s="23"/>
      <c r="J182" s="24">
        <f t="shared" si="10"/>
        <v>282946200</v>
      </c>
      <c r="K182" s="80"/>
      <c r="L182" s="249">
        <f t="shared" si="11"/>
        <v>150000</v>
      </c>
      <c r="M182" s="346" t="s">
        <v>690</v>
      </c>
    </row>
    <row r="183" spans="1:13" ht="25.5" x14ac:dyDescent="0.2">
      <c r="A183" s="75"/>
      <c r="B183" s="18">
        <v>10</v>
      </c>
      <c r="C183" s="77" t="s">
        <v>3988</v>
      </c>
      <c r="D183" s="21" t="s">
        <v>622</v>
      </c>
      <c r="E183" s="21" t="s">
        <v>3950</v>
      </c>
      <c r="F183" s="21"/>
      <c r="G183" s="21"/>
      <c r="H183" s="357">
        <v>750000</v>
      </c>
      <c r="I183" s="23"/>
      <c r="J183" s="24">
        <f t="shared" si="10"/>
        <v>283696200</v>
      </c>
      <c r="K183" s="80"/>
      <c r="L183" s="249">
        <f t="shared" si="11"/>
        <v>750000</v>
      </c>
      <c r="M183" s="346" t="s">
        <v>662</v>
      </c>
    </row>
    <row r="184" spans="1:13" ht="25.5" x14ac:dyDescent="0.2">
      <c r="A184" s="75"/>
      <c r="B184" s="18">
        <v>10</v>
      </c>
      <c r="C184" s="77" t="s">
        <v>3989</v>
      </c>
      <c r="D184" s="21" t="s">
        <v>1297</v>
      </c>
      <c r="E184" s="21" t="s">
        <v>3951</v>
      </c>
      <c r="F184" s="21"/>
      <c r="G184" s="21"/>
      <c r="H184" s="357">
        <v>880000</v>
      </c>
      <c r="I184" s="23"/>
      <c r="J184" s="24">
        <f t="shared" si="10"/>
        <v>284576200</v>
      </c>
      <c r="K184" s="80"/>
      <c r="L184" s="249">
        <f t="shared" si="11"/>
        <v>880000</v>
      </c>
      <c r="M184" s="346" t="s">
        <v>3990</v>
      </c>
    </row>
    <row r="185" spans="1:13" ht="25.5" x14ac:dyDescent="0.2">
      <c r="A185" s="75"/>
      <c r="B185" s="18">
        <v>10</v>
      </c>
      <c r="C185" s="77" t="s">
        <v>3991</v>
      </c>
      <c r="D185" s="21" t="s">
        <v>1297</v>
      </c>
      <c r="E185" s="21" t="s">
        <v>3952</v>
      </c>
      <c r="F185" s="21"/>
      <c r="G185" s="21"/>
      <c r="H185" s="357">
        <v>800000</v>
      </c>
      <c r="I185" s="23"/>
      <c r="J185" s="24">
        <f t="shared" si="10"/>
        <v>285376200</v>
      </c>
      <c r="K185" s="80"/>
      <c r="L185" s="249">
        <f t="shared" si="11"/>
        <v>800000</v>
      </c>
      <c r="M185" s="346" t="s">
        <v>258</v>
      </c>
    </row>
    <row r="186" spans="1:13" ht="25.5" x14ac:dyDescent="0.2">
      <c r="A186" s="75"/>
      <c r="B186" s="18">
        <v>10</v>
      </c>
      <c r="C186" s="77" t="s">
        <v>3992</v>
      </c>
      <c r="D186" s="21" t="s">
        <v>1267</v>
      </c>
      <c r="E186" s="21" t="s">
        <v>3953</v>
      </c>
      <c r="F186" s="21"/>
      <c r="G186" s="21"/>
      <c r="H186" s="357">
        <v>800000</v>
      </c>
      <c r="I186" s="23"/>
      <c r="J186" s="24">
        <f t="shared" si="10"/>
        <v>286176200</v>
      </c>
      <c r="K186" s="80"/>
      <c r="L186" s="249">
        <f t="shared" si="11"/>
        <v>800000</v>
      </c>
      <c r="M186" s="346" t="s">
        <v>618</v>
      </c>
    </row>
    <row r="187" spans="1:13" ht="25.5" x14ac:dyDescent="0.2">
      <c r="A187" s="75"/>
      <c r="B187" s="18">
        <v>10</v>
      </c>
      <c r="C187" s="77" t="s">
        <v>3993</v>
      </c>
      <c r="D187" s="21" t="s">
        <v>622</v>
      </c>
      <c r="E187" s="21" t="s">
        <v>3954</v>
      </c>
      <c r="F187" s="21"/>
      <c r="G187" s="21"/>
      <c r="H187" s="357">
        <v>600000</v>
      </c>
      <c r="I187" s="23"/>
      <c r="J187" s="24">
        <f t="shared" si="10"/>
        <v>286776200</v>
      </c>
      <c r="K187" s="80"/>
      <c r="L187" s="249">
        <f t="shared" si="11"/>
        <v>600000</v>
      </c>
      <c r="M187" s="346" t="s">
        <v>3884</v>
      </c>
    </row>
    <row r="188" spans="1:13" ht="25.5" x14ac:dyDescent="0.2">
      <c r="A188" s="75"/>
      <c r="B188" s="18">
        <v>10</v>
      </c>
      <c r="C188" s="77" t="s">
        <v>3994</v>
      </c>
      <c r="D188" s="21" t="s">
        <v>622</v>
      </c>
      <c r="E188" s="21" t="s">
        <v>3955</v>
      </c>
      <c r="F188" s="21"/>
      <c r="G188" s="21"/>
      <c r="H188" s="357">
        <v>300000</v>
      </c>
      <c r="I188" s="23"/>
      <c r="J188" s="24">
        <f t="shared" si="10"/>
        <v>287076200</v>
      </c>
      <c r="K188" s="80"/>
      <c r="L188" s="249">
        <f t="shared" si="11"/>
        <v>300000</v>
      </c>
      <c r="M188" s="346" t="s">
        <v>3995</v>
      </c>
    </row>
    <row r="189" spans="1:13" ht="25.5" x14ac:dyDescent="0.2">
      <c r="A189" s="75"/>
      <c r="B189" s="18">
        <v>10</v>
      </c>
      <c r="C189" s="77" t="s">
        <v>3996</v>
      </c>
      <c r="D189" s="21" t="s">
        <v>622</v>
      </c>
      <c r="E189" s="21" t="s">
        <v>3956</v>
      </c>
      <c r="F189" s="21"/>
      <c r="G189" s="21"/>
      <c r="H189" s="357">
        <v>300000</v>
      </c>
      <c r="I189" s="23"/>
      <c r="J189" s="24">
        <f t="shared" si="10"/>
        <v>287376200</v>
      </c>
      <c r="K189" s="80"/>
      <c r="L189" s="249">
        <f t="shared" si="11"/>
        <v>300000</v>
      </c>
      <c r="M189" s="346" t="s">
        <v>987</v>
      </c>
    </row>
    <row r="190" spans="1:13" ht="25.5" x14ac:dyDescent="0.2">
      <c r="A190" s="75"/>
      <c r="B190" s="18">
        <v>10</v>
      </c>
      <c r="C190" s="77" t="s">
        <v>3997</v>
      </c>
      <c r="D190" s="21" t="s">
        <v>622</v>
      </c>
      <c r="E190" s="21" t="s">
        <v>3957</v>
      </c>
      <c r="F190" s="21"/>
      <c r="G190" s="21"/>
      <c r="H190" s="357">
        <v>600000</v>
      </c>
      <c r="I190" s="23"/>
      <c r="J190" s="24">
        <f t="shared" si="10"/>
        <v>287976200</v>
      </c>
      <c r="K190" s="80"/>
      <c r="L190" s="249">
        <f t="shared" si="11"/>
        <v>600000</v>
      </c>
      <c r="M190" s="346" t="s">
        <v>1552</v>
      </c>
    </row>
    <row r="191" spans="1:13" ht="25.5" x14ac:dyDescent="0.2">
      <c r="A191" s="75"/>
      <c r="B191" s="18">
        <v>10</v>
      </c>
      <c r="C191" s="77" t="s">
        <v>3998</v>
      </c>
      <c r="D191" s="21" t="s">
        <v>1385</v>
      </c>
      <c r="E191" s="21" t="s">
        <v>3958</v>
      </c>
      <c r="F191" s="21"/>
      <c r="G191" s="21"/>
      <c r="H191" s="357">
        <v>1900000</v>
      </c>
      <c r="I191" s="23"/>
      <c r="J191" s="24">
        <f t="shared" si="10"/>
        <v>289876200</v>
      </c>
      <c r="K191" s="80"/>
      <c r="L191" s="249">
        <f t="shared" si="11"/>
        <v>1900000</v>
      </c>
      <c r="M191" s="346" t="s">
        <v>3999</v>
      </c>
    </row>
    <row r="192" spans="1:13" ht="25.5" x14ac:dyDescent="0.2">
      <c r="A192" s="75"/>
      <c r="B192" s="18">
        <v>10</v>
      </c>
      <c r="C192" s="77" t="s">
        <v>4000</v>
      </c>
      <c r="D192" s="21" t="s">
        <v>1260</v>
      </c>
      <c r="E192" s="21" t="s">
        <v>3959</v>
      </c>
      <c r="F192" s="21"/>
      <c r="G192" s="21"/>
      <c r="H192" s="357">
        <v>800000</v>
      </c>
      <c r="I192" s="23"/>
      <c r="J192" s="24">
        <f t="shared" si="10"/>
        <v>290676200</v>
      </c>
      <c r="K192" s="80"/>
      <c r="L192" s="249">
        <f t="shared" si="11"/>
        <v>800000</v>
      </c>
      <c r="M192" s="346" t="s">
        <v>4001</v>
      </c>
    </row>
    <row r="193" spans="1:13" ht="25.5" x14ac:dyDescent="0.2">
      <c r="A193" s="75"/>
      <c r="B193" s="243">
        <v>10</v>
      </c>
      <c r="C193" s="83" t="s">
        <v>4149</v>
      </c>
      <c r="D193" s="84"/>
      <c r="E193" s="84" t="s">
        <v>4142</v>
      </c>
      <c r="F193" s="84"/>
      <c r="G193" s="84"/>
      <c r="H193" s="367"/>
      <c r="I193" s="125">
        <v>91000</v>
      </c>
      <c r="J193" s="196">
        <f t="shared" ref="J193:J199" si="12">J192-I193</f>
        <v>290585200</v>
      </c>
      <c r="K193" s="80"/>
      <c r="L193" s="249">
        <f>I193*-1</f>
        <v>-91000</v>
      </c>
      <c r="M193" s="346" t="s">
        <v>690</v>
      </c>
    </row>
    <row r="194" spans="1:13" ht="25.5" x14ac:dyDescent="0.2">
      <c r="A194" s="75"/>
      <c r="B194" s="243">
        <v>10</v>
      </c>
      <c r="C194" s="83" t="s">
        <v>4150</v>
      </c>
      <c r="D194" s="84"/>
      <c r="E194" s="84" t="s">
        <v>4143</v>
      </c>
      <c r="F194" s="84"/>
      <c r="G194" s="84"/>
      <c r="H194" s="367"/>
      <c r="I194" s="125">
        <v>2615000</v>
      </c>
      <c r="J194" s="196">
        <f t="shared" si="12"/>
        <v>287970200</v>
      </c>
      <c r="K194" s="80"/>
      <c r="L194" s="249">
        <f t="shared" ref="L194:L199" si="13">I194*-1</f>
        <v>-2615000</v>
      </c>
      <c r="M194" s="346" t="s">
        <v>2703</v>
      </c>
    </row>
    <row r="195" spans="1:13" ht="25.5" x14ac:dyDescent="0.2">
      <c r="A195" s="75"/>
      <c r="B195" s="243">
        <v>10</v>
      </c>
      <c r="C195" s="83" t="s">
        <v>4151</v>
      </c>
      <c r="D195" s="84"/>
      <c r="E195" s="84" t="s">
        <v>4144</v>
      </c>
      <c r="F195" s="84"/>
      <c r="G195" s="84"/>
      <c r="H195" s="367"/>
      <c r="I195" s="125">
        <v>42000</v>
      </c>
      <c r="J195" s="196">
        <f t="shared" si="12"/>
        <v>287928200</v>
      </c>
      <c r="K195" s="80"/>
      <c r="L195" s="249">
        <f t="shared" si="13"/>
        <v>-42000</v>
      </c>
      <c r="M195" s="346" t="s">
        <v>4152</v>
      </c>
    </row>
    <row r="196" spans="1:13" ht="25.5" x14ac:dyDescent="0.2">
      <c r="A196" s="75"/>
      <c r="B196" s="243">
        <v>10</v>
      </c>
      <c r="C196" s="83" t="s">
        <v>4153</v>
      </c>
      <c r="D196" s="84"/>
      <c r="E196" s="84" t="s">
        <v>4145</v>
      </c>
      <c r="F196" s="84"/>
      <c r="G196" s="84"/>
      <c r="H196" s="367"/>
      <c r="I196" s="125">
        <v>841000</v>
      </c>
      <c r="J196" s="196">
        <f t="shared" si="12"/>
        <v>287087200</v>
      </c>
      <c r="K196" s="80"/>
      <c r="L196" s="249">
        <f t="shared" si="13"/>
        <v>-841000</v>
      </c>
      <c r="M196" s="346" t="s">
        <v>2150</v>
      </c>
    </row>
    <row r="197" spans="1:13" ht="51" x14ac:dyDescent="0.2">
      <c r="A197" s="75"/>
      <c r="B197" s="243">
        <v>10</v>
      </c>
      <c r="C197" s="83" t="s">
        <v>4154</v>
      </c>
      <c r="D197" s="84"/>
      <c r="E197" s="84" t="s">
        <v>4146</v>
      </c>
      <c r="F197" s="84"/>
      <c r="G197" s="84"/>
      <c r="H197" s="367"/>
      <c r="I197" s="125">
        <v>10847300</v>
      </c>
      <c r="J197" s="196">
        <f t="shared" si="12"/>
        <v>276239900</v>
      </c>
      <c r="K197" s="80"/>
      <c r="L197" s="249">
        <f t="shared" si="13"/>
        <v>-10847300</v>
      </c>
      <c r="M197" s="346" t="s">
        <v>139</v>
      </c>
    </row>
    <row r="198" spans="1:13" ht="25.5" x14ac:dyDescent="0.2">
      <c r="A198" s="75"/>
      <c r="B198" s="243">
        <v>10</v>
      </c>
      <c r="C198" s="83" t="s">
        <v>4155</v>
      </c>
      <c r="D198" s="84"/>
      <c r="E198" s="84" t="s">
        <v>4147</v>
      </c>
      <c r="F198" s="84"/>
      <c r="G198" s="84"/>
      <c r="H198" s="367"/>
      <c r="I198" s="125">
        <v>1724000</v>
      </c>
      <c r="J198" s="196">
        <f t="shared" si="12"/>
        <v>274515900</v>
      </c>
      <c r="K198" s="80"/>
      <c r="L198" s="249">
        <f t="shared" si="13"/>
        <v>-1724000</v>
      </c>
      <c r="M198" s="346" t="s">
        <v>4152</v>
      </c>
    </row>
    <row r="199" spans="1:13" ht="25.5" x14ac:dyDescent="0.2">
      <c r="A199" s="75"/>
      <c r="B199" s="243">
        <v>10</v>
      </c>
      <c r="C199" s="83" t="s">
        <v>4156</v>
      </c>
      <c r="D199" s="84"/>
      <c r="E199" s="84" t="s">
        <v>4148</v>
      </c>
      <c r="F199" s="84"/>
      <c r="G199" s="84"/>
      <c r="H199" s="367"/>
      <c r="I199" s="125">
        <v>210500</v>
      </c>
      <c r="J199" s="196">
        <f t="shared" si="12"/>
        <v>274305400</v>
      </c>
      <c r="K199" s="80"/>
      <c r="L199" s="249">
        <f t="shared" si="13"/>
        <v>-210500</v>
      </c>
      <c r="M199" s="346" t="s">
        <v>434</v>
      </c>
    </row>
    <row r="200" spans="1:13" ht="25.5" x14ac:dyDescent="0.2">
      <c r="A200" s="75"/>
      <c r="B200" s="76">
        <v>11</v>
      </c>
      <c r="C200" s="77" t="s">
        <v>402</v>
      </c>
      <c r="D200" s="21" t="s">
        <v>1428</v>
      </c>
      <c r="E200" s="21" t="s">
        <v>4002</v>
      </c>
      <c r="F200" s="21"/>
      <c r="G200" s="21"/>
      <c r="H200" s="273">
        <v>100000</v>
      </c>
      <c r="I200" s="23"/>
      <c r="J200" s="79">
        <f>J199+H200</f>
        <v>274405400</v>
      </c>
      <c r="K200" s="80"/>
      <c r="L200" s="249">
        <f>H200</f>
        <v>100000</v>
      </c>
      <c r="M200" s="346" t="s">
        <v>3459</v>
      </c>
    </row>
    <row r="201" spans="1:13" ht="25.5" x14ac:dyDescent="0.2">
      <c r="A201" s="75"/>
      <c r="B201" s="76">
        <v>11</v>
      </c>
      <c r="C201" s="77" t="s">
        <v>4029</v>
      </c>
      <c r="D201" s="21" t="s">
        <v>1251</v>
      </c>
      <c r="E201" s="21" t="s">
        <v>4003</v>
      </c>
      <c r="F201" s="21"/>
      <c r="G201" s="84"/>
      <c r="H201" s="357">
        <v>800000</v>
      </c>
      <c r="I201" s="23"/>
      <c r="J201" s="79">
        <f t="shared" ref="J201:J224" si="14">J200+H201</f>
        <v>275205400</v>
      </c>
      <c r="K201" s="80"/>
      <c r="L201" s="249">
        <f t="shared" ref="L201:L224" si="15">H201</f>
        <v>800000</v>
      </c>
      <c r="M201" s="346" t="s">
        <v>4030</v>
      </c>
    </row>
    <row r="202" spans="1:13" ht="25.5" x14ac:dyDescent="0.2">
      <c r="A202" s="75"/>
      <c r="B202" s="76">
        <v>11</v>
      </c>
      <c r="C202" s="77" t="s">
        <v>4031</v>
      </c>
      <c r="D202" s="21" t="s">
        <v>3698</v>
      </c>
      <c r="E202" s="21" t="s">
        <v>4004</v>
      </c>
      <c r="F202" s="21"/>
      <c r="G202" s="84"/>
      <c r="H202" s="357">
        <v>120000</v>
      </c>
      <c r="I202" s="23"/>
      <c r="J202" s="79">
        <f t="shared" si="14"/>
        <v>275325400</v>
      </c>
      <c r="K202" s="80"/>
      <c r="L202" s="249">
        <f t="shared" si="15"/>
        <v>120000</v>
      </c>
      <c r="M202" s="346" t="s">
        <v>434</v>
      </c>
    </row>
    <row r="203" spans="1:13" ht="25.5" x14ac:dyDescent="0.2">
      <c r="A203" s="75"/>
      <c r="B203" s="76">
        <v>11</v>
      </c>
      <c r="C203" s="77" t="s">
        <v>4032</v>
      </c>
      <c r="D203" s="21" t="s">
        <v>1260</v>
      </c>
      <c r="E203" s="21" t="s">
        <v>4005</v>
      </c>
      <c r="F203" s="21"/>
      <c r="G203" s="84"/>
      <c r="H203" s="357">
        <v>550000</v>
      </c>
      <c r="I203" s="23"/>
      <c r="J203" s="79">
        <f t="shared" si="14"/>
        <v>275875400</v>
      </c>
      <c r="K203" s="80"/>
      <c r="L203" s="249">
        <f t="shared" si="15"/>
        <v>550000</v>
      </c>
      <c r="M203" s="346" t="s">
        <v>2100</v>
      </c>
    </row>
    <row r="204" spans="1:13" ht="25.5" x14ac:dyDescent="0.2">
      <c r="A204" s="75"/>
      <c r="B204" s="76">
        <v>11</v>
      </c>
      <c r="C204" s="77" t="s">
        <v>4033</v>
      </c>
      <c r="D204" s="21" t="s">
        <v>1385</v>
      </c>
      <c r="E204" s="21" t="s">
        <v>4006</v>
      </c>
      <c r="F204" s="21"/>
      <c r="G204" s="84"/>
      <c r="H204" s="357">
        <v>600000</v>
      </c>
      <c r="I204" s="23"/>
      <c r="J204" s="79">
        <f t="shared" si="14"/>
        <v>276475400</v>
      </c>
      <c r="K204" s="80"/>
      <c r="L204" s="249">
        <f t="shared" si="15"/>
        <v>600000</v>
      </c>
      <c r="M204" s="346" t="s">
        <v>4034</v>
      </c>
    </row>
    <row r="205" spans="1:13" ht="25.5" x14ac:dyDescent="0.2">
      <c r="A205" s="75"/>
      <c r="B205" s="76">
        <v>11</v>
      </c>
      <c r="C205" s="77" t="s">
        <v>4035</v>
      </c>
      <c r="D205" s="21" t="s">
        <v>1260</v>
      </c>
      <c r="E205" s="21" t="s">
        <v>4007</v>
      </c>
      <c r="F205" s="21"/>
      <c r="G205" s="84"/>
      <c r="H205" s="357">
        <v>800000</v>
      </c>
      <c r="I205" s="23"/>
      <c r="J205" s="79">
        <f t="shared" si="14"/>
        <v>277275400</v>
      </c>
      <c r="K205" s="80"/>
      <c r="L205" s="249">
        <f t="shared" si="15"/>
        <v>800000</v>
      </c>
      <c r="M205" s="346" t="s">
        <v>2359</v>
      </c>
    </row>
    <row r="206" spans="1:13" ht="25.5" x14ac:dyDescent="0.2">
      <c r="A206" s="75"/>
      <c r="B206" s="76">
        <v>11</v>
      </c>
      <c r="C206" s="77" t="s">
        <v>4036</v>
      </c>
      <c r="D206" s="21" t="s">
        <v>110</v>
      </c>
      <c r="E206" s="21" t="s">
        <v>4008</v>
      </c>
      <c r="F206" s="21"/>
      <c r="G206" s="84"/>
      <c r="H206" s="357">
        <v>2000000</v>
      </c>
      <c r="I206" s="23"/>
      <c r="J206" s="79">
        <f t="shared" si="14"/>
        <v>279275400</v>
      </c>
      <c r="K206" s="80"/>
      <c r="L206" s="249">
        <f t="shared" si="15"/>
        <v>2000000</v>
      </c>
      <c r="M206" s="346" t="s">
        <v>4037</v>
      </c>
    </row>
    <row r="207" spans="1:13" ht="25.5" x14ac:dyDescent="0.2">
      <c r="A207" s="75"/>
      <c r="B207" s="76">
        <v>11</v>
      </c>
      <c r="C207" s="77" t="s">
        <v>4038</v>
      </c>
      <c r="D207" s="21" t="s">
        <v>1395</v>
      </c>
      <c r="E207" s="21" t="s">
        <v>4009</v>
      </c>
      <c r="F207" s="21"/>
      <c r="G207" s="84"/>
      <c r="H207" s="357">
        <v>2400000</v>
      </c>
      <c r="I207" s="23"/>
      <c r="J207" s="79">
        <f t="shared" si="14"/>
        <v>281675400</v>
      </c>
      <c r="K207" s="80"/>
      <c r="L207" s="249">
        <f t="shared" si="15"/>
        <v>2400000</v>
      </c>
      <c r="M207" s="346" t="s">
        <v>4039</v>
      </c>
    </row>
    <row r="208" spans="1:13" ht="25.5" x14ac:dyDescent="0.2">
      <c r="A208" s="75"/>
      <c r="B208" s="76">
        <v>11</v>
      </c>
      <c r="C208" s="77" t="s">
        <v>4038</v>
      </c>
      <c r="D208" s="21" t="s">
        <v>1395</v>
      </c>
      <c r="E208" s="21" t="s">
        <v>4010</v>
      </c>
      <c r="F208" s="21"/>
      <c r="G208" s="84"/>
      <c r="H208" s="357">
        <v>470000</v>
      </c>
      <c r="I208" s="23"/>
      <c r="J208" s="79">
        <f t="shared" si="14"/>
        <v>282145400</v>
      </c>
      <c r="K208" s="80"/>
      <c r="L208" s="249">
        <f t="shared" si="15"/>
        <v>470000</v>
      </c>
      <c r="M208" s="346" t="s">
        <v>4039</v>
      </c>
    </row>
    <row r="209" spans="1:13" ht="25.5" x14ac:dyDescent="0.2">
      <c r="A209" s="75"/>
      <c r="B209" s="76">
        <v>11</v>
      </c>
      <c r="C209" s="77" t="s">
        <v>2877</v>
      </c>
      <c r="D209" s="21" t="s">
        <v>219</v>
      </c>
      <c r="E209" s="21" t="s">
        <v>4011</v>
      </c>
      <c r="F209" s="21"/>
      <c r="G209" s="84"/>
      <c r="H209" s="357">
        <v>2000000</v>
      </c>
      <c r="I209" s="23"/>
      <c r="J209" s="79">
        <f t="shared" si="14"/>
        <v>284145400</v>
      </c>
      <c r="K209" s="80"/>
      <c r="L209" s="249">
        <f t="shared" si="15"/>
        <v>2000000</v>
      </c>
      <c r="M209" s="346" t="s">
        <v>4040</v>
      </c>
    </row>
    <row r="210" spans="1:13" ht="25.5" x14ac:dyDescent="0.2">
      <c r="A210" s="75"/>
      <c r="B210" s="76">
        <v>11</v>
      </c>
      <c r="C210" s="77" t="s">
        <v>4041</v>
      </c>
      <c r="D210" s="21" t="s">
        <v>1267</v>
      </c>
      <c r="E210" s="21" t="s">
        <v>4012</v>
      </c>
      <c r="F210" s="21"/>
      <c r="G210" s="21"/>
      <c r="H210" s="357">
        <v>600000</v>
      </c>
      <c r="I210" s="23"/>
      <c r="J210" s="79">
        <f t="shared" si="14"/>
        <v>284745400</v>
      </c>
      <c r="K210" s="80"/>
      <c r="L210" s="249">
        <f t="shared" si="15"/>
        <v>600000</v>
      </c>
      <c r="M210" s="346" t="s">
        <v>1806</v>
      </c>
    </row>
    <row r="211" spans="1:13" ht="25.5" x14ac:dyDescent="0.2">
      <c r="A211" s="75"/>
      <c r="B211" s="76">
        <v>11</v>
      </c>
      <c r="C211" s="77" t="s">
        <v>4042</v>
      </c>
      <c r="D211" s="21" t="s">
        <v>1395</v>
      </c>
      <c r="E211" s="21" t="s">
        <v>4013</v>
      </c>
      <c r="F211" s="21"/>
      <c r="G211" s="21"/>
      <c r="H211" s="357">
        <v>1600000</v>
      </c>
      <c r="I211" s="23"/>
      <c r="J211" s="79">
        <f t="shared" si="14"/>
        <v>286345400</v>
      </c>
      <c r="K211" s="80"/>
      <c r="L211" s="249">
        <f t="shared" si="15"/>
        <v>1600000</v>
      </c>
      <c r="M211" s="346" t="s">
        <v>492</v>
      </c>
    </row>
    <row r="212" spans="1:13" ht="25.5" x14ac:dyDescent="0.2">
      <c r="A212" s="75"/>
      <c r="B212" s="76">
        <v>11</v>
      </c>
      <c r="C212" s="77" t="s">
        <v>2108</v>
      </c>
      <c r="D212" s="21" t="s">
        <v>1385</v>
      </c>
      <c r="E212" s="21" t="s">
        <v>4014</v>
      </c>
      <c r="F212" s="21"/>
      <c r="G212" s="21"/>
      <c r="H212" s="357">
        <v>600000</v>
      </c>
      <c r="I212" s="23"/>
      <c r="J212" s="79">
        <f t="shared" si="14"/>
        <v>286945400</v>
      </c>
      <c r="K212" s="80"/>
      <c r="L212" s="249">
        <f t="shared" si="15"/>
        <v>600000</v>
      </c>
      <c r="M212" s="346" t="s">
        <v>4043</v>
      </c>
    </row>
    <row r="213" spans="1:13" ht="25.5" x14ac:dyDescent="0.2">
      <c r="A213" s="75"/>
      <c r="B213" s="76">
        <v>11</v>
      </c>
      <c r="C213" s="77" t="s">
        <v>4044</v>
      </c>
      <c r="D213" s="21" t="s">
        <v>1395</v>
      </c>
      <c r="E213" s="21" t="s">
        <v>4015</v>
      </c>
      <c r="F213" s="21"/>
      <c r="G213" s="21"/>
      <c r="H213" s="357">
        <v>410000</v>
      </c>
      <c r="I213" s="23"/>
      <c r="J213" s="79">
        <f t="shared" si="14"/>
        <v>287355400</v>
      </c>
      <c r="K213" s="80"/>
      <c r="L213" s="249">
        <f t="shared" si="15"/>
        <v>410000</v>
      </c>
      <c r="M213" s="346" t="s">
        <v>4045</v>
      </c>
    </row>
    <row r="214" spans="1:13" ht="25.5" x14ac:dyDescent="0.2">
      <c r="A214" s="75"/>
      <c r="B214" s="76">
        <v>11</v>
      </c>
      <c r="C214" s="77" t="s">
        <v>4046</v>
      </c>
      <c r="D214" s="21" t="s">
        <v>110</v>
      </c>
      <c r="E214" s="21" t="s">
        <v>4016</v>
      </c>
      <c r="F214" s="21"/>
      <c r="G214" s="21"/>
      <c r="H214" s="357">
        <v>2000000</v>
      </c>
      <c r="I214" s="23"/>
      <c r="J214" s="79">
        <f t="shared" si="14"/>
        <v>289355400</v>
      </c>
      <c r="K214" s="80"/>
      <c r="L214" s="249">
        <f t="shared" si="15"/>
        <v>2000000</v>
      </c>
      <c r="M214" s="346" t="s">
        <v>4047</v>
      </c>
    </row>
    <row r="215" spans="1:13" ht="25.5" x14ac:dyDescent="0.2">
      <c r="A215" s="75"/>
      <c r="B215" s="76">
        <v>13</v>
      </c>
      <c r="C215" s="77" t="s">
        <v>4048</v>
      </c>
      <c r="D215" s="21" t="s">
        <v>1244</v>
      </c>
      <c r="E215" s="21" t="s">
        <v>4017</v>
      </c>
      <c r="F215" s="21"/>
      <c r="G215" s="21"/>
      <c r="H215" s="357">
        <v>1025000</v>
      </c>
      <c r="I215" s="23"/>
      <c r="J215" s="79">
        <f t="shared" si="14"/>
        <v>290380400</v>
      </c>
      <c r="K215" s="80"/>
      <c r="L215" s="249">
        <f t="shared" si="15"/>
        <v>1025000</v>
      </c>
      <c r="M215" s="346" t="s">
        <v>1950</v>
      </c>
    </row>
    <row r="216" spans="1:13" ht="25.5" x14ac:dyDescent="0.2">
      <c r="A216" s="75"/>
      <c r="B216" s="76">
        <v>13</v>
      </c>
      <c r="C216" s="77" t="s">
        <v>4049</v>
      </c>
      <c r="D216" s="21" t="s">
        <v>1395</v>
      </c>
      <c r="E216" s="21" t="s">
        <v>4018</v>
      </c>
      <c r="F216" s="21"/>
      <c r="G216" s="21"/>
      <c r="H216" s="357">
        <v>800000</v>
      </c>
      <c r="I216" s="23"/>
      <c r="J216" s="79">
        <f t="shared" si="14"/>
        <v>291180400</v>
      </c>
      <c r="K216" s="80"/>
      <c r="L216" s="249">
        <f t="shared" si="15"/>
        <v>800000</v>
      </c>
      <c r="M216" s="346" t="s">
        <v>2625</v>
      </c>
    </row>
    <row r="217" spans="1:13" ht="25.5" x14ac:dyDescent="0.2">
      <c r="A217" s="75"/>
      <c r="B217" s="76">
        <v>13</v>
      </c>
      <c r="C217" s="77" t="s">
        <v>4050</v>
      </c>
      <c r="D217" s="21" t="s">
        <v>1395</v>
      </c>
      <c r="E217" s="21" t="s">
        <v>4019</v>
      </c>
      <c r="F217" s="21"/>
      <c r="G217" s="21"/>
      <c r="H217" s="357">
        <v>1000000</v>
      </c>
      <c r="I217" s="23"/>
      <c r="J217" s="79">
        <f t="shared" si="14"/>
        <v>292180400</v>
      </c>
      <c r="K217" s="80"/>
      <c r="L217" s="249">
        <f t="shared" si="15"/>
        <v>1000000</v>
      </c>
      <c r="M217" s="346" t="s">
        <v>3096</v>
      </c>
    </row>
    <row r="218" spans="1:13" ht="25.5" x14ac:dyDescent="0.2">
      <c r="A218" s="75"/>
      <c r="B218" s="76">
        <v>13</v>
      </c>
      <c r="C218" s="77" t="s">
        <v>971</v>
      </c>
      <c r="D218" s="21" t="s">
        <v>1395</v>
      </c>
      <c r="E218" s="21" t="s">
        <v>4020</v>
      </c>
      <c r="F218" s="21"/>
      <c r="G218" s="21"/>
      <c r="H218" s="357">
        <v>500000</v>
      </c>
      <c r="I218" s="23"/>
      <c r="J218" s="79">
        <f t="shared" si="14"/>
        <v>292680400</v>
      </c>
      <c r="K218" s="80"/>
      <c r="L218" s="249">
        <f t="shared" si="15"/>
        <v>500000</v>
      </c>
      <c r="M218" s="346" t="s">
        <v>4051</v>
      </c>
    </row>
    <row r="219" spans="1:13" ht="25.5" x14ac:dyDescent="0.2">
      <c r="A219" s="75"/>
      <c r="B219" s="76">
        <v>13</v>
      </c>
      <c r="C219" s="77" t="s">
        <v>4052</v>
      </c>
      <c r="D219" s="21" t="s">
        <v>1297</v>
      </c>
      <c r="E219" s="21" t="s">
        <v>4021</v>
      </c>
      <c r="F219" s="21"/>
      <c r="G219" s="21"/>
      <c r="H219" s="357">
        <v>1000000</v>
      </c>
      <c r="I219" s="23"/>
      <c r="J219" s="79">
        <f t="shared" si="14"/>
        <v>293680400</v>
      </c>
      <c r="K219" s="80"/>
      <c r="L219" s="249">
        <f t="shared" si="15"/>
        <v>1000000</v>
      </c>
      <c r="M219" s="346" t="s">
        <v>4053</v>
      </c>
    </row>
    <row r="220" spans="1:13" ht="25.5" x14ac:dyDescent="0.2">
      <c r="A220" s="75"/>
      <c r="B220" s="76">
        <v>13</v>
      </c>
      <c r="C220" s="77" t="s">
        <v>4054</v>
      </c>
      <c r="D220" s="21" t="s">
        <v>1251</v>
      </c>
      <c r="E220" s="21" t="s">
        <v>4022</v>
      </c>
      <c r="F220" s="21"/>
      <c r="G220" s="21"/>
      <c r="H220" s="357">
        <v>850000</v>
      </c>
      <c r="I220" s="23"/>
      <c r="J220" s="79">
        <f t="shared" si="14"/>
        <v>294530400</v>
      </c>
      <c r="K220" s="80"/>
      <c r="L220" s="249">
        <f t="shared" si="15"/>
        <v>850000</v>
      </c>
      <c r="M220" s="346" t="s">
        <v>1961</v>
      </c>
    </row>
    <row r="221" spans="1:13" ht="25.5" x14ac:dyDescent="0.2">
      <c r="A221" s="75"/>
      <c r="B221" s="76">
        <v>13</v>
      </c>
      <c r="C221" s="77" t="s">
        <v>4055</v>
      </c>
      <c r="D221" s="21" t="s">
        <v>2819</v>
      </c>
      <c r="E221" s="21" t="s">
        <v>4023</v>
      </c>
      <c r="F221" s="21"/>
      <c r="G221" s="21"/>
      <c r="H221" s="357">
        <v>5000000</v>
      </c>
      <c r="I221" s="23"/>
      <c r="J221" s="79">
        <f t="shared" si="14"/>
        <v>299530400</v>
      </c>
      <c r="K221" s="80"/>
      <c r="L221" s="249">
        <f t="shared" si="15"/>
        <v>5000000</v>
      </c>
      <c r="M221" s="346" t="s">
        <v>4056</v>
      </c>
    </row>
    <row r="222" spans="1:13" ht="25.5" x14ac:dyDescent="0.2">
      <c r="A222" s="75"/>
      <c r="B222" s="76">
        <v>13</v>
      </c>
      <c r="C222" s="77" t="s">
        <v>4057</v>
      </c>
      <c r="D222" s="21" t="s">
        <v>110</v>
      </c>
      <c r="E222" s="21" t="s">
        <v>4024</v>
      </c>
      <c r="F222" s="21"/>
      <c r="G222" s="21"/>
      <c r="H222" s="357">
        <v>3000000</v>
      </c>
      <c r="I222" s="23"/>
      <c r="J222" s="79">
        <f t="shared" si="14"/>
        <v>302530400</v>
      </c>
      <c r="K222" s="80"/>
      <c r="L222" s="249">
        <f t="shared" si="15"/>
        <v>3000000</v>
      </c>
      <c r="M222" s="346" t="s">
        <v>4058</v>
      </c>
    </row>
    <row r="223" spans="1:13" ht="25.5" x14ac:dyDescent="0.2">
      <c r="A223" s="75"/>
      <c r="B223" s="76">
        <v>13</v>
      </c>
      <c r="C223" s="77" t="s">
        <v>4059</v>
      </c>
      <c r="D223" s="21" t="s">
        <v>2819</v>
      </c>
      <c r="E223" s="21" t="s">
        <v>4025</v>
      </c>
      <c r="F223" s="21"/>
      <c r="G223" s="21"/>
      <c r="H223" s="357">
        <v>13500000</v>
      </c>
      <c r="I223" s="23"/>
      <c r="J223" s="79">
        <f t="shared" si="14"/>
        <v>316030400</v>
      </c>
      <c r="K223" s="80"/>
      <c r="L223" s="249">
        <f t="shared" si="15"/>
        <v>13500000</v>
      </c>
      <c r="M223" s="346" t="s">
        <v>2466</v>
      </c>
    </row>
    <row r="224" spans="1:13" ht="25.5" x14ac:dyDescent="0.2">
      <c r="A224" s="75"/>
      <c r="B224" s="76">
        <v>13</v>
      </c>
      <c r="C224" s="77" t="s">
        <v>4060</v>
      </c>
      <c r="D224" s="21" t="s">
        <v>2653</v>
      </c>
      <c r="E224" s="21" t="s">
        <v>4026</v>
      </c>
      <c r="F224" s="21"/>
      <c r="G224" s="21"/>
      <c r="H224" s="357">
        <v>2000000</v>
      </c>
      <c r="I224" s="23"/>
      <c r="J224" s="79">
        <f t="shared" si="14"/>
        <v>318030400</v>
      </c>
      <c r="K224" s="80"/>
      <c r="L224" s="249">
        <f t="shared" si="15"/>
        <v>2000000</v>
      </c>
      <c r="M224" s="346" t="s">
        <v>4061</v>
      </c>
    </row>
    <row r="225" spans="1:13" ht="25.5" x14ac:dyDescent="0.2">
      <c r="A225" s="75"/>
      <c r="B225" s="82">
        <v>13</v>
      </c>
      <c r="C225" s="83" t="s">
        <v>4161</v>
      </c>
      <c r="D225" s="84"/>
      <c r="E225" s="84" t="s">
        <v>4157</v>
      </c>
      <c r="F225" s="84"/>
      <c r="G225" s="84"/>
      <c r="H225" s="272"/>
      <c r="I225" s="367">
        <v>123500</v>
      </c>
      <c r="J225" s="79">
        <f>J224-I225</f>
        <v>317906900</v>
      </c>
      <c r="K225" s="80"/>
      <c r="L225" s="249">
        <f>I225*-1</f>
        <v>-123500</v>
      </c>
      <c r="M225" s="346" t="s">
        <v>4152</v>
      </c>
    </row>
    <row r="226" spans="1:13" ht="38.25" x14ac:dyDescent="0.2">
      <c r="A226" s="75"/>
      <c r="B226" s="82">
        <v>13</v>
      </c>
      <c r="C226" s="83" t="s">
        <v>4162</v>
      </c>
      <c r="D226" s="84"/>
      <c r="E226" s="84" t="s">
        <v>4158</v>
      </c>
      <c r="F226" s="84"/>
      <c r="G226" s="84"/>
      <c r="H226" s="272"/>
      <c r="I226" s="367">
        <v>1889000</v>
      </c>
      <c r="J226" s="79">
        <f>J225-I226</f>
        <v>316017900</v>
      </c>
      <c r="K226" s="80"/>
      <c r="L226" s="249">
        <f>I226*-1</f>
        <v>-1889000</v>
      </c>
      <c r="M226" s="346" t="s">
        <v>148</v>
      </c>
    </row>
    <row r="227" spans="1:13" ht="25.5" x14ac:dyDescent="0.2">
      <c r="A227" s="75"/>
      <c r="B227" s="82">
        <v>13</v>
      </c>
      <c r="C227" s="83" t="s">
        <v>4163</v>
      </c>
      <c r="D227" s="84"/>
      <c r="E227" s="84" t="s">
        <v>4159</v>
      </c>
      <c r="F227" s="84"/>
      <c r="G227" s="84"/>
      <c r="H227" s="272"/>
      <c r="I227" s="367">
        <v>1704500</v>
      </c>
      <c r="J227" s="79">
        <f>J226-I227</f>
        <v>314313400</v>
      </c>
      <c r="K227" s="80"/>
      <c r="L227" s="249">
        <f>I227*-1</f>
        <v>-1704500</v>
      </c>
      <c r="M227" s="346" t="s">
        <v>3347</v>
      </c>
    </row>
    <row r="228" spans="1:13" ht="51" x14ac:dyDescent="0.2">
      <c r="A228" s="75"/>
      <c r="B228" s="82">
        <v>13</v>
      </c>
      <c r="C228" s="83" t="s">
        <v>4164</v>
      </c>
      <c r="D228" s="84"/>
      <c r="E228" s="84" t="s">
        <v>4160</v>
      </c>
      <c r="F228" s="84"/>
      <c r="G228" s="84"/>
      <c r="H228" s="367"/>
      <c r="I228" s="125">
        <v>16170500</v>
      </c>
      <c r="J228" s="79">
        <f>J227-I228</f>
        <v>298142900</v>
      </c>
      <c r="K228" s="80"/>
      <c r="L228" s="249">
        <f>I228*-1</f>
        <v>-16170500</v>
      </c>
      <c r="M228" s="346" t="s">
        <v>3347</v>
      </c>
    </row>
    <row r="229" spans="1:13" ht="25.5" x14ac:dyDescent="0.2">
      <c r="A229" s="75"/>
      <c r="B229" s="76">
        <v>14</v>
      </c>
      <c r="C229" s="77" t="s">
        <v>501</v>
      </c>
      <c r="D229" s="21" t="s">
        <v>1251</v>
      </c>
      <c r="E229" s="21" t="s">
        <v>4027</v>
      </c>
      <c r="F229" s="21"/>
      <c r="G229" s="21"/>
      <c r="H229" s="357">
        <v>700000</v>
      </c>
      <c r="I229" s="23"/>
      <c r="J229" s="79">
        <f>J228+H229</f>
        <v>298842900</v>
      </c>
      <c r="K229" s="80"/>
      <c r="L229" s="249">
        <f>H229</f>
        <v>700000</v>
      </c>
      <c r="M229" s="346" t="s">
        <v>2645</v>
      </c>
    </row>
    <row r="230" spans="1:13" ht="25.5" x14ac:dyDescent="0.2">
      <c r="A230" s="75"/>
      <c r="B230" s="76">
        <v>14</v>
      </c>
      <c r="C230" s="77" t="s">
        <v>4076</v>
      </c>
      <c r="D230" s="21" t="s">
        <v>1244</v>
      </c>
      <c r="E230" s="21" t="s">
        <v>4028</v>
      </c>
      <c r="F230" s="21"/>
      <c r="G230" s="21"/>
      <c r="H230" s="357">
        <v>1200000</v>
      </c>
      <c r="I230" s="23"/>
      <c r="J230" s="79">
        <f t="shared" ref="J230:J244" si="16">J229+H230</f>
        <v>300042900</v>
      </c>
      <c r="K230" s="80"/>
      <c r="L230" s="249">
        <f t="shared" ref="L230:L244" si="17">H230</f>
        <v>1200000</v>
      </c>
      <c r="M230" s="346" t="s">
        <v>4077</v>
      </c>
    </row>
    <row r="231" spans="1:13" ht="25.5" x14ac:dyDescent="0.2">
      <c r="A231" s="75"/>
      <c r="B231" s="76">
        <v>14</v>
      </c>
      <c r="C231" s="77" t="s">
        <v>4078</v>
      </c>
      <c r="D231" s="21" t="s">
        <v>110</v>
      </c>
      <c r="E231" s="21" t="s">
        <v>4062</v>
      </c>
      <c r="F231" s="21"/>
      <c r="G231" s="21"/>
      <c r="H231" s="357">
        <v>1250000</v>
      </c>
      <c r="I231" s="23"/>
      <c r="J231" s="79">
        <f t="shared" si="16"/>
        <v>301292900</v>
      </c>
      <c r="K231" s="80"/>
      <c r="L231" s="249">
        <f t="shared" si="17"/>
        <v>1250000</v>
      </c>
      <c r="M231" s="346" t="s">
        <v>4079</v>
      </c>
    </row>
    <row r="232" spans="1:13" ht="25.5" x14ac:dyDescent="0.2">
      <c r="A232" s="75"/>
      <c r="B232" s="76">
        <v>14</v>
      </c>
      <c r="C232" s="77" t="s">
        <v>4080</v>
      </c>
      <c r="D232" s="21" t="s">
        <v>1395</v>
      </c>
      <c r="E232" s="21" t="s">
        <v>4063</v>
      </c>
      <c r="F232" s="21"/>
      <c r="G232" s="84"/>
      <c r="H232" s="357">
        <v>400000</v>
      </c>
      <c r="I232" s="23"/>
      <c r="J232" s="79">
        <f t="shared" si="16"/>
        <v>301692900</v>
      </c>
      <c r="K232" s="80"/>
      <c r="L232" s="249">
        <f t="shared" si="17"/>
        <v>400000</v>
      </c>
      <c r="M232" s="346" t="s">
        <v>4077</v>
      </c>
    </row>
    <row r="233" spans="1:13" ht="25.5" x14ac:dyDescent="0.2">
      <c r="A233" s="75"/>
      <c r="B233" s="76">
        <v>14</v>
      </c>
      <c r="C233" s="77" t="s">
        <v>1874</v>
      </c>
      <c r="D233" s="21" t="s">
        <v>1297</v>
      </c>
      <c r="E233" s="21" t="s">
        <v>4064</v>
      </c>
      <c r="F233" s="21"/>
      <c r="G233" s="84"/>
      <c r="H233" s="357">
        <v>1000000</v>
      </c>
      <c r="I233" s="23"/>
      <c r="J233" s="79">
        <f t="shared" si="16"/>
        <v>302692900</v>
      </c>
      <c r="K233" s="80"/>
      <c r="L233" s="249">
        <f t="shared" si="17"/>
        <v>1000000</v>
      </c>
      <c r="M233" s="346" t="s">
        <v>1875</v>
      </c>
    </row>
    <row r="234" spans="1:13" ht="25.5" x14ac:dyDescent="0.2">
      <c r="A234" s="75"/>
      <c r="B234" s="76">
        <v>14</v>
      </c>
      <c r="C234" s="77" t="s">
        <v>4081</v>
      </c>
      <c r="D234" s="21" t="s">
        <v>1594</v>
      </c>
      <c r="E234" s="21" t="s">
        <v>4065</v>
      </c>
      <c r="F234" s="21"/>
      <c r="G234" s="84"/>
      <c r="H234" s="357">
        <v>1050000</v>
      </c>
      <c r="I234" s="23"/>
      <c r="J234" s="79">
        <f t="shared" si="16"/>
        <v>303742900</v>
      </c>
      <c r="K234" s="80"/>
      <c r="L234" s="249">
        <f t="shared" si="17"/>
        <v>1050000</v>
      </c>
      <c r="M234" s="346" t="s">
        <v>482</v>
      </c>
    </row>
    <row r="235" spans="1:13" ht="25.5" x14ac:dyDescent="0.2">
      <c r="A235" s="75"/>
      <c r="B235" s="76">
        <v>14</v>
      </c>
      <c r="C235" s="77" t="s">
        <v>4082</v>
      </c>
      <c r="D235" s="21" t="s">
        <v>1251</v>
      </c>
      <c r="E235" s="21" t="s">
        <v>4066</v>
      </c>
      <c r="F235" s="21"/>
      <c r="G235" s="84"/>
      <c r="H235" s="357">
        <v>2000000</v>
      </c>
      <c r="I235" s="23"/>
      <c r="J235" s="79">
        <f t="shared" si="16"/>
        <v>305742900</v>
      </c>
      <c r="K235" s="80"/>
      <c r="L235" s="249">
        <f t="shared" si="17"/>
        <v>2000000</v>
      </c>
      <c r="M235" s="346" t="s">
        <v>4083</v>
      </c>
    </row>
    <row r="236" spans="1:13" ht="25.5" x14ac:dyDescent="0.2">
      <c r="A236" s="75"/>
      <c r="B236" s="76">
        <v>14</v>
      </c>
      <c r="C236" s="77" t="s">
        <v>4084</v>
      </c>
      <c r="D236" s="21" t="s">
        <v>1244</v>
      </c>
      <c r="E236" s="21" t="s">
        <v>4067</v>
      </c>
      <c r="F236" s="21"/>
      <c r="G236" s="84"/>
      <c r="H236" s="357">
        <v>2300000</v>
      </c>
      <c r="I236" s="23"/>
      <c r="J236" s="79">
        <f t="shared" si="16"/>
        <v>308042900</v>
      </c>
      <c r="K236" s="80"/>
      <c r="L236" s="249">
        <f t="shared" si="17"/>
        <v>2300000</v>
      </c>
      <c r="M236" s="346" t="s">
        <v>4085</v>
      </c>
    </row>
    <row r="237" spans="1:13" ht="25.5" x14ac:dyDescent="0.2">
      <c r="A237" s="75"/>
      <c r="B237" s="76">
        <v>14</v>
      </c>
      <c r="C237" s="77" t="s">
        <v>4086</v>
      </c>
      <c r="D237" s="21" t="s">
        <v>2781</v>
      </c>
      <c r="E237" s="21" t="s">
        <v>4068</v>
      </c>
      <c r="F237" s="21"/>
      <c r="G237" s="84"/>
      <c r="H237" s="357">
        <v>2000000</v>
      </c>
      <c r="I237" s="23"/>
      <c r="J237" s="79">
        <f t="shared" si="16"/>
        <v>310042900</v>
      </c>
      <c r="K237" s="80"/>
      <c r="L237" s="249">
        <f t="shared" si="17"/>
        <v>2000000</v>
      </c>
      <c r="M237" s="346" t="s">
        <v>4087</v>
      </c>
    </row>
    <row r="238" spans="1:13" ht="25.5" x14ac:dyDescent="0.2">
      <c r="A238" s="75"/>
      <c r="B238" s="76">
        <v>14</v>
      </c>
      <c r="C238" s="77" t="s">
        <v>4088</v>
      </c>
      <c r="D238" s="21" t="s">
        <v>1476</v>
      </c>
      <c r="E238" s="21" t="s">
        <v>4069</v>
      </c>
      <c r="F238" s="84"/>
      <c r="G238" s="21"/>
      <c r="H238" s="357">
        <v>1600000</v>
      </c>
      <c r="I238" s="23"/>
      <c r="J238" s="79">
        <f t="shared" si="16"/>
        <v>311642900</v>
      </c>
      <c r="K238" s="80"/>
      <c r="L238" s="249">
        <f t="shared" si="17"/>
        <v>1600000</v>
      </c>
      <c r="M238" s="346" t="s">
        <v>4089</v>
      </c>
    </row>
    <row r="239" spans="1:13" ht="25.5" x14ac:dyDescent="0.2">
      <c r="A239" s="75"/>
      <c r="B239" s="76">
        <v>14</v>
      </c>
      <c r="C239" s="77" t="s">
        <v>4090</v>
      </c>
      <c r="D239" s="21" t="s">
        <v>1244</v>
      </c>
      <c r="E239" s="21" t="s">
        <v>4070</v>
      </c>
      <c r="F239" s="84"/>
      <c r="G239" s="21"/>
      <c r="H239" s="357">
        <v>500000</v>
      </c>
      <c r="I239" s="23"/>
      <c r="J239" s="79">
        <f t="shared" si="16"/>
        <v>312142900</v>
      </c>
      <c r="K239" s="80"/>
      <c r="L239" s="249">
        <f t="shared" si="17"/>
        <v>500000</v>
      </c>
      <c r="M239" s="346" t="s">
        <v>4091</v>
      </c>
    </row>
    <row r="240" spans="1:13" ht="25.5" x14ac:dyDescent="0.2">
      <c r="A240" s="75"/>
      <c r="B240" s="76">
        <v>14</v>
      </c>
      <c r="C240" s="77" t="s">
        <v>4092</v>
      </c>
      <c r="D240" s="21" t="s">
        <v>1260</v>
      </c>
      <c r="E240" s="21" t="s">
        <v>4071</v>
      </c>
      <c r="F240" s="84"/>
      <c r="G240" s="21"/>
      <c r="H240" s="357">
        <v>7000000</v>
      </c>
      <c r="I240" s="23"/>
      <c r="J240" s="79">
        <f t="shared" si="16"/>
        <v>319142900</v>
      </c>
      <c r="K240" s="80"/>
      <c r="L240" s="249">
        <f t="shared" si="17"/>
        <v>7000000</v>
      </c>
      <c r="M240" s="346" t="s">
        <v>4093</v>
      </c>
    </row>
    <row r="241" spans="1:13" ht="25.5" x14ac:dyDescent="0.2">
      <c r="A241" s="75"/>
      <c r="B241" s="76">
        <v>14</v>
      </c>
      <c r="C241" s="77" t="s">
        <v>4094</v>
      </c>
      <c r="D241" s="21" t="s">
        <v>1260</v>
      </c>
      <c r="E241" s="21" t="s">
        <v>4072</v>
      </c>
      <c r="F241" s="84"/>
      <c r="G241" s="21"/>
      <c r="H241" s="357">
        <v>1000000</v>
      </c>
      <c r="I241" s="23"/>
      <c r="J241" s="79">
        <f t="shared" si="16"/>
        <v>320142900</v>
      </c>
      <c r="K241" s="80"/>
      <c r="L241" s="249">
        <f t="shared" si="17"/>
        <v>1000000</v>
      </c>
      <c r="M241" s="346" t="s">
        <v>4095</v>
      </c>
    </row>
    <row r="242" spans="1:13" ht="25.5" x14ac:dyDescent="0.2">
      <c r="A242" s="75"/>
      <c r="B242" s="76">
        <v>14</v>
      </c>
      <c r="C242" s="77" t="s">
        <v>4096</v>
      </c>
      <c r="D242" s="21" t="s">
        <v>1395</v>
      </c>
      <c r="E242" s="21" t="s">
        <v>4073</v>
      </c>
      <c r="F242" s="84"/>
      <c r="G242" s="21"/>
      <c r="H242" s="357">
        <v>1200000</v>
      </c>
      <c r="I242" s="23"/>
      <c r="J242" s="79">
        <f t="shared" si="16"/>
        <v>321342900</v>
      </c>
      <c r="K242" s="80"/>
      <c r="L242" s="249">
        <f t="shared" si="17"/>
        <v>1200000</v>
      </c>
      <c r="M242" s="346" t="s">
        <v>4097</v>
      </c>
    </row>
    <row r="243" spans="1:13" ht="25.5" x14ac:dyDescent="0.2">
      <c r="A243" s="75"/>
      <c r="B243" s="76">
        <v>14</v>
      </c>
      <c r="C243" s="77" t="s">
        <v>4098</v>
      </c>
      <c r="D243" s="21" t="s">
        <v>1476</v>
      </c>
      <c r="E243" s="21" t="s">
        <v>4074</v>
      </c>
      <c r="F243" s="84"/>
      <c r="G243" s="21"/>
      <c r="H243" s="357">
        <v>5200000</v>
      </c>
      <c r="I243" s="23"/>
      <c r="J243" s="79">
        <f t="shared" si="16"/>
        <v>326542900</v>
      </c>
      <c r="K243" s="80"/>
      <c r="L243" s="249">
        <f t="shared" si="17"/>
        <v>5200000</v>
      </c>
      <c r="M243" s="346" t="s">
        <v>4099</v>
      </c>
    </row>
    <row r="244" spans="1:13" ht="25.5" x14ac:dyDescent="0.2">
      <c r="A244" s="75"/>
      <c r="B244" s="76">
        <v>14</v>
      </c>
      <c r="C244" s="77" t="s">
        <v>4100</v>
      </c>
      <c r="D244" s="21" t="s">
        <v>1297</v>
      </c>
      <c r="E244" s="21" t="s">
        <v>4075</v>
      </c>
      <c r="F244" s="84"/>
      <c r="G244" s="21"/>
      <c r="H244" s="357">
        <v>800000</v>
      </c>
      <c r="I244" s="23"/>
      <c r="J244" s="79">
        <f t="shared" si="16"/>
        <v>327342900</v>
      </c>
      <c r="K244" s="80"/>
      <c r="L244" s="249">
        <f t="shared" si="17"/>
        <v>800000</v>
      </c>
      <c r="M244" s="346" t="s">
        <v>268</v>
      </c>
    </row>
    <row r="245" spans="1:13" ht="38.25" x14ac:dyDescent="0.2">
      <c r="A245" s="75"/>
      <c r="B245" s="82">
        <v>14</v>
      </c>
      <c r="C245" s="83" t="s">
        <v>4168</v>
      </c>
      <c r="D245" s="84"/>
      <c r="E245" s="84" t="s">
        <v>4165</v>
      </c>
      <c r="F245" s="84"/>
      <c r="G245" s="84"/>
      <c r="H245" s="367"/>
      <c r="I245" s="125">
        <v>575000</v>
      </c>
      <c r="J245" s="196">
        <f>J244-I245</f>
        <v>326767900</v>
      </c>
      <c r="K245" s="80"/>
      <c r="L245" s="249">
        <f>I245*-1</f>
        <v>-575000</v>
      </c>
      <c r="M245" s="346" t="s">
        <v>1552</v>
      </c>
    </row>
    <row r="246" spans="1:13" ht="25.5" x14ac:dyDescent="0.2">
      <c r="A246" s="75"/>
      <c r="B246" s="82">
        <v>14</v>
      </c>
      <c r="C246" s="83" t="s">
        <v>4169</v>
      </c>
      <c r="D246" s="84"/>
      <c r="E246" s="84" t="s">
        <v>4166</v>
      </c>
      <c r="F246" s="84"/>
      <c r="G246" s="84"/>
      <c r="H246" s="367"/>
      <c r="I246" s="125">
        <v>100000</v>
      </c>
      <c r="J246" s="196">
        <f>J245-I246</f>
        <v>326667900</v>
      </c>
      <c r="K246" s="80"/>
      <c r="L246" s="249">
        <f>I246*-1</f>
        <v>-100000</v>
      </c>
      <c r="M246" s="346" t="s">
        <v>518</v>
      </c>
    </row>
    <row r="247" spans="1:13" ht="38.25" x14ac:dyDescent="0.2">
      <c r="A247" s="75"/>
      <c r="B247" s="82">
        <v>14</v>
      </c>
      <c r="C247" s="83" t="s">
        <v>4170</v>
      </c>
      <c r="D247" s="84"/>
      <c r="E247" s="84" t="s">
        <v>4167</v>
      </c>
      <c r="F247" s="84"/>
      <c r="G247" s="84"/>
      <c r="H247" s="367"/>
      <c r="I247" s="125">
        <v>1740000</v>
      </c>
      <c r="J247" s="196">
        <f>J246-I247</f>
        <v>324927900</v>
      </c>
      <c r="K247" s="80"/>
      <c r="L247" s="249">
        <f>I247*-1</f>
        <v>-1740000</v>
      </c>
      <c r="M247" s="346" t="s">
        <v>144</v>
      </c>
    </row>
    <row r="248" spans="1:13" ht="25.5" x14ac:dyDescent="0.2">
      <c r="A248" s="75"/>
      <c r="B248" s="296">
        <v>15</v>
      </c>
      <c r="C248" s="77" t="s">
        <v>4117</v>
      </c>
      <c r="D248" s="21" t="s">
        <v>1476</v>
      </c>
      <c r="E248" s="21" t="s">
        <v>4101</v>
      </c>
      <c r="F248" s="84"/>
      <c r="G248" s="21"/>
      <c r="H248" s="283">
        <v>2640000</v>
      </c>
      <c r="I248" s="23"/>
      <c r="J248" s="79">
        <f>J247+H248</f>
        <v>327567900</v>
      </c>
      <c r="K248" s="80"/>
      <c r="L248" s="249">
        <f>H248</f>
        <v>2640000</v>
      </c>
      <c r="M248" s="346" t="s">
        <v>4118</v>
      </c>
    </row>
    <row r="249" spans="1:13" ht="25.5" x14ac:dyDescent="0.2">
      <c r="A249" s="75"/>
      <c r="B249" s="296">
        <v>15</v>
      </c>
      <c r="C249" s="77" t="s">
        <v>4119</v>
      </c>
      <c r="D249" s="21" t="s">
        <v>3118</v>
      </c>
      <c r="E249" s="21" t="s">
        <v>4102</v>
      </c>
      <c r="F249" s="84"/>
      <c r="G249" s="21"/>
      <c r="H249" s="283">
        <v>5000000</v>
      </c>
      <c r="I249" s="23"/>
      <c r="J249" s="79">
        <f t="shared" ref="J249:J263" si="18">J248+H249</f>
        <v>332567900</v>
      </c>
      <c r="K249" s="80"/>
      <c r="L249" s="249">
        <f t="shared" ref="L249:L263" si="19">H249</f>
        <v>5000000</v>
      </c>
      <c r="M249" s="346" t="s">
        <v>4120</v>
      </c>
    </row>
    <row r="250" spans="1:13" ht="25.5" x14ac:dyDescent="0.2">
      <c r="A250" s="75"/>
      <c r="B250" s="296">
        <v>15</v>
      </c>
      <c r="C250" s="77" t="s">
        <v>4121</v>
      </c>
      <c r="D250" s="21" t="s">
        <v>1099</v>
      </c>
      <c r="E250" s="21" t="s">
        <v>4103</v>
      </c>
      <c r="F250" s="21"/>
      <c r="G250" s="21"/>
      <c r="H250" s="283">
        <v>2900000</v>
      </c>
      <c r="I250" s="23"/>
      <c r="J250" s="79">
        <f t="shared" si="18"/>
        <v>335467900</v>
      </c>
      <c r="K250" s="80"/>
      <c r="L250" s="249">
        <f t="shared" si="19"/>
        <v>2900000</v>
      </c>
      <c r="M250" s="346" t="s">
        <v>4087</v>
      </c>
    </row>
    <row r="251" spans="1:13" ht="25.5" x14ac:dyDescent="0.2">
      <c r="A251" s="75"/>
      <c r="B251" s="296">
        <v>15</v>
      </c>
      <c r="C251" s="77" t="s">
        <v>4122</v>
      </c>
      <c r="D251" s="21" t="s">
        <v>1433</v>
      </c>
      <c r="E251" s="21" t="s">
        <v>4104</v>
      </c>
      <c r="F251" s="21"/>
      <c r="G251" s="21"/>
      <c r="H251" s="273">
        <v>1800000</v>
      </c>
      <c r="I251" s="23"/>
      <c r="J251" s="79">
        <f t="shared" si="18"/>
        <v>337267900</v>
      </c>
      <c r="K251" s="80"/>
      <c r="L251" s="249">
        <f t="shared" si="19"/>
        <v>1800000</v>
      </c>
      <c r="M251" s="346" t="s">
        <v>2330</v>
      </c>
    </row>
    <row r="252" spans="1:13" ht="25.5" x14ac:dyDescent="0.2">
      <c r="A252" s="75"/>
      <c r="B252" s="296">
        <v>15</v>
      </c>
      <c r="C252" s="77" t="s">
        <v>4123</v>
      </c>
      <c r="D252" s="21" t="s">
        <v>1433</v>
      </c>
      <c r="E252" s="21" t="s">
        <v>4105</v>
      </c>
      <c r="F252" s="21"/>
      <c r="G252" s="21"/>
      <c r="H252" s="273">
        <v>1100000</v>
      </c>
      <c r="I252" s="23"/>
      <c r="J252" s="79">
        <f t="shared" si="18"/>
        <v>338367900</v>
      </c>
      <c r="K252" s="80"/>
      <c r="L252" s="249">
        <f t="shared" si="19"/>
        <v>1100000</v>
      </c>
      <c r="M252" s="346" t="s">
        <v>4124</v>
      </c>
    </row>
    <row r="253" spans="1:13" ht="25.5" x14ac:dyDescent="0.2">
      <c r="A253" s="75"/>
      <c r="B253" s="296">
        <v>15</v>
      </c>
      <c r="C253" s="77" t="s">
        <v>4125</v>
      </c>
      <c r="D253" s="21" t="s">
        <v>1433</v>
      </c>
      <c r="E253" s="21" t="s">
        <v>4106</v>
      </c>
      <c r="F253" s="21"/>
      <c r="G253" s="21"/>
      <c r="H253" s="273">
        <v>1050000</v>
      </c>
      <c r="I253" s="23"/>
      <c r="J253" s="79">
        <f t="shared" si="18"/>
        <v>339417900</v>
      </c>
      <c r="K253" s="80"/>
      <c r="L253" s="249">
        <f t="shared" si="19"/>
        <v>1050000</v>
      </c>
      <c r="M253" s="346" t="s">
        <v>2730</v>
      </c>
    </row>
    <row r="254" spans="1:13" ht="25.5" x14ac:dyDescent="0.2">
      <c r="A254" s="75"/>
      <c r="B254" s="296">
        <v>15</v>
      </c>
      <c r="C254" s="77" t="s">
        <v>4126</v>
      </c>
      <c r="D254" s="21" t="s">
        <v>1433</v>
      </c>
      <c r="E254" s="21" t="s">
        <v>4107</v>
      </c>
      <c r="F254" s="21"/>
      <c r="G254" s="21"/>
      <c r="H254" s="273">
        <v>1900000</v>
      </c>
      <c r="I254" s="23"/>
      <c r="J254" s="79">
        <f t="shared" si="18"/>
        <v>341317900</v>
      </c>
      <c r="K254" s="80"/>
      <c r="L254" s="249">
        <f t="shared" si="19"/>
        <v>1900000</v>
      </c>
      <c r="M254" s="346" t="s">
        <v>4127</v>
      </c>
    </row>
    <row r="255" spans="1:13" ht="25.5" x14ac:dyDescent="0.2">
      <c r="A255" s="75"/>
      <c r="B255" s="296">
        <v>15</v>
      </c>
      <c r="C255" s="77" t="s">
        <v>4128</v>
      </c>
      <c r="D255" s="21" t="s">
        <v>1244</v>
      </c>
      <c r="E255" s="21" t="s">
        <v>4108</v>
      </c>
      <c r="F255" s="21"/>
      <c r="G255" s="21"/>
      <c r="H255" s="273">
        <v>850000</v>
      </c>
      <c r="I255" s="23"/>
      <c r="J255" s="79">
        <f t="shared" si="18"/>
        <v>342167900</v>
      </c>
      <c r="K255" s="80"/>
      <c r="L255" s="249">
        <f t="shared" si="19"/>
        <v>850000</v>
      </c>
      <c r="M255" s="346" t="s">
        <v>2416</v>
      </c>
    </row>
    <row r="256" spans="1:13" ht="25.5" x14ac:dyDescent="0.2">
      <c r="A256" s="75"/>
      <c r="B256" s="296">
        <v>15</v>
      </c>
      <c r="C256" s="77" t="s">
        <v>4129</v>
      </c>
      <c r="D256" s="21" t="s">
        <v>1297</v>
      </c>
      <c r="E256" s="21" t="s">
        <v>4109</v>
      </c>
      <c r="F256" s="21"/>
      <c r="G256" s="21"/>
      <c r="H256" s="273">
        <v>100000</v>
      </c>
      <c r="I256" s="23"/>
      <c r="J256" s="79">
        <f t="shared" si="18"/>
        <v>342267900</v>
      </c>
      <c r="K256" s="80"/>
      <c r="L256" s="249">
        <f t="shared" si="19"/>
        <v>100000</v>
      </c>
      <c r="M256" s="346" t="s">
        <v>4130</v>
      </c>
    </row>
    <row r="257" spans="1:13" ht="25.5" x14ac:dyDescent="0.2">
      <c r="A257" s="75"/>
      <c r="B257" s="296">
        <v>15</v>
      </c>
      <c r="C257" s="77" t="s">
        <v>4131</v>
      </c>
      <c r="D257" s="21" t="s">
        <v>1433</v>
      </c>
      <c r="E257" s="21" t="s">
        <v>4110</v>
      </c>
      <c r="F257" s="21"/>
      <c r="G257" s="21"/>
      <c r="H257" s="273">
        <v>1000000</v>
      </c>
      <c r="I257" s="23"/>
      <c r="J257" s="79">
        <f t="shared" si="18"/>
        <v>343267900</v>
      </c>
      <c r="K257" s="80"/>
      <c r="L257" s="249">
        <f t="shared" si="19"/>
        <v>1000000</v>
      </c>
      <c r="M257" s="346" t="s">
        <v>4132</v>
      </c>
    </row>
    <row r="258" spans="1:13" ht="25.5" x14ac:dyDescent="0.2">
      <c r="A258" s="75"/>
      <c r="B258" s="296">
        <v>15</v>
      </c>
      <c r="C258" s="77" t="s">
        <v>4133</v>
      </c>
      <c r="D258" s="21" t="s">
        <v>1433</v>
      </c>
      <c r="E258" s="21" t="s">
        <v>4111</v>
      </c>
      <c r="F258" s="21"/>
      <c r="G258" s="21"/>
      <c r="H258" s="273">
        <v>1050000</v>
      </c>
      <c r="I258" s="23"/>
      <c r="J258" s="79">
        <f t="shared" si="18"/>
        <v>344317900</v>
      </c>
      <c r="K258" s="80"/>
      <c r="L258" s="249">
        <f t="shared" si="19"/>
        <v>1050000</v>
      </c>
      <c r="M258" s="346" t="s">
        <v>4134</v>
      </c>
    </row>
    <row r="259" spans="1:13" ht="25.5" x14ac:dyDescent="0.2">
      <c r="A259" s="75"/>
      <c r="B259" s="296">
        <v>15</v>
      </c>
      <c r="C259" s="77" t="s">
        <v>4135</v>
      </c>
      <c r="D259" s="21" t="s">
        <v>2601</v>
      </c>
      <c r="E259" s="21" t="s">
        <v>4112</v>
      </c>
      <c r="F259" s="21"/>
      <c r="G259" s="21"/>
      <c r="H259" s="273">
        <v>4000000</v>
      </c>
      <c r="I259" s="23"/>
      <c r="J259" s="79">
        <f t="shared" si="18"/>
        <v>348317900</v>
      </c>
      <c r="K259" s="80"/>
      <c r="L259" s="249">
        <f t="shared" si="19"/>
        <v>4000000</v>
      </c>
      <c r="M259" s="346" t="s">
        <v>4134</v>
      </c>
    </row>
    <row r="260" spans="1:13" ht="25.5" x14ac:dyDescent="0.2">
      <c r="A260" s="75"/>
      <c r="B260" s="296">
        <v>15</v>
      </c>
      <c r="C260" s="77" t="s">
        <v>4136</v>
      </c>
      <c r="D260" s="21" t="s">
        <v>622</v>
      </c>
      <c r="E260" s="21" t="s">
        <v>4113</v>
      </c>
      <c r="F260" s="21"/>
      <c r="G260" s="21"/>
      <c r="H260" s="273">
        <v>20000000</v>
      </c>
      <c r="I260" s="23"/>
      <c r="J260" s="79">
        <f t="shared" si="18"/>
        <v>368317900</v>
      </c>
      <c r="K260" s="80"/>
      <c r="L260" s="249">
        <f t="shared" si="19"/>
        <v>20000000</v>
      </c>
      <c r="M260" s="346" t="s">
        <v>4137</v>
      </c>
    </row>
    <row r="261" spans="1:13" ht="25.5" x14ac:dyDescent="0.2">
      <c r="A261" s="75"/>
      <c r="B261" s="296">
        <v>15</v>
      </c>
      <c r="C261" s="77" t="s">
        <v>4138</v>
      </c>
      <c r="D261" s="21" t="s">
        <v>2482</v>
      </c>
      <c r="E261" s="21" t="s">
        <v>4114</v>
      </c>
      <c r="F261" s="21"/>
      <c r="G261" s="21"/>
      <c r="H261" s="273">
        <v>4000000</v>
      </c>
      <c r="I261" s="23"/>
      <c r="J261" s="79">
        <f t="shared" si="18"/>
        <v>372317900</v>
      </c>
      <c r="K261" s="80"/>
      <c r="L261" s="249">
        <f t="shared" si="19"/>
        <v>4000000</v>
      </c>
      <c r="M261" s="346" t="s">
        <v>277</v>
      </c>
    </row>
    <row r="262" spans="1:13" ht="25.5" x14ac:dyDescent="0.2">
      <c r="A262" s="75"/>
      <c r="B262" s="296">
        <v>15</v>
      </c>
      <c r="C262" s="77" t="s">
        <v>4139</v>
      </c>
      <c r="D262" s="21" t="s">
        <v>1099</v>
      </c>
      <c r="E262" s="21" t="s">
        <v>4115</v>
      </c>
      <c r="F262" s="21"/>
      <c r="G262" s="84"/>
      <c r="H262" s="273">
        <v>300000</v>
      </c>
      <c r="I262" s="23"/>
      <c r="J262" s="79">
        <f t="shared" si="18"/>
        <v>372617900</v>
      </c>
      <c r="K262" s="80"/>
      <c r="L262" s="249">
        <f t="shared" si="19"/>
        <v>300000</v>
      </c>
      <c r="M262" s="346" t="s">
        <v>4140</v>
      </c>
    </row>
    <row r="263" spans="1:13" ht="25.5" x14ac:dyDescent="0.2">
      <c r="A263" s="75"/>
      <c r="B263" s="296">
        <v>15</v>
      </c>
      <c r="C263" s="77" t="s">
        <v>4141</v>
      </c>
      <c r="D263" s="21" t="s">
        <v>1297</v>
      </c>
      <c r="E263" s="21" t="s">
        <v>4116</v>
      </c>
      <c r="F263" s="21"/>
      <c r="G263" s="84"/>
      <c r="H263" s="273">
        <v>1200000</v>
      </c>
      <c r="I263" s="23"/>
      <c r="J263" s="79">
        <f t="shared" si="18"/>
        <v>373817900</v>
      </c>
      <c r="K263" s="80"/>
      <c r="L263" s="249">
        <f t="shared" si="19"/>
        <v>1200000</v>
      </c>
      <c r="M263" s="346" t="s">
        <v>488</v>
      </c>
    </row>
    <row r="264" spans="1:13" ht="25.5" x14ac:dyDescent="0.2">
      <c r="A264" s="75"/>
      <c r="B264" s="82">
        <v>15</v>
      </c>
      <c r="C264" s="83" t="s">
        <v>4172</v>
      </c>
      <c r="D264" s="84"/>
      <c r="E264" s="84" t="s">
        <v>4171</v>
      </c>
      <c r="F264" s="84"/>
      <c r="G264" s="84"/>
      <c r="H264" s="272"/>
      <c r="I264" s="125">
        <v>39168500</v>
      </c>
      <c r="J264" s="196">
        <f>J263-I264</f>
        <v>334649400</v>
      </c>
      <c r="K264" s="80"/>
      <c r="L264" s="249">
        <f>I264*-1</f>
        <v>-39168500</v>
      </c>
      <c r="M264" s="346" t="s">
        <v>141</v>
      </c>
    </row>
    <row r="265" spans="1:13" ht="25.5" x14ac:dyDescent="0.2">
      <c r="A265" s="75"/>
      <c r="B265" s="82">
        <v>15</v>
      </c>
      <c r="C265" s="83" t="s">
        <v>4173</v>
      </c>
      <c r="D265" s="84"/>
      <c r="E265" s="84" t="s">
        <v>4174</v>
      </c>
      <c r="F265" s="84"/>
      <c r="G265" s="84"/>
      <c r="H265" s="272"/>
      <c r="I265" s="125">
        <v>280100</v>
      </c>
      <c r="J265" s="196">
        <f t="shared" ref="J265:J273" si="20">J264-I265</f>
        <v>334369300</v>
      </c>
      <c r="K265" s="80"/>
      <c r="L265" s="249">
        <f t="shared" ref="L265:L273" si="21">I265*-1</f>
        <v>-280100</v>
      </c>
      <c r="M265" s="346" t="s">
        <v>152</v>
      </c>
    </row>
    <row r="266" spans="1:13" ht="25.5" x14ac:dyDescent="0.2">
      <c r="A266" s="75"/>
      <c r="B266" s="82">
        <v>15</v>
      </c>
      <c r="C266" s="83" t="s">
        <v>4175</v>
      </c>
      <c r="D266" s="84"/>
      <c r="E266" s="84" t="s">
        <v>4176</v>
      </c>
      <c r="F266" s="84"/>
      <c r="G266" s="84"/>
      <c r="H266" s="272"/>
      <c r="I266" s="125">
        <v>125000</v>
      </c>
      <c r="J266" s="196">
        <f t="shared" si="20"/>
        <v>334244300</v>
      </c>
      <c r="K266" s="80"/>
      <c r="L266" s="249">
        <f t="shared" si="21"/>
        <v>-125000</v>
      </c>
      <c r="M266" s="346" t="s">
        <v>1151</v>
      </c>
    </row>
    <row r="267" spans="1:13" ht="25.5" x14ac:dyDescent="0.2">
      <c r="A267" s="75"/>
      <c r="B267" s="82">
        <v>15</v>
      </c>
      <c r="C267" s="83" t="s">
        <v>4178</v>
      </c>
      <c r="D267" s="84"/>
      <c r="E267" s="84" t="s">
        <v>4177</v>
      </c>
      <c r="F267" s="84"/>
      <c r="G267" s="84"/>
      <c r="H267" s="272"/>
      <c r="I267" s="125">
        <v>285000</v>
      </c>
      <c r="J267" s="196">
        <f t="shared" si="20"/>
        <v>333959300</v>
      </c>
      <c r="K267" s="80"/>
      <c r="L267" s="249">
        <f t="shared" si="21"/>
        <v>-285000</v>
      </c>
      <c r="M267" s="346" t="s">
        <v>2982</v>
      </c>
    </row>
    <row r="268" spans="1:13" ht="25.5" x14ac:dyDescent="0.2">
      <c r="A268" s="75"/>
      <c r="B268" s="82">
        <v>15</v>
      </c>
      <c r="C268" s="83" t="s">
        <v>4179</v>
      </c>
      <c r="D268" s="21"/>
      <c r="E268" s="84" t="s">
        <v>4180</v>
      </c>
      <c r="F268" s="21"/>
      <c r="G268" s="21"/>
      <c r="H268" s="273"/>
      <c r="I268" s="125">
        <v>3500000</v>
      </c>
      <c r="J268" s="196">
        <f t="shared" si="20"/>
        <v>330459300</v>
      </c>
      <c r="K268" s="80"/>
      <c r="L268" s="249">
        <f t="shared" si="21"/>
        <v>-3500000</v>
      </c>
      <c r="M268" s="342" t="s">
        <v>3980</v>
      </c>
    </row>
    <row r="269" spans="1:13" ht="38.25" x14ac:dyDescent="0.2">
      <c r="A269" s="75"/>
      <c r="B269" s="82">
        <v>16</v>
      </c>
      <c r="C269" s="83" t="s">
        <v>4181</v>
      </c>
      <c r="D269" s="84"/>
      <c r="E269" s="84" t="s">
        <v>4182</v>
      </c>
      <c r="F269" s="21"/>
      <c r="G269" s="21"/>
      <c r="H269" s="304"/>
      <c r="I269" s="125">
        <v>4996600</v>
      </c>
      <c r="J269" s="196">
        <f t="shared" si="20"/>
        <v>325462700</v>
      </c>
      <c r="K269" s="80"/>
      <c r="L269" s="249">
        <f t="shared" si="21"/>
        <v>-4996600</v>
      </c>
      <c r="M269" s="342" t="s">
        <v>3347</v>
      </c>
    </row>
    <row r="270" spans="1:13" ht="25.5" x14ac:dyDescent="0.2">
      <c r="A270" s="75"/>
      <c r="B270" s="82">
        <v>16</v>
      </c>
      <c r="C270" s="83" t="s">
        <v>4204</v>
      </c>
      <c r="D270" s="84"/>
      <c r="E270" s="84" t="s">
        <v>4183</v>
      </c>
      <c r="F270" s="21"/>
      <c r="G270" s="21"/>
      <c r="H270" s="304"/>
      <c r="I270" s="125">
        <v>481500</v>
      </c>
      <c r="J270" s="196">
        <f t="shared" si="20"/>
        <v>324981200</v>
      </c>
      <c r="K270" s="80"/>
      <c r="L270" s="249">
        <f t="shared" si="21"/>
        <v>-481500</v>
      </c>
      <c r="M270" s="342" t="s">
        <v>987</v>
      </c>
    </row>
    <row r="271" spans="1:13" ht="25.5" x14ac:dyDescent="0.2">
      <c r="A271" s="75"/>
      <c r="B271" s="82">
        <v>16</v>
      </c>
      <c r="C271" s="83" t="s">
        <v>4208</v>
      </c>
      <c r="D271" s="84"/>
      <c r="E271" s="84" t="s">
        <v>4205</v>
      </c>
      <c r="F271" s="21"/>
      <c r="G271" s="21"/>
      <c r="H271" s="273"/>
      <c r="I271" s="245">
        <v>4990000</v>
      </c>
      <c r="J271" s="196">
        <f t="shared" si="20"/>
        <v>319991200</v>
      </c>
      <c r="K271" s="80"/>
      <c r="L271" s="249">
        <f t="shared" si="21"/>
        <v>-4990000</v>
      </c>
      <c r="M271" s="342" t="s">
        <v>1552</v>
      </c>
    </row>
    <row r="272" spans="1:13" ht="38.25" x14ac:dyDescent="0.2">
      <c r="A272" s="75"/>
      <c r="B272" s="82">
        <v>16</v>
      </c>
      <c r="C272" s="83" t="s">
        <v>4209</v>
      </c>
      <c r="D272" s="84"/>
      <c r="E272" s="84" t="s">
        <v>4206</v>
      </c>
      <c r="F272" s="21"/>
      <c r="G272" s="21"/>
      <c r="H272" s="273"/>
      <c r="I272" s="245">
        <v>500000</v>
      </c>
      <c r="J272" s="196">
        <f t="shared" si="20"/>
        <v>319491200</v>
      </c>
      <c r="K272" s="80"/>
      <c r="L272" s="249">
        <f t="shared" si="21"/>
        <v>-500000</v>
      </c>
      <c r="M272" s="342" t="s">
        <v>1270</v>
      </c>
    </row>
    <row r="273" spans="1:13" ht="25.5" x14ac:dyDescent="0.2">
      <c r="A273" s="75"/>
      <c r="B273" s="82">
        <v>16</v>
      </c>
      <c r="C273" s="83" t="s">
        <v>4210</v>
      </c>
      <c r="D273" s="84"/>
      <c r="E273" s="84" t="s">
        <v>4207</v>
      </c>
      <c r="F273" s="21"/>
      <c r="G273" s="21"/>
      <c r="H273" s="273"/>
      <c r="I273" s="245">
        <v>165000</v>
      </c>
      <c r="J273" s="196">
        <f t="shared" si="20"/>
        <v>319326200</v>
      </c>
      <c r="K273" s="80"/>
      <c r="L273" s="249">
        <f t="shared" si="21"/>
        <v>-165000</v>
      </c>
      <c r="M273" s="342" t="s">
        <v>1483</v>
      </c>
    </row>
    <row r="274" spans="1:13" ht="25.5" x14ac:dyDescent="0.2">
      <c r="A274" s="75"/>
      <c r="B274" s="76">
        <v>15</v>
      </c>
      <c r="C274" s="77" t="s">
        <v>4211</v>
      </c>
      <c r="D274" s="21" t="s">
        <v>1385</v>
      </c>
      <c r="E274" s="21" t="s">
        <v>4184</v>
      </c>
      <c r="F274" s="21"/>
      <c r="G274" s="21"/>
      <c r="H274" s="357">
        <v>3500000</v>
      </c>
      <c r="I274" s="23"/>
      <c r="J274" s="196">
        <f>J273+H274</f>
        <v>322826200</v>
      </c>
      <c r="K274" s="80"/>
      <c r="L274" s="249">
        <f>H274</f>
        <v>3500000</v>
      </c>
      <c r="M274" s="65" t="s">
        <v>4203</v>
      </c>
    </row>
    <row r="275" spans="1:13" ht="25.5" x14ac:dyDescent="0.2">
      <c r="A275" s="75"/>
      <c r="B275" s="76">
        <v>15</v>
      </c>
      <c r="C275" s="77" t="s">
        <v>4212</v>
      </c>
      <c r="D275" s="21" t="s">
        <v>1385</v>
      </c>
      <c r="E275" s="21" t="s">
        <v>4185</v>
      </c>
      <c r="F275" s="21"/>
      <c r="G275" s="21"/>
      <c r="H275" s="357">
        <v>650000</v>
      </c>
      <c r="I275" s="23"/>
      <c r="J275" s="196">
        <f t="shared" ref="J275:J312" si="22">J274+H275</f>
        <v>323476200</v>
      </c>
      <c r="K275" s="80"/>
      <c r="L275" s="249">
        <f t="shared" ref="L275:L312" si="23">H275</f>
        <v>650000</v>
      </c>
      <c r="M275" s="65" t="s">
        <v>4213</v>
      </c>
    </row>
    <row r="276" spans="1:13" ht="25.5" x14ac:dyDescent="0.2">
      <c r="A276" s="75"/>
      <c r="B276" s="76">
        <v>15</v>
      </c>
      <c r="C276" s="77" t="s">
        <v>4050</v>
      </c>
      <c r="D276" s="21" t="s">
        <v>1395</v>
      </c>
      <c r="E276" s="21" t="s">
        <v>4186</v>
      </c>
      <c r="F276" s="21"/>
      <c r="G276" s="21"/>
      <c r="H276" s="357">
        <v>200000</v>
      </c>
      <c r="I276" s="23"/>
      <c r="J276" s="196">
        <f t="shared" si="22"/>
        <v>323676200</v>
      </c>
      <c r="K276" s="80"/>
      <c r="L276" s="249">
        <f t="shared" si="23"/>
        <v>200000</v>
      </c>
      <c r="M276" s="65" t="s">
        <v>3096</v>
      </c>
    </row>
    <row r="277" spans="1:13" ht="25.5" x14ac:dyDescent="0.2">
      <c r="A277" s="75"/>
      <c r="B277" s="76">
        <v>15</v>
      </c>
      <c r="C277" s="77" t="s">
        <v>4214</v>
      </c>
      <c r="D277" s="21" t="s">
        <v>1395</v>
      </c>
      <c r="E277" s="21" t="s">
        <v>4187</v>
      </c>
      <c r="F277" s="21"/>
      <c r="G277" s="21"/>
      <c r="H277" s="357">
        <v>800000</v>
      </c>
      <c r="I277" s="23"/>
      <c r="J277" s="196">
        <f t="shared" si="22"/>
        <v>324476200</v>
      </c>
      <c r="K277" s="80"/>
      <c r="L277" s="249">
        <f t="shared" si="23"/>
        <v>800000</v>
      </c>
      <c r="M277" s="65" t="s">
        <v>2764</v>
      </c>
    </row>
    <row r="278" spans="1:13" ht="25.5" x14ac:dyDescent="0.2">
      <c r="A278" s="75"/>
      <c r="B278" s="76">
        <v>15</v>
      </c>
      <c r="C278" s="77" t="s">
        <v>4215</v>
      </c>
      <c r="D278" s="21" t="s">
        <v>1395</v>
      </c>
      <c r="E278" s="21" t="s">
        <v>4188</v>
      </c>
      <c r="F278" s="21"/>
      <c r="G278" s="21"/>
      <c r="H278" s="357">
        <v>1600000</v>
      </c>
      <c r="I278" s="23"/>
      <c r="J278" s="196">
        <f t="shared" si="22"/>
        <v>326076200</v>
      </c>
      <c r="K278" s="80"/>
      <c r="L278" s="249">
        <f t="shared" si="23"/>
        <v>1600000</v>
      </c>
      <c r="M278" s="65" t="s">
        <v>4216</v>
      </c>
    </row>
    <row r="279" spans="1:13" ht="25.5" x14ac:dyDescent="0.2">
      <c r="A279" s="75"/>
      <c r="B279" s="76">
        <v>15</v>
      </c>
      <c r="C279" s="77" t="s">
        <v>4217</v>
      </c>
      <c r="D279" s="21" t="s">
        <v>1433</v>
      </c>
      <c r="E279" s="21" t="s">
        <v>4189</v>
      </c>
      <c r="F279" s="21"/>
      <c r="G279" s="21"/>
      <c r="H279" s="357">
        <v>1000000</v>
      </c>
      <c r="I279" s="23"/>
      <c r="J279" s="196">
        <f t="shared" si="22"/>
        <v>327076200</v>
      </c>
      <c r="K279" s="80"/>
      <c r="L279" s="249">
        <f t="shared" si="23"/>
        <v>1000000</v>
      </c>
      <c r="M279" s="65" t="s">
        <v>4218</v>
      </c>
    </row>
    <row r="280" spans="1:13" ht="25.5" x14ac:dyDescent="0.2">
      <c r="A280" s="75"/>
      <c r="B280" s="76">
        <v>15</v>
      </c>
      <c r="C280" s="77" t="s">
        <v>4219</v>
      </c>
      <c r="D280" s="21" t="s">
        <v>1385</v>
      </c>
      <c r="E280" s="21" t="s">
        <v>4190</v>
      </c>
      <c r="F280" s="21"/>
      <c r="G280" s="21"/>
      <c r="H280" s="357">
        <v>850000</v>
      </c>
      <c r="I280" s="23"/>
      <c r="J280" s="196">
        <f t="shared" si="22"/>
        <v>327926200</v>
      </c>
      <c r="K280" s="80"/>
      <c r="L280" s="249">
        <f t="shared" si="23"/>
        <v>850000</v>
      </c>
      <c r="M280" s="65" t="s">
        <v>3075</v>
      </c>
    </row>
    <row r="281" spans="1:13" ht="25.5" x14ac:dyDescent="0.2">
      <c r="A281" s="75"/>
      <c r="B281" s="76">
        <v>15</v>
      </c>
      <c r="C281" s="77" t="s">
        <v>4220</v>
      </c>
      <c r="D281" s="21" t="s">
        <v>4221</v>
      </c>
      <c r="E281" s="21" t="s">
        <v>4191</v>
      </c>
      <c r="F281" s="21"/>
      <c r="G281" s="21"/>
      <c r="H281" s="357">
        <v>200000000</v>
      </c>
      <c r="I281" s="23"/>
      <c r="J281" s="196">
        <f t="shared" si="22"/>
        <v>527926200</v>
      </c>
      <c r="K281" s="80"/>
      <c r="L281" s="249">
        <f t="shared" si="23"/>
        <v>200000000</v>
      </c>
      <c r="M281" s="65" t="s">
        <v>4221</v>
      </c>
    </row>
    <row r="282" spans="1:13" ht="25.5" x14ac:dyDescent="0.2">
      <c r="A282" s="75"/>
      <c r="B282" s="76">
        <v>15</v>
      </c>
      <c r="C282" s="77" t="s">
        <v>4222</v>
      </c>
      <c r="D282" s="21" t="s">
        <v>1385</v>
      </c>
      <c r="E282" s="21" t="s">
        <v>4192</v>
      </c>
      <c r="F282" s="21"/>
      <c r="G282" s="21"/>
      <c r="H282" s="357">
        <v>902500</v>
      </c>
      <c r="I282" s="23"/>
      <c r="J282" s="196">
        <f t="shared" si="22"/>
        <v>528828700</v>
      </c>
      <c r="K282" s="80"/>
      <c r="L282" s="249">
        <f t="shared" si="23"/>
        <v>902500</v>
      </c>
      <c r="M282" s="65" t="s">
        <v>1574</v>
      </c>
    </row>
    <row r="283" spans="1:13" ht="25.5" x14ac:dyDescent="0.2">
      <c r="A283" s="75"/>
      <c r="B283" s="76">
        <v>15</v>
      </c>
      <c r="C283" s="77" t="s">
        <v>4223</v>
      </c>
      <c r="D283" s="21" t="s">
        <v>1594</v>
      </c>
      <c r="E283" s="21" t="s">
        <v>4193</v>
      </c>
      <c r="F283" s="21"/>
      <c r="G283" s="84"/>
      <c r="H283" s="283">
        <v>800000</v>
      </c>
      <c r="I283" s="23"/>
      <c r="J283" s="196">
        <f t="shared" si="22"/>
        <v>529628700</v>
      </c>
      <c r="K283" s="80"/>
      <c r="L283" s="249">
        <f t="shared" si="23"/>
        <v>800000</v>
      </c>
      <c r="M283" s="65" t="s">
        <v>4224</v>
      </c>
    </row>
    <row r="284" spans="1:13" ht="25.5" x14ac:dyDescent="0.2">
      <c r="A284" s="75"/>
      <c r="B284" s="76">
        <v>16</v>
      </c>
      <c r="C284" s="77" t="s">
        <v>4225</v>
      </c>
      <c r="D284" s="21" t="s">
        <v>1433</v>
      </c>
      <c r="E284" s="21" t="s">
        <v>4194</v>
      </c>
      <c r="F284" s="21"/>
      <c r="G284" s="21"/>
      <c r="H284" s="283">
        <v>850000</v>
      </c>
      <c r="I284" s="23"/>
      <c r="J284" s="196">
        <f t="shared" si="22"/>
        <v>530478700</v>
      </c>
      <c r="K284" s="80"/>
      <c r="L284" s="249">
        <f t="shared" si="23"/>
        <v>850000</v>
      </c>
      <c r="M284" s="65" t="s">
        <v>4226</v>
      </c>
    </row>
    <row r="285" spans="1:13" ht="25.5" x14ac:dyDescent="0.2">
      <c r="A285" s="75"/>
      <c r="B285" s="76">
        <v>16</v>
      </c>
      <c r="C285" s="77" t="s">
        <v>4227</v>
      </c>
      <c r="D285" s="21" t="s">
        <v>1385</v>
      </c>
      <c r="E285" s="21" t="s">
        <v>4195</v>
      </c>
      <c r="F285" s="21"/>
      <c r="G285" s="84"/>
      <c r="H285" s="283">
        <v>1240000</v>
      </c>
      <c r="I285" s="23"/>
      <c r="J285" s="196">
        <f t="shared" si="22"/>
        <v>531718700</v>
      </c>
      <c r="K285" s="80"/>
      <c r="L285" s="249">
        <f t="shared" si="23"/>
        <v>1240000</v>
      </c>
      <c r="M285" s="65" t="s">
        <v>4228</v>
      </c>
    </row>
    <row r="286" spans="1:13" ht="25.5" x14ac:dyDescent="0.2">
      <c r="A286" s="75"/>
      <c r="B286" s="76">
        <v>16</v>
      </c>
      <c r="C286" s="77" t="s">
        <v>4229</v>
      </c>
      <c r="D286" s="21" t="s">
        <v>1395</v>
      </c>
      <c r="E286" s="21" t="s">
        <v>4196</v>
      </c>
      <c r="F286" s="21"/>
      <c r="G286" s="21"/>
      <c r="H286" s="273">
        <v>510000</v>
      </c>
      <c r="I286" s="23"/>
      <c r="J286" s="196">
        <f t="shared" si="22"/>
        <v>532228700</v>
      </c>
      <c r="K286" s="80"/>
      <c r="L286" s="249">
        <f t="shared" si="23"/>
        <v>510000</v>
      </c>
      <c r="M286" s="65" t="s">
        <v>4230</v>
      </c>
    </row>
    <row r="287" spans="1:13" ht="25.5" x14ac:dyDescent="0.2">
      <c r="A287" s="75"/>
      <c r="B287" s="76">
        <v>16</v>
      </c>
      <c r="C287" s="77" t="s">
        <v>4231</v>
      </c>
      <c r="D287" s="21" t="s">
        <v>1449</v>
      </c>
      <c r="E287" s="21" t="s">
        <v>4197</v>
      </c>
      <c r="F287" s="21"/>
      <c r="G287" s="21"/>
      <c r="H287" s="273">
        <v>500000</v>
      </c>
      <c r="I287" s="23"/>
      <c r="J287" s="196">
        <f t="shared" si="22"/>
        <v>532728700</v>
      </c>
      <c r="K287" s="80"/>
      <c r="L287" s="249">
        <f t="shared" si="23"/>
        <v>500000</v>
      </c>
      <c r="M287" s="65" t="s">
        <v>4232</v>
      </c>
    </row>
    <row r="288" spans="1:13" ht="25.5" x14ac:dyDescent="0.2">
      <c r="A288" s="75"/>
      <c r="B288" s="76">
        <v>16</v>
      </c>
      <c r="C288" s="77" t="s">
        <v>4233</v>
      </c>
      <c r="D288" s="21" t="s">
        <v>1297</v>
      </c>
      <c r="E288" s="21" t="s">
        <v>4198</v>
      </c>
      <c r="F288" s="21"/>
      <c r="G288" s="21"/>
      <c r="H288" s="273">
        <v>2000000</v>
      </c>
      <c r="I288" s="23"/>
      <c r="J288" s="196">
        <f t="shared" si="22"/>
        <v>534728700</v>
      </c>
      <c r="K288" s="80"/>
      <c r="L288" s="249">
        <f t="shared" si="23"/>
        <v>2000000</v>
      </c>
      <c r="M288" s="65" t="s">
        <v>4234</v>
      </c>
    </row>
    <row r="289" spans="1:13" ht="25.5" x14ac:dyDescent="0.2">
      <c r="A289" s="75"/>
      <c r="B289" s="76">
        <v>16</v>
      </c>
      <c r="C289" s="77" t="s">
        <v>4235</v>
      </c>
      <c r="D289" s="21" t="s">
        <v>1244</v>
      </c>
      <c r="E289" s="21" t="s">
        <v>4199</v>
      </c>
      <c r="F289" s="21"/>
      <c r="G289" s="21"/>
      <c r="H289" s="273">
        <v>1150000</v>
      </c>
      <c r="I289" s="23"/>
      <c r="J289" s="196">
        <f t="shared" si="22"/>
        <v>535878700</v>
      </c>
      <c r="K289" s="80"/>
      <c r="L289" s="249">
        <f t="shared" si="23"/>
        <v>1150000</v>
      </c>
      <c r="M289" s="65" t="s">
        <v>3152</v>
      </c>
    </row>
    <row r="290" spans="1:13" ht="25.5" x14ac:dyDescent="0.2">
      <c r="A290" s="75"/>
      <c r="B290" s="76">
        <v>16</v>
      </c>
      <c r="C290" s="77" t="s">
        <v>4236</v>
      </c>
      <c r="D290" s="21" t="s">
        <v>1297</v>
      </c>
      <c r="E290" s="21" t="s">
        <v>4200</v>
      </c>
      <c r="F290" s="21"/>
      <c r="G290" s="21"/>
      <c r="H290" s="273">
        <v>800000</v>
      </c>
      <c r="I290" s="23"/>
      <c r="J290" s="196">
        <f t="shared" si="22"/>
        <v>536678700</v>
      </c>
      <c r="K290" s="80"/>
      <c r="L290" s="249">
        <f t="shared" si="23"/>
        <v>800000</v>
      </c>
      <c r="M290" s="346" t="s">
        <v>1735</v>
      </c>
    </row>
    <row r="291" spans="1:13" ht="25.5" x14ac:dyDescent="0.2">
      <c r="A291" s="75"/>
      <c r="B291" s="76">
        <v>16</v>
      </c>
      <c r="C291" s="77" t="s">
        <v>4237</v>
      </c>
      <c r="D291" s="21" t="s">
        <v>1476</v>
      </c>
      <c r="E291" s="21" t="s">
        <v>4201</v>
      </c>
      <c r="F291" s="21"/>
      <c r="G291" s="21"/>
      <c r="H291" s="273">
        <v>1600000</v>
      </c>
      <c r="I291" s="23"/>
      <c r="J291" s="196">
        <f t="shared" si="22"/>
        <v>538278700</v>
      </c>
      <c r="K291" s="80"/>
      <c r="L291" s="249">
        <f t="shared" si="23"/>
        <v>1600000</v>
      </c>
      <c r="M291" s="346" t="s">
        <v>2617</v>
      </c>
    </row>
    <row r="292" spans="1:13" ht="25.5" x14ac:dyDescent="0.2">
      <c r="A292" s="75"/>
      <c r="B292" s="76">
        <v>16</v>
      </c>
      <c r="C292" s="77" t="s">
        <v>4238</v>
      </c>
      <c r="D292" s="21" t="s">
        <v>1297</v>
      </c>
      <c r="E292" s="21" t="s">
        <v>4202</v>
      </c>
      <c r="F292" s="21"/>
      <c r="G292" s="21"/>
      <c r="H292" s="273">
        <v>1000000</v>
      </c>
      <c r="I292" s="23"/>
      <c r="J292" s="196">
        <f t="shared" si="22"/>
        <v>539278700</v>
      </c>
      <c r="K292" s="80"/>
      <c r="L292" s="249">
        <f t="shared" si="23"/>
        <v>1000000</v>
      </c>
      <c r="M292" s="346" t="s">
        <v>4239</v>
      </c>
    </row>
    <row r="293" spans="1:13" ht="25.5" x14ac:dyDescent="0.2">
      <c r="A293" s="75"/>
      <c r="B293" s="76">
        <v>17</v>
      </c>
      <c r="C293" s="77" t="s">
        <v>4240</v>
      </c>
      <c r="D293" s="21" t="s">
        <v>1449</v>
      </c>
      <c r="E293" s="21" t="s">
        <v>4241</v>
      </c>
      <c r="F293" s="21"/>
      <c r="G293" s="21"/>
      <c r="H293" s="283">
        <v>1000000</v>
      </c>
      <c r="I293" s="23"/>
      <c r="J293" s="196">
        <f t="shared" si="22"/>
        <v>540278700</v>
      </c>
      <c r="K293" s="80"/>
      <c r="L293" s="249">
        <f t="shared" si="23"/>
        <v>1000000</v>
      </c>
      <c r="M293" s="346" t="s">
        <v>4264</v>
      </c>
    </row>
    <row r="294" spans="1:13" ht="25.5" x14ac:dyDescent="0.2">
      <c r="A294" s="75"/>
      <c r="B294" s="76">
        <v>17</v>
      </c>
      <c r="C294" s="77" t="s">
        <v>4263</v>
      </c>
      <c r="D294" s="21" t="s">
        <v>1479</v>
      </c>
      <c r="E294" s="21" t="s">
        <v>4242</v>
      </c>
      <c r="F294" s="21"/>
      <c r="G294" s="21"/>
      <c r="H294" s="283">
        <v>1600000</v>
      </c>
      <c r="I294" s="23"/>
      <c r="J294" s="196">
        <f t="shared" si="22"/>
        <v>541878700</v>
      </c>
      <c r="K294" s="80"/>
      <c r="L294" s="249">
        <f t="shared" si="23"/>
        <v>1600000</v>
      </c>
      <c r="M294" s="346" t="s">
        <v>3446</v>
      </c>
    </row>
    <row r="295" spans="1:13" ht="25.5" x14ac:dyDescent="0.2">
      <c r="A295" s="75"/>
      <c r="B295" s="76">
        <v>17</v>
      </c>
      <c r="C295" s="77" t="s">
        <v>4265</v>
      </c>
      <c r="D295" s="21" t="s">
        <v>1244</v>
      </c>
      <c r="E295" s="21" t="s">
        <v>4243</v>
      </c>
      <c r="F295" s="21"/>
      <c r="G295" s="21"/>
      <c r="H295" s="283">
        <v>1150000</v>
      </c>
      <c r="I295" s="23"/>
      <c r="J295" s="196">
        <f t="shared" si="22"/>
        <v>543028700</v>
      </c>
      <c r="K295" s="80"/>
      <c r="L295" s="249">
        <f t="shared" si="23"/>
        <v>1150000</v>
      </c>
      <c r="M295" s="346" t="s">
        <v>4266</v>
      </c>
    </row>
    <row r="296" spans="1:13" ht="25.5" x14ac:dyDescent="0.2">
      <c r="A296" s="75"/>
      <c r="B296" s="76">
        <v>17</v>
      </c>
      <c r="C296" s="77" t="s">
        <v>4267</v>
      </c>
      <c r="D296" s="21" t="s">
        <v>1594</v>
      </c>
      <c r="E296" s="21" t="s">
        <v>4244</v>
      </c>
      <c r="F296" s="21"/>
      <c r="G296" s="21"/>
      <c r="H296" s="283">
        <v>520000</v>
      </c>
      <c r="I296" s="23"/>
      <c r="J296" s="196">
        <f t="shared" si="22"/>
        <v>543548700</v>
      </c>
      <c r="K296" s="80"/>
      <c r="L296" s="249">
        <f t="shared" si="23"/>
        <v>520000</v>
      </c>
      <c r="M296" s="346" t="s">
        <v>2972</v>
      </c>
    </row>
    <row r="297" spans="1:13" ht="25.5" x14ac:dyDescent="0.2">
      <c r="A297" s="75"/>
      <c r="B297" s="76">
        <v>17</v>
      </c>
      <c r="C297" s="77" t="s">
        <v>4268</v>
      </c>
      <c r="D297" s="21" t="s">
        <v>1479</v>
      </c>
      <c r="E297" s="21" t="s">
        <v>4245</v>
      </c>
      <c r="F297" s="21"/>
      <c r="G297" s="21"/>
      <c r="H297" s="283">
        <v>1100000</v>
      </c>
      <c r="I297" s="23"/>
      <c r="J297" s="196">
        <f t="shared" si="22"/>
        <v>544648700</v>
      </c>
      <c r="K297" s="80"/>
      <c r="L297" s="249">
        <f t="shared" si="23"/>
        <v>1100000</v>
      </c>
      <c r="M297" s="346" t="s">
        <v>3391</v>
      </c>
    </row>
    <row r="298" spans="1:13" ht="25.5" x14ac:dyDescent="0.2">
      <c r="A298" s="75"/>
      <c r="B298" s="76">
        <v>17</v>
      </c>
      <c r="C298" s="77" t="s">
        <v>4269</v>
      </c>
      <c r="D298" s="21" t="s">
        <v>1449</v>
      </c>
      <c r="E298" s="21" t="s">
        <v>4246</v>
      </c>
      <c r="F298" s="21"/>
      <c r="G298" s="21"/>
      <c r="H298" s="273">
        <v>1000000</v>
      </c>
      <c r="I298" s="23"/>
      <c r="J298" s="196">
        <f t="shared" si="22"/>
        <v>545648700</v>
      </c>
      <c r="K298" s="80"/>
      <c r="L298" s="249">
        <f t="shared" si="23"/>
        <v>1000000</v>
      </c>
      <c r="M298" s="346" t="s">
        <v>3165</v>
      </c>
    </row>
    <row r="299" spans="1:13" ht="25.5" x14ac:dyDescent="0.2">
      <c r="A299" s="75"/>
      <c r="B299" s="76">
        <v>17</v>
      </c>
      <c r="C299" s="77" t="s">
        <v>4098</v>
      </c>
      <c r="D299" s="21" t="s">
        <v>1476</v>
      </c>
      <c r="E299" s="21" t="s">
        <v>4247</v>
      </c>
      <c r="F299" s="21"/>
      <c r="G299" s="21"/>
      <c r="H299" s="273">
        <v>50000</v>
      </c>
      <c r="I299" s="23"/>
      <c r="J299" s="196">
        <f t="shared" si="22"/>
        <v>545698700</v>
      </c>
      <c r="K299" s="80"/>
      <c r="L299" s="249">
        <f t="shared" si="23"/>
        <v>50000</v>
      </c>
      <c r="M299" s="346" t="s">
        <v>4099</v>
      </c>
    </row>
    <row r="300" spans="1:13" ht="25.5" x14ac:dyDescent="0.2">
      <c r="A300" s="75"/>
      <c r="B300" s="76">
        <v>17</v>
      </c>
      <c r="C300" s="77" t="s">
        <v>4270</v>
      </c>
      <c r="D300" s="21" t="s">
        <v>1433</v>
      </c>
      <c r="E300" s="21" t="s">
        <v>4252</v>
      </c>
      <c r="F300" s="21"/>
      <c r="G300" s="21"/>
      <c r="H300" s="273">
        <v>1050000</v>
      </c>
      <c r="I300" s="23"/>
      <c r="J300" s="196">
        <f t="shared" si="22"/>
        <v>546748700</v>
      </c>
      <c r="K300" s="80"/>
      <c r="L300" s="249">
        <f t="shared" si="23"/>
        <v>1050000</v>
      </c>
      <c r="M300" s="346" t="s">
        <v>2373</v>
      </c>
    </row>
    <row r="301" spans="1:13" ht="25.5" x14ac:dyDescent="0.2">
      <c r="A301" s="75"/>
      <c r="B301" s="76">
        <v>17</v>
      </c>
      <c r="C301" s="77" t="s">
        <v>4271</v>
      </c>
      <c r="D301" s="21" t="s">
        <v>1433</v>
      </c>
      <c r="E301" s="21" t="s">
        <v>4253</v>
      </c>
      <c r="F301" s="21"/>
      <c r="G301" s="21"/>
      <c r="H301" s="273">
        <v>200000</v>
      </c>
      <c r="I301" s="23"/>
      <c r="J301" s="196">
        <f t="shared" si="22"/>
        <v>546948700</v>
      </c>
      <c r="K301" s="80"/>
      <c r="L301" s="249">
        <f t="shared" si="23"/>
        <v>200000</v>
      </c>
      <c r="M301" s="346" t="s">
        <v>2375</v>
      </c>
    </row>
    <row r="302" spans="1:13" ht="25.5" x14ac:dyDescent="0.2">
      <c r="A302" s="75"/>
      <c r="B302" s="76">
        <v>17</v>
      </c>
      <c r="C302" s="77" t="s">
        <v>4272</v>
      </c>
      <c r="D302" s="21" t="s">
        <v>2601</v>
      </c>
      <c r="E302" s="21" t="s">
        <v>4254</v>
      </c>
      <c r="F302" s="21"/>
      <c r="G302" s="21"/>
      <c r="H302" s="273">
        <v>2800000</v>
      </c>
      <c r="I302" s="23"/>
      <c r="J302" s="196">
        <f t="shared" si="22"/>
        <v>549748700</v>
      </c>
      <c r="K302" s="80"/>
      <c r="L302" s="249">
        <f t="shared" si="23"/>
        <v>2800000</v>
      </c>
      <c r="M302" s="346" t="s">
        <v>2375</v>
      </c>
    </row>
    <row r="303" spans="1:13" ht="25.5" x14ac:dyDescent="0.2">
      <c r="A303" s="75"/>
      <c r="B303" s="76">
        <v>17</v>
      </c>
      <c r="C303" s="77" t="s">
        <v>4273</v>
      </c>
      <c r="D303" s="21" t="s">
        <v>1297</v>
      </c>
      <c r="E303" s="21" t="s">
        <v>4255</v>
      </c>
      <c r="F303" s="21"/>
      <c r="G303" s="21"/>
      <c r="H303" s="273">
        <v>1600000</v>
      </c>
      <c r="I303" s="23"/>
      <c r="J303" s="196">
        <f t="shared" si="22"/>
        <v>551348700</v>
      </c>
      <c r="K303" s="80"/>
      <c r="L303" s="249">
        <f t="shared" si="23"/>
        <v>1600000</v>
      </c>
      <c r="M303" s="346" t="s">
        <v>2107</v>
      </c>
    </row>
    <row r="304" spans="1:13" ht="25.5" x14ac:dyDescent="0.2">
      <c r="A304" s="75"/>
      <c r="B304" s="76">
        <v>17</v>
      </c>
      <c r="C304" s="77" t="s">
        <v>4274</v>
      </c>
      <c r="D304" s="21" t="s">
        <v>1395</v>
      </c>
      <c r="E304" s="21" t="s">
        <v>4256</v>
      </c>
      <c r="F304" s="21"/>
      <c r="G304" s="21"/>
      <c r="H304" s="273">
        <v>600000</v>
      </c>
      <c r="I304" s="23"/>
      <c r="J304" s="196">
        <f t="shared" si="22"/>
        <v>551948700</v>
      </c>
      <c r="K304" s="80"/>
      <c r="L304" s="249">
        <f t="shared" si="23"/>
        <v>600000</v>
      </c>
      <c r="M304" s="346" t="s">
        <v>476</v>
      </c>
    </row>
    <row r="305" spans="1:13" ht="25.5" x14ac:dyDescent="0.2">
      <c r="A305" s="75"/>
      <c r="B305" s="76">
        <v>17</v>
      </c>
      <c r="C305" s="77" t="s">
        <v>4275</v>
      </c>
      <c r="D305" s="21" t="s">
        <v>1385</v>
      </c>
      <c r="E305" s="21" t="s">
        <v>4257</v>
      </c>
      <c r="F305" s="21"/>
      <c r="G305" s="21"/>
      <c r="H305" s="273">
        <v>1000000</v>
      </c>
      <c r="I305" s="23"/>
      <c r="J305" s="196">
        <f t="shared" si="22"/>
        <v>552948700</v>
      </c>
      <c r="K305" s="80"/>
      <c r="L305" s="249">
        <f t="shared" si="23"/>
        <v>1000000</v>
      </c>
      <c r="M305" s="346" t="s">
        <v>4276</v>
      </c>
    </row>
    <row r="306" spans="1:13" ht="25.5" x14ac:dyDescent="0.2">
      <c r="A306" s="75"/>
      <c r="B306" s="76">
        <v>17</v>
      </c>
      <c r="C306" s="77" t="s">
        <v>3595</v>
      </c>
      <c r="D306" s="21" t="s">
        <v>1433</v>
      </c>
      <c r="E306" s="21" t="s">
        <v>4258</v>
      </c>
      <c r="F306" s="21"/>
      <c r="G306" s="21"/>
      <c r="H306" s="273">
        <v>1050000</v>
      </c>
      <c r="I306" s="23"/>
      <c r="J306" s="196">
        <f t="shared" si="22"/>
        <v>553998700</v>
      </c>
      <c r="K306" s="80"/>
      <c r="L306" s="249">
        <f t="shared" si="23"/>
        <v>1050000</v>
      </c>
      <c r="M306" s="346" t="s">
        <v>2759</v>
      </c>
    </row>
    <row r="307" spans="1:13" ht="25.5" x14ac:dyDescent="0.2">
      <c r="A307" s="75"/>
      <c r="B307" s="76">
        <v>17</v>
      </c>
      <c r="C307" s="77" t="s">
        <v>2688</v>
      </c>
      <c r="D307" s="21" t="s">
        <v>1594</v>
      </c>
      <c r="E307" s="21" t="s">
        <v>4259</v>
      </c>
      <c r="F307" s="21"/>
      <c r="G307" s="21"/>
      <c r="H307" s="273">
        <v>1650000</v>
      </c>
      <c r="I307" s="111"/>
      <c r="J307" s="196">
        <f t="shared" si="22"/>
        <v>555648700</v>
      </c>
      <c r="K307" s="80"/>
      <c r="L307" s="249">
        <f t="shared" si="23"/>
        <v>1650000</v>
      </c>
      <c r="M307" s="346" t="s">
        <v>1097</v>
      </c>
    </row>
    <row r="308" spans="1:13" ht="25.5" x14ac:dyDescent="0.2">
      <c r="A308" s="75"/>
      <c r="B308" s="76">
        <v>17</v>
      </c>
      <c r="C308" s="77" t="s">
        <v>4277</v>
      </c>
      <c r="D308" s="21" t="s">
        <v>1433</v>
      </c>
      <c r="E308" s="21" t="s">
        <v>4260</v>
      </c>
      <c r="F308" s="21"/>
      <c r="G308" s="21"/>
      <c r="H308" s="273">
        <v>3000000</v>
      </c>
      <c r="I308" s="111"/>
      <c r="J308" s="196">
        <f t="shared" si="22"/>
        <v>558648700</v>
      </c>
      <c r="K308" s="80"/>
      <c r="L308" s="249">
        <f t="shared" si="23"/>
        <v>3000000</v>
      </c>
      <c r="M308" s="346" t="s">
        <v>4278</v>
      </c>
    </row>
    <row r="309" spans="1:13" ht="25.5" x14ac:dyDescent="0.2">
      <c r="A309" s="75"/>
      <c r="B309" s="76">
        <v>17</v>
      </c>
      <c r="C309" s="77" t="s">
        <v>4279</v>
      </c>
      <c r="D309" s="21" t="s">
        <v>1395</v>
      </c>
      <c r="E309" s="21" t="s">
        <v>4261</v>
      </c>
      <c r="F309" s="21"/>
      <c r="G309" s="21"/>
      <c r="H309" s="273">
        <v>1200000</v>
      </c>
      <c r="I309" s="111"/>
      <c r="J309" s="196">
        <f t="shared" si="22"/>
        <v>559848700</v>
      </c>
      <c r="K309" s="80"/>
      <c r="L309" s="249">
        <f t="shared" si="23"/>
        <v>1200000</v>
      </c>
      <c r="M309" s="346" t="s">
        <v>3359</v>
      </c>
    </row>
    <row r="310" spans="1:13" ht="25.5" x14ac:dyDescent="0.2">
      <c r="A310" s="75"/>
      <c r="B310" s="76">
        <v>17</v>
      </c>
      <c r="C310" s="77" t="s">
        <v>4280</v>
      </c>
      <c r="D310" s="21" t="s">
        <v>222</v>
      </c>
      <c r="E310" s="21" t="s">
        <v>4262</v>
      </c>
      <c r="F310" s="21"/>
      <c r="G310" s="21"/>
      <c r="H310" s="273">
        <v>15000000</v>
      </c>
      <c r="I310" s="111"/>
      <c r="J310" s="196">
        <f t="shared" si="22"/>
        <v>574848700</v>
      </c>
      <c r="K310" s="80"/>
      <c r="L310" s="249">
        <f t="shared" si="23"/>
        <v>15000000</v>
      </c>
      <c r="M310" s="346" t="s">
        <v>222</v>
      </c>
    </row>
    <row r="311" spans="1:13" ht="25.5" x14ac:dyDescent="0.2">
      <c r="A311" s="75"/>
      <c r="B311" s="76">
        <v>17</v>
      </c>
      <c r="C311" s="77" t="s">
        <v>1610</v>
      </c>
      <c r="D311" s="21" t="s">
        <v>1385</v>
      </c>
      <c r="E311" s="21" t="s">
        <v>4281</v>
      </c>
      <c r="F311" s="21"/>
      <c r="G311" s="21"/>
      <c r="H311" s="273">
        <v>1150000</v>
      </c>
      <c r="I311" s="111"/>
      <c r="J311" s="196">
        <f t="shared" si="22"/>
        <v>575998700</v>
      </c>
      <c r="K311" s="80"/>
      <c r="L311" s="249">
        <f t="shared" si="23"/>
        <v>1150000</v>
      </c>
      <c r="M311" s="346" t="s">
        <v>2788</v>
      </c>
    </row>
    <row r="312" spans="1:13" ht="25.5" x14ac:dyDescent="0.2">
      <c r="A312" s="75"/>
      <c r="B312" s="76">
        <v>17</v>
      </c>
      <c r="C312" s="77" t="s">
        <v>4283</v>
      </c>
      <c r="D312" s="21" t="s">
        <v>2771</v>
      </c>
      <c r="E312" s="21" t="s">
        <v>4282</v>
      </c>
      <c r="F312" s="21"/>
      <c r="G312" s="21"/>
      <c r="H312" s="273">
        <v>1505000</v>
      </c>
      <c r="I312" s="111"/>
      <c r="J312" s="196">
        <f t="shared" si="22"/>
        <v>577503700</v>
      </c>
      <c r="K312" s="80"/>
      <c r="L312" s="249">
        <f t="shared" si="23"/>
        <v>1505000</v>
      </c>
      <c r="M312" s="346" t="s">
        <v>4284</v>
      </c>
    </row>
    <row r="313" spans="1:13" ht="38.25" x14ac:dyDescent="0.2">
      <c r="A313" s="75"/>
      <c r="B313" s="82">
        <v>17</v>
      </c>
      <c r="C313" s="83" t="s">
        <v>4248</v>
      </c>
      <c r="D313" s="84"/>
      <c r="E313" s="84" t="s">
        <v>4249</v>
      </c>
      <c r="F313" s="84"/>
      <c r="G313" s="84"/>
      <c r="H313" s="370"/>
      <c r="I313" s="125">
        <v>3666000</v>
      </c>
      <c r="J313" s="136">
        <f>J312-I313</f>
        <v>573837700</v>
      </c>
      <c r="K313" s="80"/>
      <c r="L313" s="249">
        <v>-3666000</v>
      </c>
      <c r="M313" s="347" t="s">
        <v>141</v>
      </c>
    </row>
    <row r="314" spans="1:13" ht="25.5" x14ac:dyDescent="0.2">
      <c r="A314" s="75"/>
      <c r="B314" s="82">
        <v>17</v>
      </c>
      <c r="C314" s="83" t="s">
        <v>4250</v>
      </c>
      <c r="D314" s="84"/>
      <c r="E314" s="84" t="s">
        <v>4251</v>
      </c>
      <c r="F314" s="84"/>
      <c r="G314" s="84"/>
      <c r="H314" s="370"/>
      <c r="I314" s="125">
        <v>45000</v>
      </c>
      <c r="J314" s="136">
        <f>J313-I314</f>
        <v>573792700</v>
      </c>
      <c r="K314" s="80"/>
      <c r="L314" s="249">
        <v>-45000</v>
      </c>
      <c r="M314" s="381" t="s">
        <v>515</v>
      </c>
    </row>
    <row r="315" spans="1:13" ht="25.5" x14ac:dyDescent="0.2">
      <c r="A315" s="75"/>
      <c r="B315" s="76">
        <v>20</v>
      </c>
      <c r="C315" s="77" t="s">
        <v>3417</v>
      </c>
      <c r="D315" s="21" t="s">
        <v>1244</v>
      </c>
      <c r="E315" s="21" t="s">
        <v>4285</v>
      </c>
      <c r="F315" s="21"/>
      <c r="G315" s="21"/>
      <c r="H315" s="283">
        <v>1100000</v>
      </c>
      <c r="I315" s="24"/>
      <c r="J315" s="79">
        <f>J314+H315</f>
        <v>574892700</v>
      </c>
      <c r="K315" s="80"/>
      <c r="L315" s="249">
        <f>H315</f>
        <v>1100000</v>
      </c>
      <c r="M315" s="342" t="s">
        <v>4294</v>
      </c>
    </row>
    <row r="316" spans="1:13" ht="25.5" x14ac:dyDescent="0.2">
      <c r="A316" s="75"/>
      <c r="B316" s="76">
        <v>20</v>
      </c>
      <c r="C316" s="77" t="s">
        <v>4295</v>
      </c>
      <c r="D316" s="21" t="s">
        <v>1395</v>
      </c>
      <c r="E316" s="21" t="s">
        <v>4286</v>
      </c>
      <c r="F316" s="21"/>
      <c r="G316" s="21"/>
      <c r="H316" s="283">
        <v>2400000</v>
      </c>
      <c r="I316" s="24"/>
      <c r="J316" s="79">
        <f t="shared" ref="J316:J324" si="24">J315+H316</f>
        <v>577292700</v>
      </c>
      <c r="K316" s="80"/>
      <c r="L316" s="249">
        <f t="shared" ref="L316:L325" si="25">H316</f>
        <v>2400000</v>
      </c>
      <c r="M316" s="342" t="s">
        <v>4296</v>
      </c>
    </row>
    <row r="317" spans="1:13" ht="25.5" x14ac:dyDescent="0.2">
      <c r="A317" s="75"/>
      <c r="B317" s="76">
        <v>20</v>
      </c>
      <c r="C317" s="77" t="s">
        <v>3965</v>
      </c>
      <c r="D317" s="21" t="s">
        <v>1260</v>
      </c>
      <c r="E317" s="21" t="s">
        <v>4287</v>
      </c>
      <c r="F317" s="21"/>
      <c r="G317" s="21"/>
      <c r="H317" s="283">
        <v>800000</v>
      </c>
      <c r="I317" s="24"/>
      <c r="J317" s="79">
        <f t="shared" si="24"/>
        <v>578092700</v>
      </c>
      <c r="K317" s="80"/>
      <c r="L317" s="249">
        <f t="shared" si="25"/>
        <v>800000</v>
      </c>
      <c r="M317" s="342" t="s">
        <v>2439</v>
      </c>
    </row>
    <row r="318" spans="1:13" ht="25.5" x14ac:dyDescent="0.2">
      <c r="A318" s="75"/>
      <c r="B318" s="76">
        <v>20</v>
      </c>
      <c r="C318" s="77" t="s">
        <v>4297</v>
      </c>
      <c r="D318" s="21" t="s">
        <v>1227</v>
      </c>
      <c r="E318" s="21" t="s">
        <v>4288</v>
      </c>
      <c r="F318" s="21"/>
      <c r="G318" s="21"/>
      <c r="H318" s="273">
        <v>1700000</v>
      </c>
      <c r="I318" s="24"/>
      <c r="J318" s="79">
        <f t="shared" si="24"/>
        <v>579792700</v>
      </c>
      <c r="K318" s="80"/>
      <c r="L318" s="249">
        <f t="shared" si="25"/>
        <v>1700000</v>
      </c>
      <c r="M318" s="342" t="s">
        <v>4298</v>
      </c>
    </row>
    <row r="319" spans="1:13" ht="25.5" x14ac:dyDescent="0.2">
      <c r="A319" s="75"/>
      <c r="B319" s="76">
        <v>20</v>
      </c>
      <c r="C319" s="77" t="s">
        <v>4299</v>
      </c>
      <c r="D319" s="21" t="s">
        <v>1297</v>
      </c>
      <c r="E319" s="21" t="s">
        <v>4289</v>
      </c>
      <c r="F319" s="21"/>
      <c r="G319" s="21"/>
      <c r="H319" s="273">
        <v>900000</v>
      </c>
      <c r="I319" s="24"/>
      <c r="J319" s="79">
        <f t="shared" si="24"/>
        <v>580692700</v>
      </c>
      <c r="K319" s="80"/>
      <c r="L319" s="249">
        <f t="shared" si="25"/>
        <v>900000</v>
      </c>
      <c r="M319" s="342" t="s">
        <v>4300</v>
      </c>
    </row>
    <row r="320" spans="1:13" ht="25.5" x14ac:dyDescent="0.2">
      <c r="A320" s="75"/>
      <c r="B320" s="76">
        <v>20</v>
      </c>
      <c r="C320" s="77" t="s">
        <v>4301</v>
      </c>
      <c r="D320" s="21" t="s">
        <v>1099</v>
      </c>
      <c r="E320" s="21" t="s">
        <v>4290</v>
      </c>
      <c r="F320" s="21"/>
      <c r="G320" s="21"/>
      <c r="H320" s="273">
        <v>1800000</v>
      </c>
      <c r="I320" s="24"/>
      <c r="J320" s="79">
        <f t="shared" si="24"/>
        <v>582492700</v>
      </c>
      <c r="K320" s="80"/>
      <c r="L320" s="249">
        <f t="shared" si="25"/>
        <v>1800000</v>
      </c>
      <c r="M320" s="342" t="s">
        <v>2872</v>
      </c>
    </row>
    <row r="321" spans="1:13" ht="25.5" x14ac:dyDescent="0.2">
      <c r="A321" s="75"/>
      <c r="B321" s="76">
        <v>20</v>
      </c>
      <c r="C321" s="77" t="s">
        <v>4303</v>
      </c>
      <c r="D321" s="21" t="s">
        <v>1479</v>
      </c>
      <c r="E321" s="21" t="s">
        <v>4291</v>
      </c>
      <c r="F321" s="21"/>
      <c r="G321" s="21"/>
      <c r="H321" s="273">
        <v>1250000</v>
      </c>
      <c r="I321" s="24"/>
      <c r="J321" s="79">
        <f t="shared" si="24"/>
        <v>583742700</v>
      </c>
      <c r="K321" s="80"/>
      <c r="L321" s="249">
        <f t="shared" si="25"/>
        <v>1250000</v>
      </c>
      <c r="M321" s="342" t="s">
        <v>3449</v>
      </c>
    </row>
    <row r="322" spans="1:13" ht="25.5" x14ac:dyDescent="0.2">
      <c r="A322" s="75"/>
      <c r="B322" s="76">
        <v>20</v>
      </c>
      <c r="C322" s="77" t="s">
        <v>4302</v>
      </c>
      <c r="D322" s="21" t="s">
        <v>1297</v>
      </c>
      <c r="E322" s="21" t="s">
        <v>4292</v>
      </c>
      <c r="F322" s="21"/>
      <c r="G322" s="21"/>
      <c r="H322" s="273">
        <v>1760000</v>
      </c>
      <c r="I322" s="24"/>
      <c r="J322" s="79">
        <f t="shared" si="24"/>
        <v>585502700</v>
      </c>
      <c r="K322" s="80"/>
      <c r="L322" s="249">
        <f t="shared" si="25"/>
        <v>1760000</v>
      </c>
      <c r="M322" s="342" t="s">
        <v>3565</v>
      </c>
    </row>
    <row r="323" spans="1:13" ht="25.5" x14ac:dyDescent="0.2">
      <c r="A323" s="75"/>
      <c r="B323" s="76">
        <v>20</v>
      </c>
      <c r="C323" s="77" t="s">
        <v>4304</v>
      </c>
      <c r="D323" s="21" t="s">
        <v>1244</v>
      </c>
      <c r="E323" s="21" t="s">
        <v>4293</v>
      </c>
      <c r="F323" s="21"/>
      <c r="G323" s="21"/>
      <c r="H323" s="273">
        <v>2100000</v>
      </c>
      <c r="I323" s="24"/>
      <c r="J323" s="79">
        <f t="shared" si="24"/>
        <v>587602700</v>
      </c>
      <c r="K323" s="80"/>
      <c r="L323" s="249">
        <f t="shared" si="25"/>
        <v>2100000</v>
      </c>
      <c r="M323" s="342" t="s">
        <v>4305</v>
      </c>
    </row>
    <row r="324" spans="1:13" ht="25.5" x14ac:dyDescent="0.2">
      <c r="A324" s="75"/>
      <c r="B324" s="76">
        <v>20</v>
      </c>
      <c r="C324" s="77" t="s">
        <v>4306</v>
      </c>
      <c r="D324" s="21" t="s">
        <v>1260</v>
      </c>
      <c r="E324" s="21" t="s">
        <v>4307</v>
      </c>
      <c r="F324" s="21"/>
      <c r="G324" s="21"/>
      <c r="H324" s="283">
        <v>1600000</v>
      </c>
      <c r="I324" s="24"/>
      <c r="J324" s="79">
        <f t="shared" si="24"/>
        <v>589202700</v>
      </c>
      <c r="K324" s="80"/>
      <c r="L324" s="249">
        <f t="shared" si="25"/>
        <v>1600000</v>
      </c>
      <c r="M324" s="342" t="s">
        <v>2857</v>
      </c>
    </row>
    <row r="325" spans="1:13" ht="25.5" x14ac:dyDescent="0.2">
      <c r="A325" s="75"/>
      <c r="B325" s="76">
        <v>20</v>
      </c>
      <c r="C325" s="77" t="s">
        <v>4325</v>
      </c>
      <c r="D325" s="21" t="s">
        <v>1297</v>
      </c>
      <c r="E325" s="21" t="s">
        <v>4324</v>
      </c>
      <c r="F325" s="21"/>
      <c r="G325" s="21"/>
      <c r="H325" s="283">
        <v>800000</v>
      </c>
      <c r="I325" s="24"/>
      <c r="J325" s="79">
        <f>J324+H325</f>
        <v>590002700</v>
      </c>
      <c r="K325" s="80"/>
      <c r="L325" s="249">
        <f t="shared" si="25"/>
        <v>800000</v>
      </c>
      <c r="M325" s="342"/>
    </row>
    <row r="326" spans="1:13" ht="25.5" x14ac:dyDescent="0.2">
      <c r="A326" s="75"/>
      <c r="B326" s="82">
        <v>20</v>
      </c>
      <c r="C326" s="83" t="s">
        <v>4315</v>
      </c>
      <c r="D326" s="84"/>
      <c r="E326" s="84" t="s">
        <v>4308</v>
      </c>
      <c r="F326" s="84"/>
      <c r="G326" s="84"/>
      <c r="H326" s="282"/>
      <c r="I326" s="125">
        <v>300000</v>
      </c>
      <c r="J326" s="79">
        <f t="shared" ref="J326:J332" si="26">J325-I326</f>
        <v>589702700</v>
      </c>
      <c r="K326" s="80"/>
      <c r="L326" s="249">
        <f>I326*-1</f>
        <v>-300000</v>
      </c>
      <c r="M326" s="342" t="s">
        <v>4284</v>
      </c>
    </row>
    <row r="327" spans="1:13" ht="25.5" x14ac:dyDescent="0.2">
      <c r="A327" s="75"/>
      <c r="B327" s="82">
        <v>20</v>
      </c>
      <c r="C327" s="83" t="s">
        <v>4316</v>
      </c>
      <c r="D327" s="84"/>
      <c r="E327" s="84" t="s">
        <v>4309</v>
      </c>
      <c r="F327" s="84"/>
      <c r="G327" s="84"/>
      <c r="H327" s="282"/>
      <c r="I327" s="125">
        <v>160000</v>
      </c>
      <c r="J327" s="79">
        <f t="shared" si="26"/>
        <v>589542700</v>
      </c>
      <c r="K327" s="80"/>
      <c r="L327" s="249">
        <f t="shared" ref="L327:L332" si="27">I327*-1</f>
        <v>-160000</v>
      </c>
      <c r="M327" s="342" t="s">
        <v>4317</v>
      </c>
    </row>
    <row r="328" spans="1:13" ht="25.5" x14ac:dyDescent="0.2">
      <c r="A328" s="75"/>
      <c r="B328" s="82">
        <v>20</v>
      </c>
      <c r="C328" s="83" t="s">
        <v>4318</v>
      </c>
      <c r="D328" s="84"/>
      <c r="E328" s="84" t="s">
        <v>4310</v>
      </c>
      <c r="F328" s="84"/>
      <c r="G328" s="84"/>
      <c r="H328" s="282"/>
      <c r="I328" s="125">
        <v>320000</v>
      </c>
      <c r="J328" s="79">
        <f t="shared" si="26"/>
        <v>589222700</v>
      </c>
      <c r="K328" s="80"/>
      <c r="L328" s="249">
        <f t="shared" si="27"/>
        <v>-320000</v>
      </c>
      <c r="M328" s="342" t="s">
        <v>690</v>
      </c>
    </row>
    <row r="329" spans="1:13" ht="25.5" x14ac:dyDescent="0.2">
      <c r="A329" s="75"/>
      <c r="B329" s="82">
        <v>20</v>
      </c>
      <c r="C329" s="83" t="s">
        <v>4319</v>
      </c>
      <c r="D329" s="84"/>
      <c r="E329" s="84" t="s">
        <v>4311</v>
      </c>
      <c r="F329" s="84"/>
      <c r="G329" s="84"/>
      <c r="H329" s="282"/>
      <c r="I329" s="125">
        <v>1237800</v>
      </c>
      <c r="J329" s="79">
        <f t="shared" si="26"/>
        <v>587984900</v>
      </c>
      <c r="K329" s="80"/>
      <c r="L329" s="249">
        <f t="shared" si="27"/>
        <v>-1237800</v>
      </c>
      <c r="M329" s="342" t="s">
        <v>4320</v>
      </c>
    </row>
    <row r="330" spans="1:13" ht="25.5" x14ac:dyDescent="0.2">
      <c r="A330" s="75"/>
      <c r="B330" s="82">
        <v>20</v>
      </c>
      <c r="C330" s="83" t="s">
        <v>4321</v>
      </c>
      <c r="D330" s="84"/>
      <c r="E330" s="84" t="s">
        <v>4312</v>
      </c>
      <c r="F330" s="84"/>
      <c r="G330" s="84"/>
      <c r="H330" s="282"/>
      <c r="I330" s="125">
        <v>808000</v>
      </c>
      <c r="J330" s="79">
        <f t="shared" si="26"/>
        <v>587176900</v>
      </c>
      <c r="K330" s="80"/>
      <c r="L330" s="249">
        <f t="shared" si="27"/>
        <v>-808000</v>
      </c>
      <c r="M330" s="342" t="s">
        <v>144</v>
      </c>
    </row>
    <row r="331" spans="1:13" ht="25.5" x14ac:dyDescent="0.2">
      <c r="A331" s="75"/>
      <c r="B331" s="82">
        <v>20</v>
      </c>
      <c r="C331" s="83" t="s">
        <v>4322</v>
      </c>
      <c r="D331" s="84"/>
      <c r="E331" s="84" t="s">
        <v>4313</v>
      </c>
      <c r="F331" s="84"/>
      <c r="G331" s="84"/>
      <c r="H331" s="282"/>
      <c r="I331" s="125">
        <v>263000</v>
      </c>
      <c r="J331" s="79">
        <f t="shared" si="26"/>
        <v>586913900</v>
      </c>
      <c r="K331" s="80"/>
      <c r="L331" s="249">
        <f t="shared" si="27"/>
        <v>-263000</v>
      </c>
      <c r="M331" s="342" t="s">
        <v>1270</v>
      </c>
    </row>
    <row r="332" spans="1:13" ht="25.5" x14ac:dyDescent="0.2">
      <c r="A332" s="75"/>
      <c r="B332" s="82">
        <v>20</v>
      </c>
      <c r="C332" s="83" t="s">
        <v>4323</v>
      </c>
      <c r="D332" s="84"/>
      <c r="E332" s="84" t="s">
        <v>4314</v>
      </c>
      <c r="F332" s="84"/>
      <c r="G332" s="84"/>
      <c r="H332" s="282"/>
      <c r="I332" s="125">
        <v>255000000</v>
      </c>
      <c r="J332" s="79">
        <f t="shared" si="26"/>
        <v>331913900</v>
      </c>
      <c r="K332" s="80"/>
      <c r="L332" s="249">
        <f t="shared" si="27"/>
        <v>-255000000</v>
      </c>
      <c r="M332" s="342" t="s">
        <v>141</v>
      </c>
    </row>
    <row r="333" spans="1:13" ht="25.5" x14ac:dyDescent="0.2">
      <c r="A333" s="75"/>
      <c r="B333" s="76">
        <v>21</v>
      </c>
      <c r="C333" s="77" t="s">
        <v>4334</v>
      </c>
      <c r="D333" s="21" t="s">
        <v>1476</v>
      </c>
      <c r="E333" s="21" t="s">
        <v>4326</v>
      </c>
      <c r="F333" s="21"/>
      <c r="G333" s="21"/>
      <c r="H333" s="283">
        <v>800000</v>
      </c>
      <c r="I333" s="24"/>
      <c r="J333" s="79">
        <f>J332+H333</f>
        <v>332713900</v>
      </c>
      <c r="K333" s="80"/>
      <c r="L333" s="249">
        <f>H333</f>
        <v>800000</v>
      </c>
      <c r="M333" s="342" t="s">
        <v>4335</v>
      </c>
    </row>
    <row r="334" spans="1:13" ht="25.5" x14ac:dyDescent="0.2">
      <c r="A334" s="75"/>
      <c r="B334" s="76">
        <v>21</v>
      </c>
      <c r="C334" s="77" t="s">
        <v>4336</v>
      </c>
      <c r="D334" s="21" t="s">
        <v>1385</v>
      </c>
      <c r="E334" s="21" t="s">
        <v>4327</v>
      </c>
      <c r="F334" s="21"/>
      <c r="G334" s="21"/>
      <c r="H334" s="283">
        <v>950000</v>
      </c>
      <c r="I334" s="24"/>
      <c r="J334" s="79">
        <f t="shared" ref="J334:J346" si="28">J333+H334</f>
        <v>333663900</v>
      </c>
      <c r="K334" s="80"/>
      <c r="L334" s="249">
        <f t="shared" ref="L334:L346" si="29">H334</f>
        <v>950000</v>
      </c>
      <c r="M334" s="342" t="s">
        <v>978</v>
      </c>
    </row>
    <row r="335" spans="1:13" ht="25.5" x14ac:dyDescent="0.2">
      <c r="A335" s="75"/>
      <c r="B335" s="76">
        <v>21</v>
      </c>
      <c r="C335" s="77" t="s">
        <v>3828</v>
      </c>
      <c r="D335" s="21" t="s">
        <v>1385</v>
      </c>
      <c r="E335" s="21" t="s">
        <v>4328</v>
      </c>
      <c r="F335" s="21"/>
      <c r="G335" s="84"/>
      <c r="H335" s="283">
        <v>1050000</v>
      </c>
      <c r="I335" s="24"/>
      <c r="J335" s="79">
        <f t="shared" si="28"/>
        <v>334713900</v>
      </c>
      <c r="K335" s="80"/>
      <c r="L335" s="249">
        <f t="shared" si="29"/>
        <v>1050000</v>
      </c>
      <c r="M335" s="342" t="s">
        <v>4337</v>
      </c>
    </row>
    <row r="336" spans="1:13" ht="25.5" x14ac:dyDescent="0.2">
      <c r="A336" s="75"/>
      <c r="B336" s="76">
        <v>21</v>
      </c>
      <c r="C336" s="77" t="s">
        <v>4338</v>
      </c>
      <c r="D336" s="21" t="s">
        <v>216</v>
      </c>
      <c r="E336" s="21" t="s">
        <v>4329</v>
      </c>
      <c r="F336" s="21"/>
      <c r="G336" s="84"/>
      <c r="H336" s="283">
        <v>780000</v>
      </c>
      <c r="I336" s="24"/>
      <c r="J336" s="79">
        <f t="shared" si="28"/>
        <v>335493900</v>
      </c>
      <c r="K336" s="80"/>
      <c r="L336" s="249">
        <f t="shared" si="29"/>
        <v>780000</v>
      </c>
      <c r="M336" s="342" t="s">
        <v>4339</v>
      </c>
    </row>
    <row r="337" spans="1:13" ht="25.5" x14ac:dyDescent="0.2">
      <c r="A337" s="75"/>
      <c r="B337" s="76">
        <v>21</v>
      </c>
      <c r="C337" s="77" t="s">
        <v>2394</v>
      </c>
      <c r="D337" s="21" t="s">
        <v>1219</v>
      </c>
      <c r="E337" s="21" t="s">
        <v>4330</v>
      </c>
      <c r="F337" s="21"/>
      <c r="G337" s="84"/>
      <c r="H337" s="283">
        <v>400000</v>
      </c>
      <c r="I337" s="24"/>
      <c r="J337" s="79">
        <f t="shared" si="28"/>
        <v>335893900</v>
      </c>
      <c r="K337" s="80"/>
      <c r="L337" s="249">
        <f t="shared" si="29"/>
        <v>400000</v>
      </c>
      <c r="M337" s="342" t="s">
        <v>2395</v>
      </c>
    </row>
    <row r="338" spans="1:13" ht="25.5" x14ac:dyDescent="0.2">
      <c r="A338" s="75"/>
      <c r="B338" s="76">
        <v>21</v>
      </c>
      <c r="C338" s="77" t="s">
        <v>4340</v>
      </c>
      <c r="D338" s="21" t="s">
        <v>219</v>
      </c>
      <c r="E338" s="21" t="s">
        <v>4331</v>
      </c>
      <c r="F338" s="21"/>
      <c r="G338" s="84"/>
      <c r="H338" s="283">
        <v>2000000</v>
      </c>
      <c r="I338" s="24"/>
      <c r="J338" s="79">
        <f t="shared" si="28"/>
        <v>337893900</v>
      </c>
      <c r="K338" s="80"/>
      <c r="L338" s="249">
        <f t="shared" si="29"/>
        <v>2000000</v>
      </c>
      <c r="M338" s="342" t="s">
        <v>4341</v>
      </c>
    </row>
    <row r="339" spans="1:13" ht="25.5" x14ac:dyDescent="0.2">
      <c r="A339" s="75"/>
      <c r="B339" s="76">
        <v>21</v>
      </c>
      <c r="C339" s="77" t="s">
        <v>4342</v>
      </c>
      <c r="D339" s="21" t="s">
        <v>4343</v>
      </c>
      <c r="E339" s="21" t="s">
        <v>4332</v>
      </c>
      <c r="F339" s="21"/>
      <c r="G339" s="84"/>
      <c r="H339" s="283">
        <v>2500000</v>
      </c>
      <c r="I339" s="24"/>
      <c r="J339" s="79">
        <f t="shared" si="28"/>
        <v>340393900</v>
      </c>
      <c r="K339" s="80"/>
      <c r="L339" s="249">
        <f t="shared" si="29"/>
        <v>2500000</v>
      </c>
      <c r="M339" s="342" t="s">
        <v>4344</v>
      </c>
    </row>
    <row r="340" spans="1:13" ht="25.5" x14ac:dyDescent="0.2">
      <c r="A340" s="75"/>
      <c r="B340" s="76">
        <v>21</v>
      </c>
      <c r="C340" s="77" t="s">
        <v>4052</v>
      </c>
      <c r="D340" s="21" t="s">
        <v>1297</v>
      </c>
      <c r="E340" s="21" t="s">
        <v>4333</v>
      </c>
      <c r="F340" s="21"/>
      <c r="G340" s="84"/>
      <c r="H340" s="283">
        <v>500000</v>
      </c>
      <c r="I340" s="24"/>
      <c r="J340" s="79">
        <f t="shared" si="28"/>
        <v>340893900</v>
      </c>
      <c r="K340" s="80"/>
      <c r="L340" s="249">
        <f t="shared" si="29"/>
        <v>500000</v>
      </c>
      <c r="M340" s="342" t="s">
        <v>4345</v>
      </c>
    </row>
    <row r="341" spans="1:13" ht="25.5" x14ac:dyDescent="0.2">
      <c r="A341" s="75"/>
      <c r="B341" s="76">
        <v>21</v>
      </c>
      <c r="C341" s="77" t="s">
        <v>4359</v>
      </c>
      <c r="D341" s="21" t="s">
        <v>1395</v>
      </c>
      <c r="E341" s="21" t="s">
        <v>4346</v>
      </c>
      <c r="F341" s="21"/>
      <c r="G341" s="84"/>
      <c r="H341" s="283">
        <v>800000</v>
      </c>
      <c r="I341" s="24"/>
      <c r="J341" s="79">
        <f t="shared" si="28"/>
        <v>341693900</v>
      </c>
      <c r="K341" s="80"/>
      <c r="L341" s="249">
        <f t="shared" si="29"/>
        <v>800000</v>
      </c>
      <c r="M341" s="342" t="s">
        <v>787</v>
      </c>
    </row>
    <row r="342" spans="1:13" ht="25.5" x14ac:dyDescent="0.2">
      <c r="A342" s="75"/>
      <c r="B342" s="76">
        <v>21</v>
      </c>
      <c r="C342" s="77" t="s">
        <v>4360</v>
      </c>
      <c r="D342" s="21" t="s">
        <v>1395</v>
      </c>
      <c r="E342" s="21" t="s">
        <v>4347</v>
      </c>
      <c r="F342" s="21"/>
      <c r="G342" s="84"/>
      <c r="H342" s="283">
        <v>400000</v>
      </c>
      <c r="I342" s="24"/>
      <c r="J342" s="79">
        <f t="shared" si="28"/>
        <v>342093900</v>
      </c>
      <c r="K342" s="80"/>
      <c r="L342" s="249">
        <f t="shared" si="29"/>
        <v>400000</v>
      </c>
      <c r="M342" s="342" t="s">
        <v>3462</v>
      </c>
    </row>
    <row r="343" spans="1:13" ht="25.5" x14ac:dyDescent="0.2">
      <c r="A343" s="75"/>
      <c r="B343" s="76">
        <v>21</v>
      </c>
      <c r="C343" s="187" t="s">
        <v>4361</v>
      </c>
      <c r="D343" s="13" t="s">
        <v>1433</v>
      </c>
      <c r="E343" s="21" t="s">
        <v>4348</v>
      </c>
      <c r="F343" s="21"/>
      <c r="G343" s="13"/>
      <c r="H343" s="283">
        <v>1550000</v>
      </c>
      <c r="I343" s="24"/>
      <c r="J343" s="79">
        <f t="shared" si="28"/>
        <v>343643900</v>
      </c>
      <c r="K343" s="80"/>
      <c r="L343" s="249">
        <f t="shared" si="29"/>
        <v>1550000</v>
      </c>
      <c r="M343" s="342" t="s">
        <v>4362</v>
      </c>
    </row>
    <row r="344" spans="1:13" ht="25.5" x14ac:dyDescent="0.2">
      <c r="A344" s="75"/>
      <c r="B344" s="76">
        <v>21</v>
      </c>
      <c r="C344" s="187" t="s">
        <v>4363</v>
      </c>
      <c r="D344" s="13" t="s">
        <v>1251</v>
      </c>
      <c r="E344" s="21" t="s">
        <v>4349</v>
      </c>
      <c r="F344" s="21"/>
      <c r="G344" s="13"/>
      <c r="H344" s="283">
        <v>850000</v>
      </c>
      <c r="I344" s="24"/>
      <c r="J344" s="79">
        <f t="shared" si="28"/>
        <v>344493900</v>
      </c>
      <c r="K344" s="80"/>
      <c r="L344" s="249">
        <f t="shared" si="29"/>
        <v>850000</v>
      </c>
      <c r="M344" s="342" t="s">
        <v>1822</v>
      </c>
    </row>
    <row r="345" spans="1:13" ht="25.5" x14ac:dyDescent="0.2">
      <c r="A345" s="75"/>
      <c r="B345" s="76">
        <v>21</v>
      </c>
      <c r="C345" s="187" t="s">
        <v>4364</v>
      </c>
      <c r="D345" s="13" t="s">
        <v>1251</v>
      </c>
      <c r="E345" s="21" t="s">
        <v>4350</v>
      </c>
      <c r="F345" s="21"/>
      <c r="G345" s="13"/>
      <c r="H345" s="283">
        <v>1150000</v>
      </c>
      <c r="I345" s="24"/>
      <c r="J345" s="79">
        <f t="shared" si="28"/>
        <v>345643900</v>
      </c>
      <c r="K345" s="80"/>
      <c r="L345" s="249">
        <f t="shared" si="29"/>
        <v>1150000</v>
      </c>
      <c r="M345" s="342" t="s">
        <v>2056</v>
      </c>
    </row>
    <row r="346" spans="1:13" ht="25.5" x14ac:dyDescent="0.2">
      <c r="A346" s="75"/>
      <c r="B346" s="76">
        <v>21</v>
      </c>
      <c r="C346" s="187" t="s">
        <v>4365</v>
      </c>
      <c r="D346" s="13" t="s">
        <v>1965</v>
      </c>
      <c r="E346" s="21" t="s">
        <v>4351</v>
      </c>
      <c r="F346" s="21"/>
      <c r="G346" s="13"/>
      <c r="H346" s="283">
        <v>4000000</v>
      </c>
      <c r="I346" s="24"/>
      <c r="J346" s="79">
        <f t="shared" si="28"/>
        <v>349643900</v>
      </c>
      <c r="K346" s="80"/>
      <c r="L346" s="249">
        <f t="shared" si="29"/>
        <v>4000000</v>
      </c>
      <c r="M346" s="342" t="s">
        <v>2056</v>
      </c>
    </row>
    <row r="347" spans="1:13" ht="25.5" x14ac:dyDescent="0.2">
      <c r="A347" s="75"/>
      <c r="B347" s="82">
        <v>21</v>
      </c>
      <c r="C347" s="83" t="s">
        <v>4367</v>
      </c>
      <c r="D347" s="84"/>
      <c r="E347" s="84" t="s">
        <v>4366</v>
      </c>
      <c r="F347" s="84"/>
      <c r="G347" s="84"/>
      <c r="H347" s="382"/>
      <c r="I347" s="125">
        <v>1350000</v>
      </c>
      <c r="J347" s="79">
        <f>J346-I347</f>
        <v>348293900</v>
      </c>
      <c r="K347" s="80"/>
      <c r="L347" s="249">
        <f>I347*-1</f>
        <v>-1350000</v>
      </c>
      <c r="M347" s="342" t="s">
        <v>1270</v>
      </c>
    </row>
    <row r="348" spans="1:13" ht="25.5" x14ac:dyDescent="0.2">
      <c r="A348" s="75"/>
      <c r="B348" s="82">
        <v>21</v>
      </c>
      <c r="C348" s="83" t="s">
        <v>4368</v>
      </c>
      <c r="D348" s="84"/>
      <c r="E348" s="84" t="s">
        <v>4369</v>
      </c>
      <c r="F348" s="84"/>
      <c r="G348" s="84"/>
      <c r="H348" s="382"/>
      <c r="I348" s="125">
        <v>7120000</v>
      </c>
      <c r="J348" s="79">
        <f t="shared" ref="J348:J355" si="30">J347-I348</f>
        <v>341173900</v>
      </c>
      <c r="K348" s="80"/>
      <c r="L348" s="249">
        <f t="shared" ref="L348:L355" si="31">I348*-1</f>
        <v>-7120000</v>
      </c>
      <c r="M348" s="342" t="s">
        <v>434</v>
      </c>
    </row>
    <row r="349" spans="1:13" ht="25.5" x14ac:dyDescent="0.2">
      <c r="A349" s="75"/>
      <c r="B349" s="82">
        <v>21</v>
      </c>
      <c r="C349" s="83" t="s">
        <v>4374</v>
      </c>
      <c r="D349" s="84"/>
      <c r="E349" s="84" t="s">
        <v>4370</v>
      </c>
      <c r="F349" s="84"/>
      <c r="G349" s="84"/>
      <c r="H349" s="382"/>
      <c r="I349" s="125">
        <v>205000</v>
      </c>
      <c r="J349" s="79">
        <f t="shared" si="30"/>
        <v>340968900</v>
      </c>
      <c r="K349" s="80"/>
      <c r="L349" s="249">
        <f t="shared" si="31"/>
        <v>-205000</v>
      </c>
      <c r="M349" s="342" t="s">
        <v>195</v>
      </c>
    </row>
    <row r="350" spans="1:13" ht="51" x14ac:dyDescent="0.2">
      <c r="A350" s="75"/>
      <c r="B350" s="82">
        <v>21</v>
      </c>
      <c r="C350" s="83" t="s">
        <v>4375</v>
      </c>
      <c r="D350" s="84"/>
      <c r="E350" s="84" t="s">
        <v>4371</v>
      </c>
      <c r="F350" s="84"/>
      <c r="G350" s="84"/>
      <c r="H350" s="382"/>
      <c r="I350" s="125">
        <v>4522500</v>
      </c>
      <c r="J350" s="79">
        <f t="shared" si="30"/>
        <v>336446400</v>
      </c>
      <c r="K350" s="80"/>
      <c r="L350" s="249">
        <f t="shared" si="31"/>
        <v>-4522500</v>
      </c>
      <c r="M350" s="342" t="s">
        <v>4376</v>
      </c>
    </row>
    <row r="351" spans="1:13" ht="51" x14ac:dyDescent="0.2">
      <c r="A351" s="75"/>
      <c r="B351" s="82">
        <v>21</v>
      </c>
      <c r="C351" s="83" t="s">
        <v>4377</v>
      </c>
      <c r="D351" s="84"/>
      <c r="E351" s="84" t="s">
        <v>4372</v>
      </c>
      <c r="F351" s="84"/>
      <c r="G351" s="84"/>
      <c r="H351" s="382"/>
      <c r="I351" s="125">
        <v>945000</v>
      </c>
      <c r="J351" s="79">
        <f t="shared" si="30"/>
        <v>335501400</v>
      </c>
      <c r="K351" s="80"/>
      <c r="L351" s="249">
        <f t="shared" si="31"/>
        <v>-945000</v>
      </c>
      <c r="M351" s="342" t="s">
        <v>4376</v>
      </c>
    </row>
    <row r="352" spans="1:13" ht="38.25" x14ac:dyDescent="0.2">
      <c r="A352" s="75"/>
      <c r="B352" s="82">
        <v>21</v>
      </c>
      <c r="C352" s="83" t="s">
        <v>4378</v>
      </c>
      <c r="D352" s="84"/>
      <c r="E352" s="84" t="s">
        <v>4373</v>
      </c>
      <c r="F352" s="84"/>
      <c r="G352" s="84"/>
      <c r="H352" s="272"/>
      <c r="I352" s="125">
        <v>16285000</v>
      </c>
      <c r="J352" s="79">
        <f t="shared" si="30"/>
        <v>319216400</v>
      </c>
      <c r="K352" s="80"/>
      <c r="L352" s="249">
        <f t="shared" si="31"/>
        <v>-16285000</v>
      </c>
      <c r="M352" s="342" t="s">
        <v>4376</v>
      </c>
    </row>
    <row r="353" spans="1:13" ht="38.25" x14ac:dyDescent="0.2">
      <c r="A353" s="75"/>
      <c r="B353" s="82">
        <v>22</v>
      </c>
      <c r="C353" s="83" t="s">
        <v>4382</v>
      </c>
      <c r="D353" s="84"/>
      <c r="E353" s="84" t="s">
        <v>4379</v>
      </c>
      <c r="F353" s="84"/>
      <c r="G353" s="84"/>
      <c r="H353" s="272"/>
      <c r="I353" s="125">
        <v>460000</v>
      </c>
      <c r="J353" s="79">
        <f t="shared" si="30"/>
        <v>318756400</v>
      </c>
      <c r="K353" s="80"/>
      <c r="L353" s="249">
        <f t="shared" si="31"/>
        <v>-460000</v>
      </c>
      <c r="M353" s="342" t="s">
        <v>987</v>
      </c>
    </row>
    <row r="354" spans="1:13" ht="38.25" x14ac:dyDescent="0.2">
      <c r="A354" s="75"/>
      <c r="B354" s="82">
        <v>22</v>
      </c>
      <c r="C354" s="83" t="s">
        <v>4383</v>
      </c>
      <c r="D354" s="84"/>
      <c r="E354" s="84" t="s">
        <v>4380</v>
      </c>
      <c r="F354" s="84"/>
      <c r="G354" s="84"/>
      <c r="H354" s="272"/>
      <c r="I354" s="125">
        <v>515000</v>
      </c>
      <c r="J354" s="79">
        <f t="shared" si="30"/>
        <v>318241400</v>
      </c>
      <c r="K354" s="80"/>
      <c r="L354" s="249">
        <f t="shared" si="31"/>
        <v>-515000</v>
      </c>
      <c r="M354" s="342" t="s">
        <v>2982</v>
      </c>
    </row>
    <row r="355" spans="1:13" ht="25.5" x14ac:dyDescent="0.2">
      <c r="A355" s="75"/>
      <c r="B355" s="82">
        <v>22</v>
      </c>
      <c r="C355" s="83" t="s">
        <v>4384</v>
      </c>
      <c r="D355" s="84"/>
      <c r="E355" s="84" t="s">
        <v>4381</v>
      </c>
      <c r="F355" s="84"/>
      <c r="G355" s="84"/>
      <c r="H355" s="272"/>
      <c r="I355" s="125">
        <v>30000</v>
      </c>
      <c r="J355" s="79">
        <f t="shared" si="30"/>
        <v>318211400</v>
      </c>
      <c r="K355" s="80"/>
      <c r="L355" s="249">
        <f t="shared" si="31"/>
        <v>-30000</v>
      </c>
      <c r="M355" s="342" t="s">
        <v>142</v>
      </c>
    </row>
    <row r="356" spans="1:13" ht="25.5" x14ac:dyDescent="0.2">
      <c r="A356" s="75"/>
      <c r="B356" s="296">
        <v>22</v>
      </c>
      <c r="C356" s="187" t="s">
        <v>4385</v>
      </c>
      <c r="D356" s="13" t="s">
        <v>1297</v>
      </c>
      <c r="E356" s="21" t="s">
        <v>4352</v>
      </c>
      <c r="F356" s="21"/>
      <c r="G356" s="13"/>
      <c r="H356" s="283">
        <v>2400000</v>
      </c>
      <c r="I356" s="24"/>
      <c r="J356" s="79">
        <f>J355+H356</f>
        <v>320611400</v>
      </c>
      <c r="K356" s="80"/>
      <c r="L356" s="249">
        <f>H356</f>
        <v>2400000</v>
      </c>
      <c r="M356" s="342" t="s">
        <v>4386</v>
      </c>
    </row>
    <row r="357" spans="1:13" ht="25.5" x14ac:dyDescent="0.2">
      <c r="A357" s="75"/>
      <c r="B357" s="296">
        <v>22</v>
      </c>
      <c r="C357" s="187" t="s">
        <v>4387</v>
      </c>
      <c r="D357" s="13" t="s">
        <v>1297</v>
      </c>
      <c r="E357" s="21" t="s">
        <v>4353</v>
      </c>
      <c r="F357" s="21"/>
      <c r="G357" s="13"/>
      <c r="H357" s="283">
        <v>2500000</v>
      </c>
      <c r="I357" s="24"/>
      <c r="J357" s="79">
        <f t="shared" ref="J357:J372" si="32">J356+H357</f>
        <v>323111400</v>
      </c>
      <c r="K357" s="80"/>
      <c r="L357" s="249">
        <f t="shared" ref="L357:L372" si="33">H357</f>
        <v>2500000</v>
      </c>
      <c r="M357" s="246" t="s">
        <v>4388</v>
      </c>
    </row>
    <row r="358" spans="1:13" ht="25.5" x14ac:dyDescent="0.2">
      <c r="A358" s="75"/>
      <c r="B358" s="296">
        <v>22</v>
      </c>
      <c r="C358" s="187" t="s">
        <v>4389</v>
      </c>
      <c r="D358" s="13" t="s">
        <v>1433</v>
      </c>
      <c r="E358" s="21" t="s">
        <v>4354</v>
      </c>
      <c r="F358" s="21"/>
      <c r="G358" s="13"/>
      <c r="H358" s="283">
        <v>2400000</v>
      </c>
      <c r="I358" s="24"/>
      <c r="J358" s="79">
        <f t="shared" si="32"/>
        <v>325511400</v>
      </c>
      <c r="K358" s="80"/>
      <c r="L358" s="249">
        <f t="shared" si="33"/>
        <v>2400000</v>
      </c>
      <c r="M358" s="342" t="s">
        <v>4390</v>
      </c>
    </row>
    <row r="359" spans="1:13" ht="25.5" x14ac:dyDescent="0.2">
      <c r="A359" s="75"/>
      <c r="B359" s="296">
        <v>22</v>
      </c>
      <c r="C359" s="187" t="s">
        <v>4391</v>
      </c>
      <c r="D359" s="13" t="s">
        <v>2642</v>
      </c>
      <c r="E359" s="21" t="s">
        <v>4355</v>
      </c>
      <c r="F359" s="21"/>
      <c r="G359" s="84"/>
      <c r="H359" s="283">
        <v>400000</v>
      </c>
      <c r="I359" s="24"/>
      <c r="J359" s="79">
        <f t="shared" si="32"/>
        <v>325911400</v>
      </c>
      <c r="K359" s="80"/>
      <c r="L359" s="249">
        <f t="shared" si="33"/>
        <v>400000</v>
      </c>
      <c r="M359" s="342" t="s">
        <v>4392</v>
      </c>
    </row>
    <row r="360" spans="1:13" ht="25.5" x14ac:dyDescent="0.2">
      <c r="A360" s="75"/>
      <c r="B360" s="296">
        <v>22</v>
      </c>
      <c r="C360" s="187" t="s">
        <v>4393</v>
      </c>
      <c r="D360" s="13" t="s">
        <v>1244</v>
      </c>
      <c r="E360" s="21" t="s">
        <v>4356</v>
      </c>
      <c r="F360" s="21"/>
      <c r="G360" s="84"/>
      <c r="H360" s="283">
        <v>1050000</v>
      </c>
      <c r="I360" s="24"/>
      <c r="J360" s="79">
        <f t="shared" si="32"/>
        <v>326961400</v>
      </c>
      <c r="K360" s="80"/>
      <c r="L360" s="249">
        <f t="shared" si="33"/>
        <v>1050000</v>
      </c>
      <c r="M360" s="342" t="s">
        <v>4394</v>
      </c>
    </row>
    <row r="361" spans="1:13" ht="25.5" x14ac:dyDescent="0.2">
      <c r="A361" s="75"/>
      <c r="B361" s="296">
        <v>22</v>
      </c>
      <c r="C361" s="187" t="s">
        <v>4395</v>
      </c>
      <c r="D361" s="13" t="s">
        <v>1449</v>
      </c>
      <c r="E361" s="21" t="s">
        <v>4357</v>
      </c>
      <c r="F361" s="21"/>
      <c r="G361" s="84"/>
      <c r="H361" s="283">
        <v>1000000</v>
      </c>
      <c r="I361" s="24"/>
      <c r="J361" s="79">
        <f t="shared" si="32"/>
        <v>327961400</v>
      </c>
      <c r="K361" s="80"/>
      <c r="L361" s="249">
        <f t="shared" si="33"/>
        <v>1000000</v>
      </c>
      <c r="M361" s="342" t="s">
        <v>4396</v>
      </c>
    </row>
    <row r="362" spans="1:13" ht="25.5" x14ac:dyDescent="0.2">
      <c r="A362" s="75"/>
      <c r="B362" s="296">
        <v>22</v>
      </c>
      <c r="C362" s="187" t="s">
        <v>4397</v>
      </c>
      <c r="D362" s="13" t="s">
        <v>1385</v>
      </c>
      <c r="E362" s="21" t="s">
        <v>4358</v>
      </c>
      <c r="F362" s="21"/>
      <c r="G362" s="84"/>
      <c r="H362" s="283">
        <v>1000000</v>
      </c>
      <c r="I362" s="24"/>
      <c r="J362" s="79">
        <f t="shared" si="32"/>
        <v>328961400</v>
      </c>
      <c r="K362" s="80"/>
      <c r="L362" s="249">
        <f t="shared" si="33"/>
        <v>1000000</v>
      </c>
      <c r="M362" s="342" t="s">
        <v>4410</v>
      </c>
    </row>
    <row r="363" spans="1:13" ht="25.5" x14ac:dyDescent="0.2">
      <c r="A363" s="75"/>
      <c r="B363" s="296">
        <v>22</v>
      </c>
      <c r="C363" s="77" t="s">
        <v>4408</v>
      </c>
      <c r="D363" s="21" t="s">
        <v>3118</v>
      </c>
      <c r="E363" s="21" t="s">
        <v>4398</v>
      </c>
      <c r="F363" s="21"/>
      <c r="G363" s="84"/>
      <c r="H363" s="283">
        <v>1000000</v>
      </c>
      <c r="I363" s="24"/>
      <c r="J363" s="79">
        <f t="shared" si="32"/>
        <v>329961400</v>
      </c>
      <c r="K363" s="80"/>
      <c r="L363" s="249">
        <f t="shared" si="33"/>
        <v>1000000</v>
      </c>
      <c r="M363" s="342" t="s">
        <v>4411</v>
      </c>
    </row>
    <row r="364" spans="1:13" ht="25.5" x14ac:dyDescent="0.2">
      <c r="A364" s="75"/>
      <c r="B364" s="296">
        <v>22</v>
      </c>
      <c r="C364" s="77" t="s">
        <v>4409</v>
      </c>
      <c r="D364" s="21" t="s">
        <v>1099</v>
      </c>
      <c r="E364" s="21" t="s">
        <v>4399</v>
      </c>
      <c r="F364" s="21"/>
      <c r="G364" s="84"/>
      <c r="H364" s="283">
        <v>1500000</v>
      </c>
      <c r="I364" s="24"/>
      <c r="J364" s="79">
        <f t="shared" si="32"/>
        <v>331461400</v>
      </c>
      <c r="K364" s="80"/>
      <c r="L364" s="249">
        <f t="shared" si="33"/>
        <v>1500000</v>
      </c>
      <c r="M364" s="342" t="s">
        <v>3404</v>
      </c>
    </row>
    <row r="365" spans="1:13" ht="25.5" x14ac:dyDescent="0.2">
      <c r="A365" s="75"/>
      <c r="B365" s="296">
        <v>22</v>
      </c>
      <c r="C365" s="77" t="s">
        <v>3677</v>
      </c>
      <c r="D365" s="21" t="s">
        <v>1385</v>
      </c>
      <c r="E365" s="21" t="s">
        <v>4400</v>
      </c>
      <c r="F365" s="21"/>
      <c r="G365" s="84"/>
      <c r="H365" s="283">
        <v>875000</v>
      </c>
      <c r="I365" s="24"/>
      <c r="J365" s="79">
        <f t="shared" si="32"/>
        <v>332336400</v>
      </c>
      <c r="K365" s="80"/>
      <c r="L365" s="249">
        <f t="shared" si="33"/>
        <v>875000</v>
      </c>
      <c r="M365" s="342" t="s">
        <v>3678</v>
      </c>
    </row>
    <row r="366" spans="1:13" ht="25.5" x14ac:dyDescent="0.2">
      <c r="A366" s="75"/>
      <c r="B366" s="296">
        <v>22</v>
      </c>
      <c r="C366" s="77" t="s">
        <v>4412</v>
      </c>
      <c r="D366" s="21" t="s">
        <v>1227</v>
      </c>
      <c r="E366" s="21" t="s">
        <v>4401</v>
      </c>
      <c r="F366" s="21"/>
      <c r="G366" s="84"/>
      <c r="H366" s="283">
        <v>1000000</v>
      </c>
      <c r="I366" s="24"/>
      <c r="J366" s="79">
        <f t="shared" si="32"/>
        <v>333336400</v>
      </c>
      <c r="K366" s="80"/>
      <c r="L366" s="249">
        <f t="shared" si="33"/>
        <v>1000000</v>
      </c>
      <c r="M366" s="342" t="s">
        <v>3453</v>
      </c>
    </row>
    <row r="367" spans="1:13" ht="25.5" x14ac:dyDescent="0.2">
      <c r="A367" s="75"/>
      <c r="B367" s="296">
        <v>22</v>
      </c>
      <c r="C367" s="77" t="s">
        <v>4413</v>
      </c>
      <c r="D367" s="21" t="s">
        <v>2653</v>
      </c>
      <c r="E367" s="21" t="s">
        <v>4402</v>
      </c>
      <c r="F367" s="21"/>
      <c r="G367" s="84"/>
      <c r="H367" s="283">
        <v>13680000</v>
      </c>
      <c r="I367" s="24"/>
      <c r="J367" s="79">
        <f t="shared" si="32"/>
        <v>347016400</v>
      </c>
      <c r="K367" s="80"/>
      <c r="L367" s="249">
        <f t="shared" si="33"/>
        <v>13680000</v>
      </c>
      <c r="M367" s="342" t="s">
        <v>4414</v>
      </c>
    </row>
    <row r="368" spans="1:13" ht="25.5" x14ac:dyDescent="0.2">
      <c r="A368" s="75"/>
      <c r="B368" s="296">
        <v>22</v>
      </c>
      <c r="C368" s="77" t="s">
        <v>4415</v>
      </c>
      <c r="D368" s="21" t="s">
        <v>1433</v>
      </c>
      <c r="E368" s="21" t="s">
        <v>4403</v>
      </c>
      <c r="F368" s="21"/>
      <c r="G368" s="84"/>
      <c r="H368" s="283">
        <v>1050000</v>
      </c>
      <c r="I368" s="24"/>
      <c r="J368" s="79">
        <f t="shared" si="32"/>
        <v>348066400</v>
      </c>
      <c r="K368" s="80"/>
      <c r="L368" s="249">
        <f t="shared" si="33"/>
        <v>1050000</v>
      </c>
      <c r="M368" s="342" t="s">
        <v>2437</v>
      </c>
    </row>
    <row r="369" spans="1:13" ht="25.5" x14ac:dyDescent="0.2">
      <c r="A369" s="75"/>
      <c r="B369" s="296">
        <v>22</v>
      </c>
      <c r="C369" s="77" t="s">
        <v>4050</v>
      </c>
      <c r="D369" s="21" t="s">
        <v>1395</v>
      </c>
      <c r="E369" s="21" t="s">
        <v>4404</v>
      </c>
      <c r="F369" s="21"/>
      <c r="G369" s="84"/>
      <c r="H369" s="283">
        <v>400000</v>
      </c>
      <c r="I369" s="24"/>
      <c r="J369" s="79">
        <f t="shared" si="32"/>
        <v>348466400</v>
      </c>
      <c r="K369" s="80"/>
      <c r="L369" s="249">
        <f t="shared" si="33"/>
        <v>400000</v>
      </c>
      <c r="M369" s="342" t="s">
        <v>3096</v>
      </c>
    </row>
    <row r="370" spans="1:13" ht="25.5" x14ac:dyDescent="0.2">
      <c r="A370" s="75"/>
      <c r="B370" s="296">
        <v>22</v>
      </c>
      <c r="C370" s="77" t="s">
        <v>4416</v>
      </c>
      <c r="D370" s="21" t="s">
        <v>1449</v>
      </c>
      <c r="E370" s="21" t="s">
        <v>4405</v>
      </c>
      <c r="F370" s="21"/>
      <c r="G370" s="84"/>
      <c r="H370" s="283">
        <v>9262500</v>
      </c>
      <c r="I370" s="24"/>
      <c r="J370" s="79">
        <f t="shared" si="32"/>
        <v>357728900</v>
      </c>
      <c r="K370" s="80"/>
      <c r="L370" s="249">
        <f t="shared" si="33"/>
        <v>9262500</v>
      </c>
      <c r="M370" s="342" t="s">
        <v>4417</v>
      </c>
    </row>
    <row r="371" spans="1:13" ht="25.5" x14ac:dyDescent="0.2">
      <c r="A371" s="75"/>
      <c r="B371" s="296">
        <v>22</v>
      </c>
      <c r="C371" s="77" t="s">
        <v>4418</v>
      </c>
      <c r="D371" s="21" t="s">
        <v>110</v>
      </c>
      <c r="E371" s="21" t="s">
        <v>4406</v>
      </c>
      <c r="F371" s="21"/>
      <c r="G371" s="21"/>
      <c r="H371" s="283">
        <v>1500000</v>
      </c>
      <c r="I371" s="24"/>
      <c r="J371" s="79">
        <f t="shared" si="32"/>
        <v>359228900</v>
      </c>
      <c r="K371" s="80"/>
      <c r="L371" s="249">
        <f t="shared" si="33"/>
        <v>1500000</v>
      </c>
      <c r="M371" s="342" t="s">
        <v>3467</v>
      </c>
    </row>
    <row r="372" spans="1:13" ht="25.5" x14ac:dyDescent="0.2">
      <c r="A372" s="75"/>
      <c r="B372" s="296">
        <v>22</v>
      </c>
      <c r="C372" s="77" t="s">
        <v>4419</v>
      </c>
      <c r="D372" s="21" t="s">
        <v>1385</v>
      </c>
      <c r="E372" s="21" t="s">
        <v>4407</v>
      </c>
      <c r="F372" s="21"/>
      <c r="G372" s="21"/>
      <c r="H372" s="283">
        <v>1050000</v>
      </c>
      <c r="I372" s="24"/>
      <c r="J372" s="79">
        <f t="shared" si="32"/>
        <v>360278900</v>
      </c>
      <c r="K372" s="80"/>
      <c r="L372" s="249">
        <f t="shared" si="33"/>
        <v>1050000</v>
      </c>
      <c r="M372" s="342" t="s">
        <v>1988</v>
      </c>
    </row>
    <row r="373" spans="1:13" ht="38.25" x14ac:dyDescent="0.2">
      <c r="A373" s="75"/>
      <c r="B373" s="82">
        <v>22</v>
      </c>
      <c r="C373" s="83" t="s">
        <v>4421</v>
      </c>
      <c r="D373" s="84"/>
      <c r="E373" s="84" t="s">
        <v>4420</v>
      </c>
      <c r="F373" s="84"/>
      <c r="G373" s="84"/>
      <c r="H373" s="282"/>
      <c r="I373" s="125">
        <v>2427400</v>
      </c>
      <c r="J373" s="79">
        <f>J372-I373</f>
        <v>357851500</v>
      </c>
      <c r="K373" s="80"/>
      <c r="L373" s="249">
        <f>-I373</f>
        <v>-2427400</v>
      </c>
      <c r="M373" s="342" t="s">
        <v>141</v>
      </c>
    </row>
    <row r="374" spans="1:13" ht="25.5" x14ac:dyDescent="0.2">
      <c r="A374" s="75"/>
      <c r="B374" s="82">
        <v>22</v>
      </c>
      <c r="C374" s="83" t="s">
        <v>4422</v>
      </c>
      <c r="D374" s="84"/>
      <c r="E374" s="84" t="s">
        <v>4423</v>
      </c>
      <c r="F374" s="84"/>
      <c r="G374" s="84"/>
      <c r="H374" s="371"/>
      <c r="I374" s="125">
        <v>580000</v>
      </c>
      <c r="J374" s="79">
        <f>J373-I374</f>
        <v>357271500</v>
      </c>
      <c r="K374" s="80"/>
      <c r="L374" s="249">
        <f>-I374</f>
        <v>-580000</v>
      </c>
      <c r="M374" s="342" t="s">
        <v>1270</v>
      </c>
    </row>
    <row r="375" spans="1:13" ht="25.5" x14ac:dyDescent="0.2">
      <c r="A375" s="75"/>
      <c r="B375" s="76">
        <v>23</v>
      </c>
      <c r="C375" s="77" t="s">
        <v>4429</v>
      </c>
      <c r="D375" s="21" t="s">
        <v>1265</v>
      </c>
      <c r="E375" s="21" t="s">
        <v>4424</v>
      </c>
      <c r="F375" s="21"/>
      <c r="G375" s="21"/>
      <c r="H375" s="308">
        <v>500000</v>
      </c>
      <c r="I375" s="24"/>
      <c r="J375" s="79">
        <f>+H375+J374</f>
        <v>357771500</v>
      </c>
      <c r="K375" s="80"/>
      <c r="L375" s="249">
        <f>H375</f>
        <v>500000</v>
      </c>
      <c r="M375" s="342" t="s">
        <v>4430</v>
      </c>
    </row>
    <row r="376" spans="1:13" ht="25.5" x14ac:dyDescent="0.2">
      <c r="A376" s="75"/>
      <c r="B376" s="76">
        <v>23</v>
      </c>
      <c r="C376" s="77" t="s">
        <v>4431</v>
      </c>
      <c r="D376" s="21" t="s">
        <v>1244</v>
      </c>
      <c r="E376" s="21" t="s">
        <v>4425</v>
      </c>
      <c r="F376" s="21"/>
      <c r="G376" s="21"/>
      <c r="H376" s="308">
        <v>1100000</v>
      </c>
      <c r="I376" s="24"/>
      <c r="J376" s="79">
        <f>+H376+J375</f>
        <v>358871500</v>
      </c>
      <c r="K376" s="80"/>
      <c r="L376" s="249">
        <f>H376</f>
        <v>1100000</v>
      </c>
      <c r="M376" s="342" t="s">
        <v>1160</v>
      </c>
    </row>
    <row r="377" spans="1:13" ht="25.5" x14ac:dyDescent="0.2">
      <c r="A377" s="75"/>
      <c r="B377" s="76">
        <v>23</v>
      </c>
      <c r="C377" s="77" t="s">
        <v>4432</v>
      </c>
      <c r="D377" s="21" t="s">
        <v>1594</v>
      </c>
      <c r="E377" s="21" t="s">
        <v>4426</v>
      </c>
      <c r="F377" s="21"/>
      <c r="G377" s="21"/>
      <c r="H377" s="308">
        <v>850000</v>
      </c>
      <c r="I377" s="24"/>
      <c r="J377" s="79">
        <f>+H377+J376</f>
        <v>359721500</v>
      </c>
      <c r="K377" s="80"/>
      <c r="L377" s="249">
        <f>H377</f>
        <v>850000</v>
      </c>
      <c r="M377" s="342" t="s">
        <v>3192</v>
      </c>
    </row>
    <row r="378" spans="1:13" ht="25.5" x14ac:dyDescent="0.2">
      <c r="A378" s="75"/>
      <c r="B378" s="76">
        <v>23</v>
      </c>
      <c r="C378" s="77" t="s">
        <v>570</v>
      </c>
      <c r="D378" s="21" t="s">
        <v>1251</v>
      </c>
      <c r="E378" s="21" t="s">
        <v>4427</v>
      </c>
      <c r="F378" s="21"/>
      <c r="G378" s="21"/>
      <c r="H378" s="308">
        <v>1150000</v>
      </c>
      <c r="I378" s="24"/>
      <c r="J378" s="79">
        <f>+H378+J377</f>
        <v>360871500</v>
      </c>
      <c r="K378" s="80"/>
      <c r="L378" s="249">
        <f>H378</f>
        <v>1150000</v>
      </c>
      <c r="M378" s="342" t="s">
        <v>571</v>
      </c>
    </row>
    <row r="379" spans="1:13" ht="25.5" x14ac:dyDescent="0.2">
      <c r="A379" s="75"/>
      <c r="B379" s="76">
        <v>23</v>
      </c>
      <c r="C379" s="77" t="s">
        <v>3633</v>
      </c>
      <c r="D379" s="21" t="s">
        <v>1385</v>
      </c>
      <c r="E379" s="21" t="s">
        <v>4428</v>
      </c>
      <c r="F379" s="21"/>
      <c r="G379" s="84"/>
      <c r="H379" s="305">
        <v>1100000</v>
      </c>
      <c r="I379" s="24"/>
      <c r="J379" s="79">
        <f>+H379+J378</f>
        <v>361971500</v>
      </c>
      <c r="K379" s="80"/>
      <c r="L379" s="249">
        <f>H379</f>
        <v>1100000</v>
      </c>
      <c r="M379" s="342" t="s">
        <v>1409</v>
      </c>
    </row>
    <row r="380" spans="1:13" ht="51" x14ac:dyDescent="0.2">
      <c r="A380" s="75"/>
      <c r="B380" s="82">
        <v>23</v>
      </c>
      <c r="C380" s="83" t="s">
        <v>4435</v>
      </c>
      <c r="D380" s="84"/>
      <c r="E380" s="84" t="s">
        <v>4433</v>
      </c>
      <c r="F380" s="84"/>
      <c r="G380" s="84"/>
      <c r="H380" s="383"/>
      <c r="I380" s="125">
        <v>950500</v>
      </c>
      <c r="J380" s="79">
        <f>J379-I380</f>
        <v>361021000</v>
      </c>
      <c r="K380" s="80"/>
      <c r="L380" s="249">
        <f>-I380</f>
        <v>-950500</v>
      </c>
      <c r="M380" s="342" t="s">
        <v>3347</v>
      </c>
    </row>
    <row r="381" spans="1:13" ht="25.5" x14ac:dyDescent="0.2">
      <c r="A381" s="75"/>
      <c r="B381" s="82">
        <v>23</v>
      </c>
      <c r="C381" s="83" t="s">
        <v>4436</v>
      </c>
      <c r="D381" s="84"/>
      <c r="E381" s="84" t="s">
        <v>4434</v>
      </c>
      <c r="F381" s="84"/>
      <c r="G381" s="84"/>
      <c r="H381" s="282"/>
      <c r="I381" s="125">
        <v>29000</v>
      </c>
      <c r="J381" s="79">
        <f>J380-I381</f>
        <v>360992000</v>
      </c>
      <c r="K381" s="80"/>
      <c r="L381" s="249">
        <f>-I381</f>
        <v>-29000</v>
      </c>
      <c r="M381" s="342" t="s">
        <v>2703</v>
      </c>
    </row>
    <row r="382" spans="1:13" ht="25.5" x14ac:dyDescent="0.2">
      <c r="A382" s="75"/>
      <c r="B382" s="76">
        <v>24</v>
      </c>
      <c r="C382" s="77" t="s">
        <v>4443</v>
      </c>
      <c r="D382" s="21" t="s">
        <v>177</v>
      </c>
      <c r="E382" s="21" t="s">
        <v>4437</v>
      </c>
      <c r="F382" s="21"/>
      <c r="G382" s="21"/>
      <c r="H382" s="283">
        <v>3400000</v>
      </c>
      <c r="I382" s="23"/>
      <c r="J382" s="79">
        <f>J381+H382</f>
        <v>364392000</v>
      </c>
      <c r="K382" s="80"/>
      <c r="L382" s="249">
        <f>H382</f>
        <v>3400000</v>
      </c>
      <c r="M382" s="346" t="s">
        <v>4444</v>
      </c>
    </row>
    <row r="383" spans="1:13" ht="25.5" x14ac:dyDescent="0.2">
      <c r="A383" s="75"/>
      <c r="B383" s="76">
        <v>24</v>
      </c>
      <c r="C383" s="77" t="s">
        <v>4445</v>
      </c>
      <c r="D383" s="21" t="s">
        <v>2662</v>
      </c>
      <c r="E383" s="21" t="s">
        <v>4438</v>
      </c>
      <c r="F383" s="21"/>
      <c r="G383" s="21"/>
      <c r="H383" s="283">
        <v>4000000</v>
      </c>
      <c r="I383" s="23"/>
      <c r="J383" s="79">
        <f t="shared" ref="J383:J409" si="34">J382+H383</f>
        <v>368392000</v>
      </c>
      <c r="K383" s="80"/>
      <c r="L383" s="249">
        <f t="shared" ref="L383:L409" si="35">H383</f>
        <v>4000000</v>
      </c>
      <c r="M383" s="346" t="s">
        <v>4446</v>
      </c>
    </row>
    <row r="384" spans="1:13" ht="25.5" x14ac:dyDescent="0.2">
      <c r="A384" s="75"/>
      <c r="B384" s="76">
        <v>24</v>
      </c>
      <c r="C384" s="77" t="s">
        <v>4447</v>
      </c>
      <c r="D384" s="21" t="s">
        <v>1433</v>
      </c>
      <c r="E384" s="21" t="s">
        <v>4439</v>
      </c>
      <c r="F384" s="21"/>
      <c r="G384" s="21"/>
      <c r="H384" s="283">
        <v>1000000</v>
      </c>
      <c r="I384" s="23"/>
      <c r="J384" s="79">
        <f t="shared" si="34"/>
        <v>369392000</v>
      </c>
      <c r="K384" s="80"/>
      <c r="L384" s="249">
        <f t="shared" si="35"/>
        <v>1000000</v>
      </c>
      <c r="M384" s="346" t="s">
        <v>1084</v>
      </c>
    </row>
    <row r="385" spans="1:13" ht="25.5" x14ac:dyDescent="0.2">
      <c r="A385" s="75"/>
      <c r="B385" s="76">
        <v>24</v>
      </c>
      <c r="C385" s="77" t="s">
        <v>4448</v>
      </c>
      <c r="D385" s="21" t="s">
        <v>3118</v>
      </c>
      <c r="E385" s="21" t="s">
        <v>4440</v>
      </c>
      <c r="F385" s="21"/>
      <c r="G385" s="21"/>
      <c r="H385" s="283">
        <v>2000000</v>
      </c>
      <c r="I385" s="23"/>
      <c r="J385" s="79">
        <f t="shared" si="34"/>
        <v>371392000</v>
      </c>
      <c r="K385" s="80"/>
      <c r="L385" s="249">
        <f t="shared" si="35"/>
        <v>2000000</v>
      </c>
      <c r="M385" s="346" t="s">
        <v>4449</v>
      </c>
    </row>
    <row r="386" spans="1:13" ht="25.5" x14ac:dyDescent="0.2">
      <c r="A386" s="75"/>
      <c r="B386" s="76">
        <v>24</v>
      </c>
      <c r="C386" s="77" t="s">
        <v>1301</v>
      </c>
      <c r="D386" s="21" t="s">
        <v>1297</v>
      </c>
      <c r="E386" s="21" t="s">
        <v>4441</v>
      </c>
      <c r="F386" s="21"/>
      <c r="G386" s="21"/>
      <c r="H386" s="283">
        <v>800000</v>
      </c>
      <c r="I386" s="23"/>
      <c r="J386" s="79">
        <f t="shared" si="34"/>
        <v>372192000</v>
      </c>
      <c r="K386" s="80"/>
      <c r="L386" s="249">
        <f t="shared" si="35"/>
        <v>800000</v>
      </c>
      <c r="M386" s="346" t="s">
        <v>2634</v>
      </c>
    </row>
    <row r="387" spans="1:13" ht="25.5" x14ac:dyDescent="0.2">
      <c r="A387" s="75"/>
      <c r="B387" s="76">
        <v>24</v>
      </c>
      <c r="C387" s="77" t="s">
        <v>4450</v>
      </c>
      <c r="D387" s="21" t="s">
        <v>1267</v>
      </c>
      <c r="E387" s="21" t="s">
        <v>4442</v>
      </c>
      <c r="F387" s="21"/>
      <c r="G387" s="21"/>
      <c r="H387" s="283">
        <v>3000000</v>
      </c>
      <c r="I387" s="23"/>
      <c r="J387" s="79">
        <f t="shared" si="34"/>
        <v>375192000</v>
      </c>
      <c r="K387" s="80"/>
      <c r="L387" s="249">
        <f t="shared" si="35"/>
        <v>3000000</v>
      </c>
      <c r="M387" s="346" t="s">
        <v>258</v>
      </c>
    </row>
    <row r="388" spans="1:13" ht="25.5" x14ac:dyDescent="0.2">
      <c r="A388" s="75"/>
      <c r="B388" s="76">
        <v>25</v>
      </c>
      <c r="C388" s="77" t="s">
        <v>3729</v>
      </c>
      <c r="D388" s="21" t="s">
        <v>1244</v>
      </c>
      <c r="E388" s="21" t="s">
        <v>4451</v>
      </c>
      <c r="F388" s="21"/>
      <c r="G388" s="21"/>
      <c r="H388" s="283">
        <v>2300000</v>
      </c>
      <c r="I388" s="23"/>
      <c r="J388" s="79">
        <f t="shared" si="34"/>
        <v>377492000</v>
      </c>
      <c r="K388" s="80"/>
      <c r="L388" s="249">
        <f t="shared" si="35"/>
        <v>2300000</v>
      </c>
      <c r="M388" s="346" t="s">
        <v>3730</v>
      </c>
    </row>
    <row r="389" spans="1:13" ht="25.5" x14ac:dyDescent="0.2">
      <c r="A389" s="75"/>
      <c r="B389" s="76">
        <v>25</v>
      </c>
      <c r="C389" s="77" t="s">
        <v>4468</v>
      </c>
      <c r="D389" s="21" t="s">
        <v>2482</v>
      </c>
      <c r="E389" s="21" t="s">
        <v>4452</v>
      </c>
      <c r="F389" s="21"/>
      <c r="G389" s="21"/>
      <c r="H389" s="283">
        <v>4000000</v>
      </c>
      <c r="I389" s="23"/>
      <c r="J389" s="79">
        <f t="shared" si="34"/>
        <v>381492000</v>
      </c>
      <c r="K389" s="80"/>
      <c r="L389" s="249">
        <f t="shared" si="35"/>
        <v>4000000</v>
      </c>
      <c r="M389" s="346" t="s">
        <v>3730</v>
      </c>
    </row>
    <row r="390" spans="1:13" ht="25.5" x14ac:dyDescent="0.2">
      <c r="A390" s="75"/>
      <c r="B390" s="76">
        <v>25</v>
      </c>
      <c r="C390" s="77" t="s">
        <v>4469</v>
      </c>
      <c r="D390" s="21" t="s">
        <v>3118</v>
      </c>
      <c r="E390" s="21" t="s">
        <v>4453</v>
      </c>
      <c r="F390" s="21"/>
      <c r="G390" s="21"/>
      <c r="H390" s="283">
        <v>1000000</v>
      </c>
      <c r="I390" s="23"/>
      <c r="J390" s="79">
        <f t="shared" si="34"/>
        <v>382492000</v>
      </c>
      <c r="K390" s="80"/>
      <c r="L390" s="249">
        <f t="shared" si="35"/>
        <v>1000000</v>
      </c>
      <c r="M390" s="346" t="s">
        <v>4470</v>
      </c>
    </row>
    <row r="391" spans="1:13" ht="25.5" x14ac:dyDescent="0.2">
      <c r="A391" s="75"/>
      <c r="B391" s="76">
        <v>25</v>
      </c>
      <c r="C391" s="77" t="s">
        <v>4471</v>
      </c>
      <c r="D391" s="21" t="s">
        <v>219</v>
      </c>
      <c r="E391" s="21" t="s">
        <v>4454</v>
      </c>
      <c r="F391" s="21"/>
      <c r="G391" s="21"/>
      <c r="H391" s="283">
        <v>2000000</v>
      </c>
      <c r="I391" s="23"/>
      <c r="J391" s="79">
        <f t="shared" si="34"/>
        <v>384492000</v>
      </c>
      <c r="K391" s="80"/>
      <c r="L391" s="249">
        <f t="shared" si="35"/>
        <v>2000000</v>
      </c>
      <c r="M391" s="346" t="s">
        <v>4472</v>
      </c>
    </row>
    <row r="392" spans="1:13" ht="25.5" x14ac:dyDescent="0.2">
      <c r="A392" s="75"/>
      <c r="B392" s="76">
        <v>25</v>
      </c>
      <c r="C392" s="77" t="s">
        <v>4473</v>
      </c>
      <c r="D392" s="21" t="s">
        <v>1297</v>
      </c>
      <c r="E392" s="21" t="s">
        <v>4455</v>
      </c>
      <c r="F392" s="21"/>
      <c r="G392" s="21"/>
      <c r="H392" s="283">
        <v>2000000</v>
      </c>
      <c r="I392" s="23"/>
      <c r="J392" s="79">
        <f t="shared" si="34"/>
        <v>386492000</v>
      </c>
      <c r="K392" s="80"/>
      <c r="L392" s="249">
        <f t="shared" si="35"/>
        <v>2000000</v>
      </c>
      <c r="M392" s="346" t="s">
        <v>3548</v>
      </c>
    </row>
    <row r="393" spans="1:13" ht="25.5" x14ac:dyDescent="0.2">
      <c r="A393" s="75"/>
      <c r="B393" s="76">
        <v>25</v>
      </c>
      <c r="C393" s="77" t="s">
        <v>4474</v>
      </c>
      <c r="D393" s="21" t="s">
        <v>1433</v>
      </c>
      <c r="E393" s="21" t="s">
        <v>4456</v>
      </c>
      <c r="F393" s="21"/>
      <c r="G393" s="21"/>
      <c r="H393" s="283">
        <v>655000</v>
      </c>
      <c r="I393" s="23"/>
      <c r="J393" s="79">
        <f t="shared" si="34"/>
        <v>387147000</v>
      </c>
      <c r="K393" s="80"/>
      <c r="L393" s="249">
        <f t="shared" si="35"/>
        <v>655000</v>
      </c>
      <c r="M393" s="346" t="s">
        <v>2399</v>
      </c>
    </row>
    <row r="394" spans="1:13" ht="25.5" x14ac:dyDescent="0.2">
      <c r="A394" s="75"/>
      <c r="B394" s="76">
        <v>25</v>
      </c>
      <c r="C394" s="77" t="s">
        <v>4475</v>
      </c>
      <c r="D394" s="21" t="s">
        <v>4343</v>
      </c>
      <c r="E394" s="21" t="s">
        <v>4457</v>
      </c>
      <c r="F394" s="21"/>
      <c r="G394" s="21"/>
      <c r="H394" s="283">
        <v>1000000</v>
      </c>
      <c r="I394" s="23"/>
      <c r="J394" s="79">
        <f t="shared" si="34"/>
        <v>388147000</v>
      </c>
      <c r="K394" s="80"/>
      <c r="L394" s="249">
        <f t="shared" si="35"/>
        <v>1000000</v>
      </c>
      <c r="M394" s="346" t="s">
        <v>4476</v>
      </c>
    </row>
    <row r="395" spans="1:13" ht="25.5" x14ac:dyDescent="0.2">
      <c r="A395" s="75"/>
      <c r="B395" s="76">
        <v>25</v>
      </c>
      <c r="C395" s="77" t="s">
        <v>4477</v>
      </c>
      <c r="D395" s="21" t="s">
        <v>2819</v>
      </c>
      <c r="E395" s="21" t="s">
        <v>4458</v>
      </c>
      <c r="F395" s="21"/>
      <c r="G395" s="21"/>
      <c r="H395" s="283">
        <v>1000000</v>
      </c>
      <c r="I395" s="23"/>
      <c r="J395" s="79">
        <f t="shared" si="34"/>
        <v>389147000</v>
      </c>
      <c r="K395" s="80"/>
      <c r="L395" s="249">
        <f t="shared" si="35"/>
        <v>1000000</v>
      </c>
      <c r="M395" s="346" t="s">
        <v>4478</v>
      </c>
    </row>
    <row r="396" spans="1:13" ht="25.5" x14ac:dyDescent="0.2">
      <c r="A396" s="75"/>
      <c r="B396" s="76">
        <v>25</v>
      </c>
      <c r="C396" s="77" t="s">
        <v>4479</v>
      </c>
      <c r="D396" s="21" t="s">
        <v>4343</v>
      </c>
      <c r="E396" s="21" t="s">
        <v>4459</v>
      </c>
      <c r="F396" s="21"/>
      <c r="G396" s="21"/>
      <c r="H396" s="283">
        <v>1000000</v>
      </c>
      <c r="I396" s="23"/>
      <c r="J396" s="79">
        <f t="shared" si="34"/>
        <v>390147000</v>
      </c>
      <c r="K396" s="80"/>
      <c r="L396" s="249">
        <f t="shared" si="35"/>
        <v>1000000</v>
      </c>
      <c r="M396" s="346" t="s">
        <v>4480</v>
      </c>
    </row>
    <row r="397" spans="1:13" ht="25.5" x14ac:dyDescent="0.2">
      <c r="A397" s="75"/>
      <c r="B397" s="76">
        <v>25</v>
      </c>
      <c r="C397" s="77" t="s">
        <v>4481</v>
      </c>
      <c r="D397" s="21" t="s">
        <v>1449</v>
      </c>
      <c r="E397" s="21" t="s">
        <v>4460</v>
      </c>
      <c r="F397" s="21"/>
      <c r="G397" s="21"/>
      <c r="H397" s="283">
        <v>1000000</v>
      </c>
      <c r="I397" s="23"/>
      <c r="J397" s="79">
        <f t="shared" si="34"/>
        <v>391147000</v>
      </c>
      <c r="K397" s="80"/>
      <c r="L397" s="249">
        <f t="shared" si="35"/>
        <v>1000000</v>
      </c>
      <c r="M397" s="346" t="s">
        <v>1540</v>
      </c>
    </row>
    <row r="398" spans="1:13" ht="25.5" x14ac:dyDescent="0.2">
      <c r="A398" s="75"/>
      <c r="B398" s="76">
        <v>25</v>
      </c>
      <c r="C398" s="77" t="s">
        <v>4482</v>
      </c>
      <c r="D398" s="21" t="s">
        <v>2819</v>
      </c>
      <c r="E398" s="21" t="s">
        <v>4461</v>
      </c>
      <c r="F398" s="21"/>
      <c r="G398" s="21"/>
      <c r="H398" s="283">
        <v>13680000</v>
      </c>
      <c r="I398" s="23"/>
      <c r="J398" s="79">
        <f t="shared" si="34"/>
        <v>404827000</v>
      </c>
      <c r="K398" s="80"/>
      <c r="L398" s="249">
        <f t="shared" si="35"/>
        <v>13680000</v>
      </c>
      <c r="M398" s="346" t="s">
        <v>4483</v>
      </c>
    </row>
    <row r="399" spans="1:13" ht="25.5" x14ac:dyDescent="0.2">
      <c r="A399" s="75"/>
      <c r="B399" s="76">
        <v>25</v>
      </c>
      <c r="C399" s="77" t="s">
        <v>4484</v>
      </c>
      <c r="D399" s="21" t="s">
        <v>3967</v>
      </c>
      <c r="E399" s="21" t="s">
        <v>4462</v>
      </c>
      <c r="F399" s="21"/>
      <c r="G399" s="21"/>
      <c r="H399" s="283">
        <v>500000</v>
      </c>
      <c r="I399" s="23"/>
      <c r="J399" s="79">
        <f t="shared" si="34"/>
        <v>405327000</v>
      </c>
      <c r="K399" s="80"/>
      <c r="L399" s="249">
        <f t="shared" si="35"/>
        <v>500000</v>
      </c>
      <c r="M399" s="346" t="s">
        <v>4284</v>
      </c>
    </row>
    <row r="400" spans="1:13" ht="25.5" x14ac:dyDescent="0.2">
      <c r="A400" s="75"/>
      <c r="B400" s="76">
        <v>25</v>
      </c>
      <c r="C400" s="77" t="s">
        <v>4485</v>
      </c>
      <c r="D400" s="21" t="s">
        <v>1395</v>
      </c>
      <c r="E400" s="21" t="s">
        <v>4463</v>
      </c>
      <c r="F400" s="21"/>
      <c r="G400" s="21"/>
      <c r="H400" s="283">
        <v>2700000</v>
      </c>
      <c r="I400" s="23"/>
      <c r="J400" s="79">
        <f t="shared" si="34"/>
        <v>408027000</v>
      </c>
      <c r="K400" s="80"/>
      <c r="L400" s="249">
        <f t="shared" si="35"/>
        <v>2700000</v>
      </c>
      <c r="M400" s="346" t="s">
        <v>4486</v>
      </c>
    </row>
    <row r="401" spans="1:13" ht="25.5" x14ac:dyDescent="0.2">
      <c r="A401" s="75"/>
      <c r="B401" s="76">
        <v>25</v>
      </c>
      <c r="C401" s="77" t="s">
        <v>4487</v>
      </c>
      <c r="D401" s="21" t="s">
        <v>2653</v>
      </c>
      <c r="E401" s="21" t="s">
        <v>4464</v>
      </c>
      <c r="F401" s="21"/>
      <c r="G401" s="21"/>
      <c r="H401" s="283">
        <v>2500000</v>
      </c>
      <c r="I401" s="23"/>
      <c r="J401" s="79">
        <f t="shared" si="34"/>
        <v>410527000</v>
      </c>
      <c r="K401" s="80"/>
      <c r="L401" s="249">
        <f t="shared" si="35"/>
        <v>2500000</v>
      </c>
      <c r="M401" s="346" t="s">
        <v>4488</v>
      </c>
    </row>
    <row r="402" spans="1:13" ht="25.5" x14ac:dyDescent="0.2">
      <c r="A402" s="75"/>
      <c r="B402" s="76">
        <v>25</v>
      </c>
      <c r="C402" s="77" t="s">
        <v>4489</v>
      </c>
      <c r="D402" s="21" t="s">
        <v>4490</v>
      </c>
      <c r="E402" s="21" t="s">
        <v>4465</v>
      </c>
      <c r="F402" s="21"/>
      <c r="G402" s="21"/>
      <c r="H402" s="283">
        <v>950000</v>
      </c>
      <c r="I402" s="23"/>
      <c r="J402" s="79">
        <f t="shared" si="34"/>
        <v>411477000</v>
      </c>
      <c r="K402" s="80"/>
      <c r="L402" s="249">
        <f t="shared" si="35"/>
        <v>950000</v>
      </c>
      <c r="M402" s="346" t="s">
        <v>3730</v>
      </c>
    </row>
    <row r="403" spans="1:13" ht="25.5" x14ac:dyDescent="0.2">
      <c r="A403" s="75"/>
      <c r="B403" s="76">
        <v>25</v>
      </c>
      <c r="C403" s="77" t="s">
        <v>4491</v>
      </c>
      <c r="D403" s="21" t="s">
        <v>4492</v>
      </c>
      <c r="E403" s="21" t="s">
        <v>4466</v>
      </c>
      <c r="F403" s="21"/>
      <c r="G403" s="21"/>
      <c r="H403" s="283">
        <v>1700000</v>
      </c>
      <c r="I403" s="23"/>
      <c r="J403" s="79">
        <f t="shared" si="34"/>
        <v>413177000</v>
      </c>
      <c r="K403" s="80"/>
      <c r="L403" s="249">
        <f t="shared" si="35"/>
        <v>1700000</v>
      </c>
      <c r="M403" s="346" t="s">
        <v>2622</v>
      </c>
    </row>
    <row r="404" spans="1:13" ht="25.5" x14ac:dyDescent="0.2">
      <c r="A404" s="75"/>
      <c r="B404" s="76">
        <v>27</v>
      </c>
      <c r="C404" s="77" t="s">
        <v>4498</v>
      </c>
      <c r="D404" s="21" t="s">
        <v>2819</v>
      </c>
      <c r="E404" s="21" t="s">
        <v>4467</v>
      </c>
      <c r="F404" s="84"/>
      <c r="G404" s="84"/>
      <c r="H404" s="384">
        <v>3450000</v>
      </c>
      <c r="I404" s="23"/>
      <c r="J404" s="79">
        <f t="shared" si="34"/>
        <v>416627000</v>
      </c>
      <c r="K404" s="80"/>
      <c r="L404" s="249">
        <f t="shared" si="35"/>
        <v>3450000</v>
      </c>
      <c r="M404" s="346" t="s">
        <v>3615</v>
      </c>
    </row>
    <row r="405" spans="1:13" ht="25.5" x14ac:dyDescent="0.2">
      <c r="A405" s="75"/>
      <c r="B405" s="76">
        <v>27</v>
      </c>
      <c r="C405" s="77" t="s">
        <v>4499</v>
      </c>
      <c r="D405" s="21" t="s">
        <v>1297</v>
      </c>
      <c r="E405" s="21" t="s">
        <v>4493</v>
      </c>
      <c r="F405" s="84"/>
      <c r="G405" s="84"/>
      <c r="H405" s="384">
        <v>1000000</v>
      </c>
      <c r="I405" s="23"/>
      <c r="J405" s="79">
        <f t="shared" si="34"/>
        <v>417627000</v>
      </c>
      <c r="K405" s="80"/>
      <c r="L405" s="249">
        <f t="shared" si="35"/>
        <v>1000000</v>
      </c>
      <c r="M405" s="346" t="s">
        <v>4500</v>
      </c>
    </row>
    <row r="406" spans="1:13" ht="25.5" x14ac:dyDescent="0.2">
      <c r="A406" s="75"/>
      <c r="B406" s="76">
        <v>27</v>
      </c>
      <c r="C406" s="77" t="s">
        <v>4501</v>
      </c>
      <c r="D406" s="21" t="s">
        <v>1297</v>
      </c>
      <c r="E406" s="21" t="s">
        <v>4494</v>
      </c>
      <c r="F406" s="84"/>
      <c r="G406" s="84"/>
      <c r="H406" s="384">
        <v>1600000</v>
      </c>
      <c r="I406" s="23"/>
      <c r="J406" s="79">
        <f t="shared" si="34"/>
        <v>419227000</v>
      </c>
      <c r="K406" s="80"/>
      <c r="L406" s="249">
        <f t="shared" si="35"/>
        <v>1600000</v>
      </c>
      <c r="M406" s="346" t="s">
        <v>2728</v>
      </c>
    </row>
    <row r="407" spans="1:13" ht="25.5" x14ac:dyDescent="0.2">
      <c r="A407" s="75"/>
      <c r="B407" s="76">
        <v>27</v>
      </c>
      <c r="C407" s="77" t="s">
        <v>4502</v>
      </c>
      <c r="D407" s="21" t="s">
        <v>1227</v>
      </c>
      <c r="E407" s="21" t="s">
        <v>4495</v>
      </c>
      <c r="F407" s="84"/>
      <c r="G407" s="84"/>
      <c r="H407" s="384">
        <v>2450000</v>
      </c>
      <c r="I407" s="23"/>
      <c r="J407" s="79">
        <f t="shared" si="34"/>
        <v>421677000</v>
      </c>
      <c r="K407" s="80"/>
      <c r="L407" s="249">
        <f t="shared" si="35"/>
        <v>2450000</v>
      </c>
      <c r="M407" s="346" t="s">
        <v>4503</v>
      </c>
    </row>
    <row r="408" spans="1:13" ht="25.5" x14ac:dyDescent="0.2">
      <c r="A408" s="75"/>
      <c r="B408" s="76">
        <v>27</v>
      </c>
      <c r="C408" s="77" t="s">
        <v>4504</v>
      </c>
      <c r="D408" s="21" t="s">
        <v>1267</v>
      </c>
      <c r="E408" s="21" t="s">
        <v>4496</v>
      </c>
      <c r="F408" s="84"/>
      <c r="G408" s="84"/>
      <c r="H408" s="384">
        <v>1000000</v>
      </c>
      <c r="I408" s="23"/>
      <c r="J408" s="79">
        <f t="shared" si="34"/>
        <v>422677000</v>
      </c>
      <c r="K408" s="80"/>
      <c r="L408" s="249">
        <f t="shared" si="35"/>
        <v>1000000</v>
      </c>
      <c r="M408" s="346" t="s">
        <v>4505</v>
      </c>
    </row>
    <row r="409" spans="1:13" ht="25.5" x14ac:dyDescent="0.2">
      <c r="A409" s="75"/>
      <c r="B409" s="76">
        <v>27</v>
      </c>
      <c r="C409" s="77" t="s">
        <v>4506</v>
      </c>
      <c r="D409" s="21" t="s">
        <v>2819</v>
      </c>
      <c r="E409" s="21" t="s">
        <v>4497</v>
      </c>
      <c r="F409" s="84"/>
      <c r="G409" s="84"/>
      <c r="H409" s="384">
        <v>5000000</v>
      </c>
      <c r="I409" s="23"/>
      <c r="J409" s="79">
        <f t="shared" si="34"/>
        <v>427677000</v>
      </c>
      <c r="K409" s="80">
        <v>425937000</v>
      </c>
      <c r="L409" s="249">
        <f t="shared" si="35"/>
        <v>5000000</v>
      </c>
      <c r="M409" s="346" t="s">
        <v>4507</v>
      </c>
    </row>
    <row r="410" spans="1:13" ht="38.25" x14ac:dyDescent="0.2">
      <c r="A410" s="81"/>
      <c r="B410" s="82">
        <v>28</v>
      </c>
      <c r="C410" s="83" t="s">
        <v>4508</v>
      </c>
      <c r="D410" s="84"/>
      <c r="E410" s="84" t="s">
        <v>4509</v>
      </c>
      <c r="F410" s="84"/>
      <c r="G410" s="84"/>
      <c r="H410" s="282"/>
      <c r="I410" s="125">
        <v>85951000</v>
      </c>
      <c r="J410" s="86">
        <f t="shared" ref="J410:J420" si="36">J409-I410</f>
        <v>341726000</v>
      </c>
      <c r="K410" s="80">
        <f>J409-K409</f>
        <v>1740000</v>
      </c>
      <c r="L410" s="249">
        <f t="shared" ref="L410:L420" si="37">I410*-1</f>
        <v>-85951000</v>
      </c>
      <c r="M410" s="342"/>
    </row>
    <row r="411" spans="1:13" ht="25.5" x14ac:dyDescent="0.2">
      <c r="A411" s="81"/>
      <c r="B411" s="82">
        <v>28</v>
      </c>
      <c r="C411" s="83" t="s">
        <v>4510</v>
      </c>
      <c r="D411" s="84"/>
      <c r="E411" s="84" t="s">
        <v>4511</v>
      </c>
      <c r="F411" s="84"/>
      <c r="G411" s="84"/>
      <c r="H411" s="272"/>
      <c r="I411" s="125">
        <v>4500000</v>
      </c>
      <c r="J411" s="86">
        <f t="shared" si="36"/>
        <v>337226000</v>
      </c>
      <c r="K411" s="80"/>
      <c r="L411" s="249">
        <f t="shared" si="37"/>
        <v>-4500000</v>
      </c>
      <c r="M411" s="342"/>
    </row>
    <row r="412" spans="1:13" ht="25.5" x14ac:dyDescent="0.2">
      <c r="A412" s="81"/>
      <c r="B412" s="82">
        <v>28</v>
      </c>
      <c r="C412" s="83" t="s">
        <v>4514</v>
      </c>
      <c r="D412" s="84"/>
      <c r="E412" s="84" t="s">
        <v>4512</v>
      </c>
      <c r="F412" s="84"/>
      <c r="G412" s="84"/>
      <c r="H412" s="272"/>
      <c r="I412" s="125">
        <v>200000</v>
      </c>
      <c r="J412" s="86">
        <f t="shared" si="36"/>
        <v>337026000</v>
      </c>
      <c r="K412" s="80"/>
      <c r="L412" s="249">
        <f t="shared" si="37"/>
        <v>-200000</v>
      </c>
      <c r="M412" s="342"/>
    </row>
    <row r="413" spans="1:13" ht="25.5" x14ac:dyDescent="0.2">
      <c r="A413" s="81"/>
      <c r="B413" s="82">
        <v>28</v>
      </c>
      <c r="C413" s="83" t="s">
        <v>4515</v>
      </c>
      <c r="D413" s="84"/>
      <c r="E413" s="84" t="s">
        <v>4513</v>
      </c>
      <c r="F413" s="84"/>
      <c r="G413" s="84"/>
      <c r="H413" s="272"/>
      <c r="I413" s="245">
        <v>51000</v>
      </c>
      <c r="J413" s="86">
        <f t="shared" si="36"/>
        <v>336975000</v>
      </c>
      <c r="K413" s="80"/>
      <c r="L413" s="249">
        <f t="shared" si="37"/>
        <v>-51000</v>
      </c>
      <c r="M413" s="345"/>
    </row>
    <row r="414" spans="1:13" ht="25.5" x14ac:dyDescent="0.2">
      <c r="A414" s="75"/>
      <c r="B414" s="82">
        <v>28</v>
      </c>
      <c r="C414" s="83" t="s">
        <v>4517</v>
      </c>
      <c r="D414" s="84"/>
      <c r="E414" s="84" t="s">
        <v>4516</v>
      </c>
      <c r="F414" s="84"/>
      <c r="G414" s="84"/>
      <c r="H414" s="272"/>
      <c r="I414" s="245">
        <v>1074000</v>
      </c>
      <c r="J414" s="86">
        <f t="shared" si="36"/>
        <v>335901000</v>
      </c>
      <c r="K414" s="80"/>
      <c r="L414" s="249">
        <f t="shared" si="37"/>
        <v>-1074000</v>
      </c>
      <c r="M414" s="345"/>
    </row>
    <row r="415" spans="1:13" ht="25.5" x14ac:dyDescent="0.2">
      <c r="A415" s="75"/>
      <c r="B415" s="82">
        <v>28</v>
      </c>
      <c r="C415" s="83" t="s">
        <v>4518</v>
      </c>
      <c r="D415" s="84"/>
      <c r="E415" s="84" t="s">
        <v>4519</v>
      </c>
      <c r="F415" s="84"/>
      <c r="G415" s="84"/>
      <c r="H415" s="272"/>
      <c r="I415" s="245">
        <v>1405000</v>
      </c>
      <c r="J415" s="86">
        <f t="shared" si="36"/>
        <v>334496000</v>
      </c>
      <c r="K415" s="80"/>
      <c r="L415" s="249">
        <f t="shared" si="37"/>
        <v>-1405000</v>
      </c>
      <c r="M415" s="345"/>
    </row>
    <row r="416" spans="1:13" ht="25.5" x14ac:dyDescent="0.2">
      <c r="A416" s="75"/>
      <c r="B416" s="82">
        <v>28</v>
      </c>
      <c r="C416" s="83" t="s">
        <v>4520</v>
      </c>
      <c r="D416" s="84"/>
      <c r="E416" s="84" t="s">
        <v>4521</v>
      </c>
      <c r="F416" s="84"/>
      <c r="G416" s="84"/>
      <c r="H416" s="272"/>
      <c r="I416" s="245">
        <v>3245700</v>
      </c>
      <c r="J416" s="86">
        <f t="shared" si="36"/>
        <v>331250300</v>
      </c>
      <c r="K416" s="80"/>
      <c r="L416" s="249">
        <f t="shared" si="37"/>
        <v>-3245700</v>
      </c>
      <c r="M416" s="345"/>
    </row>
    <row r="417" spans="1:13" ht="38.25" x14ac:dyDescent="0.2">
      <c r="A417" s="75"/>
      <c r="B417" s="82">
        <v>28</v>
      </c>
      <c r="C417" s="83" t="s">
        <v>4522</v>
      </c>
      <c r="D417" s="84"/>
      <c r="E417" s="84" t="s">
        <v>4523</v>
      </c>
      <c r="F417" s="84"/>
      <c r="G417" s="84"/>
      <c r="H417" s="272"/>
      <c r="I417" s="245">
        <v>755000</v>
      </c>
      <c r="J417" s="86">
        <f t="shared" si="36"/>
        <v>330495300</v>
      </c>
      <c r="K417" s="80"/>
      <c r="L417" s="249">
        <f t="shared" si="37"/>
        <v>-755000</v>
      </c>
      <c r="M417" s="345"/>
    </row>
    <row r="418" spans="1:13" ht="25.5" x14ac:dyDescent="0.2">
      <c r="A418" s="75"/>
      <c r="B418" s="82">
        <v>28</v>
      </c>
      <c r="C418" s="83" t="s">
        <v>4525</v>
      </c>
      <c r="D418" s="84"/>
      <c r="E418" s="84" t="s">
        <v>4524</v>
      </c>
      <c r="F418" s="84"/>
      <c r="G418" s="84"/>
      <c r="H418" s="272"/>
      <c r="I418" s="245">
        <v>19948000</v>
      </c>
      <c r="J418" s="86">
        <f t="shared" si="36"/>
        <v>310547300</v>
      </c>
      <c r="K418" s="80"/>
      <c r="L418" s="249">
        <f t="shared" si="37"/>
        <v>-19948000</v>
      </c>
      <c r="M418" s="345"/>
    </row>
    <row r="419" spans="1:13" ht="25.5" x14ac:dyDescent="0.2">
      <c r="A419" s="75"/>
      <c r="B419" s="82">
        <v>28</v>
      </c>
      <c r="C419" s="83" t="s">
        <v>4526</v>
      </c>
      <c r="D419" s="84"/>
      <c r="E419" s="84" t="s">
        <v>4527</v>
      </c>
      <c r="F419" s="84"/>
      <c r="G419" s="84"/>
      <c r="H419" s="272"/>
      <c r="I419" s="245">
        <v>161000</v>
      </c>
      <c r="J419" s="86">
        <f t="shared" si="36"/>
        <v>310386300</v>
      </c>
      <c r="K419" s="80"/>
      <c r="L419" s="249">
        <f t="shared" si="37"/>
        <v>-161000</v>
      </c>
      <c r="M419" s="345"/>
    </row>
    <row r="420" spans="1:13" ht="25.5" x14ac:dyDescent="0.2">
      <c r="A420" s="75"/>
      <c r="B420" s="82">
        <v>28</v>
      </c>
      <c r="C420" s="83" t="s">
        <v>4543</v>
      </c>
      <c r="D420" s="84"/>
      <c r="E420" s="84" t="s">
        <v>4544</v>
      </c>
      <c r="F420" s="84"/>
      <c r="G420" s="84"/>
      <c r="H420" s="272"/>
      <c r="I420" s="245">
        <v>180000</v>
      </c>
      <c r="J420" s="86">
        <f t="shared" si="36"/>
        <v>310206300</v>
      </c>
      <c r="K420" s="80"/>
      <c r="L420" s="249">
        <f t="shared" si="37"/>
        <v>-180000</v>
      </c>
      <c r="M420" s="345"/>
    </row>
    <row r="421" spans="1:13" ht="25.5" x14ac:dyDescent="0.2">
      <c r="A421" s="75"/>
      <c r="B421" s="76">
        <v>28</v>
      </c>
      <c r="C421" s="77" t="s">
        <v>4549</v>
      </c>
      <c r="D421" s="21" t="s">
        <v>1433</v>
      </c>
      <c r="E421" s="21" t="s">
        <v>4528</v>
      </c>
      <c r="F421" s="21"/>
      <c r="G421" s="22"/>
      <c r="H421" s="384">
        <v>1900000</v>
      </c>
      <c r="I421" s="23"/>
      <c r="J421" s="79">
        <f>J420+H421</f>
        <v>312106300</v>
      </c>
      <c r="K421" s="80"/>
      <c r="L421" s="249">
        <f>H421</f>
        <v>1900000</v>
      </c>
      <c r="M421" s="386" t="s">
        <v>4550</v>
      </c>
    </row>
    <row r="422" spans="1:13" ht="25.5" x14ac:dyDescent="0.2">
      <c r="A422" s="75"/>
      <c r="B422" s="76">
        <v>28</v>
      </c>
      <c r="C422" s="77" t="s">
        <v>1891</v>
      </c>
      <c r="D422" s="21" t="s">
        <v>1297</v>
      </c>
      <c r="E422" s="21" t="s">
        <v>4529</v>
      </c>
      <c r="F422" s="21"/>
      <c r="G422" s="22"/>
      <c r="H422" s="384">
        <v>800000</v>
      </c>
      <c r="I422" s="23"/>
      <c r="J422" s="79">
        <f t="shared" ref="J422:J434" si="38">J421+H422</f>
        <v>312906300</v>
      </c>
      <c r="K422" s="80"/>
      <c r="L422" s="249">
        <f t="shared" ref="L422:L435" si="39">H422</f>
        <v>800000</v>
      </c>
      <c r="M422" s="386" t="s">
        <v>3378</v>
      </c>
    </row>
    <row r="423" spans="1:13" ht="25.5" x14ac:dyDescent="0.2">
      <c r="A423" s="75"/>
      <c r="B423" s="76">
        <v>28</v>
      </c>
      <c r="C423" s="77" t="s">
        <v>4551</v>
      </c>
      <c r="D423" s="21" t="s">
        <v>1433</v>
      </c>
      <c r="E423" s="21" t="s">
        <v>4530</v>
      </c>
      <c r="F423" s="21"/>
      <c r="G423" s="22"/>
      <c r="H423" s="384">
        <v>700000</v>
      </c>
      <c r="I423" s="23"/>
      <c r="J423" s="79">
        <f t="shared" si="38"/>
        <v>313606300</v>
      </c>
      <c r="K423" s="80"/>
      <c r="L423" s="249">
        <f t="shared" si="39"/>
        <v>700000</v>
      </c>
      <c r="M423" s="386" t="s">
        <v>4552</v>
      </c>
    </row>
    <row r="424" spans="1:13" ht="25.5" x14ac:dyDescent="0.2">
      <c r="A424" s="75"/>
      <c r="B424" s="76">
        <v>28</v>
      </c>
      <c r="C424" s="77" t="s">
        <v>3830</v>
      </c>
      <c r="D424" s="21" t="s">
        <v>1479</v>
      </c>
      <c r="E424" s="21" t="s">
        <v>4531</v>
      </c>
      <c r="F424" s="21"/>
      <c r="G424" s="22"/>
      <c r="H424" s="384">
        <v>800000</v>
      </c>
      <c r="I424" s="23"/>
      <c r="J424" s="79">
        <f t="shared" si="38"/>
        <v>314406300</v>
      </c>
      <c r="K424" s="80"/>
      <c r="L424" s="249">
        <f t="shared" si="39"/>
        <v>800000</v>
      </c>
      <c r="M424" s="386" t="s">
        <v>4553</v>
      </c>
    </row>
    <row r="425" spans="1:13" ht="25.5" x14ac:dyDescent="0.2">
      <c r="A425" s="75"/>
      <c r="B425" s="76">
        <v>28</v>
      </c>
      <c r="C425" s="77" t="s">
        <v>4554</v>
      </c>
      <c r="D425" s="21" t="s">
        <v>3118</v>
      </c>
      <c r="E425" s="21" t="s">
        <v>4532</v>
      </c>
      <c r="F425" s="21"/>
      <c r="G425" s="22"/>
      <c r="H425" s="384">
        <v>3000000</v>
      </c>
      <c r="I425" s="23"/>
      <c r="J425" s="79">
        <f t="shared" si="38"/>
        <v>317406300</v>
      </c>
      <c r="K425" s="80"/>
      <c r="L425" s="249">
        <f t="shared" si="39"/>
        <v>3000000</v>
      </c>
      <c r="M425" s="386" t="s">
        <v>1242</v>
      </c>
    </row>
    <row r="426" spans="1:13" ht="25.5" x14ac:dyDescent="0.2">
      <c r="A426" s="75"/>
      <c r="B426" s="76">
        <v>28</v>
      </c>
      <c r="C426" s="77" t="s">
        <v>4555</v>
      </c>
      <c r="D426" s="21" t="s">
        <v>4343</v>
      </c>
      <c r="E426" s="21" t="s">
        <v>4533</v>
      </c>
      <c r="F426" s="21"/>
      <c r="G426" s="22"/>
      <c r="H426" s="384">
        <v>3000000</v>
      </c>
      <c r="I426" s="23"/>
      <c r="J426" s="79">
        <f t="shared" si="38"/>
        <v>320406300</v>
      </c>
      <c r="K426" s="80"/>
      <c r="L426" s="249">
        <f t="shared" si="39"/>
        <v>3000000</v>
      </c>
      <c r="M426" s="386" t="s">
        <v>4556</v>
      </c>
    </row>
    <row r="427" spans="1:13" ht="25.5" x14ac:dyDescent="0.2">
      <c r="A427" s="75"/>
      <c r="B427" s="76">
        <v>28</v>
      </c>
      <c r="C427" s="77" t="s">
        <v>4557</v>
      </c>
      <c r="D427" s="21" t="s">
        <v>1297</v>
      </c>
      <c r="E427" s="21" t="s">
        <v>4534</v>
      </c>
      <c r="F427" s="21"/>
      <c r="G427" s="22"/>
      <c r="H427" s="384">
        <v>800000</v>
      </c>
      <c r="I427" s="23"/>
      <c r="J427" s="79">
        <f t="shared" si="38"/>
        <v>321206300</v>
      </c>
      <c r="K427" s="80"/>
      <c r="L427" s="249">
        <f t="shared" si="39"/>
        <v>800000</v>
      </c>
      <c r="M427" s="386" t="s">
        <v>268</v>
      </c>
    </row>
    <row r="428" spans="1:13" ht="25.5" x14ac:dyDescent="0.2">
      <c r="A428" s="75"/>
      <c r="B428" s="76">
        <v>28</v>
      </c>
      <c r="C428" s="77" t="s">
        <v>4558</v>
      </c>
      <c r="D428" s="21" t="s">
        <v>219</v>
      </c>
      <c r="E428" s="21" t="s">
        <v>4535</v>
      </c>
      <c r="F428" s="21"/>
      <c r="G428" s="22"/>
      <c r="H428" s="384">
        <v>5200000</v>
      </c>
      <c r="I428" s="23"/>
      <c r="J428" s="79">
        <f t="shared" si="38"/>
        <v>326406300</v>
      </c>
      <c r="K428" s="80"/>
      <c r="L428" s="249">
        <f t="shared" si="39"/>
        <v>5200000</v>
      </c>
      <c r="M428" s="387" t="s">
        <v>4559</v>
      </c>
    </row>
    <row r="429" spans="1:13" ht="25.5" x14ac:dyDescent="0.2">
      <c r="A429" s="75"/>
      <c r="B429" s="76">
        <v>28</v>
      </c>
      <c r="C429" s="77" t="s">
        <v>4560</v>
      </c>
      <c r="D429" s="21" t="s">
        <v>1260</v>
      </c>
      <c r="E429" s="21" t="s">
        <v>4536</v>
      </c>
      <c r="F429" s="21"/>
      <c r="G429" s="22"/>
      <c r="H429" s="384">
        <v>4000000</v>
      </c>
      <c r="I429" s="23"/>
      <c r="J429" s="79">
        <f t="shared" si="38"/>
        <v>330406300</v>
      </c>
      <c r="K429" s="80"/>
      <c r="L429" s="249">
        <f t="shared" si="39"/>
        <v>4000000</v>
      </c>
      <c r="M429" s="387" t="s">
        <v>4561</v>
      </c>
    </row>
    <row r="430" spans="1:13" ht="25.5" x14ac:dyDescent="0.2">
      <c r="A430" s="75"/>
      <c r="B430" s="76">
        <v>28</v>
      </c>
      <c r="C430" s="77" t="s">
        <v>4562</v>
      </c>
      <c r="D430" s="21" t="s">
        <v>1265</v>
      </c>
      <c r="E430" s="21" t="s">
        <v>4537</v>
      </c>
      <c r="F430" s="21"/>
      <c r="G430" s="22"/>
      <c r="H430" s="384">
        <v>1000000</v>
      </c>
      <c r="I430" s="23"/>
      <c r="J430" s="79">
        <f t="shared" si="38"/>
        <v>331406300</v>
      </c>
      <c r="K430" s="80"/>
      <c r="L430" s="249">
        <f t="shared" si="39"/>
        <v>1000000</v>
      </c>
      <c r="M430" s="387" t="s">
        <v>4561</v>
      </c>
    </row>
    <row r="431" spans="1:13" ht="25.5" x14ac:dyDescent="0.2">
      <c r="A431" s="75"/>
      <c r="B431" s="76">
        <v>28</v>
      </c>
      <c r="C431" s="77" t="s">
        <v>4563</v>
      </c>
      <c r="D431" s="21" t="s">
        <v>1297</v>
      </c>
      <c r="E431" s="21" t="s">
        <v>4538</v>
      </c>
      <c r="F431" s="21"/>
      <c r="G431" s="22"/>
      <c r="H431" s="384">
        <v>250000</v>
      </c>
      <c r="I431" s="23"/>
      <c r="J431" s="79">
        <f t="shared" si="38"/>
        <v>331656300</v>
      </c>
      <c r="K431" s="80"/>
      <c r="L431" s="249">
        <f t="shared" si="39"/>
        <v>250000</v>
      </c>
      <c r="M431" s="387" t="s">
        <v>3079</v>
      </c>
    </row>
    <row r="432" spans="1:13" ht="25.5" x14ac:dyDescent="0.2">
      <c r="A432" s="75"/>
      <c r="B432" s="76">
        <v>28</v>
      </c>
      <c r="C432" s="77" t="s">
        <v>4564</v>
      </c>
      <c r="D432" s="21" t="s">
        <v>1433</v>
      </c>
      <c r="E432" s="21" t="s">
        <v>4539</v>
      </c>
      <c r="F432" s="21"/>
      <c r="G432" s="22"/>
      <c r="H432" s="384">
        <v>1780000</v>
      </c>
      <c r="I432" s="23"/>
      <c r="J432" s="79">
        <f t="shared" si="38"/>
        <v>333436300</v>
      </c>
      <c r="K432" s="80"/>
      <c r="L432" s="249">
        <f t="shared" si="39"/>
        <v>1780000</v>
      </c>
      <c r="M432" s="387" t="s">
        <v>4278</v>
      </c>
    </row>
    <row r="433" spans="1:13" ht="25.5" x14ac:dyDescent="0.2">
      <c r="A433" s="75"/>
      <c r="B433" s="76">
        <v>28</v>
      </c>
      <c r="C433" s="77" t="s">
        <v>4565</v>
      </c>
      <c r="D433" s="21" t="s">
        <v>4343</v>
      </c>
      <c r="E433" s="21" t="s">
        <v>4540</v>
      </c>
      <c r="F433" s="21"/>
      <c r="G433" s="22"/>
      <c r="H433" s="384">
        <v>2000000</v>
      </c>
      <c r="I433" s="23"/>
      <c r="J433" s="79">
        <f t="shared" si="38"/>
        <v>335436300</v>
      </c>
      <c r="K433" s="80"/>
      <c r="L433" s="249">
        <f t="shared" si="39"/>
        <v>2000000</v>
      </c>
      <c r="M433" s="387" t="s">
        <v>4566</v>
      </c>
    </row>
    <row r="434" spans="1:13" ht="25.5" x14ac:dyDescent="0.2">
      <c r="A434" s="75"/>
      <c r="B434" s="76">
        <v>28</v>
      </c>
      <c r="C434" s="77" t="s">
        <v>4567</v>
      </c>
      <c r="D434" s="21" t="s">
        <v>1297</v>
      </c>
      <c r="E434" s="21" t="s">
        <v>4541</v>
      </c>
      <c r="F434" s="21"/>
      <c r="G434" s="22"/>
      <c r="H434" s="384">
        <v>1650000</v>
      </c>
      <c r="I434" s="23"/>
      <c r="J434" s="79">
        <f t="shared" si="38"/>
        <v>337086300</v>
      </c>
      <c r="K434" s="80"/>
      <c r="L434" s="249">
        <f t="shared" si="39"/>
        <v>1650000</v>
      </c>
      <c r="M434" s="387" t="s">
        <v>4568</v>
      </c>
    </row>
    <row r="435" spans="1:13" ht="25.5" x14ac:dyDescent="0.2">
      <c r="A435" s="75"/>
      <c r="B435" s="76">
        <v>28</v>
      </c>
      <c r="C435" s="77" t="s">
        <v>4569</v>
      </c>
      <c r="D435" s="21" t="s">
        <v>2819</v>
      </c>
      <c r="E435" s="21" t="s">
        <v>4542</v>
      </c>
      <c r="F435" s="21"/>
      <c r="G435" s="22"/>
      <c r="H435" s="384">
        <v>2000000</v>
      </c>
      <c r="I435" s="23"/>
      <c r="J435" s="79">
        <f>J434+H435</f>
        <v>339086300</v>
      </c>
      <c r="K435" s="80"/>
      <c r="L435" s="249">
        <f t="shared" si="39"/>
        <v>2000000</v>
      </c>
      <c r="M435" s="388" t="s">
        <v>4570</v>
      </c>
    </row>
    <row r="436" spans="1:13" ht="38.25" x14ac:dyDescent="0.2">
      <c r="A436" s="75"/>
      <c r="B436" s="82">
        <v>28</v>
      </c>
      <c r="C436" s="83" t="s">
        <v>4571</v>
      </c>
      <c r="D436" s="84"/>
      <c r="E436" s="84" t="s">
        <v>4545</v>
      </c>
      <c r="F436" s="84"/>
      <c r="G436" s="22"/>
      <c r="H436" s="385"/>
      <c r="I436" s="245">
        <v>600000</v>
      </c>
      <c r="J436" s="79">
        <f>J435-I436</f>
        <v>338486300</v>
      </c>
      <c r="K436" s="80"/>
      <c r="L436" s="249">
        <f>-I436</f>
        <v>-600000</v>
      </c>
      <c r="M436" s="388" t="s">
        <v>1270</v>
      </c>
    </row>
    <row r="437" spans="1:13" ht="25.5" x14ac:dyDescent="0.2">
      <c r="A437" s="75"/>
      <c r="B437" s="82">
        <v>28</v>
      </c>
      <c r="C437" s="83" t="s">
        <v>4572</v>
      </c>
      <c r="D437" s="84"/>
      <c r="E437" s="84" t="s">
        <v>4546</v>
      </c>
      <c r="F437" s="84"/>
      <c r="G437" s="22"/>
      <c r="H437" s="385"/>
      <c r="I437" s="245">
        <v>63543800</v>
      </c>
      <c r="J437" s="79">
        <f>J436-I437</f>
        <v>274942500</v>
      </c>
      <c r="K437" s="80"/>
      <c r="L437" s="249">
        <f>-I437</f>
        <v>-63543800</v>
      </c>
      <c r="M437" s="388" t="s">
        <v>3347</v>
      </c>
    </row>
    <row r="438" spans="1:13" ht="25.5" x14ac:dyDescent="0.2">
      <c r="A438" s="75"/>
      <c r="B438" s="82">
        <v>28</v>
      </c>
      <c r="C438" s="83" t="s">
        <v>4573</v>
      </c>
      <c r="D438" s="84"/>
      <c r="E438" s="84" t="s">
        <v>4547</v>
      </c>
      <c r="F438" s="84"/>
      <c r="G438" s="22"/>
      <c r="H438" s="385"/>
      <c r="I438" s="245">
        <v>696000</v>
      </c>
      <c r="J438" s="79">
        <f>J437-I438</f>
        <v>274246500</v>
      </c>
      <c r="K438" s="80"/>
      <c r="L438" s="249">
        <f>-I438</f>
        <v>-696000</v>
      </c>
      <c r="M438" s="388" t="s">
        <v>2154</v>
      </c>
    </row>
    <row r="439" spans="1:13" ht="38.25" x14ac:dyDescent="0.2">
      <c r="A439" s="75"/>
      <c r="B439" s="82">
        <v>28</v>
      </c>
      <c r="C439" s="83" t="s">
        <v>4574</v>
      </c>
      <c r="D439" s="84"/>
      <c r="E439" s="84" t="s">
        <v>4548</v>
      </c>
      <c r="F439" s="84"/>
      <c r="G439" s="22"/>
      <c r="H439" s="385"/>
      <c r="I439" s="245">
        <v>31901000</v>
      </c>
      <c r="J439" s="366">
        <f>J438-I439</f>
        <v>242345500</v>
      </c>
      <c r="K439" s="80"/>
      <c r="L439" s="249">
        <f>-I439</f>
        <v>-31901000</v>
      </c>
      <c r="M439" s="388" t="s">
        <v>1690</v>
      </c>
    </row>
    <row r="440" spans="1:13" x14ac:dyDescent="0.2">
      <c r="A440" s="389"/>
      <c r="B440" s="5"/>
      <c r="C440" s="6" t="s">
        <v>3561</v>
      </c>
      <c r="D440" s="4"/>
      <c r="E440" s="4"/>
      <c r="F440" s="4"/>
      <c r="G440" s="390"/>
      <c r="H440" s="391">
        <f>SUM(H12:H439)</f>
        <v>819918900</v>
      </c>
      <c r="I440" s="391">
        <f>SUM(I11:I439)</f>
        <v>905299600</v>
      </c>
      <c r="J440" s="366">
        <f>H11+H440-I440</f>
        <v>242345500</v>
      </c>
      <c r="K440" s="80"/>
      <c r="L440" s="249"/>
      <c r="M440" s="388"/>
    </row>
    <row r="441" spans="1:13" x14ac:dyDescent="0.2">
      <c r="A441" s="75"/>
      <c r="B441" s="76"/>
      <c r="C441" s="77"/>
      <c r="D441" s="21"/>
      <c r="E441" s="84"/>
      <c r="F441" s="21"/>
      <c r="G441" s="13"/>
      <c r="H441" s="384"/>
      <c r="I441" s="23"/>
      <c r="J441" s="79"/>
      <c r="K441" s="80"/>
      <c r="L441" s="249">
        <f>I441*-1</f>
        <v>0</v>
      </c>
      <c r="M441" s="345"/>
    </row>
    <row r="442" spans="1:13" x14ac:dyDescent="0.2">
      <c r="A442" s="75"/>
      <c r="B442" s="76"/>
      <c r="C442" s="77" t="s">
        <v>4575</v>
      </c>
      <c r="D442" s="21"/>
      <c r="E442" s="84"/>
      <c r="F442" s="21"/>
      <c r="G442" s="13"/>
      <c r="H442" s="384"/>
      <c r="I442" s="23"/>
      <c r="J442" s="79"/>
      <c r="K442" s="80"/>
      <c r="L442" s="249">
        <f>I442*-1</f>
        <v>0</v>
      </c>
      <c r="M442" s="345"/>
    </row>
    <row r="443" spans="1:13" x14ac:dyDescent="0.2">
      <c r="A443" s="75"/>
      <c r="B443" s="76"/>
      <c r="C443" s="77" t="s">
        <v>4576</v>
      </c>
      <c r="D443" s="21"/>
      <c r="E443" s="84"/>
      <c r="F443" s="21"/>
      <c r="G443" s="13"/>
      <c r="H443" s="283"/>
      <c r="I443" s="23"/>
      <c r="J443" s="79"/>
      <c r="K443" s="80"/>
      <c r="L443" s="249">
        <f>I443*-1</f>
        <v>0</v>
      </c>
      <c r="M443" s="345"/>
    </row>
    <row r="444" spans="1:13" x14ac:dyDescent="0.2">
      <c r="A444" s="75"/>
      <c r="B444" s="76"/>
      <c r="C444" s="77"/>
      <c r="D444" s="21"/>
      <c r="E444" s="84"/>
      <c r="F444" s="21"/>
      <c r="G444" s="13"/>
      <c r="H444" s="283"/>
      <c r="I444" s="23"/>
      <c r="J444" s="79"/>
      <c r="K444" s="80"/>
      <c r="L444" s="249">
        <f>I444*-1</f>
        <v>0</v>
      </c>
      <c r="M444" s="345"/>
    </row>
    <row r="445" spans="1:13" x14ac:dyDescent="0.2">
      <c r="A445" s="75"/>
      <c r="B445" s="76"/>
      <c r="C445" s="77"/>
      <c r="D445" s="21"/>
      <c r="E445" s="13"/>
      <c r="F445" s="21"/>
      <c r="G445" s="13"/>
      <c r="H445" s="283"/>
      <c r="I445" s="23"/>
      <c r="J445" s="79"/>
      <c r="K445" s="80"/>
      <c r="L445" s="249"/>
      <c r="M445" s="345"/>
    </row>
    <row r="446" spans="1:13" x14ac:dyDescent="0.2">
      <c r="A446" s="75"/>
      <c r="B446" s="76"/>
      <c r="C446" s="77"/>
      <c r="D446" s="21"/>
      <c r="E446" s="13"/>
      <c r="F446" s="21"/>
      <c r="G446" s="13"/>
      <c r="H446" s="283"/>
      <c r="I446" s="23"/>
      <c r="J446" s="79"/>
      <c r="K446" s="80"/>
      <c r="L446" s="249"/>
      <c r="M446" s="345"/>
    </row>
    <row r="447" spans="1:13" x14ac:dyDescent="0.2">
      <c r="A447" s="75"/>
      <c r="B447" s="76"/>
      <c r="C447" s="77"/>
      <c r="D447" s="21"/>
      <c r="E447" s="13"/>
      <c r="F447" s="21"/>
      <c r="G447" s="13"/>
      <c r="H447" s="283"/>
      <c r="I447" s="23"/>
      <c r="J447" s="79"/>
      <c r="K447" s="80"/>
      <c r="L447" s="249"/>
      <c r="M447" s="345"/>
    </row>
    <row r="448" spans="1:13" x14ac:dyDescent="0.2">
      <c r="A448" s="75"/>
      <c r="B448" s="76"/>
      <c r="C448" s="77"/>
      <c r="D448" s="21"/>
      <c r="E448" s="13"/>
      <c r="F448" s="21"/>
      <c r="G448" s="13"/>
      <c r="H448" s="283"/>
      <c r="I448" s="23"/>
      <c r="J448" s="79"/>
      <c r="K448" s="80"/>
      <c r="L448" s="249"/>
      <c r="M448" s="345"/>
    </row>
    <row r="449" spans="1:13" x14ac:dyDescent="0.2">
      <c r="A449" s="75"/>
      <c r="B449" s="76"/>
      <c r="C449" s="392" t="s">
        <v>4577</v>
      </c>
      <c r="D449" s="21"/>
      <c r="E449" s="13"/>
      <c r="F449" s="21"/>
      <c r="G449" s="13"/>
      <c r="H449" s="283"/>
      <c r="I449" s="23"/>
      <c r="J449" s="79"/>
      <c r="K449" s="80"/>
      <c r="L449" s="249"/>
      <c r="M449" s="345"/>
    </row>
    <row r="450" spans="1:13" x14ac:dyDescent="0.2">
      <c r="A450" s="75"/>
      <c r="B450" s="296"/>
      <c r="C450" s="77"/>
      <c r="D450" s="21"/>
      <c r="E450" s="13"/>
      <c r="F450" s="21"/>
      <c r="G450" s="13"/>
      <c r="H450" s="273"/>
      <c r="I450" s="23"/>
      <c r="J450" s="79"/>
      <c r="K450" s="80"/>
      <c r="L450" s="249"/>
      <c r="M450" s="345"/>
    </row>
    <row r="451" spans="1:13" x14ac:dyDescent="0.2">
      <c r="A451" s="75"/>
      <c r="B451" s="296"/>
      <c r="C451" s="77"/>
      <c r="D451" s="21"/>
      <c r="E451" s="13"/>
      <c r="F451" s="21"/>
      <c r="G451" s="13"/>
      <c r="H451" s="273"/>
      <c r="I451" s="23"/>
      <c r="J451" s="79"/>
      <c r="K451" s="80"/>
      <c r="L451" s="249"/>
      <c r="M451" s="345"/>
    </row>
    <row r="452" spans="1:13" x14ac:dyDescent="0.2">
      <c r="A452" s="75"/>
      <c r="B452" s="296"/>
      <c r="C452" s="77"/>
      <c r="D452" s="21"/>
      <c r="E452" s="13"/>
      <c r="F452" s="21"/>
      <c r="G452" s="13"/>
      <c r="H452" s="273"/>
      <c r="I452" s="23"/>
      <c r="J452" s="79"/>
      <c r="K452" s="80"/>
      <c r="L452" s="249"/>
      <c r="M452" s="345"/>
    </row>
    <row r="453" spans="1:13" x14ac:dyDescent="0.2">
      <c r="A453" s="75"/>
      <c r="B453" s="296"/>
      <c r="C453" s="77"/>
      <c r="D453" s="21"/>
      <c r="E453" s="13"/>
      <c r="F453" s="21"/>
      <c r="G453" s="13"/>
      <c r="H453" s="273"/>
      <c r="I453" s="23"/>
      <c r="J453" s="79"/>
      <c r="K453" s="80"/>
      <c r="L453" s="249"/>
      <c r="M453" s="345"/>
    </row>
    <row r="454" spans="1:13" x14ac:dyDescent="0.2">
      <c r="A454" s="75"/>
      <c r="B454" s="296"/>
      <c r="C454" s="77"/>
      <c r="D454" s="21"/>
      <c r="E454" s="13"/>
      <c r="F454" s="21"/>
      <c r="G454" s="13"/>
      <c r="H454" s="273"/>
      <c r="I454" s="23"/>
      <c r="J454" s="79"/>
      <c r="K454" s="80"/>
      <c r="L454" s="249"/>
      <c r="M454" s="345"/>
    </row>
    <row r="455" spans="1:13" x14ac:dyDescent="0.2">
      <c r="A455" s="75"/>
      <c r="B455" s="296"/>
      <c r="C455" s="77"/>
      <c r="D455" s="21"/>
      <c r="E455" s="13"/>
      <c r="F455" s="21"/>
      <c r="G455" s="13"/>
      <c r="H455" s="273"/>
      <c r="I455" s="23"/>
      <c r="J455" s="79"/>
      <c r="K455" s="80"/>
      <c r="L455" s="249"/>
      <c r="M455" s="345"/>
    </row>
    <row r="456" spans="1:13" x14ac:dyDescent="0.2">
      <c r="A456" s="75"/>
      <c r="B456" s="296"/>
      <c r="C456" s="77"/>
      <c r="D456" s="21"/>
      <c r="E456" s="13"/>
      <c r="F456" s="21"/>
      <c r="G456" s="13"/>
      <c r="H456" s="273"/>
      <c r="I456" s="23"/>
      <c r="J456" s="79"/>
      <c r="K456" s="80"/>
      <c r="L456" s="249"/>
      <c r="M456" s="345"/>
    </row>
    <row r="457" spans="1:13" x14ac:dyDescent="0.2">
      <c r="A457" s="75"/>
      <c r="B457" s="296"/>
      <c r="C457" s="77"/>
      <c r="D457" s="21"/>
      <c r="E457" s="84"/>
      <c r="F457" s="21"/>
      <c r="G457" s="84"/>
      <c r="H457" s="273"/>
      <c r="I457" s="23"/>
      <c r="J457" s="79"/>
      <c r="K457" s="80"/>
      <c r="L457" s="249"/>
      <c r="M457" s="345"/>
    </row>
    <row r="458" spans="1:13" x14ac:dyDescent="0.2">
      <c r="A458" s="75"/>
      <c r="B458" s="296"/>
      <c r="C458" s="77"/>
      <c r="D458" s="21"/>
      <c r="E458" s="84"/>
      <c r="F458" s="21"/>
      <c r="G458" s="84"/>
      <c r="H458" s="273"/>
      <c r="I458" s="23"/>
      <c r="J458" s="79"/>
      <c r="K458" s="80"/>
      <c r="L458" s="249"/>
      <c r="M458" s="345"/>
    </row>
    <row r="459" spans="1:13" x14ac:dyDescent="0.2">
      <c r="A459" s="75"/>
      <c r="B459" s="296"/>
      <c r="C459" s="77"/>
      <c r="D459" s="21"/>
      <c r="E459" s="84"/>
      <c r="F459" s="21"/>
      <c r="G459" s="84"/>
      <c r="H459" s="273"/>
      <c r="I459" s="23"/>
      <c r="J459" s="79"/>
      <c r="K459" s="80"/>
      <c r="L459" s="249"/>
      <c r="M459" s="345"/>
    </row>
    <row r="460" spans="1:13" x14ac:dyDescent="0.2">
      <c r="A460" s="75"/>
      <c r="B460" s="296"/>
      <c r="C460" s="77"/>
      <c r="D460" s="21"/>
      <c r="E460" s="84"/>
      <c r="F460" s="21"/>
      <c r="G460" s="84"/>
      <c r="H460" s="273"/>
      <c r="I460" s="23"/>
      <c r="J460" s="79"/>
      <c r="K460" s="80"/>
      <c r="L460" s="249"/>
      <c r="M460" s="345"/>
    </row>
    <row r="461" spans="1:13" x14ac:dyDescent="0.2">
      <c r="A461" s="75"/>
      <c r="B461" s="296"/>
      <c r="C461" s="77"/>
      <c r="D461" s="21"/>
      <c r="E461" s="84"/>
      <c r="F461" s="21"/>
      <c r="G461" s="84"/>
      <c r="H461" s="273"/>
      <c r="I461" s="23"/>
      <c r="J461" s="79"/>
      <c r="K461" s="80"/>
      <c r="L461" s="249"/>
      <c r="M461" s="345"/>
    </row>
    <row r="462" spans="1:13" x14ac:dyDescent="0.2">
      <c r="A462" s="75"/>
      <c r="B462" s="296"/>
      <c r="C462" s="77"/>
      <c r="D462" s="21"/>
      <c r="E462" s="84"/>
      <c r="F462" s="21"/>
      <c r="G462" s="84"/>
      <c r="H462" s="273"/>
      <c r="I462" s="23"/>
      <c r="J462" s="79"/>
      <c r="K462" s="80"/>
      <c r="L462" s="249"/>
      <c r="M462" s="345"/>
    </row>
    <row r="463" spans="1:13" x14ac:dyDescent="0.2">
      <c r="A463" s="75"/>
      <c r="B463" s="296"/>
      <c r="C463" s="77"/>
      <c r="D463" s="21"/>
      <c r="E463" s="84"/>
      <c r="F463" s="21"/>
      <c r="G463" s="84"/>
      <c r="H463" s="273"/>
      <c r="I463" s="23"/>
      <c r="J463" s="79"/>
      <c r="K463" s="80"/>
      <c r="L463" s="249"/>
      <c r="M463" s="345"/>
    </row>
    <row r="464" spans="1:13" x14ac:dyDescent="0.2">
      <c r="A464" s="75"/>
      <c r="B464" s="296"/>
      <c r="C464" s="77"/>
      <c r="D464" s="21"/>
      <c r="E464" s="84"/>
      <c r="F464" s="21"/>
      <c r="G464" s="84"/>
      <c r="H464" s="273"/>
      <c r="I464" s="23"/>
      <c r="J464" s="79"/>
      <c r="K464" s="80"/>
      <c r="L464" s="249"/>
      <c r="M464" s="345"/>
    </row>
    <row r="465" spans="1:13" x14ac:dyDescent="0.2">
      <c r="A465" s="75"/>
      <c r="B465" s="296"/>
      <c r="C465" s="77"/>
      <c r="D465" s="21"/>
      <c r="E465" s="84"/>
      <c r="F465" s="21"/>
      <c r="G465" s="84"/>
      <c r="H465" s="273"/>
      <c r="I465" s="23"/>
      <c r="J465" s="79"/>
      <c r="K465" s="80"/>
      <c r="L465" s="249"/>
      <c r="M465" s="345"/>
    </row>
    <row r="466" spans="1:13" x14ac:dyDescent="0.2">
      <c r="A466" s="75"/>
      <c r="B466" s="296"/>
      <c r="C466" s="77"/>
      <c r="D466" s="21"/>
      <c r="E466" s="21"/>
      <c r="F466" s="21"/>
      <c r="G466" s="21"/>
      <c r="H466" s="273"/>
      <c r="I466" s="23"/>
      <c r="J466" s="79"/>
      <c r="K466" s="80"/>
      <c r="L466" s="249"/>
      <c r="M466" s="345"/>
    </row>
    <row r="467" spans="1:13" x14ac:dyDescent="0.2">
      <c r="A467" s="75"/>
      <c r="B467" s="296"/>
      <c r="C467" s="77"/>
      <c r="D467" s="21"/>
      <c r="E467" s="21"/>
      <c r="F467" s="21"/>
      <c r="G467" s="21"/>
      <c r="H467" s="273"/>
      <c r="I467" s="23"/>
      <c r="J467" s="79"/>
      <c r="K467" s="80"/>
      <c r="L467" s="249"/>
      <c r="M467" s="345"/>
    </row>
    <row r="468" spans="1:13" x14ac:dyDescent="0.2">
      <c r="A468" s="75"/>
      <c r="B468" s="296"/>
      <c r="C468" s="77"/>
      <c r="D468" s="21"/>
      <c r="E468" s="21"/>
      <c r="F468" s="21"/>
      <c r="G468" s="21"/>
      <c r="H468" s="304"/>
      <c r="I468" s="23"/>
      <c r="J468" s="79"/>
      <c r="K468" s="80"/>
      <c r="L468" s="249"/>
      <c r="M468" s="345"/>
    </row>
    <row r="469" spans="1:13" x14ac:dyDescent="0.2">
      <c r="A469" s="75"/>
      <c r="B469" s="296"/>
      <c r="C469" s="77"/>
      <c r="D469" s="21"/>
      <c r="E469" s="21"/>
      <c r="F469" s="21"/>
      <c r="G469" s="21"/>
      <c r="H469" s="304"/>
      <c r="I469" s="23"/>
      <c r="J469" s="79"/>
      <c r="K469" s="80"/>
      <c r="L469" s="249"/>
      <c r="M469" s="345"/>
    </row>
    <row r="470" spans="1:13" x14ac:dyDescent="0.2">
      <c r="A470" s="75"/>
      <c r="B470" s="296"/>
      <c r="C470" s="77"/>
      <c r="D470" s="21"/>
      <c r="E470" s="21"/>
      <c r="F470" s="21"/>
      <c r="G470" s="21"/>
      <c r="H470" s="283"/>
      <c r="I470" s="23"/>
      <c r="J470" s="79"/>
      <c r="K470" s="80"/>
      <c r="L470" s="249"/>
      <c r="M470" s="345"/>
    </row>
    <row r="471" spans="1:13" x14ac:dyDescent="0.2">
      <c r="A471" s="75"/>
      <c r="B471" s="296"/>
      <c r="C471" s="77"/>
      <c r="D471" s="21"/>
      <c r="E471" s="21"/>
      <c r="F471" s="21"/>
      <c r="G471" s="21"/>
      <c r="H471" s="283"/>
      <c r="I471" s="23"/>
      <c r="J471" s="79"/>
      <c r="K471" s="80"/>
      <c r="L471" s="249"/>
      <c r="M471" s="345"/>
    </row>
    <row r="472" spans="1:13" x14ac:dyDescent="0.2">
      <c r="A472" s="75"/>
      <c r="B472" s="296"/>
      <c r="C472" s="77"/>
      <c r="D472" s="21"/>
      <c r="E472" s="21"/>
      <c r="F472" s="21"/>
      <c r="G472" s="21"/>
      <c r="H472" s="308"/>
      <c r="I472" s="23"/>
      <c r="J472" s="79"/>
      <c r="K472" s="80"/>
      <c r="L472" s="249"/>
      <c r="M472" s="345"/>
    </row>
    <row r="473" spans="1:13" x14ac:dyDescent="0.2">
      <c r="A473" s="75"/>
      <c r="B473" s="296"/>
      <c r="C473" s="77"/>
      <c r="D473" s="21"/>
      <c r="E473" s="21"/>
      <c r="F473" s="21"/>
      <c r="G473" s="21"/>
      <c r="H473" s="308"/>
      <c r="I473" s="23"/>
      <c r="J473" s="79"/>
      <c r="K473" s="80"/>
      <c r="L473" s="249"/>
      <c r="M473" s="345"/>
    </row>
    <row r="474" spans="1:13" x14ac:dyDescent="0.2">
      <c r="A474" s="75"/>
      <c r="B474" s="296"/>
      <c r="C474" s="77"/>
      <c r="D474" s="21"/>
      <c r="E474" s="21"/>
      <c r="F474" s="21"/>
      <c r="G474" s="21"/>
      <c r="H474" s="308"/>
      <c r="I474" s="23"/>
      <c r="J474" s="79"/>
      <c r="K474" s="80"/>
      <c r="L474" s="249"/>
      <c r="M474" s="345"/>
    </row>
    <row r="475" spans="1:13" x14ac:dyDescent="0.2">
      <c r="A475" s="75"/>
      <c r="B475" s="296"/>
      <c r="C475" s="77"/>
      <c r="D475" s="21"/>
      <c r="E475" s="21"/>
      <c r="F475" s="21"/>
      <c r="G475" s="21"/>
      <c r="H475" s="308"/>
      <c r="I475" s="23"/>
      <c r="J475" s="79"/>
      <c r="K475" s="80"/>
      <c r="L475" s="249"/>
      <c r="M475" s="345"/>
    </row>
    <row r="476" spans="1:13" x14ac:dyDescent="0.2">
      <c r="A476" s="75"/>
      <c r="B476" s="296"/>
      <c r="C476" s="77"/>
      <c r="D476" s="21"/>
      <c r="E476" s="21"/>
      <c r="F476" s="21"/>
      <c r="G476" s="21"/>
      <c r="H476" s="308"/>
      <c r="I476" s="23"/>
      <c r="J476" s="79"/>
      <c r="K476" s="80"/>
      <c r="L476" s="249"/>
      <c r="M476" s="345"/>
    </row>
    <row r="477" spans="1:13" x14ac:dyDescent="0.2">
      <c r="A477" s="75"/>
      <c r="B477" s="296"/>
      <c r="C477" s="77"/>
      <c r="D477" s="21"/>
      <c r="E477" s="84"/>
      <c r="F477" s="21"/>
      <c r="G477" s="84"/>
      <c r="H477" s="305"/>
      <c r="I477" s="23"/>
      <c r="J477" s="79"/>
      <c r="K477" s="80"/>
      <c r="L477" s="249"/>
      <c r="M477" s="345"/>
    </row>
    <row r="478" spans="1:13" x14ac:dyDescent="0.2">
      <c r="A478" s="75"/>
      <c r="B478" s="296"/>
      <c r="C478" s="77"/>
      <c r="D478" s="21"/>
      <c r="E478" s="84"/>
      <c r="F478" s="21"/>
      <c r="G478" s="84"/>
      <c r="H478" s="305"/>
      <c r="I478" s="23"/>
      <c r="J478" s="79"/>
      <c r="K478" s="80"/>
      <c r="L478" s="249"/>
      <c r="M478" s="345"/>
    </row>
    <row r="479" spans="1:13" x14ac:dyDescent="0.2">
      <c r="A479" s="75"/>
      <c r="B479" s="296"/>
      <c r="C479" s="77"/>
      <c r="D479" s="21"/>
      <c r="E479" s="84"/>
      <c r="F479" s="21"/>
      <c r="G479" s="84"/>
      <c r="H479" s="283"/>
      <c r="I479" s="23"/>
      <c r="J479" s="79"/>
      <c r="K479" s="80"/>
      <c r="L479" s="249"/>
      <c r="M479" s="345"/>
    </row>
    <row r="480" spans="1:13" x14ac:dyDescent="0.2">
      <c r="A480" s="75"/>
      <c r="B480" s="296"/>
      <c r="C480" s="77"/>
      <c r="D480" s="21"/>
      <c r="E480" s="84"/>
      <c r="F480" s="21"/>
      <c r="G480" s="84"/>
      <c r="H480" s="283"/>
      <c r="I480" s="23"/>
      <c r="J480" s="79"/>
      <c r="K480" s="80"/>
      <c r="L480" s="249"/>
      <c r="M480" s="345"/>
    </row>
    <row r="481" spans="1:13" x14ac:dyDescent="0.2">
      <c r="A481" s="75"/>
      <c r="B481" s="296"/>
      <c r="C481" s="77"/>
      <c r="D481" s="21"/>
      <c r="E481" s="84"/>
      <c r="F481" s="21"/>
      <c r="G481" s="84"/>
      <c r="H481" s="283"/>
      <c r="I481" s="23"/>
      <c r="J481" s="79"/>
      <c r="K481" s="80"/>
      <c r="L481" s="249"/>
      <c r="M481" s="345"/>
    </row>
    <row r="482" spans="1:13" x14ac:dyDescent="0.2">
      <c r="A482" s="75"/>
      <c r="B482" s="296"/>
      <c r="C482" s="77"/>
      <c r="D482" s="21"/>
      <c r="E482" s="84"/>
      <c r="F482" s="21"/>
      <c r="G482" s="84"/>
      <c r="H482" s="283"/>
      <c r="I482" s="23"/>
      <c r="J482" s="79"/>
      <c r="K482" s="80"/>
      <c r="L482" s="249"/>
      <c r="M482" s="345"/>
    </row>
    <row r="483" spans="1:13" x14ac:dyDescent="0.2">
      <c r="A483" s="75"/>
      <c r="B483" s="296"/>
      <c r="C483" s="77"/>
      <c r="D483" s="21"/>
      <c r="E483" s="84"/>
      <c r="F483" s="21"/>
      <c r="G483" s="84"/>
      <c r="H483" s="283"/>
      <c r="I483" s="23"/>
      <c r="J483" s="79"/>
      <c r="K483" s="80"/>
      <c r="L483" s="249"/>
      <c r="M483" s="345"/>
    </row>
    <row r="484" spans="1:13" x14ac:dyDescent="0.2">
      <c r="A484" s="75"/>
      <c r="B484" s="296"/>
      <c r="C484" s="77"/>
      <c r="D484" s="21"/>
      <c r="E484" s="84"/>
      <c r="F484" s="21"/>
      <c r="G484" s="84"/>
      <c r="H484" s="283"/>
      <c r="I484" s="23"/>
      <c r="J484" s="79"/>
      <c r="K484" s="80"/>
      <c r="L484" s="249"/>
      <c r="M484" s="345"/>
    </row>
    <row r="485" spans="1:13" x14ac:dyDescent="0.2">
      <c r="A485" s="75"/>
      <c r="B485" s="296"/>
      <c r="C485" s="77"/>
      <c r="D485" s="21"/>
      <c r="E485" s="84"/>
      <c r="F485" s="21"/>
      <c r="G485" s="84"/>
      <c r="H485" s="273"/>
      <c r="I485" s="23"/>
      <c r="J485" s="79"/>
      <c r="K485" s="80"/>
      <c r="L485" s="249"/>
      <c r="M485" s="345"/>
    </row>
    <row r="486" spans="1:13" x14ac:dyDescent="0.2">
      <c r="A486" s="75"/>
      <c r="B486" s="296"/>
      <c r="C486" s="77"/>
      <c r="D486" s="21"/>
      <c r="E486" s="13"/>
      <c r="F486" s="21"/>
      <c r="G486" s="13"/>
      <c r="H486" s="273"/>
      <c r="I486" s="23"/>
      <c r="J486" s="79"/>
      <c r="K486" s="80"/>
      <c r="L486" s="249"/>
      <c r="M486" s="345"/>
    </row>
    <row r="487" spans="1:13" x14ac:dyDescent="0.2">
      <c r="A487" s="75"/>
      <c r="B487" s="296"/>
      <c r="C487" s="77"/>
      <c r="D487" s="21"/>
      <c r="E487" s="13"/>
      <c r="F487" s="21"/>
      <c r="G487" s="13"/>
      <c r="H487" s="273"/>
      <c r="I487" s="23"/>
      <c r="J487" s="79"/>
      <c r="K487" s="80"/>
      <c r="L487" s="249"/>
      <c r="M487" s="345"/>
    </row>
    <row r="488" spans="1:13" x14ac:dyDescent="0.2">
      <c r="A488" s="75"/>
      <c r="B488" s="296"/>
      <c r="C488" s="77"/>
      <c r="D488" s="21"/>
      <c r="E488" s="13"/>
      <c r="F488" s="21"/>
      <c r="G488" s="13"/>
      <c r="H488" s="273"/>
      <c r="I488" s="23"/>
      <c r="J488" s="79"/>
      <c r="K488" s="80"/>
      <c r="L488" s="249"/>
      <c r="M488" s="345"/>
    </row>
    <row r="489" spans="1:13" x14ac:dyDescent="0.2">
      <c r="A489" s="75"/>
      <c r="B489" s="296"/>
      <c r="C489" s="77"/>
      <c r="D489" s="21"/>
      <c r="E489" s="13"/>
      <c r="F489" s="21"/>
      <c r="G489" s="13"/>
      <c r="H489" s="273"/>
      <c r="I489" s="23"/>
      <c r="J489" s="79"/>
      <c r="K489" s="80"/>
      <c r="L489" s="249"/>
      <c r="M489" s="345"/>
    </row>
    <row r="490" spans="1:13" x14ac:dyDescent="0.2">
      <c r="A490" s="75"/>
      <c r="B490" s="296"/>
      <c r="C490" s="77"/>
      <c r="D490" s="21"/>
      <c r="E490" s="13"/>
      <c r="F490" s="21"/>
      <c r="G490" s="13"/>
      <c r="H490" s="273"/>
      <c r="I490" s="23"/>
      <c r="J490" s="79"/>
      <c r="K490" s="80"/>
      <c r="L490" s="249"/>
      <c r="M490" s="345"/>
    </row>
    <row r="491" spans="1:13" x14ac:dyDescent="0.2">
      <c r="A491" s="75"/>
      <c r="B491" s="296"/>
      <c r="C491" s="77"/>
      <c r="D491" s="21"/>
      <c r="E491" s="13"/>
      <c r="F491" s="21"/>
      <c r="G491" s="13"/>
      <c r="H491" s="273"/>
      <c r="I491" s="23"/>
      <c r="J491" s="79"/>
      <c r="K491" s="80"/>
      <c r="L491" s="249"/>
      <c r="M491" s="345"/>
    </row>
    <row r="492" spans="1:13" x14ac:dyDescent="0.2">
      <c r="A492" s="75"/>
      <c r="B492" s="296"/>
      <c r="C492" s="77"/>
      <c r="D492" s="21"/>
      <c r="E492" s="13"/>
      <c r="F492" s="21"/>
      <c r="G492" s="13"/>
      <c r="H492" s="273"/>
      <c r="I492" s="23"/>
      <c r="J492" s="79"/>
      <c r="K492" s="80"/>
      <c r="L492" s="249"/>
      <c r="M492" s="345"/>
    </row>
    <row r="493" spans="1:13" x14ac:dyDescent="0.2">
      <c r="A493" s="75"/>
      <c r="B493" s="296"/>
      <c r="C493" s="77"/>
      <c r="D493" s="21"/>
      <c r="E493" s="13"/>
      <c r="F493" s="21"/>
      <c r="G493" s="13"/>
      <c r="H493" s="273"/>
      <c r="I493" s="23"/>
      <c r="J493" s="79"/>
      <c r="K493" s="80"/>
      <c r="L493" s="249"/>
      <c r="M493" s="345"/>
    </row>
    <row r="494" spans="1:13" x14ac:dyDescent="0.2">
      <c r="A494" s="75"/>
      <c r="B494" s="296"/>
      <c r="C494" s="77"/>
      <c r="D494" s="21"/>
      <c r="E494" s="13"/>
      <c r="F494" s="21"/>
      <c r="G494" s="13"/>
      <c r="H494" s="273"/>
      <c r="I494" s="23"/>
      <c r="J494" s="79"/>
      <c r="K494" s="80"/>
      <c r="L494" s="249"/>
      <c r="M494" s="345"/>
    </row>
    <row r="495" spans="1:13" x14ac:dyDescent="0.2">
      <c r="A495" s="298"/>
      <c r="B495" s="296"/>
      <c r="C495" s="77"/>
      <c r="D495" s="21"/>
      <c r="E495" s="13"/>
      <c r="F495" s="21"/>
      <c r="G495" s="13"/>
      <c r="H495" s="273"/>
      <c r="I495" s="23"/>
      <c r="J495" s="79"/>
      <c r="K495" s="80"/>
      <c r="L495" s="249"/>
      <c r="M495" s="345"/>
    </row>
    <row r="496" spans="1:13" x14ac:dyDescent="0.2">
      <c r="A496" s="298"/>
      <c r="B496" s="296"/>
      <c r="C496" s="77"/>
      <c r="D496" s="21"/>
      <c r="E496" s="13"/>
      <c r="F496" s="21"/>
      <c r="G496" s="13"/>
      <c r="H496" s="273"/>
      <c r="I496" s="23"/>
      <c r="J496" s="79"/>
      <c r="K496" s="80"/>
      <c r="L496" s="249"/>
      <c r="M496" s="345"/>
    </row>
    <row r="497" spans="1:13" x14ac:dyDescent="0.2">
      <c r="A497" s="298"/>
      <c r="B497" s="296"/>
      <c r="C497" s="77"/>
      <c r="D497" s="21"/>
      <c r="E497" s="13"/>
      <c r="F497" s="21"/>
      <c r="G497" s="13"/>
      <c r="H497" s="273"/>
      <c r="I497" s="23"/>
      <c r="J497" s="79"/>
      <c r="K497" s="80"/>
      <c r="L497" s="249"/>
      <c r="M497" s="345"/>
    </row>
    <row r="498" spans="1:13" x14ac:dyDescent="0.2">
      <c r="A498" s="298"/>
      <c r="B498" s="296"/>
      <c r="C498" s="77"/>
      <c r="D498" s="21"/>
      <c r="E498" s="13"/>
      <c r="F498" s="21"/>
      <c r="G498" s="13"/>
      <c r="H498" s="273"/>
      <c r="I498" s="23"/>
      <c r="J498" s="79"/>
      <c r="K498" s="80"/>
      <c r="L498" s="249"/>
      <c r="M498" s="345"/>
    </row>
    <row r="499" spans="1:13" x14ac:dyDescent="0.2">
      <c r="A499" s="298"/>
      <c r="B499" s="296"/>
      <c r="C499" s="77"/>
      <c r="D499" s="21"/>
      <c r="E499" s="13"/>
      <c r="F499" s="21"/>
      <c r="G499" s="13"/>
      <c r="H499" s="273"/>
      <c r="I499" s="23"/>
      <c r="J499" s="79"/>
      <c r="K499" s="80"/>
      <c r="L499" s="249"/>
      <c r="M499" s="345"/>
    </row>
    <row r="500" spans="1:13" x14ac:dyDescent="0.2">
      <c r="A500" s="298"/>
      <c r="B500" s="296"/>
      <c r="C500" s="77"/>
      <c r="D500" s="21"/>
      <c r="E500" s="13"/>
      <c r="F500" s="21"/>
      <c r="G500" s="13"/>
      <c r="H500" s="273"/>
      <c r="I500" s="23"/>
      <c r="J500" s="79"/>
      <c r="K500" s="80"/>
      <c r="L500" s="249"/>
      <c r="M500" s="345"/>
    </row>
    <row r="501" spans="1:13" x14ac:dyDescent="0.2">
      <c r="A501" s="298"/>
      <c r="B501" s="296"/>
      <c r="C501" s="77"/>
      <c r="D501" s="21"/>
      <c r="E501" s="13"/>
      <c r="F501" s="21"/>
      <c r="G501" s="13"/>
      <c r="H501" s="273"/>
      <c r="I501" s="23"/>
      <c r="J501" s="79"/>
      <c r="K501" s="80"/>
      <c r="L501" s="249"/>
      <c r="M501" s="345"/>
    </row>
    <row r="502" spans="1:13" x14ac:dyDescent="0.2">
      <c r="A502" s="298"/>
      <c r="B502" s="296"/>
      <c r="C502" s="77"/>
      <c r="D502" s="21"/>
      <c r="E502" s="13"/>
      <c r="F502" s="21"/>
      <c r="G502" s="13"/>
      <c r="H502" s="273"/>
      <c r="I502" s="23"/>
      <c r="J502" s="79"/>
      <c r="K502" s="80"/>
      <c r="L502" s="249"/>
      <c r="M502" s="345"/>
    </row>
    <row r="503" spans="1:13" x14ac:dyDescent="0.2">
      <c r="A503" s="75"/>
      <c r="B503" s="296"/>
      <c r="C503" s="77"/>
      <c r="D503" s="21"/>
      <c r="E503" s="84"/>
      <c r="F503" s="21"/>
      <c r="G503" s="84"/>
      <c r="H503" s="304"/>
      <c r="I503" s="23"/>
      <c r="J503" s="79"/>
      <c r="K503" s="80"/>
      <c r="L503" s="249"/>
      <c r="M503" s="345"/>
    </row>
    <row r="504" spans="1:13" x14ac:dyDescent="0.2">
      <c r="A504" s="75"/>
      <c r="B504" s="296"/>
      <c r="C504" s="77"/>
      <c r="D504" s="21"/>
      <c r="E504" s="84"/>
      <c r="F504" s="21"/>
      <c r="G504" s="84"/>
      <c r="H504" s="304"/>
      <c r="I504" s="23"/>
      <c r="J504" s="79"/>
      <c r="K504" s="80"/>
      <c r="L504" s="249"/>
      <c r="M504" s="345"/>
    </row>
    <row r="505" spans="1:13" x14ac:dyDescent="0.2">
      <c r="A505" s="75"/>
      <c r="B505" s="296"/>
      <c r="C505" s="77"/>
      <c r="D505" s="21"/>
      <c r="E505" s="84"/>
      <c r="F505" s="21"/>
      <c r="G505" s="84"/>
      <c r="H505" s="283"/>
      <c r="I505" s="23"/>
      <c r="J505" s="79"/>
      <c r="K505" s="80"/>
      <c r="L505" s="249"/>
      <c r="M505" s="345"/>
    </row>
    <row r="506" spans="1:13" x14ac:dyDescent="0.2">
      <c r="A506" s="75"/>
      <c r="B506" s="296"/>
      <c r="C506" s="77"/>
      <c r="D506" s="21"/>
      <c r="E506" s="84"/>
      <c r="F506" s="21"/>
      <c r="G506" s="84"/>
      <c r="H506" s="283"/>
      <c r="I506" s="23"/>
      <c r="J506" s="79"/>
      <c r="K506" s="80"/>
      <c r="L506" s="249"/>
      <c r="M506" s="345"/>
    </row>
    <row r="507" spans="1:13" x14ac:dyDescent="0.2">
      <c r="A507" s="75"/>
      <c r="B507" s="296"/>
      <c r="C507" s="77"/>
      <c r="D507" s="21"/>
      <c r="E507" s="84"/>
      <c r="F507" s="21"/>
      <c r="G507" s="84"/>
      <c r="H507" s="308"/>
      <c r="I507" s="23"/>
      <c r="J507" s="79"/>
      <c r="K507" s="80"/>
      <c r="L507" s="249"/>
      <c r="M507" s="345"/>
    </row>
    <row r="508" spans="1:13" x14ac:dyDescent="0.2">
      <c r="A508" s="75"/>
      <c r="B508" s="296"/>
      <c r="C508" s="77"/>
      <c r="D508" s="21"/>
      <c r="E508" s="84"/>
      <c r="F508" s="21"/>
      <c r="G508" s="84"/>
      <c r="H508" s="308"/>
      <c r="I508" s="23"/>
      <c r="J508" s="79"/>
      <c r="K508" s="80"/>
      <c r="L508" s="249"/>
      <c r="M508" s="345"/>
    </row>
    <row r="509" spans="1:13" x14ac:dyDescent="0.2">
      <c r="A509" s="75"/>
      <c r="B509" s="296"/>
      <c r="C509" s="77"/>
      <c r="D509" s="21"/>
      <c r="E509" s="84"/>
      <c r="F509" s="21"/>
      <c r="G509" s="84"/>
      <c r="H509" s="308"/>
      <c r="I509" s="23"/>
      <c r="J509" s="79"/>
      <c r="K509" s="80"/>
      <c r="L509" s="249"/>
      <c r="M509" s="345"/>
    </row>
    <row r="510" spans="1:13" x14ac:dyDescent="0.2">
      <c r="A510" s="75"/>
      <c r="B510" s="296"/>
      <c r="C510" s="77"/>
      <c r="D510" s="21"/>
      <c r="E510" s="84"/>
      <c r="F510" s="21"/>
      <c r="G510" s="84"/>
      <c r="H510" s="308"/>
      <c r="I510" s="23"/>
      <c r="J510" s="79"/>
      <c r="K510" s="80"/>
      <c r="L510" s="249"/>
      <c r="M510" s="345"/>
    </row>
    <row r="511" spans="1:13" x14ac:dyDescent="0.2">
      <c r="A511" s="75"/>
      <c r="B511" s="296"/>
      <c r="C511" s="77"/>
      <c r="D511" s="21"/>
      <c r="E511" s="84"/>
      <c r="F511" s="21"/>
      <c r="G511" s="84"/>
      <c r="H511" s="308"/>
      <c r="I511" s="23"/>
      <c r="J511" s="79"/>
      <c r="K511" s="80"/>
      <c r="L511" s="249"/>
      <c r="M511" s="345"/>
    </row>
    <row r="512" spans="1:13" x14ac:dyDescent="0.2">
      <c r="A512" s="75"/>
      <c r="B512" s="296"/>
      <c r="C512" s="77"/>
      <c r="D512" s="21"/>
      <c r="E512" s="84"/>
      <c r="F512" s="21"/>
      <c r="G512" s="84"/>
      <c r="H512" s="305"/>
      <c r="I512" s="23"/>
      <c r="J512" s="79"/>
      <c r="K512" s="80"/>
      <c r="L512" s="249"/>
      <c r="M512" s="345"/>
    </row>
    <row r="513" spans="1:13" x14ac:dyDescent="0.2">
      <c r="A513" s="75"/>
      <c r="B513" s="296"/>
      <c r="C513" s="77"/>
      <c r="D513" s="21"/>
      <c r="E513" s="84"/>
      <c r="F513" s="21"/>
      <c r="G513" s="84"/>
      <c r="H513" s="305"/>
      <c r="I513" s="23"/>
      <c r="J513" s="79"/>
      <c r="K513" s="80"/>
      <c r="L513" s="249"/>
      <c r="M513" s="345"/>
    </row>
    <row r="514" spans="1:13" x14ac:dyDescent="0.2">
      <c r="A514" s="75"/>
      <c r="B514" s="296"/>
      <c r="C514" s="77"/>
      <c r="D514" s="21"/>
      <c r="E514" s="84"/>
      <c r="F514" s="21"/>
      <c r="G514" s="84"/>
      <c r="H514" s="283"/>
      <c r="I514" s="23"/>
      <c r="J514" s="79"/>
      <c r="K514" s="80"/>
      <c r="L514" s="249"/>
      <c r="M514" s="345"/>
    </row>
    <row r="515" spans="1:13" x14ac:dyDescent="0.2">
      <c r="A515" s="75"/>
      <c r="B515" s="296"/>
      <c r="C515" s="77"/>
      <c r="D515" s="21"/>
      <c r="E515" s="84"/>
      <c r="F515" s="21"/>
      <c r="G515" s="84"/>
      <c r="H515" s="283"/>
      <c r="I515" s="23"/>
      <c r="J515" s="79"/>
      <c r="K515" s="80"/>
      <c r="L515" s="249"/>
      <c r="M515" s="345"/>
    </row>
    <row r="516" spans="1:13" x14ac:dyDescent="0.2">
      <c r="A516" s="75"/>
      <c r="B516" s="296"/>
      <c r="C516" s="77"/>
      <c r="D516" s="21"/>
      <c r="E516" s="84"/>
      <c r="F516" s="21"/>
      <c r="G516" s="84"/>
      <c r="H516" s="283"/>
      <c r="I516" s="23"/>
      <c r="J516" s="79"/>
      <c r="K516" s="80"/>
      <c r="L516" s="249"/>
      <c r="M516" s="345"/>
    </row>
    <row r="517" spans="1:13" x14ac:dyDescent="0.2">
      <c r="A517" s="75"/>
      <c r="B517" s="296"/>
      <c r="C517" s="77"/>
      <c r="D517" s="21"/>
      <c r="E517" s="84"/>
      <c r="F517" s="21"/>
      <c r="G517" s="84"/>
      <c r="H517" s="283"/>
      <c r="I517" s="23"/>
      <c r="J517" s="79"/>
      <c r="K517" s="80"/>
      <c r="L517" s="249"/>
      <c r="M517" s="345"/>
    </row>
    <row r="518" spans="1:13" x14ac:dyDescent="0.2">
      <c r="A518" s="75"/>
      <c r="B518" s="296"/>
      <c r="C518" s="77"/>
      <c r="D518" s="21"/>
      <c r="E518" s="84"/>
      <c r="F518" s="21"/>
      <c r="G518" s="84"/>
      <c r="H518" s="283"/>
      <c r="I518" s="23"/>
      <c r="J518" s="79"/>
      <c r="K518" s="80"/>
      <c r="L518" s="249"/>
      <c r="M518" s="345"/>
    </row>
    <row r="519" spans="1:13" x14ac:dyDescent="0.2">
      <c r="A519" s="75"/>
      <c r="B519" s="296"/>
      <c r="C519" s="77"/>
      <c r="D519" s="21"/>
      <c r="E519" s="84"/>
      <c r="F519" s="21"/>
      <c r="G519" s="84"/>
      <c r="H519" s="283"/>
      <c r="I519" s="23"/>
      <c r="J519" s="79"/>
      <c r="K519" s="80"/>
      <c r="L519" s="249"/>
      <c r="M519" s="345"/>
    </row>
    <row r="520" spans="1:13" x14ac:dyDescent="0.2">
      <c r="A520" s="75"/>
      <c r="B520" s="296"/>
      <c r="C520" s="77"/>
      <c r="D520" s="21"/>
      <c r="E520" s="84"/>
      <c r="F520" s="21"/>
      <c r="G520" s="84"/>
      <c r="H520" s="283"/>
      <c r="I520" s="23"/>
      <c r="J520" s="79"/>
      <c r="K520" s="80"/>
      <c r="L520" s="249"/>
      <c r="M520" s="345"/>
    </row>
    <row r="521" spans="1:13" x14ac:dyDescent="0.2">
      <c r="A521" s="75"/>
      <c r="B521" s="296"/>
      <c r="C521" s="77"/>
      <c r="D521" s="21"/>
      <c r="E521" s="84"/>
      <c r="F521" s="21"/>
      <c r="G521" s="84"/>
      <c r="H521" s="283"/>
      <c r="I521" s="23"/>
      <c r="J521" s="79"/>
      <c r="K521" s="80"/>
      <c r="L521" s="249"/>
      <c r="M521" s="345"/>
    </row>
    <row r="522" spans="1:13" x14ac:dyDescent="0.2">
      <c r="A522" s="75"/>
      <c r="B522" s="296"/>
      <c r="C522" s="77"/>
      <c r="D522" s="21"/>
      <c r="E522" s="84"/>
      <c r="F522" s="21"/>
      <c r="G522" s="84"/>
      <c r="H522" s="283"/>
      <c r="I522" s="23"/>
      <c r="J522" s="79"/>
      <c r="K522" s="80"/>
      <c r="L522" s="249"/>
      <c r="M522" s="345"/>
    </row>
    <row r="523" spans="1:13" x14ac:dyDescent="0.2">
      <c r="A523" s="75"/>
      <c r="B523" s="296"/>
      <c r="C523" s="77"/>
      <c r="D523" s="21"/>
      <c r="E523" s="84"/>
      <c r="F523" s="21"/>
      <c r="G523" s="84"/>
      <c r="H523" s="283"/>
      <c r="I523" s="23"/>
      <c r="J523" s="79"/>
      <c r="K523" s="80"/>
      <c r="L523" s="249"/>
      <c r="M523" s="345"/>
    </row>
    <row r="524" spans="1:13" x14ac:dyDescent="0.2">
      <c r="A524" s="75"/>
      <c r="B524" s="296"/>
      <c r="C524" s="77"/>
      <c r="D524" s="21"/>
      <c r="E524" s="84"/>
      <c r="F524" s="21"/>
      <c r="G524" s="84"/>
      <c r="H524" s="283"/>
      <c r="I524" s="23"/>
      <c r="J524" s="79"/>
      <c r="K524" s="80"/>
      <c r="L524" s="249"/>
      <c r="M524" s="345"/>
    </row>
    <row r="525" spans="1:13" x14ac:dyDescent="0.2">
      <c r="A525" s="75"/>
      <c r="B525" s="76"/>
      <c r="C525" s="77"/>
      <c r="D525" s="21"/>
      <c r="E525" s="84"/>
      <c r="F525" s="21"/>
      <c r="G525" s="84"/>
      <c r="H525" s="283"/>
      <c r="I525" s="23"/>
      <c r="J525" s="79"/>
      <c r="K525" s="80"/>
      <c r="L525" s="249"/>
      <c r="M525" s="345"/>
    </row>
    <row r="526" spans="1:13" x14ac:dyDescent="0.2">
      <c r="A526" s="75"/>
      <c r="B526" s="76"/>
      <c r="C526" s="77"/>
      <c r="D526" s="21"/>
      <c r="E526" s="84"/>
      <c r="F526" s="21"/>
      <c r="G526" s="84"/>
      <c r="H526" s="283"/>
      <c r="I526" s="23"/>
      <c r="J526" s="79"/>
      <c r="K526" s="80"/>
      <c r="L526" s="249"/>
      <c r="M526" s="345"/>
    </row>
    <row r="527" spans="1:13" x14ac:dyDescent="0.2">
      <c r="A527" s="75"/>
      <c r="B527" s="76"/>
      <c r="C527" s="77"/>
      <c r="D527" s="21"/>
      <c r="E527" s="84"/>
      <c r="F527" s="21"/>
      <c r="G527" s="84"/>
      <c r="H527" s="283"/>
      <c r="I527" s="23"/>
      <c r="J527" s="79"/>
      <c r="K527" s="80"/>
      <c r="L527" s="249"/>
      <c r="M527" s="345"/>
    </row>
    <row r="528" spans="1:13" x14ac:dyDescent="0.2">
      <c r="A528" s="75"/>
      <c r="B528" s="76"/>
      <c r="C528" s="77"/>
      <c r="D528" s="21"/>
      <c r="E528" s="84"/>
      <c r="F528" s="21"/>
      <c r="G528" s="84"/>
      <c r="H528" s="283"/>
      <c r="I528" s="23"/>
      <c r="J528" s="79"/>
      <c r="K528" s="80"/>
      <c r="L528" s="249"/>
      <c r="M528" s="345"/>
    </row>
    <row r="529" spans="1:13" x14ac:dyDescent="0.2">
      <c r="A529" s="75"/>
      <c r="B529" s="76"/>
      <c r="C529" s="77"/>
      <c r="D529" s="21"/>
      <c r="E529" s="84"/>
      <c r="F529" s="21"/>
      <c r="G529" s="84"/>
      <c r="H529" s="283"/>
      <c r="I529" s="23"/>
      <c r="J529" s="79"/>
      <c r="K529" s="80"/>
      <c r="L529" s="249"/>
      <c r="M529" s="345"/>
    </row>
    <row r="530" spans="1:13" x14ac:dyDescent="0.2">
      <c r="A530" s="75"/>
      <c r="B530" s="76"/>
      <c r="C530" s="77"/>
      <c r="D530" s="21"/>
      <c r="E530" s="84"/>
      <c r="F530" s="21"/>
      <c r="G530" s="84"/>
      <c r="H530" s="283"/>
      <c r="I530" s="23"/>
      <c r="J530" s="79"/>
      <c r="K530" s="80"/>
      <c r="L530" s="249"/>
      <c r="M530" s="345"/>
    </row>
    <row r="531" spans="1:13" x14ac:dyDescent="0.2">
      <c r="A531" s="75"/>
      <c r="B531" s="76"/>
      <c r="C531" s="77"/>
      <c r="D531" s="21"/>
      <c r="E531" s="84"/>
      <c r="F531" s="21"/>
      <c r="G531" s="84"/>
      <c r="H531" s="283"/>
      <c r="I531" s="23"/>
      <c r="J531" s="79"/>
      <c r="K531" s="80"/>
      <c r="L531" s="249"/>
      <c r="M531" s="345"/>
    </row>
    <row r="532" spans="1:13" x14ac:dyDescent="0.2">
      <c r="A532" s="75"/>
      <c r="B532" s="76"/>
      <c r="C532" s="77"/>
      <c r="D532" s="21"/>
      <c r="E532" s="84"/>
      <c r="F532" s="21"/>
      <c r="G532" s="84"/>
      <c r="H532" s="283"/>
      <c r="I532" s="23"/>
      <c r="J532" s="79"/>
      <c r="K532" s="80"/>
      <c r="L532" s="249"/>
      <c r="M532" s="345"/>
    </row>
    <row r="533" spans="1:13" x14ac:dyDescent="0.2">
      <c r="A533" s="75"/>
      <c r="B533" s="76"/>
      <c r="C533" s="77"/>
      <c r="D533" s="21"/>
      <c r="E533" s="84"/>
      <c r="F533" s="21"/>
      <c r="G533" s="84"/>
      <c r="H533" s="283"/>
      <c r="I533" s="23"/>
      <c r="J533" s="79"/>
      <c r="K533" s="80"/>
      <c r="L533" s="249"/>
      <c r="M533" s="345"/>
    </row>
    <row r="534" spans="1:13" x14ac:dyDescent="0.2">
      <c r="A534" s="75"/>
      <c r="B534" s="76"/>
      <c r="C534" s="77"/>
      <c r="D534" s="21"/>
      <c r="E534" s="84"/>
      <c r="F534" s="21"/>
      <c r="G534" s="84"/>
      <c r="H534" s="300"/>
      <c r="I534" s="23"/>
      <c r="J534" s="79"/>
      <c r="K534" s="80"/>
      <c r="L534" s="249"/>
      <c r="M534" s="345"/>
    </row>
    <row r="535" spans="1:13" x14ac:dyDescent="0.2">
      <c r="A535" s="75"/>
      <c r="B535" s="76"/>
      <c r="C535" s="77"/>
      <c r="D535" s="21"/>
      <c r="E535" s="84"/>
      <c r="F535" s="21"/>
      <c r="G535" s="84"/>
      <c r="H535" s="300"/>
      <c r="I535" s="23"/>
      <c r="J535" s="79"/>
      <c r="K535" s="80"/>
      <c r="L535" s="249"/>
      <c r="M535" s="345"/>
    </row>
    <row r="536" spans="1:13" x14ac:dyDescent="0.2">
      <c r="A536" s="75"/>
      <c r="B536" s="76"/>
      <c r="C536" s="77"/>
      <c r="D536" s="21"/>
      <c r="E536" s="84"/>
      <c r="F536" s="21"/>
      <c r="G536" s="84"/>
      <c r="H536" s="300"/>
      <c r="I536" s="23"/>
      <c r="J536" s="79"/>
      <c r="K536" s="80"/>
      <c r="L536" s="249"/>
      <c r="M536" s="345"/>
    </row>
    <row r="537" spans="1:13" x14ac:dyDescent="0.2">
      <c r="A537" s="75"/>
      <c r="B537" s="76"/>
      <c r="C537" s="77"/>
      <c r="D537" s="21"/>
      <c r="E537" s="84"/>
      <c r="F537" s="21"/>
      <c r="G537" s="84"/>
      <c r="H537" s="300"/>
      <c r="I537" s="23"/>
      <c r="J537" s="79"/>
      <c r="K537" s="80"/>
      <c r="L537" s="249"/>
      <c r="M537" s="345"/>
    </row>
    <row r="538" spans="1:13" x14ac:dyDescent="0.2">
      <c r="A538" s="75"/>
      <c r="B538" s="76"/>
      <c r="C538" s="77"/>
      <c r="D538" s="21"/>
      <c r="E538" s="84"/>
      <c r="F538" s="21"/>
      <c r="G538" s="84"/>
      <c r="H538" s="300"/>
      <c r="I538" s="23"/>
      <c r="J538" s="79"/>
      <c r="K538" s="80"/>
      <c r="L538" s="249"/>
      <c r="M538" s="345"/>
    </row>
    <row r="539" spans="1:13" x14ac:dyDescent="0.2">
      <c r="A539" s="75"/>
      <c r="B539" s="76"/>
      <c r="C539" s="77"/>
      <c r="D539" s="21"/>
      <c r="E539" s="84"/>
      <c r="F539" s="21"/>
      <c r="G539" s="84"/>
      <c r="H539" s="300"/>
      <c r="I539" s="23"/>
      <c r="J539" s="79"/>
      <c r="K539" s="80"/>
      <c r="L539" s="249"/>
      <c r="M539" s="345"/>
    </row>
    <row r="540" spans="1:13" x14ac:dyDescent="0.2">
      <c r="A540" s="75"/>
      <c r="B540" s="76"/>
      <c r="C540" s="77"/>
      <c r="D540" s="21"/>
      <c r="E540" s="84"/>
      <c r="F540" s="21"/>
      <c r="G540" s="84"/>
      <c r="H540" s="300"/>
      <c r="I540" s="23"/>
      <c r="J540" s="79"/>
      <c r="K540" s="80"/>
      <c r="L540" s="249"/>
      <c r="M540" s="345"/>
    </row>
    <row r="541" spans="1:13" x14ac:dyDescent="0.2">
      <c r="A541" s="75"/>
      <c r="B541" s="76"/>
      <c r="C541" s="77"/>
      <c r="D541" s="21"/>
      <c r="E541" s="84"/>
      <c r="F541" s="21"/>
      <c r="G541" s="84"/>
      <c r="H541" s="300"/>
      <c r="I541" s="23"/>
      <c r="J541" s="79"/>
      <c r="K541" s="80"/>
      <c r="L541" s="249"/>
      <c r="M541" s="345"/>
    </row>
    <row r="542" spans="1:13" x14ac:dyDescent="0.2">
      <c r="A542" s="75"/>
      <c r="B542" s="76"/>
      <c r="C542" s="77"/>
      <c r="D542" s="21"/>
      <c r="E542" s="84"/>
      <c r="F542" s="21"/>
      <c r="G542" s="84"/>
      <c r="H542" s="300"/>
      <c r="I542" s="23"/>
      <c r="J542" s="79"/>
      <c r="K542" s="80"/>
      <c r="L542" s="249"/>
      <c r="M542" s="345"/>
    </row>
    <row r="543" spans="1:13" x14ac:dyDescent="0.2">
      <c r="A543" s="75"/>
      <c r="B543" s="76"/>
      <c r="C543" s="77"/>
      <c r="D543" s="21"/>
      <c r="E543" s="84"/>
      <c r="F543" s="21"/>
      <c r="G543" s="84"/>
      <c r="H543" s="300"/>
      <c r="I543" s="23"/>
      <c r="J543" s="79"/>
      <c r="K543" s="80"/>
      <c r="L543" s="249"/>
      <c r="M543" s="345"/>
    </row>
    <row r="544" spans="1:13" x14ac:dyDescent="0.2">
      <c r="A544" s="75"/>
      <c r="B544" s="76"/>
      <c r="C544" s="77"/>
      <c r="D544" s="21"/>
      <c r="E544" s="84"/>
      <c r="F544" s="21"/>
      <c r="G544" s="84"/>
      <c r="H544" s="300"/>
      <c r="I544" s="23"/>
      <c r="J544" s="79"/>
      <c r="K544" s="80"/>
      <c r="L544" s="249"/>
      <c r="M544" s="345"/>
    </row>
    <row r="545" spans="1:13" x14ac:dyDescent="0.2">
      <c r="A545" s="75"/>
      <c r="B545" s="76"/>
      <c r="C545" s="77"/>
      <c r="D545" s="21"/>
      <c r="E545" s="84"/>
      <c r="F545" s="21"/>
      <c r="G545" s="84"/>
      <c r="H545" s="300"/>
      <c r="I545" s="23"/>
      <c r="J545" s="79"/>
      <c r="K545" s="80"/>
      <c r="L545" s="249"/>
      <c r="M545" s="345"/>
    </row>
    <row r="546" spans="1:13" x14ac:dyDescent="0.2">
      <c r="A546" s="75"/>
      <c r="B546" s="76"/>
      <c r="C546" s="77"/>
      <c r="D546" s="21"/>
      <c r="E546" s="84"/>
      <c r="F546" s="21"/>
      <c r="G546" s="84"/>
      <c r="H546" s="300"/>
      <c r="I546" s="23"/>
      <c r="J546" s="79"/>
      <c r="K546" s="80"/>
      <c r="L546" s="249"/>
      <c r="M546" s="345"/>
    </row>
    <row r="547" spans="1:13" x14ac:dyDescent="0.2">
      <c r="A547" s="75"/>
      <c r="B547" s="76"/>
      <c r="C547" s="77"/>
      <c r="D547" s="21"/>
      <c r="E547" s="84"/>
      <c r="F547" s="21"/>
      <c r="G547" s="84"/>
      <c r="H547" s="300"/>
      <c r="I547" s="23"/>
      <c r="J547" s="79"/>
      <c r="K547" s="80"/>
      <c r="L547" s="249"/>
      <c r="M547" s="345"/>
    </row>
    <row r="548" spans="1:13" x14ac:dyDescent="0.2">
      <c r="A548" s="75"/>
      <c r="B548" s="76"/>
      <c r="C548" s="77"/>
      <c r="D548" s="21"/>
      <c r="E548" s="84"/>
      <c r="F548" s="21"/>
      <c r="G548" s="84"/>
      <c r="H548" s="300"/>
      <c r="I548" s="23"/>
      <c r="J548" s="79"/>
      <c r="K548" s="80"/>
      <c r="L548" s="249"/>
      <c r="M548" s="345"/>
    </row>
    <row r="549" spans="1:13" x14ac:dyDescent="0.2">
      <c r="A549" s="75"/>
      <c r="B549" s="76"/>
      <c r="C549" s="77"/>
      <c r="D549" s="21"/>
      <c r="E549" s="84"/>
      <c r="F549" s="21"/>
      <c r="G549" s="84"/>
      <c r="H549" s="300"/>
      <c r="I549" s="23"/>
      <c r="J549" s="79"/>
      <c r="K549" s="80"/>
      <c r="L549" s="249"/>
      <c r="M549" s="345"/>
    </row>
    <row r="550" spans="1:13" x14ac:dyDescent="0.2">
      <c r="A550" s="75"/>
      <c r="B550" s="76"/>
      <c r="C550" s="77"/>
      <c r="D550" s="21"/>
      <c r="E550" s="84"/>
      <c r="F550" s="21"/>
      <c r="G550" s="84"/>
      <c r="H550" s="300"/>
      <c r="I550" s="23"/>
      <c r="J550" s="79"/>
      <c r="K550" s="80"/>
      <c r="L550" s="249"/>
      <c r="M550" s="345"/>
    </row>
    <row r="551" spans="1:13" x14ac:dyDescent="0.2">
      <c r="A551" s="75"/>
      <c r="B551" s="76"/>
      <c r="C551" s="77"/>
      <c r="D551" s="21"/>
      <c r="E551" s="84"/>
      <c r="F551" s="21"/>
      <c r="G551" s="84"/>
      <c r="H551" s="300"/>
      <c r="I551" s="23"/>
      <c r="J551" s="79"/>
      <c r="K551" s="80"/>
      <c r="L551" s="249"/>
      <c r="M551" s="345"/>
    </row>
    <row r="552" spans="1:13" x14ac:dyDescent="0.2">
      <c r="A552" s="75"/>
      <c r="B552" s="76"/>
      <c r="C552" s="77"/>
      <c r="D552" s="21"/>
      <c r="E552" s="84"/>
      <c r="F552" s="21"/>
      <c r="G552" s="84"/>
      <c r="H552" s="300"/>
      <c r="I552" s="23"/>
      <c r="J552" s="79"/>
      <c r="K552" s="80"/>
      <c r="L552" s="249"/>
      <c r="M552" s="345"/>
    </row>
    <row r="553" spans="1:13" x14ac:dyDescent="0.2">
      <c r="A553" s="75"/>
      <c r="B553" s="76"/>
      <c r="C553" s="77"/>
      <c r="D553" s="21"/>
      <c r="E553" s="84"/>
      <c r="F553" s="21"/>
      <c r="G553" s="84"/>
      <c r="H553" s="300"/>
      <c r="I553" s="23"/>
      <c r="J553" s="79"/>
      <c r="K553" s="80"/>
      <c r="L553" s="249"/>
      <c r="M553" s="345"/>
    </row>
    <row r="554" spans="1:13" x14ac:dyDescent="0.2">
      <c r="A554" s="75"/>
      <c r="B554" s="76"/>
      <c r="C554" s="77"/>
      <c r="D554" s="21"/>
      <c r="E554" s="84"/>
      <c r="F554" s="21"/>
      <c r="G554" s="84"/>
      <c r="H554" s="300"/>
      <c r="I554" s="23"/>
      <c r="J554" s="79"/>
      <c r="K554" s="80"/>
      <c r="L554" s="249"/>
      <c r="M554" s="345"/>
    </row>
    <row r="555" spans="1:13" x14ac:dyDescent="0.2">
      <c r="A555" s="75"/>
      <c r="B555" s="76"/>
      <c r="C555" s="77"/>
      <c r="D555" s="21"/>
      <c r="E555" s="21"/>
      <c r="F555" s="21"/>
      <c r="G555" s="84"/>
      <c r="H555" s="283"/>
      <c r="I555" s="23"/>
      <c r="J555" s="79"/>
      <c r="K555" s="80"/>
      <c r="L555" s="249"/>
      <c r="M555" s="345"/>
    </row>
    <row r="556" spans="1:13" x14ac:dyDescent="0.2">
      <c r="A556" s="75"/>
      <c r="B556" s="76"/>
      <c r="C556" s="77"/>
      <c r="D556" s="21"/>
      <c r="E556" s="21"/>
      <c r="F556" s="21"/>
      <c r="G556" s="84"/>
      <c r="H556" s="283"/>
      <c r="I556" s="23"/>
      <c r="J556" s="79"/>
      <c r="K556" s="80"/>
      <c r="L556" s="249"/>
      <c r="M556" s="345"/>
    </row>
    <row r="557" spans="1:13" s="90" customFormat="1" x14ac:dyDescent="0.2">
      <c r="A557" s="81"/>
      <c r="B557" s="76"/>
      <c r="C557" s="77"/>
      <c r="D557" s="21"/>
      <c r="E557" s="21"/>
      <c r="F557" s="21"/>
      <c r="G557" s="84"/>
      <c r="H557" s="283"/>
      <c r="I557" s="377"/>
      <c r="J557" s="79"/>
      <c r="K557" s="87"/>
      <c r="L557" s="249"/>
      <c r="M557" s="345"/>
    </row>
    <row r="558" spans="1:13" s="90" customFormat="1" x14ac:dyDescent="0.2">
      <c r="A558" s="81"/>
      <c r="B558" s="76"/>
      <c r="C558" s="77"/>
      <c r="D558" s="21"/>
      <c r="E558" s="21"/>
      <c r="F558" s="21"/>
      <c r="G558" s="84"/>
      <c r="H558" s="283"/>
      <c r="I558" s="377"/>
      <c r="J558" s="79"/>
      <c r="K558" s="87">
        <f>H11+H557-M557</f>
        <v>327726200</v>
      </c>
      <c r="L558" s="249"/>
      <c r="M558" s="345"/>
    </row>
    <row r="559" spans="1:13" s="90" customFormat="1" x14ac:dyDescent="0.2">
      <c r="A559" s="81"/>
      <c r="B559" s="76"/>
      <c r="C559" s="77"/>
      <c r="D559" s="21"/>
      <c r="E559" s="21"/>
      <c r="F559" s="21"/>
      <c r="G559" s="84"/>
      <c r="H559" s="283"/>
      <c r="I559" s="377"/>
      <c r="J559" s="79"/>
      <c r="K559" s="87"/>
      <c r="L559" s="249"/>
      <c r="M559" s="345"/>
    </row>
    <row r="560" spans="1:13" s="90" customFormat="1" x14ac:dyDescent="0.2">
      <c r="A560" s="81"/>
      <c r="B560" s="76"/>
      <c r="C560" s="77"/>
      <c r="D560" s="21"/>
      <c r="E560" s="76"/>
      <c r="F560" s="21"/>
      <c r="G560" s="85"/>
      <c r="H560" s="283"/>
      <c r="I560" s="377"/>
      <c r="J560" s="79"/>
      <c r="K560" s="87"/>
      <c r="L560" s="249"/>
      <c r="M560" s="345"/>
    </row>
    <row r="561" spans="1:31" s="90" customFormat="1" x14ac:dyDescent="0.2">
      <c r="A561" s="81"/>
      <c r="B561" s="76"/>
      <c r="C561" s="77"/>
      <c r="D561" s="21"/>
      <c r="E561" s="76"/>
      <c r="F561" s="21"/>
      <c r="G561" s="85"/>
      <c r="H561" s="283"/>
      <c r="I561" s="377"/>
      <c r="J561" s="79"/>
      <c r="K561" s="87"/>
      <c r="L561" s="249"/>
      <c r="M561" s="345"/>
    </row>
    <row r="562" spans="1:31" s="90" customFormat="1" x14ac:dyDescent="0.2">
      <c r="A562" s="81"/>
      <c r="B562" s="76"/>
      <c r="C562" s="77"/>
      <c r="D562" s="21"/>
      <c r="E562" s="76"/>
      <c r="F562" s="21"/>
      <c r="G562" s="85"/>
      <c r="H562" s="283"/>
      <c r="I562" s="377"/>
      <c r="J562" s="79"/>
      <c r="K562" s="87"/>
      <c r="L562" s="251"/>
      <c r="M562" s="345"/>
    </row>
    <row r="563" spans="1:31" s="90" customFormat="1" x14ac:dyDescent="0.2">
      <c r="A563" s="81"/>
      <c r="B563" s="76"/>
      <c r="C563" s="77"/>
      <c r="D563" s="21"/>
      <c r="E563" s="76"/>
      <c r="F563" s="21"/>
      <c r="G563" s="85"/>
      <c r="H563" s="283"/>
      <c r="I563" s="377"/>
      <c r="J563" s="79"/>
      <c r="K563" s="87"/>
      <c r="L563" s="251"/>
      <c r="M563" s="345"/>
    </row>
    <row r="564" spans="1:31" s="90" customFormat="1" x14ac:dyDescent="0.2">
      <c r="A564" s="81"/>
      <c r="B564" s="76"/>
      <c r="C564" s="77"/>
      <c r="D564" s="21"/>
      <c r="E564" s="76"/>
      <c r="F564" s="21"/>
      <c r="G564" s="85"/>
      <c r="H564" s="283"/>
      <c r="I564" s="377"/>
      <c r="J564" s="79"/>
      <c r="K564" s="87"/>
      <c r="L564" s="251"/>
      <c r="M564" s="345"/>
    </row>
    <row r="565" spans="1:31" s="90" customFormat="1" x14ac:dyDescent="0.2">
      <c r="A565" s="81"/>
      <c r="B565" s="76"/>
      <c r="C565" s="77"/>
      <c r="D565" s="21"/>
      <c r="E565" s="76"/>
      <c r="F565" s="21"/>
      <c r="G565" s="85"/>
      <c r="H565" s="283"/>
      <c r="I565" s="377"/>
      <c r="J565" s="79"/>
      <c r="K565" s="87"/>
      <c r="L565" s="251"/>
      <c r="M565" s="345"/>
    </row>
    <row r="566" spans="1:31" s="90" customFormat="1" x14ac:dyDescent="0.2">
      <c r="A566" s="81"/>
      <c r="B566" s="76"/>
      <c r="C566" s="77"/>
      <c r="D566" s="21"/>
      <c r="E566" s="76"/>
      <c r="F566" s="21"/>
      <c r="G566" s="85"/>
      <c r="H566" s="283"/>
      <c r="I566" s="377"/>
      <c r="J566" s="79"/>
      <c r="K566" s="87"/>
      <c r="L566" s="251"/>
      <c r="M566" s="345"/>
    </row>
    <row r="567" spans="1:31" s="90" customFormat="1" x14ac:dyDescent="0.2">
      <c r="A567" s="81"/>
      <c r="B567" s="76"/>
      <c r="C567" s="77"/>
      <c r="D567" s="21"/>
      <c r="E567" s="21"/>
      <c r="F567" s="21"/>
      <c r="G567" s="84"/>
      <c r="H567" s="283"/>
      <c r="I567" s="377"/>
      <c r="J567" s="79"/>
      <c r="K567" s="87"/>
      <c r="L567" s="251"/>
      <c r="M567" s="345"/>
    </row>
    <row r="568" spans="1:31" s="90" customFormat="1" x14ac:dyDescent="0.2">
      <c r="A568" s="81"/>
      <c r="B568" s="76"/>
      <c r="C568" s="77"/>
      <c r="D568" s="21"/>
      <c r="E568" s="21"/>
      <c r="F568" s="21"/>
      <c r="G568" s="84"/>
      <c r="H568" s="283"/>
      <c r="I568" s="377"/>
      <c r="J568" s="79"/>
      <c r="K568" s="87"/>
      <c r="L568" s="251"/>
      <c r="M568" s="345"/>
    </row>
    <row r="569" spans="1:31" s="90" customFormat="1" x14ac:dyDescent="0.2">
      <c r="A569" s="81"/>
      <c r="B569" s="76"/>
      <c r="C569" s="77"/>
      <c r="D569" s="21"/>
      <c r="E569" s="21"/>
      <c r="F569" s="21"/>
      <c r="G569" s="84"/>
      <c r="H569" s="283"/>
      <c r="I569" s="377"/>
      <c r="J569" s="79"/>
      <c r="K569" s="87"/>
      <c r="L569" s="251"/>
      <c r="M569" s="345"/>
    </row>
    <row r="570" spans="1:31" x14ac:dyDescent="0.2">
      <c r="A570" s="75"/>
      <c r="B570" s="76"/>
      <c r="C570" s="77"/>
      <c r="D570" s="21"/>
      <c r="E570" s="21"/>
      <c r="F570" s="21"/>
      <c r="G570" s="21"/>
      <c r="H570" s="283"/>
      <c r="I570" s="23"/>
      <c r="J570" s="79"/>
      <c r="K570" s="80"/>
      <c r="L570" s="250"/>
      <c r="M570" s="345"/>
    </row>
    <row r="571" spans="1:31" x14ac:dyDescent="0.2">
      <c r="A571" s="75"/>
      <c r="B571" s="76"/>
      <c r="C571" s="77"/>
      <c r="D571" s="21"/>
      <c r="E571" s="21"/>
      <c r="F571" s="21"/>
      <c r="G571" s="21"/>
      <c r="H571" s="283"/>
      <c r="I571" s="23"/>
      <c r="J571" s="79"/>
      <c r="K571" s="80"/>
      <c r="L571" s="250"/>
      <c r="M571" s="345"/>
    </row>
    <row r="572" spans="1:31" x14ac:dyDescent="0.2">
      <c r="A572" s="75"/>
      <c r="B572" s="76"/>
      <c r="C572" s="77"/>
      <c r="D572" s="21"/>
      <c r="E572" s="21"/>
      <c r="F572" s="21"/>
      <c r="G572" s="21"/>
      <c r="H572" s="283"/>
      <c r="I572" s="23"/>
      <c r="J572" s="79"/>
      <c r="K572" s="80"/>
      <c r="L572" s="250"/>
      <c r="M572" s="345"/>
    </row>
    <row r="573" spans="1:31" x14ac:dyDescent="0.2">
      <c r="A573" s="75"/>
      <c r="B573" s="76"/>
      <c r="C573" s="77"/>
      <c r="D573" s="21"/>
      <c r="E573" s="21"/>
      <c r="F573" s="21"/>
      <c r="G573" s="21"/>
      <c r="H573" s="283"/>
      <c r="I573" s="23"/>
      <c r="J573" s="79"/>
      <c r="K573" s="80"/>
      <c r="L573" s="250"/>
      <c r="M573" s="345"/>
    </row>
    <row r="574" spans="1:31" x14ac:dyDescent="0.2">
      <c r="A574" s="75"/>
      <c r="B574" s="76"/>
      <c r="C574" s="77"/>
      <c r="D574" s="21"/>
      <c r="E574" s="21"/>
      <c r="F574" s="21"/>
      <c r="G574" s="21"/>
      <c r="H574" s="283"/>
      <c r="I574" s="23"/>
      <c r="J574" s="79"/>
      <c r="K574" s="80"/>
      <c r="L574" s="250"/>
      <c r="M574" s="345"/>
    </row>
    <row r="575" spans="1:31" x14ac:dyDescent="0.2">
      <c r="A575" s="104"/>
      <c r="B575" s="76"/>
      <c r="C575" s="77"/>
      <c r="D575" s="106"/>
      <c r="E575" s="106"/>
      <c r="F575" s="21"/>
      <c r="G575" s="106"/>
      <c r="H575" s="306"/>
      <c r="I575" s="23"/>
      <c r="J575" s="79"/>
      <c r="K575" s="80"/>
      <c r="L575" s="252"/>
      <c r="M575" s="345"/>
      <c r="N575" s="109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</row>
    <row r="576" spans="1:31" s="111" customFormat="1" x14ac:dyDescent="0.2">
      <c r="A576" s="75"/>
      <c r="B576" s="76"/>
      <c r="C576" s="77"/>
      <c r="D576" s="21"/>
      <c r="E576" s="21"/>
      <c r="F576" s="21"/>
      <c r="G576" s="21"/>
      <c r="H576" s="283"/>
      <c r="I576" s="378"/>
      <c r="J576" s="79"/>
      <c r="K576" s="80"/>
      <c r="L576" s="252"/>
      <c r="M576" s="345"/>
      <c r="N576" s="109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</row>
    <row r="577" spans="1:31" s="111" customFormat="1" x14ac:dyDescent="0.2">
      <c r="A577" s="75"/>
      <c r="B577" s="76"/>
      <c r="C577" s="77"/>
      <c r="D577" s="21"/>
      <c r="E577" s="21"/>
      <c r="F577" s="21"/>
      <c r="G577" s="21"/>
      <c r="H577" s="283"/>
      <c r="I577" s="378"/>
      <c r="J577" s="79"/>
      <c r="K577" s="80"/>
      <c r="L577" s="252"/>
      <c r="M577" s="345"/>
      <c r="N577" s="109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</row>
    <row r="578" spans="1:31" s="111" customFormat="1" x14ac:dyDescent="0.2">
      <c r="A578" s="75"/>
      <c r="B578" s="76"/>
      <c r="C578" s="77"/>
      <c r="D578" s="21"/>
      <c r="E578" s="21"/>
      <c r="F578" s="21"/>
      <c r="G578" s="21"/>
      <c r="H578" s="283"/>
      <c r="I578" s="378"/>
      <c r="J578" s="79"/>
      <c r="K578" s="80"/>
      <c r="L578" s="252"/>
      <c r="M578" s="345"/>
      <c r="N578" s="109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</row>
    <row r="579" spans="1:31" s="111" customFormat="1" x14ac:dyDescent="0.2">
      <c r="A579" s="75"/>
      <c r="B579" s="76"/>
      <c r="C579" s="77"/>
      <c r="D579" s="21"/>
      <c r="E579" s="21"/>
      <c r="F579" s="21"/>
      <c r="G579" s="21"/>
      <c r="H579" s="283"/>
      <c r="I579" s="378"/>
      <c r="J579" s="79"/>
      <c r="K579" s="80"/>
      <c r="L579" s="252"/>
      <c r="M579" s="345"/>
      <c r="N579" s="109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</row>
    <row r="580" spans="1:31" s="111" customFormat="1" x14ac:dyDescent="0.2">
      <c r="A580" s="75"/>
      <c r="B580" s="76"/>
      <c r="C580" s="77"/>
      <c r="D580" s="21"/>
      <c r="E580" s="21"/>
      <c r="F580" s="21"/>
      <c r="G580" s="21"/>
      <c r="H580" s="283"/>
      <c r="I580" s="378"/>
      <c r="J580" s="79"/>
      <c r="K580" s="80"/>
      <c r="L580" s="252"/>
      <c r="M580" s="345"/>
      <c r="N580" s="109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</row>
    <row r="581" spans="1:31" s="111" customFormat="1" x14ac:dyDescent="0.2">
      <c r="A581" s="75"/>
      <c r="B581" s="76"/>
      <c r="C581" s="77"/>
      <c r="D581" s="21"/>
      <c r="E581" s="21"/>
      <c r="F581" s="21"/>
      <c r="G581" s="21"/>
      <c r="H581" s="283"/>
      <c r="I581" s="378"/>
      <c r="J581" s="79"/>
      <c r="K581" s="80"/>
      <c r="L581" s="252"/>
      <c r="M581" s="345"/>
      <c r="N581" s="109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</row>
    <row r="582" spans="1:31" s="111" customFormat="1" x14ac:dyDescent="0.2">
      <c r="A582" s="75"/>
      <c r="B582" s="76"/>
      <c r="C582" s="77"/>
      <c r="D582" s="21"/>
      <c r="E582" s="21"/>
      <c r="F582" s="21"/>
      <c r="G582" s="78"/>
      <c r="H582" s="283"/>
      <c r="I582" s="378"/>
      <c r="J582" s="79"/>
      <c r="K582" s="80"/>
      <c r="L582" s="252"/>
      <c r="M582" s="345"/>
      <c r="N582" s="109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2"/>
      <c r="AA582" s="112"/>
      <c r="AB582" s="112"/>
      <c r="AC582" s="112"/>
      <c r="AD582" s="112"/>
      <c r="AE582" s="112"/>
    </row>
    <row r="583" spans="1:31" s="111" customFormat="1" x14ac:dyDescent="0.2">
      <c r="A583" s="75"/>
      <c r="B583" s="76"/>
      <c r="C583" s="77"/>
      <c r="D583" s="21"/>
      <c r="E583" s="21"/>
      <c r="F583" s="21"/>
      <c r="G583" s="78"/>
      <c r="H583" s="283"/>
      <c r="I583" s="378"/>
      <c r="J583" s="79"/>
      <c r="K583" s="80"/>
      <c r="L583" s="252"/>
      <c r="M583" s="345"/>
      <c r="N583" s="109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</row>
    <row r="584" spans="1:31" s="90" customFormat="1" x14ac:dyDescent="0.2">
      <c r="A584" s="81"/>
      <c r="B584" s="76"/>
      <c r="C584" s="77"/>
      <c r="D584" s="21"/>
      <c r="E584" s="21"/>
      <c r="F584" s="21"/>
      <c r="G584" s="21"/>
      <c r="H584" s="283"/>
      <c r="I584" s="377"/>
      <c r="J584" s="79"/>
      <c r="K584" s="87"/>
      <c r="L584" s="251"/>
      <c r="M584" s="345"/>
    </row>
    <row r="585" spans="1:31" s="90" customFormat="1" x14ac:dyDescent="0.2">
      <c r="A585" s="81"/>
      <c r="B585" s="76"/>
      <c r="C585" s="77"/>
      <c r="D585" s="21"/>
      <c r="E585" s="21"/>
      <c r="F585" s="21"/>
      <c r="G585" s="21"/>
      <c r="H585" s="283"/>
      <c r="I585" s="24"/>
      <c r="J585" s="79"/>
      <c r="K585" s="87"/>
      <c r="L585" s="251"/>
      <c r="M585" s="342"/>
    </row>
    <row r="586" spans="1:31" s="90" customFormat="1" x14ac:dyDescent="0.2">
      <c r="A586" s="81"/>
      <c r="B586" s="76"/>
      <c r="C586" s="83"/>
      <c r="D586" s="84"/>
      <c r="E586" s="84"/>
      <c r="F586" s="84"/>
      <c r="G586" s="84"/>
      <c r="H586" s="283"/>
      <c r="I586" s="24"/>
      <c r="J586" s="79"/>
      <c r="K586" s="87"/>
      <c r="L586" s="251"/>
      <c r="M586" s="342"/>
    </row>
    <row r="587" spans="1:31" s="90" customFormat="1" x14ac:dyDescent="0.2">
      <c r="A587" s="81"/>
      <c r="B587" s="76"/>
      <c r="C587" s="83"/>
      <c r="D587" s="84"/>
      <c r="E587" s="84"/>
      <c r="F587" s="84"/>
      <c r="G587" s="84"/>
      <c r="H587" s="283"/>
      <c r="I587" s="24"/>
      <c r="J587" s="79"/>
      <c r="K587" s="87"/>
      <c r="L587" s="251"/>
      <c r="M587" s="342"/>
    </row>
    <row r="588" spans="1:31" s="90" customFormat="1" x14ac:dyDescent="0.2">
      <c r="A588" s="81"/>
      <c r="B588" s="76"/>
      <c r="C588" s="83"/>
      <c r="D588" s="84"/>
      <c r="E588" s="84"/>
      <c r="F588" s="84"/>
      <c r="G588" s="84"/>
      <c r="H588" s="283"/>
      <c r="I588" s="24"/>
      <c r="J588" s="79"/>
      <c r="K588" s="87"/>
      <c r="L588" s="251"/>
      <c r="M588" s="342"/>
    </row>
    <row r="589" spans="1:31" s="90" customFormat="1" x14ac:dyDescent="0.2">
      <c r="A589" s="81"/>
      <c r="B589" s="76"/>
      <c r="C589" s="83"/>
      <c r="D589" s="84"/>
      <c r="E589" s="84"/>
      <c r="F589" s="84"/>
      <c r="G589" s="84"/>
      <c r="H589" s="283"/>
      <c r="I589" s="24"/>
      <c r="J589" s="79"/>
      <c r="K589" s="87"/>
      <c r="L589" s="251"/>
      <c r="M589" s="342"/>
    </row>
    <row r="590" spans="1:31" s="90" customFormat="1" x14ac:dyDescent="0.2">
      <c r="A590" s="81"/>
      <c r="B590" s="76"/>
      <c r="C590" s="83"/>
      <c r="D590" s="84"/>
      <c r="E590" s="84"/>
      <c r="F590" s="84"/>
      <c r="G590" s="84"/>
      <c r="H590" s="283"/>
      <c r="I590" s="24"/>
      <c r="J590" s="79"/>
      <c r="K590" s="87"/>
      <c r="L590" s="251"/>
      <c r="M590" s="342"/>
    </row>
    <row r="591" spans="1:31" s="90" customFormat="1" x14ac:dyDescent="0.2">
      <c r="A591" s="81"/>
      <c r="B591" s="76"/>
      <c r="C591" s="83"/>
      <c r="D591" s="84"/>
      <c r="E591" s="84"/>
      <c r="F591" s="84"/>
      <c r="G591" s="84"/>
      <c r="H591" s="283"/>
      <c r="I591" s="24"/>
      <c r="J591" s="79"/>
      <c r="K591" s="87"/>
      <c r="L591" s="251"/>
      <c r="M591" s="342"/>
    </row>
    <row r="592" spans="1:31" s="111" customFormat="1" x14ac:dyDescent="0.2">
      <c r="A592" s="75"/>
      <c r="B592" s="76"/>
      <c r="C592" s="83"/>
      <c r="D592" s="84"/>
      <c r="E592" s="84"/>
      <c r="F592" s="84"/>
      <c r="G592" s="84"/>
      <c r="H592" s="282"/>
      <c r="I592" s="24"/>
      <c r="J592" s="79"/>
      <c r="K592" s="80"/>
      <c r="L592" s="251"/>
      <c r="M592" s="342"/>
      <c r="N592" s="109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</row>
    <row r="593" spans="1:25" s="111" customFormat="1" x14ac:dyDescent="0.2">
      <c r="A593" s="75"/>
      <c r="B593" s="76"/>
      <c r="C593" s="83"/>
      <c r="D593" s="84"/>
      <c r="E593" s="84"/>
      <c r="F593" s="84"/>
      <c r="G593" s="84"/>
      <c r="H593" s="282"/>
      <c r="I593" s="24"/>
      <c r="J593" s="79"/>
      <c r="K593" s="80"/>
      <c r="L593" s="251"/>
      <c r="M593" s="342"/>
      <c r="N593" s="109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</row>
    <row r="594" spans="1:25" s="111" customFormat="1" x14ac:dyDescent="0.2">
      <c r="A594" s="75"/>
      <c r="B594" s="76"/>
      <c r="C594" s="83"/>
      <c r="D594" s="84"/>
      <c r="E594" s="84"/>
      <c r="F594" s="84"/>
      <c r="G594" s="84"/>
      <c r="H594" s="282"/>
      <c r="I594" s="24"/>
      <c r="J594" s="79"/>
      <c r="K594" s="80"/>
      <c r="L594" s="251"/>
      <c r="M594" s="342"/>
      <c r="N594" s="109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</row>
    <row r="595" spans="1:25" s="111" customFormat="1" x14ac:dyDescent="0.2">
      <c r="A595" s="75"/>
      <c r="B595" s="76"/>
      <c r="C595" s="77"/>
      <c r="D595" s="21"/>
      <c r="E595" s="21"/>
      <c r="F595" s="21"/>
      <c r="G595" s="21"/>
      <c r="H595" s="283"/>
      <c r="I595" s="378"/>
      <c r="J595" s="79"/>
      <c r="K595" s="80"/>
      <c r="L595" s="250"/>
      <c r="M595" s="346"/>
      <c r="N595" s="109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</row>
    <row r="596" spans="1:25" x14ac:dyDescent="0.2">
      <c r="A596" s="75"/>
      <c r="B596" s="76"/>
      <c r="C596" s="77"/>
      <c r="D596" s="21"/>
      <c r="E596" s="21"/>
      <c r="F596" s="21"/>
      <c r="G596" s="21"/>
      <c r="H596" s="283"/>
      <c r="I596" s="23"/>
      <c r="J596" s="79"/>
      <c r="K596" s="80"/>
      <c r="L596" s="250"/>
      <c r="M596" s="346"/>
      <c r="N596" s="109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</row>
    <row r="597" spans="1:25" x14ac:dyDescent="0.2">
      <c r="A597" s="75"/>
      <c r="B597" s="76"/>
      <c r="C597" s="77"/>
      <c r="D597" s="21"/>
      <c r="E597" s="21"/>
      <c r="F597" s="21"/>
      <c r="G597" s="21"/>
      <c r="H597" s="273"/>
      <c r="I597" s="23"/>
      <c r="J597" s="79"/>
      <c r="K597" s="80">
        <f>H11</f>
        <v>327726200</v>
      </c>
      <c r="L597" s="250"/>
      <c r="M597" s="65"/>
      <c r="N597" s="109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</row>
    <row r="598" spans="1:25" x14ac:dyDescent="0.2">
      <c r="A598" s="75"/>
      <c r="B598" s="76"/>
      <c r="C598" s="77"/>
      <c r="D598" s="21"/>
      <c r="E598" s="21"/>
      <c r="F598" s="21"/>
      <c r="G598" s="21"/>
      <c r="H598" s="283"/>
      <c r="I598" s="23"/>
      <c r="J598" s="79"/>
      <c r="K598" s="80"/>
      <c r="L598" s="250"/>
      <c r="M598" s="346"/>
      <c r="N598" s="109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</row>
    <row r="599" spans="1:25" x14ac:dyDescent="0.2">
      <c r="A599" s="75"/>
      <c r="B599" s="76"/>
      <c r="C599" s="77"/>
      <c r="D599" s="21"/>
      <c r="E599" s="21"/>
      <c r="F599" s="21"/>
      <c r="G599" s="21"/>
      <c r="H599" s="283"/>
      <c r="I599" s="23"/>
      <c r="J599" s="79"/>
      <c r="K599" s="80"/>
      <c r="L599" s="250"/>
      <c r="M599" s="346"/>
      <c r="N599" s="109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</row>
    <row r="600" spans="1:25" x14ac:dyDescent="0.2">
      <c r="A600" s="75"/>
      <c r="B600" s="76"/>
      <c r="C600" s="77"/>
      <c r="D600" s="21"/>
      <c r="E600" s="21"/>
      <c r="F600" s="21"/>
      <c r="G600" s="21"/>
      <c r="H600" s="283"/>
      <c r="I600" s="23"/>
      <c r="J600" s="79"/>
      <c r="K600" s="80"/>
      <c r="L600" s="250"/>
      <c r="M600" s="346"/>
      <c r="N600" s="109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</row>
    <row r="601" spans="1:25" x14ac:dyDescent="0.2">
      <c r="A601" s="75"/>
      <c r="B601" s="76"/>
      <c r="C601" s="77"/>
      <c r="D601" s="21"/>
      <c r="E601" s="21"/>
      <c r="F601" s="21"/>
      <c r="G601" s="21"/>
      <c r="H601" s="283"/>
      <c r="I601" s="23"/>
      <c r="J601" s="79"/>
      <c r="K601" s="80"/>
      <c r="L601" s="250"/>
      <c r="M601" s="346"/>
      <c r="N601" s="109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</row>
    <row r="602" spans="1:25" x14ac:dyDescent="0.2">
      <c r="A602" s="75"/>
      <c r="B602" s="76"/>
      <c r="C602" s="77"/>
      <c r="D602" s="21"/>
      <c r="E602" s="21"/>
      <c r="F602" s="21"/>
      <c r="G602" s="21"/>
      <c r="H602" s="283"/>
      <c r="I602" s="23"/>
      <c r="J602" s="79"/>
      <c r="K602" s="80"/>
      <c r="L602" s="250"/>
      <c r="M602" s="346"/>
      <c r="N602" s="109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</row>
    <row r="603" spans="1:25" s="90" customFormat="1" x14ac:dyDescent="0.2">
      <c r="A603" s="81"/>
      <c r="B603" s="76"/>
      <c r="C603" s="77"/>
      <c r="D603" s="21"/>
      <c r="E603" s="84"/>
      <c r="F603" s="21"/>
      <c r="G603" s="84"/>
      <c r="H603" s="283"/>
      <c r="I603" s="377"/>
      <c r="J603" s="79"/>
      <c r="K603" s="87"/>
      <c r="L603" s="250"/>
      <c r="M603" s="347"/>
    </row>
    <row r="604" spans="1:25" s="90" customFormat="1" x14ac:dyDescent="0.2">
      <c r="A604" s="81"/>
      <c r="B604" s="76"/>
      <c r="C604" s="77"/>
      <c r="D604" s="21"/>
      <c r="E604" s="84"/>
      <c r="F604" s="21"/>
      <c r="G604" s="84"/>
      <c r="H604" s="283"/>
      <c r="I604" s="377"/>
      <c r="J604" s="79"/>
      <c r="K604" s="87">
        <f>K597-M604+H604</f>
        <v>327726200</v>
      </c>
      <c r="L604" s="250"/>
      <c r="M604" s="348"/>
    </row>
    <row r="605" spans="1:25" s="90" customFormat="1" x14ac:dyDescent="0.2">
      <c r="A605" s="298"/>
      <c r="B605" s="296"/>
      <c r="C605" s="187"/>
      <c r="D605" s="13"/>
      <c r="E605" s="13"/>
      <c r="F605" s="13"/>
      <c r="G605" s="13"/>
      <c r="H605" s="324"/>
      <c r="I605" s="377"/>
      <c r="J605" s="79"/>
      <c r="K605" s="87"/>
      <c r="L605" s="250"/>
      <c r="M605" s="347"/>
    </row>
    <row r="606" spans="1:25" s="90" customFormat="1" x14ac:dyDescent="0.2">
      <c r="A606" s="298"/>
      <c r="B606" s="296"/>
      <c r="C606" s="187"/>
      <c r="D606" s="13"/>
      <c r="E606" s="13"/>
      <c r="F606" s="13"/>
      <c r="G606" s="13"/>
      <c r="H606" s="324"/>
      <c r="I606" s="377"/>
      <c r="J606" s="79"/>
      <c r="K606" s="87"/>
      <c r="L606" s="250"/>
      <c r="M606" s="347"/>
    </row>
    <row r="607" spans="1:25" s="90" customFormat="1" x14ac:dyDescent="0.2">
      <c r="A607" s="298"/>
      <c r="B607" s="296"/>
      <c r="C607" s="187"/>
      <c r="D607" s="13"/>
      <c r="E607" s="13"/>
      <c r="F607" s="13"/>
      <c r="G607" s="13"/>
      <c r="H607" s="324"/>
      <c r="I607" s="377"/>
      <c r="J607" s="79"/>
      <c r="K607" s="87"/>
      <c r="L607" s="250"/>
      <c r="M607" s="347"/>
    </row>
    <row r="608" spans="1:25" s="90" customFormat="1" x14ac:dyDescent="0.2">
      <c r="A608" s="298"/>
      <c r="B608" s="296"/>
      <c r="C608" s="187"/>
      <c r="D608" s="13"/>
      <c r="E608" s="13"/>
      <c r="F608" s="13"/>
      <c r="G608" s="13"/>
      <c r="H608" s="324"/>
      <c r="I608" s="377"/>
      <c r="J608" s="79"/>
      <c r="K608" s="87"/>
      <c r="L608" s="250"/>
      <c r="M608" s="347"/>
    </row>
    <row r="609" spans="1:25" s="90" customFormat="1" x14ac:dyDescent="0.2">
      <c r="A609" s="298"/>
      <c r="B609" s="296"/>
      <c r="C609" s="187"/>
      <c r="D609" s="13"/>
      <c r="E609" s="13"/>
      <c r="F609" s="13"/>
      <c r="G609" s="13"/>
      <c r="H609" s="324"/>
      <c r="I609" s="377"/>
      <c r="J609" s="79"/>
      <c r="K609" s="87"/>
      <c r="L609" s="250"/>
      <c r="M609" s="347"/>
    </row>
    <row r="610" spans="1:25" s="90" customFormat="1" x14ac:dyDescent="0.2">
      <c r="A610" s="298"/>
      <c r="B610" s="296"/>
      <c r="C610" s="187"/>
      <c r="D610" s="13"/>
      <c r="E610" s="13"/>
      <c r="F610" s="13"/>
      <c r="G610" s="13"/>
      <c r="H610" s="324"/>
      <c r="I610" s="377"/>
      <c r="J610" s="79"/>
      <c r="K610" s="87"/>
      <c r="L610" s="250"/>
      <c r="M610" s="347"/>
    </row>
    <row r="611" spans="1:25" x14ac:dyDescent="0.2">
      <c r="A611" s="298"/>
      <c r="B611" s="296"/>
      <c r="C611" s="187"/>
      <c r="D611" s="13"/>
      <c r="E611" s="13"/>
      <c r="F611" s="13"/>
      <c r="G611" s="13"/>
      <c r="H611" s="324"/>
      <c r="I611" s="23"/>
      <c r="J611" s="79"/>
      <c r="K611" s="80"/>
      <c r="L611" s="250"/>
      <c r="M611" s="346"/>
      <c r="N611" s="109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</row>
    <row r="612" spans="1:25" x14ac:dyDescent="0.2">
      <c r="A612" s="298"/>
      <c r="B612" s="296"/>
      <c r="C612" s="187"/>
      <c r="D612" s="13"/>
      <c r="E612" s="13"/>
      <c r="F612" s="13"/>
      <c r="G612" s="13"/>
      <c r="H612" s="324"/>
      <c r="I612" s="23"/>
      <c r="J612" s="79"/>
      <c r="K612" s="80"/>
      <c r="L612" s="250"/>
      <c r="M612" s="346"/>
      <c r="N612" s="109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</row>
    <row r="613" spans="1:25" x14ac:dyDescent="0.2">
      <c r="A613" s="298"/>
      <c r="B613" s="296"/>
      <c r="C613" s="187"/>
      <c r="D613" s="13"/>
      <c r="E613" s="13"/>
      <c r="F613" s="13"/>
      <c r="G613" s="13"/>
      <c r="H613" s="324"/>
      <c r="I613" s="23"/>
      <c r="J613" s="79"/>
      <c r="K613" s="80"/>
      <c r="L613" s="250"/>
      <c r="M613" s="346"/>
      <c r="N613" s="109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</row>
    <row r="614" spans="1:25" x14ac:dyDescent="0.2">
      <c r="A614" s="298"/>
      <c r="B614" s="296"/>
      <c r="C614" s="187"/>
      <c r="D614" s="13"/>
      <c r="E614" s="13"/>
      <c r="F614" s="13"/>
      <c r="G614" s="13"/>
      <c r="H614" s="324"/>
      <c r="I614" s="23"/>
      <c r="J614" s="79"/>
      <c r="K614" s="80"/>
      <c r="L614" s="250"/>
      <c r="M614" s="346"/>
    </row>
    <row r="615" spans="1:25" x14ac:dyDescent="0.2">
      <c r="A615" s="298"/>
      <c r="B615" s="296"/>
      <c r="C615" s="187"/>
      <c r="D615" s="13"/>
      <c r="E615" s="13"/>
      <c r="F615" s="13"/>
      <c r="G615" s="13"/>
      <c r="H615" s="324"/>
      <c r="I615" s="23"/>
      <c r="J615" s="79"/>
      <c r="K615" s="80"/>
      <c r="L615" s="250"/>
      <c r="M615" s="346"/>
    </row>
    <row r="616" spans="1:25" x14ac:dyDescent="0.2">
      <c r="A616" s="298"/>
      <c r="B616" s="296"/>
      <c r="C616" s="187"/>
      <c r="D616" s="13"/>
      <c r="E616" s="13"/>
      <c r="F616" s="13"/>
      <c r="G616" s="13"/>
      <c r="H616" s="324"/>
      <c r="I616" s="23"/>
      <c r="J616" s="79"/>
      <c r="K616" s="80"/>
      <c r="L616" s="250"/>
      <c r="M616" s="346"/>
    </row>
    <row r="617" spans="1:25" x14ac:dyDescent="0.2">
      <c r="A617" s="326"/>
      <c r="B617" s="296"/>
      <c r="C617" s="327"/>
      <c r="D617" s="328"/>
      <c r="E617" s="328"/>
      <c r="F617" s="13"/>
      <c r="G617" s="328"/>
      <c r="H617" s="324"/>
      <c r="I617" s="23"/>
      <c r="J617" s="79"/>
      <c r="K617" s="80"/>
      <c r="L617" s="250"/>
      <c r="M617" s="346"/>
    </row>
    <row r="618" spans="1:25" s="114" customFormat="1" x14ac:dyDescent="0.2">
      <c r="A618" s="298"/>
      <c r="B618" s="296"/>
      <c r="C618" s="10"/>
      <c r="D618" s="12"/>
      <c r="E618" s="329"/>
      <c r="F618" s="13"/>
      <c r="G618" s="329"/>
      <c r="H618" s="324"/>
      <c r="I618" s="376"/>
      <c r="J618" s="79"/>
      <c r="K618" s="80"/>
      <c r="L618" s="250"/>
      <c r="M618" s="108"/>
      <c r="N618" s="317"/>
    </row>
    <row r="619" spans="1:25" x14ac:dyDescent="0.2">
      <c r="A619" s="330"/>
      <c r="B619" s="296"/>
      <c r="C619" s="331"/>
      <c r="D619" s="332"/>
      <c r="E619" s="332"/>
      <c r="F619" s="13"/>
      <c r="G619" s="332"/>
      <c r="H619" s="324"/>
      <c r="I619" s="23"/>
      <c r="J619" s="79"/>
      <c r="K619" s="80"/>
      <c r="L619" s="250"/>
      <c r="M619" s="108"/>
    </row>
    <row r="620" spans="1:25" x14ac:dyDescent="0.2">
      <c r="A620" s="298"/>
      <c r="B620" s="296"/>
      <c r="C620" s="187"/>
      <c r="D620" s="13"/>
      <c r="E620" s="13"/>
      <c r="F620" s="13"/>
      <c r="G620" s="13"/>
      <c r="H620" s="324"/>
      <c r="I620" s="23"/>
      <c r="J620" s="79"/>
      <c r="K620" s="80"/>
      <c r="L620" s="250"/>
      <c r="M620" s="346"/>
    </row>
    <row r="621" spans="1:25" x14ac:dyDescent="0.2">
      <c r="A621" s="298"/>
      <c r="B621" s="296"/>
      <c r="C621" s="187"/>
      <c r="D621" s="13"/>
      <c r="E621" s="13"/>
      <c r="F621" s="13"/>
      <c r="G621" s="13"/>
      <c r="H621" s="324"/>
      <c r="I621" s="23"/>
      <c r="J621" s="79"/>
      <c r="K621" s="80"/>
      <c r="L621" s="250"/>
      <c r="M621" s="346"/>
    </row>
    <row r="622" spans="1:25" x14ac:dyDescent="0.2">
      <c r="A622" s="298"/>
      <c r="B622" s="296"/>
      <c r="C622" s="187"/>
      <c r="D622" s="13"/>
      <c r="E622" s="13"/>
      <c r="F622" s="13"/>
      <c r="G622" s="13"/>
      <c r="H622" s="324"/>
      <c r="I622" s="23"/>
      <c r="J622" s="79"/>
      <c r="K622" s="80"/>
      <c r="L622" s="250"/>
      <c r="M622" s="346"/>
    </row>
    <row r="623" spans="1:25" x14ac:dyDescent="0.2">
      <c r="A623" s="298"/>
      <c r="B623" s="82"/>
      <c r="C623" s="83"/>
      <c r="D623" s="84"/>
      <c r="E623" s="84"/>
      <c r="F623" s="84"/>
      <c r="G623" s="84"/>
      <c r="H623" s="282"/>
      <c r="I623" s="24"/>
      <c r="J623" s="86"/>
      <c r="K623" s="80"/>
      <c r="L623" s="250"/>
      <c r="M623" s="342"/>
    </row>
    <row r="624" spans="1:25" x14ac:dyDescent="0.2">
      <c r="A624" s="298"/>
      <c r="B624" s="296"/>
      <c r="C624" s="187"/>
      <c r="D624" s="13"/>
      <c r="E624" s="13"/>
      <c r="F624" s="13"/>
      <c r="G624" s="13"/>
      <c r="H624" s="324"/>
      <c r="I624" s="23"/>
      <c r="J624" s="79"/>
      <c r="K624" s="80"/>
      <c r="L624" s="250"/>
      <c r="M624" s="233"/>
    </row>
    <row r="625" spans="1:13" x14ac:dyDescent="0.2">
      <c r="A625" s="298"/>
      <c r="B625" s="296"/>
      <c r="C625" s="187"/>
      <c r="D625" s="13"/>
      <c r="E625" s="13"/>
      <c r="F625" s="13"/>
      <c r="G625" s="13"/>
      <c r="H625" s="324"/>
      <c r="I625" s="23"/>
      <c r="J625" s="79"/>
      <c r="K625" s="80"/>
      <c r="L625" s="250"/>
      <c r="M625" s="233"/>
    </row>
    <row r="626" spans="1:13" x14ac:dyDescent="0.2">
      <c r="A626" s="298"/>
      <c r="B626" s="296"/>
      <c r="C626" s="187"/>
      <c r="D626" s="13"/>
      <c r="E626" s="13"/>
      <c r="F626" s="13"/>
      <c r="G626" s="13"/>
      <c r="H626" s="324"/>
      <c r="I626" s="23"/>
      <c r="J626" s="79"/>
      <c r="K626" s="80"/>
      <c r="L626" s="250"/>
      <c r="M626" s="233"/>
    </row>
    <row r="627" spans="1:13" x14ac:dyDescent="0.2">
      <c r="A627" s="298"/>
      <c r="B627" s="296"/>
      <c r="C627" s="187"/>
      <c r="D627" s="13"/>
      <c r="E627" s="13"/>
      <c r="F627" s="13"/>
      <c r="G627" s="13"/>
      <c r="H627" s="324"/>
      <c r="I627" s="23"/>
      <c r="J627" s="79"/>
      <c r="K627" s="80"/>
      <c r="L627" s="250"/>
      <c r="M627" s="233"/>
    </row>
    <row r="628" spans="1:13" s="38" customFormat="1" x14ac:dyDescent="0.2">
      <c r="A628" s="298"/>
      <c r="B628" s="296"/>
      <c r="C628" s="187"/>
      <c r="D628" s="13"/>
      <c r="E628" s="13"/>
      <c r="F628" s="13"/>
      <c r="G628" s="13"/>
      <c r="H628" s="324"/>
      <c r="I628" s="377"/>
      <c r="J628" s="79"/>
      <c r="K628" s="80"/>
      <c r="L628" s="250"/>
      <c r="M628" s="233"/>
    </row>
    <row r="629" spans="1:13" s="38" customFormat="1" x14ac:dyDescent="0.2">
      <c r="A629" s="298"/>
      <c r="B629" s="296"/>
      <c r="C629" s="187"/>
      <c r="D629" s="13"/>
      <c r="E629" s="13"/>
      <c r="F629" s="13"/>
      <c r="G629" s="13"/>
      <c r="H629" s="324"/>
      <c r="I629" s="377"/>
      <c r="J629" s="79"/>
      <c r="K629" s="80"/>
      <c r="L629" s="250"/>
      <c r="M629" s="233"/>
    </row>
    <row r="630" spans="1:13" s="38" customFormat="1" x14ac:dyDescent="0.2">
      <c r="A630" s="298"/>
      <c r="B630" s="296"/>
      <c r="C630" s="187"/>
      <c r="D630" s="13"/>
      <c r="E630" s="13"/>
      <c r="F630" s="13"/>
      <c r="G630" s="13"/>
      <c r="H630" s="324"/>
      <c r="I630" s="377"/>
      <c r="J630" s="79"/>
      <c r="K630" s="80"/>
      <c r="L630" s="250"/>
      <c r="M630" s="233"/>
    </row>
    <row r="631" spans="1:13" s="38" customFormat="1" x14ac:dyDescent="0.2">
      <c r="A631" s="298"/>
      <c r="B631" s="296"/>
      <c r="C631" s="187"/>
      <c r="D631" s="13"/>
      <c r="E631" s="296"/>
      <c r="F631" s="13"/>
      <c r="G631" s="333"/>
      <c r="H631" s="324"/>
      <c r="I631" s="377"/>
      <c r="J631" s="79"/>
      <c r="K631" s="80"/>
      <c r="L631" s="250"/>
      <c r="M631" s="233"/>
    </row>
    <row r="632" spans="1:13" s="90" customFormat="1" x14ac:dyDescent="0.2">
      <c r="A632" s="298"/>
      <c r="B632" s="296"/>
      <c r="C632" s="187"/>
      <c r="D632" s="13"/>
      <c r="E632" s="13"/>
      <c r="F632" s="13"/>
      <c r="G632" s="13"/>
      <c r="H632" s="324"/>
      <c r="I632" s="377"/>
      <c r="J632" s="79"/>
      <c r="K632" s="87"/>
      <c r="L632" s="250"/>
      <c r="M632" s="233"/>
    </row>
    <row r="633" spans="1:13" s="90" customFormat="1" x14ac:dyDescent="0.2">
      <c r="A633" s="298"/>
      <c r="B633" s="296"/>
      <c r="C633" s="187"/>
      <c r="D633" s="13"/>
      <c r="E633" s="296"/>
      <c r="F633" s="13"/>
      <c r="G633" s="333"/>
      <c r="H633" s="324"/>
      <c r="I633" s="377"/>
      <c r="J633" s="79"/>
      <c r="K633" s="87"/>
      <c r="L633" s="250"/>
      <c r="M633" s="233"/>
    </row>
    <row r="634" spans="1:13" s="90" customFormat="1" x14ac:dyDescent="0.2">
      <c r="A634" s="298"/>
      <c r="B634" s="296"/>
      <c r="C634" s="187"/>
      <c r="D634" s="13"/>
      <c r="E634" s="296"/>
      <c r="F634" s="13"/>
      <c r="G634" s="333"/>
      <c r="H634" s="324"/>
      <c r="I634" s="377"/>
      <c r="J634" s="79"/>
      <c r="K634" s="87"/>
      <c r="L634" s="250"/>
      <c r="M634" s="233"/>
    </row>
    <row r="635" spans="1:13" s="90" customFormat="1" x14ac:dyDescent="0.2">
      <c r="A635" s="298"/>
      <c r="B635" s="296"/>
      <c r="C635" s="187"/>
      <c r="D635" s="13"/>
      <c r="E635" s="296"/>
      <c r="F635" s="13"/>
      <c r="G635" s="333"/>
      <c r="H635" s="324"/>
      <c r="I635" s="377"/>
      <c r="J635" s="79"/>
      <c r="K635" s="87"/>
      <c r="L635" s="250"/>
      <c r="M635" s="233"/>
    </row>
    <row r="636" spans="1:13" s="90" customFormat="1" x14ac:dyDescent="0.2">
      <c r="A636" s="298"/>
      <c r="B636" s="296"/>
      <c r="C636" s="187"/>
      <c r="D636" s="13"/>
      <c r="E636" s="296"/>
      <c r="F636" s="13"/>
      <c r="G636" s="333"/>
      <c r="H636" s="324"/>
      <c r="I636" s="377"/>
      <c r="J636" s="79"/>
      <c r="K636" s="87"/>
      <c r="L636" s="250"/>
      <c r="M636" s="233"/>
    </row>
    <row r="637" spans="1:13" s="90" customFormat="1" x14ac:dyDescent="0.2">
      <c r="A637" s="298"/>
      <c r="B637" s="296"/>
      <c r="C637" s="187"/>
      <c r="D637" s="13"/>
      <c r="E637" s="296"/>
      <c r="F637" s="13"/>
      <c r="G637" s="333"/>
      <c r="H637" s="324"/>
      <c r="I637" s="377"/>
      <c r="J637" s="79"/>
      <c r="K637" s="87"/>
      <c r="L637" s="250"/>
      <c r="M637" s="233"/>
    </row>
    <row r="638" spans="1:13" s="90" customFormat="1" x14ac:dyDescent="0.2">
      <c r="A638" s="298"/>
      <c r="B638" s="296"/>
      <c r="C638" s="187"/>
      <c r="D638" s="13"/>
      <c r="E638" s="296"/>
      <c r="F638" s="13"/>
      <c r="G638" s="333"/>
      <c r="H638" s="324"/>
      <c r="I638" s="377"/>
      <c r="J638" s="79"/>
      <c r="K638" s="87"/>
      <c r="L638" s="250"/>
      <c r="M638" s="233"/>
    </row>
    <row r="639" spans="1:13" s="90" customFormat="1" x14ac:dyDescent="0.2">
      <c r="A639" s="298"/>
      <c r="B639" s="296"/>
      <c r="C639" s="187"/>
      <c r="D639" s="13"/>
      <c r="E639" s="296"/>
      <c r="F639" s="13"/>
      <c r="G639" s="333"/>
      <c r="H639" s="324"/>
      <c r="I639" s="377"/>
      <c r="J639" s="79"/>
      <c r="K639" s="87"/>
      <c r="L639" s="250"/>
      <c r="M639" s="233"/>
    </row>
    <row r="640" spans="1:13" s="90" customFormat="1" x14ac:dyDescent="0.2">
      <c r="A640" s="298"/>
      <c r="B640" s="296"/>
      <c r="C640" s="187"/>
      <c r="D640" s="13"/>
      <c r="E640" s="13"/>
      <c r="F640" s="13"/>
      <c r="G640" s="13"/>
      <c r="H640" s="324"/>
      <c r="I640" s="377"/>
      <c r="J640" s="79"/>
      <c r="K640" s="87"/>
      <c r="L640" s="250"/>
      <c r="M640" s="233"/>
    </row>
    <row r="641" spans="1:13" s="38" customFormat="1" x14ac:dyDescent="0.2">
      <c r="A641" s="298"/>
      <c r="B641" s="296"/>
      <c r="C641" s="187"/>
      <c r="D641" s="13"/>
      <c r="E641" s="296"/>
      <c r="F641" s="13"/>
      <c r="G641" s="333"/>
      <c r="H641" s="324"/>
      <c r="I641" s="377"/>
      <c r="J641" s="79"/>
      <c r="K641" s="80"/>
      <c r="L641" s="250"/>
      <c r="M641" s="233"/>
    </row>
    <row r="642" spans="1:13" s="38" customFormat="1" x14ac:dyDescent="0.2">
      <c r="A642" s="298"/>
      <c r="B642" s="296"/>
      <c r="C642" s="187"/>
      <c r="D642" s="13"/>
      <c r="E642" s="296"/>
      <c r="F642" s="13"/>
      <c r="G642" s="333"/>
      <c r="H642" s="324"/>
      <c r="I642" s="377"/>
      <c r="J642" s="79"/>
      <c r="K642" s="80"/>
      <c r="L642" s="250"/>
      <c r="M642" s="233"/>
    </row>
    <row r="643" spans="1:13" s="38" customFormat="1" x14ac:dyDescent="0.2">
      <c r="A643" s="298"/>
      <c r="B643" s="296"/>
      <c r="C643" s="187"/>
      <c r="D643" s="13"/>
      <c r="E643" s="296"/>
      <c r="F643" s="13"/>
      <c r="G643" s="333"/>
      <c r="H643" s="324"/>
      <c r="I643" s="377"/>
      <c r="J643" s="79"/>
      <c r="K643" s="80"/>
      <c r="L643" s="250"/>
      <c r="M643" s="233"/>
    </row>
    <row r="644" spans="1:13" s="38" customFormat="1" x14ac:dyDescent="0.2">
      <c r="A644" s="298"/>
      <c r="B644" s="296"/>
      <c r="C644" s="187"/>
      <c r="D644" s="13"/>
      <c r="E644" s="296"/>
      <c r="F644" s="13"/>
      <c r="G644" s="333"/>
      <c r="H644" s="324"/>
      <c r="I644" s="377"/>
      <c r="J644" s="79"/>
      <c r="K644" s="80"/>
      <c r="L644" s="250"/>
      <c r="M644" s="233"/>
    </row>
    <row r="645" spans="1:13" s="38" customFormat="1" x14ac:dyDescent="0.2">
      <c r="A645" s="298"/>
      <c r="B645" s="296"/>
      <c r="C645" s="187"/>
      <c r="D645" s="13"/>
      <c r="E645" s="296"/>
      <c r="F645" s="13"/>
      <c r="G645" s="333"/>
      <c r="H645" s="324"/>
      <c r="I645" s="377"/>
      <c r="J645" s="79"/>
      <c r="K645" s="80"/>
      <c r="L645" s="250"/>
      <c r="M645" s="233"/>
    </row>
    <row r="646" spans="1:13" s="38" customFormat="1" x14ac:dyDescent="0.2">
      <c r="A646" s="298"/>
      <c r="B646" s="296"/>
      <c r="C646" s="187"/>
      <c r="D646" s="13"/>
      <c r="E646" s="296"/>
      <c r="F646" s="13"/>
      <c r="G646" s="333"/>
      <c r="H646" s="324"/>
      <c r="I646" s="377"/>
      <c r="J646" s="79"/>
      <c r="K646" s="80"/>
      <c r="L646" s="250"/>
      <c r="M646" s="233"/>
    </row>
    <row r="647" spans="1:13" s="38" customFormat="1" x14ac:dyDescent="0.2">
      <c r="A647" s="298"/>
      <c r="B647" s="296"/>
      <c r="C647" s="187"/>
      <c r="D647" s="13"/>
      <c r="E647" s="13"/>
      <c r="F647" s="13"/>
      <c r="G647" s="13"/>
      <c r="H647" s="324"/>
      <c r="I647" s="377"/>
      <c r="J647" s="79"/>
      <c r="K647" s="80"/>
      <c r="L647" s="250"/>
      <c r="M647" s="233"/>
    </row>
    <row r="648" spans="1:13" s="38" customFormat="1" x14ac:dyDescent="0.2">
      <c r="A648" s="298"/>
      <c r="B648" s="296"/>
      <c r="C648" s="187"/>
      <c r="D648" s="13"/>
      <c r="E648" s="13"/>
      <c r="F648" s="13"/>
      <c r="G648" s="13"/>
      <c r="H648" s="324"/>
      <c r="I648" s="377"/>
      <c r="J648" s="79"/>
      <c r="K648" s="80"/>
      <c r="L648" s="250"/>
      <c r="M648" s="233"/>
    </row>
    <row r="649" spans="1:13" s="38" customFormat="1" x14ac:dyDescent="0.2">
      <c r="A649" s="298"/>
      <c r="B649" s="296"/>
      <c r="C649" s="187"/>
      <c r="D649" s="13"/>
      <c r="E649" s="13"/>
      <c r="F649" s="13"/>
      <c r="G649" s="13"/>
      <c r="H649" s="324"/>
      <c r="I649" s="377"/>
      <c r="J649" s="79"/>
      <c r="K649" s="80"/>
      <c r="L649" s="250"/>
      <c r="M649" s="233"/>
    </row>
    <row r="650" spans="1:13" s="38" customFormat="1" x14ac:dyDescent="0.2">
      <c r="A650" s="298"/>
      <c r="B650" s="296"/>
      <c r="C650" s="187"/>
      <c r="D650" s="13"/>
      <c r="E650" s="13"/>
      <c r="F650" s="13"/>
      <c r="G650" s="13"/>
      <c r="H650" s="324"/>
      <c r="I650" s="377"/>
      <c r="J650" s="79"/>
      <c r="K650" s="80"/>
      <c r="L650" s="250"/>
      <c r="M650" s="233"/>
    </row>
    <row r="651" spans="1:13" s="38" customFormat="1" x14ac:dyDescent="0.2">
      <c r="A651" s="298"/>
      <c r="B651" s="296"/>
      <c r="C651" s="187"/>
      <c r="D651" s="13"/>
      <c r="E651" s="13"/>
      <c r="F651" s="13"/>
      <c r="G651" s="13"/>
      <c r="H651" s="324"/>
      <c r="I651" s="377"/>
      <c r="J651" s="79"/>
      <c r="K651" s="80"/>
      <c r="L651" s="250"/>
      <c r="M651" s="233"/>
    </row>
    <row r="652" spans="1:13" s="38" customFormat="1" x14ac:dyDescent="0.2">
      <c r="A652" s="298"/>
      <c r="B652" s="296"/>
      <c r="C652" s="187"/>
      <c r="D652" s="13"/>
      <c r="E652" s="13"/>
      <c r="F652" s="13"/>
      <c r="G652" s="13"/>
      <c r="H652" s="324"/>
      <c r="I652" s="377"/>
      <c r="J652" s="79"/>
      <c r="K652" s="80"/>
      <c r="L652" s="250"/>
      <c r="M652" s="233"/>
    </row>
    <row r="653" spans="1:13" s="38" customFormat="1" x14ac:dyDescent="0.2">
      <c r="A653" s="298"/>
      <c r="B653" s="296"/>
      <c r="C653" s="187"/>
      <c r="D653" s="13"/>
      <c r="E653" s="13"/>
      <c r="F653" s="13"/>
      <c r="G653" s="13"/>
      <c r="H653" s="324"/>
      <c r="I653" s="377"/>
      <c r="J653" s="79"/>
      <c r="K653" s="80"/>
      <c r="L653" s="250"/>
      <c r="M653" s="233"/>
    </row>
    <row r="654" spans="1:13" s="38" customFormat="1" x14ac:dyDescent="0.2">
      <c r="A654" s="298"/>
      <c r="B654" s="296"/>
      <c r="C654" s="187"/>
      <c r="D654" s="13"/>
      <c r="E654" s="13"/>
      <c r="F654" s="13"/>
      <c r="G654" s="13"/>
      <c r="H654" s="324"/>
      <c r="I654" s="377"/>
      <c r="J654" s="79"/>
      <c r="K654" s="80"/>
      <c r="L654" s="250"/>
      <c r="M654" s="233"/>
    </row>
    <row r="655" spans="1:13" s="38" customFormat="1" x14ac:dyDescent="0.2">
      <c r="A655" s="298"/>
      <c r="B655" s="296"/>
      <c r="C655" s="187"/>
      <c r="D655" s="13"/>
      <c r="E655" s="13"/>
      <c r="F655" s="13"/>
      <c r="G655" s="13"/>
      <c r="H655" s="324"/>
      <c r="I655" s="377"/>
      <c r="J655" s="79"/>
      <c r="K655" s="80"/>
      <c r="L655" s="250"/>
      <c r="M655" s="233"/>
    </row>
    <row r="656" spans="1:13" s="38" customFormat="1" x14ac:dyDescent="0.2">
      <c r="A656" s="298"/>
      <c r="B656" s="296"/>
      <c r="C656" s="187"/>
      <c r="D656" s="13"/>
      <c r="E656" s="13"/>
      <c r="F656" s="13"/>
      <c r="G656" s="13"/>
      <c r="H656" s="324"/>
      <c r="I656" s="377"/>
      <c r="J656" s="79"/>
      <c r="K656" s="80"/>
      <c r="L656" s="250"/>
      <c r="M656" s="233"/>
    </row>
    <row r="657" spans="1:13" s="38" customFormat="1" x14ac:dyDescent="0.2">
      <c r="A657" s="298"/>
      <c r="B657" s="296"/>
      <c r="C657" s="187"/>
      <c r="D657" s="13"/>
      <c r="E657" s="13"/>
      <c r="F657" s="13"/>
      <c r="G657" s="13"/>
      <c r="H657" s="324"/>
      <c r="I657" s="377"/>
      <c r="J657" s="79"/>
      <c r="K657" s="80"/>
      <c r="L657" s="250"/>
      <c r="M657" s="233"/>
    </row>
    <row r="658" spans="1:13" s="90" customFormat="1" x14ac:dyDescent="0.2">
      <c r="A658" s="298"/>
      <c r="B658" s="296"/>
      <c r="C658" s="187"/>
      <c r="D658" s="13"/>
      <c r="E658" s="13"/>
      <c r="F658" s="13"/>
      <c r="G658" s="13"/>
      <c r="H658" s="324"/>
      <c r="I658" s="377"/>
      <c r="J658" s="79"/>
      <c r="K658" s="87"/>
      <c r="L658" s="251"/>
      <c r="M658" s="233"/>
    </row>
    <row r="659" spans="1:13" s="90" customFormat="1" x14ac:dyDescent="0.2">
      <c r="A659" s="298"/>
      <c r="B659" s="296"/>
      <c r="C659" s="187"/>
      <c r="D659" s="13"/>
      <c r="E659" s="13"/>
      <c r="F659" s="13"/>
      <c r="G659" s="13"/>
      <c r="H659" s="324"/>
      <c r="I659" s="377"/>
      <c r="J659" s="79"/>
      <c r="K659" s="87"/>
      <c r="L659" s="251"/>
      <c r="M659" s="233"/>
    </row>
    <row r="660" spans="1:13" s="90" customFormat="1" x14ac:dyDescent="0.2">
      <c r="A660" s="298"/>
      <c r="B660" s="296"/>
      <c r="C660" s="187"/>
      <c r="D660" s="13"/>
      <c r="E660" s="13"/>
      <c r="F660" s="13"/>
      <c r="G660" s="13"/>
      <c r="H660" s="324"/>
      <c r="I660" s="377"/>
      <c r="J660" s="79"/>
      <c r="K660" s="87"/>
      <c r="L660" s="251"/>
      <c r="M660" s="233"/>
    </row>
    <row r="661" spans="1:13" s="90" customFormat="1" x14ac:dyDescent="0.2">
      <c r="A661" s="298"/>
      <c r="B661" s="296"/>
      <c r="C661" s="187"/>
      <c r="D661" s="13"/>
      <c r="E661" s="13"/>
      <c r="F661" s="13"/>
      <c r="G661" s="13"/>
      <c r="H661" s="324"/>
      <c r="I661" s="377"/>
      <c r="J661" s="79"/>
      <c r="K661" s="87"/>
      <c r="L661" s="251"/>
      <c r="M661" s="233"/>
    </row>
    <row r="662" spans="1:13" s="90" customFormat="1" x14ac:dyDescent="0.2">
      <c r="A662" s="298"/>
      <c r="B662" s="296"/>
      <c r="C662" s="187"/>
      <c r="D662" s="13"/>
      <c r="E662" s="13"/>
      <c r="F662" s="13"/>
      <c r="G662" s="13"/>
      <c r="H662" s="324"/>
      <c r="I662" s="377"/>
      <c r="J662" s="79"/>
      <c r="K662" s="87"/>
      <c r="L662" s="251"/>
      <c r="M662" s="233"/>
    </row>
    <row r="663" spans="1:13" s="90" customFormat="1" x14ac:dyDescent="0.2">
      <c r="A663" s="298"/>
      <c r="B663" s="296"/>
      <c r="C663" s="187"/>
      <c r="D663" s="13"/>
      <c r="E663" s="13"/>
      <c r="F663" s="13"/>
      <c r="G663" s="13"/>
      <c r="H663" s="324"/>
      <c r="I663" s="377"/>
      <c r="J663" s="79"/>
      <c r="K663" s="87"/>
      <c r="L663" s="251"/>
      <c r="M663" s="233"/>
    </row>
    <row r="664" spans="1:13" s="90" customFormat="1" x14ac:dyDescent="0.2">
      <c r="A664" s="298"/>
      <c r="B664" s="296"/>
      <c r="C664" s="187"/>
      <c r="D664" s="13"/>
      <c r="E664" s="13"/>
      <c r="F664" s="13"/>
      <c r="G664" s="13"/>
      <c r="H664" s="324"/>
      <c r="I664" s="377"/>
      <c r="J664" s="79"/>
      <c r="K664" s="87"/>
      <c r="L664" s="251"/>
      <c r="M664" s="233"/>
    </row>
    <row r="665" spans="1:13" s="90" customFormat="1" x14ac:dyDescent="0.2">
      <c r="A665" s="298"/>
      <c r="B665" s="296"/>
      <c r="C665" s="187"/>
      <c r="D665" s="13"/>
      <c r="E665" s="13"/>
      <c r="F665" s="13"/>
      <c r="G665" s="13"/>
      <c r="H665" s="338"/>
      <c r="I665" s="377"/>
      <c r="J665" s="79"/>
      <c r="K665" s="87"/>
      <c r="L665" s="251"/>
      <c r="M665" s="233"/>
    </row>
    <row r="666" spans="1:13" s="90" customFormat="1" x14ac:dyDescent="0.2">
      <c r="A666" s="298"/>
      <c r="B666" s="296"/>
      <c r="C666" s="187"/>
      <c r="D666" s="13"/>
      <c r="E666" s="13"/>
      <c r="F666" s="13"/>
      <c r="G666" s="334"/>
      <c r="H666" s="324"/>
      <c r="I666" s="379"/>
      <c r="J666" s="79"/>
      <c r="K666" s="87"/>
      <c r="L666" s="251"/>
      <c r="M666" s="233"/>
    </row>
    <row r="667" spans="1:13" s="90" customFormat="1" x14ac:dyDescent="0.2">
      <c r="A667" s="298"/>
      <c r="B667" s="296"/>
      <c r="C667" s="187"/>
      <c r="D667" s="13"/>
      <c r="E667" s="13"/>
      <c r="F667" s="13"/>
      <c r="G667" s="334"/>
      <c r="H667" s="324"/>
      <c r="I667" s="379"/>
      <c r="J667" s="79"/>
      <c r="K667" s="87"/>
      <c r="L667" s="251"/>
      <c r="M667" s="233"/>
    </row>
    <row r="668" spans="1:13" s="90" customFormat="1" x14ac:dyDescent="0.2">
      <c r="A668" s="298"/>
      <c r="B668" s="296"/>
      <c r="C668" s="187"/>
      <c r="D668" s="13"/>
      <c r="E668" s="13"/>
      <c r="F668" s="13"/>
      <c r="G668" s="334"/>
      <c r="H668" s="324"/>
      <c r="I668" s="379"/>
      <c r="J668" s="79"/>
      <c r="K668" s="87"/>
      <c r="L668" s="251"/>
      <c r="M668" s="233"/>
    </row>
    <row r="669" spans="1:13" s="90" customFormat="1" x14ac:dyDescent="0.2">
      <c r="A669" s="298"/>
      <c r="B669" s="296"/>
      <c r="C669" s="187"/>
      <c r="D669" s="13"/>
      <c r="E669" s="13"/>
      <c r="F669" s="13"/>
      <c r="G669" s="334"/>
      <c r="H669" s="324"/>
      <c r="I669" s="379"/>
      <c r="J669" s="79"/>
      <c r="K669" s="87"/>
      <c r="L669" s="251"/>
      <c r="M669" s="233"/>
    </row>
    <row r="670" spans="1:13" s="38" customFormat="1" x14ac:dyDescent="0.2">
      <c r="A670" s="298"/>
      <c r="B670" s="296"/>
      <c r="C670" s="187"/>
      <c r="D670" s="13"/>
      <c r="E670" s="13"/>
      <c r="F670" s="13"/>
      <c r="G670" s="334"/>
      <c r="H670" s="324"/>
      <c r="I670" s="379"/>
      <c r="J670" s="79"/>
      <c r="K670" s="80"/>
      <c r="L670" s="250"/>
      <c r="M670" s="233"/>
    </row>
    <row r="671" spans="1:13" s="38" customFormat="1" x14ac:dyDescent="0.2">
      <c r="A671" s="298"/>
      <c r="B671" s="296"/>
      <c r="C671" s="187"/>
      <c r="D671" s="13"/>
      <c r="E671" s="13"/>
      <c r="F671" s="13"/>
      <c r="G671" s="334"/>
      <c r="H671" s="324"/>
      <c r="I671" s="379"/>
      <c r="J671" s="79"/>
      <c r="K671" s="80"/>
      <c r="L671" s="250"/>
      <c r="M671" s="233"/>
    </row>
    <row r="672" spans="1:13" s="38" customFormat="1" x14ac:dyDescent="0.2">
      <c r="A672" s="298"/>
      <c r="B672" s="296"/>
      <c r="C672" s="187"/>
      <c r="D672" s="13"/>
      <c r="E672" s="13"/>
      <c r="F672" s="13"/>
      <c r="G672" s="334"/>
      <c r="H672" s="324"/>
      <c r="I672" s="379"/>
      <c r="J672" s="79"/>
      <c r="K672" s="80"/>
      <c r="L672" s="250"/>
      <c r="M672" s="233"/>
    </row>
    <row r="673" spans="1:13" s="38" customFormat="1" x14ac:dyDescent="0.2">
      <c r="A673" s="298"/>
      <c r="B673" s="296"/>
      <c r="C673" s="187"/>
      <c r="D673" s="13"/>
      <c r="E673" s="13"/>
      <c r="F673" s="13"/>
      <c r="G673" s="334"/>
      <c r="H673" s="324"/>
      <c r="I673" s="379"/>
      <c r="J673" s="79"/>
      <c r="K673" s="80"/>
      <c r="L673" s="250"/>
      <c r="M673" s="233"/>
    </row>
    <row r="674" spans="1:13" s="38" customFormat="1" x14ac:dyDescent="0.2">
      <c r="A674" s="298"/>
      <c r="B674" s="296"/>
      <c r="C674" s="187"/>
      <c r="D674" s="13"/>
      <c r="E674" s="13"/>
      <c r="F674" s="13"/>
      <c r="G674" s="334"/>
      <c r="H674" s="324"/>
      <c r="I674" s="379"/>
      <c r="J674" s="79"/>
      <c r="K674" s="80"/>
      <c r="L674" s="250"/>
      <c r="M674" s="233"/>
    </row>
    <row r="675" spans="1:13" s="90" customFormat="1" x14ac:dyDescent="0.2">
      <c r="A675" s="298"/>
      <c r="B675" s="296"/>
      <c r="C675" s="187"/>
      <c r="D675" s="13"/>
      <c r="E675" s="13"/>
      <c r="F675" s="13"/>
      <c r="G675" s="334"/>
      <c r="H675" s="324"/>
      <c r="I675" s="379"/>
      <c r="J675" s="79"/>
      <c r="K675" s="87"/>
      <c r="L675" s="251"/>
      <c r="M675" s="233"/>
    </row>
    <row r="676" spans="1:13" s="90" customFormat="1" x14ac:dyDescent="0.2">
      <c r="A676" s="298"/>
      <c r="B676" s="296"/>
      <c r="C676" s="187"/>
      <c r="D676" s="13"/>
      <c r="E676" s="13"/>
      <c r="F676" s="13"/>
      <c r="G676" s="334"/>
      <c r="H676" s="324"/>
      <c r="I676" s="379"/>
      <c r="J676" s="79"/>
      <c r="K676" s="87"/>
      <c r="L676" s="251"/>
      <c r="M676" s="233"/>
    </row>
    <row r="677" spans="1:13" s="90" customFormat="1" x14ac:dyDescent="0.2">
      <c r="A677" s="298"/>
      <c r="B677" s="296"/>
      <c r="C677" s="187"/>
      <c r="D677" s="13"/>
      <c r="E677" s="13"/>
      <c r="F677" s="13"/>
      <c r="G677" s="334"/>
      <c r="H677" s="324"/>
      <c r="I677" s="379"/>
      <c r="J677" s="79"/>
      <c r="K677" s="87"/>
      <c r="L677" s="251"/>
      <c r="M677" s="233"/>
    </row>
    <row r="678" spans="1:13" s="38" customFormat="1" x14ac:dyDescent="0.2">
      <c r="A678" s="298"/>
      <c r="B678" s="296"/>
      <c r="C678" s="187"/>
      <c r="D678" s="13"/>
      <c r="E678" s="13"/>
      <c r="F678" s="13"/>
      <c r="G678" s="334"/>
      <c r="H678" s="324"/>
      <c r="I678" s="379"/>
      <c r="J678" s="79"/>
      <c r="K678" s="80"/>
      <c r="L678" s="250"/>
      <c r="M678" s="233"/>
    </row>
    <row r="679" spans="1:13" s="38" customFormat="1" x14ac:dyDescent="0.2">
      <c r="A679" s="298"/>
      <c r="B679" s="296"/>
      <c r="C679" s="187"/>
      <c r="D679" s="13"/>
      <c r="E679" s="13"/>
      <c r="F679" s="13"/>
      <c r="G679" s="334"/>
      <c r="H679" s="324"/>
      <c r="I679" s="379"/>
      <c r="J679" s="79"/>
      <c r="K679" s="80"/>
      <c r="L679" s="250"/>
      <c r="M679" s="233"/>
    </row>
    <row r="680" spans="1:13" s="38" customFormat="1" x14ac:dyDescent="0.2">
      <c r="A680" s="75"/>
      <c r="B680" s="76"/>
      <c r="C680" s="77"/>
      <c r="D680" s="21"/>
      <c r="E680" s="21"/>
      <c r="F680" s="21"/>
      <c r="G680" s="335"/>
      <c r="H680" s="283"/>
      <c r="I680" s="377"/>
      <c r="J680" s="79"/>
      <c r="K680" s="80"/>
      <c r="L680" s="250"/>
      <c r="M680" s="346"/>
    </row>
    <row r="681" spans="1:13" s="38" customFormat="1" x14ac:dyDescent="0.2">
      <c r="A681" s="75"/>
      <c r="B681" s="76"/>
      <c r="C681" s="77"/>
      <c r="D681" s="21"/>
      <c r="E681" s="21"/>
      <c r="F681" s="21"/>
      <c r="G681" s="335"/>
      <c r="H681" s="283"/>
      <c r="I681" s="377"/>
      <c r="J681" s="79"/>
      <c r="K681" s="80"/>
      <c r="L681" s="250"/>
      <c r="M681" s="346"/>
    </row>
    <row r="682" spans="1:13" s="90" customFormat="1" x14ac:dyDescent="0.2">
      <c r="A682" s="81"/>
      <c r="B682" s="76"/>
      <c r="C682" s="77"/>
      <c r="D682" s="21"/>
      <c r="E682" s="84"/>
      <c r="F682" s="21"/>
      <c r="G682" s="336"/>
      <c r="H682" s="283"/>
      <c r="I682" s="377"/>
      <c r="J682" s="79"/>
      <c r="K682" s="87"/>
      <c r="L682" s="250"/>
      <c r="M682" s="347"/>
    </row>
    <row r="683" spans="1:13" s="90" customFormat="1" x14ac:dyDescent="0.2">
      <c r="A683" s="81"/>
      <c r="B683" s="76"/>
      <c r="C683" s="77"/>
      <c r="D683" s="21"/>
      <c r="E683" s="84"/>
      <c r="F683" s="21"/>
      <c r="G683" s="336"/>
      <c r="H683" s="283"/>
      <c r="I683" s="377"/>
      <c r="J683" s="79"/>
      <c r="K683" s="87"/>
      <c r="L683" s="250"/>
      <c r="M683" s="347"/>
    </row>
    <row r="684" spans="1:13" s="90" customFormat="1" x14ac:dyDescent="0.2">
      <c r="A684" s="81"/>
      <c r="B684" s="76"/>
      <c r="C684" s="77"/>
      <c r="D684" s="21"/>
      <c r="E684" s="84"/>
      <c r="F684" s="21"/>
      <c r="G684" s="336"/>
      <c r="H684" s="283"/>
      <c r="I684" s="377"/>
      <c r="J684" s="79"/>
      <c r="K684" s="87"/>
      <c r="L684" s="250"/>
      <c r="M684" s="347"/>
    </row>
    <row r="685" spans="1:13" s="90" customFormat="1" x14ac:dyDescent="0.2">
      <c r="A685" s="81"/>
      <c r="B685" s="76"/>
      <c r="C685" s="77"/>
      <c r="D685" s="21"/>
      <c r="E685" s="84"/>
      <c r="F685" s="21"/>
      <c r="G685" s="336"/>
      <c r="H685" s="283"/>
      <c r="I685" s="377"/>
      <c r="J685" s="79"/>
      <c r="K685" s="87"/>
      <c r="L685" s="250"/>
      <c r="M685" s="347"/>
    </row>
    <row r="686" spans="1:13" s="90" customFormat="1" x14ac:dyDescent="0.2">
      <c r="A686" s="81"/>
      <c r="B686" s="76"/>
      <c r="C686" s="77"/>
      <c r="D686" s="21"/>
      <c r="E686" s="84"/>
      <c r="F686" s="21"/>
      <c r="G686" s="336"/>
      <c r="H686" s="283"/>
      <c r="I686" s="377"/>
      <c r="J686" s="79"/>
      <c r="K686" s="87"/>
      <c r="L686" s="250"/>
      <c r="M686" s="347"/>
    </row>
    <row r="687" spans="1:13" s="38" customFormat="1" x14ac:dyDescent="0.2">
      <c r="A687" s="75"/>
      <c r="B687" s="76"/>
      <c r="C687" s="77"/>
      <c r="D687" s="21"/>
      <c r="E687" s="21"/>
      <c r="F687" s="21"/>
      <c r="G687" s="335"/>
      <c r="H687" s="283"/>
      <c r="I687" s="377"/>
      <c r="J687" s="79"/>
      <c r="K687" s="80"/>
      <c r="L687" s="250"/>
      <c r="M687" s="346"/>
    </row>
    <row r="688" spans="1:13" s="38" customFormat="1" x14ac:dyDescent="0.2">
      <c r="A688" s="75"/>
      <c r="B688" s="76"/>
      <c r="C688" s="77"/>
      <c r="D688" s="21"/>
      <c r="E688" s="21"/>
      <c r="F688" s="21"/>
      <c r="G688" s="335"/>
      <c r="H688" s="283"/>
      <c r="I688" s="377"/>
      <c r="J688" s="79"/>
      <c r="K688" s="80"/>
      <c r="L688" s="250"/>
      <c r="M688" s="346"/>
    </row>
    <row r="689" spans="1:13" s="38" customFormat="1" x14ac:dyDescent="0.2">
      <c r="A689" s="75"/>
      <c r="B689" s="76"/>
      <c r="C689" s="77"/>
      <c r="D689" s="21"/>
      <c r="E689" s="21"/>
      <c r="F689" s="21"/>
      <c r="G689" s="335"/>
      <c r="H689" s="283"/>
      <c r="I689" s="377"/>
      <c r="J689" s="79"/>
      <c r="K689" s="80"/>
      <c r="L689" s="250"/>
      <c r="M689" s="346"/>
    </row>
    <row r="690" spans="1:13" s="38" customFormat="1" x14ac:dyDescent="0.2">
      <c r="A690" s="75"/>
      <c r="B690" s="76"/>
      <c r="C690" s="77"/>
      <c r="D690" s="21"/>
      <c r="E690" s="21"/>
      <c r="F690" s="21"/>
      <c r="G690" s="335"/>
      <c r="H690" s="283"/>
      <c r="I690" s="377"/>
      <c r="J690" s="79"/>
      <c r="K690" s="80"/>
      <c r="L690" s="250"/>
      <c r="M690" s="346"/>
    </row>
    <row r="691" spans="1:13" s="38" customFormat="1" x14ac:dyDescent="0.2">
      <c r="A691" s="75"/>
      <c r="B691" s="76"/>
      <c r="C691" s="77"/>
      <c r="D691" s="21"/>
      <c r="E691" s="21"/>
      <c r="F691" s="21"/>
      <c r="G691" s="335"/>
      <c r="H691" s="283"/>
      <c r="I691" s="377"/>
      <c r="J691" s="79"/>
      <c r="K691" s="80"/>
      <c r="L691" s="250"/>
      <c r="M691" s="346"/>
    </row>
    <row r="692" spans="1:13" s="38" customFormat="1" x14ac:dyDescent="0.2">
      <c r="A692" s="75"/>
      <c r="B692" s="76"/>
      <c r="C692" s="77"/>
      <c r="D692" s="21"/>
      <c r="E692" s="21"/>
      <c r="F692" s="21"/>
      <c r="G692" s="335"/>
      <c r="H692" s="283"/>
      <c r="I692" s="377"/>
      <c r="J692" s="79"/>
      <c r="K692" s="80"/>
      <c r="L692" s="250"/>
      <c r="M692" s="346"/>
    </row>
    <row r="693" spans="1:13" s="38" customFormat="1" x14ac:dyDescent="0.2">
      <c r="A693" s="75"/>
      <c r="B693" s="76"/>
      <c r="C693" s="77"/>
      <c r="D693" s="21"/>
      <c r="E693" s="21"/>
      <c r="F693" s="21"/>
      <c r="G693" s="335"/>
      <c r="H693" s="283"/>
      <c r="I693" s="377"/>
      <c r="J693" s="79"/>
      <c r="K693" s="80"/>
      <c r="L693" s="250"/>
      <c r="M693" s="346"/>
    </row>
    <row r="694" spans="1:13" s="38" customFormat="1" x14ac:dyDescent="0.2">
      <c r="A694" s="75"/>
      <c r="B694" s="76"/>
      <c r="C694" s="77"/>
      <c r="D694" s="21"/>
      <c r="E694" s="21"/>
      <c r="F694" s="21"/>
      <c r="G694" s="335"/>
      <c r="H694" s="283"/>
      <c r="I694" s="377"/>
      <c r="J694" s="79"/>
      <c r="K694" s="80"/>
      <c r="L694" s="250"/>
      <c r="M694" s="346"/>
    </row>
    <row r="695" spans="1:13" s="38" customFormat="1" x14ac:dyDescent="0.2">
      <c r="A695" s="75"/>
      <c r="B695" s="76"/>
      <c r="C695" s="77"/>
      <c r="D695" s="21"/>
      <c r="E695" s="21"/>
      <c r="F695" s="21"/>
      <c r="G695" s="335"/>
      <c r="H695" s="283"/>
      <c r="I695" s="377"/>
      <c r="J695" s="79"/>
      <c r="K695" s="80"/>
      <c r="L695" s="250"/>
      <c r="M695" s="346"/>
    </row>
    <row r="696" spans="1:13" s="38" customFormat="1" x14ac:dyDescent="0.2">
      <c r="A696" s="75"/>
      <c r="B696" s="76"/>
      <c r="C696" s="77"/>
      <c r="D696" s="21"/>
      <c r="E696" s="21"/>
      <c r="F696" s="21"/>
      <c r="G696" s="335"/>
      <c r="H696" s="283"/>
      <c r="I696" s="377"/>
      <c r="J696" s="79"/>
      <c r="K696" s="80"/>
      <c r="L696" s="250"/>
      <c r="M696" s="346"/>
    </row>
    <row r="697" spans="1:13" s="38" customFormat="1" x14ac:dyDescent="0.2">
      <c r="A697" s="75"/>
      <c r="B697" s="76"/>
      <c r="C697" s="77"/>
      <c r="D697" s="21"/>
      <c r="E697" s="21"/>
      <c r="F697" s="21"/>
      <c r="G697" s="21"/>
      <c r="H697" s="339"/>
      <c r="I697" s="377"/>
      <c r="J697" s="79"/>
      <c r="K697" s="80"/>
      <c r="L697" s="250"/>
      <c r="M697" s="346"/>
    </row>
    <row r="698" spans="1:13" s="38" customFormat="1" x14ac:dyDescent="0.2">
      <c r="A698" s="75"/>
      <c r="B698" s="82"/>
      <c r="C698" s="83"/>
      <c r="D698" s="84"/>
      <c r="E698" s="84"/>
      <c r="F698" s="84"/>
      <c r="G698" s="84"/>
      <c r="H698" s="282"/>
      <c r="I698" s="24"/>
      <c r="J698" s="79"/>
      <c r="K698" s="80"/>
      <c r="L698" s="250"/>
      <c r="M698" s="342"/>
    </row>
    <row r="699" spans="1:13" s="38" customFormat="1" x14ac:dyDescent="0.2">
      <c r="A699" s="75"/>
      <c r="B699" s="82"/>
      <c r="C699" s="83"/>
      <c r="D699" s="84"/>
      <c r="E699" s="84"/>
      <c r="F699" s="84"/>
      <c r="G699" s="84"/>
      <c r="H699" s="282"/>
      <c r="I699" s="24"/>
      <c r="J699" s="79"/>
      <c r="K699" s="80"/>
      <c r="L699" s="250"/>
      <c r="M699" s="342"/>
    </row>
    <row r="700" spans="1:13" s="38" customFormat="1" x14ac:dyDescent="0.2">
      <c r="A700" s="75"/>
      <c r="B700" s="82"/>
      <c r="C700" s="83"/>
      <c r="D700" s="84"/>
      <c r="E700" s="84"/>
      <c r="F700" s="84"/>
      <c r="G700" s="84"/>
      <c r="H700" s="282"/>
      <c r="I700" s="24"/>
      <c r="J700" s="79"/>
      <c r="K700" s="80"/>
      <c r="L700" s="250"/>
      <c r="M700" s="342"/>
    </row>
    <row r="701" spans="1:13" s="38" customFormat="1" x14ac:dyDescent="0.2">
      <c r="A701" s="75"/>
      <c r="B701" s="82"/>
      <c r="C701" s="83"/>
      <c r="D701" s="84"/>
      <c r="E701" s="84"/>
      <c r="F701" s="84"/>
      <c r="G701" s="84"/>
      <c r="H701" s="282"/>
      <c r="I701" s="24"/>
      <c r="J701" s="79"/>
      <c r="K701" s="80"/>
      <c r="L701" s="250"/>
      <c r="M701" s="342"/>
    </row>
    <row r="702" spans="1:13" s="38" customFormat="1" x14ac:dyDescent="0.2">
      <c r="A702" s="75"/>
      <c r="B702" s="82"/>
      <c r="C702" s="83"/>
      <c r="D702" s="84"/>
      <c r="E702" s="84"/>
      <c r="F702" s="84"/>
      <c r="G702" s="84"/>
      <c r="H702" s="282"/>
      <c r="I702" s="24"/>
      <c r="J702" s="79"/>
      <c r="K702" s="80"/>
      <c r="L702" s="250"/>
      <c r="M702" s="342"/>
    </row>
    <row r="703" spans="1:13" s="38" customFormat="1" x14ac:dyDescent="0.2">
      <c r="A703" s="75"/>
      <c r="B703" s="82"/>
      <c r="C703" s="83"/>
      <c r="D703" s="84"/>
      <c r="E703" s="84"/>
      <c r="F703" s="84"/>
      <c r="G703" s="84"/>
      <c r="H703" s="282"/>
      <c r="I703" s="24"/>
      <c r="J703" s="79"/>
      <c r="K703" s="80"/>
      <c r="L703" s="250"/>
      <c r="M703" s="342"/>
    </row>
    <row r="704" spans="1:13" s="38" customFormat="1" x14ac:dyDescent="0.2">
      <c r="A704" s="75"/>
      <c r="B704" s="76"/>
      <c r="C704" s="77"/>
      <c r="D704" s="21"/>
      <c r="E704" s="21"/>
      <c r="F704" s="21"/>
      <c r="G704" s="21"/>
      <c r="H704" s="283"/>
      <c r="I704" s="24"/>
      <c r="J704" s="79"/>
      <c r="K704" s="80"/>
      <c r="L704" s="250"/>
      <c r="M704" s="346"/>
    </row>
    <row r="705" spans="1:13" s="90" customFormat="1" x14ac:dyDescent="0.2">
      <c r="A705" s="81"/>
      <c r="B705" s="76"/>
      <c r="C705" s="77"/>
      <c r="D705" s="21"/>
      <c r="E705" s="84"/>
      <c r="F705" s="21"/>
      <c r="G705" s="84"/>
      <c r="H705" s="283"/>
      <c r="I705" s="24"/>
      <c r="J705" s="79"/>
      <c r="K705" s="87"/>
      <c r="L705" s="250"/>
      <c r="M705" s="347"/>
    </row>
    <row r="706" spans="1:13" s="90" customFormat="1" x14ac:dyDescent="0.2">
      <c r="A706" s="81"/>
      <c r="B706" s="76"/>
      <c r="C706" s="77"/>
      <c r="D706" s="21"/>
      <c r="E706" s="84"/>
      <c r="F706" s="21"/>
      <c r="G706" s="84"/>
      <c r="H706" s="283"/>
      <c r="I706" s="24"/>
      <c r="J706" s="79"/>
      <c r="K706" s="87"/>
      <c r="L706" s="250"/>
      <c r="M706" s="347"/>
    </row>
    <row r="707" spans="1:13" s="90" customFormat="1" x14ac:dyDescent="0.2">
      <c r="A707" s="81"/>
      <c r="B707" s="76"/>
      <c r="C707" s="77"/>
      <c r="D707" s="21"/>
      <c r="E707" s="84"/>
      <c r="F707" s="21"/>
      <c r="G707" s="84"/>
      <c r="H707" s="283"/>
      <c r="I707" s="24"/>
      <c r="J707" s="79"/>
      <c r="K707" s="87"/>
      <c r="L707" s="250"/>
      <c r="M707" s="347"/>
    </row>
    <row r="708" spans="1:13" s="90" customFormat="1" x14ac:dyDescent="0.2">
      <c r="A708" s="81"/>
      <c r="B708" s="76"/>
      <c r="C708" s="77"/>
      <c r="D708" s="21"/>
      <c r="E708" s="84"/>
      <c r="F708" s="21"/>
      <c r="G708" s="84"/>
      <c r="H708" s="283"/>
      <c r="I708" s="24"/>
      <c r="J708" s="79"/>
      <c r="K708" s="87"/>
      <c r="L708" s="250"/>
      <c r="M708" s="347"/>
    </row>
    <row r="709" spans="1:13" s="90" customFormat="1" x14ac:dyDescent="0.2">
      <c r="A709" s="81"/>
      <c r="B709" s="76"/>
      <c r="C709" s="77"/>
      <c r="D709" s="21"/>
      <c r="E709" s="84"/>
      <c r="F709" s="21"/>
      <c r="G709" s="84"/>
      <c r="H709" s="283"/>
      <c r="I709" s="283"/>
      <c r="J709" s="79"/>
      <c r="K709" s="87"/>
      <c r="L709" s="250"/>
      <c r="M709" s="348"/>
    </row>
    <row r="710" spans="1:13" s="90" customFormat="1" x14ac:dyDescent="0.2">
      <c r="A710" s="81"/>
      <c r="B710" s="76"/>
      <c r="C710" s="77"/>
      <c r="D710" s="21"/>
      <c r="E710" s="84"/>
      <c r="F710" s="21"/>
      <c r="G710" s="84"/>
      <c r="H710" s="283"/>
      <c r="I710" s="24"/>
      <c r="J710" s="79"/>
      <c r="K710" s="87"/>
      <c r="L710" s="250"/>
      <c r="M710" s="347"/>
    </row>
    <row r="711" spans="1:13" s="38" customFormat="1" x14ac:dyDescent="0.2">
      <c r="A711" s="75"/>
      <c r="B711" s="76"/>
      <c r="C711" s="77"/>
      <c r="D711" s="21"/>
      <c r="E711" s="21"/>
      <c r="F711" s="21"/>
      <c r="G711" s="21"/>
      <c r="H711" s="283"/>
      <c r="I711" s="24"/>
      <c r="J711" s="79"/>
      <c r="K711" s="80"/>
      <c r="L711" s="250"/>
      <c r="M711" s="346"/>
    </row>
    <row r="712" spans="1:13" s="38" customFormat="1" x14ac:dyDescent="0.2">
      <c r="A712" s="75"/>
      <c r="B712" s="76"/>
      <c r="C712" s="77"/>
      <c r="D712" s="21"/>
      <c r="E712" s="21"/>
      <c r="F712" s="21"/>
      <c r="G712" s="21"/>
      <c r="H712" s="283"/>
      <c r="I712" s="24"/>
      <c r="J712" s="79"/>
      <c r="K712" s="80"/>
      <c r="L712" s="250"/>
      <c r="M712" s="346"/>
    </row>
    <row r="713" spans="1:13" s="38" customFormat="1" x14ac:dyDescent="0.2">
      <c r="A713" s="75"/>
      <c r="B713" s="76"/>
      <c r="C713" s="77"/>
      <c r="D713" s="21"/>
      <c r="E713" s="21"/>
      <c r="F713" s="21"/>
      <c r="G713" s="21"/>
      <c r="H713" s="283"/>
      <c r="I713" s="24"/>
      <c r="J713" s="79"/>
      <c r="K713" s="80"/>
      <c r="L713" s="250"/>
      <c r="M713" s="346"/>
    </row>
    <row r="714" spans="1:13" s="38" customFormat="1" x14ac:dyDescent="0.2">
      <c r="A714" s="75"/>
      <c r="B714" s="76"/>
      <c r="C714" s="77"/>
      <c r="D714" s="21"/>
      <c r="E714" s="21"/>
      <c r="F714" s="21"/>
      <c r="G714" s="21"/>
      <c r="H714" s="283"/>
      <c r="I714" s="24"/>
      <c r="J714" s="79"/>
      <c r="K714" s="80"/>
      <c r="L714" s="250"/>
      <c r="M714" s="346"/>
    </row>
    <row r="715" spans="1:13" s="38" customFormat="1" x14ac:dyDescent="0.2">
      <c r="A715" s="75"/>
      <c r="B715" s="76"/>
      <c r="C715" s="77"/>
      <c r="D715" s="21"/>
      <c r="E715" s="21"/>
      <c r="F715" s="21"/>
      <c r="G715" s="21"/>
      <c r="H715" s="283"/>
      <c r="I715" s="24"/>
      <c r="J715" s="79"/>
      <c r="K715" s="80"/>
      <c r="L715" s="250"/>
      <c r="M715" s="346"/>
    </row>
    <row r="716" spans="1:13" s="38" customFormat="1" x14ac:dyDescent="0.2">
      <c r="A716" s="75"/>
      <c r="B716" s="76"/>
      <c r="C716" s="77"/>
      <c r="D716" s="21"/>
      <c r="E716" s="21"/>
      <c r="F716" s="21"/>
      <c r="G716" s="21"/>
      <c r="H716" s="283"/>
      <c r="I716" s="24"/>
      <c r="J716" s="79"/>
      <c r="K716" s="80"/>
      <c r="L716" s="250"/>
      <c r="M716" s="346"/>
    </row>
    <row r="717" spans="1:13" s="38" customFormat="1" x14ac:dyDescent="0.2">
      <c r="A717" s="75"/>
      <c r="B717" s="76"/>
      <c r="C717" s="77"/>
      <c r="D717" s="21"/>
      <c r="E717" s="21"/>
      <c r="F717" s="21"/>
      <c r="G717" s="21"/>
      <c r="H717" s="283"/>
      <c r="I717" s="24"/>
      <c r="J717" s="79"/>
      <c r="K717" s="80"/>
      <c r="L717" s="250"/>
      <c r="M717" s="346"/>
    </row>
    <row r="718" spans="1:13" s="38" customFormat="1" x14ac:dyDescent="0.2">
      <c r="A718" s="75"/>
      <c r="B718" s="82"/>
      <c r="C718" s="83"/>
      <c r="D718" s="84"/>
      <c r="E718" s="84"/>
      <c r="F718" s="84"/>
      <c r="G718" s="84"/>
      <c r="H718" s="282"/>
      <c r="I718" s="24"/>
      <c r="J718" s="198"/>
      <c r="K718" s="358"/>
      <c r="L718" s="250"/>
      <c r="M718" s="342"/>
    </row>
    <row r="719" spans="1:13" s="38" customFormat="1" x14ac:dyDescent="0.2">
      <c r="A719" s="75"/>
      <c r="B719" s="82"/>
      <c r="C719" s="83"/>
      <c r="D719" s="84"/>
      <c r="E719" s="84"/>
      <c r="F719" s="84"/>
      <c r="G719" s="84"/>
      <c r="H719" s="282"/>
      <c r="I719" s="24"/>
      <c r="J719" s="198"/>
      <c r="K719" s="358"/>
      <c r="L719" s="250"/>
      <c r="M719" s="342"/>
    </row>
    <row r="720" spans="1:13" s="38" customFormat="1" x14ac:dyDescent="0.2">
      <c r="A720" s="75"/>
      <c r="B720" s="82"/>
      <c r="C720" s="83"/>
      <c r="D720" s="84"/>
      <c r="E720" s="84"/>
      <c r="F720" s="84"/>
      <c r="G720" s="84"/>
      <c r="H720" s="282"/>
      <c r="I720" s="24"/>
      <c r="J720" s="198"/>
      <c r="K720" s="358"/>
      <c r="L720" s="250"/>
      <c r="M720" s="342"/>
    </row>
    <row r="721" spans="1:13" s="38" customFormat="1" x14ac:dyDescent="0.2">
      <c r="A721" s="75"/>
      <c r="B721" s="82"/>
      <c r="C721" s="83"/>
      <c r="D721" s="84"/>
      <c r="E721" s="84"/>
      <c r="F721" s="84"/>
      <c r="G721" s="84"/>
      <c r="H721" s="282"/>
      <c r="I721" s="24"/>
      <c r="J721" s="198"/>
      <c r="K721" s="358"/>
      <c r="L721" s="250"/>
      <c r="M721" s="342"/>
    </row>
    <row r="722" spans="1:13" s="38" customFormat="1" x14ac:dyDescent="0.2">
      <c r="A722" s="75"/>
      <c r="B722" s="82"/>
      <c r="C722" s="83"/>
      <c r="D722" s="84"/>
      <c r="E722" s="84"/>
      <c r="F722" s="84"/>
      <c r="G722" s="84"/>
      <c r="H722" s="282"/>
      <c r="I722" s="24"/>
      <c r="J722" s="198"/>
      <c r="K722" s="358"/>
      <c r="L722" s="250"/>
      <c r="M722" s="342"/>
    </row>
    <row r="723" spans="1:13" s="38" customFormat="1" x14ac:dyDescent="0.2">
      <c r="A723" s="75"/>
      <c r="B723" s="82"/>
      <c r="C723" s="83"/>
      <c r="D723" s="84"/>
      <c r="E723" s="84"/>
      <c r="F723" s="84"/>
      <c r="G723" s="84"/>
      <c r="H723" s="282"/>
      <c r="I723" s="24"/>
      <c r="J723" s="198"/>
      <c r="K723" s="358"/>
      <c r="L723" s="250"/>
      <c r="M723" s="342"/>
    </row>
    <row r="724" spans="1:13" s="38" customFormat="1" x14ac:dyDescent="0.2">
      <c r="A724" s="75"/>
      <c r="B724" s="82"/>
      <c r="C724" s="83"/>
      <c r="D724" s="84"/>
      <c r="E724" s="84"/>
      <c r="F724" s="84"/>
      <c r="G724" s="84"/>
      <c r="H724" s="282"/>
      <c r="I724" s="24"/>
      <c r="J724" s="198"/>
      <c r="K724" s="358"/>
      <c r="L724" s="250"/>
      <c r="M724" s="342"/>
    </row>
    <row r="725" spans="1:13" s="38" customFormat="1" x14ac:dyDescent="0.2">
      <c r="A725" s="75"/>
      <c r="B725" s="82"/>
      <c r="C725" s="83"/>
      <c r="D725" s="84"/>
      <c r="E725" s="84"/>
      <c r="F725" s="84"/>
      <c r="G725" s="84"/>
      <c r="H725" s="282"/>
      <c r="I725" s="24"/>
      <c r="J725" s="198"/>
      <c r="K725" s="358"/>
      <c r="L725" s="250"/>
      <c r="M725" s="342"/>
    </row>
    <row r="726" spans="1:13" s="38" customFormat="1" x14ac:dyDescent="0.2">
      <c r="A726" s="75"/>
      <c r="B726" s="82"/>
      <c r="C726" s="83"/>
      <c r="D726" s="84"/>
      <c r="E726" s="84"/>
      <c r="F726" s="84"/>
      <c r="G726" s="84"/>
      <c r="H726" s="282"/>
      <c r="I726" s="24"/>
      <c r="J726" s="198"/>
      <c r="K726" s="358"/>
      <c r="L726" s="250"/>
      <c r="M726" s="342"/>
    </row>
    <row r="727" spans="1:13" s="90" customFormat="1" x14ac:dyDescent="0.2">
      <c r="A727" s="81"/>
      <c r="B727" s="76"/>
      <c r="C727" s="187"/>
      <c r="D727" s="13"/>
      <c r="E727" s="84"/>
      <c r="F727" s="21"/>
      <c r="G727" s="84"/>
      <c r="H727" s="283"/>
      <c r="I727" s="377"/>
      <c r="J727" s="79"/>
      <c r="K727" s="87"/>
      <c r="L727" s="250"/>
      <c r="M727" s="342"/>
    </row>
    <row r="728" spans="1:13" s="90" customFormat="1" x14ac:dyDescent="0.2">
      <c r="A728" s="81"/>
      <c r="B728" s="76"/>
      <c r="C728" s="187"/>
      <c r="D728" s="13"/>
      <c r="E728" s="84"/>
      <c r="F728" s="21"/>
      <c r="G728" s="84"/>
      <c r="H728" s="357"/>
      <c r="I728" s="377"/>
      <c r="J728" s="79"/>
      <c r="K728" s="87"/>
      <c r="L728" s="250"/>
      <c r="M728" s="233"/>
    </row>
    <row r="729" spans="1:13" s="90" customFormat="1" x14ac:dyDescent="0.2">
      <c r="A729" s="81"/>
      <c r="B729" s="76"/>
      <c r="C729" s="187"/>
      <c r="D729" s="13"/>
      <c r="E729" s="84"/>
      <c r="F729" s="21"/>
      <c r="G729" s="84"/>
      <c r="H729" s="357"/>
      <c r="I729" s="377"/>
      <c r="J729" s="79"/>
      <c r="K729" s="87"/>
      <c r="L729" s="250"/>
      <c r="M729" s="233"/>
    </row>
    <row r="730" spans="1:13" s="90" customFormat="1" x14ac:dyDescent="0.2">
      <c r="A730" s="81"/>
      <c r="B730" s="76"/>
      <c r="C730" s="187"/>
      <c r="D730" s="13"/>
      <c r="E730" s="84"/>
      <c r="F730" s="21"/>
      <c r="G730" s="84"/>
      <c r="H730" s="357"/>
      <c r="I730" s="377"/>
      <c r="J730" s="79"/>
      <c r="K730" s="87"/>
      <c r="L730" s="250"/>
      <c r="M730" s="233"/>
    </row>
    <row r="731" spans="1:13" s="90" customFormat="1" x14ac:dyDescent="0.2">
      <c r="A731" s="124"/>
      <c r="B731" s="76"/>
      <c r="C731" s="187"/>
      <c r="D731" s="12"/>
      <c r="E731" s="95"/>
      <c r="F731" s="21"/>
      <c r="G731" s="95"/>
      <c r="H731" s="357"/>
      <c r="I731" s="377"/>
      <c r="J731" s="79"/>
      <c r="K731" s="126"/>
      <c r="L731" s="250"/>
      <c r="M731" s="233"/>
    </row>
    <row r="732" spans="1:13" s="90" customFormat="1" x14ac:dyDescent="0.2">
      <c r="A732" s="124"/>
      <c r="B732" s="76"/>
      <c r="C732" s="187"/>
      <c r="D732" s="12"/>
      <c r="E732" s="95"/>
      <c r="F732" s="21"/>
      <c r="G732" s="95"/>
      <c r="H732" s="357"/>
      <c r="I732" s="377"/>
      <c r="J732" s="79"/>
      <c r="K732" s="126">
        <v>334280000</v>
      </c>
      <c r="L732" s="250"/>
      <c r="M732" s="359"/>
    </row>
    <row r="733" spans="1:13" s="90" customFormat="1" x14ac:dyDescent="0.2">
      <c r="A733" s="124"/>
      <c r="B733" s="76"/>
      <c r="C733" s="361"/>
      <c r="D733" s="12"/>
      <c r="E733" s="95"/>
      <c r="F733" s="21"/>
      <c r="G733" s="95"/>
      <c r="H733" s="357"/>
      <c r="I733" s="377"/>
      <c r="J733" s="79"/>
      <c r="K733" s="126">
        <f>J732-K732</f>
        <v>-334280000</v>
      </c>
      <c r="L733" s="250"/>
      <c r="M733" s="233"/>
    </row>
    <row r="734" spans="1:13" s="90" customFormat="1" x14ac:dyDescent="0.2">
      <c r="A734" s="81"/>
      <c r="B734" s="76"/>
      <c r="C734" s="187"/>
      <c r="D734" s="12"/>
      <c r="E734" s="84"/>
      <c r="F734" s="21"/>
      <c r="G734" s="84"/>
      <c r="H734" s="357"/>
      <c r="I734" s="377"/>
      <c r="J734" s="79"/>
      <c r="K734" s="87"/>
      <c r="L734" s="250"/>
      <c r="M734" s="233"/>
    </row>
    <row r="735" spans="1:13" s="90" customFormat="1" x14ac:dyDescent="0.2">
      <c r="A735" s="81"/>
      <c r="B735" s="76"/>
      <c r="C735" s="187"/>
      <c r="D735" s="13"/>
      <c r="E735" s="84"/>
      <c r="F735" s="21"/>
      <c r="G735" s="84"/>
      <c r="H735" s="357"/>
      <c r="I735" s="377"/>
      <c r="J735" s="79"/>
      <c r="K735" s="87"/>
      <c r="L735" s="250"/>
      <c r="M735" s="233"/>
    </row>
    <row r="736" spans="1:13" s="90" customFormat="1" x14ac:dyDescent="0.2">
      <c r="A736" s="81"/>
      <c r="B736" s="76"/>
      <c r="C736" s="187"/>
      <c r="D736" s="13"/>
      <c r="E736" s="84"/>
      <c r="F736" s="21"/>
      <c r="G736" s="84"/>
      <c r="H736" s="357"/>
      <c r="I736" s="377"/>
      <c r="J736" s="79"/>
      <c r="K736" s="87"/>
      <c r="L736" s="250"/>
      <c r="M736" s="233"/>
    </row>
    <row r="737" spans="1:13" s="90" customFormat="1" x14ac:dyDescent="0.2">
      <c r="A737" s="81"/>
      <c r="B737" s="76"/>
      <c r="C737" s="187"/>
      <c r="D737" s="13"/>
      <c r="E737" s="84"/>
      <c r="F737" s="21"/>
      <c r="G737" s="84"/>
      <c r="H737" s="357"/>
      <c r="I737" s="377"/>
      <c r="J737" s="79"/>
      <c r="K737" s="87"/>
      <c r="L737" s="250"/>
      <c r="M737" s="233"/>
    </row>
    <row r="738" spans="1:13" s="90" customFormat="1" x14ac:dyDescent="0.2">
      <c r="A738" s="81"/>
      <c r="B738" s="76"/>
      <c r="C738" s="187"/>
      <c r="D738" s="13"/>
      <c r="E738" s="84"/>
      <c r="F738" s="21"/>
      <c r="G738" s="84"/>
      <c r="H738" s="357"/>
      <c r="I738" s="377"/>
      <c r="J738" s="79"/>
      <c r="K738" s="87"/>
      <c r="L738" s="250"/>
      <c r="M738" s="233"/>
    </row>
    <row r="739" spans="1:13" s="90" customFormat="1" x14ac:dyDescent="0.2">
      <c r="A739" s="81"/>
      <c r="B739" s="76"/>
      <c r="C739" s="187"/>
      <c r="D739" s="13"/>
      <c r="E739" s="84"/>
      <c r="F739" s="21"/>
      <c r="G739" s="84"/>
      <c r="H739" s="357"/>
      <c r="I739" s="377"/>
      <c r="J739" s="79"/>
      <c r="K739" s="87"/>
      <c r="L739" s="250"/>
      <c r="M739" s="360"/>
    </row>
    <row r="740" spans="1:13" s="90" customFormat="1" x14ac:dyDescent="0.2">
      <c r="A740" s="81"/>
      <c r="B740" s="82"/>
      <c r="C740" s="83"/>
      <c r="D740" s="84"/>
      <c r="E740" s="84"/>
      <c r="F740" s="84"/>
      <c r="G740" s="84"/>
      <c r="H740" s="283"/>
      <c r="I740" s="24"/>
      <c r="J740" s="79"/>
      <c r="K740" s="87"/>
      <c r="L740" s="251"/>
    </row>
    <row r="741" spans="1:13" s="90" customFormat="1" x14ac:dyDescent="0.2">
      <c r="A741" s="81"/>
      <c r="B741" s="82"/>
      <c r="C741" s="83"/>
      <c r="D741" s="84"/>
      <c r="E741" s="84"/>
      <c r="F741" s="84"/>
      <c r="G741" s="84"/>
      <c r="H741" s="282"/>
      <c r="I741" s="24"/>
      <c r="J741" s="79"/>
      <c r="K741" s="87"/>
      <c r="L741" s="251"/>
      <c r="M741" s="342"/>
    </row>
    <row r="742" spans="1:13" s="38" customFormat="1" x14ac:dyDescent="0.2">
      <c r="A742" s="75"/>
      <c r="B742" s="82"/>
      <c r="C742" s="83"/>
      <c r="D742" s="84"/>
      <c r="E742" s="84"/>
      <c r="F742" s="84"/>
      <c r="G742" s="84"/>
      <c r="H742" s="282"/>
      <c r="I742" s="283"/>
      <c r="J742" s="79"/>
      <c r="K742" s="80">
        <f>H11</f>
        <v>327726200</v>
      </c>
      <c r="L742" s="250"/>
      <c r="M742" s="342"/>
    </row>
    <row r="743" spans="1:13" s="38" customFormat="1" x14ac:dyDescent="0.2">
      <c r="A743" s="128"/>
      <c r="B743" s="76"/>
      <c r="C743" s="129"/>
      <c r="D743" s="7"/>
      <c r="E743" s="7"/>
      <c r="F743" s="21"/>
      <c r="G743" s="7"/>
      <c r="H743" s="357"/>
      <c r="I743" s="24"/>
      <c r="J743" s="79"/>
      <c r="K743" s="130"/>
      <c r="L743" s="254"/>
      <c r="M743" s="346"/>
    </row>
    <row r="744" spans="1:13" s="38" customFormat="1" x14ac:dyDescent="0.2">
      <c r="A744" s="128"/>
      <c r="B744" s="76"/>
      <c r="C744" s="129"/>
      <c r="D744" s="7"/>
      <c r="E744" s="7"/>
      <c r="F744" s="21"/>
      <c r="G744" s="7"/>
      <c r="H744" s="357"/>
      <c r="I744" s="24"/>
      <c r="J744" s="79"/>
      <c r="K744" s="130"/>
      <c r="L744" s="254"/>
      <c r="M744" s="346"/>
    </row>
    <row r="745" spans="1:13" s="38" customFormat="1" x14ac:dyDescent="0.2">
      <c r="A745" s="128"/>
      <c r="B745" s="76"/>
      <c r="C745" s="129"/>
      <c r="D745" s="7"/>
      <c r="E745" s="7"/>
      <c r="F745" s="21"/>
      <c r="G745" s="7"/>
      <c r="H745" s="357"/>
      <c r="I745" s="24"/>
      <c r="J745" s="79"/>
      <c r="K745" s="130"/>
      <c r="L745" s="254"/>
      <c r="M745" s="346"/>
    </row>
    <row r="746" spans="1:13" s="38" customFormat="1" x14ac:dyDescent="0.2">
      <c r="A746" s="128"/>
      <c r="B746" s="76"/>
      <c r="C746" s="77"/>
      <c r="D746" s="7"/>
      <c r="E746" s="7"/>
      <c r="F746" s="21"/>
      <c r="G746" s="7"/>
      <c r="H746" s="357"/>
      <c r="I746" s="24"/>
      <c r="J746" s="79"/>
      <c r="K746" s="130"/>
      <c r="L746" s="254"/>
      <c r="M746" s="346"/>
    </row>
    <row r="747" spans="1:13" s="38" customFormat="1" x14ac:dyDescent="0.2">
      <c r="A747" s="128"/>
      <c r="B747" s="76"/>
      <c r="C747" s="77"/>
      <c r="D747" s="7"/>
      <c r="E747" s="7"/>
      <c r="F747" s="21"/>
      <c r="G747" s="7"/>
      <c r="H747" s="357"/>
      <c r="I747" s="24"/>
      <c r="J747" s="79"/>
      <c r="K747" s="130"/>
      <c r="L747" s="254"/>
      <c r="M747" s="346"/>
    </row>
    <row r="748" spans="1:13" s="38" customFormat="1" x14ac:dyDescent="0.2">
      <c r="A748" s="128"/>
      <c r="B748" s="76"/>
      <c r="C748" s="129"/>
      <c r="D748" s="7"/>
      <c r="E748" s="7"/>
      <c r="F748" s="21"/>
      <c r="G748" s="7"/>
      <c r="H748" s="357"/>
      <c r="I748" s="24"/>
      <c r="J748" s="79"/>
      <c r="K748" s="130"/>
      <c r="L748" s="254"/>
      <c r="M748" s="346"/>
    </row>
    <row r="749" spans="1:13" s="38" customFormat="1" x14ac:dyDescent="0.2">
      <c r="A749" s="128"/>
      <c r="B749" s="76"/>
      <c r="C749" s="77"/>
      <c r="D749" s="7"/>
      <c r="E749" s="7"/>
      <c r="F749" s="21"/>
      <c r="G749" s="7"/>
      <c r="H749" s="357"/>
      <c r="I749" s="24"/>
      <c r="J749" s="79"/>
      <c r="K749" s="130"/>
      <c r="L749" s="254"/>
      <c r="M749" s="346"/>
    </row>
    <row r="750" spans="1:13" s="38" customFormat="1" x14ac:dyDescent="0.2">
      <c r="A750" s="128"/>
      <c r="B750" s="76"/>
      <c r="C750" s="77"/>
      <c r="D750" s="7"/>
      <c r="E750" s="7"/>
      <c r="F750" s="21"/>
      <c r="G750" s="7"/>
      <c r="H750" s="357"/>
      <c r="I750" s="24"/>
      <c r="J750" s="79"/>
      <c r="K750" s="130"/>
      <c r="L750" s="254"/>
      <c r="M750" s="346"/>
    </row>
    <row r="751" spans="1:13" s="38" customFormat="1" x14ac:dyDescent="0.2">
      <c r="A751" s="128"/>
      <c r="B751" s="76"/>
      <c r="C751" s="77"/>
      <c r="D751" s="7"/>
      <c r="E751" s="7"/>
      <c r="F751" s="21"/>
      <c r="G751" s="7"/>
      <c r="H751" s="357"/>
      <c r="I751" s="24"/>
      <c r="J751" s="79"/>
      <c r="K751" s="130"/>
      <c r="L751" s="254"/>
      <c r="M751" s="346"/>
    </row>
    <row r="752" spans="1:13" s="38" customFormat="1" x14ac:dyDescent="0.2">
      <c r="A752" s="128"/>
      <c r="B752" s="76"/>
      <c r="C752" s="77"/>
      <c r="D752" s="7"/>
      <c r="E752" s="7"/>
      <c r="F752" s="21"/>
      <c r="G752" s="7"/>
      <c r="H752" s="357"/>
      <c r="I752" s="24"/>
      <c r="J752" s="79"/>
      <c r="K752" s="130"/>
      <c r="L752" s="254"/>
      <c r="M752" s="346"/>
    </row>
    <row r="753" spans="1:13" s="38" customFormat="1" x14ac:dyDescent="0.2">
      <c r="A753" s="75"/>
      <c r="B753" s="76"/>
      <c r="C753" s="77"/>
      <c r="D753" s="21"/>
      <c r="E753" s="21"/>
      <c r="F753" s="21"/>
      <c r="G753" s="21"/>
      <c r="H753" s="357"/>
      <c r="I753" s="24"/>
      <c r="J753" s="79"/>
      <c r="K753" s="130"/>
      <c r="L753" s="254"/>
      <c r="M753" s="346"/>
    </row>
    <row r="754" spans="1:13" s="38" customFormat="1" x14ac:dyDescent="0.2">
      <c r="A754" s="75"/>
      <c r="B754" s="76"/>
      <c r="C754" s="77"/>
      <c r="D754" s="21"/>
      <c r="E754" s="21"/>
      <c r="F754" s="21"/>
      <c r="G754" s="21"/>
      <c r="H754" s="357"/>
      <c r="I754" s="24"/>
      <c r="J754" s="79"/>
      <c r="K754" s="130"/>
      <c r="L754" s="254"/>
      <c r="M754" s="346"/>
    </row>
    <row r="755" spans="1:13" s="38" customFormat="1" x14ac:dyDescent="0.2">
      <c r="A755" s="75"/>
      <c r="B755" s="76"/>
      <c r="C755" s="77"/>
      <c r="D755" s="21"/>
      <c r="E755" s="21"/>
      <c r="F755" s="21"/>
      <c r="G755" s="21"/>
      <c r="H755" s="357"/>
      <c r="I755" s="24"/>
      <c r="J755" s="79"/>
      <c r="K755" s="130"/>
      <c r="L755" s="254"/>
      <c r="M755" s="346"/>
    </row>
    <row r="756" spans="1:13" s="38" customFormat="1" x14ac:dyDescent="0.2">
      <c r="A756" s="75"/>
      <c r="B756" s="76"/>
      <c r="C756" s="77"/>
      <c r="D756" s="21"/>
      <c r="E756" s="21"/>
      <c r="F756" s="21"/>
      <c r="G756" s="21"/>
      <c r="H756" s="357"/>
      <c r="I756" s="24"/>
      <c r="J756" s="79"/>
      <c r="K756" s="130"/>
      <c r="L756" s="254"/>
      <c r="M756" s="346"/>
    </row>
    <row r="757" spans="1:13" s="38" customFormat="1" x14ac:dyDescent="0.2">
      <c r="A757" s="75"/>
      <c r="B757" s="76"/>
      <c r="C757" s="77"/>
      <c r="D757" s="21"/>
      <c r="E757" s="21"/>
      <c r="F757" s="21"/>
      <c r="G757" s="21"/>
      <c r="H757" s="357"/>
      <c r="I757" s="24"/>
      <c r="J757" s="79"/>
      <c r="K757" s="130"/>
      <c r="L757" s="254"/>
      <c r="M757" s="346"/>
    </row>
    <row r="758" spans="1:13" s="38" customFormat="1" x14ac:dyDescent="0.2">
      <c r="A758" s="128"/>
      <c r="B758" s="76"/>
      <c r="C758" s="77"/>
      <c r="D758" s="7"/>
      <c r="E758" s="7"/>
      <c r="F758" s="21"/>
      <c r="G758" s="7"/>
      <c r="H758" s="357"/>
      <c r="I758" s="24"/>
      <c r="J758" s="79"/>
      <c r="K758" s="130"/>
      <c r="L758" s="254"/>
      <c r="M758" s="346"/>
    </row>
    <row r="759" spans="1:13" s="38" customFormat="1" x14ac:dyDescent="0.2">
      <c r="A759" s="128"/>
      <c r="B759" s="76"/>
      <c r="C759" s="77"/>
      <c r="D759" s="7"/>
      <c r="E759" s="7"/>
      <c r="F759" s="21"/>
      <c r="G759" s="7"/>
      <c r="H759" s="357"/>
      <c r="I759" s="24"/>
      <c r="J759" s="79"/>
      <c r="K759" s="130"/>
      <c r="L759" s="254"/>
      <c r="M759" s="346"/>
    </row>
    <row r="760" spans="1:13" s="38" customFormat="1" x14ac:dyDescent="0.2">
      <c r="A760" s="128"/>
      <c r="B760" s="76"/>
      <c r="C760" s="77"/>
      <c r="D760" s="7"/>
      <c r="E760" s="7"/>
      <c r="F760" s="21"/>
      <c r="G760" s="7"/>
      <c r="H760" s="357"/>
      <c r="I760" s="24"/>
      <c r="J760" s="79"/>
      <c r="K760" s="130"/>
      <c r="L760" s="254"/>
      <c r="M760" s="346"/>
    </row>
    <row r="761" spans="1:13" s="38" customFormat="1" x14ac:dyDescent="0.2">
      <c r="A761" s="128"/>
      <c r="B761" s="76"/>
      <c r="C761" s="77"/>
      <c r="D761" s="7"/>
      <c r="E761" s="7"/>
      <c r="F761" s="21"/>
      <c r="G761" s="7"/>
      <c r="H761" s="357"/>
      <c r="I761" s="24"/>
      <c r="J761" s="79"/>
      <c r="K761" s="130"/>
      <c r="L761" s="254"/>
      <c r="M761" s="346"/>
    </row>
    <row r="762" spans="1:13" s="38" customFormat="1" x14ac:dyDescent="0.2">
      <c r="A762" s="128"/>
      <c r="B762" s="76"/>
      <c r="C762" s="77"/>
      <c r="D762" s="7"/>
      <c r="E762" s="7"/>
      <c r="F762" s="21"/>
      <c r="G762" s="7"/>
      <c r="H762" s="357"/>
      <c r="I762" s="24"/>
      <c r="J762" s="79"/>
      <c r="K762" s="130"/>
      <c r="L762" s="254"/>
      <c r="M762" s="346"/>
    </row>
    <row r="763" spans="1:13" s="38" customFormat="1" x14ac:dyDescent="0.2">
      <c r="A763" s="128"/>
      <c r="B763" s="76"/>
      <c r="C763" s="77"/>
      <c r="D763" s="7"/>
      <c r="E763" s="7"/>
      <c r="F763" s="21"/>
      <c r="G763" s="7"/>
      <c r="H763" s="357"/>
      <c r="I763" s="24"/>
      <c r="J763" s="79"/>
      <c r="K763" s="130"/>
      <c r="L763" s="254"/>
      <c r="M763" s="346"/>
    </row>
    <row r="764" spans="1:13" s="38" customFormat="1" x14ac:dyDescent="0.2">
      <c r="A764" s="128"/>
      <c r="B764" s="76"/>
      <c r="C764" s="77"/>
      <c r="D764" s="7"/>
      <c r="E764" s="7"/>
      <c r="F764" s="21"/>
      <c r="G764" s="7"/>
      <c r="H764" s="357"/>
      <c r="I764" s="24"/>
      <c r="J764" s="79"/>
      <c r="K764" s="130"/>
      <c r="L764" s="254"/>
      <c r="M764" s="346"/>
    </row>
    <row r="765" spans="1:13" s="38" customFormat="1" x14ac:dyDescent="0.2">
      <c r="A765" s="128"/>
      <c r="B765" s="76"/>
      <c r="C765" s="77"/>
      <c r="D765" s="7"/>
      <c r="E765" s="7"/>
      <c r="F765" s="21"/>
      <c r="G765" s="7"/>
      <c r="H765" s="357"/>
      <c r="I765" s="24"/>
      <c r="J765" s="79"/>
      <c r="K765" s="130"/>
      <c r="L765" s="254"/>
      <c r="M765" s="346"/>
    </row>
    <row r="766" spans="1:13" s="38" customFormat="1" x14ac:dyDescent="0.2">
      <c r="A766" s="128"/>
      <c r="B766" s="76"/>
      <c r="C766" s="77"/>
      <c r="D766" s="7"/>
      <c r="E766" s="7"/>
      <c r="F766" s="21"/>
      <c r="G766" s="7"/>
      <c r="H766" s="357"/>
      <c r="I766" s="24"/>
      <c r="J766" s="79"/>
      <c r="K766" s="130"/>
      <c r="L766" s="254"/>
      <c r="M766" s="346"/>
    </row>
    <row r="767" spans="1:13" s="38" customFormat="1" x14ac:dyDescent="0.2">
      <c r="A767" s="128"/>
      <c r="B767" s="76"/>
      <c r="C767" s="77"/>
      <c r="D767" s="7"/>
      <c r="E767" s="7"/>
      <c r="F767" s="21"/>
      <c r="G767" s="7"/>
      <c r="H767" s="357"/>
      <c r="I767" s="24"/>
      <c r="J767" s="79"/>
      <c r="K767" s="130"/>
      <c r="L767" s="254"/>
      <c r="M767" s="346"/>
    </row>
    <row r="768" spans="1:13" s="38" customFormat="1" x14ac:dyDescent="0.2">
      <c r="A768" s="75"/>
      <c r="B768" s="76"/>
      <c r="C768" s="77"/>
      <c r="D768" s="21"/>
      <c r="E768" s="21"/>
      <c r="F768" s="21"/>
      <c r="G768" s="21"/>
      <c r="H768" s="357"/>
      <c r="I768" s="24"/>
      <c r="J768" s="79"/>
      <c r="K768" s="130"/>
      <c r="L768" s="250"/>
      <c r="M768" s="346"/>
    </row>
    <row r="769" spans="1:13" s="38" customFormat="1" x14ac:dyDescent="0.2">
      <c r="A769" s="75"/>
      <c r="B769" s="76"/>
      <c r="C769" s="77"/>
      <c r="D769" s="21"/>
      <c r="E769" s="21"/>
      <c r="F769" s="21"/>
      <c r="G769" s="21"/>
      <c r="H769" s="357"/>
      <c r="I769" s="24"/>
      <c r="J769" s="79"/>
      <c r="K769" s="130"/>
      <c r="L769" s="250"/>
      <c r="M769" s="346"/>
    </row>
    <row r="770" spans="1:13" s="38" customFormat="1" x14ac:dyDescent="0.2">
      <c r="A770" s="75"/>
      <c r="B770" s="76"/>
      <c r="C770" s="77"/>
      <c r="D770" s="21"/>
      <c r="E770" s="21"/>
      <c r="F770" s="21"/>
      <c r="G770" s="21"/>
      <c r="H770" s="357"/>
      <c r="I770" s="24"/>
      <c r="J770" s="79"/>
      <c r="K770" s="130"/>
      <c r="L770" s="250"/>
      <c r="M770" s="346"/>
    </row>
    <row r="771" spans="1:13" s="38" customFormat="1" x14ac:dyDescent="0.2">
      <c r="A771" s="75"/>
      <c r="B771" s="76"/>
      <c r="C771" s="77"/>
      <c r="D771" s="21"/>
      <c r="E771" s="21"/>
      <c r="F771" s="21"/>
      <c r="G771" s="21"/>
      <c r="H771" s="357"/>
      <c r="I771" s="24"/>
      <c r="J771" s="79"/>
      <c r="K771" s="130"/>
      <c r="L771" s="250"/>
      <c r="M771" s="346"/>
    </row>
    <row r="772" spans="1:13" s="38" customFormat="1" x14ac:dyDescent="0.2">
      <c r="A772" s="75"/>
      <c r="B772" s="76"/>
      <c r="C772" s="77"/>
      <c r="D772" s="21"/>
      <c r="E772" s="21"/>
      <c r="F772" s="21"/>
      <c r="G772" s="21"/>
      <c r="H772" s="357"/>
      <c r="I772" s="24"/>
      <c r="J772" s="79"/>
      <c r="K772" s="130"/>
      <c r="L772" s="250"/>
      <c r="M772" s="346"/>
    </row>
    <row r="773" spans="1:13" s="38" customFormat="1" x14ac:dyDescent="0.2">
      <c r="A773" s="75"/>
      <c r="B773" s="76"/>
      <c r="C773" s="77"/>
      <c r="D773" s="21"/>
      <c r="E773" s="21"/>
      <c r="F773" s="21"/>
      <c r="G773" s="21"/>
      <c r="H773" s="357"/>
      <c r="I773" s="24"/>
      <c r="J773" s="79"/>
      <c r="K773" s="130"/>
      <c r="L773" s="250"/>
      <c r="M773" s="346"/>
    </row>
    <row r="774" spans="1:13" s="38" customFormat="1" x14ac:dyDescent="0.2">
      <c r="A774" s="75"/>
      <c r="B774" s="76"/>
      <c r="C774" s="77"/>
      <c r="D774" s="21"/>
      <c r="E774" s="21"/>
      <c r="F774" s="21"/>
      <c r="G774" s="21"/>
      <c r="H774" s="357"/>
      <c r="I774" s="24"/>
      <c r="J774" s="79"/>
      <c r="K774" s="130"/>
      <c r="L774" s="250"/>
      <c r="M774" s="346"/>
    </row>
    <row r="775" spans="1:13" s="38" customFormat="1" x14ac:dyDescent="0.2">
      <c r="A775" s="75"/>
      <c r="B775" s="76"/>
      <c r="C775" s="77"/>
      <c r="D775" s="21"/>
      <c r="E775" s="21"/>
      <c r="F775" s="21"/>
      <c r="G775" s="21"/>
      <c r="H775" s="357"/>
      <c r="I775" s="283"/>
      <c r="J775" s="79"/>
      <c r="K775" s="130">
        <f>H11</f>
        <v>327726200</v>
      </c>
      <c r="L775" s="250"/>
      <c r="M775" s="348"/>
    </row>
    <row r="776" spans="1:13" s="38" customFormat="1" x14ac:dyDescent="0.2">
      <c r="A776" s="75"/>
      <c r="B776" s="76"/>
      <c r="C776" s="77"/>
      <c r="D776" s="21"/>
      <c r="E776" s="21"/>
      <c r="F776" s="21"/>
      <c r="G776" s="21"/>
      <c r="H776" s="357"/>
      <c r="I776" s="24"/>
      <c r="J776" s="79"/>
      <c r="K776" s="130"/>
      <c r="L776" s="250"/>
      <c r="M776" s="346"/>
    </row>
    <row r="777" spans="1:13" s="38" customFormat="1" x14ac:dyDescent="0.2">
      <c r="A777" s="75"/>
      <c r="B777" s="76"/>
      <c r="C777" s="77"/>
      <c r="D777" s="21"/>
      <c r="E777" s="21"/>
      <c r="F777" s="21"/>
      <c r="G777" s="21"/>
      <c r="H777" s="357"/>
      <c r="I777" s="24"/>
      <c r="J777" s="79"/>
      <c r="K777" s="130"/>
      <c r="L777" s="250"/>
      <c r="M777" s="346"/>
    </row>
    <row r="778" spans="1:13" s="38" customFormat="1" x14ac:dyDescent="0.2">
      <c r="A778" s="128"/>
      <c r="B778" s="76"/>
      <c r="C778" s="129"/>
      <c r="D778" s="7"/>
      <c r="E778" s="7"/>
      <c r="F778" s="21"/>
      <c r="G778" s="7"/>
      <c r="H778" s="357"/>
      <c r="I778" s="24"/>
      <c r="J778" s="79"/>
      <c r="K778" s="130"/>
      <c r="L778" s="250"/>
      <c r="M778" s="346"/>
    </row>
    <row r="779" spans="1:13" s="38" customFormat="1" x14ac:dyDescent="0.2">
      <c r="A779" s="128"/>
      <c r="B779" s="76"/>
      <c r="C779" s="77"/>
      <c r="D779" s="7"/>
      <c r="E779" s="7"/>
      <c r="F779" s="21"/>
      <c r="G779" s="7"/>
      <c r="H779" s="357"/>
      <c r="I779" s="24"/>
      <c r="J779" s="79"/>
      <c r="K779" s="130"/>
      <c r="L779" s="250"/>
      <c r="M779" s="346"/>
    </row>
    <row r="780" spans="1:13" s="38" customFormat="1" x14ac:dyDescent="0.2">
      <c r="A780" s="128"/>
      <c r="B780" s="76"/>
      <c r="C780" s="129"/>
      <c r="D780" s="7"/>
      <c r="E780" s="7"/>
      <c r="F780" s="21"/>
      <c r="G780" s="7"/>
      <c r="H780" s="357"/>
      <c r="I780" s="24"/>
      <c r="J780" s="79"/>
      <c r="K780" s="130"/>
      <c r="L780" s="250"/>
      <c r="M780" s="346"/>
    </row>
    <row r="781" spans="1:13" s="38" customFormat="1" x14ac:dyDescent="0.2">
      <c r="A781" s="128"/>
      <c r="B781" s="76"/>
      <c r="C781" s="129"/>
      <c r="D781" s="7"/>
      <c r="E781" s="7"/>
      <c r="F781" s="21"/>
      <c r="G781" s="7"/>
      <c r="H781" s="357"/>
      <c r="I781" s="24"/>
      <c r="J781" s="79"/>
      <c r="K781" s="130"/>
      <c r="L781" s="250"/>
      <c r="M781" s="346"/>
    </row>
    <row r="782" spans="1:13" s="38" customFormat="1" x14ac:dyDescent="0.2">
      <c r="A782" s="128"/>
      <c r="B782" s="76"/>
      <c r="C782" s="129"/>
      <c r="D782" s="7"/>
      <c r="E782" s="7"/>
      <c r="F782" s="21"/>
      <c r="G782" s="7"/>
      <c r="H782" s="357"/>
      <c r="I782" s="24"/>
      <c r="J782" s="79"/>
      <c r="K782" s="130"/>
      <c r="L782" s="250"/>
      <c r="M782" s="346"/>
    </row>
    <row r="783" spans="1:13" s="38" customFormat="1" x14ac:dyDescent="0.2">
      <c r="A783" s="128"/>
      <c r="B783" s="76"/>
      <c r="C783" s="77"/>
      <c r="D783" s="7"/>
      <c r="E783" s="7"/>
      <c r="F783" s="21"/>
      <c r="G783" s="7"/>
      <c r="H783" s="357"/>
      <c r="I783" s="24"/>
      <c r="J783" s="79"/>
      <c r="K783" s="130"/>
      <c r="L783" s="250"/>
      <c r="M783" s="346"/>
    </row>
    <row r="784" spans="1:13" s="38" customFormat="1" x14ac:dyDescent="0.2">
      <c r="A784" s="128"/>
      <c r="B784" s="76"/>
      <c r="C784" s="77"/>
      <c r="D784" s="7"/>
      <c r="E784" s="7"/>
      <c r="F784" s="21"/>
      <c r="G784" s="7"/>
      <c r="H784" s="357"/>
      <c r="I784" s="24"/>
      <c r="J784" s="79"/>
      <c r="K784" s="130"/>
      <c r="L784" s="250"/>
      <c r="M784" s="346"/>
    </row>
    <row r="785" spans="1:13" s="38" customFormat="1" x14ac:dyDescent="0.2">
      <c r="A785" s="128"/>
      <c r="B785" s="76"/>
      <c r="C785" s="77"/>
      <c r="D785" s="7"/>
      <c r="E785" s="7"/>
      <c r="F785" s="21"/>
      <c r="G785" s="7"/>
      <c r="H785" s="357"/>
      <c r="I785" s="24"/>
      <c r="J785" s="79"/>
      <c r="K785" s="130"/>
      <c r="L785" s="250"/>
      <c r="M785" s="346"/>
    </row>
    <row r="786" spans="1:13" s="38" customFormat="1" x14ac:dyDescent="0.2">
      <c r="A786" s="128"/>
      <c r="B786" s="76"/>
      <c r="C786" s="129"/>
      <c r="D786" s="7"/>
      <c r="E786" s="7"/>
      <c r="F786" s="21"/>
      <c r="G786" s="7"/>
      <c r="H786" s="357"/>
      <c r="I786" s="24"/>
      <c r="J786" s="79"/>
      <c r="K786" s="130"/>
      <c r="L786" s="250"/>
      <c r="M786" s="346"/>
    </row>
    <row r="787" spans="1:13" s="38" customFormat="1" x14ac:dyDescent="0.2">
      <c r="A787" s="128"/>
      <c r="B787" s="76"/>
      <c r="C787" s="77"/>
      <c r="D787" s="7"/>
      <c r="E787" s="7"/>
      <c r="F787" s="21"/>
      <c r="G787" s="7"/>
      <c r="H787" s="357"/>
      <c r="I787" s="24"/>
      <c r="J787" s="79"/>
      <c r="K787" s="130"/>
      <c r="L787" s="250"/>
      <c r="M787" s="346"/>
    </row>
    <row r="788" spans="1:13" s="38" customFormat="1" x14ac:dyDescent="0.2">
      <c r="A788" s="128"/>
      <c r="B788" s="76"/>
      <c r="C788" s="77"/>
      <c r="D788" s="7"/>
      <c r="E788" s="7"/>
      <c r="F788" s="21"/>
      <c r="G788" s="7"/>
      <c r="H788" s="357"/>
      <c r="I788" s="24"/>
      <c r="J788" s="79"/>
      <c r="K788" s="130"/>
      <c r="L788" s="250"/>
      <c r="M788" s="346"/>
    </row>
    <row r="789" spans="1:13" s="38" customFormat="1" x14ac:dyDescent="0.2">
      <c r="A789" s="128"/>
      <c r="B789" s="76"/>
      <c r="C789" s="77"/>
      <c r="D789" s="7"/>
      <c r="E789" s="7"/>
      <c r="F789" s="21"/>
      <c r="G789" s="7"/>
      <c r="H789" s="357"/>
      <c r="I789" s="24"/>
      <c r="J789" s="79"/>
      <c r="K789" s="130"/>
      <c r="L789" s="250"/>
      <c r="M789" s="346"/>
    </row>
    <row r="790" spans="1:13" s="38" customFormat="1" x14ac:dyDescent="0.2">
      <c r="A790" s="128"/>
      <c r="B790" s="76"/>
      <c r="C790" s="77"/>
      <c r="D790" s="7"/>
      <c r="E790" s="7"/>
      <c r="F790" s="21"/>
      <c r="G790" s="7"/>
      <c r="H790" s="357"/>
      <c r="I790" s="24"/>
      <c r="J790" s="79"/>
      <c r="K790" s="130"/>
      <c r="L790" s="250"/>
      <c r="M790" s="346"/>
    </row>
    <row r="791" spans="1:13" s="38" customFormat="1" x14ac:dyDescent="0.2">
      <c r="A791" s="128"/>
      <c r="B791" s="76"/>
      <c r="C791" s="77"/>
      <c r="D791" s="7"/>
      <c r="E791" s="7"/>
      <c r="F791" s="21"/>
      <c r="G791" s="7"/>
      <c r="H791" s="357"/>
      <c r="I791" s="24"/>
      <c r="J791" s="79"/>
      <c r="K791" s="130"/>
      <c r="L791" s="250"/>
      <c r="M791" s="346"/>
    </row>
    <row r="792" spans="1:13" s="38" customFormat="1" x14ac:dyDescent="0.2">
      <c r="A792" s="128"/>
      <c r="B792" s="76"/>
      <c r="C792" s="77"/>
      <c r="D792" s="7"/>
      <c r="E792" s="7"/>
      <c r="F792" s="21"/>
      <c r="G792" s="7"/>
      <c r="H792" s="357"/>
      <c r="I792" s="24"/>
      <c r="J792" s="79"/>
      <c r="K792" s="130"/>
      <c r="L792" s="250"/>
      <c r="M792" s="346"/>
    </row>
    <row r="793" spans="1:13" s="38" customFormat="1" x14ac:dyDescent="0.2">
      <c r="A793" s="128"/>
      <c r="B793" s="76"/>
      <c r="C793" s="77"/>
      <c r="D793" s="7"/>
      <c r="E793" s="7"/>
      <c r="F793" s="21"/>
      <c r="G793" s="7"/>
      <c r="H793" s="357"/>
      <c r="I793" s="24"/>
      <c r="J793" s="79"/>
      <c r="K793" s="130"/>
      <c r="L793" s="250"/>
      <c r="M793" s="346"/>
    </row>
    <row r="794" spans="1:13" s="38" customFormat="1" x14ac:dyDescent="0.2">
      <c r="A794" s="128"/>
      <c r="B794" s="76"/>
      <c r="C794" s="129"/>
      <c r="D794" s="7"/>
      <c r="E794" s="7"/>
      <c r="F794" s="21"/>
      <c r="G794" s="7"/>
      <c r="H794" s="357"/>
      <c r="I794" s="24"/>
      <c r="J794" s="79"/>
      <c r="K794" s="130"/>
      <c r="L794" s="250"/>
      <c r="M794" s="346"/>
    </row>
    <row r="795" spans="1:13" s="38" customFormat="1" x14ac:dyDescent="0.2">
      <c r="A795" s="128"/>
      <c r="B795" s="76"/>
      <c r="C795" s="129"/>
      <c r="D795" s="7"/>
      <c r="E795" s="7"/>
      <c r="F795" s="21"/>
      <c r="G795" s="7"/>
      <c r="H795" s="357"/>
      <c r="I795" s="24"/>
      <c r="J795" s="79"/>
      <c r="K795" s="130"/>
      <c r="L795" s="250"/>
      <c r="M795" s="346"/>
    </row>
    <row r="796" spans="1:13" s="38" customFormat="1" x14ac:dyDescent="0.2">
      <c r="A796" s="128"/>
      <c r="B796" s="76"/>
      <c r="C796" s="129"/>
      <c r="D796" s="7"/>
      <c r="E796" s="7"/>
      <c r="F796" s="21"/>
      <c r="G796" s="7"/>
      <c r="H796" s="357"/>
      <c r="I796" s="24"/>
      <c r="J796" s="79"/>
      <c r="K796" s="130"/>
      <c r="L796" s="250"/>
      <c r="M796" s="346"/>
    </row>
    <row r="797" spans="1:13" s="38" customFormat="1" x14ac:dyDescent="0.2">
      <c r="A797" s="128"/>
      <c r="B797" s="76"/>
      <c r="C797" s="129"/>
      <c r="D797" s="7"/>
      <c r="E797" s="7"/>
      <c r="F797" s="21"/>
      <c r="G797" s="7"/>
      <c r="H797" s="357"/>
      <c r="I797" s="24"/>
      <c r="J797" s="79"/>
      <c r="K797" s="130"/>
      <c r="L797" s="250"/>
      <c r="M797" s="346"/>
    </row>
    <row r="798" spans="1:13" s="38" customFormat="1" x14ac:dyDescent="0.2">
      <c r="A798" s="128"/>
      <c r="B798" s="76"/>
      <c r="C798" s="129"/>
      <c r="D798" s="7"/>
      <c r="E798" s="7"/>
      <c r="F798" s="21"/>
      <c r="G798" s="7"/>
      <c r="H798" s="357"/>
      <c r="I798" s="24"/>
      <c r="J798" s="79"/>
      <c r="K798" s="130"/>
      <c r="L798" s="250"/>
      <c r="M798" s="346"/>
    </row>
    <row r="799" spans="1:13" s="38" customFormat="1" x14ac:dyDescent="0.2">
      <c r="A799" s="128"/>
      <c r="B799" s="76"/>
      <c r="C799" s="129"/>
      <c r="D799" s="7"/>
      <c r="E799" s="7"/>
      <c r="F799" s="21"/>
      <c r="G799" s="7"/>
      <c r="H799" s="357"/>
      <c r="I799" s="24"/>
      <c r="J799" s="79"/>
      <c r="K799" s="130"/>
      <c r="L799" s="250"/>
      <c r="M799" s="346"/>
    </row>
    <row r="800" spans="1:13" s="38" customFormat="1" x14ac:dyDescent="0.2">
      <c r="A800" s="128"/>
      <c r="B800" s="76"/>
      <c r="C800" s="129"/>
      <c r="D800" s="7"/>
      <c r="E800" s="7"/>
      <c r="F800" s="21"/>
      <c r="G800" s="7"/>
      <c r="H800" s="357"/>
      <c r="I800" s="24"/>
      <c r="J800" s="79"/>
      <c r="K800" s="130"/>
      <c r="L800" s="250"/>
      <c r="M800" s="346"/>
    </row>
    <row r="801" spans="1:13" s="38" customFormat="1" x14ac:dyDescent="0.2">
      <c r="A801" s="128"/>
      <c r="B801" s="76"/>
      <c r="C801" s="129"/>
      <c r="D801" s="7"/>
      <c r="E801" s="7"/>
      <c r="F801" s="21"/>
      <c r="G801" s="7"/>
      <c r="H801" s="357"/>
      <c r="I801" s="24"/>
      <c r="J801" s="79"/>
      <c r="K801" s="130"/>
      <c r="L801" s="250"/>
      <c r="M801" s="346"/>
    </row>
    <row r="802" spans="1:13" s="38" customFormat="1" x14ac:dyDescent="0.2">
      <c r="A802" s="128"/>
      <c r="B802" s="76"/>
      <c r="C802" s="129"/>
      <c r="D802" s="7"/>
      <c r="E802" s="7"/>
      <c r="F802" s="21"/>
      <c r="G802" s="7"/>
      <c r="H802" s="357"/>
      <c r="I802" s="377"/>
      <c r="J802" s="79"/>
      <c r="K802" s="130"/>
      <c r="L802" s="250"/>
      <c r="M802" s="346"/>
    </row>
    <row r="803" spans="1:13" s="38" customFormat="1" x14ac:dyDescent="0.2">
      <c r="A803" s="128"/>
      <c r="B803" s="76"/>
      <c r="C803" s="129"/>
      <c r="D803" s="7"/>
      <c r="E803" s="7"/>
      <c r="F803" s="21"/>
      <c r="G803" s="7"/>
      <c r="H803" s="357"/>
      <c r="I803" s="377"/>
      <c r="J803" s="79"/>
      <c r="K803" s="130"/>
      <c r="L803" s="250"/>
      <c r="M803" s="346"/>
    </row>
    <row r="804" spans="1:13" s="38" customFormat="1" x14ac:dyDescent="0.2">
      <c r="A804" s="128"/>
      <c r="B804" s="76"/>
      <c r="C804" s="129"/>
      <c r="D804" s="7"/>
      <c r="E804" s="7"/>
      <c r="F804" s="21"/>
      <c r="G804" s="7"/>
      <c r="H804" s="357"/>
      <c r="I804" s="377"/>
      <c r="J804" s="79"/>
      <c r="K804" s="130"/>
      <c r="L804" s="250"/>
      <c r="M804" s="346"/>
    </row>
    <row r="805" spans="1:13" s="38" customFormat="1" x14ac:dyDescent="0.2">
      <c r="A805" s="128"/>
      <c r="B805" s="76"/>
      <c r="C805" s="129"/>
      <c r="D805" s="7"/>
      <c r="E805" s="7"/>
      <c r="F805" s="21"/>
      <c r="G805" s="7"/>
      <c r="H805" s="357"/>
      <c r="I805" s="377"/>
      <c r="J805" s="79"/>
      <c r="K805" s="130"/>
      <c r="L805" s="250"/>
      <c r="M805" s="346"/>
    </row>
    <row r="806" spans="1:13" s="38" customFormat="1" x14ac:dyDescent="0.2">
      <c r="A806" s="128"/>
      <c r="B806" s="76"/>
      <c r="C806" s="129"/>
      <c r="D806" s="7"/>
      <c r="E806" s="7"/>
      <c r="F806" s="21"/>
      <c r="G806" s="7"/>
      <c r="H806" s="357"/>
      <c r="I806" s="377"/>
      <c r="J806" s="79"/>
      <c r="K806" s="130"/>
      <c r="L806" s="250"/>
      <c r="M806" s="346"/>
    </row>
    <row r="807" spans="1:13" s="38" customFormat="1" x14ac:dyDescent="0.2">
      <c r="A807" s="128"/>
      <c r="B807" s="76"/>
      <c r="C807" s="129"/>
      <c r="D807" s="7"/>
      <c r="E807" s="7"/>
      <c r="F807" s="21"/>
      <c r="G807" s="7"/>
      <c r="H807" s="357"/>
      <c r="I807" s="377"/>
      <c r="J807" s="79"/>
      <c r="K807" s="130"/>
      <c r="L807" s="250"/>
      <c r="M807" s="346"/>
    </row>
    <row r="808" spans="1:13" s="38" customFormat="1" x14ac:dyDescent="0.2">
      <c r="A808" s="128"/>
      <c r="B808" s="76"/>
      <c r="C808" s="129"/>
      <c r="D808" s="7"/>
      <c r="E808" s="7"/>
      <c r="F808" s="21"/>
      <c r="G808" s="7"/>
      <c r="H808" s="357"/>
      <c r="I808" s="377"/>
      <c r="J808" s="79"/>
      <c r="K808" s="130"/>
      <c r="L808" s="250"/>
      <c r="M808" s="346"/>
    </row>
    <row r="809" spans="1:13" s="38" customFormat="1" x14ac:dyDescent="0.2">
      <c r="A809" s="128"/>
      <c r="B809" s="76"/>
      <c r="C809" s="129"/>
      <c r="D809" s="7"/>
      <c r="E809" s="7"/>
      <c r="F809" s="21"/>
      <c r="G809" s="7"/>
      <c r="H809" s="357"/>
      <c r="I809" s="377"/>
      <c r="J809" s="79"/>
      <c r="K809" s="130"/>
      <c r="L809" s="250"/>
      <c r="M809" s="346"/>
    </row>
    <row r="810" spans="1:13" s="38" customFormat="1" x14ac:dyDescent="0.2">
      <c r="A810" s="128"/>
      <c r="B810" s="76"/>
      <c r="C810" s="129"/>
      <c r="D810" s="7"/>
      <c r="E810" s="7"/>
      <c r="F810" s="21"/>
      <c r="G810" s="7"/>
      <c r="H810" s="357"/>
      <c r="I810" s="377"/>
      <c r="J810" s="79"/>
      <c r="K810" s="130"/>
      <c r="L810" s="250"/>
      <c r="M810" s="346"/>
    </row>
    <row r="811" spans="1:13" s="38" customFormat="1" x14ac:dyDescent="0.2">
      <c r="A811" s="128"/>
      <c r="B811" s="76"/>
      <c r="C811" s="129"/>
      <c r="D811" s="7"/>
      <c r="E811" s="7"/>
      <c r="F811" s="21"/>
      <c r="G811" s="7"/>
      <c r="H811" s="357"/>
      <c r="I811" s="377"/>
      <c r="J811" s="79"/>
      <c r="K811" s="130"/>
      <c r="L811" s="250"/>
      <c r="M811" s="346"/>
    </row>
    <row r="812" spans="1:13" s="38" customFormat="1" x14ac:dyDescent="0.2">
      <c r="A812" s="128"/>
      <c r="B812" s="76"/>
      <c r="C812" s="129"/>
      <c r="D812" s="7"/>
      <c r="E812" s="7"/>
      <c r="F812" s="21"/>
      <c r="G812" s="7"/>
      <c r="H812" s="357"/>
      <c r="I812" s="377"/>
      <c r="J812" s="79"/>
      <c r="K812" s="130"/>
      <c r="L812" s="250"/>
      <c r="M812" s="346"/>
    </row>
    <row r="813" spans="1:13" s="38" customFormat="1" x14ac:dyDescent="0.2">
      <c r="A813" s="128"/>
      <c r="B813" s="76"/>
      <c r="C813" s="129"/>
      <c r="D813" s="7"/>
      <c r="E813" s="7"/>
      <c r="F813" s="21"/>
      <c r="G813" s="7"/>
      <c r="H813" s="357"/>
      <c r="I813" s="377"/>
      <c r="J813" s="79"/>
      <c r="K813" s="130"/>
      <c r="L813" s="250"/>
      <c r="M813" s="346"/>
    </row>
    <row r="814" spans="1:13" s="38" customFormat="1" x14ac:dyDescent="0.2">
      <c r="A814" s="128"/>
      <c r="B814" s="76"/>
      <c r="C814" s="129"/>
      <c r="D814" s="7"/>
      <c r="E814" s="7"/>
      <c r="F814" s="21"/>
      <c r="G814" s="7"/>
      <c r="H814" s="357"/>
      <c r="I814" s="377"/>
      <c r="J814" s="79"/>
      <c r="K814" s="130"/>
      <c r="L814" s="250"/>
      <c r="M814" s="346"/>
    </row>
    <row r="815" spans="1:13" s="38" customFormat="1" x14ac:dyDescent="0.2">
      <c r="A815" s="75"/>
      <c r="B815" s="76"/>
      <c r="C815" s="77"/>
      <c r="D815" s="21"/>
      <c r="E815" s="21"/>
      <c r="F815" s="21"/>
      <c r="G815" s="21"/>
      <c r="H815" s="357"/>
      <c r="I815" s="377"/>
      <c r="J815" s="79"/>
      <c r="K815" s="80"/>
      <c r="L815" s="250"/>
      <c r="M815" s="346"/>
    </row>
    <row r="816" spans="1:13" s="38" customFormat="1" x14ac:dyDescent="0.2">
      <c r="A816" s="75"/>
      <c r="B816" s="76"/>
      <c r="C816" s="77"/>
      <c r="D816" s="21"/>
      <c r="E816" s="21"/>
      <c r="F816" s="21"/>
      <c r="G816" s="21"/>
      <c r="H816" s="357"/>
      <c r="I816" s="377"/>
      <c r="J816" s="79"/>
      <c r="K816" s="80"/>
      <c r="L816" s="250"/>
      <c r="M816" s="346"/>
    </row>
    <row r="817" spans="1:13" s="38" customFormat="1" x14ac:dyDescent="0.2">
      <c r="A817" s="75"/>
      <c r="B817" s="76"/>
      <c r="C817" s="77"/>
      <c r="D817" s="21"/>
      <c r="E817" s="21"/>
      <c r="F817" s="21"/>
      <c r="G817" s="21"/>
      <c r="H817" s="357"/>
      <c r="I817" s="377"/>
      <c r="J817" s="79"/>
      <c r="K817" s="80"/>
      <c r="L817" s="250"/>
      <c r="M817" s="346"/>
    </row>
    <row r="818" spans="1:13" s="38" customFormat="1" x14ac:dyDescent="0.2">
      <c r="A818" s="75"/>
      <c r="B818" s="76"/>
      <c r="C818" s="77"/>
      <c r="D818" s="21"/>
      <c r="E818" s="21"/>
      <c r="F818" s="21"/>
      <c r="G818" s="21"/>
      <c r="H818" s="357"/>
      <c r="I818" s="377"/>
      <c r="J818" s="79"/>
      <c r="K818" s="80"/>
      <c r="L818" s="250"/>
      <c r="M818" s="346"/>
    </row>
    <row r="819" spans="1:13" s="38" customFormat="1" x14ac:dyDescent="0.2">
      <c r="A819" s="75"/>
      <c r="B819" s="76"/>
      <c r="C819" s="77"/>
      <c r="D819" s="21"/>
      <c r="E819" s="21"/>
      <c r="F819" s="21"/>
      <c r="G819" s="21"/>
      <c r="H819" s="357"/>
      <c r="I819" s="377"/>
      <c r="J819" s="79"/>
      <c r="K819" s="80"/>
      <c r="L819" s="250"/>
      <c r="M819" s="346"/>
    </row>
    <row r="820" spans="1:13" s="38" customFormat="1" x14ac:dyDescent="0.2">
      <c r="A820" s="75"/>
      <c r="B820" s="76"/>
      <c r="C820" s="77"/>
      <c r="D820" s="21"/>
      <c r="E820" s="21"/>
      <c r="F820" s="21"/>
      <c r="G820" s="21"/>
      <c r="H820" s="357"/>
      <c r="I820" s="377"/>
      <c r="J820" s="79"/>
      <c r="K820" s="80"/>
      <c r="L820" s="250"/>
      <c r="M820" s="346"/>
    </row>
    <row r="821" spans="1:13" s="38" customFormat="1" x14ac:dyDescent="0.2">
      <c r="A821" s="128"/>
      <c r="B821" s="76"/>
      <c r="C821" s="129"/>
      <c r="D821" s="7"/>
      <c r="E821" s="7"/>
      <c r="F821" s="21"/>
      <c r="G821" s="7"/>
      <c r="H821" s="357"/>
      <c r="I821" s="377"/>
      <c r="J821" s="79"/>
      <c r="K821" s="130"/>
      <c r="L821" s="250"/>
      <c r="M821" s="346"/>
    </row>
    <row r="822" spans="1:13" s="38" customFormat="1" x14ac:dyDescent="0.2">
      <c r="A822" s="128"/>
      <c r="B822" s="76"/>
      <c r="C822" s="129"/>
      <c r="D822" s="7"/>
      <c r="E822" s="7"/>
      <c r="F822" s="21"/>
      <c r="G822" s="7"/>
      <c r="H822" s="357"/>
      <c r="I822" s="377"/>
      <c r="J822" s="79"/>
      <c r="K822" s="130"/>
      <c r="L822" s="250"/>
      <c r="M822" s="346"/>
    </row>
    <row r="823" spans="1:13" s="38" customFormat="1" x14ac:dyDescent="0.2">
      <c r="A823" s="128"/>
      <c r="B823" s="76"/>
      <c r="C823" s="129"/>
      <c r="D823" s="7"/>
      <c r="E823" s="7"/>
      <c r="F823" s="21"/>
      <c r="G823" s="7"/>
      <c r="H823" s="357"/>
      <c r="I823" s="377"/>
      <c r="J823" s="79"/>
      <c r="K823" s="130"/>
      <c r="L823" s="250"/>
      <c r="M823" s="346"/>
    </row>
    <row r="824" spans="1:13" s="38" customFormat="1" x14ac:dyDescent="0.2">
      <c r="A824" s="128"/>
      <c r="B824" s="76"/>
      <c r="C824" s="129"/>
      <c r="D824" s="7"/>
      <c r="E824" s="7"/>
      <c r="F824" s="21"/>
      <c r="G824" s="7"/>
      <c r="H824" s="357"/>
      <c r="I824" s="377"/>
      <c r="J824" s="79"/>
      <c r="K824" s="130"/>
      <c r="L824" s="250"/>
      <c r="M824" s="346"/>
    </row>
    <row r="825" spans="1:13" s="38" customFormat="1" x14ac:dyDescent="0.2">
      <c r="A825" s="128"/>
      <c r="B825" s="76"/>
      <c r="C825" s="129"/>
      <c r="D825" s="7"/>
      <c r="E825" s="7"/>
      <c r="F825" s="21"/>
      <c r="G825" s="7"/>
      <c r="H825" s="357"/>
      <c r="I825" s="377"/>
      <c r="J825" s="79"/>
      <c r="K825" s="130"/>
      <c r="L825" s="250"/>
      <c r="M825" s="346"/>
    </row>
    <row r="826" spans="1:13" s="38" customFormat="1" x14ac:dyDescent="0.2">
      <c r="A826" s="128"/>
      <c r="B826" s="76"/>
      <c r="C826" s="129"/>
      <c r="D826" s="7"/>
      <c r="E826" s="7"/>
      <c r="F826" s="21"/>
      <c r="G826" s="7"/>
      <c r="H826" s="357"/>
      <c r="I826" s="377"/>
      <c r="J826" s="79"/>
      <c r="K826" s="130"/>
      <c r="L826" s="250"/>
      <c r="M826" s="346"/>
    </row>
    <row r="827" spans="1:13" s="38" customFormat="1" x14ac:dyDescent="0.2">
      <c r="A827" s="128"/>
      <c r="B827" s="76"/>
      <c r="C827" s="129"/>
      <c r="D827" s="7"/>
      <c r="E827" s="7"/>
      <c r="F827" s="21"/>
      <c r="G827" s="7"/>
      <c r="H827" s="357"/>
      <c r="I827" s="377"/>
      <c r="J827" s="79"/>
      <c r="K827" s="130"/>
      <c r="L827" s="250"/>
      <c r="M827" s="346"/>
    </row>
    <row r="828" spans="1:13" s="38" customFormat="1" x14ac:dyDescent="0.2">
      <c r="A828" s="128"/>
      <c r="B828" s="76"/>
      <c r="C828" s="129"/>
      <c r="D828" s="7"/>
      <c r="E828" s="7"/>
      <c r="F828" s="21"/>
      <c r="G828" s="7"/>
      <c r="H828" s="357"/>
      <c r="I828" s="377"/>
      <c r="J828" s="79"/>
      <c r="K828" s="130"/>
      <c r="L828" s="250"/>
      <c r="M828" s="346"/>
    </row>
    <row r="829" spans="1:13" s="38" customFormat="1" x14ac:dyDescent="0.2">
      <c r="A829" s="128"/>
      <c r="B829" s="76"/>
      <c r="C829" s="129"/>
      <c r="D829" s="7"/>
      <c r="E829" s="7"/>
      <c r="F829" s="21"/>
      <c r="G829" s="7"/>
      <c r="H829" s="357"/>
      <c r="I829" s="377"/>
      <c r="J829" s="79"/>
      <c r="K829" s="130"/>
      <c r="L829" s="250"/>
      <c r="M829" s="346"/>
    </row>
    <row r="830" spans="1:13" s="38" customFormat="1" x14ac:dyDescent="0.2">
      <c r="A830" s="128"/>
      <c r="B830" s="76"/>
      <c r="C830" s="129"/>
      <c r="D830" s="7"/>
      <c r="E830" s="7"/>
      <c r="F830" s="21"/>
      <c r="G830" s="7"/>
      <c r="H830" s="357"/>
      <c r="I830" s="377"/>
      <c r="J830" s="79"/>
      <c r="K830" s="130"/>
      <c r="L830" s="250"/>
      <c r="M830" s="346"/>
    </row>
    <row r="831" spans="1:13" s="38" customFormat="1" x14ac:dyDescent="0.2">
      <c r="A831" s="75"/>
      <c r="B831" s="76"/>
      <c r="C831" s="77"/>
      <c r="D831" s="21"/>
      <c r="E831" s="21"/>
      <c r="F831" s="21"/>
      <c r="G831" s="21"/>
      <c r="H831" s="357"/>
      <c r="I831" s="377"/>
      <c r="J831" s="79"/>
      <c r="K831" s="80"/>
      <c r="L831" s="250"/>
      <c r="M831" s="346"/>
    </row>
    <row r="832" spans="1:13" s="38" customFormat="1" x14ac:dyDescent="0.2">
      <c r="A832" s="75"/>
      <c r="B832" s="76"/>
      <c r="C832" s="77"/>
      <c r="D832" s="21"/>
      <c r="E832" s="21"/>
      <c r="F832" s="21"/>
      <c r="G832" s="21"/>
      <c r="H832" s="357"/>
      <c r="I832" s="377"/>
      <c r="J832" s="79"/>
      <c r="K832" s="80"/>
      <c r="L832" s="250"/>
      <c r="M832" s="346"/>
    </row>
    <row r="833" spans="1:13" s="38" customFormat="1" x14ac:dyDescent="0.2">
      <c r="A833" s="75"/>
      <c r="B833" s="76"/>
      <c r="C833" s="77"/>
      <c r="D833" s="21"/>
      <c r="E833" s="21"/>
      <c r="F833" s="21"/>
      <c r="G833" s="21"/>
      <c r="H833" s="357"/>
      <c r="I833" s="377"/>
      <c r="J833" s="79"/>
      <c r="K833" s="80"/>
      <c r="L833" s="250"/>
      <c r="M833" s="346"/>
    </row>
    <row r="834" spans="1:13" s="38" customFormat="1" x14ac:dyDescent="0.2">
      <c r="A834" s="75"/>
      <c r="B834" s="76"/>
      <c r="C834" s="77"/>
      <c r="D834" s="21"/>
      <c r="E834" s="21"/>
      <c r="F834" s="21"/>
      <c r="G834" s="21"/>
      <c r="H834" s="357"/>
      <c r="I834" s="377"/>
      <c r="J834" s="79"/>
      <c r="K834" s="80"/>
      <c r="L834" s="250"/>
      <c r="M834" s="346"/>
    </row>
    <row r="835" spans="1:13" s="38" customFormat="1" x14ac:dyDescent="0.2">
      <c r="A835" s="128"/>
      <c r="B835" s="76"/>
      <c r="C835" s="129"/>
      <c r="D835" s="7"/>
      <c r="E835" s="7"/>
      <c r="F835" s="21"/>
      <c r="G835" s="7"/>
      <c r="H835" s="357"/>
      <c r="I835" s="377"/>
      <c r="J835" s="79"/>
      <c r="K835" s="130"/>
      <c r="L835" s="250"/>
      <c r="M835" s="346"/>
    </row>
    <row r="836" spans="1:13" s="38" customFormat="1" x14ac:dyDescent="0.2">
      <c r="A836" s="128"/>
      <c r="B836" s="76"/>
      <c r="C836" s="129"/>
      <c r="D836" s="7"/>
      <c r="E836" s="7"/>
      <c r="F836" s="21"/>
      <c r="G836" s="7"/>
      <c r="H836" s="357"/>
      <c r="I836" s="377"/>
      <c r="J836" s="79"/>
      <c r="K836" s="130"/>
      <c r="L836" s="250"/>
      <c r="M836" s="346"/>
    </row>
    <row r="837" spans="1:13" s="38" customFormat="1" x14ac:dyDescent="0.2">
      <c r="A837" s="128"/>
      <c r="B837" s="76"/>
      <c r="C837" s="129"/>
      <c r="D837" s="7"/>
      <c r="E837" s="7"/>
      <c r="F837" s="21"/>
      <c r="G837" s="7"/>
      <c r="H837" s="357"/>
      <c r="I837" s="377"/>
      <c r="J837" s="79"/>
      <c r="K837" s="130"/>
      <c r="L837" s="250"/>
      <c r="M837" s="346"/>
    </row>
    <row r="838" spans="1:13" s="38" customFormat="1" x14ac:dyDescent="0.2">
      <c r="A838" s="128"/>
      <c r="B838" s="76"/>
      <c r="C838" s="129"/>
      <c r="D838" s="7"/>
      <c r="E838" s="7"/>
      <c r="F838" s="21"/>
      <c r="G838" s="7"/>
      <c r="H838" s="357"/>
      <c r="I838" s="377"/>
      <c r="J838" s="79"/>
      <c r="K838" s="130"/>
      <c r="L838" s="250"/>
      <c r="M838" s="346"/>
    </row>
    <row r="839" spans="1:13" s="38" customFormat="1" x14ac:dyDescent="0.2">
      <c r="A839" s="128"/>
      <c r="B839" s="76"/>
      <c r="C839" s="129"/>
      <c r="D839" s="7"/>
      <c r="E839" s="7"/>
      <c r="F839" s="21"/>
      <c r="G839" s="7"/>
      <c r="H839" s="357"/>
      <c r="I839" s="377"/>
      <c r="J839" s="79"/>
      <c r="K839" s="130"/>
      <c r="L839" s="250"/>
      <c r="M839" s="346"/>
    </row>
    <row r="840" spans="1:13" s="38" customFormat="1" x14ac:dyDescent="0.2">
      <c r="A840" s="128"/>
      <c r="B840" s="76"/>
      <c r="C840" s="129"/>
      <c r="D840" s="7"/>
      <c r="E840" s="7"/>
      <c r="F840" s="21"/>
      <c r="G840" s="7"/>
      <c r="H840" s="357"/>
      <c r="I840" s="377"/>
      <c r="J840" s="79"/>
      <c r="K840" s="130"/>
      <c r="L840" s="250"/>
      <c r="M840" s="346"/>
    </row>
    <row r="841" spans="1:13" s="38" customFormat="1" x14ac:dyDescent="0.2">
      <c r="A841" s="128"/>
      <c r="B841" s="76"/>
      <c r="C841" s="129"/>
      <c r="D841" s="7"/>
      <c r="E841" s="7"/>
      <c r="F841" s="21"/>
      <c r="G841" s="7"/>
      <c r="H841" s="357"/>
      <c r="I841" s="377"/>
      <c r="J841" s="79"/>
      <c r="K841" s="130"/>
      <c r="L841" s="250"/>
      <c r="M841" s="346"/>
    </row>
    <row r="842" spans="1:13" s="38" customFormat="1" x14ac:dyDescent="0.2">
      <c r="A842" s="128"/>
      <c r="B842" s="76"/>
      <c r="C842" s="129"/>
      <c r="D842" s="7"/>
      <c r="E842" s="7"/>
      <c r="F842" s="21"/>
      <c r="G842" s="7"/>
      <c r="H842" s="357"/>
      <c r="I842" s="377"/>
      <c r="J842" s="79"/>
      <c r="K842" s="130"/>
      <c r="L842" s="250"/>
      <c r="M842" s="346"/>
    </row>
    <row r="843" spans="1:13" s="38" customFormat="1" x14ac:dyDescent="0.2">
      <c r="A843" s="128"/>
      <c r="B843" s="76"/>
      <c r="C843" s="129"/>
      <c r="D843" s="7"/>
      <c r="E843" s="7"/>
      <c r="F843" s="21"/>
      <c r="G843" s="7"/>
      <c r="H843" s="357"/>
      <c r="I843" s="377"/>
      <c r="J843" s="79"/>
      <c r="K843" s="130"/>
      <c r="L843" s="250"/>
      <c r="M843" s="346"/>
    </row>
    <row r="844" spans="1:13" s="38" customFormat="1" x14ac:dyDescent="0.2">
      <c r="A844" s="128"/>
      <c r="B844" s="76"/>
      <c r="C844" s="129"/>
      <c r="D844" s="7"/>
      <c r="E844" s="7"/>
      <c r="F844" s="21"/>
      <c r="G844" s="7"/>
      <c r="H844" s="357"/>
      <c r="I844" s="377"/>
      <c r="J844" s="79"/>
      <c r="K844" s="130"/>
      <c r="L844" s="250"/>
      <c r="M844" s="346"/>
    </row>
    <row r="845" spans="1:13" s="38" customFormat="1" x14ac:dyDescent="0.2">
      <c r="A845" s="128"/>
      <c r="B845" s="76"/>
      <c r="C845" s="129"/>
      <c r="D845" s="7"/>
      <c r="E845" s="7"/>
      <c r="F845" s="21"/>
      <c r="G845" s="7"/>
      <c r="H845" s="357"/>
      <c r="I845" s="377"/>
      <c r="J845" s="79"/>
      <c r="K845" s="130"/>
      <c r="L845" s="250"/>
      <c r="M845" s="346"/>
    </row>
    <row r="846" spans="1:13" s="38" customFormat="1" x14ac:dyDescent="0.2">
      <c r="A846" s="128"/>
      <c r="B846" s="76"/>
      <c r="C846" s="129"/>
      <c r="D846" s="7"/>
      <c r="E846" s="7"/>
      <c r="F846" s="21"/>
      <c r="G846" s="7"/>
      <c r="H846" s="357"/>
      <c r="I846" s="377"/>
      <c r="J846" s="79"/>
      <c r="K846" s="130"/>
      <c r="L846" s="250"/>
      <c r="M846" s="346"/>
    </row>
    <row r="847" spans="1:13" s="38" customFormat="1" x14ac:dyDescent="0.2">
      <c r="A847" s="75"/>
      <c r="B847" s="76"/>
      <c r="C847" s="77"/>
      <c r="D847" s="21"/>
      <c r="E847" s="21"/>
      <c r="F847" s="21"/>
      <c r="G847" s="21"/>
      <c r="H847" s="357"/>
      <c r="I847" s="377"/>
      <c r="J847" s="79"/>
      <c r="K847" s="80"/>
      <c r="L847" s="250"/>
      <c r="M847" s="346"/>
    </row>
    <row r="848" spans="1:13" s="38" customFormat="1" x14ac:dyDescent="0.2">
      <c r="A848" s="75"/>
      <c r="B848" s="76"/>
      <c r="C848" s="77"/>
      <c r="D848" s="21"/>
      <c r="E848" s="21"/>
      <c r="F848" s="21"/>
      <c r="G848" s="21"/>
      <c r="H848" s="357"/>
      <c r="I848" s="377"/>
      <c r="J848" s="79"/>
      <c r="K848" s="80"/>
      <c r="L848" s="250"/>
      <c r="M848" s="346"/>
    </row>
    <row r="849" spans="1:13" s="38" customFormat="1" x14ac:dyDescent="0.2">
      <c r="A849" s="75"/>
      <c r="B849" s="76"/>
      <c r="C849" s="77"/>
      <c r="D849" s="21"/>
      <c r="E849" s="21"/>
      <c r="F849" s="21"/>
      <c r="G849" s="21"/>
      <c r="H849" s="357"/>
      <c r="I849" s="377"/>
      <c r="J849" s="79"/>
      <c r="K849" s="80"/>
      <c r="L849" s="250"/>
      <c r="M849" s="346"/>
    </row>
    <row r="850" spans="1:13" s="38" customFormat="1" x14ac:dyDescent="0.2">
      <c r="A850" s="75"/>
      <c r="B850" s="76"/>
      <c r="C850" s="77"/>
      <c r="D850" s="21"/>
      <c r="E850" s="21"/>
      <c r="F850" s="21"/>
      <c r="G850" s="21"/>
      <c r="H850" s="357"/>
      <c r="I850" s="377"/>
      <c r="J850" s="79"/>
      <c r="K850" s="80"/>
      <c r="L850" s="250"/>
      <c r="M850" s="346"/>
    </row>
    <row r="851" spans="1:13" s="38" customFormat="1" x14ac:dyDescent="0.2">
      <c r="A851" s="75"/>
      <c r="B851" s="76"/>
      <c r="C851" s="77"/>
      <c r="D851" s="21"/>
      <c r="E851" s="21"/>
      <c r="F851" s="21"/>
      <c r="G851" s="21"/>
      <c r="H851" s="357"/>
      <c r="I851" s="377"/>
      <c r="J851" s="79"/>
      <c r="K851" s="80"/>
      <c r="L851" s="250"/>
      <c r="M851" s="346"/>
    </row>
    <row r="852" spans="1:13" s="38" customFormat="1" x14ac:dyDescent="0.2">
      <c r="A852" s="75"/>
      <c r="B852" s="76"/>
      <c r="C852" s="77"/>
      <c r="D852" s="21"/>
      <c r="E852" s="21"/>
      <c r="F852" s="21"/>
      <c r="G852" s="21"/>
      <c r="H852" s="357"/>
      <c r="I852" s="377"/>
      <c r="J852" s="79"/>
      <c r="K852" s="80"/>
      <c r="L852" s="250"/>
      <c r="M852" s="346"/>
    </row>
    <row r="853" spans="1:13" s="38" customFormat="1" x14ac:dyDescent="0.2">
      <c r="A853" s="75"/>
      <c r="B853" s="76"/>
      <c r="C853" s="77"/>
      <c r="D853" s="21"/>
      <c r="E853" s="21"/>
      <c r="F853" s="21"/>
      <c r="G853" s="21"/>
      <c r="H853" s="357"/>
      <c r="I853" s="377"/>
      <c r="J853" s="79"/>
      <c r="K853" s="80"/>
      <c r="L853" s="250"/>
      <c r="M853" s="346"/>
    </row>
    <row r="854" spans="1:13" s="38" customFormat="1" x14ac:dyDescent="0.2">
      <c r="A854" s="128"/>
      <c r="B854" s="76"/>
      <c r="C854" s="129"/>
      <c r="D854" s="7"/>
      <c r="E854" s="7"/>
      <c r="F854" s="21"/>
      <c r="G854" s="7"/>
      <c r="H854" s="357"/>
      <c r="I854" s="377"/>
      <c r="J854" s="79"/>
      <c r="K854" s="130"/>
      <c r="L854" s="250"/>
      <c r="M854" s="346"/>
    </row>
    <row r="855" spans="1:13" s="38" customFormat="1" x14ac:dyDescent="0.2">
      <c r="A855" s="128"/>
      <c r="B855" s="76"/>
      <c r="C855" s="129"/>
      <c r="D855" s="7"/>
      <c r="E855" s="7"/>
      <c r="F855" s="21"/>
      <c r="G855" s="7"/>
      <c r="H855" s="357"/>
      <c r="I855" s="377"/>
      <c r="J855" s="79"/>
      <c r="K855" s="130"/>
      <c r="L855" s="250"/>
      <c r="M855" s="346"/>
    </row>
    <row r="856" spans="1:13" s="38" customFormat="1" x14ac:dyDescent="0.2">
      <c r="A856" s="128"/>
      <c r="B856" s="76"/>
      <c r="C856" s="129"/>
      <c r="D856" s="7"/>
      <c r="E856" s="7"/>
      <c r="F856" s="21"/>
      <c r="G856" s="7"/>
      <c r="H856" s="357"/>
      <c r="I856" s="377"/>
      <c r="J856" s="79"/>
      <c r="K856" s="130"/>
      <c r="L856" s="250"/>
      <c r="M856" s="346"/>
    </row>
    <row r="857" spans="1:13" s="38" customFormat="1" x14ac:dyDescent="0.2">
      <c r="A857" s="128"/>
      <c r="B857" s="76"/>
      <c r="C857" s="129"/>
      <c r="D857" s="7"/>
      <c r="E857" s="7"/>
      <c r="F857" s="21"/>
      <c r="G857" s="7"/>
      <c r="H857" s="357"/>
      <c r="I857" s="377"/>
      <c r="J857" s="79"/>
      <c r="K857" s="130"/>
      <c r="L857" s="250"/>
      <c r="M857" s="346"/>
    </row>
    <row r="858" spans="1:13" s="38" customFormat="1" x14ac:dyDescent="0.2">
      <c r="A858" s="128"/>
      <c r="B858" s="76"/>
      <c r="C858" s="129"/>
      <c r="D858" s="7"/>
      <c r="E858" s="7"/>
      <c r="F858" s="21"/>
      <c r="G858" s="7"/>
      <c r="H858" s="357"/>
      <c r="I858" s="377"/>
      <c r="J858" s="79"/>
      <c r="K858" s="130"/>
      <c r="L858" s="250"/>
      <c r="M858" s="346"/>
    </row>
    <row r="859" spans="1:13" s="38" customFormat="1" x14ac:dyDescent="0.2">
      <c r="A859" s="128"/>
      <c r="B859" s="76"/>
      <c r="C859" s="129"/>
      <c r="D859" s="7"/>
      <c r="E859" s="7"/>
      <c r="F859" s="21"/>
      <c r="G859" s="7"/>
      <c r="H859" s="357"/>
      <c r="I859" s="377"/>
      <c r="J859" s="79"/>
      <c r="K859" s="130"/>
      <c r="L859" s="250"/>
      <c r="M859" s="346"/>
    </row>
    <row r="860" spans="1:13" s="38" customFormat="1" x14ac:dyDescent="0.2">
      <c r="A860" s="128"/>
      <c r="B860" s="76"/>
      <c r="C860" s="129"/>
      <c r="D860" s="7"/>
      <c r="E860" s="7"/>
      <c r="F860" s="21"/>
      <c r="G860" s="7"/>
      <c r="H860" s="357"/>
      <c r="I860" s="377"/>
      <c r="J860" s="79"/>
      <c r="K860" s="130"/>
      <c r="L860" s="250"/>
      <c r="M860" s="346"/>
    </row>
    <row r="861" spans="1:13" s="38" customFormat="1" x14ac:dyDescent="0.2">
      <c r="A861" s="128"/>
      <c r="B861" s="76"/>
      <c r="C861" s="129"/>
      <c r="D861" s="7"/>
      <c r="E861" s="7"/>
      <c r="F861" s="21"/>
      <c r="G861" s="7"/>
      <c r="H861" s="357"/>
      <c r="I861" s="377"/>
      <c r="J861" s="79"/>
      <c r="K861" s="130"/>
      <c r="L861" s="250"/>
      <c r="M861" s="346"/>
    </row>
    <row r="862" spans="1:13" s="38" customFormat="1" x14ac:dyDescent="0.2">
      <c r="A862" s="128"/>
      <c r="B862" s="76"/>
      <c r="C862" s="129"/>
      <c r="D862" s="7"/>
      <c r="E862" s="7"/>
      <c r="F862" s="21"/>
      <c r="G862" s="7"/>
      <c r="H862" s="357"/>
      <c r="I862" s="377"/>
      <c r="J862" s="79"/>
      <c r="K862" s="130"/>
      <c r="L862" s="250"/>
      <c r="M862" s="346"/>
    </row>
    <row r="863" spans="1:13" s="38" customFormat="1" x14ac:dyDescent="0.2">
      <c r="A863" s="75"/>
      <c r="B863" s="76"/>
      <c r="C863" s="77"/>
      <c r="D863" s="21"/>
      <c r="E863" s="21"/>
      <c r="F863" s="21"/>
      <c r="G863" s="21"/>
      <c r="H863" s="357"/>
      <c r="I863" s="377"/>
      <c r="J863" s="79"/>
      <c r="K863" s="80"/>
      <c r="L863" s="250"/>
      <c r="M863" s="346"/>
    </row>
    <row r="864" spans="1:13" s="38" customFormat="1" x14ac:dyDescent="0.2">
      <c r="A864" s="75"/>
      <c r="B864" s="76"/>
      <c r="C864" s="77"/>
      <c r="D864" s="21"/>
      <c r="E864" s="21"/>
      <c r="F864" s="21"/>
      <c r="G864" s="21"/>
      <c r="H864" s="357"/>
      <c r="I864" s="377"/>
      <c r="J864" s="79"/>
      <c r="K864" s="80"/>
      <c r="L864" s="250"/>
      <c r="M864" s="346"/>
    </row>
    <row r="865" spans="1:13" s="38" customFormat="1" x14ac:dyDescent="0.2">
      <c r="A865" s="75"/>
      <c r="B865" s="76"/>
      <c r="C865" s="77"/>
      <c r="D865" s="21"/>
      <c r="E865" s="21"/>
      <c r="F865" s="21"/>
      <c r="G865" s="21"/>
      <c r="H865" s="357"/>
      <c r="I865" s="377"/>
      <c r="J865" s="79"/>
      <c r="K865" s="80"/>
      <c r="L865" s="250"/>
      <c r="M865" s="346"/>
    </row>
    <row r="866" spans="1:13" s="38" customFormat="1" x14ac:dyDescent="0.2">
      <c r="A866" s="75"/>
      <c r="B866" s="76"/>
      <c r="C866" s="77"/>
      <c r="D866" s="21"/>
      <c r="E866" s="21"/>
      <c r="F866" s="21"/>
      <c r="G866" s="21"/>
      <c r="H866" s="357"/>
      <c r="I866" s="377"/>
      <c r="J866" s="79"/>
      <c r="K866" s="80"/>
      <c r="L866" s="250"/>
      <c r="M866" s="346"/>
    </row>
    <row r="867" spans="1:13" s="38" customFormat="1" x14ac:dyDescent="0.2">
      <c r="A867" s="75"/>
      <c r="B867" s="76"/>
      <c r="C867" s="77"/>
      <c r="D867" s="21"/>
      <c r="E867" s="21"/>
      <c r="F867" s="21"/>
      <c r="G867" s="21"/>
      <c r="H867" s="357"/>
      <c r="I867" s="377"/>
      <c r="J867" s="79"/>
      <c r="K867" s="80"/>
      <c r="L867" s="250"/>
      <c r="M867" s="346"/>
    </row>
    <row r="868" spans="1:13" s="38" customFormat="1" x14ac:dyDescent="0.2">
      <c r="A868" s="128"/>
      <c r="B868" s="76"/>
      <c r="C868" s="129"/>
      <c r="D868" s="7"/>
      <c r="E868" s="7"/>
      <c r="F868" s="21"/>
      <c r="G868" s="7"/>
      <c r="H868" s="357"/>
      <c r="I868" s="377"/>
      <c r="J868" s="79"/>
      <c r="K868" s="130"/>
      <c r="L868" s="250"/>
      <c r="M868" s="346"/>
    </row>
    <row r="869" spans="1:13" s="38" customFormat="1" x14ac:dyDescent="0.2">
      <c r="A869" s="128"/>
      <c r="B869" s="76"/>
      <c r="C869" s="129"/>
      <c r="D869" s="7"/>
      <c r="E869" s="7"/>
      <c r="F869" s="21"/>
      <c r="G869" s="7"/>
      <c r="H869" s="357"/>
      <c r="I869" s="377"/>
      <c r="J869" s="79"/>
      <c r="K869" s="130"/>
      <c r="L869" s="250"/>
      <c r="M869" s="346"/>
    </row>
    <row r="870" spans="1:13" s="38" customFormat="1" x14ac:dyDescent="0.2">
      <c r="A870" s="128"/>
      <c r="B870" s="76"/>
      <c r="C870" s="129"/>
      <c r="D870" s="7"/>
      <c r="E870" s="7"/>
      <c r="F870" s="21"/>
      <c r="G870" s="7"/>
      <c r="H870" s="357"/>
      <c r="I870" s="377"/>
      <c r="J870" s="79"/>
      <c r="K870" s="130"/>
      <c r="L870" s="250"/>
      <c r="M870" s="346"/>
    </row>
    <row r="871" spans="1:13" s="38" customFormat="1" x14ac:dyDescent="0.2">
      <c r="A871" s="128"/>
      <c r="B871" s="76"/>
      <c r="C871" s="129"/>
      <c r="D871" s="7"/>
      <c r="E871" s="7"/>
      <c r="F871" s="21"/>
      <c r="G871" s="7"/>
      <c r="H871" s="357"/>
      <c r="I871" s="377"/>
      <c r="J871" s="79"/>
      <c r="K871" s="130"/>
      <c r="L871" s="250"/>
      <c r="M871" s="346"/>
    </row>
    <row r="872" spans="1:13" s="38" customFormat="1" x14ac:dyDescent="0.2">
      <c r="A872" s="75"/>
      <c r="B872" s="76"/>
      <c r="C872" s="77"/>
      <c r="D872" s="21"/>
      <c r="E872" s="21"/>
      <c r="F872" s="21"/>
      <c r="G872" s="21"/>
      <c r="H872" s="357"/>
      <c r="I872" s="377"/>
      <c r="J872" s="79"/>
      <c r="K872" s="80"/>
      <c r="L872" s="250"/>
      <c r="M872" s="346"/>
    </row>
    <row r="873" spans="1:13" s="38" customFormat="1" x14ac:dyDescent="0.2">
      <c r="A873" s="75"/>
      <c r="B873" s="76"/>
      <c r="C873" s="77"/>
      <c r="D873" s="21"/>
      <c r="E873" s="21"/>
      <c r="F873" s="21"/>
      <c r="G873" s="21"/>
      <c r="H873" s="357"/>
      <c r="I873" s="377"/>
      <c r="J873" s="79"/>
      <c r="K873" s="80"/>
      <c r="L873" s="250"/>
      <c r="M873" s="346"/>
    </row>
    <row r="874" spans="1:13" s="38" customFormat="1" x14ac:dyDescent="0.2">
      <c r="A874" s="75"/>
      <c r="B874" s="76"/>
      <c r="C874" s="77"/>
      <c r="D874" s="21"/>
      <c r="E874" s="21"/>
      <c r="F874" s="21"/>
      <c r="G874" s="21"/>
      <c r="H874" s="357"/>
      <c r="I874" s="377"/>
      <c r="J874" s="79"/>
      <c r="K874" s="80"/>
      <c r="L874" s="250"/>
      <c r="M874" s="346"/>
    </row>
    <row r="875" spans="1:13" s="38" customFormat="1" x14ac:dyDescent="0.2">
      <c r="A875" s="75"/>
      <c r="B875" s="76"/>
      <c r="C875" s="77"/>
      <c r="D875" s="21"/>
      <c r="E875" s="21"/>
      <c r="F875" s="21"/>
      <c r="G875" s="21"/>
      <c r="H875" s="357"/>
      <c r="I875" s="377"/>
      <c r="J875" s="79"/>
      <c r="K875" s="80"/>
      <c r="L875" s="250"/>
      <c r="M875" s="346"/>
    </row>
    <row r="876" spans="1:13" s="38" customFormat="1" x14ac:dyDescent="0.2">
      <c r="A876" s="75"/>
      <c r="B876" s="76"/>
      <c r="C876" s="77"/>
      <c r="D876" s="21"/>
      <c r="E876" s="21"/>
      <c r="F876" s="21"/>
      <c r="G876" s="21"/>
      <c r="H876" s="357"/>
      <c r="I876" s="377"/>
      <c r="J876" s="79"/>
      <c r="K876" s="80"/>
      <c r="L876" s="250"/>
      <c r="M876" s="346"/>
    </row>
    <row r="877" spans="1:13" s="38" customFormat="1" x14ac:dyDescent="0.2">
      <c r="A877" s="75"/>
      <c r="B877" s="76"/>
      <c r="C877" s="129"/>
      <c r="D877" s="7"/>
      <c r="E877" s="7"/>
      <c r="F877" s="21"/>
      <c r="G877" s="7"/>
      <c r="H877" s="357"/>
      <c r="I877" s="377"/>
      <c r="J877" s="79"/>
      <c r="K877" s="80"/>
      <c r="L877" s="250"/>
      <c r="M877" s="346"/>
    </row>
    <row r="878" spans="1:13" s="38" customFormat="1" x14ac:dyDescent="0.2">
      <c r="A878" s="75"/>
      <c r="B878" s="76"/>
      <c r="C878" s="129"/>
      <c r="D878" s="7"/>
      <c r="E878" s="7"/>
      <c r="F878" s="21"/>
      <c r="G878" s="7"/>
      <c r="H878" s="357"/>
      <c r="I878" s="377"/>
      <c r="J878" s="79"/>
      <c r="K878" s="80"/>
      <c r="L878" s="250"/>
      <c r="M878" s="346"/>
    </row>
    <row r="879" spans="1:13" s="38" customFormat="1" x14ac:dyDescent="0.2">
      <c r="A879" s="75"/>
      <c r="B879" s="76"/>
      <c r="C879" s="77"/>
      <c r="D879" s="21"/>
      <c r="E879" s="21"/>
      <c r="F879" s="21"/>
      <c r="G879" s="21"/>
      <c r="H879" s="357"/>
      <c r="I879" s="377"/>
      <c r="J879" s="79"/>
      <c r="K879" s="80"/>
      <c r="L879" s="250"/>
      <c r="M879" s="346"/>
    </row>
    <row r="880" spans="1:13" s="38" customFormat="1" x14ac:dyDescent="0.2">
      <c r="A880" s="75"/>
      <c r="B880" s="76"/>
      <c r="C880" s="77"/>
      <c r="D880" s="21"/>
      <c r="E880" s="21"/>
      <c r="F880" s="21"/>
      <c r="G880" s="21"/>
      <c r="H880" s="357"/>
      <c r="I880" s="377"/>
      <c r="J880" s="79"/>
      <c r="K880" s="80"/>
      <c r="L880" s="250"/>
      <c r="M880" s="346"/>
    </row>
    <row r="881" spans="1:13" s="38" customFormat="1" x14ac:dyDescent="0.2">
      <c r="A881" s="75"/>
      <c r="B881" s="76"/>
      <c r="C881" s="77"/>
      <c r="D881" s="21"/>
      <c r="E881" s="21"/>
      <c r="F881" s="21"/>
      <c r="G881" s="21"/>
      <c r="H881" s="357"/>
      <c r="I881" s="377"/>
      <c r="J881" s="79"/>
      <c r="K881" s="80"/>
      <c r="L881" s="250"/>
      <c r="M881" s="346"/>
    </row>
    <row r="882" spans="1:13" s="38" customFormat="1" x14ac:dyDescent="0.2">
      <c r="A882" s="75"/>
      <c r="B882" s="76"/>
      <c r="C882" s="77"/>
      <c r="D882" s="21"/>
      <c r="E882" s="21"/>
      <c r="F882" s="21"/>
      <c r="G882" s="21"/>
      <c r="H882" s="357"/>
      <c r="I882" s="377"/>
      <c r="J882" s="79"/>
      <c r="K882" s="80"/>
      <c r="L882" s="250"/>
      <c r="M882" s="346"/>
    </row>
    <row r="883" spans="1:13" s="38" customFormat="1" x14ac:dyDescent="0.2">
      <c r="A883" s="75"/>
      <c r="B883" s="76"/>
      <c r="C883" s="77"/>
      <c r="D883" s="21"/>
      <c r="E883" s="21"/>
      <c r="F883" s="21"/>
      <c r="G883" s="21"/>
      <c r="H883" s="357"/>
      <c r="I883" s="377"/>
      <c r="J883" s="79"/>
      <c r="K883" s="80"/>
      <c r="L883" s="250"/>
      <c r="M883" s="346"/>
    </row>
    <row r="884" spans="1:13" s="38" customFormat="1" x14ac:dyDescent="0.2">
      <c r="A884" s="75"/>
      <c r="B884" s="76"/>
      <c r="C884" s="77"/>
      <c r="D884" s="21"/>
      <c r="E884" s="21"/>
      <c r="F884" s="21"/>
      <c r="G884" s="21"/>
      <c r="H884" s="357"/>
      <c r="I884" s="377"/>
      <c r="J884" s="79"/>
      <c r="K884" s="80"/>
      <c r="L884" s="250"/>
      <c r="M884" s="346"/>
    </row>
    <row r="885" spans="1:13" s="38" customFormat="1" ht="24.75" customHeight="1" x14ac:dyDescent="0.2">
      <c r="A885" s="128"/>
      <c r="B885" s="76"/>
      <c r="C885" s="129"/>
      <c r="D885" s="7"/>
      <c r="E885" s="7"/>
      <c r="F885" s="21"/>
      <c r="G885" s="7"/>
      <c r="H885" s="357"/>
      <c r="I885" s="377"/>
      <c r="J885" s="79"/>
      <c r="K885" s="130"/>
      <c r="L885" s="250"/>
      <c r="M885" s="346"/>
    </row>
    <row r="886" spans="1:13" s="38" customFormat="1" x14ac:dyDescent="0.2">
      <c r="A886" s="128"/>
      <c r="B886" s="76"/>
      <c r="C886" s="129"/>
      <c r="D886" s="7"/>
      <c r="E886" s="7"/>
      <c r="F886" s="21"/>
      <c r="G886" s="7"/>
      <c r="H886" s="357"/>
      <c r="I886" s="377"/>
      <c r="J886" s="79"/>
      <c r="K886" s="130"/>
      <c r="L886" s="250"/>
      <c r="M886" s="346"/>
    </row>
    <row r="887" spans="1:13" s="38" customFormat="1" x14ac:dyDescent="0.2">
      <c r="A887" s="128"/>
      <c r="B887" s="76"/>
      <c r="C887" s="129"/>
      <c r="D887" s="7"/>
      <c r="E887" s="7"/>
      <c r="F887" s="21"/>
      <c r="G887" s="7"/>
      <c r="H887" s="357"/>
      <c r="I887" s="377"/>
      <c r="J887" s="79"/>
      <c r="K887" s="130"/>
      <c r="L887" s="250"/>
      <c r="M887" s="346"/>
    </row>
    <row r="888" spans="1:13" s="38" customFormat="1" x14ac:dyDescent="0.2">
      <c r="A888" s="128"/>
      <c r="B888" s="76"/>
      <c r="C888" s="129"/>
      <c r="D888" s="7"/>
      <c r="E888" s="7"/>
      <c r="F888" s="21"/>
      <c r="G888" s="7"/>
      <c r="H888" s="357"/>
      <c r="I888" s="377"/>
      <c r="J888" s="79"/>
      <c r="K888" s="130"/>
      <c r="L888" s="250"/>
      <c r="M888" s="346"/>
    </row>
    <row r="889" spans="1:13" s="38" customFormat="1" x14ac:dyDescent="0.2">
      <c r="A889" s="128"/>
      <c r="B889" s="76"/>
      <c r="C889" s="129"/>
      <c r="D889" s="7"/>
      <c r="E889" s="7"/>
      <c r="F889" s="21"/>
      <c r="G889" s="7"/>
      <c r="H889" s="357"/>
      <c r="I889" s="377"/>
      <c r="J889" s="79"/>
      <c r="K889" s="130"/>
      <c r="L889" s="250"/>
      <c r="M889" s="346"/>
    </row>
    <row r="890" spans="1:13" s="38" customFormat="1" x14ac:dyDescent="0.2">
      <c r="A890" s="128"/>
      <c r="B890" s="76"/>
      <c r="C890" s="129"/>
      <c r="D890" s="7"/>
      <c r="E890" s="7"/>
      <c r="F890" s="21"/>
      <c r="G890" s="7"/>
      <c r="H890" s="357"/>
      <c r="I890" s="377"/>
      <c r="J890" s="79"/>
      <c r="K890" s="130"/>
      <c r="L890" s="250"/>
      <c r="M890" s="346"/>
    </row>
    <row r="891" spans="1:13" s="38" customFormat="1" x14ac:dyDescent="0.2">
      <c r="A891" s="128"/>
      <c r="B891" s="76"/>
      <c r="C891" s="129"/>
      <c r="D891" s="7"/>
      <c r="E891" s="7"/>
      <c r="F891" s="21"/>
      <c r="G891" s="7"/>
      <c r="H891" s="357"/>
      <c r="I891" s="377"/>
      <c r="J891" s="79"/>
      <c r="K891" s="130"/>
      <c r="L891" s="250"/>
      <c r="M891" s="346"/>
    </row>
    <row r="892" spans="1:13" s="38" customFormat="1" x14ac:dyDescent="0.2">
      <c r="A892" s="128"/>
      <c r="B892" s="76"/>
      <c r="C892" s="129"/>
      <c r="D892" s="7"/>
      <c r="E892" s="7"/>
      <c r="F892" s="21"/>
      <c r="G892" s="7"/>
      <c r="H892" s="357"/>
      <c r="I892" s="377"/>
      <c r="J892" s="79"/>
      <c r="K892" s="130"/>
      <c r="L892" s="250"/>
      <c r="M892" s="346"/>
    </row>
    <row r="893" spans="1:13" s="38" customFormat="1" x14ac:dyDescent="0.2">
      <c r="A893" s="128"/>
      <c r="B893" s="76"/>
      <c r="C893" s="129"/>
      <c r="D893" s="7"/>
      <c r="E893" s="7"/>
      <c r="F893" s="21"/>
      <c r="G893" s="7"/>
      <c r="H893" s="357"/>
      <c r="I893" s="377"/>
      <c r="J893" s="79"/>
      <c r="K893" s="130"/>
      <c r="L893" s="250"/>
      <c r="M893" s="346"/>
    </row>
    <row r="894" spans="1:13" s="38" customFormat="1" x14ac:dyDescent="0.2">
      <c r="A894" s="128"/>
      <c r="B894" s="76"/>
      <c r="C894" s="129"/>
      <c r="D894" s="7"/>
      <c r="E894" s="7"/>
      <c r="F894" s="21"/>
      <c r="G894" s="7"/>
      <c r="H894" s="357"/>
      <c r="I894" s="377"/>
      <c r="J894" s="79"/>
      <c r="K894" s="130"/>
      <c r="L894" s="250"/>
      <c r="M894" s="346"/>
    </row>
    <row r="895" spans="1:13" s="38" customFormat="1" x14ac:dyDescent="0.2">
      <c r="A895" s="128"/>
      <c r="B895" s="76"/>
      <c r="C895" s="129"/>
      <c r="D895" s="7"/>
      <c r="E895" s="7"/>
      <c r="F895" s="21"/>
      <c r="G895" s="7"/>
      <c r="H895" s="357"/>
      <c r="I895" s="377"/>
      <c r="J895" s="79"/>
      <c r="K895" s="130"/>
      <c r="L895" s="250"/>
      <c r="M895" s="346"/>
    </row>
    <row r="896" spans="1:13" s="38" customFormat="1" x14ac:dyDescent="0.2">
      <c r="A896" s="128"/>
      <c r="B896" s="76"/>
      <c r="C896" s="129"/>
      <c r="D896" s="7"/>
      <c r="E896" s="7"/>
      <c r="F896" s="21"/>
      <c r="G896" s="7"/>
      <c r="H896" s="357"/>
      <c r="I896" s="377"/>
      <c r="J896" s="79"/>
      <c r="K896" s="130"/>
      <c r="L896" s="250"/>
      <c r="M896" s="346"/>
    </row>
    <row r="897" spans="1:13" s="38" customFormat="1" x14ac:dyDescent="0.2">
      <c r="A897" s="128"/>
      <c r="B897" s="76"/>
      <c r="C897" s="129"/>
      <c r="D897" s="7"/>
      <c r="E897" s="7"/>
      <c r="F897" s="21"/>
      <c r="G897" s="7"/>
      <c r="H897" s="357"/>
      <c r="I897" s="377"/>
      <c r="J897" s="79"/>
      <c r="K897" s="130"/>
      <c r="L897" s="250"/>
      <c r="M897" s="346"/>
    </row>
    <row r="898" spans="1:13" s="38" customFormat="1" x14ac:dyDescent="0.2">
      <c r="A898" s="128"/>
      <c r="B898" s="76"/>
      <c r="C898" s="129"/>
      <c r="D898" s="7"/>
      <c r="E898" s="7"/>
      <c r="F898" s="21"/>
      <c r="G898" s="7"/>
      <c r="H898" s="357"/>
      <c r="I898" s="377"/>
      <c r="J898" s="79"/>
      <c r="K898" s="130"/>
      <c r="L898" s="250"/>
      <c r="M898" s="346"/>
    </row>
    <row r="899" spans="1:13" s="38" customFormat="1" x14ac:dyDescent="0.2">
      <c r="A899" s="128"/>
      <c r="B899" s="76"/>
      <c r="C899" s="129"/>
      <c r="D899" s="7"/>
      <c r="E899" s="7"/>
      <c r="F899" s="21"/>
      <c r="G899" s="7"/>
      <c r="H899" s="362"/>
      <c r="I899" s="377"/>
      <c r="J899" s="79"/>
      <c r="K899" s="130"/>
      <c r="L899" s="250"/>
      <c r="M899" s="346"/>
    </row>
    <row r="900" spans="1:13" s="38" customFormat="1" x14ac:dyDescent="0.2">
      <c r="A900" s="75"/>
      <c r="B900" s="76"/>
      <c r="C900" s="77"/>
      <c r="D900" s="7"/>
      <c r="E900" s="21"/>
      <c r="F900" s="21"/>
      <c r="G900" s="21"/>
      <c r="H900" s="362"/>
      <c r="I900" s="377"/>
      <c r="J900" s="79"/>
      <c r="K900" s="80"/>
      <c r="L900" s="250"/>
      <c r="M900" s="346"/>
    </row>
    <row r="901" spans="1:13" s="38" customFormat="1" x14ac:dyDescent="0.2">
      <c r="A901" s="75"/>
      <c r="B901" s="76"/>
      <c r="C901" s="77"/>
      <c r="D901" s="21"/>
      <c r="E901" s="21"/>
      <c r="F901" s="21"/>
      <c r="G901" s="21"/>
      <c r="H901" s="357"/>
      <c r="I901" s="377"/>
      <c r="J901" s="79"/>
      <c r="K901" s="80"/>
      <c r="L901" s="250"/>
      <c r="M901" s="346"/>
    </row>
    <row r="902" spans="1:13" s="38" customFormat="1" x14ac:dyDescent="0.2">
      <c r="A902" s="75"/>
      <c r="B902" s="76"/>
      <c r="C902" s="77"/>
      <c r="D902" s="21"/>
      <c r="E902" s="21"/>
      <c r="F902" s="21"/>
      <c r="G902" s="21"/>
      <c r="H902" s="357"/>
      <c r="I902" s="377"/>
      <c r="J902" s="79"/>
      <c r="K902" s="80"/>
      <c r="L902" s="250"/>
      <c r="M902" s="346"/>
    </row>
    <row r="903" spans="1:13" s="38" customFormat="1" x14ac:dyDescent="0.2">
      <c r="A903" s="75"/>
      <c r="B903" s="76"/>
      <c r="C903" s="77"/>
      <c r="D903" s="21"/>
      <c r="E903" s="21"/>
      <c r="F903" s="21"/>
      <c r="G903" s="21"/>
      <c r="H903" s="357"/>
      <c r="I903" s="377"/>
      <c r="J903" s="79"/>
      <c r="K903" s="80"/>
      <c r="L903" s="250"/>
      <c r="M903" s="346"/>
    </row>
    <row r="904" spans="1:13" s="38" customFormat="1" x14ac:dyDescent="0.2">
      <c r="A904" s="75"/>
      <c r="B904" s="76"/>
      <c r="C904" s="77"/>
      <c r="D904" s="21"/>
      <c r="E904" s="21"/>
      <c r="F904" s="21"/>
      <c r="G904" s="21"/>
      <c r="H904" s="357"/>
      <c r="I904" s="377"/>
      <c r="J904" s="79"/>
      <c r="K904" s="80"/>
      <c r="L904" s="250"/>
      <c r="M904" s="346"/>
    </row>
    <row r="905" spans="1:13" s="38" customFormat="1" x14ac:dyDescent="0.2">
      <c r="A905" s="75"/>
      <c r="B905" s="76"/>
      <c r="C905" s="77"/>
      <c r="D905" s="21"/>
      <c r="E905" s="21"/>
      <c r="F905" s="21"/>
      <c r="G905" s="21"/>
      <c r="H905" s="357"/>
      <c r="I905" s="377"/>
      <c r="J905" s="79"/>
      <c r="K905" s="80"/>
      <c r="L905" s="250"/>
      <c r="M905" s="346"/>
    </row>
    <row r="906" spans="1:13" s="38" customFormat="1" x14ac:dyDescent="0.2">
      <c r="A906" s="75"/>
      <c r="B906" s="76"/>
      <c r="C906" s="77"/>
      <c r="D906" s="21"/>
      <c r="E906" s="21"/>
      <c r="F906" s="21"/>
      <c r="G906" s="21"/>
      <c r="H906" s="357"/>
      <c r="I906" s="377"/>
      <c r="J906" s="79"/>
      <c r="K906" s="80"/>
      <c r="L906" s="250"/>
      <c r="M906" s="346"/>
    </row>
    <row r="907" spans="1:13" s="38" customFormat="1" x14ac:dyDescent="0.2">
      <c r="A907" s="75"/>
      <c r="B907" s="76"/>
      <c r="C907" s="77"/>
      <c r="D907" s="21"/>
      <c r="E907" s="21"/>
      <c r="F907" s="21"/>
      <c r="G907" s="21"/>
      <c r="H907" s="357"/>
      <c r="I907" s="377"/>
      <c r="J907" s="79"/>
      <c r="K907" s="80"/>
      <c r="L907" s="250"/>
      <c r="M907" s="346"/>
    </row>
    <row r="908" spans="1:13" s="38" customFormat="1" x14ac:dyDescent="0.2">
      <c r="A908" s="75"/>
      <c r="B908" s="76"/>
      <c r="C908" s="77"/>
      <c r="D908" s="21"/>
      <c r="E908" s="21"/>
      <c r="F908" s="21"/>
      <c r="G908" s="21"/>
      <c r="H908" s="357"/>
      <c r="I908" s="377"/>
      <c r="J908" s="79"/>
      <c r="K908" s="80"/>
      <c r="L908" s="250"/>
      <c r="M908" s="346"/>
    </row>
    <row r="909" spans="1:13" s="38" customFormat="1" x14ac:dyDescent="0.2">
      <c r="A909" s="75"/>
      <c r="B909" s="76"/>
      <c r="C909" s="77"/>
      <c r="D909" s="21"/>
      <c r="E909" s="21"/>
      <c r="F909" s="21"/>
      <c r="G909" s="21"/>
      <c r="H909" s="357"/>
      <c r="I909" s="377"/>
      <c r="J909" s="79"/>
      <c r="K909" s="80"/>
      <c r="L909" s="250"/>
      <c r="M909" s="346"/>
    </row>
    <row r="910" spans="1:13" s="38" customFormat="1" x14ac:dyDescent="0.2">
      <c r="A910" s="128"/>
      <c r="B910" s="76"/>
      <c r="C910" s="129"/>
      <c r="D910" s="21"/>
      <c r="E910" s="7"/>
      <c r="F910" s="21"/>
      <c r="G910" s="7"/>
      <c r="H910" s="357"/>
      <c r="I910" s="377"/>
      <c r="J910" s="79"/>
      <c r="K910" s="130"/>
      <c r="L910" s="250"/>
      <c r="M910" s="346"/>
    </row>
    <row r="911" spans="1:13" s="38" customFormat="1" x14ac:dyDescent="0.2">
      <c r="A911" s="128"/>
      <c r="B911" s="76"/>
      <c r="C911" s="129"/>
      <c r="D911" s="7"/>
      <c r="E911" s="7"/>
      <c r="F911" s="21"/>
      <c r="G911" s="7"/>
      <c r="H911" s="357"/>
      <c r="I911" s="377"/>
      <c r="J911" s="79"/>
      <c r="K911" s="130"/>
      <c r="L911" s="250"/>
      <c r="M911" s="346"/>
    </row>
    <row r="912" spans="1:13" s="38" customFormat="1" x14ac:dyDescent="0.2">
      <c r="A912" s="128"/>
      <c r="B912" s="76"/>
      <c r="C912" s="129"/>
      <c r="D912" s="7"/>
      <c r="E912" s="7"/>
      <c r="F912" s="21"/>
      <c r="G912" s="7"/>
      <c r="H912" s="357"/>
      <c r="I912" s="377"/>
      <c r="J912" s="79"/>
      <c r="K912" s="130"/>
      <c r="L912" s="250"/>
      <c r="M912" s="346"/>
    </row>
    <row r="913" spans="1:15" s="38" customFormat="1" x14ac:dyDescent="0.2">
      <c r="A913" s="128"/>
      <c r="B913" s="76"/>
      <c r="C913" s="129"/>
      <c r="D913" s="7"/>
      <c r="E913" s="7"/>
      <c r="F913" s="21"/>
      <c r="G913" s="7"/>
      <c r="H913" s="357"/>
      <c r="I913" s="377"/>
      <c r="J913" s="79"/>
      <c r="K913" s="130"/>
      <c r="L913" s="250"/>
      <c r="M913" s="346"/>
    </row>
    <row r="914" spans="1:15" s="38" customFormat="1" x14ac:dyDescent="0.2">
      <c r="A914" s="128"/>
      <c r="B914" s="76"/>
      <c r="C914" s="129"/>
      <c r="D914" s="7"/>
      <c r="E914" s="7"/>
      <c r="F914" s="21"/>
      <c r="G914" s="7"/>
      <c r="H914" s="357"/>
      <c r="I914" s="377"/>
      <c r="J914" s="79"/>
      <c r="K914" s="130"/>
      <c r="L914" s="250"/>
      <c r="M914" s="346"/>
    </row>
    <row r="915" spans="1:15" s="38" customFormat="1" x14ac:dyDescent="0.2">
      <c r="A915" s="128"/>
      <c r="B915" s="76"/>
      <c r="C915" s="129"/>
      <c r="D915" s="7"/>
      <c r="E915" s="7"/>
      <c r="F915" s="21"/>
      <c r="G915" s="7"/>
      <c r="H915" s="357"/>
      <c r="I915" s="377"/>
      <c r="J915" s="79"/>
      <c r="K915" s="130"/>
      <c r="L915" s="250"/>
      <c r="M915" s="346"/>
    </row>
    <row r="916" spans="1:15" s="38" customFormat="1" x14ac:dyDescent="0.2">
      <c r="A916" s="128"/>
      <c r="B916" s="76"/>
      <c r="C916" s="129"/>
      <c r="D916" s="7"/>
      <c r="E916" s="7"/>
      <c r="F916" s="21"/>
      <c r="G916" s="7"/>
      <c r="H916" s="357"/>
      <c r="I916" s="377"/>
      <c r="J916" s="79"/>
      <c r="K916" s="130"/>
      <c r="L916" s="250"/>
      <c r="M916" s="346"/>
    </row>
    <row r="917" spans="1:15" s="38" customFormat="1" x14ac:dyDescent="0.2">
      <c r="A917" s="128"/>
      <c r="B917" s="76"/>
      <c r="C917" s="129"/>
      <c r="D917" s="7"/>
      <c r="E917" s="7"/>
      <c r="F917" s="21"/>
      <c r="G917" s="7"/>
      <c r="H917" s="357"/>
      <c r="I917" s="377"/>
      <c r="J917" s="79"/>
      <c r="K917" s="130"/>
      <c r="L917" s="250"/>
      <c r="M917" s="346"/>
    </row>
    <row r="918" spans="1:15" s="38" customFormat="1" x14ac:dyDescent="0.2">
      <c r="A918" s="128"/>
      <c r="B918" s="76"/>
      <c r="C918" s="129"/>
      <c r="D918" s="7"/>
      <c r="E918" s="7"/>
      <c r="F918" s="21"/>
      <c r="G918" s="7"/>
      <c r="H918" s="357"/>
      <c r="I918" s="377"/>
      <c r="J918" s="79"/>
      <c r="K918" s="130"/>
      <c r="L918" s="250"/>
      <c r="M918" s="346"/>
    </row>
    <row r="919" spans="1:15" x14ac:dyDescent="0.2">
      <c r="A919" s="128"/>
      <c r="B919" s="76"/>
      <c r="C919" s="129"/>
      <c r="D919" s="7"/>
      <c r="E919" s="7"/>
      <c r="F919" s="21"/>
      <c r="G919" s="7"/>
      <c r="H919" s="357"/>
      <c r="I919" s="23"/>
      <c r="J919" s="79"/>
      <c r="K919" s="130"/>
      <c r="L919" s="250"/>
      <c r="M919" s="346"/>
    </row>
    <row r="920" spans="1:15" x14ac:dyDescent="0.2">
      <c r="A920" s="128"/>
      <c r="B920" s="76"/>
      <c r="C920" s="129"/>
      <c r="D920" s="7"/>
      <c r="E920" s="7"/>
      <c r="F920" s="21"/>
      <c r="G920" s="7"/>
      <c r="H920" s="357"/>
      <c r="I920" s="23"/>
      <c r="J920" s="79"/>
      <c r="K920" s="130"/>
      <c r="L920" s="250"/>
      <c r="M920" s="346"/>
    </row>
    <row r="921" spans="1:15" x14ac:dyDescent="0.2">
      <c r="A921" s="128"/>
      <c r="B921" s="76"/>
      <c r="C921" s="129"/>
      <c r="D921" s="7"/>
      <c r="E921" s="7"/>
      <c r="F921" s="21"/>
      <c r="G921" s="7"/>
      <c r="H921" s="357"/>
      <c r="I921" s="23"/>
      <c r="J921" s="79"/>
      <c r="K921" s="130"/>
      <c r="L921" s="250"/>
      <c r="M921" s="346"/>
    </row>
    <row r="922" spans="1:15" x14ac:dyDescent="0.2">
      <c r="A922" s="128"/>
      <c r="B922" s="76"/>
      <c r="C922" s="129"/>
      <c r="D922" s="7"/>
      <c r="E922" s="7"/>
      <c r="F922" s="21"/>
      <c r="G922" s="7"/>
      <c r="H922" s="357"/>
      <c r="I922" s="23"/>
      <c r="J922" s="79"/>
      <c r="K922" s="130"/>
      <c r="L922" s="250"/>
      <c r="M922" s="346"/>
    </row>
    <row r="923" spans="1:15" s="132" customFormat="1" x14ac:dyDescent="0.2">
      <c r="A923" s="128"/>
      <c r="B923" s="76"/>
      <c r="C923" s="129"/>
      <c r="D923" s="7"/>
      <c r="E923" s="7"/>
      <c r="F923" s="21"/>
      <c r="G923" s="7"/>
      <c r="H923" s="357"/>
      <c r="I923" s="364"/>
      <c r="J923" s="79"/>
      <c r="K923" s="130"/>
      <c r="L923" s="250"/>
      <c r="M923" s="346"/>
      <c r="O923" s="133"/>
    </row>
    <row r="924" spans="1:15" s="38" customFormat="1" x14ac:dyDescent="0.2">
      <c r="A924" s="128"/>
      <c r="B924" s="76"/>
      <c r="C924" s="129"/>
      <c r="D924" s="7"/>
      <c r="E924" s="7"/>
      <c r="F924" s="21"/>
      <c r="G924" s="7"/>
      <c r="H924" s="357"/>
      <c r="I924" s="377"/>
      <c r="J924" s="79"/>
      <c r="K924" s="130"/>
      <c r="L924" s="250"/>
      <c r="M924" s="346"/>
      <c r="O924" s="39"/>
    </row>
    <row r="925" spans="1:15" s="38" customFormat="1" x14ac:dyDescent="0.2">
      <c r="A925" s="128"/>
      <c r="B925" s="76"/>
      <c r="C925" s="129"/>
      <c r="D925" s="7"/>
      <c r="E925" s="7"/>
      <c r="F925" s="21"/>
      <c r="G925" s="7"/>
      <c r="H925" s="357"/>
      <c r="I925" s="377"/>
      <c r="J925" s="79"/>
      <c r="K925" s="130"/>
      <c r="L925" s="250"/>
      <c r="M925" s="346"/>
      <c r="O925" s="39"/>
    </row>
    <row r="926" spans="1:15" s="38" customFormat="1" x14ac:dyDescent="0.2">
      <c r="A926" s="128"/>
      <c r="B926" s="76"/>
      <c r="C926" s="129"/>
      <c r="D926" s="7"/>
      <c r="E926" s="7"/>
      <c r="F926" s="21"/>
      <c r="G926" s="7"/>
      <c r="H926" s="357"/>
      <c r="I926" s="377"/>
      <c r="J926" s="79"/>
      <c r="K926" s="130"/>
      <c r="L926" s="250"/>
      <c r="M926" s="346"/>
      <c r="O926" s="39"/>
    </row>
    <row r="927" spans="1:15" s="38" customFormat="1" x14ac:dyDescent="0.2">
      <c r="A927" s="128"/>
      <c r="B927" s="76"/>
      <c r="C927" s="129"/>
      <c r="D927" s="7"/>
      <c r="E927" s="7"/>
      <c r="F927" s="21"/>
      <c r="G927" s="7"/>
      <c r="H927" s="357"/>
      <c r="I927" s="377"/>
      <c r="J927" s="79"/>
      <c r="K927" s="130"/>
      <c r="L927" s="250"/>
      <c r="M927" s="346"/>
      <c r="O927" s="39"/>
    </row>
    <row r="928" spans="1:15" s="38" customFormat="1" x14ac:dyDescent="0.2">
      <c r="A928" s="128"/>
      <c r="B928" s="76"/>
      <c r="C928" s="129"/>
      <c r="D928" s="7"/>
      <c r="E928" s="7"/>
      <c r="F928" s="21"/>
      <c r="G928" s="7"/>
      <c r="H928" s="357"/>
      <c r="I928" s="377"/>
      <c r="J928" s="79"/>
      <c r="K928" s="130"/>
      <c r="L928" s="250"/>
      <c r="M928" s="346"/>
      <c r="O928" s="39"/>
    </row>
    <row r="929" spans="1:15" s="38" customFormat="1" x14ac:dyDescent="0.2">
      <c r="A929" s="128"/>
      <c r="B929" s="76"/>
      <c r="C929" s="129"/>
      <c r="D929" s="7"/>
      <c r="E929" s="7"/>
      <c r="F929" s="21"/>
      <c r="G929" s="7"/>
      <c r="H929" s="357"/>
      <c r="I929" s="377"/>
      <c r="J929" s="79"/>
      <c r="K929" s="130"/>
      <c r="L929" s="250"/>
      <c r="M929" s="346"/>
      <c r="O929" s="39"/>
    </row>
    <row r="930" spans="1:15" s="38" customFormat="1" x14ac:dyDescent="0.2">
      <c r="A930" s="128"/>
      <c r="B930" s="76"/>
      <c r="C930" s="129"/>
      <c r="D930" s="7"/>
      <c r="E930" s="7"/>
      <c r="F930" s="21"/>
      <c r="G930" s="7"/>
      <c r="H930" s="357"/>
      <c r="I930" s="377"/>
      <c r="J930" s="79"/>
      <c r="K930" s="130"/>
      <c r="L930" s="250"/>
      <c r="M930" s="346"/>
      <c r="O930" s="39"/>
    </row>
    <row r="931" spans="1:15" s="38" customFormat="1" x14ac:dyDescent="0.2">
      <c r="A931" s="128"/>
      <c r="B931" s="76"/>
      <c r="C931" s="129"/>
      <c r="D931" s="7"/>
      <c r="E931" s="7"/>
      <c r="F931" s="21"/>
      <c r="G931" s="7"/>
      <c r="H931" s="357"/>
      <c r="I931" s="377"/>
      <c r="J931" s="79"/>
      <c r="K931" s="130"/>
      <c r="L931" s="250"/>
      <c r="M931" s="346"/>
      <c r="O931" s="39"/>
    </row>
    <row r="932" spans="1:15" s="38" customFormat="1" x14ac:dyDescent="0.2">
      <c r="A932" s="128"/>
      <c r="B932" s="76"/>
      <c r="C932" s="129"/>
      <c r="D932" s="7"/>
      <c r="E932" s="7"/>
      <c r="F932" s="21"/>
      <c r="G932" s="7"/>
      <c r="H932" s="357"/>
      <c r="I932" s="377"/>
      <c r="J932" s="79"/>
      <c r="K932" s="130"/>
      <c r="L932" s="250"/>
      <c r="M932" s="346"/>
      <c r="O932" s="39"/>
    </row>
    <row r="933" spans="1:15" s="38" customFormat="1" x14ac:dyDescent="0.2">
      <c r="A933" s="75"/>
      <c r="B933" s="76"/>
      <c r="C933" s="77"/>
      <c r="D933" s="21"/>
      <c r="E933" s="21"/>
      <c r="F933" s="21"/>
      <c r="G933" s="21"/>
      <c r="H933" s="357"/>
      <c r="I933" s="377"/>
      <c r="J933" s="79"/>
      <c r="K933" s="80"/>
      <c r="L933" s="250"/>
      <c r="M933" s="346"/>
      <c r="O933" s="39"/>
    </row>
    <row r="934" spans="1:15" s="38" customFormat="1" x14ac:dyDescent="0.2">
      <c r="A934" s="75"/>
      <c r="B934" s="76"/>
      <c r="C934" s="77"/>
      <c r="D934" s="21"/>
      <c r="E934" s="21"/>
      <c r="F934" s="21"/>
      <c r="G934" s="21"/>
      <c r="H934" s="357"/>
      <c r="I934" s="377"/>
      <c r="J934" s="79"/>
      <c r="K934" s="80"/>
      <c r="L934" s="250"/>
      <c r="M934" s="346"/>
      <c r="O934" s="39"/>
    </row>
    <row r="935" spans="1:15" s="38" customFormat="1" x14ac:dyDescent="0.2">
      <c r="A935" s="75"/>
      <c r="B935" s="76"/>
      <c r="C935" s="77"/>
      <c r="D935" s="21"/>
      <c r="E935" s="21"/>
      <c r="F935" s="21"/>
      <c r="G935" s="21"/>
      <c r="H935" s="357"/>
      <c r="I935" s="377"/>
      <c r="J935" s="79"/>
      <c r="K935" s="80"/>
      <c r="L935" s="250"/>
      <c r="M935" s="346"/>
      <c r="O935" s="39"/>
    </row>
    <row r="936" spans="1:15" s="38" customFormat="1" x14ac:dyDescent="0.2">
      <c r="A936" s="75"/>
      <c r="B936" s="76"/>
      <c r="C936" s="77"/>
      <c r="D936" s="21"/>
      <c r="E936" s="21"/>
      <c r="F936" s="21"/>
      <c r="G936" s="21"/>
      <c r="H936" s="357"/>
      <c r="I936" s="377"/>
      <c r="J936" s="79"/>
      <c r="K936" s="80"/>
      <c r="L936" s="250"/>
      <c r="M936" s="346"/>
      <c r="O936" s="39"/>
    </row>
    <row r="937" spans="1:15" s="38" customFormat="1" x14ac:dyDescent="0.2">
      <c r="A937" s="75"/>
      <c r="B937" s="76"/>
      <c r="C937" s="77"/>
      <c r="D937" s="21"/>
      <c r="E937" s="21"/>
      <c r="F937" s="21"/>
      <c r="G937" s="21"/>
      <c r="H937" s="357"/>
      <c r="I937" s="377"/>
      <c r="J937" s="79"/>
      <c r="K937" s="71"/>
      <c r="L937" s="250"/>
      <c r="M937" s="346"/>
      <c r="O937" s="39"/>
    </row>
    <row r="938" spans="1:15" s="38" customFormat="1" x14ac:dyDescent="0.2">
      <c r="A938" s="75"/>
      <c r="B938" s="76"/>
      <c r="C938" s="83"/>
      <c r="D938" s="21"/>
      <c r="E938" s="21"/>
      <c r="F938" s="84"/>
      <c r="G938" s="21"/>
      <c r="H938" s="284"/>
      <c r="I938" s="135"/>
      <c r="J938" s="79"/>
      <c r="K938" s="71"/>
      <c r="L938" s="250"/>
      <c r="M938" s="342"/>
      <c r="O938" s="39"/>
    </row>
    <row r="939" spans="1:15" s="38" customFormat="1" x14ac:dyDescent="0.2">
      <c r="A939" s="75"/>
      <c r="B939" s="76"/>
      <c r="C939" s="83"/>
      <c r="D939" s="21"/>
      <c r="E939" s="21"/>
      <c r="F939" s="84"/>
      <c r="G939" s="21"/>
      <c r="H939" s="284"/>
      <c r="I939" s="135"/>
      <c r="J939" s="79"/>
      <c r="K939" s="71"/>
      <c r="L939" s="250"/>
      <c r="M939" s="342"/>
      <c r="O939" s="39"/>
    </row>
    <row r="940" spans="1:15" s="38" customFormat="1" x14ac:dyDescent="0.2">
      <c r="A940" s="75"/>
      <c r="B940" s="76"/>
      <c r="C940" s="83"/>
      <c r="D940" s="21"/>
      <c r="E940" s="21"/>
      <c r="F940" s="84"/>
      <c r="G940" s="21"/>
      <c r="H940" s="284"/>
      <c r="I940" s="135"/>
      <c r="J940" s="79"/>
      <c r="K940" s="71"/>
      <c r="L940" s="250"/>
      <c r="M940" s="342"/>
      <c r="O940" s="39"/>
    </row>
    <row r="941" spans="1:15" s="38" customFormat="1" x14ac:dyDescent="0.2">
      <c r="A941" s="75"/>
      <c r="B941" s="76"/>
      <c r="C941" s="83"/>
      <c r="D941" s="21"/>
      <c r="E941" s="21"/>
      <c r="F941" s="84"/>
      <c r="G941" s="21"/>
      <c r="H941" s="283"/>
      <c r="I941" s="24"/>
      <c r="J941" s="79"/>
      <c r="K941" s="80"/>
      <c r="L941" s="250"/>
      <c r="M941" s="342"/>
      <c r="O941" s="39"/>
    </row>
    <row r="942" spans="1:15" s="38" customFormat="1" x14ac:dyDescent="0.2">
      <c r="A942" s="75"/>
      <c r="B942" s="76"/>
      <c r="C942" s="83"/>
      <c r="D942" s="21"/>
      <c r="E942" s="21"/>
      <c r="F942" s="84"/>
      <c r="G942" s="21"/>
      <c r="H942" s="283"/>
      <c r="I942" s="24"/>
      <c r="J942" s="79"/>
      <c r="K942" s="80"/>
      <c r="L942" s="250"/>
      <c r="M942" s="342"/>
      <c r="O942" s="39"/>
    </row>
    <row r="943" spans="1:15" s="38" customFormat="1" x14ac:dyDescent="0.2">
      <c r="A943" s="75"/>
      <c r="B943" s="76"/>
      <c r="C943" s="83"/>
      <c r="D943" s="21"/>
      <c r="E943" s="21"/>
      <c r="F943" s="84"/>
      <c r="G943" s="21"/>
      <c r="H943" s="283"/>
      <c r="I943" s="24"/>
      <c r="J943" s="79"/>
      <c r="K943" s="80"/>
      <c r="L943" s="250"/>
      <c r="M943" s="342"/>
      <c r="O943" s="39"/>
    </row>
    <row r="944" spans="1:15" s="38" customFormat="1" x14ac:dyDescent="0.2">
      <c r="A944" s="75"/>
      <c r="B944" s="76"/>
      <c r="C944" s="83"/>
      <c r="D944" s="21"/>
      <c r="E944" s="21"/>
      <c r="F944" s="84"/>
      <c r="G944" s="21"/>
      <c r="H944" s="283"/>
      <c r="I944" s="24"/>
      <c r="J944" s="79"/>
      <c r="K944" s="80"/>
      <c r="L944" s="250"/>
      <c r="M944" s="342"/>
      <c r="O944" s="39"/>
    </row>
    <row r="945" spans="1:15" s="38" customFormat="1" x14ac:dyDescent="0.2">
      <c r="A945" s="75"/>
      <c r="B945" s="76"/>
      <c r="C945" s="83"/>
      <c r="D945" s="21"/>
      <c r="E945" s="21"/>
      <c r="F945" s="84"/>
      <c r="G945" s="21"/>
      <c r="H945" s="283"/>
      <c r="I945" s="24"/>
      <c r="J945" s="79"/>
      <c r="K945" s="80"/>
      <c r="L945" s="250"/>
      <c r="M945" s="342"/>
      <c r="O945" s="39"/>
    </row>
    <row r="946" spans="1:15" s="38" customFormat="1" x14ac:dyDescent="0.2">
      <c r="A946" s="75"/>
      <c r="B946" s="76"/>
      <c r="C946" s="83"/>
      <c r="D946" s="21"/>
      <c r="E946" s="21"/>
      <c r="F946" s="84"/>
      <c r="G946" s="21"/>
      <c r="H946" s="283"/>
      <c r="I946" s="24"/>
      <c r="J946" s="79"/>
      <c r="K946" s="80"/>
      <c r="L946" s="250"/>
      <c r="M946" s="342"/>
      <c r="O946" s="39"/>
    </row>
    <row r="947" spans="1:15" s="38" customFormat="1" x14ac:dyDescent="0.2">
      <c r="A947" s="75"/>
      <c r="B947" s="76"/>
      <c r="C947" s="83"/>
      <c r="D947" s="21"/>
      <c r="E947" s="21"/>
      <c r="F947" s="84"/>
      <c r="G947" s="21"/>
      <c r="H947" s="283"/>
      <c r="I947" s="24"/>
      <c r="J947" s="79"/>
      <c r="K947" s="80"/>
      <c r="L947" s="250"/>
      <c r="M947" s="342"/>
      <c r="O947" s="39"/>
    </row>
    <row r="948" spans="1:15" s="38" customFormat="1" x14ac:dyDescent="0.2">
      <c r="A948" s="75"/>
      <c r="B948" s="76"/>
      <c r="C948" s="83"/>
      <c r="D948" s="21"/>
      <c r="E948" s="21"/>
      <c r="F948" s="84"/>
      <c r="G948" s="21"/>
      <c r="H948" s="283"/>
      <c r="I948" s="24"/>
      <c r="J948" s="79"/>
      <c r="K948" s="80"/>
      <c r="L948" s="250"/>
      <c r="M948" s="342"/>
      <c r="O948" s="39"/>
    </row>
    <row r="949" spans="1:15" s="38" customFormat="1" x14ac:dyDescent="0.2">
      <c r="A949" s="75"/>
      <c r="B949" s="76"/>
      <c r="C949" s="6"/>
      <c r="D949" s="4"/>
      <c r="E949" s="4"/>
      <c r="F949" s="365"/>
      <c r="G949" s="4"/>
      <c r="H949" s="270"/>
      <c r="I949" s="270"/>
      <c r="J949" s="366"/>
      <c r="K949" s="80">
        <f>K951+H949-I949</f>
        <v>327726200</v>
      </c>
      <c r="L949" s="250"/>
      <c r="M949" s="342"/>
      <c r="O949" s="39"/>
    </row>
    <row r="950" spans="1:15" s="38" customFormat="1" x14ac:dyDescent="0.2">
      <c r="A950" s="75"/>
      <c r="B950" s="76"/>
      <c r="C950" s="77"/>
      <c r="D950" s="21"/>
      <c r="E950" s="21"/>
      <c r="F950" s="84"/>
      <c r="G950" s="21"/>
      <c r="H950" s="283"/>
      <c r="I950" s="24"/>
      <c r="J950" s="79"/>
      <c r="K950" s="80"/>
      <c r="L950" s="250"/>
      <c r="M950" s="342"/>
      <c r="O950" s="39"/>
    </row>
    <row r="951" spans="1:15" s="38" customFormat="1" x14ac:dyDescent="0.2">
      <c r="A951" s="75"/>
      <c r="B951" s="76"/>
      <c r="C951" s="77"/>
      <c r="D951" s="21"/>
      <c r="E951" s="21"/>
      <c r="F951" s="84"/>
      <c r="G951" s="21"/>
      <c r="I951" s="138"/>
      <c r="J951" s="79"/>
      <c r="K951" s="71">
        <f>H11</f>
        <v>327726200</v>
      </c>
      <c r="L951" s="250"/>
      <c r="M951" s="342"/>
      <c r="O951" s="39"/>
    </row>
    <row r="952" spans="1:15" s="38" customFormat="1" x14ac:dyDescent="0.2">
      <c r="A952" s="75"/>
      <c r="B952" s="76"/>
      <c r="C952" s="77"/>
      <c r="D952" s="21"/>
      <c r="E952" s="21"/>
      <c r="F952" s="21"/>
      <c r="G952" s="21"/>
      <c r="H952" s="284"/>
      <c r="I952" s="135"/>
      <c r="J952" s="79"/>
      <c r="K952" s="71">
        <f>K951+H949-I949</f>
        <v>327726200</v>
      </c>
      <c r="L952" s="250"/>
      <c r="M952" s="342"/>
      <c r="O952" s="39"/>
    </row>
    <row r="953" spans="1:15" s="38" customFormat="1" x14ac:dyDescent="0.2">
      <c r="A953" s="128"/>
      <c r="B953" s="76"/>
      <c r="C953" s="129"/>
      <c r="D953" s="7"/>
      <c r="E953" s="7"/>
      <c r="F953" s="21"/>
      <c r="G953" s="7"/>
      <c r="H953" s="283"/>
      <c r="I953" s="24"/>
      <c r="J953" s="79"/>
      <c r="K953" s="130"/>
      <c r="L953" s="254"/>
      <c r="M953" s="342"/>
      <c r="O953" s="39"/>
    </row>
    <row r="954" spans="1:15" s="38" customFormat="1" x14ac:dyDescent="0.2">
      <c r="A954" s="128"/>
      <c r="B954" s="76"/>
      <c r="C954" s="129"/>
      <c r="D954" s="7"/>
      <c r="E954" s="7"/>
      <c r="F954" s="21"/>
      <c r="G954" s="7"/>
      <c r="H954" s="283"/>
      <c r="I954" s="24"/>
      <c r="J954" s="79"/>
      <c r="K954" s="130"/>
      <c r="L954" s="254"/>
      <c r="M954" s="342"/>
      <c r="O954" s="39"/>
    </row>
    <row r="955" spans="1:15" s="38" customFormat="1" x14ac:dyDescent="0.2">
      <c r="A955" s="128"/>
      <c r="B955" s="76"/>
      <c r="C955" s="129"/>
      <c r="D955" s="7"/>
      <c r="E955" s="7"/>
      <c r="F955" s="21"/>
      <c r="G955" s="7"/>
      <c r="H955" s="283"/>
      <c r="I955" s="24"/>
      <c r="J955" s="79"/>
      <c r="K955" s="130"/>
      <c r="L955" s="254"/>
      <c r="M955" s="342"/>
      <c r="O955" s="39"/>
    </row>
    <row r="956" spans="1:15" s="38" customFormat="1" x14ac:dyDescent="0.2">
      <c r="A956" s="128"/>
      <c r="B956" s="76"/>
      <c r="C956" s="129"/>
      <c r="D956" s="7"/>
      <c r="E956" s="7"/>
      <c r="F956" s="21"/>
      <c r="G956" s="7"/>
      <c r="H956" s="283"/>
      <c r="I956" s="24"/>
      <c r="J956" s="79"/>
      <c r="K956" s="130"/>
      <c r="L956" s="254"/>
      <c r="M956" s="342"/>
      <c r="O956" s="39"/>
    </row>
    <row r="957" spans="1:15" s="38" customFormat="1" x14ac:dyDescent="0.2">
      <c r="A957" s="128"/>
      <c r="B957" s="76"/>
      <c r="C957" s="129"/>
      <c r="D957" s="7"/>
      <c r="E957" s="7"/>
      <c r="F957" s="21"/>
      <c r="G957" s="7"/>
      <c r="H957" s="283"/>
      <c r="I957" s="24"/>
      <c r="J957" s="79"/>
      <c r="K957" s="130"/>
      <c r="L957" s="254"/>
      <c r="M957" s="342"/>
      <c r="O957" s="39"/>
    </row>
    <row r="958" spans="1:15" s="38" customFormat="1" x14ac:dyDescent="0.2">
      <c r="A958" s="128"/>
      <c r="B958" s="76"/>
      <c r="C958" s="129"/>
      <c r="D958" s="7"/>
      <c r="E958" s="7"/>
      <c r="F958" s="21"/>
      <c r="G958" s="7"/>
      <c r="H958" s="283"/>
      <c r="I958" s="24"/>
      <c r="J958" s="79"/>
      <c r="K958" s="130"/>
      <c r="L958" s="254"/>
      <c r="M958" s="342"/>
      <c r="O958" s="39"/>
    </row>
    <row r="959" spans="1:15" s="38" customFormat="1" x14ac:dyDescent="0.2">
      <c r="A959" s="128"/>
      <c r="B959" s="76"/>
      <c r="C959" s="129"/>
      <c r="D959" s="7"/>
      <c r="E959" s="7"/>
      <c r="F959" s="21"/>
      <c r="G959" s="7"/>
      <c r="H959" s="283"/>
      <c r="I959" s="24"/>
      <c r="J959" s="79"/>
      <c r="K959" s="130"/>
      <c r="L959" s="254"/>
      <c r="M959" s="342"/>
      <c r="O959" s="39"/>
    </row>
    <row r="960" spans="1:15" s="38" customFormat="1" x14ac:dyDescent="0.2">
      <c r="A960" s="128"/>
      <c r="B960" s="76"/>
      <c r="C960" s="129"/>
      <c r="D960" s="7"/>
      <c r="E960" s="7"/>
      <c r="F960" s="21"/>
      <c r="G960" s="7"/>
      <c r="H960" s="283"/>
      <c r="I960" s="24"/>
      <c r="J960" s="79"/>
      <c r="K960" s="130"/>
      <c r="L960" s="254"/>
      <c r="M960" s="342"/>
      <c r="O960" s="39"/>
    </row>
    <row r="961" spans="1:15" s="38" customFormat="1" x14ac:dyDescent="0.2">
      <c r="A961" s="128"/>
      <c r="B961" s="76"/>
      <c r="C961" s="129"/>
      <c r="D961" s="7"/>
      <c r="E961" s="7"/>
      <c r="F961" s="21"/>
      <c r="G961" s="7"/>
      <c r="H961" s="283"/>
      <c r="I961" s="24"/>
      <c r="J961" s="79"/>
      <c r="K961" s="130"/>
      <c r="L961" s="254"/>
      <c r="M961" s="342"/>
      <c r="O961" s="39"/>
    </row>
    <row r="962" spans="1:15" s="38" customFormat="1" x14ac:dyDescent="0.2">
      <c r="A962" s="128"/>
      <c r="B962" s="76"/>
      <c r="C962" s="129"/>
      <c r="D962" s="7"/>
      <c r="E962" s="7"/>
      <c r="F962" s="21"/>
      <c r="G962" s="7"/>
      <c r="H962" s="283"/>
      <c r="I962" s="24"/>
      <c r="J962" s="79"/>
      <c r="K962" s="130"/>
      <c r="L962" s="254"/>
      <c r="M962" s="342"/>
      <c r="O962" s="39"/>
    </row>
    <row r="963" spans="1:15" s="38" customFormat="1" x14ac:dyDescent="0.2">
      <c r="A963" s="128"/>
      <c r="B963" s="76"/>
      <c r="C963" s="129"/>
      <c r="D963" s="7"/>
      <c r="E963" s="7"/>
      <c r="F963" s="21"/>
      <c r="G963" s="7"/>
      <c r="H963" s="283"/>
      <c r="I963" s="24"/>
      <c r="J963" s="79"/>
      <c r="K963" s="130"/>
      <c r="L963" s="254"/>
      <c r="M963" s="342"/>
      <c r="O963" s="39"/>
    </row>
    <row r="964" spans="1:15" s="38" customFormat="1" x14ac:dyDescent="0.2">
      <c r="A964" s="75"/>
      <c r="B964" s="76"/>
      <c r="C964" s="77"/>
      <c r="D964" s="21"/>
      <c r="E964" s="21"/>
      <c r="F964" s="21"/>
      <c r="G964" s="21"/>
      <c r="H964" s="283"/>
      <c r="I964" s="24"/>
      <c r="J964" s="79"/>
      <c r="K964" s="130"/>
      <c r="L964" s="250"/>
      <c r="M964" s="342"/>
      <c r="O964" s="39"/>
    </row>
    <row r="965" spans="1:15" s="38" customFormat="1" x14ac:dyDescent="0.2">
      <c r="A965" s="75"/>
      <c r="B965" s="76"/>
      <c r="C965" s="77"/>
      <c r="D965" s="21"/>
      <c r="E965" s="21"/>
      <c r="F965" s="21"/>
      <c r="G965" s="21"/>
      <c r="H965" s="283"/>
      <c r="I965" s="24"/>
      <c r="J965" s="107"/>
      <c r="K965" s="130"/>
      <c r="L965" s="250"/>
      <c r="M965" s="342"/>
      <c r="O965" s="39"/>
    </row>
    <row r="966" spans="1:15" s="38" customFormat="1" x14ac:dyDescent="0.2">
      <c r="A966" s="75"/>
      <c r="B966" s="76"/>
      <c r="C966" s="77"/>
      <c r="D966" s="21"/>
      <c r="E966" s="21"/>
      <c r="F966" s="21"/>
      <c r="G966" s="21"/>
      <c r="H966" s="283"/>
      <c r="I966" s="24"/>
      <c r="J966" s="107"/>
      <c r="K966" s="130"/>
      <c r="L966" s="250"/>
      <c r="M966" s="342"/>
      <c r="O966" s="39"/>
    </row>
    <row r="967" spans="1:15" s="38" customFormat="1" x14ac:dyDescent="0.2">
      <c r="A967" s="75"/>
      <c r="B967" s="76"/>
      <c r="C967" s="77"/>
      <c r="D967" s="21"/>
      <c r="E967" s="21"/>
      <c r="F967" s="21"/>
      <c r="G967" s="21"/>
      <c r="H967" s="283"/>
      <c r="I967" s="24"/>
      <c r="J967" s="107"/>
      <c r="K967" s="130"/>
      <c r="L967" s="250"/>
      <c r="M967" s="342"/>
      <c r="O967" s="39"/>
    </row>
    <row r="968" spans="1:15" s="38" customFormat="1" x14ac:dyDescent="0.2">
      <c r="A968" s="75"/>
      <c r="B968" s="76"/>
      <c r="C968" s="77"/>
      <c r="D968" s="21"/>
      <c r="E968" s="21"/>
      <c r="F968" s="21"/>
      <c r="G968" s="21"/>
      <c r="H968" s="283"/>
      <c r="I968" s="24"/>
      <c r="J968" s="107"/>
      <c r="K968" s="130"/>
      <c r="L968" s="250"/>
      <c r="M968" s="342"/>
      <c r="O968" s="39"/>
    </row>
    <row r="969" spans="1:15" s="38" customFormat="1" x14ac:dyDescent="0.2">
      <c r="A969" s="75"/>
      <c r="B969" s="76"/>
      <c r="C969" s="77"/>
      <c r="D969" s="21"/>
      <c r="E969" s="21"/>
      <c r="F969" s="21"/>
      <c r="G969" s="21"/>
      <c r="H969" s="283"/>
      <c r="I969" s="24"/>
      <c r="J969" s="107"/>
      <c r="K969" s="130"/>
      <c r="L969" s="250"/>
      <c r="M969" s="342"/>
      <c r="O969" s="39"/>
    </row>
    <row r="970" spans="1:15" s="38" customFormat="1" x14ac:dyDescent="0.2">
      <c r="A970" s="75"/>
      <c r="B970" s="76"/>
      <c r="C970" s="77"/>
      <c r="D970" s="21"/>
      <c r="E970" s="21"/>
      <c r="F970" s="21"/>
      <c r="G970" s="21"/>
      <c r="H970" s="283"/>
      <c r="I970" s="24"/>
      <c r="J970" s="107"/>
      <c r="K970" s="130"/>
      <c r="L970" s="250"/>
      <c r="M970" s="342"/>
      <c r="O970" s="39"/>
    </row>
    <row r="971" spans="1:15" s="38" customFormat="1" x14ac:dyDescent="0.2">
      <c r="A971" s="75"/>
      <c r="B971" s="76"/>
      <c r="C971" s="77"/>
      <c r="D971" s="21"/>
      <c r="E971" s="21"/>
      <c r="F971" s="21"/>
      <c r="G971" s="21"/>
      <c r="H971" s="284"/>
      <c r="I971" s="135"/>
      <c r="J971" s="107"/>
      <c r="K971" s="130"/>
      <c r="L971" s="250"/>
      <c r="M971" s="342"/>
      <c r="O971" s="39"/>
    </row>
    <row r="972" spans="1:15" s="38" customFormat="1" x14ac:dyDescent="0.2">
      <c r="A972" s="75"/>
      <c r="B972" s="76"/>
      <c r="C972" s="77"/>
      <c r="D972" s="21"/>
      <c r="E972" s="21"/>
      <c r="F972" s="21"/>
      <c r="G972" s="21"/>
      <c r="H972" s="284"/>
      <c r="I972" s="135"/>
      <c r="J972" s="107"/>
      <c r="K972" s="130"/>
      <c r="L972" s="250"/>
      <c r="M972" s="342"/>
      <c r="O972" s="39"/>
    </row>
    <row r="973" spans="1:15" s="38" customFormat="1" x14ac:dyDescent="0.2">
      <c r="A973" s="75"/>
      <c r="B973" s="76"/>
      <c r="C973" s="77"/>
      <c r="D973" s="21"/>
      <c r="E973" s="21"/>
      <c r="F973" s="21"/>
      <c r="G973" s="21"/>
      <c r="H973" s="284"/>
      <c r="I973" s="135"/>
      <c r="J973" s="107"/>
      <c r="K973" s="130"/>
      <c r="L973" s="250"/>
      <c r="M973" s="342"/>
      <c r="O973" s="39"/>
    </row>
    <row r="974" spans="1:15" s="38" customFormat="1" x14ac:dyDescent="0.2">
      <c r="A974" s="75"/>
      <c r="B974" s="76"/>
      <c r="C974" s="77"/>
      <c r="D974" s="21"/>
      <c r="E974" s="21"/>
      <c r="F974" s="21"/>
      <c r="G974" s="21"/>
      <c r="H974" s="284"/>
      <c r="I974" s="135"/>
      <c r="J974" s="107"/>
      <c r="K974" s="130"/>
      <c r="L974" s="250"/>
      <c r="M974" s="342"/>
      <c r="O974" s="39"/>
    </row>
    <row r="975" spans="1:15" s="38" customFormat="1" x14ac:dyDescent="0.2">
      <c r="A975" s="75"/>
      <c r="B975" s="76"/>
      <c r="C975" s="77"/>
      <c r="D975" s="21"/>
      <c r="E975" s="21"/>
      <c r="F975" s="21"/>
      <c r="G975" s="21"/>
      <c r="H975" s="284"/>
      <c r="I975" s="135"/>
      <c r="J975" s="107"/>
      <c r="K975" s="130"/>
      <c r="L975" s="250"/>
      <c r="M975" s="342"/>
      <c r="O975" s="39"/>
    </row>
    <row r="976" spans="1:15" s="38" customFormat="1" x14ac:dyDescent="0.2">
      <c r="A976" s="75"/>
      <c r="B976" s="76"/>
      <c r="C976" s="77"/>
      <c r="D976" s="21"/>
      <c r="E976" s="21"/>
      <c r="F976" s="21"/>
      <c r="G976" s="21"/>
      <c r="H976" s="284"/>
      <c r="I976" s="135"/>
      <c r="J976" s="107"/>
      <c r="K976" s="130"/>
      <c r="L976" s="250"/>
      <c r="M976" s="342"/>
      <c r="O976" s="39"/>
    </row>
    <row r="977" spans="1:15" s="38" customFormat="1" x14ac:dyDescent="0.2">
      <c r="A977" s="75"/>
      <c r="B977" s="76"/>
      <c r="C977" s="77"/>
      <c r="D977" s="21"/>
      <c r="E977" s="21"/>
      <c r="F977" s="21"/>
      <c r="G977" s="21"/>
      <c r="H977" s="284"/>
      <c r="I977" s="135"/>
      <c r="J977" s="107"/>
      <c r="K977" s="130"/>
      <c r="L977" s="250"/>
      <c r="M977" s="342"/>
      <c r="O977" s="39"/>
    </row>
    <row r="978" spans="1:15" s="38" customFormat="1" x14ac:dyDescent="0.2">
      <c r="A978" s="75"/>
      <c r="B978" s="76"/>
      <c r="C978" s="77"/>
      <c r="D978" s="21"/>
      <c r="E978" s="21"/>
      <c r="F978" s="21"/>
      <c r="G978" s="21"/>
      <c r="H978" s="284"/>
      <c r="I978" s="135"/>
      <c r="J978" s="107"/>
      <c r="K978" s="130"/>
      <c r="L978" s="250"/>
      <c r="M978" s="342"/>
      <c r="O978" s="39"/>
    </row>
    <row r="979" spans="1:15" s="38" customFormat="1" x14ac:dyDescent="0.2">
      <c r="A979" s="128"/>
      <c r="B979" s="76"/>
      <c r="C979" s="129"/>
      <c r="D979" s="7"/>
      <c r="E979" s="7"/>
      <c r="F979" s="21"/>
      <c r="G979" s="7"/>
      <c r="H979" s="283"/>
      <c r="I979" s="24"/>
      <c r="J979" s="107"/>
      <c r="K979" s="130"/>
      <c r="L979" s="254"/>
      <c r="M979" s="342"/>
      <c r="O979" s="39"/>
    </row>
    <row r="980" spans="1:15" s="38" customFormat="1" x14ac:dyDescent="0.2">
      <c r="A980" s="128"/>
      <c r="B980" s="76"/>
      <c r="C980" s="129"/>
      <c r="D980" s="7"/>
      <c r="E980" s="7"/>
      <c r="F980" s="21"/>
      <c r="G980" s="7"/>
      <c r="H980" s="283"/>
      <c r="I980" s="24"/>
      <c r="J980" s="107"/>
      <c r="K980" s="130"/>
      <c r="L980" s="254"/>
      <c r="M980" s="342"/>
      <c r="O980" s="39"/>
    </row>
    <row r="981" spans="1:15" s="136" customFormat="1" x14ac:dyDescent="0.2">
      <c r="A981" s="128"/>
      <c r="B981" s="76"/>
      <c r="C981" s="129"/>
      <c r="D981" s="7"/>
      <c r="E981" s="7"/>
      <c r="F981" s="21"/>
      <c r="G981" s="7"/>
      <c r="H981" s="283"/>
      <c r="I981" s="24"/>
      <c r="J981" s="107"/>
      <c r="K981" s="130"/>
      <c r="L981" s="254"/>
      <c r="M981" s="342"/>
      <c r="N981" s="318"/>
      <c r="O981" s="111"/>
    </row>
    <row r="982" spans="1:15" s="109" customFormat="1" x14ac:dyDescent="0.2">
      <c r="A982" s="128"/>
      <c r="B982" s="76"/>
      <c r="C982" s="129"/>
      <c r="D982" s="7"/>
      <c r="E982" s="7"/>
      <c r="F982" s="21"/>
      <c r="G982" s="7"/>
      <c r="H982" s="283"/>
      <c r="I982" s="24"/>
      <c r="J982" s="107"/>
      <c r="K982" s="130"/>
      <c r="L982" s="254"/>
      <c r="M982" s="342"/>
      <c r="O982" s="110"/>
    </row>
    <row r="983" spans="1:15" s="138" customFormat="1" x14ac:dyDescent="0.2">
      <c r="A983" s="128"/>
      <c r="B983" s="76"/>
      <c r="C983" s="129"/>
      <c r="D983" s="7"/>
      <c r="E983" s="7"/>
      <c r="F983" s="21"/>
      <c r="G983" s="7"/>
      <c r="H983" s="283"/>
      <c r="I983" s="24"/>
      <c r="J983" s="107"/>
      <c r="K983" s="130"/>
      <c r="L983" s="254"/>
      <c r="M983" s="342"/>
      <c r="O983" s="139"/>
    </row>
    <row r="984" spans="1:15" x14ac:dyDescent="0.2">
      <c r="A984" s="128"/>
      <c r="B984" s="76"/>
      <c r="C984" s="129"/>
      <c r="D984" s="7"/>
      <c r="E984" s="7"/>
      <c r="F984" s="21"/>
      <c r="G984" s="7"/>
      <c r="H984" s="283"/>
      <c r="I984" s="24"/>
      <c r="J984" s="107"/>
      <c r="K984" s="130"/>
      <c r="L984" s="254"/>
      <c r="M984" s="349"/>
      <c r="N984" s="73"/>
    </row>
    <row r="985" spans="1:15" x14ac:dyDescent="0.2">
      <c r="A985" s="128"/>
      <c r="B985" s="76"/>
      <c r="C985" s="129"/>
      <c r="D985" s="7"/>
      <c r="E985" s="7"/>
      <c r="F985" s="21"/>
      <c r="G985" s="7"/>
      <c r="H985" s="283"/>
      <c r="I985" s="24"/>
      <c r="J985" s="107"/>
      <c r="K985" s="130"/>
      <c r="L985" s="254"/>
      <c r="M985" s="349"/>
      <c r="N985" s="73"/>
    </row>
    <row r="986" spans="1:15" x14ac:dyDescent="0.2">
      <c r="A986" s="75"/>
      <c r="B986" s="76"/>
      <c r="C986" s="77"/>
      <c r="D986" s="21"/>
      <c r="E986" s="21"/>
      <c r="F986" s="21"/>
      <c r="G986" s="21"/>
      <c r="H986" s="284"/>
      <c r="I986" s="135"/>
      <c r="J986" s="107"/>
      <c r="K986" s="130"/>
      <c r="L986" s="250"/>
      <c r="M986" s="349"/>
      <c r="N986" s="73"/>
    </row>
    <row r="987" spans="1:15" x14ac:dyDescent="0.2">
      <c r="A987" s="75"/>
      <c r="B987" s="76"/>
      <c r="C987" s="77"/>
      <c r="D987" s="21"/>
      <c r="E987" s="21"/>
      <c r="F987" s="21"/>
      <c r="G987" s="21"/>
      <c r="H987" s="284"/>
      <c r="I987" s="135"/>
      <c r="J987" s="107"/>
      <c r="K987" s="130"/>
      <c r="L987" s="250"/>
      <c r="M987" s="349"/>
      <c r="N987" s="73"/>
    </row>
    <row r="988" spans="1:15" x14ac:dyDescent="0.2">
      <c r="A988" s="75"/>
      <c r="B988" s="76"/>
      <c r="C988" s="77"/>
      <c r="D988" s="21"/>
      <c r="E988" s="21"/>
      <c r="F988" s="21"/>
      <c r="G988" s="21"/>
      <c r="H988" s="284"/>
      <c r="I988" s="135"/>
      <c r="J988" s="107"/>
      <c r="K988" s="130"/>
      <c r="L988" s="250"/>
      <c r="M988" s="349"/>
      <c r="N988" s="73"/>
    </row>
    <row r="989" spans="1:15" x14ac:dyDescent="0.2">
      <c r="A989" s="75"/>
      <c r="B989" s="76"/>
      <c r="C989" s="77"/>
      <c r="D989" s="21"/>
      <c r="E989" s="21"/>
      <c r="F989" s="21"/>
      <c r="G989" s="21"/>
      <c r="H989" s="284"/>
      <c r="I989" s="135"/>
      <c r="J989" s="107"/>
      <c r="K989" s="130"/>
      <c r="L989" s="250"/>
      <c r="M989" s="349"/>
      <c r="N989" s="73"/>
    </row>
    <row r="990" spans="1:15" x14ac:dyDescent="0.2">
      <c r="A990" s="75"/>
      <c r="B990" s="76"/>
      <c r="C990" s="77"/>
      <c r="D990" s="21"/>
      <c r="E990" s="21"/>
      <c r="F990" s="21"/>
      <c r="G990" s="21"/>
      <c r="H990" s="284"/>
      <c r="I990" s="135"/>
      <c r="J990" s="107"/>
      <c r="K990" s="130"/>
      <c r="L990" s="250"/>
      <c r="M990" s="349"/>
      <c r="N990" s="73"/>
    </row>
    <row r="991" spans="1:15" x14ac:dyDescent="0.2">
      <c r="A991" s="75"/>
      <c r="B991" s="76"/>
      <c r="C991" s="77"/>
      <c r="D991" s="21"/>
      <c r="E991" s="21"/>
      <c r="F991" s="21"/>
      <c r="G991" s="21"/>
      <c r="H991" s="284"/>
      <c r="I991" s="135"/>
      <c r="J991" s="107"/>
      <c r="K991" s="130"/>
      <c r="L991" s="250"/>
      <c r="M991" s="349"/>
      <c r="N991" s="73"/>
    </row>
    <row r="992" spans="1:15" x14ac:dyDescent="0.2">
      <c r="A992" s="75"/>
      <c r="B992" s="76"/>
      <c r="C992" s="77"/>
      <c r="D992" s="21"/>
      <c r="E992" s="21"/>
      <c r="F992" s="21"/>
      <c r="G992" s="21"/>
      <c r="H992" s="284"/>
      <c r="I992" s="135"/>
      <c r="J992" s="107"/>
      <c r="K992" s="130"/>
      <c r="L992" s="250"/>
      <c r="M992" s="349"/>
      <c r="N992" s="73"/>
    </row>
    <row r="993" spans="1:14" x14ac:dyDescent="0.2">
      <c r="A993" s="75"/>
      <c r="B993" s="76"/>
      <c r="C993" s="77"/>
      <c r="D993" s="21"/>
      <c r="E993" s="21"/>
      <c r="F993" s="21"/>
      <c r="G993" s="21"/>
      <c r="H993" s="284"/>
      <c r="I993" s="135"/>
      <c r="J993" s="107"/>
      <c r="K993" s="130"/>
      <c r="L993" s="250"/>
      <c r="M993" s="349"/>
      <c r="N993" s="73"/>
    </row>
    <row r="994" spans="1:14" x14ac:dyDescent="0.2">
      <c r="A994" s="75"/>
      <c r="B994" s="76"/>
      <c r="C994" s="77"/>
      <c r="D994" s="21"/>
      <c r="E994" s="21"/>
      <c r="F994" s="21"/>
      <c r="G994" s="21"/>
      <c r="H994" s="284"/>
      <c r="I994" s="135"/>
      <c r="J994" s="107"/>
      <c r="K994" s="130"/>
      <c r="L994" s="250"/>
      <c r="M994" s="349"/>
      <c r="N994" s="73"/>
    </row>
    <row r="995" spans="1:14" x14ac:dyDescent="0.2">
      <c r="A995" s="75"/>
      <c r="B995" s="76"/>
      <c r="C995" s="77"/>
      <c r="D995" s="21"/>
      <c r="E995" s="21"/>
      <c r="F995" s="21"/>
      <c r="G995" s="21"/>
      <c r="H995" s="284"/>
      <c r="I995" s="135"/>
      <c r="J995" s="107"/>
      <c r="K995" s="130"/>
      <c r="L995" s="250"/>
      <c r="M995" s="349"/>
      <c r="N995" s="73"/>
    </row>
    <row r="996" spans="1:14" x14ac:dyDescent="0.2">
      <c r="A996" s="75"/>
      <c r="B996" s="76"/>
      <c r="C996" s="77"/>
      <c r="D996" s="21"/>
      <c r="E996" s="21"/>
      <c r="F996" s="21"/>
      <c r="G996" s="21"/>
      <c r="H996" s="284"/>
      <c r="I996" s="135"/>
      <c r="J996" s="107"/>
      <c r="K996" s="130"/>
      <c r="L996" s="250"/>
      <c r="M996" s="349"/>
      <c r="N996" s="73"/>
    </row>
    <row r="997" spans="1:14" x14ac:dyDescent="0.2">
      <c r="A997" s="75"/>
      <c r="B997" s="76"/>
      <c r="C997" s="77"/>
      <c r="D997" s="21"/>
      <c r="E997" s="21"/>
      <c r="F997" s="21"/>
      <c r="G997" s="21"/>
      <c r="H997" s="284"/>
      <c r="I997" s="135"/>
      <c r="J997" s="107"/>
      <c r="K997" s="130"/>
      <c r="L997" s="250"/>
      <c r="M997" s="349"/>
      <c r="N997" s="73"/>
    </row>
    <row r="998" spans="1:14" x14ac:dyDescent="0.2">
      <c r="A998" s="75"/>
      <c r="B998" s="76"/>
      <c r="C998" s="77"/>
      <c r="D998" s="21"/>
      <c r="E998" s="21"/>
      <c r="F998" s="21"/>
      <c r="G998" s="21"/>
      <c r="H998" s="284"/>
      <c r="I998" s="135"/>
      <c r="J998" s="107"/>
      <c r="K998" s="130"/>
      <c r="L998" s="250"/>
      <c r="M998" s="349"/>
      <c r="N998" s="73"/>
    </row>
    <row r="999" spans="1:14" x14ac:dyDescent="0.2">
      <c r="A999" s="75"/>
      <c r="B999" s="76"/>
      <c r="C999" s="77"/>
      <c r="D999" s="21"/>
      <c r="E999" s="21"/>
      <c r="F999" s="21"/>
      <c r="G999" s="21"/>
      <c r="H999" s="284"/>
      <c r="I999" s="135"/>
      <c r="J999" s="107"/>
      <c r="K999" s="130"/>
      <c r="L999" s="250"/>
      <c r="M999" s="349"/>
      <c r="N999" s="73"/>
    </row>
    <row r="1000" spans="1:14" x14ac:dyDescent="0.2">
      <c r="A1000" s="75"/>
      <c r="B1000" s="76"/>
      <c r="C1000" s="77"/>
      <c r="D1000" s="21"/>
      <c r="E1000" s="21"/>
      <c r="F1000" s="21"/>
      <c r="G1000" s="21"/>
      <c r="H1000" s="284"/>
      <c r="I1000" s="135"/>
      <c r="J1000" s="107"/>
      <c r="K1000" s="130"/>
      <c r="L1000" s="250"/>
      <c r="M1000" s="349"/>
      <c r="N1000" s="73"/>
    </row>
    <row r="1001" spans="1:14" x14ac:dyDescent="0.2">
      <c r="A1001" s="75"/>
      <c r="B1001" s="76"/>
      <c r="C1001" s="77"/>
      <c r="D1001" s="21"/>
      <c r="E1001" s="21"/>
      <c r="F1001" s="21"/>
      <c r="G1001" s="21"/>
      <c r="H1001" s="284"/>
      <c r="I1001" s="135"/>
      <c r="J1001" s="107"/>
      <c r="K1001" s="130"/>
      <c r="L1001" s="250"/>
      <c r="M1001" s="349"/>
      <c r="N1001" s="73"/>
    </row>
    <row r="1002" spans="1:14" x14ac:dyDescent="0.2">
      <c r="A1002" s="75"/>
      <c r="B1002" s="76"/>
      <c r="C1002" s="77"/>
      <c r="D1002" s="21"/>
      <c r="E1002" s="21"/>
      <c r="F1002" s="21"/>
      <c r="G1002" s="21"/>
      <c r="H1002" s="284"/>
      <c r="I1002" s="135"/>
      <c r="J1002" s="107"/>
      <c r="K1002" s="130"/>
      <c r="L1002" s="250"/>
      <c r="M1002" s="349"/>
      <c r="N1002" s="73"/>
    </row>
    <row r="1003" spans="1:14" x14ac:dyDescent="0.2">
      <c r="A1003" s="75"/>
      <c r="B1003" s="76"/>
      <c r="C1003" s="77"/>
      <c r="D1003" s="21"/>
      <c r="E1003" s="21"/>
      <c r="F1003" s="21"/>
      <c r="G1003" s="21"/>
      <c r="H1003" s="284"/>
      <c r="I1003" s="134"/>
      <c r="J1003" s="107"/>
      <c r="K1003" s="130"/>
      <c r="L1003" s="250"/>
      <c r="M1003" s="349"/>
      <c r="N1003" s="73"/>
    </row>
    <row r="1004" spans="1:14" x14ac:dyDescent="0.2">
      <c r="A1004" s="75"/>
      <c r="B1004" s="76"/>
      <c r="C1004" s="77"/>
      <c r="D1004" s="21"/>
      <c r="E1004" s="21"/>
      <c r="F1004" s="21"/>
      <c r="G1004" s="21"/>
      <c r="H1004" s="284"/>
      <c r="I1004" s="135"/>
      <c r="J1004" s="107"/>
      <c r="K1004" s="130"/>
      <c r="L1004" s="250"/>
      <c r="M1004" s="349"/>
      <c r="N1004" s="73"/>
    </row>
    <row r="1005" spans="1:14" x14ac:dyDescent="0.2">
      <c r="A1005" s="75"/>
      <c r="B1005" s="76"/>
      <c r="C1005" s="77"/>
      <c r="D1005" s="21"/>
      <c r="E1005" s="21"/>
      <c r="F1005" s="21"/>
      <c r="G1005" s="21"/>
      <c r="H1005" s="284"/>
      <c r="I1005" s="135"/>
      <c r="J1005" s="107"/>
      <c r="K1005" s="130"/>
      <c r="L1005" s="250"/>
      <c r="M1005" s="349"/>
      <c r="N1005" s="73"/>
    </row>
    <row r="1006" spans="1:14" x14ac:dyDescent="0.2">
      <c r="A1006" s="75"/>
      <c r="B1006" s="76"/>
      <c r="C1006" s="77"/>
      <c r="D1006" s="21"/>
      <c r="E1006" s="21"/>
      <c r="F1006" s="21"/>
      <c r="G1006" s="21"/>
      <c r="H1006" s="284"/>
      <c r="I1006" s="135"/>
      <c r="J1006" s="107"/>
      <c r="K1006" s="130"/>
      <c r="L1006" s="250"/>
      <c r="M1006" s="349"/>
      <c r="N1006" s="73"/>
    </row>
    <row r="1007" spans="1:14" x14ac:dyDescent="0.2">
      <c r="A1007" s="75"/>
      <c r="B1007" s="76"/>
      <c r="C1007" s="77"/>
      <c r="D1007" s="21"/>
      <c r="E1007" s="21"/>
      <c r="F1007" s="21"/>
      <c r="G1007" s="21"/>
      <c r="H1007" s="284"/>
      <c r="I1007" s="135"/>
      <c r="J1007" s="107"/>
      <c r="K1007" s="130"/>
      <c r="L1007" s="250"/>
      <c r="M1007" s="349"/>
      <c r="N1007" s="73"/>
    </row>
    <row r="1008" spans="1:14" x14ac:dyDescent="0.2">
      <c r="A1008" s="75"/>
      <c r="B1008" s="76"/>
      <c r="C1008" s="77"/>
      <c r="D1008" s="21"/>
      <c r="E1008" s="21"/>
      <c r="F1008" s="21"/>
      <c r="G1008" s="21"/>
      <c r="H1008" s="284"/>
      <c r="I1008" s="135"/>
      <c r="J1008" s="107"/>
      <c r="K1008" s="130"/>
      <c r="L1008" s="250"/>
      <c r="M1008" s="349"/>
      <c r="N1008" s="73"/>
    </row>
    <row r="1009" spans="1:14" x14ac:dyDescent="0.2">
      <c r="A1009" s="75"/>
      <c r="B1009" s="76"/>
      <c r="C1009" s="77"/>
      <c r="D1009" s="21"/>
      <c r="E1009" s="21"/>
      <c r="F1009" s="21"/>
      <c r="G1009" s="21"/>
      <c r="H1009" s="284"/>
      <c r="I1009" s="135"/>
      <c r="J1009" s="107"/>
      <c r="K1009" s="130"/>
      <c r="L1009" s="250"/>
      <c r="M1009" s="349"/>
      <c r="N1009" s="73"/>
    </row>
    <row r="1010" spans="1:14" x14ac:dyDescent="0.2">
      <c r="A1010" s="75"/>
      <c r="B1010" s="76"/>
      <c r="C1010" s="77"/>
      <c r="D1010" s="21"/>
      <c r="E1010" s="21"/>
      <c r="F1010" s="21"/>
      <c r="G1010" s="21"/>
      <c r="H1010" s="307"/>
      <c r="I1010" s="135"/>
      <c r="J1010" s="107"/>
      <c r="K1010" s="130"/>
      <c r="L1010" s="250"/>
      <c r="M1010" s="349"/>
      <c r="N1010" s="73"/>
    </row>
    <row r="1011" spans="1:14" x14ac:dyDescent="0.2">
      <c r="A1011" s="75"/>
      <c r="B1011" s="76"/>
      <c r="C1011" s="77"/>
      <c r="D1011" s="21"/>
      <c r="E1011" s="21"/>
      <c r="F1011" s="21"/>
      <c r="G1011" s="21"/>
      <c r="H1011" s="284"/>
      <c r="I1011" s="135"/>
      <c r="J1011" s="107"/>
      <c r="K1011" s="130"/>
      <c r="L1011" s="250"/>
      <c r="M1011" s="349"/>
      <c r="N1011" s="73"/>
    </row>
    <row r="1012" spans="1:14" x14ac:dyDescent="0.2">
      <c r="A1012" s="75"/>
      <c r="B1012" s="76"/>
      <c r="C1012" s="77"/>
      <c r="D1012" s="21"/>
      <c r="E1012" s="21"/>
      <c r="F1012" s="21"/>
      <c r="G1012" s="21"/>
      <c r="H1012" s="284"/>
      <c r="I1012" s="135"/>
      <c r="J1012" s="107"/>
      <c r="K1012" s="130"/>
      <c r="L1012" s="250"/>
      <c r="M1012" s="349"/>
      <c r="N1012" s="73"/>
    </row>
    <row r="1013" spans="1:14" x14ac:dyDescent="0.2">
      <c r="A1013" s="75"/>
      <c r="B1013" s="76"/>
      <c r="C1013" s="77"/>
      <c r="D1013" s="21"/>
      <c r="E1013" s="21"/>
      <c r="F1013" s="21"/>
      <c r="G1013" s="21"/>
      <c r="H1013" s="284"/>
      <c r="I1013" s="135"/>
      <c r="J1013" s="107"/>
      <c r="K1013" s="130"/>
      <c r="L1013" s="250"/>
      <c r="M1013" s="349"/>
      <c r="N1013" s="73"/>
    </row>
    <row r="1014" spans="1:14" x14ac:dyDescent="0.2">
      <c r="A1014" s="75"/>
      <c r="B1014" s="76"/>
      <c r="C1014" s="77"/>
      <c r="D1014" s="21"/>
      <c r="E1014" s="21"/>
      <c r="F1014" s="21"/>
      <c r="G1014" s="21"/>
      <c r="H1014" s="284"/>
      <c r="I1014" s="135"/>
      <c r="J1014" s="107"/>
      <c r="K1014" s="130"/>
      <c r="L1014" s="250"/>
      <c r="M1014" s="349"/>
      <c r="N1014" s="73"/>
    </row>
    <row r="1015" spans="1:14" x14ac:dyDescent="0.2">
      <c r="A1015" s="75"/>
      <c r="B1015" s="76"/>
      <c r="C1015" s="77"/>
      <c r="D1015" s="21"/>
      <c r="E1015" s="21"/>
      <c r="F1015" s="21"/>
      <c r="G1015" s="21"/>
      <c r="H1015" s="284"/>
      <c r="I1015" s="135"/>
      <c r="J1015" s="107"/>
      <c r="K1015" s="130"/>
      <c r="L1015" s="250"/>
      <c r="M1015" s="349"/>
      <c r="N1015" s="73"/>
    </row>
    <row r="1016" spans="1:14" x14ac:dyDescent="0.2">
      <c r="A1016" s="75"/>
      <c r="B1016" s="76"/>
      <c r="C1016" s="77"/>
      <c r="D1016" s="21"/>
      <c r="E1016" s="21"/>
      <c r="F1016" s="21"/>
      <c r="G1016" s="21"/>
      <c r="H1016" s="284"/>
      <c r="I1016" s="135"/>
      <c r="J1016" s="107"/>
      <c r="K1016" s="130"/>
      <c r="L1016" s="250"/>
      <c r="M1016" s="349"/>
      <c r="N1016" s="73"/>
    </row>
    <row r="1017" spans="1:14" x14ac:dyDescent="0.2">
      <c r="A1017" s="75"/>
      <c r="B1017" s="76"/>
      <c r="C1017" s="77"/>
      <c r="D1017" s="21"/>
      <c r="E1017" s="21"/>
      <c r="F1017" s="21"/>
      <c r="G1017" s="21"/>
      <c r="H1017" s="284"/>
      <c r="I1017" s="135"/>
      <c r="J1017" s="107"/>
      <c r="K1017" s="130"/>
      <c r="L1017" s="250"/>
      <c r="M1017" s="349"/>
      <c r="N1017" s="73"/>
    </row>
    <row r="1018" spans="1:14" x14ac:dyDescent="0.2">
      <c r="A1018" s="75"/>
      <c r="B1018" s="76"/>
      <c r="C1018" s="77"/>
      <c r="D1018" s="21"/>
      <c r="E1018" s="21"/>
      <c r="F1018" s="21"/>
      <c r="G1018" s="21"/>
      <c r="H1018" s="284"/>
      <c r="I1018" s="135"/>
      <c r="J1018" s="107"/>
      <c r="K1018" s="130"/>
      <c r="L1018" s="250"/>
      <c r="M1018" s="349"/>
      <c r="N1018" s="73"/>
    </row>
    <row r="1019" spans="1:14" x14ac:dyDescent="0.2">
      <c r="A1019" s="75"/>
      <c r="B1019" s="76"/>
      <c r="C1019" s="77"/>
      <c r="D1019" s="21"/>
      <c r="E1019" s="21"/>
      <c r="F1019" s="21"/>
      <c r="G1019" s="21"/>
      <c r="H1019" s="284"/>
      <c r="I1019" s="135"/>
      <c r="J1019" s="107"/>
      <c r="K1019" s="130"/>
      <c r="L1019" s="250"/>
      <c r="M1019" s="349"/>
      <c r="N1019" s="73"/>
    </row>
    <row r="1020" spans="1:14" x14ac:dyDescent="0.2">
      <c r="A1020" s="75"/>
      <c r="B1020" s="141"/>
      <c r="C1020" s="77"/>
      <c r="D1020" s="21"/>
      <c r="E1020" s="21"/>
      <c r="F1020" s="21"/>
      <c r="G1020" s="142"/>
      <c r="H1020" s="273"/>
      <c r="I1020" s="135"/>
      <c r="J1020" s="107"/>
      <c r="M1020" s="349"/>
      <c r="N1020" s="73"/>
    </row>
    <row r="1021" spans="1:14" x14ac:dyDescent="0.2">
      <c r="A1021" s="75"/>
      <c r="B1021" s="76"/>
      <c r="C1021" s="77"/>
      <c r="D1021" s="21"/>
      <c r="E1021" s="21"/>
      <c r="F1021" s="21"/>
      <c r="G1021" s="21"/>
      <c r="H1021" s="284"/>
      <c r="I1021" s="135"/>
      <c r="J1021" s="107"/>
      <c r="K1021" s="130"/>
      <c r="L1021" s="250"/>
      <c r="M1021" s="349"/>
      <c r="N1021" s="73"/>
    </row>
    <row r="1022" spans="1:14" x14ac:dyDescent="0.2">
      <c r="A1022" s="75"/>
      <c r="B1022" s="76"/>
      <c r="C1022" s="77"/>
      <c r="D1022" s="21"/>
      <c r="E1022" s="21"/>
      <c r="F1022" s="21"/>
      <c r="G1022" s="21"/>
      <c r="H1022" s="284"/>
      <c r="I1022" s="135"/>
      <c r="J1022" s="107"/>
      <c r="K1022" s="130"/>
      <c r="L1022" s="250"/>
      <c r="M1022" s="349"/>
      <c r="N1022" s="73"/>
    </row>
    <row r="1023" spans="1:14" x14ac:dyDescent="0.2">
      <c r="A1023" s="75"/>
      <c r="B1023" s="76"/>
      <c r="C1023" s="77"/>
      <c r="D1023" s="21"/>
      <c r="E1023" s="21"/>
      <c r="F1023" s="21"/>
      <c r="G1023" s="21"/>
      <c r="H1023" s="284"/>
      <c r="I1023" s="135"/>
      <c r="J1023" s="107"/>
      <c r="K1023" s="130"/>
      <c r="L1023" s="250"/>
      <c r="M1023" s="349"/>
      <c r="N1023" s="73"/>
    </row>
    <row r="1024" spans="1:14" x14ac:dyDescent="0.2">
      <c r="A1024" s="75"/>
      <c r="B1024" s="76"/>
      <c r="C1024" s="77"/>
      <c r="D1024" s="21"/>
      <c r="E1024" s="21"/>
      <c r="F1024" s="21"/>
      <c r="G1024" s="21"/>
      <c r="H1024" s="284"/>
      <c r="I1024" s="135"/>
      <c r="J1024" s="107"/>
      <c r="K1024" s="130"/>
      <c r="L1024" s="250"/>
      <c r="M1024" s="349"/>
      <c r="N1024" s="73"/>
    </row>
    <row r="1025" spans="1:14" x14ac:dyDescent="0.2">
      <c r="A1025" s="75"/>
      <c r="B1025" s="76"/>
      <c r="C1025" s="77"/>
      <c r="D1025" s="21"/>
      <c r="E1025" s="21"/>
      <c r="F1025" s="21"/>
      <c r="G1025" s="21"/>
      <c r="H1025" s="284"/>
      <c r="I1025" s="135"/>
      <c r="J1025" s="107"/>
      <c r="K1025" s="130"/>
      <c r="L1025" s="250"/>
      <c r="M1025" s="349"/>
      <c r="N1025" s="73"/>
    </row>
    <row r="1026" spans="1:14" x14ac:dyDescent="0.2">
      <c r="A1026" s="75"/>
      <c r="B1026" s="76"/>
      <c r="C1026" s="77"/>
      <c r="D1026" s="21"/>
      <c r="E1026" s="21"/>
      <c r="F1026" s="21"/>
      <c r="G1026" s="21"/>
      <c r="H1026" s="284"/>
      <c r="I1026" s="135"/>
      <c r="J1026" s="107"/>
      <c r="K1026" s="130"/>
      <c r="L1026" s="250"/>
      <c r="M1026" s="349"/>
      <c r="N1026" s="73"/>
    </row>
    <row r="1027" spans="1:14" x14ac:dyDescent="0.2">
      <c r="A1027" s="75"/>
      <c r="B1027" s="76"/>
      <c r="C1027" s="77"/>
      <c r="D1027" s="21"/>
      <c r="E1027" s="21"/>
      <c r="F1027" s="21"/>
      <c r="G1027" s="21"/>
      <c r="H1027" s="284"/>
      <c r="I1027" s="135"/>
      <c r="J1027" s="107"/>
      <c r="K1027" s="130"/>
      <c r="L1027" s="250"/>
      <c r="M1027" s="349"/>
      <c r="N1027" s="73"/>
    </row>
    <row r="1028" spans="1:14" x14ac:dyDescent="0.2">
      <c r="A1028" s="75"/>
      <c r="B1028" s="76"/>
      <c r="C1028" s="77"/>
      <c r="D1028" s="21"/>
      <c r="E1028" s="21"/>
      <c r="F1028" s="21"/>
      <c r="G1028" s="21"/>
      <c r="H1028" s="284"/>
      <c r="I1028" s="135"/>
      <c r="J1028" s="107"/>
      <c r="K1028" s="130"/>
      <c r="L1028" s="250"/>
      <c r="M1028" s="349"/>
      <c r="N1028" s="73"/>
    </row>
    <row r="1029" spans="1:14" x14ac:dyDescent="0.2">
      <c r="A1029" s="75"/>
      <c r="B1029" s="76"/>
      <c r="C1029" s="77"/>
      <c r="D1029" s="21"/>
      <c r="E1029" s="21"/>
      <c r="F1029" s="21"/>
      <c r="G1029" s="21"/>
      <c r="H1029" s="284"/>
      <c r="I1029" s="135"/>
      <c r="J1029" s="107"/>
      <c r="K1029" s="130"/>
      <c r="L1029" s="250"/>
      <c r="M1029" s="349"/>
      <c r="N1029" s="73"/>
    </row>
    <row r="1030" spans="1:14" x14ac:dyDescent="0.2">
      <c r="A1030" s="75"/>
      <c r="B1030" s="76"/>
      <c r="C1030" s="77"/>
      <c r="D1030" s="21"/>
      <c r="E1030" s="21"/>
      <c r="F1030" s="21"/>
      <c r="G1030" s="21"/>
      <c r="H1030" s="284"/>
      <c r="I1030" s="135"/>
      <c r="J1030" s="107"/>
      <c r="K1030" s="130"/>
      <c r="L1030" s="250"/>
      <c r="M1030" s="349"/>
      <c r="N1030" s="73"/>
    </row>
    <row r="1031" spans="1:14" x14ac:dyDescent="0.2">
      <c r="A1031" s="75"/>
      <c r="B1031" s="76"/>
      <c r="C1031" s="77"/>
      <c r="D1031" s="21"/>
      <c r="E1031" s="21"/>
      <c r="F1031" s="21"/>
      <c r="G1031" s="142"/>
      <c r="H1031" s="273"/>
      <c r="I1031" s="135"/>
      <c r="J1031" s="107"/>
      <c r="K1031" s="130"/>
      <c r="L1031" s="250"/>
      <c r="M1031" s="349"/>
      <c r="N1031" s="73"/>
    </row>
    <row r="1032" spans="1:14" x14ac:dyDescent="0.2">
      <c r="A1032" s="75"/>
      <c r="B1032" s="76"/>
      <c r="C1032" s="77"/>
      <c r="D1032" s="21"/>
      <c r="E1032" s="21"/>
      <c r="F1032" s="21"/>
      <c r="G1032" s="142"/>
      <c r="H1032" s="273"/>
      <c r="I1032" s="135"/>
      <c r="J1032" s="107"/>
      <c r="K1032" s="130"/>
      <c r="L1032" s="250"/>
      <c r="M1032" s="349"/>
      <c r="N1032" s="73"/>
    </row>
    <row r="1033" spans="1:14" x14ac:dyDescent="0.2">
      <c r="A1033" s="75"/>
      <c r="B1033" s="76"/>
      <c r="C1033" s="77"/>
      <c r="D1033" s="21"/>
      <c r="E1033" s="21"/>
      <c r="F1033" s="21"/>
      <c r="G1033" s="142"/>
      <c r="H1033" s="273"/>
      <c r="I1033" s="135"/>
      <c r="J1033" s="107"/>
      <c r="K1033" s="130"/>
      <c r="L1033" s="250"/>
      <c r="M1033" s="349"/>
      <c r="N1033" s="73"/>
    </row>
    <row r="1034" spans="1:14" x14ac:dyDescent="0.2">
      <c r="A1034" s="75"/>
      <c r="B1034" s="76"/>
      <c r="C1034" s="77"/>
      <c r="D1034" s="21"/>
      <c r="E1034" s="21"/>
      <c r="F1034" s="21"/>
      <c r="G1034" s="142"/>
      <c r="H1034" s="273"/>
      <c r="I1034" s="135"/>
      <c r="J1034" s="107"/>
      <c r="K1034" s="130"/>
      <c r="L1034" s="250"/>
      <c r="M1034" s="349"/>
      <c r="N1034" s="73"/>
    </row>
    <row r="1035" spans="1:14" x14ac:dyDescent="0.2">
      <c r="A1035" s="75"/>
      <c r="B1035" s="76"/>
      <c r="C1035" s="77"/>
      <c r="D1035" s="21"/>
      <c r="E1035" s="21"/>
      <c r="F1035" s="21"/>
      <c r="G1035" s="142"/>
      <c r="H1035" s="273"/>
      <c r="I1035" s="135"/>
      <c r="J1035" s="107"/>
      <c r="K1035" s="130"/>
      <c r="L1035" s="250"/>
      <c r="M1035" s="349"/>
      <c r="N1035" s="73"/>
    </row>
    <row r="1036" spans="1:14" x14ac:dyDescent="0.2">
      <c r="A1036" s="75"/>
      <c r="B1036" s="76"/>
      <c r="C1036" s="77"/>
      <c r="D1036" s="21"/>
      <c r="E1036" s="21"/>
      <c r="F1036" s="21"/>
      <c r="G1036" s="21"/>
      <c r="H1036" s="284"/>
      <c r="I1036" s="135"/>
      <c r="J1036" s="107"/>
      <c r="K1036" s="130"/>
      <c r="L1036" s="250"/>
      <c r="M1036" s="349"/>
      <c r="N1036" s="73"/>
    </row>
    <row r="1037" spans="1:14" x14ac:dyDescent="0.2">
      <c r="A1037" s="75"/>
      <c r="B1037" s="76"/>
      <c r="C1037" s="77"/>
      <c r="D1037" s="21"/>
      <c r="E1037" s="21"/>
      <c r="F1037" s="21"/>
      <c r="G1037" s="21"/>
      <c r="H1037" s="284"/>
      <c r="I1037" s="135"/>
      <c r="J1037" s="107"/>
      <c r="K1037" s="130"/>
      <c r="M1037" s="349"/>
      <c r="N1037" s="73"/>
    </row>
    <row r="1038" spans="1:14" x14ac:dyDescent="0.2">
      <c r="A1038" s="75"/>
      <c r="B1038" s="76"/>
      <c r="C1038" s="129"/>
      <c r="D1038" s="21"/>
      <c r="E1038" s="21"/>
      <c r="F1038" s="21"/>
      <c r="G1038" s="129"/>
      <c r="H1038" s="284"/>
      <c r="I1038" s="135"/>
      <c r="J1038" s="107"/>
      <c r="K1038" s="130"/>
      <c r="M1038" s="349"/>
      <c r="N1038" s="73"/>
    </row>
    <row r="1039" spans="1:14" x14ac:dyDescent="0.2">
      <c r="A1039" s="75"/>
      <c r="B1039" s="76"/>
      <c r="C1039" s="129"/>
      <c r="D1039" s="21"/>
      <c r="E1039" s="21"/>
      <c r="F1039" s="21"/>
      <c r="G1039" s="129"/>
      <c r="H1039" s="284"/>
      <c r="I1039" s="135"/>
      <c r="J1039" s="107"/>
      <c r="K1039" s="130"/>
      <c r="M1039" s="349"/>
      <c r="N1039" s="73"/>
    </row>
    <row r="1040" spans="1:14" x14ac:dyDescent="0.2">
      <c r="A1040" s="75"/>
      <c r="B1040" s="76"/>
      <c r="C1040" s="129"/>
      <c r="D1040" s="21"/>
      <c r="E1040" s="21"/>
      <c r="F1040" s="21"/>
      <c r="G1040" s="129"/>
      <c r="H1040" s="284"/>
      <c r="I1040" s="135"/>
      <c r="J1040" s="107"/>
      <c r="K1040" s="130"/>
      <c r="M1040" s="349"/>
      <c r="N1040" s="73"/>
    </row>
    <row r="1041" spans="1:14" x14ac:dyDescent="0.2">
      <c r="A1041" s="75"/>
      <c r="B1041" s="76"/>
      <c r="C1041" s="129"/>
      <c r="D1041" s="21"/>
      <c r="E1041" s="21"/>
      <c r="F1041" s="21"/>
      <c r="G1041" s="129"/>
      <c r="H1041" s="284"/>
      <c r="I1041" s="135"/>
      <c r="J1041" s="107"/>
      <c r="K1041" s="130"/>
      <c r="M1041" s="349"/>
      <c r="N1041" s="73"/>
    </row>
    <row r="1042" spans="1:14" x14ac:dyDescent="0.2">
      <c r="A1042" s="75"/>
      <c r="B1042" s="76"/>
      <c r="C1042" s="129"/>
      <c r="D1042" s="21"/>
      <c r="E1042" s="21"/>
      <c r="F1042" s="21"/>
      <c r="G1042" s="129"/>
      <c r="H1042" s="284"/>
      <c r="I1042" s="135"/>
      <c r="J1042" s="107"/>
      <c r="K1042" s="130"/>
      <c r="L1042" s="250"/>
      <c r="M1042" s="349"/>
      <c r="N1042" s="73"/>
    </row>
    <row r="1043" spans="1:14" x14ac:dyDescent="0.2">
      <c r="A1043" s="75"/>
      <c r="B1043" s="76"/>
      <c r="C1043" s="129"/>
      <c r="D1043" s="21"/>
      <c r="E1043" s="21"/>
      <c r="F1043" s="21"/>
      <c r="G1043" s="129"/>
      <c r="H1043" s="284"/>
      <c r="I1043" s="135"/>
      <c r="J1043" s="107"/>
      <c r="K1043" s="130"/>
      <c r="L1043" s="250"/>
      <c r="M1043" s="349"/>
      <c r="N1043" s="73"/>
    </row>
    <row r="1044" spans="1:14" x14ac:dyDescent="0.2">
      <c r="A1044" s="75"/>
      <c r="B1044" s="76"/>
      <c r="C1044" s="77"/>
      <c r="D1044" s="21"/>
      <c r="E1044" s="21"/>
      <c r="F1044" s="21"/>
      <c r="G1044" s="21"/>
      <c r="H1044" s="284"/>
      <c r="I1044" s="135"/>
      <c r="J1044" s="107"/>
      <c r="K1044" s="130"/>
      <c r="L1044" s="250"/>
      <c r="M1044" s="349"/>
      <c r="N1044" s="73"/>
    </row>
    <row r="1045" spans="1:14" x14ac:dyDescent="0.2">
      <c r="A1045" s="75"/>
      <c r="B1045" s="76"/>
      <c r="C1045" s="77"/>
      <c r="D1045" s="21"/>
      <c r="E1045" s="21"/>
      <c r="F1045" s="21"/>
      <c r="G1045" s="21"/>
      <c r="H1045" s="284"/>
      <c r="I1045" s="135"/>
      <c r="J1045" s="107"/>
      <c r="K1045" s="130"/>
      <c r="L1045" s="250"/>
      <c r="M1045" s="349"/>
      <c r="N1045" s="73"/>
    </row>
    <row r="1046" spans="1:14" ht="15" x14ac:dyDescent="0.2">
      <c r="A1046" s="25"/>
      <c r="B1046" s="18"/>
      <c r="C1046" s="19"/>
      <c r="D1046" s="143"/>
      <c r="E1046" s="7"/>
      <c r="F1046" s="21"/>
      <c r="G1046" s="22"/>
      <c r="H1046" s="273"/>
      <c r="I1046" s="23"/>
      <c r="J1046" s="144"/>
      <c r="N1046" s="73"/>
    </row>
    <row r="1047" spans="1:14" x14ac:dyDescent="0.2">
      <c r="A1047" s="75"/>
      <c r="B1047" s="76"/>
      <c r="C1047" s="77"/>
      <c r="D1047" s="21"/>
      <c r="E1047" s="21"/>
      <c r="F1047" s="21"/>
      <c r="G1047" s="21"/>
      <c r="H1047" s="284"/>
      <c r="I1047" s="135"/>
      <c r="J1047" s="107"/>
      <c r="K1047" s="130"/>
      <c r="L1047" s="250"/>
      <c r="M1047" s="349"/>
      <c r="N1047" s="73"/>
    </row>
    <row r="1048" spans="1:14" x14ac:dyDescent="0.2">
      <c r="A1048" s="75"/>
      <c r="B1048" s="76"/>
      <c r="C1048" s="77"/>
      <c r="D1048" s="21"/>
      <c r="E1048" s="21"/>
      <c r="F1048" s="21"/>
      <c r="G1048" s="21"/>
      <c r="H1048" s="284"/>
      <c r="I1048" s="135"/>
      <c r="J1048" s="107"/>
      <c r="K1048" s="130"/>
      <c r="L1048" s="250"/>
      <c r="M1048" s="349"/>
      <c r="N1048" s="73"/>
    </row>
    <row r="1049" spans="1:14" x14ac:dyDescent="0.2">
      <c r="A1049" s="75"/>
      <c r="B1049" s="76"/>
      <c r="C1049" s="77"/>
      <c r="D1049" s="21"/>
      <c r="E1049" s="21"/>
      <c r="F1049" s="21"/>
      <c r="G1049" s="21"/>
      <c r="H1049" s="284"/>
      <c r="I1049" s="135"/>
      <c r="J1049" s="107"/>
      <c r="K1049" s="130"/>
      <c r="L1049" s="250"/>
      <c r="M1049" s="349"/>
      <c r="N1049" s="73"/>
    </row>
    <row r="1050" spans="1:14" x14ac:dyDescent="0.2">
      <c r="A1050" s="75"/>
      <c r="B1050" s="76"/>
      <c r="C1050" s="77"/>
      <c r="D1050" s="21"/>
      <c r="E1050" s="21"/>
      <c r="F1050" s="21"/>
      <c r="G1050" s="21"/>
      <c r="H1050" s="284"/>
      <c r="I1050" s="135"/>
      <c r="J1050" s="107"/>
      <c r="K1050" s="130"/>
      <c r="L1050" s="250"/>
      <c r="M1050" s="349"/>
      <c r="N1050" s="73"/>
    </row>
    <row r="1051" spans="1:14" x14ac:dyDescent="0.2">
      <c r="A1051" s="75"/>
      <c r="B1051" s="76"/>
      <c r="C1051" s="77"/>
      <c r="D1051" s="21"/>
      <c r="E1051" s="21"/>
      <c r="F1051" s="21"/>
      <c r="G1051" s="21"/>
      <c r="H1051" s="284"/>
      <c r="I1051" s="135"/>
      <c r="J1051" s="107"/>
      <c r="K1051" s="130"/>
      <c r="L1051" s="250"/>
      <c r="M1051" s="349"/>
      <c r="N1051" s="73"/>
    </row>
    <row r="1052" spans="1:14" x14ac:dyDescent="0.2">
      <c r="A1052" s="75"/>
      <c r="B1052" s="76"/>
      <c r="C1052" s="77"/>
      <c r="D1052" s="21"/>
      <c r="E1052" s="21"/>
      <c r="F1052" s="21"/>
      <c r="G1052" s="142"/>
      <c r="H1052" s="273"/>
      <c r="I1052" s="135"/>
      <c r="J1052" s="107"/>
      <c r="K1052" s="130"/>
      <c r="L1052" s="250"/>
      <c r="M1052" s="349"/>
      <c r="N1052" s="73"/>
    </row>
    <row r="1053" spans="1:14" x14ac:dyDescent="0.2">
      <c r="A1053" s="75"/>
      <c r="B1053" s="76"/>
      <c r="C1053" s="77"/>
      <c r="D1053" s="21"/>
      <c r="E1053" s="21"/>
      <c r="F1053" s="21"/>
      <c r="G1053" s="142"/>
      <c r="H1053" s="273"/>
      <c r="I1053" s="135"/>
      <c r="J1053" s="107"/>
      <c r="K1053" s="130"/>
      <c r="L1053" s="250"/>
      <c r="M1053" s="349"/>
      <c r="N1053" s="73"/>
    </row>
    <row r="1054" spans="1:14" x14ac:dyDescent="0.2">
      <c r="A1054" s="75"/>
      <c r="B1054" s="76"/>
      <c r="C1054" s="77"/>
      <c r="D1054" s="21"/>
      <c r="E1054" s="21"/>
      <c r="F1054" s="21"/>
      <c r="G1054" s="142"/>
      <c r="H1054" s="273"/>
      <c r="I1054" s="135"/>
      <c r="J1054" s="107"/>
      <c r="K1054" s="130"/>
      <c r="L1054" s="250"/>
      <c r="M1054" s="349"/>
      <c r="N1054" s="73"/>
    </row>
    <row r="1055" spans="1:14" x14ac:dyDescent="0.2">
      <c r="A1055" s="75"/>
      <c r="B1055" s="76"/>
      <c r="C1055" s="77"/>
      <c r="D1055" s="21"/>
      <c r="E1055" s="21"/>
      <c r="F1055" s="21"/>
      <c r="G1055" s="142"/>
      <c r="H1055" s="273"/>
      <c r="I1055" s="135"/>
      <c r="J1055" s="107"/>
      <c r="K1055" s="130"/>
      <c r="L1055" s="250"/>
      <c r="M1055" s="349"/>
      <c r="N1055" s="73"/>
    </row>
    <row r="1056" spans="1:14" x14ac:dyDescent="0.2">
      <c r="A1056" s="75"/>
      <c r="B1056" s="76"/>
      <c r="C1056" s="77"/>
      <c r="D1056" s="21"/>
      <c r="E1056" s="21"/>
      <c r="F1056" s="21"/>
      <c r="G1056" s="142"/>
      <c r="H1056" s="273"/>
      <c r="I1056" s="135"/>
      <c r="J1056" s="107"/>
      <c r="K1056" s="130"/>
      <c r="L1056" s="250"/>
      <c r="M1056" s="349"/>
      <c r="N1056" s="73"/>
    </row>
    <row r="1057" spans="1:14" x14ac:dyDescent="0.2">
      <c r="A1057" s="75"/>
      <c r="B1057" s="76"/>
      <c r="C1057" s="77"/>
      <c r="D1057" s="21"/>
      <c r="E1057" s="21"/>
      <c r="F1057" s="21"/>
      <c r="G1057" s="142"/>
      <c r="H1057" s="273"/>
      <c r="I1057" s="135"/>
      <c r="J1057" s="107"/>
      <c r="K1057" s="130"/>
      <c r="L1057" s="250"/>
      <c r="M1057" s="349"/>
      <c r="N1057" s="73"/>
    </row>
    <row r="1058" spans="1:14" x14ac:dyDescent="0.2">
      <c r="A1058" s="75"/>
      <c r="B1058" s="76"/>
      <c r="C1058" s="77"/>
      <c r="D1058" s="21"/>
      <c r="E1058" s="21"/>
      <c r="F1058" s="21"/>
      <c r="G1058" s="142"/>
      <c r="H1058" s="273"/>
      <c r="I1058" s="135"/>
      <c r="J1058" s="107"/>
      <c r="K1058" s="130"/>
      <c r="M1058" s="349"/>
      <c r="N1058" s="73"/>
    </row>
    <row r="1059" spans="1:14" x14ac:dyDescent="0.2">
      <c r="A1059" s="75"/>
      <c r="B1059" s="76"/>
      <c r="C1059" s="77"/>
      <c r="D1059" s="21"/>
      <c r="E1059" s="21"/>
      <c r="F1059" s="21"/>
      <c r="G1059" s="142"/>
      <c r="H1059" s="273"/>
      <c r="I1059" s="135"/>
      <c r="J1059" s="107"/>
      <c r="K1059" s="130"/>
      <c r="M1059" s="349"/>
      <c r="N1059" s="73"/>
    </row>
    <row r="1060" spans="1:14" x14ac:dyDescent="0.2">
      <c r="A1060" s="75"/>
      <c r="B1060" s="76"/>
      <c r="C1060" s="77"/>
      <c r="D1060" s="21"/>
      <c r="E1060" s="21"/>
      <c r="F1060" s="21"/>
      <c r="G1060" s="142"/>
      <c r="H1060" s="273"/>
      <c r="I1060" s="135"/>
      <c r="J1060" s="107"/>
      <c r="K1060" s="130"/>
      <c r="M1060" s="349"/>
      <c r="N1060" s="73"/>
    </row>
    <row r="1061" spans="1:14" x14ac:dyDescent="0.2">
      <c r="A1061" s="75"/>
      <c r="B1061" s="76"/>
      <c r="C1061" s="77"/>
      <c r="D1061" s="21"/>
      <c r="E1061" s="21"/>
      <c r="F1061" s="21"/>
      <c r="G1061" s="142"/>
      <c r="H1061" s="273"/>
      <c r="I1061" s="135"/>
      <c r="J1061" s="107"/>
      <c r="K1061" s="130"/>
      <c r="M1061" s="349"/>
      <c r="N1061" s="73"/>
    </row>
    <row r="1062" spans="1:14" x14ac:dyDescent="0.2">
      <c r="A1062" s="75"/>
      <c r="B1062" s="76"/>
      <c r="C1062" s="77"/>
      <c r="D1062" s="21"/>
      <c r="E1062" s="21"/>
      <c r="F1062" s="21"/>
      <c r="G1062" s="142"/>
      <c r="H1062" s="273"/>
      <c r="I1062" s="135"/>
      <c r="J1062" s="107"/>
      <c r="K1062" s="130"/>
      <c r="M1062" s="349"/>
      <c r="N1062" s="73"/>
    </row>
    <row r="1063" spans="1:14" x14ac:dyDescent="0.2">
      <c r="A1063" s="75"/>
      <c r="B1063" s="76"/>
      <c r="C1063" s="77"/>
      <c r="D1063" s="21"/>
      <c r="E1063" s="21"/>
      <c r="F1063" s="21"/>
      <c r="G1063" s="21"/>
      <c r="H1063" s="284"/>
      <c r="I1063" s="135"/>
      <c r="J1063" s="107"/>
      <c r="K1063" s="130"/>
      <c r="M1063" s="349"/>
      <c r="N1063" s="73"/>
    </row>
    <row r="1064" spans="1:14" x14ac:dyDescent="0.2">
      <c r="A1064" s="75"/>
      <c r="B1064" s="76"/>
      <c r="C1064" s="77"/>
      <c r="D1064" s="21"/>
      <c r="E1064" s="21"/>
      <c r="F1064" s="21"/>
      <c r="G1064" s="21"/>
      <c r="H1064" s="284"/>
      <c r="I1064" s="135"/>
      <c r="J1064" s="107"/>
      <c r="K1064" s="130"/>
      <c r="M1064" s="349"/>
      <c r="N1064" s="73"/>
    </row>
    <row r="1065" spans="1:14" x14ac:dyDescent="0.2">
      <c r="A1065" s="75"/>
      <c r="B1065" s="76"/>
      <c r="C1065" s="77"/>
      <c r="D1065" s="21"/>
      <c r="E1065" s="21"/>
      <c r="F1065" s="21"/>
      <c r="G1065" s="21"/>
      <c r="H1065" s="284"/>
      <c r="I1065" s="135"/>
      <c r="J1065" s="107"/>
      <c r="K1065" s="130"/>
      <c r="M1065" s="349"/>
      <c r="N1065" s="73"/>
    </row>
    <row r="1066" spans="1:14" x14ac:dyDescent="0.2">
      <c r="A1066" s="75"/>
      <c r="B1066" s="76"/>
      <c r="C1066" s="77"/>
      <c r="D1066" s="21"/>
      <c r="E1066" s="21"/>
      <c r="F1066" s="21"/>
      <c r="G1066" s="21"/>
      <c r="H1066" s="284"/>
      <c r="I1066" s="135"/>
      <c r="J1066" s="107"/>
      <c r="K1066" s="130"/>
      <c r="M1066" s="349"/>
      <c r="N1066" s="73"/>
    </row>
    <row r="1067" spans="1:14" x14ac:dyDescent="0.2">
      <c r="A1067" s="75"/>
      <c r="B1067" s="76"/>
      <c r="C1067" s="77"/>
      <c r="D1067" s="21"/>
      <c r="E1067" s="21"/>
      <c r="F1067" s="21"/>
      <c r="G1067" s="142"/>
      <c r="H1067" s="273"/>
      <c r="I1067" s="135"/>
      <c r="J1067" s="107"/>
      <c r="K1067" s="130"/>
      <c r="M1067" s="349"/>
      <c r="N1067" s="73"/>
    </row>
    <row r="1068" spans="1:14" x14ac:dyDescent="0.2">
      <c r="A1068" s="75"/>
      <c r="B1068" s="76"/>
      <c r="C1068" s="77"/>
      <c r="D1068" s="21"/>
      <c r="E1068" s="21"/>
      <c r="F1068" s="21"/>
      <c r="G1068" s="142"/>
      <c r="H1068" s="273"/>
      <c r="I1068" s="135"/>
      <c r="J1068" s="107"/>
      <c r="K1068" s="130"/>
      <c r="M1068" s="349"/>
      <c r="N1068" s="73"/>
    </row>
    <row r="1069" spans="1:14" x14ac:dyDescent="0.2">
      <c r="A1069" s="75"/>
      <c r="B1069" s="76"/>
      <c r="C1069" s="77"/>
      <c r="D1069" s="21"/>
      <c r="E1069" s="21"/>
      <c r="F1069" s="21"/>
      <c r="G1069" s="142"/>
      <c r="H1069" s="273"/>
      <c r="I1069" s="135"/>
      <c r="J1069" s="107"/>
      <c r="K1069" s="130"/>
      <c r="L1069" s="250"/>
      <c r="M1069" s="349"/>
      <c r="N1069" s="73"/>
    </row>
    <row r="1070" spans="1:14" x14ac:dyDescent="0.2">
      <c r="A1070" s="75"/>
      <c r="B1070" s="76"/>
      <c r="C1070" s="77"/>
      <c r="D1070" s="21"/>
      <c r="E1070" s="21"/>
      <c r="F1070" s="21"/>
      <c r="G1070" s="142"/>
      <c r="H1070" s="273"/>
      <c r="I1070" s="135"/>
      <c r="J1070" s="107"/>
      <c r="K1070" s="130"/>
      <c r="L1070" s="250"/>
      <c r="M1070" s="349"/>
      <c r="N1070" s="73"/>
    </row>
    <row r="1071" spans="1:14" x14ac:dyDescent="0.2">
      <c r="A1071" s="75"/>
      <c r="B1071" s="76"/>
      <c r="C1071" s="77"/>
      <c r="D1071" s="21"/>
      <c r="E1071" s="21"/>
      <c r="F1071" s="21"/>
      <c r="G1071" s="142"/>
      <c r="H1071" s="273"/>
      <c r="I1071" s="135"/>
      <c r="J1071" s="107"/>
      <c r="K1071" s="130"/>
      <c r="L1071" s="250"/>
      <c r="M1071" s="349"/>
      <c r="N1071" s="73"/>
    </row>
    <row r="1072" spans="1:14" x14ac:dyDescent="0.2">
      <c r="A1072" s="75"/>
      <c r="B1072" s="141"/>
      <c r="C1072" s="77"/>
      <c r="D1072" s="21"/>
      <c r="E1072" s="21"/>
      <c r="F1072" s="21"/>
      <c r="G1072" s="142"/>
      <c r="H1072" s="273"/>
      <c r="I1072" s="135"/>
      <c r="J1072" s="107"/>
      <c r="K1072" s="130"/>
      <c r="L1072" s="250"/>
      <c r="M1072" s="349"/>
      <c r="N1072" s="73"/>
    </row>
    <row r="1073" spans="1:14" x14ac:dyDescent="0.2">
      <c r="A1073" s="75"/>
      <c r="B1073" s="76"/>
      <c r="C1073" s="77"/>
      <c r="D1073" s="21"/>
      <c r="E1073" s="21"/>
      <c r="F1073" s="21"/>
      <c r="G1073" s="21"/>
      <c r="H1073" s="284"/>
      <c r="I1073" s="135"/>
      <c r="J1073" s="107"/>
      <c r="K1073" s="130"/>
      <c r="M1073" s="349"/>
      <c r="N1073" s="73"/>
    </row>
    <row r="1074" spans="1:14" x14ac:dyDescent="0.2">
      <c r="A1074" s="75"/>
      <c r="B1074" s="76"/>
      <c r="C1074" s="77"/>
      <c r="D1074" s="21"/>
      <c r="E1074" s="21"/>
      <c r="F1074" s="21"/>
      <c r="G1074" s="21"/>
      <c r="H1074" s="284"/>
      <c r="I1074" s="135"/>
      <c r="J1074" s="107"/>
      <c r="K1074" s="130"/>
      <c r="M1074" s="349"/>
      <c r="N1074" s="73"/>
    </row>
    <row r="1075" spans="1:14" x14ac:dyDescent="0.2">
      <c r="A1075" s="75"/>
      <c r="B1075" s="76"/>
      <c r="C1075" s="77"/>
      <c r="D1075" s="21"/>
      <c r="E1075" s="21"/>
      <c r="F1075" s="21"/>
      <c r="G1075" s="21"/>
      <c r="H1075" s="284"/>
      <c r="I1075" s="135"/>
      <c r="J1075" s="107"/>
      <c r="K1075" s="130"/>
      <c r="M1075" s="349"/>
      <c r="N1075" s="73"/>
    </row>
    <row r="1076" spans="1:14" x14ac:dyDescent="0.2">
      <c r="A1076" s="75"/>
      <c r="B1076" s="76"/>
      <c r="C1076" s="77"/>
      <c r="D1076" s="21"/>
      <c r="E1076" s="21"/>
      <c r="F1076" s="21"/>
      <c r="G1076" s="21"/>
      <c r="H1076" s="284"/>
      <c r="I1076" s="135"/>
      <c r="J1076" s="107"/>
      <c r="K1076" s="130"/>
      <c r="M1076" s="349"/>
      <c r="N1076" s="73"/>
    </row>
    <row r="1077" spans="1:14" x14ac:dyDescent="0.2">
      <c r="A1077" s="75"/>
      <c r="B1077" s="76"/>
      <c r="C1077" s="77"/>
      <c r="D1077" s="21"/>
      <c r="E1077" s="21"/>
      <c r="F1077" s="21"/>
      <c r="G1077" s="21"/>
      <c r="H1077" s="284"/>
      <c r="I1077" s="135"/>
      <c r="J1077" s="107"/>
      <c r="K1077" s="130"/>
      <c r="M1077" s="349"/>
      <c r="N1077" s="73"/>
    </row>
    <row r="1078" spans="1:14" x14ac:dyDescent="0.2">
      <c r="A1078" s="75"/>
      <c r="B1078" s="76"/>
      <c r="C1078" s="77"/>
      <c r="D1078" s="21"/>
      <c r="E1078" s="21"/>
      <c r="F1078" s="21"/>
      <c r="G1078" s="21"/>
      <c r="H1078" s="284"/>
      <c r="I1078" s="135"/>
      <c r="J1078" s="107"/>
      <c r="K1078" s="130"/>
      <c r="M1078" s="349"/>
      <c r="N1078" s="73"/>
    </row>
    <row r="1079" spans="1:14" x14ac:dyDescent="0.2">
      <c r="A1079" s="75"/>
      <c r="B1079" s="76"/>
      <c r="C1079" s="77"/>
      <c r="D1079" s="21"/>
      <c r="E1079" s="21"/>
      <c r="F1079" s="21"/>
      <c r="G1079" s="21"/>
      <c r="H1079" s="284"/>
      <c r="I1079" s="135"/>
      <c r="J1079" s="107"/>
      <c r="K1079" s="130"/>
      <c r="L1079" s="250"/>
      <c r="M1079" s="349"/>
      <c r="N1079" s="73"/>
    </row>
    <row r="1080" spans="1:14" x14ac:dyDescent="0.2">
      <c r="A1080" s="75"/>
      <c r="B1080" s="76"/>
      <c r="C1080" s="77"/>
      <c r="D1080" s="21"/>
      <c r="E1080" s="21"/>
      <c r="F1080" s="21"/>
      <c r="G1080" s="21"/>
      <c r="H1080" s="284"/>
      <c r="I1080" s="135"/>
      <c r="J1080" s="107"/>
      <c r="K1080" s="130"/>
      <c r="L1080" s="250"/>
      <c r="M1080" s="349"/>
      <c r="N1080" s="146"/>
    </row>
    <row r="1081" spans="1:14" x14ac:dyDescent="0.2">
      <c r="A1081" s="75"/>
      <c r="B1081" s="76"/>
      <c r="C1081" s="77"/>
      <c r="D1081" s="21"/>
      <c r="E1081" s="21"/>
      <c r="F1081" s="21"/>
      <c r="G1081" s="21"/>
      <c r="H1081" s="284"/>
      <c r="I1081" s="135"/>
      <c r="J1081" s="107"/>
      <c r="K1081" s="130"/>
      <c r="L1081" s="250"/>
      <c r="M1081" s="349"/>
      <c r="N1081" s="73"/>
    </row>
    <row r="1082" spans="1:14" x14ac:dyDescent="0.2">
      <c r="A1082" s="75"/>
      <c r="B1082" s="76"/>
      <c r="C1082" s="77"/>
      <c r="D1082" s="21"/>
      <c r="E1082" s="21"/>
      <c r="F1082" s="21"/>
      <c r="G1082" s="21"/>
      <c r="H1082" s="284"/>
      <c r="I1082" s="135"/>
      <c r="J1082" s="107"/>
      <c r="K1082" s="130"/>
      <c r="L1082" s="250"/>
      <c r="M1082" s="349"/>
      <c r="N1082" s="73"/>
    </row>
    <row r="1083" spans="1:14" x14ac:dyDescent="0.2">
      <c r="A1083" s="75"/>
      <c r="B1083" s="76"/>
      <c r="C1083" s="77"/>
      <c r="D1083" s="21"/>
      <c r="E1083" s="21"/>
      <c r="F1083" s="21"/>
      <c r="G1083" s="21"/>
      <c r="H1083" s="284"/>
      <c r="I1083" s="135"/>
      <c r="J1083" s="107"/>
      <c r="K1083" s="130"/>
      <c r="L1083" s="250"/>
      <c r="M1083" s="349"/>
      <c r="N1083" s="73"/>
    </row>
    <row r="1084" spans="1:14" x14ac:dyDescent="0.2">
      <c r="A1084" s="75"/>
      <c r="B1084" s="76"/>
      <c r="C1084" s="77"/>
      <c r="D1084" s="21"/>
      <c r="E1084" s="21"/>
      <c r="F1084" s="21"/>
      <c r="G1084" s="21"/>
      <c r="H1084" s="284"/>
      <c r="I1084" s="135"/>
      <c r="J1084" s="107"/>
      <c r="K1084" s="130"/>
      <c r="L1084" s="250"/>
      <c r="M1084" s="349"/>
      <c r="N1084" s="73"/>
    </row>
    <row r="1085" spans="1:14" x14ac:dyDescent="0.2">
      <c r="A1085" s="75"/>
      <c r="B1085" s="76"/>
      <c r="C1085" s="77"/>
      <c r="D1085" s="21"/>
      <c r="E1085" s="21"/>
      <c r="F1085" s="21"/>
      <c r="G1085" s="21"/>
      <c r="H1085" s="284"/>
      <c r="I1085" s="135"/>
      <c r="J1085" s="107"/>
      <c r="K1085" s="130"/>
      <c r="L1085" s="250"/>
      <c r="M1085" s="349"/>
      <c r="N1085" s="73"/>
    </row>
    <row r="1086" spans="1:14" x14ac:dyDescent="0.2">
      <c r="A1086" s="75"/>
      <c r="B1086" s="76"/>
      <c r="C1086" s="77"/>
      <c r="D1086" s="21"/>
      <c r="E1086" s="21"/>
      <c r="F1086" s="21"/>
      <c r="G1086" s="21"/>
      <c r="H1086" s="284"/>
      <c r="I1086" s="135"/>
      <c r="J1086" s="107"/>
      <c r="K1086" s="130"/>
      <c r="L1086" s="250"/>
      <c r="M1086" s="349"/>
      <c r="N1086" s="73"/>
    </row>
    <row r="1087" spans="1:14" x14ac:dyDescent="0.2">
      <c r="A1087" s="75"/>
      <c r="B1087" s="76"/>
      <c r="C1087" s="77"/>
      <c r="D1087" s="21"/>
      <c r="E1087" s="21"/>
      <c r="F1087" s="21"/>
      <c r="G1087" s="21"/>
      <c r="H1087" s="284"/>
      <c r="I1087" s="135"/>
      <c r="J1087" s="107"/>
      <c r="K1087" s="130"/>
      <c r="L1087" s="252"/>
      <c r="M1087" s="349"/>
      <c r="N1087" s="73"/>
    </row>
    <row r="1088" spans="1:14" x14ac:dyDescent="0.2">
      <c r="A1088" s="75"/>
      <c r="B1088" s="76"/>
      <c r="C1088" s="77"/>
      <c r="D1088" s="21"/>
      <c r="E1088" s="21"/>
      <c r="F1088" s="21"/>
      <c r="G1088" s="21"/>
      <c r="H1088" s="284"/>
      <c r="I1088" s="135"/>
      <c r="J1088" s="107"/>
      <c r="K1088" s="130"/>
      <c r="L1088" s="250"/>
      <c r="M1088" s="349"/>
      <c r="N1088" s="73"/>
    </row>
    <row r="1089" spans="1:14" x14ac:dyDescent="0.2">
      <c r="A1089" s="75"/>
      <c r="B1089" s="76"/>
      <c r="C1089" s="77"/>
      <c r="D1089" s="21"/>
      <c r="E1089" s="21"/>
      <c r="F1089" s="21"/>
      <c r="G1089" s="21"/>
      <c r="H1089" s="284"/>
      <c r="I1089" s="135"/>
      <c r="J1089" s="107"/>
      <c r="K1089" s="130"/>
      <c r="L1089" s="250"/>
      <c r="M1089" s="349"/>
      <c r="N1089" s="73"/>
    </row>
    <row r="1090" spans="1:14" x14ac:dyDescent="0.2">
      <c r="A1090" s="75"/>
      <c r="B1090" s="76"/>
      <c r="C1090" s="77"/>
      <c r="D1090" s="21"/>
      <c r="E1090" s="21"/>
      <c r="F1090" s="21"/>
      <c r="G1090" s="21"/>
      <c r="H1090" s="284"/>
      <c r="I1090" s="135"/>
      <c r="J1090" s="107"/>
      <c r="K1090" s="130"/>
      <c r="L1090" s="250"/>
      <c r="M1090" s="349"/>
      <c r="N1090" s="73"/>
    </row>
    <row r="1091" spans="1:14" x14ac:dyDescent="0.2">
      <c r="A1091" s="75"/>
      <c r="B1091" s="76"/>
      <c r="C1091" s="77"/>
      <c r="D1091" s="21"/>
      <c r="E1091" s="21"/>
      <c r="F1091" s="21"/>
      <c r="G1091" s="21"/>
      <c r="H1091" s="284"/>
      <c r="I1091" s="135"/>
      <c r="J1091" s="107"/>
      <c r="K1091" s="130"/>
      <c r="L1091" s="250"/>
      <c r="M1091" s="349"/>
      <c r="N1091" s="73"/>
    </row>
    <row r="1092" spans="1:14" x14ac:dyDescent="0.2">
      <c r="A1092" s="75"/>
      <c r="B1092" s="76"/>
      <c r="C1092" s="77"/>
      <c r="D1092" s="21"/>
      <c r="E1092" s="21"/>
      <c r="F1092" s="21"/>
      <c r="G1092" s="21"/>
      <c r="H1092" s="284"/>
      <c r="I1092" s="135"/>
      <c r="J1092" s="107"/>
      <c r="K1092" s="130"/>
      <c r="L1092" s="250"/>
      <c r="M1092" s="349"/>
      <c r="N1092" s="73"/>
    </row>
    <row r="1093" spans="1:14" x14ac:dyDescent="0.2">
      <c r="A1093" s="75"/>
      <c r="B1093" s="76"/>
      <c r="C1093" s="77"/>
      <c r="D1093" s="21"/>
      <c r="E1093" s="21"/>
      <c r="F1093" s="21"/>
      <c r="G1093" s="21"/>
      <c r="H1093" s="284"/>
      <c r="I1093" s="135"/>
      <c r="J1093" s="107"/>
      <c r="K1093" s="130"/>
      <c r="L1093" s="250"/>
      <c r="M1093" s="349"/>
      <c r="N1093" s="73"/>
    </row>
    <row r="1094" spans="1:14" x14ac:dyDescent="0.2">
      <c r="A1094" s="75"/>
      <c r="B1094" s="76"/>
      <c r="C1094" s="77"/>
      <c r="D1094" s="21"/>
      <c r="E1094" s="21"/>
      <c r="F1094" s="21"/>
      <c r="G1094" s="21"/>
      <c r="H1094" s="284"/>
      <c r="I1094" s="135"/>
      <c r="J1094" s="107"/>
      <c r="K1094" s="130"/>
      <c r="L1094" s="250"/>
      <c r="M1094" s="349"/>
      <c r="N1094" s="73"/>
    </row>
    <row r="1095" spans="1:14" x14ac:dyDescent="0.2">
      <c r="A1095" s="75"/>
      <c r="B1095" s="76"/>
      <c r="C1095" s="77"/>
      <c r="D1095" s="21"/>
      <c r="E1095" s="21"/>
      <c r="F1095" s="21"/>
      <c r="G1095" s="21"/>
      <c r="H1095" s="284"/>
      <c r="I1095" s="135"/>
      <c r="J1095" s="107"/>
      <c r="K1095" s="130"/>
      <c r="L1095" s="250"/>
      <c r="M1095" s="349"/>
      <c r="N1095" s="73"/>
    </row>
    <row r="1096" spans="1:14" x14ac:dyDescent="0.2">
      <c r="A1096" s="75"/>
      <c r="B1096" s="76"/>
      <c r="C1096" s="77"/>
      <c r="D1096" s="21"/>
      <c r="E1096" s="21"/>
      <c r="F1096" s="21"/>
      <c r="G1096" s="21"/>
      <c r="H1096" s="284"/>
      <c r="I1096" s="135"/>
      <c r="J1096" s="107"/>
      <c r="K1096" s="130"/>
      <c r="L1096" s="250"/>
      <c r="M1096" s="349"/>
      <c r="N1096" s="73"/>
    </row>
    <row r="1097" spans="1:14" x14ac:dyDescent="0.2">
      <c r="A1097" s="75"/>
      <c r="B1097" s="76"/>
      <c r="C1097" s="77"/>
      <c r="D1097" s="21"/>
      <c r="E1097" s="21"/>
      <c r="F1097" s="21"/>
      <c r="G1097" s="21"/>
      <c r="H1097" s="284"/>
      <c r="I1097" s="135"/>
      <c r="J1097" s="107"/>
      <c r="K1097" s="130"/>
      <c r="L1097" s="250"/>
      <c r="M1097" s="349"/>
      <c r="N1097" s="73"/>
    </row>
    <row r="1098" spans="1:14" x14ac:dyDescent="0.2">
      <c r="A1098" s="75"/>
      <c r="B1098" s="76"/>
      <c r="C1098" s="77"/>
      <c r="D1098" s="21"/>
      <c r="E1098" s="21"/>
      <c r="F1098" s="21"/>
      <c r="G1098" s="21"/>
      <c r="H1098" s="284"/>
      <c r="I1098" s="135"/>
      <c r="J1098" s="107"/>
      <c r="K1098" s="130"/>
      <c r="L1098" s="250"/>
      <c r="M1098" s="349"/>
      <c r="N1098" s="73"/>
    </row>
    <row r="1099" spans="1:14" x14ac:dyDescent="0.2">
      <c r="A1099" s="75"/>
      <c r="B1099" s="76"/>
      <c r="C1099" s="77"/>
      <c r="D1099" s="21"/>
      <c r="E1099" s="21"/>
      <c r="F1099" s="21"/>
      <c r="G1099" s="21"/>
      <c r="H1099" s="284"/>
      <c r="I1099" s="135"/>
      <c r="J1099" s="107"/>
      <c r="K1099" s="130"/>
      <c r="L1099" s="250"/>
      <c r="M1099" s="349"/>
      <c r="N1099" s="73"/>
    </row>
    <row r="1100" spans="1:14" x14ac:dyDescent="0.2">
      <c r="A1100" s="75"/>
      <c r="B1100" s="76"/>
      <c r="C1100" s="77"/>
      <c r="D1100" s="21"/>
      <c r="E1100" s="21"/>
      <c r="F1100" s="21"/>
      <c r="G1100" s="21"/>
      <c r="H1100" s="284"/>
      <c r="I1100" s="135"/>
      <c r="J1100" s="107"/>
      <c r="K1100" s="130"/>
      <c r="L1100" s="250"/>
      <c r="M1100" s="349"/>
      <c r="N1100" s="73"/>
    </row>
    <row r="1101" spans="1:14" x14ac:dyDescent="0.2">
      <c r="A1101" s="75"/>
      <c r="B1101" s="76"/>
      <c r="C1101" s="77"/>
      <c r="D1101" s="21"/>
      <c r="E1101" s="21"/>
      <c r="F1101" s="21"/>
      <c r="G1101" s="21"/>
      <c r="H1101" s="284"/>
      <c r="I1101" s="135"/>
      <c r="J1101" s="107"/>
      <c r="K1101" s="130"/>
      <c r="L1101" s="250"/>
      <c r="M1101" s="349"/>
      <c r="N1101" s="73"/>
    </row>
    <row r="1102" spans="1:14" x14ac:dyDescent="0.2">
      <c r="A1102" s="75"/>
      <c r="B1102" s="76"/>
      <c r="C1102" s="77"/>
      <c r="D1102" s="21"/>
      <c r="E1102" s="21"/>
      <c r="F1102" s="21"/>
      <c r="G1102" s="21"/>
      <c r="H1102" s="284"/>
      <c r="I1102" s="135"/>
      <c r="J1102" s="107"/>
      <c r="K1102" s="130"/>
      <c r="L1102" s="250"/>
      <c r="M1102" s="349"/>
      <c r="N1102" s="73"/>
    </row>
    <row r="1103" spans="1:14" x14ac:dyDescent="0.2">
      <c r="A1103" s="75"/>
      <c r="B1103" s="76"/>
      <c r="C1103" s="77"/>
      <c r="D1103" s="21"/>
      <c r="E1103" s="21"/>
      <c r="F1103" s="21"/>
      <c r="G1103" s="21"/>
      <c r="H1103" s="284"/>
      <c r="I1103" s="135"/>
      <c r="J1103" s="107"/>
      <c r="K1103" s="130"/>
      <c r="L1103" s="250"/>
      <c r="M1103" s="349"/>
      <c r="N1103" s="73"/>
    </row>
    <row r="1104" spans="1:14" x14ac:dyDescent="0.2">
      <c r="A1104" s="75"/>
      <c r="B1104" s="76"/>
      <c r="C1104" s="77"/>
      <c r="D1104" s="21"/>
      <c r="E1104" s="21"/>
      <c r="F1104" s="21"/>
      <c r="G1104" s="21"/>
      <c r="H1104" s="284"/>
      <c r="I1104" s="135"/>
      <c r="J1104" s="107"/>
      <c r="K1104" s="130"/>
      <c r="L1104" s="250"/>
      <c r="M1104" s="349"/>
      <c r="N1104" s="73"/>
    </row>
    <row r="1105" spans="1:14" x14ac:dyDescent="0.2">
      <c r="A1105" s="75"/>
      <c r="B1105" s="76"/>
      <c r="C1105" s="77"/>
      <c r="D1105" s="21"/>
      <c r="E1105" s="21"/>
      <c r="F1105" s="21"/>
      <c r="G1105" s="21"/>
      <c r="H1105" s="284"/>
      <c r="I1105" s="135"/>
      <c r="J1105" s="107"/>
      <c r="K1105" s="130"/>
      <c r="L1105" s="250"/>
      <c r="M1105" s="349"/>
      <c r="N1105" s="73"/>
    </row>
    <row r="1106" spans="1:14" x14ac:dyDescent="0.2">
      <c r="A1106" s="75"/>
      <c r="B1106" s="76"/>
      <c r="C1106" s="77"/>
      <c r="D1106" s="21"/>
      <c r="E1106" s="21"/>
      <c r="F1106" s="21"/>
      <c r="G1106" s="21"/>
      <c r="H1106" s="284"/>
      <c r="I1106" s="135"/>
      <c r="J1106" s="107"/>
      <c r="K1106" s="130"/>
      <c r="L1106" s="250"/>
      <c r="M1106" s="349"/>
      <c r="N1106" s="73"/>
    </row>
    <row r="1107" spans="1:14" x14ac:dyDescent="0.2">
      <c r="A1107" s="75"/>
      <c r="B1107" s="76"/>
      <c r="C1107" s="77"/>
      <c r="D1107" s="21"/>
      <c r="E1107" s="21"/>
      <c r="F1107" s="21"/>
      <c r="G1107" s="21"/>
      <c r="H1107" s="284"/>
      <c r="I1107" s="135"/>
      <c r="J1107" s="107"/>
      <c r="K1107" s="130"/>
      <c r="L1107" s="250"/>
      <c r="M1107" s="349"/>
      <c r="N1107" s="73"/>
    </row>
    <row r="1108" spans="1:14" x14ac:dyDescent="0.2">
      <c r="A1108" s="75"/>
      <c r="B1108" s="76"/>
      <c r="C1108" s="77"/>
      <c r="D1108" s="21"/>
      <c r="E1108" s="21"/>
      <c r="F1108" s="21"/>
      <c r="G1108" s="21"/>
      <c r="H1108" s="284"/>
      <c r="I1108" s="135"/>
      <c r="J1108" s="107"/>
      <c r="K1108" s="130"/>
      <c r="L1108" s="250"/>
      <c r="M1108" s="349"/>
      <c r="N1108" s="73"/>
    </row>
    <row r="1109" spans="1:14" x14ac:dyDescent="0.2">
      <c r="A1109" s="75"/>
      <c r="B1109" s="76"/>
      <c r="C1109" s="77"/>
      <c r="D1109" s="21"/>
      <c r="E1109" s="21"/>
      <c r="F1109" s="21"/>
      <c r="G1109" s="21"/>
      <c r="H1109" s="284"/>
      <c r="I1109" s="135"/>
      <c r="J1109" s="107"/>
      <c r="K1109" s="130"/>
      <c r="L1109" s="250"/>
      <c r="M1109" s="349"/>
      <c r="N1109" s="73"/>
    </row>
    <row r="1110" spans="1:14" x14ac:dyDescent="0.2">
      <c r="A1110" s="75"/>
      <c r="B1110" s="76"/>
      <c r="C1110" s="77"/>
      <c r="D1110" s="21"/>
      <c r="E1110" s="21"/>
      <c r="F1110" s="21"/>
      <c r="G1110" s="21"/>
      <c r="H1110" s="266"/>
      <c r="I1110" s="135"/>
      <c r="J1110" s="107"/>
      <c r="K1110" s="130"/>
      <c r="L1110" s="313"/>
      <c r="M1110" s="349"/>
      <c r="N1110" s="73"/>
    </row>
    <row r="1111" spans="1:14" x14ac:dyDescent="0.2">
      <c r="A1111" s="75"/>
      <c r="B1111" s="76"/>
      <c r="C1111" s="77"/>
      <c r="D1111" s="21"/>
      <c r="E1111" s="21"/>
      <c r="F1111" s="21"/>
      <c r="G1111" s="21"/>
      <c r="H1111" s="284"/>
      <c r="I1111" s="135"/>
      <c r="J1111" s="107"/>
      <c r="K1111" s="130"/>
      <c r="L1111" s="250"/>
      <c r="M1111" s="349"/>
      <c r="N1111" s="73"/>
    </row>
    <row r="1112" spans="1:14" x14ac:dyDescent="0.2">
      <c r="A1112" s="75"/>
      <c r="B1112" s="76"/>
      <c r="C1112" s="77"/>
      <c r="D1112" s="21"/>
      <c r="E1112" s="21"/>
      <c r="F1112" s="21"/>
      <c r="G1112" s="21"/>
      <c r="H1112" s="284"/>
      <c r="I1112" s="135"/>
      <c r="J1112" s="107"/>
      <c r="K1112" s="130"/>
      <c r="L1112" s="250"/>
      <c r="M1112" s="349"/>
      <c r="N1112" s="73"/>
    </row>
    <row r="1113" spans="1:14" x14ac:dyDescent="0.2">
      <c r="A1113" s="75"/>
      <c r="B1113" s="76"/>
      <c r="C1113" s="77"/>
      <c r="D1113" s="21"/>
      <c r="E1113" s="21"/>
      <c r="F1113" s="21"/>
      <c r="G1113" s="21"/>
      <c r="H1113" s="284"/>
      <c r="I1113" s="135"/>
      <c r="J1113" s="107"/>
      <c r="K1113" s="130"/>
      <c r="L1113" s="250"/>
      <c r="M1113" s="349"/>
      <c r="N1113" s="73"/>
    </row>
    <row r="1114" spans="1:14" x14ac:dyDescent="0.2">
      <c r="A1114" s="75"/>
      <c r="B1114" s="76"/>
      <c r="C1114" s="77"/>
      <c r="D1114" s="21"/>
      <c r="E1114" s="21"/>
      <c r="F1114" s="21"/>
      <c r="G1114" s="21"/>
      <c r="H1114" s="284"/>
      <c r="I1114" s="135"/>
      <c r="J1114" s="107"/>
      <c r="K1114" s="130"/>
      <c r="L1114" s="250"/>
      <c r="M1114" s="349"/>
      <c r="N1114" s="73"/>
    </row>
    <row r="1115" spans="1:14" x14ac:dyDescent="0.2">
      <c r="A1115" s="75"/>
      <c r="B1115" s="76"/>
      <c r="C1115" s="77"/>
      <c r="D1115" s="21"/>
      <c r="E1115" s="21"/>
      <c r="F1115" s="21"/>
      <c r="G1115" s="21"/>
      <c r="H1115" s="284"/>
      <c r="I1115" s="135"/>
      <c r="J1115" s="107"/>
      <c r="K1115" s="130"/>
      <c r="L1115" s="250"/>
      <c r="M1115" s="349"/>
      <c r="N1115" s="73"/>
    </row>
    <row r="1116" spans="1:14" x14ac:dyDescent="0.2">
      <c r="A1116" s="75"/>
      <c r="B1116" s="76"/>
      <c r="C1116" s="77"/>
      <c r="D1116" s="21"/>
      <c r="E1116" s="21"/>
      <c r="F1116" s="21"/>
      <c r="G1116" s="21"/>
      <c r="H1116" s="284"/>
      <c r="I1116" s="135"/>
      <c r="J1116" s="107"/>
      <c r="K1116" s="130"/>
      <c r="L1116" s="250"/>
      <c r="M1116" s="349"/>
      <c r="N1116" s="73"/>
    </row>
    <row r="1117" spans="1:14" x14ac:dyDescent="0.2">
      <c r="A1117" s="75"/>
      <c r="B1117" s="76"/>
      <c r="C1117" s="77"/>
      <c r="D1117" s="21"/>
      <c r="E1117" s="21"/>
      <c r="F1117" s="21"/>
      <c r="G1117" s="21"/>
      <c r="H1117" s="284"/>
      <c r="I1117" s="135"/>
      <c r="J1117" s="107"/>
      <c r="K1117" s="130"/>
      <c r="L1117" s="250"/>
      <c r="M1117" s="349"/>
      <c r="N1117" s="73"/>
    </row>
    <row r="1118" spans="1:14" x14ac:dyDescent="0.2">
      <c r="A1118" s="75"/>
      <c r="B1118" s="76"/>
      <c r="C1118" s="77"/>
      <c r="D1118" s="21"/>
      <c r="E1118" s="21"/>
      <c r="F1118" s="21"/>
      <c r="G1118" s="21"/>
      <c r="H1118" s="284"/>
      <c r="I1118" s="135"/>
      <c r="J1118" s="107"/>
      <c r="K1118" s="130"/>
      <c r="L1118" s="250"/>
      <c r="M1118" s="349"/>
      <c r="N1118" s="73"/>
    </row>
    <row r="1119" spans="1:14" x14ac:dyDescent="0.2">
      <c r="A1119" s="75"/>
      <c r="B1119" s="76"/>
      <c r="C1119" s="77"/>
      <c r="D1119" s="21"/>
      <c r="E1119" s="21"/>
      <c r="F1119" s="21"/>
      <c r="G1119" s="21"/>
      <c r="H1119" s="284"/>
      <c r="I1119" s="135"/>
      <c r="J1119" s="107"/>
      <c r="K1119" s="130"/>
      <c r="L1119" s="250"/>
      <c r="M1119" s="349"/>
      <c r="N1119" s="73"/>
    </row>
    <row r="1120" spans="1:14" x14ac:dyDescent="0.2">
      <c r="A1120" s="75"/>
      <c r="B1120" s="76"/>
      <c r="C1120" s="77"/>
      <c r="D1120" s="21"/>
      <c r="E1120" s="21"/>
      <c r="F1120" s="21"/>
      <c r="G1120" s="21"/>
      <c r="H1120" s="284"/>
      <c r="I1120" s="135"/>
      <c r="J1120" s="107"/>
      <c r="K1120" s="130"/>
      <c r="L1120" s="250"/>
      <c r="M1120" s="349"/>
      <c r="N1120" s="73"/>
    </row>
    <row r="1121" spans="1:14" x14ac:dyDescent="0.2">
      <c r="A1121" s="75"/>
      <c r="B1121" s="76"/>
      <c r="C1121" s="77"/>
      <c r="D1121" s="21"/>
      <c r="E1121" s="21"/>
      <c r="F1121" s="21"/>
      <c r="G1121" s="21"/>
      <c r="H1121" s="284"/>
      <c r="I1121" s="135"/>
      <c r="J1121" s="107"/>
      <c r="K1121" s="130"/>
      <c r="L1121" s="250"/>
      <c r="M1121" s="349"/>
      <c r="N1121" s="73"/>
    </row>
    <row r="1122" spans="1:14" x14ac:dyDescent="0.2">
      <c r="A1122" s="75"/>
      <c r="B1122" s="76"/>
      <c r="C1122" s="77"/>
      <c r="D1122" s="21"/>
      <c r="E1122" s="21"/>
      <c r="F1122" s="21"/>
      <c r="G1122" s="21"/>
      <c r="H1122" s="284"/>
      <c r="I1122" s="135"/>
      <c r="J1122" s="107"/>
      <c r="K1122" s="130"/>
      <c r="L1122" s="250"/>
      <c r="M1122" s="349"/>
      <c r="N1122" s="73"/>
    </row>
    <row r="1123" spans="1:14" x14ac:dyDescent="0.2">
      <c r="A1123" s="75"/>
      <c r="B1123" s="76"/>
      <c r="C1123" s="77"/>
      <c r="D1123" s="21"/>
      <c r="E1123" s="21"/>
      <c r="F1123" s="21"/>
      <c r="G1123" s="21"/>
      <c r="H1123" s="284"/>
      <c r="I1123" s="135"/>
      <c r="J1123" s="107"/>
      <c r="K1123" s="130"/>
      <c r="L1123" s="250"/>
      <c r="M1123" s="349"/>
      <c r="N1123" s="73"/>
    </row>
    <row r="1124" spans="1:14" x14ac:dyDescent="0.2">
      <c r="A1124" s="75"/>
      <c r="B1124" s="76"/>
      <c r="C1124" s="77"/>
      <c r="D1124" s="21"/>
      <c r="E1124" s="21"/>
      <c r="F1124" s="21"/>
      <c r="G1124" s="21"/>
      <c r="H1124" s="284"/>
      <c r="I1124" s="135"/>
      <c r="J1124" s="107"/>
      <c r="K1124" s="130"/>
      <c r="L1124" s="250"/>
      <c r="M1124" s="349"/>
      <c r="N1124" s="73"/>
    </row>
    <row r="1125" spans="1:14" x14ac:dyDescent="0.2">
      <c r="A1125" s="75"/>
      <c r="B1125" s="141"/>
      <c r="C1125" s="77"/>
      <c r="D1125" s="21"/>
      <c r="E1125" s="21"/>
      <c r="F1125" s="21"/>
      <c r="G1125" s="142"/>
      <c r="H1125" s="273"/>
      <c r="I1125" s="135"/>
      <c r="J1125" s="107"/>
      <c r="K1125" s="130"/>
      <c r="L1125" s="250"/>
      <c r="M1125" s="349"/>
      <c r="N1125" s="73"/>
    </row>
    <row r="1126" spans="1:14" x14ac:dyDescent="0.2">
      <c r="A1126" s="75"/>
      <c r="B1126" s="141"/>
      <c r="C1126" s="77"/>
      <c r="D1126" s="21"/>
      <c r="E1126" s="21"/>
      <c r="F1126" s="21"/>
      <c r="G1126" s="142"/>
      <c r="H1126" s="273"/>
      <c r="I1126" s="135"/>
      <c r="J1126" s="107"/>
      <c r="K1126" s="130"/>
      <c r="L1126" s="250"/>
      <c r="M1126" s="349"/>
      <c r="N1126" s="73"/>
    </row>
    <row r="1127" spans="1:14" x14ac:dyDescent="0.2">
      <c r="A1127" s="75"/>
      <c r="B1127" s="141"/>
      <c r="C1127" s="77"/>
      <c r="D1127" s="21"/>
      <c r="E1127" s="21"/>
      <c r="F1127" s="21"/>
      <c r="G1127" s="142"/>
      <c r="H1127" s="273"/>
      <c r="I1127" s="135"/>
      <c r="J1127" s="107"/>
      <c r="K1127" s="130"/>
      <c r="L1127" s="250"/>
      <c r="M1127" s="349"/>
      <c r="N1127" s="73"/>
    </row>
    <row r="1128" spans="1:14" x14ac:dyDescent="0.2">
      <c r="A1128" s="75"/>
      <c r="B1128" s="141"/>
      <c r="C1128" s="77"/>
      <c r="D1128" s="21"/>
      <c r="E1128" s="21"/>
      <c r="F1128" s="21"/>
      <c r="G1128" s="142"/>
      <c r="H1128" s="273"/>
      <c r="I1128" s="135"/>
      <c r="J1128" s="107"/>
      <c r="K1128" s="130"/>
      <c r="L1128" s="250"/>
      <c r="M1128" s="349"/>
      <c r="N1128" s="73"/>
    </row>
    <row r="1129" spans="1:14" x14ac:dyDescent="0.2">
      <c r="A1129" s="75"/>
      <c r="B1129" s="141"/>
      <c r="C1129" s="77"/>
      <c r="D1129" s="21"/>
      <c r="E1129" s="21"/>
      <c r="F1129" s="21"/>
      <c r="G1129" s="142"/>
      <c r="H1129" s="273"/>
      <c r="I1129" s="135"/>
      <c r="J1129" s="107"/>
      <c r="K1129" s="130"/>
      <c r="L1129" s="250"/>
      <c r="M1129" s="349"/>
      <c r="N1129" s="73"/>
    </row>
    <row r="1130" spans="1:14" x14ac:dyDescent="0.2">
      <c r="A1130" s="75"/>
      <c r="B1130" s="141"/>
      <c r="C1130" s="77"/>
      <c r="D1130" s="21"/>
      <c r="E1130" s="21"/>
      <c r="F1130" s="21"/>
      <c r="G1130" s="142"/>
      <c r="H1130" s="273"/>
      <c r="I1130" s="135"/>
      <c r="J1130" s="107"/>
      <c r="K1130" s="130"/>
      <c r="L1130" s="250"/>
      <c r="M1130" s="349"/>
      <c r="N1130" s="73"/>
    </row>
    <row r="1131" spans="1:14" x14ac:dyDescent="0.2">
      <c r="A1131" s="75"/>
      <c r="B1131" s="76"/>
      <c r="C1131" s="77"/>
      <c r="D1131" s="21"/>
      <c r="E1131" s="21"/>
      <c r="F1131" s="21"/>
      <c r="G1131" s="21"/>
      <c r="H1131" s="284"/>
      <c r="I1131" s="135"/>
      <c r="J1131" s="107"/>
      <c r="K1131" s="130"/>
      <c r="M1131" s="349"/>
      <c r="N1131" s="73"/>
    </row>
    <row r="1132" spans="1:14" x14ac:dyDescent="0.2">
      <c r="A1132" s="75"/>
      <c r="B1132" s="76"/>
      <c r="C1132" s="77"/>
      <c r="D1132" s="21"/>
      <c r="E1132" s="21"/>
      <c r="F1132" s="21"/>
      <c r="G1132" s="21"/>
      <c r="H1132" s="284"/>
      <c r="I1132" s="135"/>
      <c r="J1132" s="107"/>
      <c r="K1132" s="130"/>
      <c r="M1132" s="349"/>
      <c r="N1132" s="73"/>
    </row>
    <row r="1133" spans="1:14" x14ac:dyDescent="0.2">
      <c r="A1133" s="75"/>
      <c r="B1133" s="76"/>
      <c r="C1133" s="77"/>
      <c r="D1133" s="21"/>
      <c r="E1133" s="21"/>
      <c r="F1133" s="21"/>
      <c r="G1133" s="21"/>
      <c r="H1133" s="284"/>
      <c r="I1133" s="135"/>
      <c r="J1133" s="107"/>
      <c r="K1133" s="130"/>
      <c r="M1133" s="349"/>
      <c r="N1133" s="73"/>
    </row>
    <row r="1134" spans="1:14" x14ac:dyDescent="0.2">
      <c r="A1134" s="75"/>
      <c r="B1134" s="76"/>
      <c r="C1134" s="77"/>
      <c r="D1134" s="21"/>
      <c r="E1134" s="21"/>
      <c r="F1134" s="21"/>
      <c r="G1134" s="21"/>
      <c r="H1134" s="284"/>
      <c r="I1134" s="135"/>
      <c r="J1134" s="107"/>
      <c r="K1134" s="130"/>
      <c r="M1134" s="349"/>
      <c r="N1134" s="73"/>
    </row>
    <row r="1135" spans="1:14" x14ac:dyDescent="0.2">
      <c r="A1135" s="75"/>
      <c r="B1135" s="76"/>
      <c r="C1135" s="77"/>
      <c r="D1135" s="21"/>
      <c r="E1135" s="21"/>
      <c r="F1135" s="21"/>
      <c r="G1135" s="21"/>
      <c r="H1135" s="284"/>
      <c r="I1135" s="135"/>
      <c r="J1135" s="107"/>
      <c r="K1135" s="130"/>
      <c r="M1135" s="349"/>
      <c r="N1135" s="73"/>
    </row>
    <row r="1136" spans="1:14" x14ac:dyDescent="0.2">
      <c r="A1136" s="75"/>
      <c r="B1136" s="76"/>
      <c r="C1136" s="77"/>
      <c r="D1136" s="21"/>
      <c r="E1136" s="21"/>
      <c r="F1136" s="21"/>
      <c r="G1136" s="21"/>
      <c r="H1136" s="284"/>
      <c r="I1136" s="135"/>
      <c r="J1136" s="107"/>
      <c r="K1136" s="130"/>
      <c r="M1136" s="349"/>
      <c r="N1136" s="73"/>
    </row>
    <row r="1137" spans="1:14" x14ac:dyDescent="0.2">
      <c r="A1137" s="75"/>
      <c r="B1137" s="76"/>
      <c r="C1137" s="77"/>
      <c r="D1137" s="21"/>
      <c r="E1137" s="21"/>
      <c r="F1137" s="21"/>
      <c r="G1137" s="21"/>
      <c r="H1137" s="284"/>
      <c r="I1137" s="135"/>
      <c r="J1137" s="107"/>
      <c r="K1137" s="130"/>
      <c r="L1137" s="250"/>
      <c r="M1137" s="349"/>
      <c r="N1137" s="73"/>
    </row>
    <row r="1138" spans="1:14" x14ac:dyDescent="0.2">
      <c r="A1138" s="75"/>
      <c r="B1138" s="76"/>
      <c r="C1138" s="77"/>
      <c r="D1138" s="21"/>
      <c r="E1138" s="21"/>
      <c r="F1138" s="21"/>
      <c r="G1138" s="21"/>
      <c r="H1138" s="284"/>
      <c r="I1138" s="135"/>
      <c r="J1138" s="107"/>
      <c r="K1138" s="130"/>
      <c r="L1138" s="250"/>
      <c r="M1138" s="349"/>
      <c r="N1138" s="73"/>
    </row>
    <row r="1139" spans="1:14" x14ac:dyDescent="0.2">
      <c r="A1139" s="75"/>
      <c r="B1139" s="76"/>
      <c r="C1139" s="77"/>
      <c r="D1139" s="21"/>
      <c r="E1139" s="21"/>
      <c r="F1139" s="21"/>
      <c r="G1139" s="21"/>
      <c r="H1139" s="284"/>
      <c r="I1139" s="135"/>
      <c r="J1139" s="107"/>
      <c r="K1139" s="130"/>
      <c r="L1139" s="250"/>
      <c r="M1139" s="349"/>
      <c r="N1139" s="73"/>
    </row>
    <row r="1140" spans="1:14" x14ac:dyDescent="0.2">
      <c r="A1140" s="75"/>
      <c r="B1140" s="141"/>
      <c r="C1140" s="77"/>
      <c r="D1140" s="21"/>
      <c r="E1140" s="21"/>
      <c r="F1140" s="21"/>
      <c r="G1140" s="142"/>
      <c r="H1140" s="273"/>
      <c r="I1140" s="135"/>
      <c r="J1140" s="107"/>
      <c r="K1140" s="130"/>
      <c r="L1140" s="250"/>
      <c r="M1140" s="349"/>
      <c r="N1140" s="73"/>
    </row>
    <row r="1141" spans="1:14" x14ac:dyDescent="0.2">
      <c r="A1141" s="75"/>
      <c r="B1141" s="141"/>
      <c r="C1141" s="77"/>
      <c r="D1141" s="21"/>
      <c r="E1141" s="21"/>
      <c r="F1141" s="21"/>
      <c r="G1141" s="142"/>
      <c r="H1141" s="273"/>
      <c r="I1141" s="135"/>
      <c r="J1141" s="107"/>
      <c r="K1141" s="130"/>
      <c r="L1141" s="250"/>
      <c r="M1141" s="349"/>
      <c r="N1141" s="73"/>
    </row>
    <row r="1142" spans="1:14" x14ac:dyDescent="0.2">
      <c r="A1142" s="75"/>
      <c r="B1142" s="141"/>
      <c r="C1142" s="77"/>
      <c r="D1142" s="21"/>
      <c r="E1142" s="21"/>
      <c r="F1142" s="21"/>
      <c r="G1142" s="142"/>
      <c r="H1142" s="273"/>
      <c r="I1142" s="135"/>
      <c r="J1142" s="107"/>
      <c r="K1142" s="130"/>
      <c r="L1142" s="250"/>
      <c r="M1142" s="349"/>
      <c r="N1142" s="73"/>
    </row>
    <row r="1143" spans="1:14" x14ac:dyDescent="0.2">
      <c r="A1143" s="75"/>
      <c r="B1143" s="141"/>
      <c r="C1143" s="77"/>
      <c r="D1143" s="21"/>
      <c r="E1143" s="21"/>
      <c r="F1143" s="21"/>
      <c r="G1143" s="142"/>
      <c r="H1143" s="273"/>
      <c r="I1143" s="135"/>
      <c r="J1143" s="107"/>
      <c r="K1143" s="130"/>
      <c r="L1143" s="250"/>
      <c r="M1143" s="349"/>
      <c r="N1143" s="73"/>
    </row>
    <row r="1144" spans="1:14" x14ac:dyDescent="0.2">
      <c r="A1144" s="75"/>
      <c r="B1144" s="141"/>
      <c r="C1144" s="77"/>
      <c r="D1144" s="21"/>
      <c r="E1144" s="21"/>
      <c r="F1144" s="21"/>
      <c r="G1144" s="142"/>
      <c r="H1144" s="273"/>
      <c r="I1144" s="135"/>
      <c r="J1144" s="107"/>
      <c r="K1144" s="130"/>
      <c r="L1144" s="250"/>
      <c r="M1144" s="349"/>
      <c r="N1144" s="73"/>
    </row>
    <row r="1145" spans="1:14" x14ac:dyDescent="0.2">
      <c r="A1145" s="75"/>
      <c r="B1145" s="141"/>
      <c r="C1145" s="77"/>
      <c r="D1145" s="21"/>
      <c r="E1145" s="21"/>
      <c r="F1145" s="21"/>
      <c r="G1145" s="142"/>
      <c r="H1145" s="273"/>
      <c r="I1145" s="135"/>
      <c r="J1145" s="107"/>
      <c r="K1145" s="130"/>
      <c r="L1145" s="250"/>
      <c r="M1145" s="349"/>
      <c r="N1145" s="73"/>
    </row>
    <row r="1146" spans="1:14" x14ac:dyDescent="0.2">
      <c r="A1146" s="75"/>
      <c r="B1146" s="76"/>
      <c r="C1146" s="77"/>
      <c r="D1146" s="21"/>
      <c r="E1146" s="21"/>
      <c r="F1146" s="21"/>
      <c r="G1146" s="21"/>
      <c r="H1146" s="284"/>
      <c r="I1146" s="135"/>
      <c r="J1146" s="107"/>
      <c r="K1146" s="130"/>
      <c r="M1146" s="349"/>
      <c r="N1146" s="73"/>
    </row>
    <row r="1147" spans="1:14" x14ac:dyDescent="0.2">
      <c r="A1147" s="75"/>
      <c r="B1147" s="76"/>
      <c r="C1147" s="77"/>
      <c r="D1147" s="21"/>
      <c r="E1147" s="21"/>
      <c r="F1147" s="21"/>
      <c r="G1147" s="21"/>
      <c r="H1147" s="284"/>
      <c r="I1147" s="135"/>
      <c r="J1147" s="107"/>
      <c r="K1147" s="130"/>
      <c r="M1147" s="349"/>
      <c r="N1147" s="73"/>
    </row>
    <row r="1148" spans="1:14" x14ac:dyDescent="0.2">
      <c r="A1148" s="75"/>
      <c r="B1148" s="76"/>
      <c r="C1148" s="77"/>
      <c r="D1148" s="21"/>
      <c r="E1148" s="21"/>
      <c r="F1148" s="21"/>
      <c r="G1148" s="21"/>
      <c r="H1148" s="284"/>
      <c r="I1148" s="135"/>
      <c r="J1148" s="107"/>
      <c r="K1148" s="130"/>
      <c r="M1148" s="349"/>
      <c r="N1148" s="73"/>
    </row>
    <row r="1149" spans="1:14" x14ac:dyDescent="0.2">
      <c r="A1149" s="75"/>
      <c r="B1149" s="76"/>
      <c r="C1149" s="77"/>
      <c r="D1149" s="21"/>
      <c r="E1149" s="21"/>
      <c r="F1149" s="21"/>
      <c r="G1149" s="21"/>
      <c r="H1149" s="284"/>
      <c r="I1149" s="135"/>
      <c r="J1149" s="107"/>
      <c r="K1149" s="130"/>
      <c r="L1149" s="250"/>
      <c r="M1149" s="349"/>
      <c r="N1149" s="73"/>
    </row>
    <row r="1150" spans="1:14" x14ac:dyDescent="0.2">
      <c r="A1150" s="75"/>
      <c r="B1150" s="76"/>
      <c r="C1150" s="77"/>
      <c r="D1150" s="21"/>
      <c r="E1150" s="21"/>
      <c r="F1150" s="21"/>
      <c r="G1150" s="21"/>
      <c r="H1150" s="284"/>
      <c r="I1150" s="135"/>
      <c r="J1150" s="107"/>
      <c r="K1150" s="130"/>
      <c r="M1150" s="349"/>
      <c r="N1150" s="73"/>
    </row>
    <row r="1151" spans="1:14" x14ac:dyDescent="0.2">
      <c r="A1151" s="75"/>
      <c r="B1151" s="76"/>
      <c r="C1151" s="77"/>
      <c r="D1151" s="21"/>
      <c r="E1151" s="21"/>
      <c r="F1151" s="21"/>
      <c r="G1151" s="21"/>
      <c r="H1151" s="284"/>
      <c r="I1151" s="135"/>
      <c r="J1151" s="107"/>
      <c r="K1151" s="130"/>
      <c r="M1151" s="349"/>
      <c r="N1151" s="73"/>
    </row>
    <row r="1152" spans="1:14" x14ac:dyDescent="0.2">
      <c r="A1152" s="75"/>
      <c r="B1152" s="141"/>
      <c r="C1152" s="77"/>
      <c r="D1152" s="21"/>
      <c r="E1152" s="21"/>
      <c r="F1152" s="21"/>
      <c r="G1152" s="142"/>
      <c r="H1152" s="273"/>
      <c r="I1152" s="135"/>
      <c r="J1152" s="107"/>
      <c r="K1152" s="130"/>
      <c r="L1152" s="250"/>
      <c r="M1152" s="349"/>
      <c r="N1152" s="73"/>
    </row>
    <row r="1153" spans="1:14" x14ac:dyDescent="0.2">
      <c r="A1153" s="75"/>
      <c r="B1153" s="141"/>
      <c r="C1153" s="77"/>
      <c r="D1153" s="21"/>
      <c r="E1153" s="21"/>
      <c r="F1153" s="21"/>
      <c r="G1153" s="142"/>
      <c r="H1153" s="273"/>
      <c r="I1153" s="135"/>
      <c r="J1153" s="107"/>
      <c r="K1153" s="130"/>
      <c r="L1153" s="250"/>
      <c r="M1153" s="349"/>
      <c r="N1153" s="146"/>
    </row>
    <row r="1154" spans="1:14" x14ac:dyDescent="0.2">
      <c r="A1154" s="75"/>
      <c r="B1154" s="141"/>
      <c r="C1154" s="77"/>
      <c r="D1154" s="21"/>
      <c r="E1154" s="21"/>
      <c r="F1154" s="21"/>
      <c r="G1154" s="142"/>
      <c r="H1154" s="273"/>
      <c r="I1154" s="135"/>
      <c r="J1154" s="107"/>
      <c r="K1154" s="130"/>
      <c r="L1154" s="250"/>
      <c r="M1154" s="349"/>
      <c r="N1154" s="73"/>
    </row>
    <row r="1155" spans="1:14" x14ac:dyDescent="0.2">
      <c r="A1155" s="75"/>
      <c r="B1155" s="141"/>
      <c r="C1155" s="77"/>
      <c r="D1155" s="21"/>
      <c r="E1155" s="21"/>
      <c r="F1155" s="21"/>
      <c r="G1155" s="142"/>
      <c r="H1155" s="273"/>
      <c r="I1155" s="135"/>
      <c r="J1155" s="107"/>
      <c r="K1155" s="130"/>
      <c r="L1155" s="250"/>
      <c r="M1155" s="349"/>
      <c r="N1155" s="73"/>
    </row>
    <row r="1156" spans="1:14" x14ac:dyDescent="0.2">
      <c r="A1156" s="75"/>
      <c r="B1156" s="141"/>
      <c r="C1156" s="77"/>
      <c r="D1156" s="21"/>
      <c r="E1156" s="21"/>
      <c r="F1156" s="21"/>
      <c r="G1156" s="142"/>
      <c r="H1156" s="273"/>
      <c r="I1156" s="135"/>
      <c r="J1156" s="107"/>
      <c r="K1156" s="130"/>
      <c r="L1156" s="250"/>
      <c r="M1156" s="349"/>
      <c r="N1156" s="73"/>
    </row>
    <row r="1157" spans="1:14" x14ac:dyDescent="0.2">
      <c r="A1157" s="75"/>
      <c r="B1157" s="141"/>
      <c r="C1157" s="77"/>
      <c r="D1157" s="21"/>
      <c r="E1157" s="21"/>
      <c r="F1157" s="21"/>
      <c r="G1157" s="142"/>
      <c r="H1157" s="273"/>
      <c r="I1157" s="135"/>
      <c r="J1157" s="107"/>
      <c r="K1157" s="130"/>
      <c r="L1157" s="250"/>
      <c r="M1157" s="349"/>
      <c r="N1157" s="73"/>
    </row>
    <row r="1158" spans="1:14" x14ac:dyDescent="0.2">
      <c r="A1158" s="75"/>
      <c r="B1158" s="141"/>
      <c r="C1158" s="77"/>
      <c r="D1158" s="21"/>
      <c r="E1158" s="21"/>
      <c r="F1158" s="21"/>
      <c r="G1158" s="142"/>
      <c r="H1158" s="273"/>
      <c r="I1158" s="135"/>
      <c r="J1158" s="107"/>
      <c r="K1158" s="130"/>
      <c r="M1158" s="349"/>
      <c r="N1158" s="73"/>
    </row>
    <row r="1159" spans="1:14" x14ac:dyDescent="0.2">
      <c r="A1159" s="75"/>
      <c r="B1159" s="141"/>
      <c r="C1159" s="77"/>
      <c r="D1159" s="21"/>
      <c r="E1159" s="21"/>
      <c r="F1159" s="21"/>
      <c r="G1159" s="142"/>
      <c r="H1159" s="273"/>
      <c r="I1159" s="135"/>
      <c r="J1159" s="107"/>
      <c r="K1159" s="130"/>
      <c r="M1159" s="349"/>
      <c r="N1159" s="73"/>
    </row>
    <row r="1160" spans="1:14" x14ac:dyDescent="0.2">
      <c r="A1160" s="75"/>
      <c r="B1160" s="141"/>
      <c r="C1160" s="77"/>
      <c r="D1160" s="21"/>
      <c r="E1160" s="21"/>
      <c r="F1160" s="21"/>
      <c r="G1160" s="142"/>
      <c r="H1160" s="273"/>
      <c r="I1160" s="135"/>
      <c r="J1160" s="107"/>
      <c r="K1160" s="130"/>
      <c r="M1160" s="349"/>
      <c r="N1160" s="73"/>
    </row>
    <row r="1161" spans="1:14" x14ac:dyDescent="0.2">
      <c r="A1161" s="75"/>
      <c r="B1161" s="141"/>
      <c r="C1161" s="77"/>
      <c r="D1161" s="21"/>
      <c r="E1161" s="21"/>
      <c r="F1161" s="21"/>
      <c r="G1161" s="142"/>
      <c r="H1161" s="273"/>
      <c r="I1161" s="135"/>
      <c r="J1161" s="107"/>
      <c r="M1161" s="349"/>
      <c r="N1161" s="73"/>
    </row>
    <row r="1162" spans="1:14" x14ac:dyDescent="0.2">
      <c r="A1162" s="75"/>
      <c r="B1162" s="141"/>
      <c r="C1162" s="77"/>
      <c r="D1162" s="21"/>
      <c r="E1162" s="21"/>
      <c r="F1162" s="21"/>
      <c r="G1162" s="142"/>
      <c r="H1162" s="273"/>
      <c r="I1162" s="135"/>
      <c r="J1162" s="107"/>
      <c r="M1162" s="349"/>
      <c r="N1162" s="73"/>
    </row>
    <row r="1163" spans="1:14" x14ac:dyDescent="0.2">
      <c r="A1163" s="75"/>
      <c r="B1163" s="76"/>
      <c r="C1163" s="77"/>
      <c r="D1163" s="21"/>
      <c r="E1163" s="21"/>
      <c r="F1163" s="21"/>
      <c r="G1163" s="21"/>
      <c r="H1163" s="284"/>
      <c r="I1163" s="135"/>
      <c r="J1163" s="107"/>
      <c r="M1163" s="349"/>
      <c r="N1163" s="73"/>
    </row>
    <row r="1164" spans="1:14" x14ac:dyDescent="0.2">
      <c r="A1164" s="75"/>
      <c r="B1164" s="76"/>
      <c r="C1164" s="77"/>
      <c r="D1164" s="21"/>
      <c r="E1164" s="21"/>
      <c r="F1164" s="21"/>
      <c r="G1164" s="21"/>
      <c r="H1164" s="284"/>
      <c r="I1164" s="135"/>
      <c r="J1164" s="107"/>
      <c r="M1164" s="349"/>
      <c r="N1164" s="73"/>
    </row>
    <row r="1165" spans="1:14" x14ac:dyDescent="0.2">
      <c r="A1165" s="75"/>
      <c r="B1165" s="76"/>
      <c r="C1165" s="77"/>
      <c r="D1165" s="21"/>
      <c r="E1165" s="21"/>
      <c r="F1165" s="21"/>
      <c r="G1165" s="21"/>
      <c r="H1165" s="284"/>
      <c r="I1165" s="135"/>
      <c r="J1165" s="107"/>
      <c r="M1165" s="349"/>
      <c r="N1165" s="73"/>
    </row>
    <row r="1166" spans="1:14" x14ac:dyDescent="0.2">
      <c r="A1166" s="75"/>
      <c r="B1166" s="141"/>
      <c r="C1166" s="77"/>
      <c r="D1166" s="21"/>
      <c r="E1166" s="21"/>
      <c r="F1166" s="21"/>
      <c r="G1166" s="142"/>
      <c r="H1166" s="273"/>
      <c r="I1166" s="135"/>
      <c r="J1166" s="107"/>
      <c r="M1166" s="349"/>
      <c r="N1166" s="73"/>
    </row>
    <row r="1167" spans="1:14" x14ac:dyDescent="0.2">
      <c r="A1167" s="75"/>
      <c r="B1167" s="141"/>
      <c r="C1167" s="77"/>
      <c r="D1167" s="21"/>
      <c r="E1167" s="21"/>
      <c r="F1167" s="21"/>
      <c r="G1167" s="142"/>
      <c r="H1167" s="273"/>
      <c r="I1167" s="135"/>
      <c r="J1167" s="107"/>
      <c r="M1167" s="349"/>
      <c r="N1167" s="73"/>
    </row>
    <row r="1168" spans="1:14" x14ac:dyDescent="0.2">
      <c r="A1168" s="75"/>
      <c r="B1168" s="141"/>
      <c r="C1168" s="77"/>
      <c r="D1168" s="21"/>
      <c r="E1168" s="21"/>
      <c r="F1168" s="21"/>
      <c r="G1168" s="142"/>
      <c r="H1168" s="273"/>
      <c r="I1168" s="135"/>
      <c r="J1168" s="107"/>
      <c r="M1168" s="349"/>
      <c r="N1168" s="73"/>
    </row>
    <row r="1169" spans="1:14" x14ac:dyDescent="0.2">
      <c r="A1169" s="75"/>
      <c r="B1169" s="141"/>
      <c r="C1169" s="77"/>
      <c r="D1169" s="21"/>
      <c r="E1169" s="21"/>
      <c r="F1169" s="21"/>
      <c r="G1169" s="142"/>
      <c r="H1169" s="273"/>
      <c r="I1169" s="135"/>
      <c r="J1169" s="107"/>
      <c r="L1169" s="250"/>
      <c r="M1169" s="349"/>
      <c r="N1169" s="73"/>
    </row>
    <row r="1170" spans="1:14" x14ac:dyDescent="0.2">
      <c r="A1170" s="75"/>
      <c r="B1170" s="141"/>
      <c r="C1170" s="77"/>
      <c r="D1170" s="21"/>
      <c r="E1170" s="21"/>
      <c r="F1170" s="21"/>
      <c r="G1170" s="142"/>
      <c r="H1170" s="273"/>
      <c r="I1170" s="135"/>
      <c r="J1170" s="107"/>
      <c r="L1170" s="250"/>
      <c r="M1170" s="349"/>
      <c r="N1170" s="73"/>
    </row>
    <row r="1171" spans="1:14" x14ac:dyDescent="0.2">
      <c r="A1171" s="75"/>
      <c r="B1171" s="141"/>
      <c r="C1171" s="77"/>
      <c r="D1171" s="21"/>
      <c r="E1171" s="21"/>
      <c r="F1171" s="21"/>
      <c r="G1171" s="142"/>
      <c r="H1171" s="273"/>
      <c r="I1171" s="135"/>
      <c r="J1171" s="107"/>
      <c r="L1171" s="250"/>
      <c r="M1171" s="349"/>
      <c r="N1171" s="319"/>
    </row>
    <row r="1172" spans="1:14" x14ac:dyDescent="0.2">
      <c r="A1172" s="75"/>
      <c r="B1172" s="141"/>
      <c r="C1172" s="77"/>
      <c r="D1172" s="21"/>
      <c r="E1172" s="21"/>
      <c r="F1172" s="21"/>
      <c r="G1172" s="142"/>
      <c r="H1172" s="273"/>
      <c r="I1172" s="135"/>
      <c r="J1172" s="107"/>
      <c r="M1172" s="349"/>
      <c r="N1172" s="73"/>
    </row>
    <row r="1173" spans="1:14" x14ac:dyDescent="0.2">
      <c r="A1173" s="75"/>
      <c r="B1173" s="141"/>
      <c r="C1173" s="77"/>
      <c r="D1173" s="21"/>
      <c r="E1173" s="21"/>
      <c r="F1173" s="21"/>
      <c r="G1173" s="142"/>
      <c r="H1173" s="273"/>
      <c r="I1173" s="135"/>
      <c r="J1173" s="107"/>
      <c r="M1173" s="349"/>
      <c r="N1173" s="73"/>
    </row>
    <row r="1174" spans="1:14" x14ac:dyDescent="0.2">
      <c r="A1174" s="75"/>
      <c r="B1174" s="141"/>
      <c r="C1174" s="77"/>
      <c r="D1174" s="21"/>
      <c r="E1174" s="21"/>
      <c r="F1174" s="21"/>
      <c r="G1174" s="142"/>
      <c r="H1174" s="273"/>
      <c r="I1174" s="135"/>
      <c r="J1174" s="107"/>
      <c r="M1174" s="349"/>
      <c r="N1174" s="73"/>
    </row>
    <row r="1175" spans="1:14" x14ac:dyDescent="0.2">
      <c r="A1175" s="75"/>
      <c r="B1175" s="141"/>
      <c r="C1175" s="77"/>
      <c r="D1175" s="21"/>
      <c r="E1175" s="21"/>
      <c r="F1175" s="21"/>
      <c r="G1175" s="142"/>
      <c r="H1175" s="273"/>
      <c r="I1175" s="135"/>
      <c r="J1175" s="107"/>
      <c r="M1175" s="349"/>
      <c r="N1175" s="73"/>
    </row>
    <row r="1176" spans="1:14" x14ac:dyDescent="0.2">
      <c r="A1176" s="75"/>
      <c r="B1176" s="141"/>
      <c r="C1176" s="77"/>
      <c r="D1176" s="21"/>
      <c r="E1176" s="21"/>
      <c r="F1176" s="21"/>
      <c r="G1176" s="21"/>
      <c r="H1176" s="284"/>
      <c r="I1176" s="135"/>
      <c r="J1176" s="107"/>
      <c r="M1176" s="349"/>
      <c r="N1176" s="73"/>
    </row>
    <row r="1177" spans="1:14" x14ac:dyDescent="0.2">
      <c r="A1177" s="75"/>
      <c r="B1177" s="76"/>
      <c r="C1177" s="77"/>
      <c r="D1177" s="21"/>
      <c r="E1177" s="21"/>
      <c r="F1177" s="21"/>
      <c r="G1177" s="21"/>
      <c r="H1177" s="284"/>
      <c r="I1177" s="135"/>
      <c r="J1177" s="107"/>
      <c r="M1177" s="349"/>
      <c r="N1177" s="73"/>
    </row>
    <row r="1178" spans="1:14" x14ac:dyDescent="0.2">
      <c r="A1178" s="75"/>
      <c r="B1178" s="76"/>
      <c r="C1178" s="77"/>
      <c r="D1178" s="21"/>
      <c r="E1178" s="21"/>
      <c r="F1178" s="21"/>
      <c r="G1178" s="21"/>
      <c r="H1178" s="284"/>
      <c r="I1178" s="135"/>
      <c r="J1178" s="107"/>
      <c r="M1178" s="349"/>
      <c r="N1178" s="73"/>
    </row>
    <row r="1179" spans="1:14" x14ac:dyDescent="0.2">
      <c r="A1179" s="75"/>
      <c r="B1179" s="76"/>
      <c r="C1179" s="77"/>
      <c r="D1179" s="21"/>
      <c r="E1179" s="21"/>
      <c r="F1179" s="21"/>
      <c r="G1179" s="21"/>
      <c r="H1179" s="284"/>
      <c r="I1179" s="135"/>
      <c r="J1179" s="107"/>
      <c r="M1179" s="349"/>
      <c r="N1179" s="73"/>
    </row>
    <row r="1180" spans="1:14" x14ac:dyDescent="0.2">
      <c r="A1180" s="75"/>
      <c r="B1180" s="141"/>
      <c r="C1180" s="77"/>
      <c r="D1180" s="21"/>
      <c r="E1180" s="21"/>
      <c r="F1180" s="21"/>
      <c r="G1180" s="142"/>
      <c r="H1180" s="273"/>
      <c r="I1180" s="135"/>
      <c r="J1180" s="107"/>
      <c r="M1180" s="349"/>
      <c r="N1180" s="73"/>
    </row>
    <row r="1181" spans="1:14" x14ac:dyDescent="0.2">
      <c r="A1181" s="75"/>
      <c r="B1181" s="141"/>
      <c r="C1181" s="77"/>
      <c r="D1181" s="21"/>
      <c r="E1181" s="21"/>
      <c r="F1181" s="21"/>
      <c r="G1181" s="142"/>
      <c r="H1181" s="273"/>
      <c r="I1181" s="135"/>
      <c r="J1181" s="107"/>
      <c r="M1181" s="349"/>
      <c r="N1181" s="73"/>
    </row>
    <row r="1182" spans="1:14" x14ac:dyDescent="0.2">
      <c r="A1182" s="75"/>
      <c r="B1182" s="141"/>
      <c r="C1182" s="77"/>
      <c r="D1182" s="21"/>
      <c r="E1182" s="21"/>
      <c r="F1182" s="21"/>
      <c r="G1182" s="142"/>
      <c r="H1182" s="273"/>
      <c r="I1182" s="135"/>
      <c r="J1182" s="107"/>
      <c r="L1182" s="250"/>
      <c r="M1182" s="349"/>
      <c r="N1182" s="73"/>
    </row>
    <row r="1183" spans="1:14" x14ac:dyDescent="0.2">
      <c r="A1183" s="75"/>
      <c r="B1183" s="141"/>
      <c r="C1183" s="77"/>
      <c r="D1183" s="21"/>
      <c r="E1183" s="21"/>
      <c r="F1183" s="21"/>
      <c r="G1183" s="142"/>
      <c r="H1183" s="273"/>
      <c r="I1183" s="135"/>
      <c r="J1183" s="107"/>
      <c r="L1183" s="250"/>
      <c r="M1183" s="349"/>
      <c r="N1183" s="73"/>
    </row>
    <row r="1184" spans="1:14" x14ac:dyDescent="0.2">
      <c r="A1184" s="75"/>
      <c r="B1184" s="141"/>
      <c r="C1184" s="77"/>
      <c r="D1184" s="21"/>
      <c r="E1184" s="21"/>
      <c r="F1184" s="21"/>
      <c r="G1184" s="142"/>
      <c r="H1184" s="273"/>
      <c r="I1184" s="135"/>
      <c r="J1184" s="107"/>
      <c r="L1184" s="250"/>
      <c r="M1184" s="349"/>
      <c r="N1184" s="73"/>
    </row>
    <row r="1185" spans="1:14" x14ac:dyDescent="0.2">
      <c r="A1185" s="75"/>
      <c r="B1185" s="141"/>
      <c r="C1185" s="77"/>
      <c r="D1185" s="21"/>
      <c r="E1185" s="21"/>
      <c r="F1185" s="21"/>
      <c r="G1185" s="142"/>
      <c r="H1185" s="273"/>
      <c r="I1185" s="135"/>
      <c r="J1185" s="107"/>
      <c r="L1185" s="250"/>
      <c r="M1185" s="349"/>
      <c r="N1185" s="73"/>
    </row>
    <row r="1186" spans="1:14" x14ac:dyDescent="0.2">
      <c r="A1186" s="75"/>
      <c r="B1186" s="141"/>
      <c r="C1186" s="77"/>
      <c r="D1186" s="21"/>
      <c r="E1186" s="21"/>
      <c r="F1186" s="21"/>
      <c r="G1186" s="142"/>
      <c r="H1186" s="273"/>
      <c r="I1186" s="135"/>
      <c r="J1186" s="107"/>
      <c r="M1186" s="349"/>
      <c r="N1186" s="73"/>
    </row>
    <row r="1187" spans="1:14" x14ac:dyDescent="0.2">
      <c r="A1187" s="75"/>
      <c r="B1187" s="141"/>
      <c r="C1187" s="77"/>
      <c r="D1187" s="21"/>
      <c r="E1187" s="21"/>
      <c r="F1187" s="21"/>
      <c r="G1187" s="142"/>
      <c r="H1187" s="273"/>
      <c r="I1187" s="135"/>
      <c r="J1187" s="107"/>
      <c r="M1187" s="349"/>
      <c r="N1187" s="73"/>
    </row>
    <row r="1188" spans="1:14" x14ac:dyDescent="0.2">
      <c r="A1188" s="75"/>
      <c r="B1188" s="141"/>
      <c r="C1188" s="77"/>
      <c r="D1188" s="7"/>
      <c r="E1188" s="7"/>
      <c r="F1188" s="21"/>
      <c r="G1188" s="21"/>
      <c r="H1188" s="273"/>
      <c r="I1188" s="135"/>
      <c r="J1188" s="147"/>
      <c r="M1188" s="349"/>
      <c r="N1188" s="73"/>
    </row>
    <row r="1189" spans="1:14" x14ac:dyDescent="0.2">
      <c r="A1189" s="75"/>
      <c r="B1189" s="141"/>
      <c r="C1189" s="77"/>
      <c r="D1189" s="21"/>
      <c r="E1189" s="21"/>
      <c r="F1189" s="21"/>
      <c r="G1189" s="142"/>
      <c r="H1189" s="273"/>
      <c r="I1189" s="135"/>
      <c r="J1189" s="107"/>
      <c r="M1189" s="349"/>
      <c r="N1189" s="73"/>
    </row>
    <row r="1190" spans="1:14" x14ac:dyDescent="0.2">
      <c r="A1190" s="75"/>
      <c r="B1190" s="76"/>
      <c r="C1190" s="77"/>
      <c r="D1190" s="21"/>
      <c r="E1190" s="21"/>
      <c r="F1190" s="21"/>
      <c r="G1190" s="21"/>
      <c r="H1190" s="284"/>
      <c r="I1190" s="135"/>
      <c r="J1190" s="107"/>
      <c r="M1190" s="349"/>
      <c r="N1190" s="73"/>
    </row>
    <row r="1191" spans="1:14" x14ac:dyDescent="0.2">
      <c r="A1191" s="75"/>
      <c r="B1191" s="76"/>
      <c r="C1191" s="77"/>
      <c r="D1191" s="21"/>
      <c r="E1191" s="21"/>
      <c r="F1191" s="21"/>
      <c r="G1191" s="21"/>
      <c r="H1191" s="284"/>
      <c r="I1191" s="135"/>
      <c r="J1191" s="107"/>
      <c r="M1191" s="349"/>
      <c r="N1191" s="73"/>
    </row>
    <row r="1192" spans="1:14" x14ac:dyDescent="0.2">
      <c r="A1192" s="75"/>
      <c r="B1192" s="76"/>
      <c r="C1192" s="77"/>
      <c r="D1192" s="21"/>
      <c r="E1192" s="21"/>
      <c r="F1192" s="21"/>
      <c r="G1192" s="21"/>
      <c r="H1192" s="284"/>
      <c r="I1192" s="135"/>
      <c r="J1192" s="107"/>
      <c r="M1192" s="349"/>
      <c r="N1192" s="73"/>
    </row>
    <row r="1193" spans="1:14" x14ac:dyDescent="0.2">
      <c r="A1193" s="75"/>
      <c r="B1193" s="76"/>
      <c r="C1193" s="77"/>
      <c r="D1193" s="21"/>
      <c r="E1193" s="21"/>
      <c r="F1193" s="21"/>
      <c r="G1193" s="21"/>
      <c r="H1193" s="284"/>
      <c r="I1193" s="135"/>
      <c r="J1193" s="107"/>
      <c r="M1193" s="349"/>
      <c r="N1193" s="73"/>
    </row>
    <row r="1194" spans="1:14" x14ac:dyDescent="0.2">
      <c r="A1194" s="75"/>
      <c r="B1194" s="76"/>
      <c r="C1194" s="77"/>
      <c r="D1194" s="21"/>
      <c r="E1194" s="21"/>
      <c r="F1194" s="21"/>
      <c r="G1194" s="21"/>
      <c r="H1194" s="284"/>
      <c r="I1194" s="135"/>
      <c r="J1194" s="107"/>
      <c r="M1194" s="349"/>
      <c r="N1194" s="73"/>
    </row>
    <row r="1195" spans="1:14" x14ac:dyDescent="0.2">
      <c r="A1195" s="75"/>
      <c r="B1195" s="76"/>
      <c r="C1195" s="77"/>
      <c r="D1195" s="21"/>
      <c r="E1195" s="21"/>
      <c r="F1195" s="21"/>
      <c r="G1195" s="21"/>
      <c r="H1195" s="284"/>
      <c r="I1195" s="135"/>
      <c r="J1195" s="107"/>
      <c r="K1195" s="71"/>
      <c r="M1195" s="349"/>
      <c r="N1195" s="73"/>
    </row>
    <row r="1196" spans="1:14" x14ac:dyDescent="0.2">
      <c r="A1196" s="75"/>
      <c r="B1196" s="76"/>
      <c r="C1196" s="77"/>
      <c r="D1196" s="21"/>
      <c r="E1196" s="21"/>
      <c r="F1196" s="21"/>
      <c r="G1196" s="21"/>
      <c r="H1196" s="284"/>
      <c r="I1196" s="135"/>
      <c r="J1196" s="107"/>
      <c r="K1196" s="71"/>
      <c r="L1196" s="250"/>
      <c r="M1196" s="349"/>
      <c r="N1196" s="73"/>
    </row>
    <row r="1197" spans="1:14" x14ac:dyDescent="0.2">
      <c r="A1197" s="75"/>
      <c r="B1197" s="141"/>
      <c r="C1197" s="77"/>
      <c r="D1197" s="21"/>
      <c r="E1197" s="21"/>
      <c r="F1197" s="21"/>
      <c r="G1197" s="142"/>
      <c r="H1197" s="273"/>
      <c r="I1197" s="135"/>
      <c r="J1197" s="107"/>
      <c r="K1197" s="71"/>
      <c r="L1197" s="250"/>
      <c r="M1197" s="349"/>
      <c r="N1197" s="146"/>
    </row>
    <row r="1198" spans="1:14" x14ac:dyDescent="0.2">
      <c r="A1198" s="75"/>
      <c r="B1198" s="141"/>
      <c r="C1198" s="77"/>
      <c r="D1198" s="21"/>
      <c r="E1198" s="21"/>
      <c r="F1198" s="21"/>
      <c r="G1198" s="142"/>
      <c r="H1198" s="273"/>
      <c r="I1198" s="135"/>
      <c r="J1198" s="107"/>
      <c r="K1198" s="71"/>
      <c r="L1198" s="250"/>
      <c r="M1198" s="349"/>
      <c r="N1198" s="73"/>
    </row>
    <row r="1199" spans="1:14" x14ac:dyDescent="0.2">
      <c r="A1199" s="75"/>
      <c r="B1199" s="141"/>
      <c r="C1199" s="77"/>
      <c r="D1199" s="21"/>
      <c r="E1199" s="21"/>
      <c r="F1199" s="21"/>
      <c r="G1199" s="142"/>
      <c r="H1199" s="273"/>
      <c r="I1199" s="135"/>
      <c r="J1199" s="107"/>
      <c r="K1199" s="71"/>
      <c r="L1199" s="250"/>
      <c r="M1199" s="349"/>
      <c r="N1199" s="73"/>
    </row>
    <row r="1200" spans="1:14" x14ac:dyDescent="0.2">
      <c r="A1200" s="75"/>
      <c r="B1200" s="141"/>
      <c r="C1200" s="77"/>
      <c r="D1200" s="21"/>
      <c r="E1200" s="21"/>
      <c r="F1200" s="21"/>
      <c r="G1200" s="142"/>
      <c r="H1200" s="273"/>
      <c r="I1200" s="135"/>
      <c r="J1200" s="107"/>
      <c r="K1200" s="71"/>
      <c r="L1200" s="250"/>
      <c r="M1200" s="349"/>
      <c r="N1200" s="73"/>
    </row>
    <row r="1201" spans="1:14" x14ac:dyDescent="0.2">
      <c r="A1201" s="75"/>
      <c r="B1201" s="141"/>
      <c r="C1201" s="77"/>
      <c r="D1201" s="21"/>
      <c r="E1201" s="21"/>
      <c r="F1201" s="21"/>
      <c r="G1201" s="142"/>
      <c r="H1201" s="273"/>
      <c r="I1201" s="135"/>
      <c r="J1201" s="107"/>
      <c r="K1201" s="71"/>
      <c r="L1201" s="250"/>
      <c r="M1201" s="349"/>
      <c r="N1201" s="73"/>
    </row>
    <row r="1202" spans="1:14" x14ac:dyDescent="0.2">
      <c r="A1202" s="75"/>
      <c r="B1202" s="141"/>
      <c r="C1202" s="77"/>
      <c r="D1202" s="21"/>
      <c r="E1202" s="21"/>
      <c r="F1202" s="21"/>
      <c r="G1202" s="142"/>
      <c r="H1202" s="273"/>
      <c r="I1202" s="135"/>
      <c r="J1202" s="107"/>
      <c r="K1202" s="71"/>
      <c r="L1202" s="250"/>
      <c r="M1202" s="349"/>
      <c r="N1202" s="73"/>
    </row>
    <row r="1203" spans="1:14" x14ac:dyDescent="0.2">
      <c r="A1203" s="75"/>
      <c r="B1203" s="141"/>
      <c r="C1203" s="77"/>
      <c r="D1203" s="21"/>
      <c r="E1203" s="21"/>
      <c r="F1203" s="21"/>
      <c r="G1203" s="142"/>
      <c r="H1203" s="273"/>
      <c r="I1203" s="135"/>
      <c r="J1203" s="107"/>
      <c r="K1203" s="71"/>
      <c r="M1203" s="349"/>
      <c r="N1203" s="73"/>
    </row>
    <row r="1204" spans="1:14" x14ac:dyDescent="0.2">
      <c r="A1204" s="75"/>
      <c r="B1204" s="141"/>
      <c r="C1204" s="77"/>
      <c r="D1204" s="21"/>
      <c r="E1204" s="21"/>
      <c r="F1204" s="21"/>
      <c r="G1204" s="142"/>
      <c r="H1204" s="273"/>
      <c r="I1204" s="135"/>
      <c r="J1204" s="107"/>
      <c r="K1204" s="71"/>
      <c r="M1204" s="349"/>
      <c r="N1204" s="73"/>
    </row>
    <row r="1205" spans="1:14" x14ac:dyDescent="0.2">
      <c r="A1205" s="75"/>
      <c r="B1205" s="141"/>
      <c r="C1205" s="77"/>
      <c r="D1205" s="21"/>
      <c r="E1205" s="21"/>
      <c r="F1205" s="21"/>
      <c r="G1205" s="142"/>
      <c r="H1205" s="273"/>
      <c r="I1205" s="135"/>
      <c r="J1205" s="107"/>
      <c r="K1205" s="71"/>
      <c r="M1205" s="349"/>
      <c r="N1205" s="73"/>
    </row>
    <row r="1206" spans="1:14" x14ac:dyDescent="0.2">
      <c r="A1206" s="75"/>
      <c r="B1206" s="76"/>
      <c r="C1206" s="77"/>
      <c r="D1206" s="21"/>
      <c r="E1206" s="21"/>
      <c r="F1206" s="21"/>
      <c r="G1206" s="21"/>
      <c r="H1206" s="284"/>
      <c r="I1206" s="135"/>
      <c r="J1206" s="107"/>
      <c r="K1206" s="71"/>
      <c r="M1206" s="349"/>
      <c r="N1206" s="73"/>
    </row>
    <row r="1207" spans="1:14" x14ac:dyDescent="0.2">
      <c r="A1207" s="75"/>
      <c r="B1207" s="76"/>
      <c r="C1207" s="77"/>
      <c r="D1207" s="21"/>
      <c r="E1207" s="21"/>
      <c r="F1207" s="21"/>
      <c r="G1207" s="21"/>
      <c r="H1207" s="284"/>
      <c r="I1207" s="135"/>
      <c r="J1207" s="107"/>
      <c r="K1207" s="71"/>
      <c r="M1207" s="349"/>
      <c r="N1207" s="73"/>
    </row>
    <row r="1208" spans="1:14" x14ac:dyDescent="0.2">
      <c r="A1208" s="75"/>
      <c r="B1208" s="76"/>
      <c r="C1208" s="77"/>
      <c r="D1208" s="21"/>
      <c r="E1208" s="21"/>
      <c r="F1208" s="21"/>
      <c r="G1208" s="21"/>
      <c r="H1208" s="284"/>
      <c r="I1208" s="135"/>
      <c r="J1208" s="107"/>
      <c r="K1208" s="71"/>
      <c r="M1208" s="349"/>
      <c r="N1208" s="73"/>
    </row>
    <row r="1209" spans="1:14" x14ac:dyDescent="0.2">
      <c r="A1209" s="75"/>
      <c r="B1209" s="76"/>
      <c r="C1209" s="77"/>
      <c r="D1209" s="21"/>
      <c r="E1209" s="21"/>
      <c r="F1209" s="21"/>
      <c r="G1209" s="21"/>
      <c r="H1209" s="284"/>
      <c r="I1209" s="135"/>
      <c r="J1209" s="107"/>
      <c r="K1209" s="71"/>
      <c r="M1209" s="349"/>
      <c r="N1209" s="73"/>
    </row>
    <row r="1210" spans="1:14" x14ac:dyDescent="0.2">
      <c r="A1210" s="75"/>
      <c r="B1210" s="76"/>
      <c r="C1210" s="77"/>
      <c r="D1210" s="21"/>
      <c r="E1210" s="21"/>
      <c r="F1210" s="21"/>
      <c r="G1210" s="21"/>
      <c r="H1210" s="284"/>
      <c r="I1210" s="135"/>
      <c r="J1210" s="107"/>
      <c r="K1210" s="71"/>
      <c r="M1210" s="349"/>
      <c r="N1210" s="73"/>
    </row>
    <row r="1211" spans="1:14" x14ac:dyDescent="0.2">
      <c r="A1211" s="75"/>
      <c r="B1211" s="76"/>
      <c r="C1211" s="77"/>
      <c r="D1211" s="21"/>
      <c r="E1211" s="21"/>
      <c r="F1211" s="21"/>
      <c r="G1211" s="21"/>
      <c r="H1211" s="284"/>
      <c r="I1211" s="135"/>
      <c r="J1211" s="107"/>
      <c r="K1211" s="71"/>
      <c r="M1211" s="349"/>
      <c r="N1211" s="73"/>
    </row>
    <row r="1212" spans="1:14" x14ac:dyDescent="0.2">
      <c r="A1212" s="75"/>
      <c r="B1212" s="76"/>
      <c r="C1212" s="77"/>
      <c r="D1212" s="21"/>
      <c r="E1212" s="21"/>
      <c r="F1212" s="21"/>
      <c r="G1212" s="21"/>
      <c r="H1212" s="284"/>
      <c r="I1212" s="135"/>
      <c r="J1212" s="107"/>
      <c r="K1212" s="71"/>
      <c r="L1212" s="250"/>
      <c r="M1212" s="349"/>
      <c r="N1212" s="73"/>
    </row>
    <row r="1213" spans="1:14" x14ac:dyDescent="0.2">
      <c r="A1213" s="75"/>
      <c r="B1213" s="76"/>
      <c r="C1213" s="77"/>
      <c r="D1213" s="21"/>
      <c r="E1213" s="21"/>
      <c r="F1213" s="21"/>
      <c r="G1213" s="21"/>
      <c r="H1213" s="284"/>
      <c r="I1213" s="135"/>
      <c r="J1213" s="107"/>
      <c r="K1213" s="71"/>
      <c r="L1213" s="250"/>
      <c r="M1213" s="349"/>
      <c r="N1213" s="73"/>
    </row>
    <row r="1214" spans="1:14" x14ac:dyDescent="0.2">
      <c r="A1214" s="75"/>
      <c r="B1214" s="76"/>
      <c r="C1214" s="77"/>
      <c r="D1214" s="21"/>
      <c r="E1214" s="21"/>
      <c r="F1214" s="21"/>
      <c r="G1214" s="21"/>
      <c r="H1214" s="284"/>
      <c r="I1214" s="135"/>
      <c r="J1214" s="107"/>
      <c r="K1214" s="71"/>
      <c r="L1214" s="250"/>
      <c r="M1214" s="349"/>
      <c r="N1214" s="73"/>
    </row>
    <row r="1215" spans="1:14" x14ac:dyDescent="0.2">
      <c r="A1215" s="75"/>
      <c r="B1215" s="76"/>
      <c r="C1215" s="77"/>
      <c r="D1215" s="21"/>
      <c r="E1215" s="21"/>
      <c r="F1215" s="21"/>
      <c r="G1215" s="21"/>
      <c r="H1215" s="284"/>
      <c r="I1215" s="135"/>
      <c r="J1215" s="107"/>
      <c r="K1215" s="71"/>
      <c r="L1215" s="250"/>
      <c r="M1215" s="349"/>
      <c r="N1215" s="73"/>
    </row>
    <row r="1216" spans="1:14" x14ac:dyDescent="0.2">
      <c r="A1216" s="75"/>
      <c r="B1216" s="76"/>
      <c r="C1216" s="77"/>
      <c r="D1216" s="21"/>
      <c r="E1216" s="21"/>
      <c r="F1216" s="21"/>
      <c r="G1216" s="21"/>
      <c r="H1216" s="284"/>
      <c r="I1216" s="135"/>
      <c r="J1216" s="107"/>
      <c r="L1216" s="250"/>
      <c r="M1216" s="349"/>
      <c r="N1216" s="73"/>
    </row>
    <row r="1217" spans="1:14" x14ac:dyDescent="0.2">
      <c r="A1217" s="75"/>
      <c r="B1217" s="76"/>
      <c r="C1217" s="77"/>
      <c r="D1217" s="21"/>
      <c r="E1217" s="21"/>
      <c r="F1217" s="21"/>
      <c r="G1217" s="21"/>
      <c r="H1217" s="284"/>
      <c r="I1217" s="135"/>
      <c r="J1217" s="107"/>
      <c r="L1217" s="250"/>
      <c r="M1217" s="349"/>
      <c r="N1217" s="73"/>
    </row>
    <row r="1218" spans="1:14" x14ac:dyDescent="0.2">
      <c r="A1218" s="75"/>
      <c r="B1218" s="76"/>
      <c r="C1218" s="77"/>
      <c r="D1218" s="21"/>
      <c r="E1218" s="21"/>
      <c r="F1218" s="21"/>
      <c r="G1218" s="21"/>
      <c r="H1218" s="284"/>
      <c r="I1218" s="135"/>
      <c r="J1218" s="107"/>
      <c r="L1218" s="250"/>
      <c r="M1218" s="349"/>
      <c r="N1218" s="73"/>
    </row>
    <row r="1219" spans="1:14" x14ac:dyDescent="0.2">
      <c r="A1219" s="75"/>
      <c r="B1219" s="76"/>
      <c r="C1219" s="77"/>
      <c r="D1219" s="21"/>
      <c r="E1219" s="21"/>
      <c r="F1219" s="21"/>
      <c r="G1219" s="21"/>
      <c r="H1219" s="284"/>
      <c r="I1219" s="135"/>
      <c r="J1219" s="107"/>
      <c r="L1219" s="250"/>
      <c r="M1219" s="349"/>
      <c r="N1219" s="73"/>
    </row>
    <row r="1220" spans="1:14" x14ac:dyDescent="0.2">
      <c r="A1220" s="75"/>
      <c r="B1220" s="76"/>
      <c r="C1220" s="77"/>
      <c r="D1220" s="21"/>
      <c r="E1220" s="21"/>
      <c r="F1220" s="21"/>
      <c r="G1220" s="21"/>
      <c r="H1220" s="284"/>
      <c r="I1220" s="135"/>
      <c r="J1220" s="107"/>
      <c r="L1220" s="250"/>
      <c r="M1220" s="349"/>
      <c r="N1220" s="73"/>
    </row>
    <row r="1221" spans="1:14" x14ac:dyDescent="0.2">
      <c r="A1221" s="75"/>
      <c r="B1221" s="76"/>
      <c r="C1221" s="77"/>
      <c r="D1221" s="21"/>
      <c r="E1221" s="21"/>
      <c r="F1221" s="21"/>
      <c r="G1221" s="21"/>
      <c r="H1221" s="284"/>
      <c r="I1221" s="135"/>
      <c r="J1221" s="107"/>
      <c r="L1221" s="250"/>
      <c r="M1221" s="349"/>
      <c r="N1221" s="73"/>
    </row>
    <row r="1222" spans="1:14" x14ac:dyDescent="0.2">
      <c r="A1222" s="75"/>
      <c r="B1222" s="76"/>
      <c r="C1222" s="77"/>
      <c r="D1222" s="21"/>
      <c r="E1222" s="21"/>
      <c r="F1222" s="21"/>
      <c r="G1222" s="21"/>
      <c r="H1222" s="284"/>
      <c r="I1222" s="135"/>
      <c r="J1222" s="107"/>
      <c r="L1222" s="250"/>
      <c r="M1222" s="349"/>
      <c r="N1222" s="73"/>
    </row>
    <row r="1223" spans="1:14" x14ac:dyDescent="0.2">
      <c r="A1223" s="75"/>
      <c r="B1223" s="76"/>
      <c r="C1223" s="77"/>
      <c r="D1223" s="21"/>
      <c r="E1223" s="21"/>
      <c r="F1223" s="21"/>
      <c r="G1223" s="21"/>
      <c r="H1223" s="284"/>
      <c r="I1223" s="135"/>
      <c r="J1223" s="107"/>
      <c r="L1223" s="250"/>
      <c r="M1223" s="349"/>
      <c r="N1223" s="73"/>
    </row>
    <row r="1224" spans="1:14" x14ac:dyDescent="0.2">
      <c r="A1224" s="75"/>
      <c r="B1224" s="76"/>
      <c r="C1224" s="77"/>
      <c r="D1224" s="21"/>
      <c r="E1224" s="21"/>
      <c r="F1224" s="21"/>
      <c r="G1224" s="21"/>
      <c r="H1224" s="284"/>
      <c r="I1224" s="135"/>
      <c r="J1224" s="107"/>
      <c r="L1224" s="250"/>
      <c r="M1224" s="349"/>
      <c r="N1224" s="73"/>
    </row>
    <row r="1225" spans="1:14" x14ac:dyDescent="0.2">
      <c r="A1225" s="75"/>
      <c r="B1225" s="76"/>
      <c r="C1225" s="77"/>
      <c r="D1225" s="21"/>
      <c r="E1225" s="21"/>
      <c r="F1225" s="21"/>
      <c r="G1225" s="21"/>
      <c r="H1225" s="284"/>
      <c r="I1225" s="135"/>
      <c r="J1225" s="107"/>
      <c r="L1225" s="250"/>
      <c r="M1225" s="349"/>
      <c r="N1225" s="73"/>
    </row>
    <row r="1226" spans="1:14" x14ac:dyDescent="0.2">
      <c r="A1226" s="75"/>
      <c r="B1226" s="76"/>
      <c r="C1226" s="77"/>
      <c r="D1226" s="21"/>
      <c r="E1226" s="21"/>
      <c r="F1226" s="21"/>
      <c r="G1226" s="21"/>
      <c r="H1226" s="284"/>
      <c r="I1226" s="135"/>
      <c r="J1226" s="107"/>
      <c r="L1226" s="250"/>
      <c r="M1226" s="349"/>
      <c r="N1226" s="73"/>
    </row>
    <row r="1227" spans="1:14" x14ac:dyDescent="0.2">
      <c r="A1227" s="75"/>
      <c r="B1227" s="76"/>
      <c r="C1227" s="77"/>
      <c r="D1227" s="21"/>
      <c r="E1227" s="21"/>
      <c r="F1227" s="21"/>
      <c r="G1227" s="21"/>
      <c r="H1227" s="284"/>
      <c r="I1227" s="135"/>
      <c r="J1227" s="107"/>
      <c r="L1227" s="250"/>
      <c r="M1227" s="349"/>
      <c r="N1227" s="73"/>
    </row>
    <row r="1228" spans="1:14" x14ac:dyDescent="0.2">
      <c r="A1228" s="75"/>
      <c r="B1228" s="76"/>
      <c r="C1228" s="77"/>
      <c r="D1228" s="21"/>
      <c r="E1228" s="21"/>
      <c r="F1228" s="21"/>
      <c r="G1228" s="21"/>
      <c r="H1228" s="284"/>
      <c r="I1228" s="135"/>
      <c r="J1228" s="107"/>
      <c r="L1228" s="250"/>
      <c r="M1228" s="349"/>
      <c r="N1228" s="73"/>
    </row>
    <row r="1229" spans="1:14" x14ac:dyDescent="0.2">
      <c r="A1229" s="75"/>
      <c r="B1229" s="76"/>
      <c r="C1229" s="77"/>
      <c r="D1229" s="21"/>
      <c r="E1229" s="21"/>
      <c r="F1229" s="21"/>
      <c r="G1229" s="21"/>
      <c r="H1229" s="284"/>
      <c r="I1229" s="135"/>
      <c r="J1229" s="107"/>
      <c r="L1229" s="250"/>
      <c r="M1229" s="349"/>
      <c r="N1229" s="73"/>
    </row>
    <row r="1230" spans="1:14" x14ac:dyDescent="0.2">
      <c r="A1230" s="75"/>
      <c r="B1230" s="76"/>
      <c r="C1230" s="77"/>
      <c r="D1230" s="21"/>
      <c r="E1230" s="21"/>
      <c r="F1230" s="21"/>
      <c r="G1230" s="21"/>
      <c r="H1230" s="284"/>
      <c r="I1230" s="135"/>
      <c r="J1230" s="107"/>
      <c r="L1230" s="250"/>
      <c r="M1230" s="349"/>
      <c r="N1230" s="73"/>
    </row>
    <row r="1231" spans="1:14" x14ac:dyDescent="0.2">
      <c r="A1231" s="75"/>
      <c r="B1231" s="76"/>
      <c r="C1231" s="77"/>
      <c r="D1231" s="21"/>
      <c r="E1231" s="21"/>
      <c r="F1231" s="21"/>
      <c r="G1231" s="21"/>
      <c r="H1231" s="284"/>
      <c r="I1231" s="135"/>
      <c r="J1231" s="107"/>
      <c r="L1231" s="250"/>
      <c r="M1231" s="349"/>
      <c r="N1231" s="73"/>
    </row>
    <row r="1232" spans="1:14" x14ac:dyDescent="0.2">
      <c r="A1232" s="75"/>
      <c r="B1232" s="76"/>
      <c r="C1232" s="77"/>
      <c r="D1232" s="21"/>
      <c r="E1232" s="21"/>
      <c r="F1232" s="21"/>
      <c r="G1232" s="21"/>
      <c r="H1232" s="284"/>
      <c r="I1232" s="135"/>
      <c r="J1232" s="107"/>
      <c r="L1232" s="250"/>
      <c r="M1232" s="349"/>
      <c r="N1232" s="73"/>
    </row>
    <row r="1233" spans="1:14" x14ac:dyDescent="0.2">
      <c r="A1233" s="75"/>
      <c r="B1233" s="76"/>
      <c r="C1233" s="77"/>
      <c r="D1233" s="21"/>
      <c r="E1233" s="21"/>
      <c r="F1233" s="21"/>
      <c r="G1233" s="21"/>
      <c r="H1233" s="284"/>
      <c r="I1233" s="135"/>
      <c r="J1233" s="107"/>
      <c r="L1233" s="250"/>
      <c r="M1233" s="349"/>
      <c r="N1233" s="73"/>
    </row>
    <row r="1234" spans="1:14" x14ac:dyDescent="0.2">
      <c r="A1234" s="75"/>
      <c r="B1234" s="76"/>
      <c r="C1234" s="77"/>
      <c r="D1234" s="21"/>
      <c r="E1234" s="21"/>
      <c r="F1234" s="21"/>
      <c r="G1234" s="21"/>
      <c r="H1234" s="284"/>
      <c r="I1234" s="135"/>
      <c r="J1234" s="107"/>
      <c r="L1234" s="250"/>
      <c r="M1234" s="349"/>
      <c r="N1234" s="73"/>
    </row>
    <row r="1235" spans="1:14" x14ac:dyDescent="0.2">
      <c r="A1235" s="75"/>
      <c r="B1235" s="76"/>
      <c r="C1235" s="77"/>
      <c r="D1235" s="21"/>
      <c r="E1235" s="21"/>
      <c r="F1235" s="21"/>
      <c r="G1235" s="21"/>
      <c r="H1235" s="284"/>
      <c r="I1235" s="135"/>
      <c r="J1235" s="107"/>
      <c r="L1235" s="250"/>
      <c r="M1235" s="349"/>
      <c r="N1235" s="73"/>
    </row>
    <row r="1236" spans="1:14" x14ac:dyDescent="0.2">
      <c r="A1236" s="75"/>
      <c r="B1236" s="141"/>
      <c r="C1236" s="77"/>
      <c r="D1236" s="21"/>
      <c r="E1236" s="21"/>
      <c r="F1236" s="21"/>
      <c r="G1236" s="142"/>
      <c r="H1236" s="273"/>
      <c r="I1236" s="135"/>
      <c r="J1236" s="107"/>
      <c r="L1236" s="250"/>
      <c r="M1236" s="349"/>
      <c r="N1236" s="73"/>
    </row>
    <row r="1237" spans="1:14" x14ac:dyDescent="0.2">
      <c r="A1237" s="148"/>
      <c r="B1237" s="141"/>
      <c r="C1237" s="77"/>
      <c r="D1237" s="21"/>
      <c r="E1237" s="21"/>
      <c r="F1237" s="21"/>
      <c r="G1237" s="142"/>
      <c r="H1237" s="273"/>
      <c r="I1237" s="135"/>
      <c r="J1237" s="107"/>
      <c r="L1237" s="250"/>
      <c r="M1237" s="349"/>
      <c r="N1237" s="73"/>
    </row>
    <row r="1238" spans="1:14" x14ac:dyDescent="0.2">
      <c r="A1238" s="75"/>
      <c r="B1238" s="141"/>
      <c r="C1238" s="77"/>
      <c r="D1238" s="21"/>
      <c r="E1238" s="21"/>
      <c r="F1238" s="21"/>
      <c r="G1238" s="142"/>
      <c r="H1238" s="273"/>
      <c r="I1238" s="135"/>
      <c r="J1238" s="107"/>
      <c r="L1238" s="250"/>
      <c r="M1238" s="349"/>
      <c r="N1238" s="73"/>
    </row>
    <row r="1239" spans="1:14" x14ac:dyDescent="0.2">
      <c r="A1239" s="75"/>
      <c r="B1239" s="141"/>
      <c r="C1239" s="77"/>
      <c r="D1239" s="21"/>
      <c r="E1239" s="21"/>
      <c r="F1239" s="21"/>
      <c r="G1239" s="142"/>
      <c r="H1239" s="273"/>
      <c r="I1239" s="135"/>
      <c r="J1239" s="107"/>
      <c r="L1239" s="250"/>
      <c r="M1239" s="349"/>
      <c r="N1239" s="73"/>
    </row>
    <row r="1240" spans="1:14" x14ac:dyDescent="0.2">
      <c r="A1240" s="75"/>
      <c r="B1240" s="141"/>
      <c r="C1240" s="77"/>
      <c r="D1240" s="21"/>
      <c r="E1240" s="21"/>
      <c r="F1240" s="21"/>
      <c r="G1240" s="142"/>
      <c r="H1240" s="273"/>
      <c r="I1240" s="135"/>
      <c r="J1240" s="107"/>
      <c r="L1240" s="250"/>
      <c r="M1240" s="349"/>
      <c r="N1240" s="73"/>
    </row>
    <row r="1241" spans="1:14" x14ac:dyDescent="0.2">
      <c r="A1241" s="75"/>
      <c r="B1241" s="141"/>
      <c r="C1241" s="77"/>
      <c r="D1241" s="21"/>
      <c r="E1241" s="21"/>
      <c r="F1241" s="21"/>
      <c r="G1241" s="142"/>
      <c r="H1241" s="273"/>
      <c r="I1241" s="135"/>
      <c r="J1241" s="107"/>
      <c r="L1241" s="250"/>
      <c r="M1241" s="349"/>
      <c r="N1241" s="73"/>
    </row>
    <row r="1242" spans="1:14" x14ac:dyDescent="0.2">
      <c r="A1242" s="75"/>
      <c r="B1242" s="141"/>
      <c r="C1242" s="77"/>
      <c r="D1242" s="21"/>
      <c r="E1242" s="21"/>
      <c r="F1242" s="21"/>
      <c r="G1242" s="142"/>
      <c r="H1242" s="273"/>
      <c r="I1242" s="135"/>
      <c r="J1242" s="107"/>
      <c r="M1242" s="349"/>
      <c r="N1242" s="73"/>
    </row>
    <row r="1243" spans="1:14" x14ac:dyDescent="0.2">
      <c r="A1243" s="75"/>
      <c r="B1243" s="141"/>
      <c r="C1243" s="77"/>
      <c r="D1243" s="21"/>
      <c r="E1243" s="21"/>
      <c r="F1243" s="21"/>
      <c r="G1243" s="142"/>
      <c r="H1243" s="273"/>
      <c r="I1243" s="135"/>
      <c r="J1243" s="107"/>
      <c r="M1243" s="349"/>
      <c r="N1243" s="73"/>
    </row>
    <row r="1244" spans="1:14" x14ac:dyDescent="0.2">
      <c r="A1244" s="75"/>
      <c r="B1244" s="141"/>
      <c r="C1244" s="77"/>
      <c r="D1244" s="21"/>
      <c r="E1244" s="21"/>
      <c r="F1244" s="21"/>
      <c r="G1244" s="142"/>
      <c r="H1244" s="273"/>
      <c r="I1244" s="135"/>
      <c r="J1244" s="107"/>
      <c r="M1244" s="349"/>
      <c r="N1244" s="73"/>
    </row>
    <row r="1245" spans="1:14" x14ac:dyDescent="0.2">
      <c r="A1245" s="75"/>
      <c r="B1245" s="141"/>
      <c r="C1245" s="77"/>
      <c r="D1245" s="21"/>
      <c r="E1245" s="21"/>
      <c r="F1245" s="21"/>
      <c r="G1245" s="21"/>
      <c r="H1245" s="273"/>
      <c r="I1245" s="135"/>
      <c r="J1245" s="107"/>
      <c r="M1245" s="349"/>
      <c r="N1245" s="73"/>
    </row>
    <row r="1246" spans="1:14" ht="14.25" x14ac:dyDescent="0.2">
      <c r="A1246" s="75"/>
      <c r="B1246" s="141"/>
      <c r="C1246" s="77"/>
      <c r="D1246" s="21"/>
      <c r="E1246" s="21"/>
      <c r="F1246" s="21"/>
      <c r="G1246" s="21"/>
      <c r="H1246" s="273"/>
      <c r="I1246" s="135"/>
      <c r="J1246" s="107"/>
      <c r="K1246" s="149"/>
      <c r="M1246" s="349"/>
      <c r="N1246" s="73"/>
    </row>
    <row r="1247" spans="1:14" x14ac:dyDescent="0.2">
      <c r="A1247" s="75"/>
      <c r="B1247" s="141"/>
      <c r="C1247" s="77"/>
      <c r="D1247" s="21"/>
      <c r="E1247" s="21"/>
      <c r="F1247" s="21"/>
      <c r="G1247" s="142"/>
      <c r="H1247" s="273"/>
      <c r="I1247" s="135"/>
      <c r="J1247" s="107"/>
      <c r="M1247" s="349"/>
      <c r="N1247" s="73"/>
    </row>
    <row r="1248" spans="1:14" x14ac:dyDescent="0.2">
      <c r="A1248" s="75"/>
      <c r="B1248" s="141"/>
      <c r="C1248" s="77"/>
      <c r="D1248" s="21"/>
      <c r="E1248" s="21"/>
      <c r="F1248" s="21"/>
      <c r="G1248" s="142"/>
      <c r="H1248" s="273"/>
      <c r="I1248" s="135"/>
      <c r="J1248" s="107"/>
      <c r="M1248" s="349"/>
      <c r="N1248" s="73"/>
    </row>
    <row r="1249" spans="1:14" x14ac:dyDescent="0.2">
      <c r="A1249" s="75"/>
      <c r="B1249" s="141"/>
      <c r="C1249" s="77"/>
      <c r="D1249" s="21"/>
      <c r="E1249" s="21"/>
      <c r="F1249" s="21"/>
      <c r="G1249" s="142"/>
      <c r="H1249" s="273"/>
      <c r="I1249" s="135"/>
      <c r="J1249" s="107"/>
      <c r="M1249" s="349"/>
      <c r="N1249" s="73"/>
    </row>
    <row r="1250" spans="1:14" x14ac:dyDescent="0.2">
      <c r="A1250" s="75"/>
      <c r="B1250" s="141"/>
      <c r="C1250" s="77"/>
      <c r="D1250" s="21"/>
      <c r="E1250" s="21"/>
      <c r="F1250" s="21"/>
      <c r="G1250" s="142"/>
      <c r="H1250" s="273"/>
      <c r="I1250" s="135"/>
      <c r="J1250" s="107"/>
      <c r="M1250" s="349"/>
      <c r="N1250" s="73"/>
    </row>
    <row r="1251" spans="1:14" x14ac:dyDescent="0.2">
      <c r="A1251" s="75"/>
      <c r="B1251" s="141"/>
      <c r="C1251" s="77"/>
      <c r="D1251" s="21"/>
      <c r="E1251" s="21"/>
      <c r="F1251" s="21"/>
      <c r="G1251" s="142"/>
      <c r="H1251" s="273"/>
      <c r="I1251" s="135"/>
      <c r="J1251" s="107"/>
      <c r="M1251" s="349"/>
      <c r="N1251" s="73"/>
    </row>
    <row r="1252" spans="1:14" x14ac:dyDescent="0.2">
      <c r="A1252" s="75"/>
      <c r="B1252" s="141"/>
      <c r="C1252" s="77"/>
      <c r="D1252" s="21"/>
      <c r="E1252" s="21"/>
      <c r="F1252" s="21"/>
      <c r="G1252" s="142"/>
      <c r="H1252" s="273"/>
      <c r="I1252" s="135"/>
      <c r="J1252" s="107"/>
      <c r="M1252" s="349"/>
      <c r="N1252" s="73"/>
    </row>
    <row r="1253" spans="1:14" x14ac:dyDescent="0.2">
      <c r="A1253" s="75"/>
      <c r="B1253" s="141"/>
      <c r="C1253" s="77"/>
      <c r="D1253" s="21"/>
      <c r="E1253" s="21"/>
      <c r="F1253" s="21"/>
      <c r="G1253" s="142"/>
      <c r="H1253" s="273"/>
      <c r="I1253" s="135"/>
      <c r="J1253" s="107"/>
      <c r="M1253" s="349"/>
      <c r="N1253" s="73"/>
    </row>
    <row r="1254" spans="1:14" x14ac:dyDescent="0.2">
      <c r="A1254" s="75"/>
      <c r="B1254" s="141"/>
      <c r="C1254" s="77"/>
      <c r="D1254" s="21"/>
      <c r="E1254" s="21"/>
      <c r="F1254" s="21"/>
      <c r="G1254" s="142"/>
      <c r="H1254" s="273"/>
      <c r="I1254" s="135"/>
      <c r="J1254" s="107"/>
      <c r="M1254" s="349"/>
      <c r="N1254" s="73"/>
    </row>
    <row r="1255" spans="1:14" x14ac:dyDescent="0.2">
      <c r="A1255" s="75"/>
      <c r="B1255" s="141"/>
      <c r="C1255" s="77"/>
      <c r="D1255" s="21"/>
      <c r="E1255" s="21"/>
      <c r="F1255" s="21"/>
      <c r="G1255" s="142"/>
      <c r="H1255" s="273"/>
      <c r="I1255" s="135"/>
      <c r="J1255" s="107"/>
      <c r="M1255" s="349"/>
      <c r="N1255" s="73"/>
    </row>
    <row r="1256" spans="1:14" x14ac:dyDescent="0.2">
      <c r="A1256" s="75"/>
      <c r="B1256" s="141"/>
      <c r="C1256" s="77"/>
      <c r="D1256" s="21"/>
      <c r="E1256" s="21"/>
      <c r="F1256" s="21"/>
      <c r="G1256" s="142"/>
      <c r="H1256" s="273"/>
      <c r="I1256" s="135"/>
      <c r="J1256" s="107"/>
      <c r="M1256" s="349"/>
      <c r="N1256" s="73"/>
    </row>
    <row r="1257" spans="1:14" x14ac:dyDescent="0.2">
      <c r="A1257" s="75"/>
      <c r="B1257" s="141"/>
      <c r="C1257" s="77"/>
      <c r="D1257" s="21"/>
      <c r="E1257" s="21"/>
      <c r="F1257" s="21"/>
      <c r="G1257" s="142"/>
      <c r="H1257" s="273"/>
      <c r="I1257" s="135"/>
      <c r="J1257" s="107"/>
      <c r="M1257" s="349"/>
      <c r="N1257" s="73"/>
    </row>
    <row r="1258" spans="1:14" ht="13.5" thickBot="1" x14ac:dyDescent="0.25">
      <c r="A1258" s="75"/>
      <c r="B1258" s="141"/>
      <c r="C1258" s="77"/>
      <c r="D1258" s="21"/>
      <c r="E1258" s="21"/>
      <c r="F1258" s="21"/>
      <c r="G1258" s="142"/>
      <c r="H1258" s="273"/>
      <c r="I1258" s="135"/>
      <c r="J1258" s="107"/>
      <c r="M1258" s="349"/>
      <c r="N1258" s="73"/>
    </row>
    <row r="1259" spans="1:14" s="152" customFormat="1" ht="16.5" thickTop="1" thickBot="1" x14ac:dyDescent="0.3">
      <c r="A1259" s="75"/>
      <c r="B1259" s="141"/>
      <c r="C1259" s="77"/>
      <c r="D1259" s="21"/>
      <c r="E1259" s="21"/>
      <c r="F1259" s="21"/>
      <c r="G1259" s="142"/>
      <c r="H1259" s="273"/>
      <c r="I1259" s="135"/>
      <c r="J1259" s="107"/>
      <c r="K1259" s="35"/>
      <c r="L1259" s="246"/>
      <c r="M1259" s="350"/>
      <c r="N1259" s="320"/>
    </row>
    <row r="1260" spans="1:14" ht="13.5" thickTop="1" x14ac:dyDescent="0.2">
      <c r="A1260" s="75"/>
      <c r="B1260" s="141"/>
      <c r="C1260" s="77"/>
      <c r="D1260" s="21"/>
      <c r="E1260" s="21"/>
      <c r="F1260" s="21"/>
      <c r="G1260" s="142"/>
      <c r="H1260" s="273"/>
      <c r="I1260" s="135"/>
      <c r="J1260" s="107"/>
      <c r="M1260" s="349"/>
      <c r="N1260" s="73"/>
    </row>
    <row r="1261" spans="1:14" x14ac:dyDescent="0.2">
      <c r="A1261" s="75"/>
      <c r="B1261" s="141"/>
      <c r="C1261" s="77"/>
      <c r="D1261" s="21"/>
      <c r="E1261" s="21"/>
      <c r="F1261" s="21"/>
      <c r="G1261" s="142"/>
      <c r="H1261" s="273"/>
      <c r="I1261" s="135"/>
      <c r="J1261" s="107"/>
      <c r="M1261" s="349"/>
      <c r="N1261" s="73"/>
    </row>
    <row r="1262" spans="1:14" x14ac:dyDescent="0.2">
      <c r="A1262" s="75"/>
      <c r="B1262" s="141"/>
      <c r="C1262" s="77"/>
      <c r="D1262" s="21"/>
      <c r="E1262" s="21"/>
      <c r="F1262" s="21"/>
      <c r="G1262" s="142"/>
      <c r="H1262" s="273"/>
      <c r="I1262" s="135"/>
      <c r="J1262" s="107"/>
      <c r="M1262" s="349"/>
      <c r="N1262" s="73"/>
    </row>
    <row r="1263" spans="1:14" x14ac:dyDescent="0.2">
      <c r="A1263" s="75"/>
      <c r="B1263" s="141"/>
      <c r="C1263" s="77"/>
      <c r="D1263" s="21"/>
      <c r="E1263" s="21"/>
      <c r="F1263" s="21"/>
      <c r="G1263" s="142"/>
      <c r="H1263" s="273"/>
      <c r="I1263" s="135"/>
      <c r="J1263" s="107"/>
      <c r="M1263" s="349"/>
      <c r="N1263" s="73"/>
    </row>
    <row r="1264" spans="1:14" x14ac:dyDescent="0.2">
      <c r="A1264" s="75"/>
      <c r="B1264" s="141"/>
      <c r="C1264" s="77"/>
      <c r="D1264" s="21"/>
      <c r="E1264" s="21"/>
      <c r="F1264" s="21"/>
      <c r="G1264" s="142"/>
      <c r="H1264" s="273"/>
      <c r="I1264" s="135"/>
      <c r="J1264" s="107"/>
      <c r="M1264" s="349"/>
      <c r="N1264" s="73"/>
    </row>
    <row r="1265" spans="1:14" x14ac:dyDescent="0.2">
      <c r="A1265" s="104"/>
      <c r="B1265" s="27"/>
      <c r="C1265" s="153"/>
      <c r="D1265" s="154"/>
      <c r="E1265" s="154"/>
      <c r="F1265" s="106"/>
      <c r="G1265" s="155"/>
      <c r="H1265" s="286"/>
      <c r="I1265" s="156"/>
      <c r="J1265" s="107"/>
      <c r="M1265" s="349"/>
      <c r="N1265" s="73"/>
    </row>
    <row r="1266" spans="1:14" s="165" customFormat="1" ht="15" x14ac:dyDescent="0.25">
      <c r="A1266" s="75"/>
      <c r="B1266" s="157"/>
      <c r="C1266" s="158"/>
      <c r="D1266" s="159"/>
      <c r="E1266" s="160"/>
      <c r="F1266" s="21"/>
      <c r="G1266" s="159"/>
      <c r="H1266" s="287"/>
      <c r="I1266" s="161"/>
      <c r="J1266" s="107"/>
      <c r="K1266" s="162"/>
      <c r="L1266" s="314"/>
      <c r="M1266" s="349"/>
      <c r="N1266" s="188"/>
    </row>
    <row r="1267" spans="1:14" x14ac:dyDescent="0.2">
      <c r="A1267" s="117"/>
      <c r="B1267" s="166"/>
      <c r="C1267" s="119"/>
      <c r="D1267" s="120"/>
      <c r="E1267" s="120"/>
      <c r="F1267" s="120"/>
      <c r="G1267" s="120"/>
      <c r="H1267" s="288"/>
      <c r="I1267" s="167"/>
      <c r="J1267" s="107"/>
      <c r="M1267" s="349"/>
      <c r="N1267" s="73"/>
    </row>
    <row r="1268" spans="1:14" x14ac:dyDescent="0.2">
      <c r="A1268" s="75"/>
      <c r="B1268" s="141"/>
      <c r="C1268" s="77"/>
      <c r="D1268" s="21"/>
      <c r="E1268" s="21"/>
      <c r="F1268" s="21"/>
      <c r="G1268" s="21"/>
      <c r="H1268" s="273"/>
      <c r="I1268" s="135"/>
      <c r="J1268" s="107"/>
      <c r="M1268" s="349"/>
      <c r="N1268" s="73"/>
    </row>
    <row r="1269" spans="1:14" x14ac:dyDescent="0.2">
      <c r="A1269" s="75"/>
      <c r="B1269" s="141"/>
      <c r="C1269" s="77"/>
      <c r="D1269" s="21"/>
      <c r="E1269" s="21"/>
      <c r="F1269" s="21"/>
      <c r="G1269" s="21"/>
      <c r="H1269" s="273"/>
      <c r="I1269" s="135"/>
      <c r="J1269" s="107"/>
      <c r="M1269" s="349"/>
      <c r="N1269" s="73"/>
    </row>
    <row r="1270" spans="1:14" x14ac:dyDescent="0.2">
      <c r="A1270" s="75"/>
      <c r="B1270" s="141"/>
      <c r="C1270" s="77"/>
      <c r="D1270" s="21"/>
      <c r="E1270" s="21"/>
      <c r="F1270" s="21"/>
      <c r="G1270" s="21"/>
      <c r="H1270" s="273"/>
      <c r="I1270" s="135"/>
      <c r="J1270" s="107"/>
      <c r="M1270" s="349"/>
      <c r="N1270" s="73"/>
    </row>
    <row r="1271" spans="1:14" ht="13.5" thickBot="1" x14ac:dyDescent="0.25">
      <c r="A1271" s="75"/>
      <c r="B1271" s="141"/>
      <c r="C1271" s="77"/>
      <c r="D1271" s="21"/>
      <c r="E1271" s="21"/>
      <c r="F1271" s="21"/>
      <c r="G1271" s="142"/>
      <c r="H1271" s="273"/>
      <c r="I1271" s="135"/>
      <c r="J1271" s="107"/>
      <c r="M1271" s="349"/>
      <c r="N1271" s="73"/>
    </row>
    <row r="1272" spans="1:14" ht="15.75" thickTop="1" thickBot="1" x14ac:dyDescent="0.25">
      <c r="A1272" s="75"/>
      <c r="B1272" s="141"/>
      <c r="C1272" s="77"/>
      <c r="D1272" s="21"/>
      <c r="E1272" s="21"/>
      <c r="F1272" s="21"/>
      <c r="G1272" s="142"/>
      <c r="H1272" s="273"/>
      <c r="I1272" s="135"/>
      <c r="J1272" s="107"/>
      <c r="L1272" s="315"/>
      <c r="M1272" s="349"/>
      <c r="N1272" s="73"/>
    </row>
    <row r="1273" spans="1:14" ht="13.5" thickTop="1" x14ac:dyDescent="0.2">
      <c r="A1273" s="75"/>
      <c r="B1273" s="141"/>
      <c r="C1273" s="77"/>
      <c r="D1273" s="21"/>
      <c r="E1273" s="21"/>
      <c r="F1273" s="21"/>
      <c r="G1273" s="142"/>
      <c r="H1273" s="273"/>
      <c r="I1273" s="135"/>
      <c r="J1273" s="107"/>
      <c r="M1273" s="349"/>
      <c r="N1273" s="73"/>
    </row>
    <row r="1274" spans="1:14" x14ac:dyDescent="0.2">
      <c r="A1274" s="75"/>
      <c r="B1274" s="141"/>
      <c r="C1274" s="77"/>
      <c r="D1274" s="21"/>
      <c r="E1274" s="21"/>
      <c r="F1274" s="21"/>
      <c r="G1274" s="142"/>
      <c r="H1274" s="273"/>
      <c r="I1274" s="135"/>
      <c r="J1274" s="107"/>
      <c r="M1274" s="349"/>
      <c r="N1274" s="73"/>
    </row>
    <row r="1275" spans="1:14" x14ac:dyDescent="0.2">
      <c r="A1275" s="75"/>
      <c r="B1275" s="141"/>
      <c r="C1275" s="77"/>
      <c r="D1275" s="21"/>
      <c r="E1275" s="21"/>
      <c r="F1275" s="21"/>
      <c r="G1275" s="142"/>
      <c r="H1275" s="273"/>
      <c r="I1275" s="135"/>
      <c r="J1275" s="107"/>
      <c r="M1275" s="349"/>
      <c r="N1275" s="73"/>
    </row>
    <row r="1276" spans="1:14" ht="13.5" thickBot="1" x14ac:dyDescent="0.25">
      <c r="A1276" s="168"/>
      <c r="B1276" s="141"/>
      <c r="C1276" s="77"/>
      <c r="D1276" s="21"/>
      <c r="E1276" s="21"/>
      <c r="F1276" s="21"/>
      <c r="G1276" s="142"/>
      <c r="H1276" s="273"/>
      <c r="I1276" s="135"/>
      <c r="J1276" s="107"/>
      <c r="M1276" s="349"/>
      <c r="N1276" s="73"/>
    </row>
    <row r="1277" spans="1:14" ht="16.5" thickTop="1" thickBot="1" x14ac:dyDescent="0.25">
      <c r="A1277" s="169"/>
      <c r="B1277" s="141"/>
      <c r="C1277" s="77"/>
      <c r="D1277" s="21"/>
      <c r="E1277" s="21"/>
      <c r="F1277" s="21"/>
      <c r="G1277" s="142"/>
      <c r="H1277" s="273"/>
      <c r="I1277" s="135"/>
      <c r="J1277" s="107"/>
      <c r="M1277" s="349"/>
      <c r="N1277" s="73"/>
    </row>
    <row r="1278" spans="1:14" ht="13.5" thickTop="1" x14ac:dyDescent="0.2">
      <c r="A1278" s="75"/>
      <c r="B1278" s="141"/>
      <c r="C1278" s="77"/>
      <c r="D1278" s="21"/>
      <c r="E1278" s="21"/>
      <c r="F1278" s="21"/>
      <c r="G1278" s="142"/>
      <c r="H1278" s="273"/>
      <c r="I1278" s="135"/>
      <c r="J1278" s="107"/>
      <c r="M1278" s="349"/>
      <c r="N1278" s="73"/>
    </row>
    <row r="1279" spans="1:14" x14ac:dyDescent="0.2">
      <c r="A1279" s="75"/>
      <c r="B1279" s="141"/>
      <c r="C1279" s="77"/>
      <c r="D1279" s="21"/>
      <c r="E1279" s="21"/>
      <c r="F1279" s="21"/>
      <c r="G1279" s="21"/>
      <c r="H1279" s="273"/>
      <c r="I1279" s="135"/>
      <c r="J1279" s="107"/>
      <c r="M1279" s="349"/>
      <c r="N1279" s="73"/>
    </row>
    <row r="1280" spans="1:14" x14ac:dyDescent="0.2">
      <c r="A1280" s="75"/>
      <c r="B1280" s="141"/>
      <c r="C1280" s="77"/>
      <c r="D1280" s="21"/>
      <c r="E1280" s="21"/>
      <c r="F1280" s="21"/>
      <c r="G1280" s="21"/>
      <c r="H1280" s="273"/>
      <c r="I1280" s="135"/>
      <c r="J1280" s="107"/>
      <c r="M1280" s="349"/>
      <c r="N1280" s="73"/>
    </row>
    <row r="1281" spans="1:14" x14ac:dyDescent="0.2">
      <c r="A1281" s="75"/>
      <c r="B1281" s="141"/>
      <c r="C1281" s="77"/>
      <c r="D1281" s="21"/>
      <c r="E1281" s="21"/>
      <c r="F1281" s="21"/>
      <c r="G1281" s="21"/>
      <c r="H1281" s="273"/>
      <c r="I1281" s="135"/>
      <c r="J1281" s="107"/>
      <c r="M1281" s="349"/>
      <c r="N1281" s="73"/>
    </row>
    <row r="1282" spans="1:14" x14ac:dyDescent="0.2">
      <c r="A1282" s="75"/>
      <c r="B1282" s="141"/>
      <c r="C1282" s="77"/>
      <c r="D1282" s="21"/>
      <c r="E1282" s="21"/>
      <c r="F1282" s="21"/>
      <c r="G1282" s="21"/>
      <c r="H1282" s="273"/>
      <c r="I1282" s="135"/>
      <c r="J1282" s="107"/>
      <c r="M1282" s="349"/>
      <c r="N1282" s="73"/>
    </row>
    <row r="1283" spans="1:14" x14ac:dyDescent="0.2">
      <c r="A1283" s="75"/>
      <c r="B1283" s="141"/>
      <c r="C1283" s="77"/>
      <c r="D1283" s="21"/>
      <c r="E1283" s="21"/>
      <c r="F1283" s="21"/>
      <c r="G1283" s="21"/>
      <c r="H1283" s="273"/>
      <c r="I1283" s="135"/>
      <c r="J1283" s="107"/>
      <c r="M1283" s="349"/>
      <c r="N1283" s="73"/>
    </row>
    <row r="1284" spans="1:14" x14ac:dyDescent="0.2">
      <c r="A1284" s="75"/>
      <c r="B1284" s="141"/>
      <c r="C1284" s="77"/>
      <c r="D1284" s="21"/>
      <c r="E1284" s="21"/>
      <c r="F1284" s="21"/>
      <c r="G1284" s="21"/>
      <c r="H1284" s="273"/>
      <c r="I1284" s="135"/>
      <c r="J1284" s="107"/>
      <c r="M1284" s="349"/>
      <c r="N1284" s="73"/>
    </row>
    <row r="1285" spans="1:14" x14ac:dyDescent="0.2">
      <c r="A1285" s="75"/>
      <c r="B1285" s="141"/>
      <c r="C1285" s="77"/>
      <c r="D1285" s="21"/>
      <c r="E1285" s="21"/>
      <c r="F1285" s="21"/>
      <c r="G1285" s="21"/>
      <c r="H1285" s="273"/>
      <c r="I1285" s="135"/>
      <c r="J1285" s="107"/>
      <c r="M1285" s="349"/>
      <c r="N1285" s="73"/>
    </row>
    <row r="1286" spans="1:14" x14ac:dyDescent="0.2">
      <c r="A1286" s="75"/>
      <c r="B1286" s="141"/>
      <c r="C1286" s="77"/>
      <c r="D1286" s="21"/>
      <c r="E1286" s="21"/>
      <c r="F1286" s="21"/>
      <c r="G1286" s="21"/>
      <c r="H1286" s="273"/>
      <c r="I1286" s="135"/>
      <c r="J1286" s="107"/>
      <c r="M1286" s="349"/>
      <c r="N1286" s="73"/>
    </row>
    <row r="1287" spans="1:14" x14ac:dyDescent="0.2">
      <c r="A1287" s="75"/>
      <c r="B1287" s="141"/>
      <c r="C1287" s="77"/>
      <c r="D1287" s="21"/>
      <c r="E1287" s="21"/>
      <c r="F1287" s="21"/>
      <c r="G1287" s="21"/>
      <c r="H1287" s="273"/>
      <c r="I1287" s="135"/>
      <c r="J1287" s="107"/>
      <c r="M1287" s="349"/>
      <c r="N1287" s="73"/>
    </row>
    <row r="1288" spans="1:14" x14ac:dyDescent="0.2">
      <c r="A1288" s="75"/>
      <c r="B1288" s="141"/>
      <c r="C1288" s="77"/>
      <c r="D1288" s="21"/>
      <c r="E1288" s="21"/>
      <c r="F1288" s="21"/>
      <c r="G1288" s="21"/>
      <c r="H1288" s="273"/>
      <c r="I1288" s="135"/>
      <c r="J1288" s="107"/>
      <c r="M1288" s="349"/>
      <c r="N1288" s="73"/>
    </row>
    <row r="1289" spans="1:14" x14ac:dyDescent="0.2">
      <c r="A1289" s="75"/>
      <c r="B1289" s="141"/>
      <c r="C1289" s="77"/>
      <c r="D1289" s="21"/>
      <c r="E1289" s="21"/>
      <c r="F1289" s="21"/>
      <c r="G1289" s="21"/>
      <c r="H1289" s="273"/>
      <c r="I1289" s="135"/>
      <c r="J1289" s="107"/>
      <c r="M1289" s="349"/>
      <c r="N1289" s="73"/>
    </row>
    <row r="1290" spans="1:14" x14ac:dyDescent="0.2">
      <c r="A1290" s="75"/>
      <c r="B1290" s="141"/>
      <c r="C1290" s="77"/>
      <c r="D1290" s="21"/>
      <c r="E1290" s="21"/>
      <c r="F1290" s="21"/>
      <c r="G1290" s="142"/>
      <c r="H1290" s="273"/>
      <c r="I1290" s="135"/>
      <c r="J1290" s="107"/>
      <c r="M1290" s="349"/>
      <c r="N1290" s="73"/>
    </row>
    <row r="1291" spans="1:14" x14ac:dyDescent="0.2">
      <c r="A1291" s="75"/>
      <c r="B1291" s="141"/>
      <c r="C1291" s="77"/>
      <c r="D1291" s="21"/>
      <c r="E1291" s="21"/>
      <c r="F1291" s="21"/>
      <c r="G1291" s="142"/>
      <c r="H1291" s="273"/>
      <c r="I1291" s="135"/>
      <c r="J1291" s="107"/>
      <c r="M1291" s="349"/>
      <c r="N1291" s="73"/>
    </row>
    <row r="1292" spans="1:14" x14ac:dyDescent="0.2">
      <c r="A1292" s="75"/>
      <c r="B1292" s="141"/>
      <c r="C1292" s="77"/>
      <c r="D1292" s="21"/>
      <c r="E1292" s="21"/>
      <c r="F1292" s="21"/>
      <c r="G1292" s="142"/>
      <c r="H1292" s="273"/>
      <c r="I1292" s="135"/>
      <c r="J1292" s="107"/>
      <c r="M1292" s="349"/>
      <c r="N1292" s="73"/>
    </row>
    <row r="1293" spans="1:14" x14ac:dyDescent="0.2">
      <c r="A1293" s="75"/>
      <c r="B1293" s="141"/>
      <c r="C1293" s="77"/>
      <c r="D1293" s="21"/>
      <c r="E1293" s="21"/>
      <c r="F1293" s="21"/>
      <c r="G1293" s="142"/>
      <c r="H1293" s="273"/>
      <c r="I1293" s="135"/>
      <c r="J1293" s="107"/>
      <c r="M1293" s="349"/>
      <c r="N1293" s="73"/>
    </row>
    <row r="1294" spans="1:14" x14ac:dyDescent="0.2">
      <c r="A1294" s="75"/>
      <c r="B1294" s="141"/>
      <c r="C1294" s="77"/>
      <c r="D1294" s="21"/>
      <c r="E1294" s="21"/>
      <c r="F1294" s="21"/>
      <c r="G1294" s="142"/>
      <c r="H1294" s="273"/>
      <c r="I1294" s="135"/>
      <c r="J1294" s="107"/>
      <c r="M1294" s="349"/>
      <c r="N1294" s="73"/>
    </row>
    <row r="1295" spans="1:14" x14ac:dyDescent="0.2">
      <c r="A1295" s="75"/>
      <c r="B1295" s="141"/>
      <c r="C1295" s="77"/>
      <c r="D1295" s="21"/>
      <c r="E1295" s="21"/>
      <c r="F1295" s="21"/>
      <c r="G1295" s="142"/>
      <c r="H1295" s="273"/>
      <c r="I1295" s="135"/>
      <c r="J1295" s="107"/>
      <c r="M1295" s="349"/>
      <c r="N1295" s="73"/>
    </row>
    <row r="1296" spans="1:14" x14ac:dyDescent="0.2">
      <c r="A1296" s="75"/>
      <c r="B1296" s="141"/>
      <c r="C1296" s="77"/>
      <c r="D1296" s="21"/>
      <c r="E1296" s="21"/>
      <c r="F1296" s="21"/>
      <c r="G1296" s="142"/>
      <c r="H1296" s="273"/>
      <c r="I1296" s="135"/>
      <c r="J1296" s="107"/>
      <c r="M1296" s="349"/>
      <c r="N1296" s="73"/>
    </row>
    <row r="1297" spans="1:14" x14ac:dyDescent="0.2">
      <c r="A1297" s="75"/>
      <c r="B1297" s="141"/>
      <c r="C1297" s="77"/>
      <c r="D1297" s="21"/>
      <c r="E1297" s="21"/>
      <c r="F1297" s="21"/>
      <c r="G1297" s="142"/>
      <c r="H1297" s="273"/>
      <c r="I1297" s="135"/>
      <c r="J1297" s="107"/>
      <c r="M1297" s="349"/>
      <c r="N1297" s="73"/>
    </row>
    <row r="1298" spans="1:14" s="172" customFormat="1" x14ac:dyDescent="0.2">
      <c r="A1298" s="75"/>
      <c r="B1298" s="141"/>
      <c r="C1298" s="77"/>
      <c r="D1298" s="21"/>
      <c r="E1298" s="21"/>
      <c r="F1298" s="21"/>
      <c r="G1298" s="21"/>
      <c r="H1298" s="273"/>
      <c r="I1298" s="135"/>
      <c r="J1298" s="107"/>
      <c r="K1298" s="35"/>
      <c r="L1298" s="246"/>
      <c r="M1298" s="349"/>
      <c r="N1298" s="321"/>
    </row>
    <row r="1299" spans="1:14" s="123" customFormat="1" x14ac:dyDescent="0.2">
      <c r="A1299" s="75"/>
      <c r="B1299" s="141"/>
      <c r="C1299" s="77"/>
      <c r="D1299" s="21"/>
      <c r="E1299" s="21"/>
      <c r="F1299" s="21"/>
      <c r="G1299" s="21"/>
      <c r="H1299" s="273"/>
      <c r="I1299" s="135"/>
      <c r="J1299" s="107"/>
      <c r="K1299" s="35"/>
      <c r="L1299" s="246"/>
      <c r="M1299" s="349"/>
      <c r="N1299" s="173"/>
    </row>
    <row r="1300" spans="1:14" s="123" customFormat="1" x14ac:dyDescent="0.2">
      <c r="A1300" s="75"/>
      <c r="B1300" s="141"/>
      <c r="C1300" s="77"/>
      <c r="D1300" s="21"/>
      <c r="E1300" s="21"/>
      <c r="F1300" s="21"/>
      <c r="G1300" s="21"/>
      <c r="H1300" s="273"/>
      <c r="I1300" s="135"/>
      <c r="J1300" s="107"/>
      <c r="K1300" s="35"/>
      <c r="L1300" s="246"/>
      <c r="M1300" s="349"/>
      <c r="N1300" s="173"/>
    </row>
    <row r="1301" spans="1:14" x14ac:dyDescent="0.2">
      <c r="A1301" s="75"/>
      <c r="B1301" s="141"/>
      <c r="C1301" s="77"/>
      <c r="D1301" s="21"/>
      <c r="E1301" s="21"/>
      <c r="F1301" s="21"/>
      <c r="G1301" s="21"/>
      <c r="H1301" s="273"/>
      <c r="I1301" s="135"/>
      <c r="J1301" s="107"/>
      <c r="M1301" s="349"/>
      <c r="N1301" s="73"/>
    </row>
    <row r="1302" spans="1:14" x14ac:dyDescent="0.2">
      <c r="A1302" s="75"/>
      <c r="B1302" s="141"/>
      <c r="C1302" s="77"/>
      <c r="D1302" s="21"/>
      <c r="E1302" s="21"/>
      <c r="F1302" s="21"/>
      <c r="G1302" s="21"/>
      <c r="H1302" s="273"/>
      <c r="I1302" s="135"/>
      <c r="J1302" s="107"/>
      <c r="M1302" s="349"/>
      <c r="N1302" s="73"/>
    </row>
    <row r="1303" spans="1:14" x14ac:dyDescent="0.2">
      <c r="A1303" s="75"/>
      <c r="B1303" s="141"/>
      <c r="C1303" s="77"/>
      <c r="D1303" s="21"/>
      <c r="E1303" s="21"/>
      <c r="F1303" s="21"/>
      <c r="G1303" s="21"/>
      <c r="H1303" s="273"/>
      <c r="I1303" s="135"/>
      <c r="J1303" s="107"/>
      <c r="M1303" s="349"/>
      <c r="N1303" s="73"/>
    </row>
    <row r="1304" spans="1:14" x14ac:dyDescent="0.2">
      <c r="A1304" s="75"/>
      <c r="B1304" s="174"/>
      <c r="C1304" s="113"/>
      <c r="D1304" s="106"/>
      <c r="E1304" s="106"/>
      <c r="F1304" s="21"/>
      <c r="G1304" s="106"/>
      <c r="H1304" s="286"/>
      <c r="I1304" s="175"/>
      <c r="J1304" s="107"/>
      <c r="M1304" s="349"/>
      <c r="N1304" s="73"/>
    </row>
    <row r="1305" spans="1:14" x14ac:dyDescent="0.2">
      <c r="A1305" s="75"/>
      <c r="B1305" s="174"/>
      <c r="C1305" s="176"/>
      <c r="D1305" s="177"/>
      <c r="E1305" s="7"/>
      <c r="F1305" s="21"/>
      <c r="G1305" s="142"/>
      <c r="H1305" s="273"/>
      <c r="I1305" s="175"/>
      <c r="J1305" s="107"/>
      <c r="M1305" s="349"/>
      <c r="N1305" s="73"/>
    </row>
    <row r="1306" spans="1:14" x14ac:dyDescent="0.2">
      <c r="A1306" s="75"/>
      <c r="B1306" s="141"/>
      <c r="C1306" s="77"/>
      <c r="D1306" s="21"/>
      <c r="E1306" s="21"/>
      <c r="F1306" s="21"/>
      <c r="G1306" s="142"/>
      <c r="H1306" s="273"/>
      <c r="I1306" s="135"/>
      <c r="J1306" s="107"/>
      <c r="M1306" s="349"/>
      <c r="N1306" s="73"/>
    </row>
    <row r="1307" spans="1:14" x14ac:dyDescent="0.2">
      <c r="A1307" s="75"/>
      <c r="B1307" s="141"/>
      <c r="C1307" s="77"/>
      <c r="D1307" s="21"/>
      <c r="E1307" s="21"/>
      <c r="F1307" s="21"/>
      <c r="G1307" s="142"/>
      <c r="H1307" s="273"/>
      <c r="I1307" s="135"/>
      <c r="J1307" s="107"/>
      <c r="M1307" s="349"/>
      <c r="N1307" s="73"/>
    </row>
    <row r="1308" spans="1:14" x14ac:dyDescent="0.2">
      <c r="A1308" s="75"/>
      <c r="B1308" s="141"/>
      <c r="C1308" s="77"/>
      <c r="D1308" s="21"/>
      <c r="E1308" s="21"/>
      <c r="F1308" s="21"/>
      <c r="G1308" s="142"/>
      <c r="H1308" s="273"/>
      <c r="I1308" s="135"/>
      <c r="J1308" s="107"/>
      <c r="M1308" s="349"/>
      <c r="N1308" s="73"/>
    </row>
    <row r="1309" spans="1:14" x14ac:dyDescent="0.2">
      <c r="A1309" s="75"/>
      <c r="B1309" s="141"/>
      <c r="C1309" s="77"/>
      <c r="D1309" s="21"/>
      <c r="E1309" s="21"/>
      <c r="F1309" s="21"/>
      <c r="G1309" s="142"/>
      <c r="H1309" s="273"/>
      <c r="I1309" s="135"/>
      <c r="J1309" s="107"/>
      <c r="M1309" s="349"/>
      <c r="N1309" s="73"/>
    </row>
    <row r="1310" spans="1:14" x14ac:dyDescent="0.2">
      <c r="A1310" s="75"/>
      <c r="B1310" s="141"/>
      <c r="C1310" s="77"/>
      <c r="D1310" s="21"/>
      <c r="E1310" s="21"/>
      <c r="F1310" s="21"/>
      <c r="G1310" s="142"/>
      <c r="H1310" s="273"/>
      <c r="I1310" s="135"/>
      <c r="J1310" s="107"/>
      <c r="M1310" s="349"/>
      <c r="N1310" s="73"/>
    </row>
    <row r="1311" spans="1:14" x14ac:dyDescent="0.2">
      <c r="A1311" s="75"/>
      <c r="B1311" s="141"/>
      <c r="C1311" s="77"/>
      <c r="D1311" s="21"/>
      <c r="E1311" s="21"/>
      <c r="F1311" s="21"/>
      <c r="G1311" s="142"/>
      <c r="H1311" s="273"/>
      <c r="I1311" s="135"/>
      <c r="J1311" s="107"/>
      <c r="L1311" s="316"/>
      <c r="M1311" s="349"/>
      <c r="N1311" s="73"/>
    </row>
    <row r="1312" spans="1:14" x14ac:dyDescent="0.2">
      <c r="A1312" s="75"/>
      <c r="B1312" s="141"/>
      <c r="C1312" s="77"/>
      <c r="D1312" s="21"/>
      <c r="E1312" s="21"/>
      <c r="F1312" s="21"/>
      <c r="G1312" s="142"/>
      <c r="H1312" s="273"/>
      <c r="I1312" s="135"/>
      <c r="J1312" s="107"/>
      <c r="M1312" s="349"/>
      <c r="N1312" s="73"/>
    </row>
    <row r="1313" spans="1:14" x14ac:dyDescent="0.2">
      <c r="A1313" s="75"/>
      <c r="B1313" s="141"/>
      <c r="C1313" s="77"/>
      <c r="D1313" s="21"/>
      <c r="E1313" s="21"/>
      <c r="F1313" s="21"/>
      <c r="G1313" s="21"/>
      <c r="H1313" s="273"/>
      <c r="I1313" s="135"/>
      <c r="J1313" s="107"/>
      <c r="M1313" s="349"/>
      <c r="N1313" s="73"/>
    </row>
    <row r="1314" spans="1:14" x14ac:dyDescent="0.2">
      <c r="A1314" s="75"/>
      <c r="B1314" s="141"/>
      <c r="C1314" s="77"/>
      <c r="D1314" s="21"/>
      <c r="E1314" s="21"/>
      <c r="F1314" s="21"/>
      <c r="G1314" s="21"/>
      <c r="H1314" s="273"/>
      <c r="I1314" s="135"/>
      <c r="J1314" s="107"/>
      <c r="M1314" s="349"/>
      <c r="N1314" s="73"/>
    </row>
    <row r="1315" spans="1:14" x14ac:dyDescent="0.2">
      <c r="A1315" s="104"/>
      <c r="B1315" s="141"/>
      <c r="C1315" s="77"/>
      <c r="D1315" s="21"/>
      <c r="E1315" s="21"/>
      <c r="F1315" s="21"/>
      <c r="G1315" s="21"/>
      <c r="H1315" s="273"/>
      <c r="I1315" s="135"/>
      <c r="J1315" s="107"/>
      <c r="M1315" s="349"/>
      <c r="N1315" s="73"/>
    </row>
    <row r="1316" spans="1:14" x14ac:dyDescent="0.2">
      <c r="A1316" s="75"/>
      <c r="B1316" s="141"/>
      <c r="C1316" s="77"/>
      <c r="D1316" s="21"/>
      <c r="E1316" s="21"/>
      <c r="F1316" s="21"/>
      <c r="G1316" s="21"/>
      <c r="H1316" s="273"/>
      <c r="I1316" s="135"/>
      <c r="J1316" s="107"/>
      <c r="M1316" s="349"/>
      <c r="N1316" s="73"/>
    </row>
    <row r="1317" spans="1:14" x14ac:dyDescent="0.2">
      <c r="A1317" s="117"/>
      <c r="B1317" s="141"/>
      <c r="C1317" s="77"/>
      <c r="D1317" s="21"/>
      <c r="E1317" s="21"/>
      <c r="F1317" s="21"/>
      <c r="G1317" s="21"/>
      <c r="H1317" s="273"/>
      <c r="I1317" s="135"/>
      <c r="J1317" s="107"/>
      <c r="M1317" s="349"/>
      <c r="N1317" s="73"/>
    </row>
    <row r="1318" spans="1:14" x14ac:dyDescent="0.2">
      <c r="A1318" s="117"/>
      <c r="B1318" s="141"/>
      <c r="C1318" s="77"/>
      <c r="D1318" s="21"/>
      <c r="E1318" s="21"/>
      <c r="F1318" s="21"/>
      <c r="G1318" s="21"/>
      <c r="H1318" s="273"/>
      <c r="I1318" s="135"/>
      <c r="J1318" s="107"/>
      <c r="M1318" s="349"/>
      <c r="N1318" s="73"/>
    </row>
    <row r="1319" spans="1:14" x14ac:dyDescent="0.2">
      <c r="A1319" s="75"/>
      <c r="B1319" s="141"/>
      <c r="C1319" s="77"/>
      <c r="D1319" s="21"/>
      <c r="E1319" s="21"/>
      <c r="F1319" s="21"/>
      <c r="G1319" s="21"/>
      <c r="H1319" s="273"/>
      <c r="I1319" s="135"/>
      <c r="J1319" s="107"/>
      <c r="M1319" s="349"/>
      <c r="N1319" s="73"/>
    </row>
    <row r="1320" spans="1:14" x14ac:dyDescent="0.2">
      <c r="A1320" s="75"/>
      <c r="B1320" s="141"/>
      <c r="C1320" s="77"/>
      <c r="D1320" s="21"/>
      <c r="E1320" s="21"/>
      <c r="F1320" s="21"/>
      <c r="G1320" s="21"/>
      <c r="H1320" s="273"/>
      <c r="I1320" s="135"/>
      <c r="J1320" s="107"/>
      <c r="M1320" s="349"/>
      <c r="N1320" s="73"/>
    </row>
    <row r="1321" spans="1:14" x14ac:dyDescent="0.2">
      <c r="A1321" s="75"/>
      <c r="B1321" s="141"/>
      <c r="C1321" s="77"/>
      <c r="D1321" s="21"/>
      <c r="E1321" s="21"/>
      <c r="F1321" s="21"/>
      <c r="G1321" s="21"/>
      <c r="H1321" s="273"/>
      <c r="I1321" s="135"/>
      <c r="J1321" s="107"/>
      <c r="M1321" s="349"/>
      <c r="N1321" s="73"/>
    </row>
    <row r="1322" spans="1:14" x14ac:dyDescent="0.2">
      <c r="A1322" s="75"/>
      <c r="B1322" s="141"/>
      <c r="C1322" s="77"/>
      <c r="D1322" s="21"/>
      <c r="E1322" s="21"/>
      <c r="F1322" s="21"/>
      <c r="G1322" s="142"/>
      <c r="H1322" s="273"/>
      <c r="I1322" s="135"/>
      <c r="J1322" s="107"/>
      <c r="M1322" s="349"/>
      <c r="N1322" s="73"/>
    </row>
    <row r="1323" spans="1:14" x14ac:dyDescent="0.2">
      <c r="A1323" s="75"/>
      <c r="B1323" s="141"/>
      <c r="C1323" s="77"/>
      <c r="D1323" s="21"/>
      <c r="E1323" s="21"/>
      <c r="F1323" s="21"/>
      <c r="G1323" s="142"/>
      <c r="H1323" s="273"/>
      <c r="I1323" s="135"/>
      <c r="J1323" s="107"/>
      <c r="M1323" s="349"/>
      <c r="N1323" s="73"/>
    </row>
    <row r="1324" spans="1:14" x14ac:dyDescent="0.2">
      <c r="A1324" s="75"/>
      <c r="B1324" s="141"/>
      <c r="C1324" s="77"/>
      <c r="D1324" s="21"/>
      <c r="E1324" s="21"/>
      <c r="F1324" s="21"/>
      <c r="G1324" s="142"/>
      <c r="H1324" s="273"/>
      <c r="I1324" s="135"/>
      <c r="J1324" s="107"/>
      <c r="M1324" s="349"/>
      <c r="N1324" s="73"/>
    </row>
    <row r="1325" spans="1:14" x14ac:dyDescent="0.2">
      <c r="A1325" s="75"/>
      <c r="B1325" s="141"/>
      <c r="C1325" s="77"/>
      <c r="D1325" s="21"/>
      <c r="E1325" s="21"/>
      <c r="F1325" s="21"/>
      <c r="G1325" s="142"/>
      <c r="H1325" s="273"/>
      <c r="I1325" s="135"/>
      <c r="J1325" s="107"/>
      <c r="M1325" s="349"/>
      <c r="N1325" s="73"/>
    </row>
    <row r="1326" spans="1:14" x14ac:dyDescent="0.2">
      <c r="A1326" s="75"/>
      <c r="B1326" s="141"/>
      <c r="C1326" s="77"/>
      <c r="D1326" s="21"/>
      <c r="E1326" s="21"/>
      <c r="F1326" s="21"/>
      <c r="G1326" s="142"/>
      <c r="H1326" s="273"/>
      <c r="I1326" s="135"/>
      <c r="J1326" s="107"/>
      <c r="M1326" s="349"/>
      <c r="N1326" s="73"/>
    </row>
    <row r="1327" spans="1:14" x14ac:dyDescent="0.2">
      <c r="A1327" s="75"/>
      <c r="B1327" s="141"/>
      <c r="C1327" s="77"/>
      <c r="D1327" s="21"/>
      <c r="E1327" s="21"/>
      <c r="F1327" s="21"/>
      <c r="G1327" s="142"/>
      <c r="H1327" s="273"/>
      <c r="I1327" s="135"/>
      <c r="J1327" s="107"/>
      <c r="M1327" s="349"/>
      <c r="N1327" s="73"/>
    </row>
    <row r="1328" spans="1:14" x14ac:dyDescent="0.2">
      <c r="A1328" s="75"/>
      <c r="B1328" s="141"/>
      <c r="C1328" s="77"/>
      <c r="D1328" s="21"/>
      <c r="E1328" s="21"/>
      <c r="F1328" s="21"/>
      <c r="G1328" s="142"/>
      <c r="H1328" s="273"/>
      <c r="I1328" s="135"/>
      <c r="J1328" s="107"/>
      <c r="M1328" s="349"/>
      <c r="N1328" s="73"/>
    </row>
    <row r="1329" spans="1:14" x14ac:dyDescent="0.2">
      <c r="A1329" s="75"/>
      <c r="B1329" s="141"/>
      <c r="C1329" s="77"/>
      <c r="D1329" s="21"/>
      <c r="E1329" s="21"/>
      <c r="F1329" s="21"/>
      <c r="G1329" s="142"/>
      <c r="H1329" s="273"/>
      <c r="I1329" s="135"/>
      <c r="J1329" s="107"/>
      <c r="M1329" s="349"/>
      <c r="N1329" s="73"/>
    </row>
    <row r="1330" spans="1:14" x14ac:dyDescent="0.2">
      <c r="A1330" s="75"/>
      <c r="B1330" s="141"/>
      <c r="C1330" s="77"/>
      <c r="D1330" s="21"/>
      <c r="E1330" s="21"/>
      <c r="F1330" s="21"/>
      <c r="G1330" s="142"/>
      <c r="H1330" s="273"/>
      <c r="I1330" s="135"/>
      <c r="J1330" s="107"/>
      <c r="M1330" s="349"/>
      <c r="N1330" s="73"/>
    </row>
    <row r="1331" spans="1:14" x14ac:dyDescent="0.2">
      <c r="A1331" s="75"/>
      <c r="B1331" s="141"/>
      <c r="C1331" s="77"/>
      <c r="D1331" s="21"/>
      <c r="E1331" s="21"/>
      <c r="F1331" s="21"/>
      <c r="G1331" s="21"/>
      <c r="H1331" s="273"/>
      <c r="I1331" s="135"/>
      <c r="J1331" s="107"/>
      <c r="M1331" s="349"/>
      <c r="N1331" s="73"/>
    </row>
    <row r="1332" spans="1:14" x14ac:dyDescent="0.2">
      <c r="A1332" s="75"/>
      <c r="B1332" s="141"/>
      <c r="C1332" s="77"/>
      <c r="D1332" s="21"/>
      <c r="E1332" s="21"/>
      <c r="F1332" s="21"/>
      <c r="G1332" s="21"/>
      <c r="H1332" s="273"/>
      <c r="I1332" s="135"/>
      <c r="J1332" s="107"/>
      <c r="M1332" s="349"/>
      <c r="N1332" s="73"/>
    </row>
    <row r="1333" spans="1:14" x14ac:dyDescent="0.2">
      <c r="A1333" s="75"/>
      <c r="B1333" s="141"/>
      <c r="C1333" s="77"/>
      <c r="D1333" s="21"/>
      <c r="E1333" s="21"/>
      <c r="F1333" s="21"/>
      <c r="G1333" s="21"/>
      <c r="H1333" s="273"/>
      <c r="I1333" s="135"/>
      <c r="J1333" s="107"/>
      <c r="M1333" s="349"/>
      <c r="N1333" s="73"/>
    </row>
    <row r="1334" spans="1:14" x14ac:dyDescent="0.2">
      <c r="A1334" s="75"/>
      <c r="B1334" s="141"/>
      <c r="C1334" s="77"/>
      <c r="D1334" s="21"/>
      <c r="E1334" s="21"/>
      <c r="F1334" s="21"/>
      <c r="G1334" s="21"/>
      <c r="H1334" s="273"/>
      <c r="I1334" s="135"/>
      <c r="J1334" s="107"/>
      <c r="M1334" s="349"/>
      <c r="N1334" s="73"/>
    </row>
    <row r="1335" spans="1:14" x14ac:dyDescent="0.2">
      <c r="A1335" s="75"/>
      <c r="B1335" s="141"/>
      <c r="C1335" s="77"/>
      <c r="D1335" s="21"/>
      <c r="E1335" s="21"/>
      <c r="F1335" s="21"/>
      <c r="G1335" s="21"/>
      <c r="H1335" s="273"/>
      <c r="I1335" s="135"/>
      <c r="J1335" s="107"/>
      <c r="M1335" s="349"/>
      <c r="N1335" s="73"/>
    </row>
    <row r="1336" spans="1:14" x14ac:dyDescent="0.2">
      <c r="A1336" s="75"/>
      <c r="B1336" s="141"/>
      <c r="C1336" s="77"/>
      <c r="D1336" s="21"/>
      <c r="E1336" s="21"/>
      <c r="F1336" s="21"/>
      <c r="G1336" s="21"/>
      <c r="H1336" s="273"/>
      <c r="I1336" s="135"/>
      <c r="J1336" s="107"/>
      <c r="M1336" s="349"/>
      <c r="N1336" s="73"/>
    </row>
    <row r="1337" spans="1:14" x14ac:dyDescent="0.2">
      <c r="A1337" s="75"/>
      <c r="B1337" s="141"/>
      <c r="C1337" s="77"/>
      <c r="D1337" s="21"/>
      <c r="E1337" s="21"/>
      <c r="F1337" s="21"/>
      <c r="G1337" s="21"/>
      <c r="H1337" s="273"/>
      <c r="I1337" s="135"/>
      <c r="J1337" s="107"/>
      <c r="M1337" s="349"/>
      <c r="N1337" s="73"/>
    </row>
    <row r="1338" spans="1:14" x14ac:dyDescent="0.2">
      <c r="A1338" s="75"/>
      <c r="B1338" s="141"/>
      <c r="C1338" s="77"/>
      <c r="D1338" s="21"/>
      <c r="E1338" s="21"/>
      <c r="F1338" s="21"/>
      <c r="G1338" s="21"/>
      <c r="H1338" s="273"/>
      <c r="I1338" s="135"/>
      <c r="J1338" s="107"/>
      <c r="M1338" s="349"/>
      <c r="N1338" s="73"/>
    </row>
    <row r="1339" spans="1:14" x14ac:dyDescent="0.2">
      <c r="A1339" s="75"/>
      <c r="B1339" s="141"/>
      <c r="C1339" s="77"/>
      <c r="D1339" s="21"/>
      <c r="E1339" s="21"/>
      <c r="F1339" s="21"/>
      <c r="G1339" s="142"/>
      <c r="H1339" s="273"/>
      <c r="I1339" s="135"/>
      <c r="J1339" s="107"/>
      <c r="M1339" s="349"/>
      <c r="N1339" s="73"/>
    </row>
    <row r="1340" spans="1:14" x14ac:dyDescent="0.2">
      <c r="A1340" s="75"/>
      <c r="B1340" s="141"/>
      <c r="C1340" s="77"/>
      <c r="D1340" s="21"/>
      <c r="E1340" s="21"/>
      <c r="F1340" s="21"/>
      <c r="G1340" s="142"/>
      <c r="H1340" s="273"/>
      <c r="I1340" s="135"/>
      <c r="J1340" s="107"/>
      <c r="M1340" s="349"/>
      <c r="N1340" s="73"/>
    </row>
    <row r="1341" spans="1:14" x14ac:dyDescent="0.2">
      <c r="A1341" s="75"/>
      <c r="B1341" s="141"/>
      <c r="C1341" s="77"/>
      <c r="D1341" s="21"/>
      <c r="E1341" s="21"/>
      <c r="F1341" s="21"/>
      <c r="G1341" s="142"/>
      <c r="H1341" s="273"/>
      <c r="I1341" s="135"/>
      <c r="J1341" s="107"/>
      <c r="M1341" s="349"/>
      <c r="N1341" s="73"/>
    </row>
    <row r="1342" spans="1:14" x14ac:dyDescent="0.2">
      <c r="A1342" s="75"/>
      <c r="B1342" s="141"/>
      <c r="C1342" s="77"/>
      <c r="D1342" s="21"/>
      <c r="E1342" s="21"/>
      <c r="F1342" s="21"/>
      <c r="G1342" s="142"/>
      <c r="H1342" s="273"/>
      <c r="I1342" s="135"/>
      <c r="J1342" s="107"/>
      <c r="M1342" s="349"/>
      <c r="N1342" s="73"/>
    </row>
    <row r="1343" spans="1:14" x14ac:dyDescent="0.2">
      <c r="A1343" s="75"/>
      <c r="B1343" s="141"/>
      <c r="C1343" s="77"/>
      <c r="D1343" s="21"/>
      <c r="E1343" s="21"/>
      <c r="F1343" s="21"/>
      <c r="G1343" s="142"/>
      <c r="H1343" s="273"/>
      <c r="I1343" s="135"/>
      <c r="J1343" s="107"/>
      <c r="M1343" s="349"/>
      <c r="N1343" s="73"/>
    </row>
    <row r="1344" spans="1:14" x14ac:dyDescent="0.2">
      <c r="A1344" s="75"/>
      <c r="B1344" s="141"/>
      <c r="C1344" s="77"/>
      <c r="D1344" s="21"/>
      <c r="E1344" s="21"/>
      <c r="F1344" s="21"/>
      <c r="G1344" s="142"/>
      <c r="H1344" s="273"/>
      <c r="I1344" s="135"/>
      <c r="J1344" s="107"/>
      <c r="M1344" s="349"/>
      <c r="N1344" s="73"/>
    </row>
    <row r="1345" spans="1:14" x14ac:dyDescent="0.2">
      <c r="A1345" s="75"/>
      <c r="B1345" s="141"/>
      <c r="C1345" s="77"/>
      <c r="D1345" s="21"/>
      <c r="E1345" s="21"/>
      <c r="F1345" s="21"/>
      <c r="G1345" s="142"/>
      <c r="H1345" s="273"/>
      <c r="I1345" s="135"/>
      <c r="J1345" s="107"/>
      <c r="M1345" s="349"/>
      <c r="N1345" s="73"/>
    </row>
    <row r="1346" spans="1:14" x14ac:dyDescent="0.2">
      <c r="A1346" s="75"/>
      <c r="B1346" s="141"/>
      <c r="C1346" s="77"/>
      <c r="D1346" s="21"/>
      <c r="E1346" s="21"/>
      <c r="F1346" s="21"/>
      <c r="G1346" s="142"/>
      <c r="H1346" s="273"/>
      <c r="I1346" s="135"/>
      <c r="J1346" s="107"/>
      <c r="M1346" s="349"/>
      <c r="N1346" s="73"/>
    </row>
    <row r="1347" spans="1:14" x14ac:dyDescent="0.2">
      <c r="A1347" s="75"/>
      <c r="B1347" s="141"/>
      <c r="C1347" s="77"/>
      <c r="D1347" s="21"/>
      <c r="E1347" s="21"/>
      <c r="F1347" s="21"/>
      <c r="G1347" s="142"/>
      <c r="H1347" s="273"/>
      <c r="I1347" s="135"/>
      <c r="J1347" s="107"/>
      <c r="M1347" s="349"/>
      <c r="N1347" s="73"/>
    </row>
    <row r="1348" spans="1:14" x14ac:dyDescent="0.2">
      <c r="A1348" s="75"/>
      <c r="B1348" s="141"/>
      <c r="C1348" s="77"/>
      <c r="D1348" s="21"/>
      <c r="E1348" s="21"/>
      <c r="F1348" s="21"/>
      <c r="G1348" s="142"/>
      <c r="H1348" s="273"/>
      <c r="I1348" s="135"/>
      <c r="J1348" s="107"/>
      <c r="M1348" s="349"/>
      <c r="N1348" s="73"/>
    </row>
    <row r="1349" spans="1:14" x14ac:dyDescent="0.2">
      <c r="A1349" s="75"/>
      <c r="B1349" s="141"/>
      <c r="C1349" s="77"/>
      <c r="D1349" s="21"/>
      <c r="E1349" s="21"/>
      <c r="F1349" s="21"/>
      <c r="G1349" s="142"/>
      <c r="H1349" s="273"/>
      <c r="I1349" s="135"/>
      <c r="J1349" s="107"/>
      <c r="M1349" s="349"/>
      <c r="N1349" s="73"/>
    </row>
    <row r="1350" spans="1:14" x14ac:dyDescent="0.2">
      <c r="A1350" s="75"/>
      <c r="B1350" s="141"/>
      <c r="C1350" s="77"/>
      <c r="D1350" s="21"/>
      <c r="E1350" s="21"/>
      <c r="F1350" s="21"/>
      <c r="G1350" s="142"/>
      <c r="H1350" s="273"/>
      <c r="I1350" s="135"/>
      <c r="J1350" s="107"/>
      <c r="M1350" s="349"/>
      <c r="N1350" s="73"/>
    </row>
    <row r="1351" spans="1:14" x14ac:dyDescent="0.2">
      <c r="A1351" s="75"/>
      <c r="B1351" s="141"/>
      <c r="C1351" s="77"/>
      <c r="D1351" s="21"/>
      <c r="E1351" s="21"/>
      <c r="F1351" s="21"/>
      <c r="G1351" s="142"/>
      <c r="H1351" s="273"/>
      <c r="I1351" s="135"/>
      <c r="J1351" s="107"/>
      <c r="M1351" s="349"/>
      <c r="N1351" s="73"/>
    </row>
    <row r="1352" spans="1:14" x14ac:dyDescent="0.2">
      <c r="A1352" s="75"/>
      <c r="B1352" s="141"/>
      <c r="C1352" s="77"/>
      <c r="D1352" s="21"/>
      <c r="E1352" s="21"/>
      <c r="F1352" s="21"/>
      <c r="G1352" s="142"/>
      <c r="H1352" s="273"/>
      <c r="I1352" s="135"/>
      <c r="J1352" s="107"/>
      <c r="M1352" s="349"/>
      <c r="N1352" s="73"/>
    </row>
    <row r="1353" spans="1:14" x14ac:dyDescent="0.2">
      <c r="A1353" s="75"/>
      <c r="B1353" s="141"/>
      <c r="C1353" s="77"/>
      <c r="D1353" s="21"/>
      <c r="E1353" s="21"/>
      <c r="F1353" s="21"/>
      <c r="G1353" s="142"/>
      <c r="H1353" s="273"/>
      <c r="I1353" s="135"/>
      <c r="J1353" s="107"/>
      <c r="M1353" s="349"/>
      <c r="N1353" s="73"/>
    </row>
    <row r="1354" spans="1:14" x14ac:dyDescent="0.2">
      <c r="A1354" s="75"/>
      <c r="B1354" s="141"/>
      <c r="C1354" s="77"/>
      <c r="D1354" s="21"/>
      <c r="E1354" s="21"/>
      <c r="F1354" s="21"/>
      <c r="G1354" s="142"/>
      <c r="H1354" s="273"/>
      <c r="I1354" s="135"/>
      <c r="J1354" s="107"/>
      <c r="M1354" s="349"/>
      <c r="N1354" s="73"/>
    </row>
    <row r="1355" spans="1:14" x14ac:dyDescent="0.2">
      <c r="A1355" s="75"/>
      <c r="B1355" s="141"/>
      <c r="C1355" s="77"/>
      <c r="D1355" s="21"/>
      <c r="E1355" s="21"/>
      <c r="F1355" s="21"/>
      <c r="G1355" s="142"/>
      <c r="H1355" s="273"/>
      <c r="I1355" s="135"/>
      <c r="J1355" s="107"/>
      <c r="M1355" s="349"/>
      <c r="N1355" s="73"/>
    </row>
    <row r="1356" spans="1:14" x14ac:dyDescent="0.2">
      <c r="A1356" s="75"/>
      <c r="B1356" s="141"/>
      <c r="C1356" s="77"/>
      <c r="D1356" s="21"/>
      <c r="E1356" s="21"/>
      <c r="F1356" s="21"/>
      <c r="G1356" s="142"/>
      <c r="H1356" s="273"/>
      <c r="I1356" s="135"/>
      <c r="J1356" s="107"/>
      <c r="M1356" s="349"/>
      <c r="N1356" s="73"/>
    </row>
    <row r="1357" spans="1:14" x14ac:dyDescent="0.2">
      <c r="A1357" s="75"/>
      <c r="B1357" s="141"/>
      <c r="C1357" s="77"/>
      <c r="D1357" s="21"/>
      <c r="E1357" s="21"/>
      <c r="F1357" s="21"/>
      <c r="G1357" s="21"/>
      <c r="H1357" s="273"/>
      <c r="I1357" s="135"/>
      <c r="J1357" s="107"/>
      <c r="M1357" s="349"/>
      <c r="N1357" s="73"/>
    </row>
    <row r="1358" spans="1:14" x14ac:dyDescent="0.2">
      <c r="A1358" s="75"/>
      <c r="B1358" s="141"/>
      <c r="C1358" s="77"/>
      <c r="D1358" s="21"/>
      <c r="E1358" s="21"/>
      <c r="F1358" s="21"/>
      <c r="G1358" s="21"/>
      <c r="H1358" s="273"/>
      <c r="I1358" s="135"/>
      <c r="J1358" s="107"/>
      <c r="M1358" s="349"/>
      <c r="N1358" s="73"/>
    </row>
    <row r="1359" spans="1:14" x14ac:dyDescent="0.2">
      <c r="A1359" s="75"/>
      <c r="B1359" s="141"/>
      <c r="C1359" s="77"/>
      <c r="D1359" s="21"/>
      <c r="E1359" s="21"/>
      <c r="F1359" s="21"/>
      <c r="G1359" s="21"/>
      <c r="H1359" s="273"/>
      <c r="I1359" s="135"/>
      <c r="J1359" s="107"/>
      <c r="M1359" s="349"/>
      <c r="N1359" s="73"/>
    </row>
    <row r="1360" spans="1:14" x14ac:dyDescent="0.2">
      <c r="A1360" s="75"/>
      <c r="B1360" s="141"/>
      <c r="C1360" s="77"/>
      <c r="D1360" s="21"/>
      <c r="E1360" s="21"/>
      <c r="F1360" s="21"/>
      <c r="G1360" s="21"/>
      <c r="H1360" s="273"/>
      <c r="I1360" s="135"/>
      <c r="J1360" s="107"/>
      <c r="M1360" s="349"/>
      <c r="N1360" s="73"/>
    </row>
    <row r="1361" spans="1:14" ht="13.5" thickBot="1" x14ac:dyDescent="0.25">
      <c r="A1361" s="75"/>
      <c r="B1361" s="141"/>
      <c r="C1361" s="77"/>
      <c r="D1361" s="21"/>
      <c r="E1361" s="21"/>
      <c r="F1361" s="21"/>
      <c r="G1361" s="21"/>
      <c r="H1361" s="273"/>
      <c r="I1361" s="135"/>
      <c r="J1361" s="107"/>
      <c r="M1361" s="349"/>
      <c r="N1361" s="73"/>
    </row>
    <row r="1362" spans="1:14" s="180" customFormat="1" ht="16.5" thickTop="1" thickBot="1" x14ac:dyDescent="0.3">
      <c r="A1362" s="75"/>
      <c r="B1362" s="141"/>
      <c r="C1362" s="77"/>
      <c r="D1362" s="21"/>
      <c r="E1362" s="21"/>
      <c r="F1362" s="21"/>
      <c r="G1362" s="21"/>
      <c r="H1362" s="273"/>
      <c r="I1362" s="135"/>
      <c r="J1362" s="107"/>
      <c r="K1362" s="35"/>
      <c r="L1362" s="246"/>
      <c r="M1362" s="350"/>
      <c r="N1362" s="322"/>
    </row>
    <row r="1363" spans="1:14" ht="13.5" thickTop="1" x14ac:dyDescent="0.2">
      <c r="A1363" s="75"/>
      <c r="B1363" s="141"/>
      <c r="C1363" s="77"/>
      <c r="D1363" s="21"/>
      <c r="E1363" s="21"/>
      <c r="F1363" s="21"/>
      <c r="G1363" s="21"/>
      <c r="H1363" s="273"/>
      <c r="I1363" s="135"/>
      <c r="J1363" s="107"/>
      <c r="M1363" s="349"/>
      <c r="N1363" s="73"/>
    </row>
    <row r="1364" spans="1:14" x14ac:dyDescent="0.2">
      <c r="A1364" s="75"/>
      <c r="B1364" s="141"/>
      <c r="C1364" s="129"/>
      <c r="D1364" s="21"/>
      <c r="E1364" s="21"/>
      <c r="F1364" s="21"/>
      <c r="G1364" s="21"/>
      <c r="H1364" s="273"/>
      <c r="I1364" s="135"/>
      <c r="J1364" s="107"/>
      <c r="M1364" s="349"/>
      <c r="N1364" s="73"/>
    </row>
    <row r="1365" spans="1:14" x14ac:dyDescent="0.2">
      <c r="A1365" s="75"/>
      <c r="B1365" s="141"/>
      <c r="C1365" s="77"/>
      <c r="D1365" s="21"/>
      <c r="E1365" s="21"/>
      <c r="F1365" s="21"/>
      <c r="G1365" s="21"/>
      <c r="H1365" s="273"/>
      <c r="I1365" s="135"/>
      <c r="J1365" s="107"/>
      <c r="M1365" s="349"/>
      <c r="N1365" s="73"/>
    </row>
    <row r="1366" spans="1:14" x14ac:dyDescent="0.2">
      <c r="A1366" s="75"/>
      <c r="B1366" s="141"/>
      <c r="C1366" s="77"/>
      <c r="D1366" s="21"/>
      <c r="E1366" s="21"/>
      <c r="F1366" s="21"/>
      <c r="G1366" s="21"/>
      <c r="H1366" s="273"/>
      <c r="I1366" s="135"/>
      <c r="J1366" s="107"/>
      <c r="M1366" s="349"/>
      <c r="N1366" s="73"/>
    </row>
    <row r="1367" spans="1:14" x14ac:dyDescent="0.2">
      <c r="A1367" s="75"/>
      <c r="B1367" s="141"/>
      <c r="C1367" s="77"/>
      <c r="D1367" s="21"/>
      <c r="E1367" s="21"/>
      <c r="F1367" s="21"/>
      <c r="G1367" s="21"/>
      <c r="H1367" s="273"/>
      <c r="I1367" s="135"/>
      <c r="J1367" s="107"/>
      <c r="M1367" s="349"/>
      <c r="N1367" s="73"/>
    </row>
    <row r="1368" spans="1:14" x14ac:dyDescent="0.2">
      <c r="A1368" s="75"/>
      <c r="B1368" s="141"/>
      <c r="C1368" s="77"/>
      <c r="D1368" s="21"/>
      <c r="E1368" s="21"/>
      <c r="F1368" s="21"/>
      <c r="G1368" s="21"/>
      <c r="H1368" s="273"/>
      <c r="I1368" s="135"/>
      <c r="J1368" s="107"/>
      <c r="M1368" s="349"/>
      <c r="N1368" s="73"/>
    </row>
    <row r="1369" spans="1:14" s="185" customFormat="1" ht="17.25" x14ac:dyDescent="0.25">
      <c r="A1369" s="75"/>
      <c r="B1369" s="157"/>
      <c r="C1369" s="181"/>
      <c r="D1369" s="182"/>
      <c r="E1369" s="183"/>
      <c r="F1369" s="21"/>
      <c r="G1369" s="182"/>
      <c r="H1369" s="287"/>
      <c r="I1369" s="184"/>
      <c r="J1369" s="79"/>
      <c r="K1369" s="35"/>
      <c r="L1369" s="246"/>
      <c r="M1369" s="349"/>
      <c r="N1369" s="73"/>
    </row>
    <row r="1370" spans="1:14" x14ac:dyDescent="0.2">
      <c r="A1370" s="75"/>
      <c r="B1370" s="141"/>
      <c r="C1370" s="77"/>
      <c r="D1370" s="21"/>
      <c r="E1370" s="21"/>
      <c r="F1370" s="21"/>
      <c r="G1370" s="21"/>
      <c r="H1370" s="273"/>
      <c r="I1370" s="135"/>
      <c r="J1370" s="79"/>
      <c r="M1370" s="349"/>
      <c r="N1370" s="73"/>
    </row>
    <row r="1371" spans="1:14" x14ac:dyDescent="0.2">
      <c r="A1371" s="75"/>
      <c r="B1371" s="141"/>
      <c r="C1371" s="77"/>
      <c r="D1371" s="21"/>
      <c r="E1371" s="21"/>
      <c r="F1371" s="21"/>
      <c r="G1371" s="21"/>
      <c r="H1371" s="273"/>
      <c r="I1371" s="135"/>
      <c r="J1371" s="79"/>
      <c r="M1371" s="349"/>
      <c r="N1371" s="73"/>
    </row>
    <row r="1372" spans="1:14" x14ac:dyDescent="0.2">
      <c r="A1372" s="75"/>
      <c r="B1372" s="141"/>
      <c r="C1372" s="77"/>
      <c r="D1372" s="21"/>
      <c r="E1372" s="21"/>
      <c r="F1372" s="21"/>
      <c r="G1372" s="21"/>
      <c r="H1372" s="273"/>
      <c r="I1372" s="135"/>
      <c r="J1372" s="79"/>
      <c r="M1372" s="349"/>
      <c r="N1372" s="73"/>
    </row>
    <row r="1373" spans="1:14" x14ac:dyDescent="0.2">
      <c r="A1373" s="75"/>
      <c r="B1373" s="141"/>
      <c r="C1373" s="77"/>
      <c r="D1373" s="21"/>
      <c r="E1373" s="21"/>
      <c r="F1373" s="21"/>
      <c r="G1373" s="21"/>
      <c r="H1373" s="273"/>
      <c r="I1373" s="135"/>
      <c r="J1373" s="79"/>
      <c r="M1373" s="349"/>
      <c r="N1373" s="73"/>
    </row>
    <row r="1374" spans="1:14" x14ac:dyDescent="0.2">
      <c r="A1374" s="75"/>
      <c r="B1374" s="141"/>
      <c r="C1374" s="77"/>
      <c r="D1374" s="21"/>
      <c r="E1374" s="21"/>
      <c r="F1374" s="21"/>
      <c r="G1374" s="21"/>
      <c r="H1374" s="273"/>
      <c r="I1374" s="135"/>
      <c r="J1374" s="79"/>
      <c r="M1374" s="349"/>
      <c r="N1374" s="73"/>
    </row>
    <row r="1375" spans="1:14" ht="15" x14ac:dyDescent="0.25">
      <c r="A1375" s="75"/>
      <c r="B1375" s="141"/>
      <c r="C1375" s="77"/>
      <c r="D1375" s="21"/>
      <c r="E1375" s="21"/>
      <c r="F1375" s="21"/>
      <c r="G1375" s="21"/>
      <c r="H1375" s="273"/>
      <c r="I1375" s="135"/>
      <c r="J1375" s="79"/>
      <c r="L1375" s="260"/>
      <c r="M1375" s="349"/>
      <c r="N1375" s="73"/>
    </row>
    <row r="1376" spans="1:14" x14ac:dyDescent="0.2">
      <c r="A1376" s="75"/>
      <c r="B1376" s="141"/>
      <c r="C1376" s="77"/>
      <c r="D1376" s="21"/>
      <c r="E1376" s="21"/>
      <c r="F1376" s="21"/>
      <c r="G1376" s="21"/>
      <c r="H1376" s="273"/>
      <c r="I1376" s="135"/>
      <c r="J1376" s="79"/>
      <c r="M1376" s="349"/>
      <c r="N1376" s="73"/>
    </row>
    <row r="1377" spans="1:14" x14ac:dyDescent="0.2">
      <c r="A1377" s="75"/>
      <c r="B1377" s="141"/>
      <c r="C1377" s="77"/>
      <c r="D1377" s="21"/>
      <c r="E1377" s="21"/>
      <c r="F1377" s="21"/>
      <c r="G1377" s="21"/>
      <c r="H1377" s="273"/>
      <c r="I1377" s="135"/>
      <c r="J1377" s="79"/>
      <c r="M1377" s="349"/>
      <c r="N1377" s="73"/>
    </row>
    <row r="1378" spans="1:14" x14ac:dyDescent="0.2">
      <c r="A1378" s="75"/>
      <c r="B1378" s="141"/>
      <c r="C1378" s="77"/>
      <c r="D1378" s="21"/>
      <c r="E1378" s="21"/>
      <c r="F1378" s="21"/>
      <c r="G1378" s="21"/>
      <c r="H1378" s="273"/>
      <c r="I1378" s="135"/>
      <c r="J1378" s="79"/>
      <c r="M1378" s="349"/>
      <c r="N1378" s="73"/>
    </row>
    <row r="1379" spans="1:14" x14ac:dyDescent="0.2">
      <c r="A1379" s="75"/>
      <c r="B1379" s="141"/>
      <c r="C1379" s="77"/>
      <c r="D1379" s="21"/>
      <c r="E1379" s="21"/>
      <c r="F1379" s="21"/>
      <c r="G1379" s="21"/>
      <c r="H1379" s="273"/>
      <c r="I1379" s="135"/>
      <c r="J1379" s="79"/>
      <c r="M1379" s="349"/>
      <c r="N1379" s="73"/>
    </row>
    <row r="1380" spans="1:14" ht="15" x14ac:dyDescent="0.2">
      <c r="A1380" s="186"/>
      <c r="B1380" s="141"/>
      <c r="C1380" s="77"/>
      <c r="D1380" s="21"/>
      <c r="E1380" s="21"/>
      <c r="F1380" s="21"/>
      <c r="G1380" s="21"/>
      <c r="H1380" s="273"/>
      <c r="I1380" s="135"/>
      <c r="J1380" s="79"/>
      <c r="M1380" s="349"/>
      <c r="N1380" s="73"/>
    </row>
    <row r="1381" spans="1:14" x14ac:dyDescent="0.2">
      <c r="A1381" s="75"/>
      <c r="B1381" s="141"/>
      <c r="C1381" s="77"/>
      <c r="D1381" s="21"/>
      <c r="E1381" s="21"/>
      <c r="F1381" s="21"/>
      <c r="G1381" s="21"/>
      <c r="H1381" s="273"/>
      <c r="I1381" s="135"/>
      <c r="J1381" s="79"/>
      <c r="M1381" s="349"/>
      <c r="N1381" s="73"/>
    </row>
    <row r="1382" spans="1:14" x14ac:dyDescent="0.2">
      <c r="A1382" s="75"/>
      <c r="B1382" s="141"/>
      <c r="C1382" s="77"/>
      <c r="D1382" s="21"/>
      <c r="E1382" s="21"/>
      <c r="F1382" s="21"/>
      <c r="G1382" s="21"/>
      <c r="H1382" s="273"/>
      <c r="I1382" s="135"/>
      <c r="J1382" s="79"/>
      <c r="M1382" s="349"/>
      <c r="N1382" s="73"/>
    </row>
    <row r="1383" spans="1:14" x14ac:dyDescent="0.2">
      <c r="A1383" s="75"/>
      <c r="B1383" s="141"/>
      <c r="C1383" s="77"/>
      <c r="D1383" s="21"/>
      <c r="E1383" s="21"/>
      <c r="F1383" s="21"/>
      <c r="G1383" s="21"/>
      <c r="H1383" s="273"/>
      <c r="I1383" s="135"/>
      <c r="J1383" s="79"/>
      <c r="M1383" s="349"/>
      <c r="N1383" s="73"/>
    </row>
    <row r="1384" spans="1:14" x14ac:dyDescent="0.2">
      <c r="A1384" s="75"/>
      <c r="B1384" s="141"/>
      <c r="C1384" s="77"/>
      <c r="D1384" s="21"/>
      <c r="E1384" s="21"/>
      <c r="F1384" s="21"/>
      <c r="G1384" s="21"/>
      <c r="H1384" s="273"/>
      <c r="I1384" s="135"/>
      <c r="J1384" s="79"/>
      <c r="M1384" s="349"/>
      <c r="N1384" s="73"/>
    </row>
    <row r="1385" spans="1:14" x14ac:dyDescent="0.2">
      <c r="A1385" s="75"/>
      <c r="B1385" s="141"/>
      <c r="C1385" s="77"/>
      <c r="D1385" s="21"/>
      <c r="E1385" s="21"/>
      <c r="F1385" s="21"/>
      <c r="G1385" s="21"/>
      <c r="H1385" s="273"/>
      <c r="I1385" s="135"/>
      <c r="J1385" s="79"/>
      <c r="M1385" s="349"/>
      <c r="N1385" s="73"/>
    </row>
    <row r="1386" spans="1:14" x14ac:dyDescent="0.2">
      <c r="A1386" s="75"/>
      <c r="B1386" s="141"/>
      <c r="C1386" s="77"/>
      <c r="D1386" s="21"/>
      <c r="E1386" s="21"/>
      <c r="F1386" s="21"/>
      <c r="G1386" s="21"/>
      <c r="H1386" s="273"/>
      <c r="I1386" s="135"/>
      <c r="J1386" s="79"/>
      <c r="M1386" s="349"/>
      <c r="N1386" s="73"/>
    </row>
    <row r="1387" spans="1:14" x14ac:dyDescent="0.2">
      <c r="A1387" s="75"/>
      <c r="B1387" s="141"/>
      <c r="C1387" s="77"/>
      <c r="D1387" s="21"/>
      <c r="E1387" s="21"/>
      <c r="F1387" s="21"/>
      <c r="G1387" s="21"/>
      <c r="H1387" s="273"/>
      <c r="I1387" s="135"/>
      <c r="J1387" s="79"/>
      <c r="M1387" s="349"/>
      <c r="N1387" s="73"/>
    </row>
    <row r="1388" spans="1:14" x14ac:dyDescent="0.2">
      <c r="A1388" s="75"/>
      <c r="B1388" s="141"/>
      <c r="C1388" s="77"/>
      <c r="D1388" s="21"/>
      <c r="E1388" s="21"/>
      <c r="F1388" s="21"/>
      <c r="G1388" s="21"/>
      <c r="H1388" s="273"/>
      <c r="I1388" s="135"/>
      <c r="J1388" s="79"/>
      <c r="M1388" s="349"/>
      <c r="N1388" s="73"/>
    </row>
    <row r="1389" spans="1:14" x14ac:dyDescent="0.2">
      <c r="A1389" s="75"/>
      <c r="B1389" s="141"/>
      <c r="C1389" s="77"/>
      <c r="D1389" s="21"/>
      <c r="E1389" s="21"/>
      <c r="F1389" s="21"/>
      <c r="G1389" s="21"/>
      <c r="H1389" s="273"/>
      <c r="I1389" s="135"/>
      <c r="J1389" s="79"/>
      <c r="M1389" s="349"/>
      <c r="N1389" s="73"/>
    </row>
    <row r="1390" spans="1:14" x14ac:dyDescent="0.2">
      <c r="A1390" s="75"/>
      <c r="B1390" s="141"/>
      <c r="C1390" s="77"/>
      <c r="D1390" s="21"/>
      <c r="E1390" s="21"/>
      <c r="F1390" s="21"/>
      <c r="G1390" s="21"/>
      <c r="H1390" s="273"/>
      <c r="I1390" s="135"/>
      <c r="J1390" s="79"/>
      <c r="M1390" s="349"/>
      <c r="N1390" s="73"/>
    </row>
    <row r="1391" spans="1:14" x14ac:dyDescent="0.2">
      <c r="A1391" s="75"/>
      <c r="B1391" s="141"/>
      <c r="C1391" s="77"/>
      <c r="D1391" s="21"/>
      <c r="E1391" s="21"/>
      <c r="F1391" s="21"/>
      <c r="G1391" s="21"/>
      <c r="H1391" s="273"/>
      <c r="I1391" s="135"/>
      <c r="J1391" s="79"/>
      <c r="M1391" s="349"/>
      <c r="N1391" s="73"/>
    </row>
    <row r="1392" spans="1:14" x14ac:dyDescent="0.2">
      <c r="A1392" s="75"/>
      <c r="B1392" s="141"/>
      <c r="C1392" s="77"/>
      <c r="D1392" s="21"/>
      <c r="E1392" s="21"/>
      <c r="F1392" s="21"/>
      <c r="G1392" s="21"/>
      <c r="H1392" s="273"/>
      <c r="I1392" s="135"/>
      <c r="J1392" s="79"/>
      <c r="M1392" s="349"/>
      <c r="N1392" s="73"/>
    </row>
    <row r="1393" spans="1:14" x14ac:dyDescent="0.2">
      <c r="A1393" s="75"/>
      <c r="B1393" s="141"/>
      <c r="C1393" s="77"/>
      <c r="D1393" s="21"/>
      <c r="E1393" s="21"/>
      <c r="F1393" s="21"/>
      <c r="G1393" s="21"/>
      <c r="H1393" s="273"/>
      <c r="I1393" s="135"/>
      <c r="J1393" s="79"/>
      <c r="M1393" s="349"/>
      <c r="N1393" s="73"/>
    </row>
    <row r="1394" spans="1:14" x14ac:dyDescent="0.2">
      <c r="A1394" s="75"/>
      <c r="B1394" s="141"/>
      <c r="C1394" s="77"/>
      <c r="D1394" s="21"/>
      <c r="E1394" s="21"/>
      <c r="F1394" s="21"/>
      <c r="G1394" s="21"/>
      <c r="H1394" s="273"/>
      <c r="I1394" s="135"/>
      <c r="J1394" s="79"/>
      <c r="M1394" s="349"/>
      <c r="N1394" s="73"/>
    </row>
    <row r="1395" spans="1:14" x14ac:dyDescent="0.2">
      <c r="A1395" s="75"/>
      <c r="B1395" s="141"/>
      <c r="C1395" s="77"/>
      <c r="D1395" s="21"/>
      <c r="E1395" s="21"/>
      <c r="F1395" s="21"/>
      <c r="G1395" s="21"/>
      <c r="H1395" s="273"/>
      <c r="I1395" s="135"/>
      <c r="J1395" s="79"/>
      <c r="M1395" s="349"/>
      <c r="N1395" s="73"/>
    </row>
    <row r="1396" spans="1:14" x14ac:dyDescent="0.2">
      <c r="A1396" s="75"/>
      <c r="B1396" s="141"/>
      <c r="C1396" s="77"/>
      <c r="D1396" s="21"/>
      <c r="E1396" s="21"/>
      <c r="F1396" s="21"/>
      <c r="G1396" s="21"/>
      <c r="H1396" s="273"/>
      <c r="I1396" s="135"/>
      <c r="J1396" s="79"/>
      <c r="M1396" s="349"/>
      <c r="N1396" s="73"/>
    </row>
    <row r="1397" spans="1:14" x14ac:dyDescent="0.2">
      <c r="A1397" s="75"/>
      <c r="B1397" s="141"/>
      <c r="C1397" s="77"/>
      <c r="D1397" s="21"/>
      <c r="E1397" s="21"/>
      <c r="F1397" s="21"/>
      <c r="G1397" s="21"/>
      <c r="H1397" s="273"/>
      <c r="I1397" s="135"/>
      <c r="J1397" s="79"/>
      <c r="M1397" s="349"/>
      <c r="N1397" s="73"/>
    </row>
    <row r="1398" spans="1:14" x14ac:dyDescent="0.2">
      <c r="A1398" s="75"/>
      <c r="B1398" s="141"/>
      <c r="C1398" s="77"/>
      <c r="D1398" s="21"/>
      <c r="E1398" s="21"/>
      <c r="F1398" s="21"/>
      <c r="G1398" s="21"/>
      <c r="H1398" s="273"/>
      <c r="I1398" s="135"/>
      <c r="J1398" s="79"/>
      <c r="M1398" s="349"/>
      <c r="N1398" s="73"/>
    </row>
    <row r="1399" spans="1:14" x14ac:dyDescent="0.2">
      <c r="A1399" s="75"/>
      <c r="B1399" s="141"/>
      <c r="C1399" s="77"/>
      <c r="D1399" s="21"/>
      <c r="E1399" s="21"/>
      <c r="F1399" s="21"/>
      <c r="G1399" s="21"/>
      <c r="H1399" s="273"/>
      <c r="I1399" s="135"/>
      <c r="J1399" s="79"/>
      <c r="M1399" s="349"/>
      <c r="N1399" s="73"/>
    </row>
    <row r="1400" spans="1:14" x14ac:dyDescent="0.2">
      <c r="A1400" s="75"/>
      <c r="B1400" s="141"/>
      <c r="C1400" s="77"/>
      <c r="D1400" s="21"/>
      <c r="E1400" s="21"/>
      <c r="F1400" s="21"/>
      <c r="G1400" s="21"/>
      <c r="H1400" s="273"/>
      <c r="I1400" s="135"/>
      <c r="J1400" s="79"/>
      <c r="M1400" s="349"/>
      <c r="N1400" s="73"/>
    </row>
    <row r="1401" spans="1:14" x14ac:dyDescent="0.2">
      <c r="A1401" s="75"/>
      <c r="B1401" s="141"/>
      <c r="C1401" s="77"/>
      <c r="D1401" s="21"/>
      <c r="E1401" s="21"/>
      <c r="F1401" s="21"/>
      <c r="G1401" s="21"/>
      <c r="H1401" s="273"/>
      <c r="I1401" s="135"/>
      <c r="J1401" s="79"/>
      <c r="M1401" s="349"/>
      <c r="N1401" s="73"/>
    </row>
    <row r="1402" spans="1:14" x14ac:dyDescent="0.2">
      <c r="A1402" s="75"/>
      <c r="B1402" s="141"/>
      <c r="C1402" s="77"/>
      <c r="D1402" s="21"/>
      <c r="E1402" s="21"/>
      <c r="F1402" s="21"/>
      <c r="G1402" s="21"/>
      <c r="H1402" s="273"/>
      <c r="I1402" s="135"/>
      <c r="J1402" s="79"/>
      <c r="M1402" s="349"/>
      <c r="N1402" s="73"/>
    </row>
    <row r="1403" spans="1:14" x14ac:dyDescent="0.2">
      <c r="A1403" s="75"/>
      <c r="B1403" s="141"/>
      <c r="C1403" s="77"/>
      <c r="D1403" s="21"/>
      <c r="E1403" s="21"/>
      <c r="F1403" s="21"/>
      <c r="G1403" s="21"/>
      <c r="H1403" s="273"/>
      <c r="I1403" s="135"/>
      <c r="J1403" s="79"/>
      <c r="M1403" s="349"/>
      <c r="N1403" s="73"/>
    </row>
    <row r="1404" spans="1:14" x14ac:dyDescent="0.2">
      <c r="A1404" s="75"/>
      <c r="B1404" s="141"/>
      <c r="C1404" s="77"/>
      <c r="D1404" s="21"/>
      <c r="E1404" s="21"/>
      <c r="F1404" s="21"/>
      <c r="G1404" s="21"/>
      <c r="H1404" s="273"/>
      <c r="I1404" s="135"/>
      <c r="J1404" s="79"/>
      <c r="M1404" s="349"/>
      <c r="N1404" s="73"/>
    </row>
    <row r="1405" spans="1:14" x14ac:dyDescent="0.2">
      <c r="A1405" s="75"/>
      <c r="B1405" s="141"/>
      <c r="C1405" s="77"/>
      <c r="D1405" s="21"/>
      <c r="E1405" s="21"/>
      <c r="F1405" s="21"/>
      <c r="G1405" s="21"/>
      <c r="H1405" s="273"/>
      <c r="I1405" s="135"/>
      <c r="J1405" s="79"/>
      <c r="M1405" s="349"/>
      <c r="N1405" s="73"/>
    </row>
    <row r="1406" spans="1:14" x14ac:dyDescent="0.2">
      <c r="A1406" s="75"/>
      <c r="B1406" s="141"/>
      <c r="C1406" s="77"/>
      <c r="D1406" s="21"/>
      <c r="E1406" s="21"/>
      <c r="F1406" s="21"/>
      <c r="G1406" s="142"/>
      <c r="H1406" s="273"/>
      <c r="I1406" s="135"/>
      <c r="J1406" s="79"/>
      <c r="M1406" s="349"/>
      <c r="N1406" s="73"/>
    </row>
    <row r="1407" spans="1:14" x14ac:dyDescent="0.2">
      <c r="A1407" s="75"/>
      <c r="B1407" s="141"/>
      <c r="C1407" s="77"/>
      <c r="D1407" s="21"/>
      <c r="E1407" s="21"/>
      <c r="F1407" s="21"/>
      <c r="G1407" s="142"/>
      <c r="H1407" s="273"/>
      <c r="I1407" s="135"/>
      <c r="J1407" s="79"/>
      <c r="M1407" s="349"/>
      <c r="N1407" s="73"/>
    </row>
    <row r="1408" spans="1:14" x14ac:dyDescent="0.2">
      <c r="A1408" s="75"/>
      <c r="B1408" s="141"/>
      <c r="C1408" s="77"/>
      <c r="D1408" s="21"/>
      <c r="E1408" s="21"/>
      <c r="F1408" s="21"/>
      <c r="G1408" s="142"/>
      <c r="H1408" s="273"/>
      <c r="I1408" s="135"/>
      <c r="J1408" s="79"/>
      <c r="M1408" s="349"/>
      <c r="N1408" s="73"/>
    </row>
    <row r="1409" spans="1:14" x14ac:dyDescent="0.2">
      <c r="A1409" s="75"/>
      <c r="B1409" s="141"/>
      <c r="C1409" s="77"/>
      <c r="D1409" s="21"/>
      <c r="E1409" s="21"/>
      <c r="F1409" s="21"/>
      <c r="G1409" s="142"/>
      <c r="H1409" s="273"/>
      <c r="I1409" s="135"/>
      <c r="J1409" s="79"/>
      <c r="M1409" s="349"/>
      <c r="N1409" s="73"/>
    </row>
    <row r="1410" spans="1:14" x14ac:dyDescent="0.2">
      <c r="A1410" s="75"/>
      <c r="B1410" s="141"/>
      <c r="C1410" s="77"/>
      <c r="D1410" s="21"/>
      <c r="E1410" s="21"/>
      <c r="F1410" s="21"/>
      <c r="G1410" s="142"/>
      <c r="H1410" s="273"/>
      <c r="I1410" s="135"/>
      <c r="J1410" s="79"/>
      <c r="M1410" s="349"/>
      <c r="N1410" s="73"/>
    </row>
    <row r="1411" spans="1:14" x14ac:dyDescent="0.2">
      <c r="A1411" s="75"/>
      <c r="B1411" s="141"/>
      <c r="C1411" s="77"/>
      <c r="D1411" s="21"/>
      <c r="E1411" s="21"/>
      <c r="F1411" s="21"/>
      <c r="G1411" s="142"/>
      <c r="H1411" s="273"/>
      <c r="I1411" s="135"/>
      <c r="J1411" s="79"/>
      <c r="M1411" s="349"/>
      <c r="N1411" s="73"/>
    </row>
    <row r="1412" spans="1:14" x14ac:dyDescent="0.2">
      <c r="A1412" s="75"/>
      <c r="B1412" s="141"/>
      <c r="C1412" s="77"/>
      <c r="D1412" s="21"/>
      <c r="E1412" s="21"/>
      <c r="F1412" s="21"/>
      <c r="G1412" s="142"/>
      <c r="H1412" s="273"/>
      <c r="I1412" s="135"/>
      <c r="J1412" s="79"/>
      <c r="M1412" s="349"/>
      <c r="N1412" s="73"/>
    </row>
    <row r="1413" spans="1:14" x14ac:dyDescent="0.2">
      <c r="A1413" s="75"/>
      <c r="B1413" s="141"/>
      <c r="C1413" s="77"/>
      <c r="D1413" s="21"/>
      <c r="E1413" s="21"/>
      <c r="F1413" s="21"/>
      <c r="G1413" s="142"/>
      <c r="H1413" s="273"/>
      <c r="I1413" s="135"/>
      <c r="J1413" s="79"/>
      <c r="M1413" s="349"/>
      <c r="N1413" s="73"/>
    </row>
    <row r="1414" spans="1:14" x14ac:dyDescent="0.2">
      <c r="A1414" s="75"/>
      <c r="B1414" s="141"/>
      <c r="C1414" s="77"/>
      <c r="D1414" s="21"/>
      <c r="E1414" s="21"/>
      <c r="F1414" s="21"/>
      <c r="G1414" s="142"/>
      <c r="H1414" s="273"/>
      <c r="I1414" s="135"/>
      <c r="J1414" s="79"/>
      <c r="M1414" s="349"/>
      <c r="N1414" s="73"/>
    </row>
    <row r="1415" spans="1:14" x14ac:dyDescent="0.2">
      <c r="A1415" s="75"/>
      <c r="B1415" s="141"/>
      <c r="C1415" s="77"/>
      <c r="D1415" s="21"/>
      <c r="E1415" s="21"/>
      <c r="F1415" s="21"/>
      <c r="G1415" s="142"/>
      <c r="H1415" s="273"/>
      <c r="I1415" s="135"/>
      <c r="J1415" s="79"/>
      <c r="M1415" s="349"/>
      <c r="N1415" s="73"/>
    </row>
    <row r="1416" spans="1:14" x14ac:dyDescent="0.2">
      <c r="A1416" s="75"/>
      <c r="B1416" s="141"/>
      <c r="C1416" s="77"/>
      <c r="D1416" s="21"/>
      <c r="E1416" s="21"/>
      <c r="F1416" s="21"/>
      <c r="G1416" s="142"/>
      <c r="H1416" s="273"/>
      <c r="I1416" s="135"/>
      <c r="J1416" s="79"/>
      <c r="M1416" s="349"/>
      <c r="N1416" s="73"/>
    </row>
    <row r="1417" spans="1:14" x14ac:dyDescent="0.2">
      <c r="A1417" s="75"/>
      <c r="B1417" s="141"/>
      <c r="C1417" s="77"/>
      <c r="D1417" s="21"/>
      <c r="E1417" s="21"/>
      <c r="F1417" s="21"/>
      <c r="G1417" s="142"/>
      <c r="H1417" s="273"/>
      <c r="I1417" s="135"/>
      <c r="J1417" s="79"/>
      <c r="M1417" s="349"/>
      <c r="N1417" s="73"/>
    </row>
    <row r="1418" spans="1:14" x14ac:dyDescent="0.2">
      <c r="A1418" s="75"/>
      <c r="B1418" s="141"/>
      <c r="C1418" s="77"/>
      <c r="D1418" s="21"/>
      <c r="E1418" s="21"/>
      <c r="F1418" s="21"/>
      <c r="G1418" s="142"/>
      <c r="H1418" s="273"/>
      <c r="I1418" s="135"/>
      <c r="J1418" s="79"/>
      <c r="M1418" s="349"/>
      <c r="N1418" s="73"/>
    </row>
    <row r="1419" spans="1:14" x14ac:dyDescent="0.2">
      <c r="A1419" s="75"/>
      <c r="B1419" s="141"/>
      <c r="C1419" s="77"/>
      <c r="D1419" s="21"/>
      <c r="E1419" s="21"/>
      <c r="F1419" s="21"/>
      <c r="G1419" s="142"/>
      <c r="H1419" s="273"/>
      <c r="I1419" s="135"/>
      <c r="J1419" s="79"/>
      <c r="M1419" s="349"/>
      <c r="N1419" s="73"/>
    </row>
    <row r="1420" spans="1:14" x14ac:dyDescent="0.2">
      <c r="A1420" s="75"/>
      <c r="B1420" s="141"/>
      <c r="C1420" s="77"/>
      <c r="D1420" s="21"/>
      <c r="E1420" s="21"/>
      <c r="F1420" s="21"/>
      <c r="G1420" s="142"/>
      <c r="H1420" s="273"/>
      <c r="I1420" s="135"/>
      <c r="J1420" s="79"/>
      <c r="M1420" s="349"/>
      <c r="N1420" s="73"/>
    </row>
    <row r="1421" spans="1:14" x14ac:dyDescent="0.2">
      <c r="A1421" s="75"/>
      <c r="B1421" s="141"/>
      <c r="C1421" s="77"/>
      <c r="D1421" s="21"/>
      <c r="E1421" s="21"/>
      <c r="F1421" s="21"/>
      <c r="G1421" s="142"/>
      <c r="H1421" s="273"/>
      <c r="I1421" s="135"/>
      <c r="J1421" s="79"/>
      <c r="M1421" s="349"/>
      <c r="N1421" s="73"/>
    </row>
    <row r="1422" spans="1:14" x14ac:dyDescent="0.2">
      <c r="A1422" s="75"/>
      <c r="B1422" s="141"/>
      <c r="C1422" s="77"/>
      <c r="D1422" s="21"/>
      <c r="E1422" s="21"/>
      <c r="F1422" s="21"/>
      <c r="G1422" s="142"/>
      <c r="H1422" s="273"/>
      <c r="I1422" s="135"/>
      <c r="J1422" s="79"/>
      <c r="M1422" s="349"/>
      <c r="N1422" s="73"/>
    </row>
    <row r="1423" spans="1:14" x14ac:dyDescent="0.2">
      <c r="A1423" s="75"/>
      <c r="B1423" s="141"/>
      <c r="C1423" s="77"/>
      <c r="D1423" s="21"/>
      <c r="E1423" s="21"/>
      <c r="F1423" s="21"/>
      <c r="G1423" s="142"/>
      <c r="H1423" s="273"/>
      <c r="I1423" s="135"/>
      <c r="J1423" s="79"/>
      <c r="M1423" s="349"/>
      <c r="N1423" s="73"/>
    </row>
    <row r="1424" spans="1:14" x14ac:dyDescent="0.2">
      <c r="A1424" s="75"/>
      <c r="B1424" s="141"/>
      <c r="C1424" s="77"/>
      <c r="D1424" s="21"/>
      <c r="E1424" s="21"/>
      <c r="F1424" s="21"/>
      <c r="G1424" s="142"/>
      <c r="H1424" s="273"/>
      <c r="I1424" s="135"/>
      <c r="J1424" s="79"/>
      <c r="M1424" s="349"/>
      <c r="N1424" s="73"/>
    </row>
    <row r="1425" spans="1:14" x14ac:dyDescent="0.2">
      <c r="A1425" s="75"/>
      <c r="B1425" s="141"/>
      <c r="C1425" s="77"/>
      <c r="D1425" s="21"/>
      <c r="E1425" s="21"/>
      <c r="F1425" s="21"/>
      <c r="G1425" s="142"/>
      <c r="H1425" s="273"/>
      <c r="I1425" s="135"/>
      <c r="J1425" s="79"/>
      <c r="M1425" s="349"/>
      <c r="N1425" s="73"/>
    </row>
    <row r="1426" spans="1:14" x14ac:dyDescent="0.2">
      <c r="A1426" s="75"/>
      <c r="B1426" s="141"/>
      <c r="C1426" s="77"/>
      <c r="D1426" s="21"/>
      <c r="E1426" s="21"/>
      <c r="F1426" s="21"/>
      <c r="G1426" s="142"/>
      <c r="H1426" s="273"/>
      <c r="I1426" s="135"/>
      <c r="J1426" s="79"/>
      <c r="M1426" s="349"/>
      <c r="N1426" s="73"/>
    </row>
    <row r="1427" spans="1:14" x14ac:dyDescent="0.2">
      <c r="A1427" s="75"/>
      <c r="B1427" s="141"/>
      <c r="C1427" s="77"/>
      <c r="D1427" s="21"/>
      <c r="E1427" s="21"/>
      <c r="F1427" s="21"/>
      <c r="G1427" s="142"/>
      <c r="H1427" s="273"/>
      <c r="I1427" s="135"/>
      <c r="J1427" s="79"/>
      <c r="M1427" s="349"/>
      <c r="N1427" s="73"/>
    </row>
    <row r="1428" spans="1:14" x14ac:dyDescent="0.2">
      <c r="A1428" s="75"/>
      <c r="B1428" s="141"/>
      <c r="C1428" s="77"/>
      <c r="D1428" s="21"/>
      <c r="E1428" s="21"/>
      <c r="F1428" s="21"/>
      <c r="G1428" s="142"/>
      <c r="H1428" s="273"/>
      <c r="I1428" s="135"/>
      <c r="J1428" s="79"/>
      <c r="M1428" s="349"/>
      <c r="N1428" s="73"/>
    </row>
    <row r="1429" spans="1:14" x14ac:dyDescent="0.2">
      <c r="A1429" s="75"/>
      <c r="B1429" s="141"/>
      <c r="C1429" s="77"/>
      <c r="D1429" s="21"/>
      <c r="E1429" s="21"/>
      <c r="F1429" s="21"/>
      <c r="G1429" s="142"/>
      <c r="H1429" s="273"/>
      <c r="I1429" s="135"/>
      <c r="J1429" s="79"/>
      <c r="M1429" s="349"/>
      <c r="N1429" s="73"/>
    </row>
    <row r="1430" spans="1:14" x14ac:dyDescent="0.2">
      <c r="A1430" s="75"/>
      <c r="B1430" s="141"/>
      <c r="C1430" s="77"/>
      <c r="D1430" s="21"/>
      <c r="E1430" s="21"/>
      <c r="F1430" s="21"/>
      <c r="G1430" s="142"/>
      <c r="H1430" s="273"/>
      <c r="I1430" s="135"/>
      <c r="J1430" s="79"/>
      <c r="M1430" s="349"/>
      <c r="N1430" s="73"/>
    </row>
    <row r="1431" spans="1:14" x14ac:dyDescent="0.2">
      <c r="A1431" s="75"/>
      <c r="B1431" s="141"/>
      <c r="C1431" s="77"/>
      <c r="D1431" s="21"/>
      <c r="E1431" s="21"/>
      <c r="F1431" s="21"/>
      <c r="G1431" s="142"/>
      <c r="H1431" s="273"/>
      <c r="I1431" s="135"/>
      <c r="J1431" s="79"/>
      <c r="M1431" s="349"/>
      <c r="N1431" s="73"/>
    </row>
    <row r="1432" spans="1:14" x14ac:dyDescent="0.2">
      <c r="A1432" s="75"/>
      <c r="B1432" s="141"/>
      <c r="C1432" s="77"/>
      <c r="D1432" s="21"/>
      <c r="E1432" s="21"/>
      <c r="F1432" s="21"/>
      <c r="G1432" s="142"/>
      <c r="H1432" s="273"/>
      <c r="I1432" s="135"/>
      <c r="J1432" s="79"/>
      <c r="M1432" s="349"/>
      <c r="N1432" s="73"/>
    </row>
    <row r="1433" spans="1:14" x14ac:dyDescent="0.2">
      <c r="A1433" s="75"/>
      <c r="B1433" s="141"/>
      <c r="C1433" s="77"/>
      <c r="D1433" s="21"/>
      <c r="E1433" s="21"/>
      <c r="F1433" s="21"/>
      <c r="G1433" s="142"/>
      <c r="H1433" s="273"/>
      <c r="I1433" s="135"/>
      <c r="J1433" s="79"/>
      <c r="M1433" s="349"/>
      <c r="N1433" s="73"/>
    </row>
    <row r="1434" spans="1:14" x14ac:dyDescent="0.2">
      <c r="A1434" s="75"/>
      <c r="B1434" s="141"/>
      <c r="C1434" s="77"/>
      <c r="D1434" s="21"/>
      <c r="E1434" s="21"/>
      <c r="F1434" s="21"/>
      <c r="G1434" s="142"/>
      <c r="H1434" s="273"/>
      <c r="I1434" s="135"/>
      <c r="J1434" s="79"/>
      <c r="M1434" s="349"/>
      <c r="N1434" s="73"/>
    </row>
    <row r="1435" spans="1:14" x14ac:dyDescent="0.2">
      <c r="A1435" s="75"/>
      <c r="B1435" s="141"/>
      <c r="C1435" s="77"/>
      <c r="D1435" s="21"/>
      <c r="E1435" s="21"/>
      <c r="F1435" s="21"/>
      <c r="G1435" s="142"/>
      <c r="H1435" s="273"/>
      <c r="I1435" s="135"/>
      <c r="J1435" s="79"/>
      <c r="M1435" s="349"/>
      <c r="N1435" s="73"/>
    </row>
    <row r="1436" spans="1:14" x14ac:dyDescent="0.2">
      <c r="A1436" s="75"/>
      <c r="B1436" s="141"/>
      <c r="C1436" s="77"/>
      <c r="D1436" s="21"/>
      <c r="E1436" s="21"/>
      <c r="F1436" s="21"/>
      <c r="G1436" s="142"/>
      <c r="H1436" s="273"/>
      <c r="I1436" s="135"/>
      <c r="J1436" s="79"/>
      <c r="M1436" s="349"/>
      <c r="N1436" s="73"/>
    </row>
    <row r="1437" spans="1:14" x14ac:dyDescent="0.2">
      <c r="A1437" s="75"/>
      <c r="B1437" s="141"/>
      <c r="C1437" s="77"/>
      <c r="D1437" s="21"/>
      <c r="E1437" s="21"/>
      <c r="F1437" s="21"/>
      <c r="G1437" s="142"/>
      <c r="H1437" s="273"/>
      <c r="I1437" s="135"/>
      <c r="J1437" s="79"/>
      <c r="M1437" s="349"/>
      <c r="N1437" s="73"/>
    </row>
    <row r="1438" spans="1:14" x14ac:dyDescent="0.2">
      <c r="A1438" s="75"/>
      <c r="B1438" s="141"/>
      <c r="C1438" s="77"/>
      <c r="D1438" s="21"/>
      <c r="E1438" s="21"/>
      <c r="F1438" s="21"/>
      <c r="G1438" s="142"/>
      <c r="H1438" s="273"/>
      <c r="I1438" s="135"/>
      <c r="J1438" s="79"/>
      <c r="M1438" s="349"/>
      <c r="N1438" s="73"/>
    </row>
    <row r="1439" spans="1:14" x14ac:dyDescent="0.2">
      <c r="A1439" s="75"/>
      <c r="B1439" s="141"/>
      <c r="C1439" s="77"/>
      <c r="D1439" s="21"/>
      <c r="E1439" s="21"/>
      <c r="F1439" s="21"/>
      <c r="G1439" s="142"/>
      <c r="H1439" s="273"/>
      <c r="I1439" s="135"/>
      <c r="J1439" s="79"/>
      <c r="M1439" s="349"/>
      <c r="N1439" s="73"/>
    </row>
    <row r="1440" spans="1:14" x14ac:dyDescent="0.2">
      <c r="A1440" s="75"/>
      <c r="B1440" s="141"/>
      <c r="C1440" s="77"/>
      <c r="D1440" s="21"/>
      <c r="E1440" s="21"/>
      <c r="F1440" s="21"/>
      <c r="G1440" s="142"/>
      <c r="H1440" s="273"/>
      <c r="I1440" s="135"/>
      <c r="J1440" s="79"/>
      <c r="M1440" s="349"/>
      <c r="N1440" s="73"/>
    </row>
    <row r="1441" spans="1:14" x14ac:dyDescent="0.2">
      <c r="A1441" s="75"/>
      <c r="B1441" s="141"/>
      <c r="C1441" s="77"/>
      <c r="D1441" s="21"/>
      <c r="E1441" s="21"/>
      <c r="F1441" s="21"/>
      <c r="G1441" s="142"/>
      <c r="H1441" s="273"/>
      <c r="I1441" s="135"/>
      <c r="J1441" s="79"/>
      <c r="M1441" s="349"/>
      <c r="N1441" s="73"/>
    </row>
    <row r="1442" spans="1:14" x14ac:dyDescent="0.2">
      <c r="A1442" s="75"/>
      <c r="B1442" s="141"/>
      <c r="C1442" s="77"/>
      <c r="D1442" s="21"/>
      <c r="E1442" s="21"/>
      <c r="F1442" s="21"/>
      <c r="G1442" s="142"/>
      <c r="H1442" s="273"/>
      <c r="I1442" s="135"/>
      <c r="J1442" s="79"/>
      <c r="M1442" s="349"/>
      <c r="N1442" s="73"/>
    </row>
    <row r="1443" spans="1:14" x14ac:dyDescent="0.2">
      <c r="A1443" s="75"/>
      <c r="B1443" s="141"/>
      <c r="C1443" s="77"/>
      <c r="D1443" s="21"/>
      <c r="E1443" s="21"/>
      <c r="F1443" s="21"/>
      <c r="G1443" s="142"/>
      <c r="H1443" s="273"/>
      <c r="I1443" s="135"/>
      <c r="J1443" s="79"/>
      <c r="M1443" s="349"/>
      <c r="N1443" s="73"/>
    </row>
    <row r="1444" spans="1:14" x14ac:dyDescent="0.2">
      <c r="A1444" s="75"/>
      <c r="B1444" s="141"/>
      <c r="C1444" s="77"/>
      <c r="D1444" s="21"/>
      <c r="E1444" s="21"/>
      <c r="F1444" s="21"/>
      <c r="G1444" s="142"/>
      <c r="H1444" s="273"/>
      <c r="I1444" s="135"/>
      <c r="J1444" s="79"/>
      <c r="M1444" s="349"/>
      <c r="N1444" s="73"/>
    </row>
    <row r="1445" spans="1:14" x14ac:dyDescent="0.2">
      <c r="A1445" s="75"/>
      <c r="B1445" s="141"/>
      <c r="C1445" s="77"/>
      <c r="D1445" s="21"/>
      <c r="E1445" s="21"/>
      <c r="F1445" s="21"/>
      <c r="G1445" s="142"/>
      <c r="H1445" s="273"/>
      <c r="I1445" s="135"/>
      <c r="J1445" s="79"/>
      <c r="M1445" s="349"/>
      <c r="N1445" s="73"/>
    </row>
    <row r="1446" spans="1:14" x14ac:dyDescent="0.2">
      <c r="A1446" s="75"/>
      <c r="B1446" s="141"/>
      <c r="C1446" s="77"/>
      <c r="D1446" s="21"/>
      <c r="E1446" s="21"/>
      <c r="F1446" s="21"/>
      <c r="G1446" s="142"/>
      <c r="H1446" s="273"/>
      <c r="I1446" s="135"/>
      <c r="J1446" s="79"/>
      <c r="M1446" s="349"/>
      <c r="N1446" s="73"/>
    </row>
    <row r="1447" spans="1:14" x14ac:dyDescent="0.2">
      <c r="A1447" s="75"/>
      <c r="B1447" s="141"/>
      <c r="C1447" s="77"/>
      <c r="D1447" s="21"/>
      <c r="E1447" s="21"/>
      <c r="F1447" s="21"/>
      <c r="G1447" s="142"/>
      <c r="H1447" s="273"/>
      <c r="I1447" s="135"/>
      <c r="J1447" s="79"/>
      <c r="M1447" s="349"/>
      <c r="N1447" s="73"/>
    </row>
    <row r="1448" spans="1:14" x14ac:dyDescent="0.2">
      <c r="A1448" s="75"/>
      <c r="B1448" s="141"/>
      <c r="C1448" s="77"/>
      <c r="D1448" s="21"/>
      <c r="E1448" s="21"/>
      <c r="F1448" s="21"/>
      <c r="G1448" s="142"/>
      <c r="H1448" s="273"/>
      <c r="I1448" s="135"/>
      <c r="J1448" s="79"/>
      <c r="M1448" s="349"/>
      <c r="N1448" s="73"/>
    </row>
    <row r="1449" spans="1:14" x14ac:dyDescent="0.2">
      <c r="A1449" s="75"/>
      <c r="B1449" s="141"/>
      <c r="C1449" s="77"/>
      <c r="D1449" s="21"/>
      <c r="E1449" s="21"/>
      <c r="F1449" s="21"/>
      <c r="G1449" s="142"/>
      <c r="H1449" s="273"/>
      <c r="I1449" s="135"/>
      <c r="J1449" s="79"/>
      <c r="M1449" s="349"/>
      <c r="N1449" s="146"/>
    </row>
    <row r="1450" spans="1:14" x14ac:dyDescent="0.2">
      <c r="A1450" s="75"/>
      <c r="B1450" s="141"/>
      <c r="C1450" s="77"/>
      <c r="D1450" s="21"/>
      <c r="E1450" s="21"/>
      <c r="F1450" s="21"/>
      <c r="G1450" s="142"/>
      <c r="H1450" s="273"/>
      <c r="I1450" s="135"/>
      <c r="J1450" s="79"/>
      <c r="M1450" s="349"/>
      <c r="N1450" s="73"/>
    </row>
    <row r="1451" spans="1:14" x14ac:dyDescent="0.2">
      <c r="A1451" s="75"/>
      <c r="B1451" s="141"/>
      <c r="C1451" s="77"/>
      <c r="D1451" s="21"/>
      <c r="E1451" s="21"/>
      <c r="F1451" s="21"/>
      <c r="G1451" s="142"/>
      <c r="H1451" s="273"/>
      <c r="I1451" s="135"/>
      <c r="J1451" s="79"/>
      <c r="M1451" s="349"/>
      <c r="N1451" s="73"/>
    </row>
    <row r="1452" spans="1:14" x14ac:dyDescent="0.2">
      <c r="A1452" s="75"/>
      <c r="B1452" s="141"/>
      <c r="C1452" s="77"/>
      <c r="D1452" s="21"/>
      <c r="E1452" s="21"/>
      <c r="F1452" s="21"/>
      <c r="G1452" s="142"/>
      <c r="H1452" s="273"/>
      <c r="I1452" s="135"/>
      <c r="J1452" s="79"/>
      <c r="M1452" s="349"/>
      <c r="N1452" s="73"/>
    </row>
    <row r="1453" spans="1:14" x14ac:dyDescent="0.2">
      <c r="A1453" s="75"/>
      <c r="B1453" s="141"/>
      <c r="C1453" s="77"/>
      <c r="D1453" s="21"/>
      <c r="E1453" s="21"/>
      <c r="F1453" s="21"/>
      <c r="G1453" s="142"/>
      <c r="H1453" s="273"/>
      <c r="I1453" s="135"/>
      <c r="J1453" s="79"/>
      <c r="M1453" s="349"/>
      <c r="N1453" s="73"/>
    </row>
    <row r="1454" spans="1:14" x14ac:dyDescent="0.2">
      <c r="A1454" s="75"/>
      <c r="B1454" s="141"/>
      <c r="C1454" s="77"/>
      <c r="D1454" s="21"/>
      <c r="E1454" s="21"/>
      <c r="F1454" s="21"/>
      <c r="G1454" s="142"/>
      <c r="H1454" s="273"/>
      <c r="I1454" s="135"/>
      <c r="J1454" s="79"/>
      <c r="M1454" s="349"/>
      <c r="N1454" s="73"/>
    </row>
    <row r="1455" spans="1:14" x14ac:dyDescent="0.2">
      <c r="A1455" s="75"/>
      <c r="B1455" s="141"/>
      <c r="C1455" s="77"/>
      <c r="D1455" s="21"/>
      <c r="E1455" s="21"/>
      <c r="F1455" s="21"/>
      <c r="G1455" s="142"/>
      <c r="H1455" s="273"/>
      <c r="I1455" s="135"/>
      <c r="J1455" s="79"/>
      <c r="M1455" s="349"/>
      <c r="N1455" s="73"/>
    </row>
    <row r="1456" spans="1:14" x14ac:dyDescent="0.2">
      <c r="A1456" s="75"/>
      <c r="B1456" s="141"/>
      <c r="C1456" s="77"/>
      <c r="D1456" s="21"/>
      <c r="E1456" s="21"/>
      <c r="F1456" s="21"/>
      <c r="G1456" s="142"/>
      <c r="H1456" s="273"/>
      <c r="I1456" s="135"/>
      <c r="J1456" s="79"/>
      <c r="M1456" s="349"/>
      <c r="N1456" s="73"/>
    </row>
    <row r="1457" spans="1:14" x14ac:dyDescent="0.2">
      <c r="A1457" s="75"/>
      <c r="B1457" s="141"/>
      <c r="C1457" s="77"/>
      <c r="D1457" s="21"/>
      <c r="E1457" s="21"/>
      <c r="F1457" s="21"/>
      <c r="G1457" s="142"/>
      <c r="H1457" s="273"/>
      <c r="I1457" s="135"/>
      <c r="J1457" s="79"/>
      <c r="M1457" s="349"/>
      <c r="N1457" s="73"/>
    </row>
    <row r="1458" spans="1:14" x14ac:dyDescent="0.2">
      <c r="A1458" s="75"/>
      <c r="B1458" s="141"/>
      <c r="C1458" s="77"/>
      <c r="D1458" s="21"/>
      <c r="E1458" s="21"/>
      <c r="F1458" s="21"/>
      <c r="G1458" s="142"/>
      <c r="H1458" s="273"/>
      <c r="I1458" s="135"/>
      <c r="J1458" s="79"/>
      <c r="M1458" s="349"/>
      <c r="N1458" s="73"/>
    </row>
    <row r="1459" spans="1:14" x14ac:dyDescent="0.2">
      <c r="A1459" s="75"/>
      <c r="B1459" s="141"/>
      <c r="C1459" s="77"/>
      <c r="D1459" s="21"/>
      <c r="E1459" s="21"/>
      <c r="F1459" s="21"/>
      <c r="G1459" s="142"/>
      <c r="H1459" s="273"/>
      <c r="I1459" s="135"/>
      <c r="J1459" s="79"/>
      <c r="M1459" s="349"/>
      <c r="N1459" s="73"/>
    </row>
    <row r="1460" spans="1:14" x14ac:dyDescent="0.2">
      <c r="A1460" s="75"/>
      <c r="B1460" s="141"/>
      <c r="C1460" s="77"/>
      <c r="D1460" s="21"/>
      <c r="E1460" s="21"/>
      <c r="F1460" s="21"/>
      <c r="G1460" s="142"/>
      <c r="H1460" s="273"/>
      <c r="I1460" s="135"/>
      <c r="J1460" s="79"/>
      <c r="M1460" s="349"/>
      <c r="N1460" s="73"/>
    </row>
    <row r="1461" spans="1:14" x14ac:dyDescent="0.2">
      <c r="A1461" s="75"/>
      <c r="B1461" s="141"/>
      <c r="C1461" s="77"/>
      <c r="D1461" s="21"/>
      <c r="E1461" s="21"/>
      <c r="F1461" s="21"/>
      <c r="G1461" s="142"/>
      <c r="H1461" s="273"/>
      <c r="I1461" s="135"/>
      <c r="J1461" s="79"/>
      <c r="M1461" s="349"/>
      <c r="N1461" s="73"/>
    </row>
    <row r="1462" spans="1:14" x14ac:dyDescent="0.2">
      <c r="A1462" s="75"/>
      <c r="B1462" s="141"/>
      <c r="C1462" s="77"/>
      <c r="D1462" s="21"/>
      <c r="E1462" s="21"/>
      <c r="F1462" s="21"/>
      <c r="G1462" s="142"/>
      <c r="H1462" s="273"/>
      <c r="I1462" s="135"/>
      <c r="J1462" s="79"/>
      <c r="M1462" s="349"/>
      <c r="N1462" s="73"/>
    </row>
    <row r="1463" spans="1:14" x14ac:dyDescent="0.2">
      <c r="A1463" s="75"/>
      <c r="B1463" s="141"/>
      <c r="C1463" s="77"/>
      <c r="D1463" s="21"/>
      <c r="E1463" s="21"/>
      <c r="F1463" s="21"/>
      <c r="G1463" s="142"/>
      <c r="H1463" s="273"/>
      <c r="I1463" s="135"/>
      <c r="J1463" s="79"/>
      <c r="M1463" s="349"/>
      <c r="N1463" s="73"/>
    </row>
    <row r="1464" spans="1:14" x14ac:dyDescent="0.2">
      <c r="A1464" s="75"/>
      <c r="B1464" s="141"/>
      <c r="C1464" s="77"/>
      <c r="D1464" s="21"/>
      <c r="E1464" s="21"/>
      <c r="F1464" s="21"/>
      <c r="G1464" s="142"/>
      <c r="H1464" s="273"/>
      <c r="I1464" s="135"/>
      <c r="J1464" s="79"/>
      <c r="M1464" s="349"/>
      <c r="N1464" s="73"/>
    </row>
    <row r="1465" spans="1:14" x14ac:dyDescent="0.2">
      <c r="A1465" s="75"/>
      <c r="B1465" s="141"/>
      <c r="C1465" s="77"/>
      <c r="D1465" s="21"/>
      <c r="E1465" s="21"/>
      <c r="F1465" s="21"/>
      <c r="G1465" s="142"/>
      <c r="H1465" s="273"/>
      <c r="I1465" s="135"/>
      <c r="J1465" s="79"/>
      <c r="M1465" s="349"/>
      <c r="N1465" s="73"/>
    </row>
    <row r="1466" spans="1:14" x14ac:dyDescent="0.2">
      <c r="A1466" s="75"/>
      <c r="B1466" s="141"/>
      <c r="C1466" s="77"/>
      <c r="D1466" s="21"/>
      <c r="E1466" s="21"/>
      <c r="F1466" s="21"/>
      <c r="G1466" s="142"/>
      <c r="H1466" s="273"/>
      <c r="I1466" s="135"/>
      <c r="J1466" s="79"/>
      <c r="M1466" s="349"/>
      <c r="N1466" s="73"/>
    </row>
    <row r="1467" spans="1:14" x14ac:dyDescent="0.2">
      <c r="A1467" s="75"/>
      <c r="B1467" s="141"/>
      <c r="C1467" s="77"/>
      <c r="D1467" s="21"/>
      <c r="E1467" s="21"/>
      <c r="F1467" s="21"/>
      <c r="G1467" s="142"/>
      <c r="H1467" s="273"/>
      <c r="I1467" s="135"/>
      <c r="J1467" s="79"/>
      <c r="M1467" s="349"/>
      <c r="N1467" s="73"/>
    </row>
    <row r="1468" spans="1:14" x14ac:dyDescent="0.2">
      <c r="A1468" s="75"/>
      <c r="B1468" s="141"/>
      <c r="C1468" s="77"/>
      <c r="D1468" s="21"/>
      <c r="E1468" s="21"/>
      <c r="F1468" s="21"/>
      <c r="G1468" s="142"/>
      <c r="H1468" s="273"/>
      <c r="I1468" s="135"/>
      <c r="J1468" s="79"/>
      <c r="M1468" s="349"/>
      <c r="N1468" s="73"/>
    </row>
    <row r="1469" spans="1:14" x14ac:dyDescent="0.2">
      <c r="A1469" s="75"/>
      <c r="B1469" s="141"/>
      <c r="C1469" s="77"/>
      <c r="D1469" s="21"/>
      <c r="E1469" s="21"/>
      <c r="F1469" s="21"/>
      <c r="G1469" s="142"/>
      <c r="H1469" s="273"/>
      <c r="I1469" s="135"/>
      <c r="J1469" s="79"/>
      <c r="M1469" s="349"/>
      <c r="N1469" s="73"/>
    </row>
    <row r="1470" spans="1:14" x14ac:dyDescent="0.2">
      <c r="A1470" s="75"/>
      <c r="B1470" s="141"/>
      <c r="C1470" s="77"/>
      <c r="D1470" s="21"/>
      <c r="E1470" s="21"/>
      <c r="F1470" s="21"/>
      <c r="G1470" s="142"/>
      <c r="H1470" s="273"/>
      <c r="I1470" s="135"/>
      <c r="J1470" s="79"/>
      <c r="M1470" s="349"/>
      <c r="N1470" s="73"/>
    </row>
    <row r="1471" spans="1:14" x14ac:dyDescent="0.2">
      <c r="A1471" s="75"/>
      <c r="B1471" s="141"/>
      <c r="C1471" s="77"/>
      <c r="D1471" s="21"/>
      <c r="E1471" s="21"/>
      <c r="F1471" s="21"/>
      <c r="G1471" s="142"/>
      <c r="H1471" s="273"/>
      <c r="I1471" s="135"/>
      <c r="J1471" s="79"/>
      <c r="M1471" s="349"/>
      <c r="N1471" s="73"/>
    </row>
    <row r="1472" spans="1:14" x14ac:dyDescent="0.2">
      <c r="A1472" s="75"/>
      <c r="B1472" s="141"/>
      <c r="C1472" s="77"/>
      <c r="D1472" s="21"/>
      <c r="E1472" s="21"/>
      <c r="F1472" s="21"/>
      <c r="G1472" s="142"/>
      <c r="H1472" s="273"/>
      <c r="I1472" s="135"/>
      <c r="J1472" s="79"/>
      <c r="M1472" s="349"/>
      <c r="N1472" s="73"/>
    </row>
    <row r="1473" spans="1:14" x14ac:dyDescent="0.2">
      <c r="A1473" s="75"/>
      <c r="B1473" s="141"/>
      <c r="C1473" s="187"/>
      <c r="D1473" s="21"/>
      <c r="E1473" s="21"/>
      <c r="F1473" s="21"/>
      <c r="G1473" s="142"/>
      <c r="H1473" s="273"/>
      <c r="I1473" s="135"/>
      <c r="J1473" s="79"/>
      <c r="M1473" s="349"/>
      <c r="N1473" s="73"/>
    </row>
    <row r="1474" spans="1:14" x14ac:dyDescent="0.2">
      <c r="A1474" s="75"/>
      <c r="B1474" s="141"/>
      <c r="C1474" s="77"/>
      <c r="D1474" s="21"/>
      <c r="E1474" s="21"/>
      <c r="F1474" s="21"/>
      <c r="G1474" s="142"/>
      <c r="H1474" s="273"/>
      <c r="I1474" s="135"/>
      <c r="J1474" s="79"/>
      <c r="M1474" s="349"/>
      <c r="N1474" s="73"/>
    </row>
    <row r="1475" spans="1:14" x14ac:dyDescent="0.2">
      <c r="A1475" s="75"/>
      <c r="B1475" s="141"/>
      <c r="C1475" s="77"/>
      <c r="D1475" s="21"/>
      <c r="E1475" s="21"/>
      <c r="F1475" s="21"/>
      <c r="G1475" s="142"/>
      <c r="H1475" s="273"/>
      <c r="I1475" s="135"/>
      <c r="J1475" s="79"/>
      <c r="M1475" s="349"/>
      <c r="N1475" s="73"/>
    </row>
    <row r="1476" spans="1:14" x14ac:dyDescent="0.2">
      <c r="A1476" s="75"/>
      <c r="B1476" s="141"/>
      <c r="C1476" s="77"/>
      <c r="D1476" s="21"/>
      <c r="E1476" s="21"/>
      <c r="F1476" s="21"/>
      <c r="G1476" s="142"/>
      <c r="H1476" s="273"/>
      <c r="I1476" s="135"/>
      <c r="J1476" s="79"/>
      <c r="M1476" s="349"/>
      <c r="N1476" s="73"/>
    </row>
    <row r="1477" spans="1:14" x14ac:dyDescent="0.2">
      <c r="A1477" s="75"/>
      <c r="B1477" s="141"/>
      <c r="C1477" s="77"/>
      <c r="D1477" s="21"/>
      <c r="E1477" s="21"/>
      <c r="F1477" s="21"/>
      <c r="G1477" s="142"/>
      <c r="H1477" s="273"/>
      <c r="I1477" s="135"/>
      <c r="J1477" s="79"/>
      <c r="M1477" s="349"/>
      <c r="N1477" s="73"/>
    </row>
    <row r="1478" spans="1:14" x14ac:dyDescent="0.2">
      <c r="A1478" s="75"/>
      <c r="B1478" s="141"/>
      <c r="C1478" s="77"/>
      <c r="D1478" s="21"/>
      <c r="E1478" s="21"/>
      <c r="F1478" s="21"/>
      <c r="G1478" s="142"/>
      <c r="H1478" s="273"/>
      <c r="I1478" s="135"/>
      <c r="J1478" s="79"/>
      <c r="M1478" s="349"/>
      <c r="N1478" s="73"/>
    </row>
    <row r="1479" spans="1:14" x14ac:dyDescent="0.2">
      <c r="A1479" s="75"/>
      <c r="B1479" s="141"/>
      <c r="C1479" s="77"/>
      <c r="D1479" s="21"/>
      <c r="E1479" s="21"/>
      <c r="F1479" s="21"/>
      <c r="G1479" s="142"/>
      <c r="H1479" s="273"/>
      <c r="I1479" s="135"/>
      <c r="J1479" s="79"/>
      <c r="M1479" s="349"/>
      <c r="N1479" s="73"/>
    </row>
    <row r="1480" spans="1:14" x14ac:dyDescent="0.2">
      <c r="A1480" s="75"/>
      <c r="B1480" s="141"/>
      <c r="C1480" s="77"/>
      <c r="D1480" s="21"/>
      <c r="E1480" s="21"/>
      <c r="F1480" s="21"/>
      <c r="G1480" s="142"/>
      <c r="H1480" s="273"/>
      <c r="I1480" s="135"/>
      <c r="J1480" s="79"/>
      <c r="M1480" s="349"/>
      <c r="N1480" s="73"/>
    </row>
    <row r="1481" spans="1:14" x14ac:dyDescent="0.2">
      <c r="A1481" s="75"/>
      <c r="B1481" s="141"/>
      <c r="C1481" s="77"/>
      <c r="D1481" s="21"/>
      <c r="E1481" s="21"/>
      <c r="F1481" s="21"/>
      <c r="G1481" s="142"/>
      <c r="H1481" s="273"/>
      <c r="I1481" s="135"/>
      <c r="J1481" s="79"/>
      <c r="M1481" s="349"/>
      <c r="N1481" s="73"/>
    </row>
    <row r="1482" spans="1:14" x14ac:dyDescent="0.2">
      <c r="A1482" s="75"/>
      <c r="B1482" s="141"/>
      <c r="C1482" s="77"/>
      <c r="D1482" s="21"/>
      <c r="E1482" s="21"/>
      <c r="F1482" s="21"/>
      <c r="G1482" s="142"/>
      <c r="H1482" s="273"/>
      <c r="I1482" s="135"/>
      <c r="J1482" s="79"/>
      <c r="M1482" s="349"/>
      <c r="N1482" s="73"/>
    </row>
    <row r="1483" spans="1:14" x14ac:dyDescent="0.2">
      <c r="A1483" s="75"/>
      <c r="B1483" s="141"/>
      <c r="C1483" s="77"/>
      <c r="D1483" s="21"/>
      <c r="E1483" s="21"/>
      <c r="F1483" s="21"/>
      <c r="G1483" s="142"/>
      <c r="H1483" s="273"/>
      <c r="I1483" s="135"/>
      <c r="J1483" s="79"/>
      <c r="M1483" s="349"/>
      <c r="N1483" s="73"/>
    </row>
    <row r="1484" spans="1:14" x14ac:dyDescent="0.2">
      <c r="A1484" s="75"/>
      <c r="B1484" s="141"/>
      <c r="C1484" s="77"/>
      <c r="D1484" s="21"/>
      <c r="E1484" s="21"/>
      <c r="F1484" s="21"/>
      <c r="G1484" s="142"/>
      <c r="H1484" s="273"/>
      <c r="I1484" s="135"/>
      <c r="J1484" s="79"/>
      <c r="M1484" s="349"/>
      <c r="N1484" s="73"/>
    </row>
    <row r="1485" spans="1:14" x14ac:dyDescent="0.2">
      <c r="A1485" s="75"/>
      <c r="B1485" s="141"/>
      <c r="C1485" s="77"/>
      <c r="D1485" s="21"/>
      <c r="E1485" s="21"/>
      <c r="F1485" s="21"/>
      <c r="G1485" s="142"/>
      <c r="H1485" s="273"/>
      <c r="I1485" s="135"/>
      <c r="J1485" s="79"/>
      <c r="M1485" s="349"/>
      <c r="N1485" s="73"/>
    </row>
    <row r="1486" spans="1:14" x14ac:dyDescent="0.2">
      <c r="A1486" s="75"/>
      <c r="B1486" s="141"/>
      <c r="C1486" s="77"/>
      <c r="D1486" s="21"/>
      <c r="E1486" s="21"/>
      <c r="F1486" s="21"/>
      <c r="G1486" s="142"/>
      <c r="H1486" s="273"/>
      <c r="I1486" s="135"/>
      <c r="J1486" s="79"/>
      <c r="M1486" s="349"/>
      <c r="N1486" s="73"/>
    </row>
    <row r="1487" spans="1:14" x14ac:dyDescent="0.2">
      <c r="A1487" s="75"/>
      <c r="B1487" s="141"/>
      <c r="C1487" s="77"/>
      <c r="D1487" s="21"/>
      <c r="E1487" s="21"/>
      <c r="F1487" s="21"/>
      <c r="G1487" s="142"/>
      <c r="H1487" s="273"/>
      <c r="I1487" s="135"/>
      <c r="J1487" s="79"/>
      <c r="M1487" s="349"/>
      <c r="N1487" s="73"/>
    </row>
    <row r="1488" spans="1:14" x14ac:dyDescent="0.2">
      <c r="A1488" s="75"/>
      <c r="B1488" s="141"/>
      <c r="C1488" s="77"/>
      <c r="D1488" s="21"/>
      <c r="E1488" s="21"/>
      <c r="F1488" s="21"/>
      <c r="G1488" s="142"/>
      <c r="H1488" s="273"/>
      <c r="I1488" s="135"/>
      <c r="J1488" s="79"/>
      <c r="M1488" s="349"/>
      <c r="N1488" s="73"/>
    </row>
    <row r="1489" spans="1:14" ht="15" x14ac:dyDescent="0.2">
      <c r="A1489" s="75"/>
      <c r="B1489" s="141"/>
      <c r="C1489" s="77"/>
      <c r="D1489" s="143"/>
      <c r="E1489" s="7"/>
      <c r="F1489" s="21"/>
      <c r="G1489" s="22"/>
      <c r="H1489" s="273"/>
      <c r="I1489" s="23"/>
      <c r="J1489" s="79"/>
      <c r="M1489" s="349"/>
      <c r="N1489" s="73"/>
    </row>
    <row r="1490" spans="1:14" x14ac:dyDescent="0.2">
      <c r="A1490" s="75"/>
      <c r="B1490" s="141"/>
      <c r="C1490" s="77"/>
      <c r="D1490" s="21"/>
      <c r="E1490" s="21"/>
      <c r="F1490" s="21"/>
      <c r="G1490" s="142"/>
      <c r="H1490" s="273"/>
      <c r="I1490" s="135"/>
      <c r="J1490" s="79"/>
      <c r="M1490" s="349"/>
      <c r="N1490" s="73"/>
    </row>
    <row r="1491" spans="1:14" x14ac:dyDescent="0.2">
      <c r="A1491" s="75"/>
      <c r="B1491" s="141"/>
      <c r="C1491" s="77"/>
      <c r="D1491" s="21"/>
      <c r="E1491" s="21"/>
      <c r="F1491" s="21"/>
      <c r="G1491" s="142"/>
      <c r="H1491" s="273"/>
      <c r="I1491" s="135"/>
      <c r="J1491" s="79"/>
      <c r="M1491" s="349"/>
      <c r="N1491" s="73"/>
    </row>
    <row r="1492" spans="1:14" x14ac:dyDescent="0.2">
      <c r="A1492" s="75"/>
      <c r="B1492" s="141"/>
      <c r="C1492" s="77"/>
      <c r="D1492" s="21"/>
      <c r="E1492" s="21"/>
      <c r="F1492" s="21"/>
      <c r="G1492" s="142"/>
      <c r="H1492" s="273"/>
      <c r="I1492" s="135"/>
      <c r="J1492" s="79"/>
      <c r="M1492" s="349"/>
      <c r="N1492" s="73"/>
    </row>
    <row r="1493" spans="1:14" x14ac:dyDescent="0.2">
      <c r="A1493" s="75"/>
      <c r="B1493" s="141"/>
      <c r="C1493" s="77"/>
      <c r="D1493" s="21"/>
      <c r="E1493" s="21"/>
      <c r="F1493" s="21"/>
      <c r="G1493" s="142"/>
      <c r="H1493" s="273"/>
      <c r="I1493" s="135"/>
      <c r="J1493" s="79"/>
      <c r="M1493" s="349"/>
      <c r="N1493" s="73"/>
    </row>
    <row r="1494" spans="1:14" x14ac:dyDescent="0.2">
      <c r="A1494" s="75"/>
      <c r="B1494" s="141"/>
      <c r="C1494" s="77"/>
      <c r="D1494" s="21"/>
      <c r="E1494" s="21"/>
      <c r="F1494" s="21"/>
      <c r="G1494" s="142"/>
      <c r="H1494" s="273"/>
      <c r="I1494" s="135"/>
      <c r="J1494" s="79"/>
      <c r="M1494" s="349"/>
      <c r="N1494" s="73"/>
    </row>
    <row r="1495" spans="1:14" x14ac:dyDescent="0.2">
      <c r="A1495" s="75"/>
      <c r="B1495" s="141"/>
      <c r="C1495" s="77"/>
      <c r="D1495" s="21"/>
      <c r="E1495" s="21"/>
      <c r="F1495" s="21"/>
      <c r="G1495" s="142"/>
      <c r="H1495" s="273"/>
      <c r="I1495" s="135"/>
      <c r="J1495" s="79"/>
      <c r="M1495" s="349"/>
      <c r="N1495" s="73"/>
    </row>
    <row r="1496" spans="1:14" x14ac:dyDescent="0.2">
      <c r="A1496" s="75"/>
      <c r="B1496" s="141"/>
      <c r="C1496" s="77"/>
      <c r="D1496" s="21"/>
      <c r="E1496" s="21"/>
      <c r="F1496" s="21"/>
      <c r="G1496" s="142"/>
      <c r="H1496" s="273"/>
      <c r="I1496" s="135"/>
      <c r="J1496" s="79"/>
      <c r="M1496" s="349"/>
      <c r="N1496" s="73"/>
    </row>
    <row r="1497" spans="1:14" x14ac:dyDescent="0.2">
      <c r="A1497" s="75"/>
      <c r="B1497" s="141"/>
      <c r="C1497" s="77"/>
      <c r="D1497" s="21"/>
      <c r="E1497" s="21"/>
      <c r="F1497" s="21"/>
      <c r="G1497" s="142"/>
      <c r="H1497" s="273"/>
      <c r="I1497" s="135"/>
      <c r="J1497" s="79"/>
      <c r="M1497" s="349"/>
      <c r="N1497" s="73"/>
    </row>
    <row r="1498" spans="1:14" x14ac:dyDescent="0.2">
      <c r="A1498" s="75"/>
      <c r="B1498" s="141"/>
      <c r="C1498" s="77"/>
      <c r="D1498" s="21"/>
      <c r="E1498" s="21"/>
      <c r="F1498" s="21"/>
      <c r="G1498" s="142"/>
      <c r="H1498" s="273"/>
      <c r="I1498" s="135"/>
      <c r="J1498" s="79"/>
      <c r="M1498" s="349"/>
      <c r="N1498" s="73"/>
    </row>
    <row r="1499" spans="1:14" x14ac:dyDescent="0.2">
      <c r="A1499" s="75"/>
      <c r="B1499" s="141"/>
      <c r="C1499" s="77"/>
      <c r="D1499" s="21"/>
      <c r="E1499" s="21"/>
      <c r="F1499" s="21"/>
      <c r="G1499" s="142"/>
      <c r="H1499" s="273"/>
      <c r="I1499" s="135"/>
      <c r="J1499" s="79"/>
      <c r="M1499" s="349"/>
      <c r="N1499" s="73"/>
    </row>
    <row r="1500" spans="1:14" x14ac:dyDescent="0.2">
      <c r="A1500" s="75"/>
      <c r="B1500" s="141"/>
      <c r="C1500" s="77"/>
      <c r="D1500" s="21"/>
      <c r="E1500" s="21"/>
      <c r="F1500" s="21"/>
      <c r="G1500" s="142"/>
      <c r="H1500" s="273"/>
      <c r="I1500" s="135"/>
      <c r="J1500" s="79"/>
      <c r="M1500" s="349"/>
      <c r="N1500" s="73"/>
    </row>
    <row r="1501" spans="1:14" x14ac:dyDescent="0.2">
      <c r="A1501" s="75"/>
      <c r="B1501" s="141"/>
      <c r="C1501" s="77"/>
      <c r="D1501" s="21"/>
      <c r="E1501" s="21"/>
      <c r="F1501" s="21"/>
      <c r="G1501" s="142"/>
      <c r="H1501" s="273"/>
      <c r="I1501" s="135"/>
      <c r="J1501" s="79"/>
      <c r="M1501" s="349"/>
      <c r="N1501" s="73"/>
    </row>
    <row r="1502" spans="1:14" x14ac:dyDescent="0.2">
      <c r="A1502" s="75"/>
      <c r="B1502" s="141"/>
      <c r="C1502" s="77"/>
      <c r="D1502" s="21"/>
      <c r="E1502" s="21"/>
      <c r="F1502" s="21"/>
      <c r="G1502" s="142"/>
      <c r="H1502" s="273"/>
      <c r="I1502" s="135"/>
      <c r="J1502" s="79"/>
      <c r="M1502" s="349"/>
      <c r="N1502" s="73"/>
    </row>
    <row r="1503" spans="1:14" x14ac:dyDescent="0.2">
      <c r="A1503" s="75"/>
      <c r="B1503" s="141"/>
      <c r="C1503" s="77"/>
      <c r="D1503" s="21"/>
      <c r="E1503" s="21"/>
      <c r="F1503" s="21"/>
      <c r="G1503" s="142"/>
      <c r="H1503" s="273"/>
      <c r="I1503" s="135"/>
      <c r="J1503" s="79"/>
      <c r="M1503" s="349"/>
      <c r="N1503" s="73"/>
    </row>
    <row r="1504" spans="1:14" x14ac:dyDescent="0.2">
      <c r="A1504" s="75"/>
      <c r="B1504" s="141"/>
      <c r="C1504" s="77"/>
      <c r="D1504" s="21"/>
      <c r="E1504" s="21"/>
      <c r="F1504" s="21"/>
      <c r="G1504" s="142"/>
      <c r="H1504" s="273"/>
      <c r="I1504" s="135"/>
      <c r="J1504" s="79"/>
      <c r="M1504" s="349"/>
      <c r="N1504" s="73"/>
    </row>
    <row r="1505" spans="1:14" x14ac:dyDescent="0.2">
      <c r="A1505" s="75"/>
      <c r="B1505" s="141"/>
      <c r="C1505" s="77"/>
      <c r="D1505" s="21"/>
      <c r="E1505" s="21"/>
      <c r="F1505" s="21"/>
      <c r="G1505" s="142"/>
      <c r="H1505" s="273"/>
      <c r="I1505" s="135"/>
      <c r="J1505" s="79"/>
      <c r="M1505" s="349"/>
      <c r="N1505" s="73"/>
    </row>
    <row r="1506" spans="1:14" x14ac:dyDescent="0.2">
      <c r="A1506" s="75"/>
      <c r="B1506" s="141"/>
      <c r="C1506" s="77"/>
      <c r="D1506" s="21"/>
      <c r="E1506" s="21"/>
      <c r="F1506" s="21"/>
      <c r="G1506" s="142"/>
      <c r="H1506" s="273"/>
      <c r="I1506" s="135"/>
      <c r="J1506" s="79"/>
      <c r="M1506" s="349"/>
      <c r="N1506" s="73"/>
    </row>
    <row r="1507" spans="1:14" x14ac:dyDescent="0.2">
      <c r="A1507" s="75"/>
      <c r="B1507" s="141"/>
      <c r="C1507" s="77"/>
      <c r="D1507" s="21"/>
      <c r="E1507" s="21"/>
      <c r="F1507" s="21"/>
      <c r="G1507" s="142"/>
      <c r="H1507" s="273"/>
      <c r="I1507" s="135"/>
      <c r="J1507" s="79"/>
      <c r="M1507" s="349"/>
      <c r="N1507" s="73"/>
    </row>
    <row r="1508" spans="1:14" x14ac:dyDescent="0.2">
      <c r="A1508" s="75"/>
      <c r="B1508" s="141"/>
      <c r="C1508" s="77"/>
      <c r="D1508" s="21"/>
      <c r="E1508" s="21"/>
      <c r="F1508" s="21"/>
      <c r="G1508" s="142"/>
      <c r="H1508" s="273"/>
      <c r="I1508" s="135"/>
      <c r="J1508" s="79"/>
      <c r="M1508" s="349"/>
      <c r="N1508" s="73"/>
    </row>
    <row r="1509" spans="1:14" x14ac:dyDescent="0.2">
      <c r="A1509" s="75"/>
      <c r="B1509" s="141"/>
      <c r="C1509" s="77"/>
      <c r="D1509" s="21"/>
      <c r="E1509" s="21"/>
      <c r="F1509" s="21"/>
      <c r="G1509" s="142"/>
      <c r="H1509" s="273"/>
      <c r="I1509" s="135"/>
      <c r="J1509" s="79"/>
      <c r="M1509" s="349"/>
      <c r="N1509" s="73"/>
    </row>
    <row r="1510" spans="1:14" x14ac:dyDescent="0.2">
      <c r="A1510" s="75"/>
      <c r="B1510" s="141"/>
      <c r="C1510" s="77"/>
      <c r="D1510" s="21"/>
      <c r="E1510" s="21"/>
      <c r="F1510" s="21"/>
      <c r="G1510" s="142"/>
      <c r="H1510" s="273"/>
      <c r="I1510" s="135"/>
      <c r="J1510" s="79"/>
      <c r="M1510" s="349"/>
      <c r="N1510" s="73"/>
    </row>
    <row r="1511" spans="1:14" x14ac:dyDescent="0.2">
      <c r="A1511" s="75"/>
      <c r="B1511" s="141"/>
      <c r="C1511" s="77"/>
      <c r="D1511" s="21"/>
      <c r="E1511" s="21"/>
      <c r="F1511" s="21"/>
      <c r="G1511" s="142"/>
      <c r="H1511" s="273"/>
      <c r="I1511" s="135"/>
      <c r="J1511" s="79"/>
      <c r="M1511" s="349"/>
      <c r="N1511" s="73"/>
    </row>
    <row r="1512" spans="1:14" x14ac:dyDescent="0.2">
      <c r="A1512" s="75"/>
      <c r="B1512" s="141"/>
      <c r="C1512" s="77"/>
      <c r="D1512" s="21"/>
      <c r="E1512" s="21"/>
      <c r="F1512" s="21"/>
      <c r="G1512" s="142"/>
      <c r="H1512" s="273"/>
      <c r="I1512" s="135"/>
      <c r="J1512" s="79"/>
      <c r="M1512" s="349"/>
      <c r="N1512" s="73"/>
    </row>
    <row r="1513" spans="1:14" x14ac:dyDescent="0.2">
      <c r="A1513" s="75"/>
      <c r="B1513" s="141"/>
      <c r="C1513" s="77"/>
      <c r="D1513" s="21"/>
      <c r="E1513" s="21"/>
      <c r="F1513" s="21"/>
      <c r="G1513" s="142"/>
      <c r="H1513" s="273"/>
      <c r="I1513" s="135"/>
      <c r="J1513" s="79"/>
      <c r="M1513" s="349"/>
      <c r="N1513" s="73"/>
    </row>
    <row r="1514" spans="1:14" x14ac:dyDescent="0.2">
      <c r="A1514" s="75"/>
      <c r="B1514" s="141"/>
      <c r="C1514" s="77"/>
      <c r="D1514" s="21"/>
      <c r="E1514" s="21"/>
      <c r="F1514" s="21"/>
      <c r="G1514" s="142"/>
      <c r="H1514" s="273"/>
      <c r="I1514" s="135"/>
      <c r="J1514" s="79"/>
      <c r="M1514" s="349"/>
      <c r="N1514" s="73"/>
    </row>
    <row r="1515" spans="1:14" x14ac:dyDescent="0.2">
      <c r="A1515" s="75"/>
      <c r="B1515" s="141"/>
      <c r="C1515" s="77"/>
      <c r="D1515" s="21"/>
      <c r="E1515" s="21"/>
      <c r="F1515" s="21"/>
      <c r="G1515" s="142"/>
      <c r="H1515" s="273"/>
      <c r="I1515" s="135"/>
      <c r="J1515" s="79"/>
      <c r="M1515" s="349"/>
      <c r="N1515" s="73"/>
    </row>
    <row r="1516" spans="1:14" x14ac:dyDescent="0.2">
      <c r="A1516" s="75"/>
      <c r="B1516" s="141"/>
      <c r="C1516" s="77"/>
      <c r="D1516" s="21"/>
      <c r="E1516" s="21"/>
      <c r="F1516" s="21"/>
      <c r="G1516" s="142"/>
      <c r="H1516" s="273"/>
      <c r="I1516" s="135"/>
      <c r="J1516" s="79"/>
      <c r="M1516" s="349"/>
      <c r="N1516" s="73"/>
    </row>
    <row r="1517" spans="1:14" x14ac:dyDescent="0.2">
      <c r="A1517" s="75"/>
      <c r="B1517" s="141"/>
      <c r="C1517" s="77"/>
      <c r="D1517" s="21"/>
      <c r="E1517" s="21"/>
      <c r="F1517" s="21"/>
      <c r="G1517" s="142"/>
      <c r="H1517" s="273"/>
      <c r="I1517" s="135"/>
      <c r="J1517" s="79"/>
      <c r="M1517" s="349"/>
      <c r="N1517" s="73"/>
    </row>
    <row r="1518" spans="1:14" x14ac:dyDescent="0.2">
      <c r="A1518" s="75"/>
      <c r="B1518" s="141"/>
      <c r="C1518" s="77"/>
      <c r="D1518" s="21"/>
      <c r="E1518" s="21"/>
      <c r="F1518" s="21"/>
      <c r="G1518" s="142"/>
      <c r="H1518" s="273"/>
      <c r="I1518" s="135"/>
      <c r="J1518" s="79"/>
      <c r="M1518" s="349"/>
      <c r="N1518" s="73"/>
    </row>
    <row r="1519" spans="1:14" x14ac:dyDescent="0.2">
      <c r="A1519" s="75"/>
      <c r="B1519" s="141"/>
      <c r="C1519" s="77"/>
      <c r="D1519" s="21"/>
      <c r="E1519" s="21"/>
      <c r="F1519" s="21"/>
      <c r="G1519" s="142"/>
      <c r="H1519" s="273"/>
      <c r="I1519" s="135"/>
      <c r="J1519" s="79"/>
      <c r="M1519" s="349"/>
      <c r="N1519" s="73"/>
    </row>
    <row r="1520" spans="1:14" x14ac:dyDescent="0.2">
      <c r="A1520" s="75"/>
      <c r="B1520" s="141"/>
      <c r="C1520" s="77"/>
      <c r="D1520" s="21"/>
      <c r="E1520" s="21"/>
      <c r="F1520" s="21"/>
      <c r="G1520" s="142"/>
      <c r="H1520" s="273"/>
      <c r="I1520" s="135"/>
      <c r="J1520" s="79"/>
      <c r="M1520" s="349"/>
      <c r="N1520" s="73"/>
    </row>
    <row r="1521" spans="1:14" x14ac:dyDescent="0.2">
      <c r="A1521" s="75"/>
      <c r="B1521" s="141"/>
      <c r="C1521" s="77"/>
      <c r="D1521" s="21"/>
      <c r="E1521" s="21"/>
      <c r="F1521" s="21"/>
      <c r="G1521" s="142"/>
      <c r="H1521" s="273"/>
      <c r="I1521" s="135"/>
      <c r="J1521" s="79"/>
      <c r="M1521" s="349"/>
      <c r="N1521" s="73"/>
    </row>
    <row r="1522" spans="1:14" x14ac:dyDescent="0.2">
      <c r="A1522" s="75"/>
      <c r="B1522" s="141"/>
      <c r="C1522" s="77"/>
      <c r="D1522" s="21"/>
      <c r="E1522" s="21"/>
      <c r="F1522" s="21"/>
      <c r="G1522" s="142"/>
      <c r="H1522" s="273"/>
      <c r="I1522" s="135"/>
      <c r="J1522" s="79"/>
      <c r="M1522" s="349"/>
      <c r="N1522" s="73"/>
    </row>
    <row r="1523" spans="1:14" x14ac:dyDescent="0.2">
      <c r="A1523" s="75"/>
      <c r="B1523" s="141"/>
      <c r="C1523" s="77"/>
      <c r="D1523" s="21"/>
      <c r="E1523" s="21"/>
      <c r="F1523" s="21"/>
      <c r="G1523" s="142"/>
      <c r="H1523" s="273"/>
      <c r="I1523" s="135"/>
      <c r="J1523" s="79"/>
      <c r="M1523" s="349"/>
      <c r="N1523" s="73"/>
    </row>
    <row r="1524" spans="1:14" x14ac:dyDescent="0.2">
      <c r="A1524" s="75"/>
      <c r="B1524" s="141"/>
      <c r="C1524" s="77"/>
      <c r="D1524" s="21"/>
      <c r="E1524" s="21"/>
      <c r="F1524" s="21"/>
      <c r="G1524" s="142"/>
      <c r="H1524" s="273"/>
      <c r="I1524" s="135"/>
      <c r="J1524" s="79"/>
      <c r="M1524" s="349"/>
      <c r="N1524" s="73"/>
    </row>
    <row r="1525" spans="1:14" x14ac:dyDescent="0.2">
      <c r="A1525" s="75"/>
      <c r="B1525" s="141"/>
      <c r="C1525" s="77"/>
      <c r="D1525" s="21"/>
      <c r="E1525" s="21"/>
      <c r="F1525" s="21"/>
      <c r="G1525" s="142"/>
      <c r="H1525" s="273"/>
      <c r="I1525" s="135"/>
      <c r="J1525" s="79"/>
      <c r="M1525" s="349"/>
      <c r="N1525" s="73"/>
    </row>
    <row r="1526" spans="1:14" x14ac:dyDescent="0.2">
      <c r="A1526" s="75"/>
      <c r="B1526" s="141"/>
      <c r="C1526" s="77"/>
      <c r="D1526" s="21"/>
      <c r="E1526" s="21"/>
      <c r="F1526" s="21"/>
      <c r="G1526" s="142"/>
      <c r="H1526" s="273"/>
      <c r="I1526" s="135"/>
      <c r="J1526" s="79"/>
      <c r="M1526" s="349"/>
      <c r="N1526" s="73"/>
    </row>
    <row r="1527" spans="1:14" x14ac:dyDescent="0.2">
      <c r="A1527" s="75"/>
      <c r="B1527" s="141"/>
      <c r="C1527" s="77"/>
      <c r="D1527" s="21"/>
      <c r="E1527" s="21"/>
      <c r="F1527" s="21"/>
      <c r="G1527" s="142"/>
      <c r="H1527" s="273"/>
      <c r="I1527" s="135"/>
      <c r="J1527" s="79"/>
      <c r="M1527" s="349"/>
      <c r="N1527" s="73"/>
    </row>
    <row r="1528" spans="1:14" x14ac:dyDescent="0.2">
      <c r="A1528" s="75"/>
      <c r="B1528" s="141"/>
      <c r="C1528" s="77"/>
      <c r="D1528" s="7"/>
      <c r="E1528" s="7"/>
      <c r="F1528" s="21"/>
      <c r="G1528" s="21"/>
      <c r="H1528" s="273"/>
      <c r="I1528" s="135"/>
      <c r="J1528" s="79"/>
      <c r="M1528" s="349"/>
      <c r="N1528" s="73"/>
    </row>
    <row r="1529" spans="1:14" x14ac:dyDescent="0.2">
      <c r="A1529" s="75"/>
      <c r="B1529" s="141"/>
      <c r="C1529" s="77"/>
      <c r="D1529" s="7"/>
      <c r="E1529" s="7"/>
      <c r="F1529" s="21"/>
      <c r="G1529" s="21"/>
      <c r="H1529" s="273"/>
      <c r="I1529" s="135"/>
      <c r="J1529" s="79"/>
      <c r="M1529" s="349"/>
      <c r="N1529" s="73"/>
    </row>
    <row r="1530" spans="1:14" x14ac:dyDescent="0.2">
      <c r="A1530" s="75"/>
      <c r="B1530" s="141"/>
      <c r="C1530" s="77"/>
      <c r="D1530" s="7"/>
      <c r="E1530" s="7"/>
      <c r="F1530" s="21"/>
      <c r="G1530" s="21"/>
      <c r="H1530" s="273"/>
      <c r="I1530" s="135"/>
      <c r="J1530" s="79"/>
      <c r="M1530" s="349"/>
      <c r="N1530" s="73"/>
    </row>
    <row r="1531" spans="1:14" x14ac:dyDescent="0.2">
      <c r="A1531" s="75"/>
      <c r="B1531" s="141"/>
      <c r="C1531" s="77"/>
      <c r="D1531" s="7"/>
      <c r="E1531" s="7"/>
      <c r="F1531" s="21"/>
      <c r="G1531" s="21"/>
      <c r="H1531" s="273"/>
      <c r="I1531" s="135"/>
      <c r="J1531" s="79"/>
      <c r="M1531" s="349"/>
      <c r="N1531" s="73"/>
    </row>
    <row r="1532" spans="1:14" x14ac:dyDescent="0.2">
      <c r="A1532" s="75"/>
      <c r="B1532" s="141"/>
      <c r="C1532" s="77"/>
      <c r="D1532" s="7"/>
      <c r="E1532" s="7"/>
      <c r="F1532" s="21"/>
      <c r="G1532" s="21"/>
      <c r="H1532" s="273"/>
      <c r="I1532" s="135"/>
      <c r="J1532" s="79"/>
      <c r="M1532" s="349"/>
      <c r="N1532" s="73"/>
    </row>
    <row r="1533" spans="1:14" x14ac:dyDescent="0.2">
      <c r="A1533" s="75"/>
      <c r="B1533" s="141"/>
      <c r="C1533" s="77"/>
      <c r="D1533" s="21"/>
      <c r="E1533" s="21"/>
      <c r="F1533" s="21"/>
      <c r="G1533" s="142"/>
      <c r="H1533" s="273"/>
      <c r="I1533" s="135"/>
      <c r="J1533" s="79"/>
      <c r="M1533" s="349"/>
      <c r="N1533" s="73"/>
    </row>
    <row r="1534" spans="1:14" x14ac:dyDescent="0.2">
      <c r="A1534" s="75"/>
      <c r="B1534" s="141"/>
      <c r="C1534" s="77"/>
      <c r="D1534" s="21"/>
      <c r="E1534" s="21"/>
      <c r="F1534" s="21"/>
      <c r="G1534" s="142"/>
      <c r="H1534" s="273"/>
      <c r="I1534" s="135"/>
      <c r="J1534" s="79"/>
      <c r="M1534" s="349"/>
      <c r="N1534" s="73"/>
    </row>
    <row r="1535" spans="1:14" x14ac:dyDescent="0.2">
      <c r="A1535" s="75"/>
      <c r="B1535" s="141"/>
      <c r="C1535" s="77"/>
      <c r="D1535" s="21"/>
      <c r="E1535" s="21"/>
      <c r="F1535" s="21"/>
      <c r="G1535" s="142"/>
      <c r="H1535" s="273"/>
      <c r="I1535" s="135"/>
      <c r="J1535" s="79"/>
      <c r="M1535" s="349"/>
      <c r="N1535" s="73"/>
    </row>
    <row r="1536" spans="1:14" x14ac:dyDescent="0.2">
      <c r="A1536" s="75"/>
      <c r="B1536" s="141"/>
      <c r="C1536" s="77"/>
      <c r="D1536" s="21"/>
      <c r="E1536" s="21"/>
      <c r="F1536" s="21"/>
      <c r="G1536" s="142"/>
      <c r="H1536" s="273"/>
      <c r="I1536" s="135"/>
      <c r="J1536" s="79"/>
      <c r="M1536" s="349"/>
      <c r="N1536" s="73"/>
    </row>
    <row r="1537" spans="1:14" x14ac:dyDescent="0.2">
      <c r="A1537" s="75"/>
      <c r="B1537" s="141"/>
      <c r="C1537" s="77"/>
      <c r="D1537" s="21"/>
      <c r="E1537" s="21"/>
      <c r="F1537" s="21"/>
      <c r="G1537" s="142"/>
      <c r="H1537" s="273"/>
      <c r="I1537" s="135"/>
      <c r="J1537" s="79"/>
      <c r="M1537" s="349"/>
      <c r="N1537" s="73"/>
    </row>
    <row r="1538" spans="1:14" x14ac:dyDescent="0.2">
      <c r="A1538" s="75"/>
      <c r="B1538" s="141"/>
      <c r="C1538" s="77"/>
      <c r="D1538" s="21"/>
      <c r="E1538" s="21"/>
      <c r="F1538" s="21"/>
      <c r="G1538" s="142"/>
      <c r="H1538" s="273"/>
      <c r="I1538" s="135"/>
      <c r="J1538" s="79"/>
      <c r="M1538" s="349"/>
      <c r="N1538" s="73"/>
    </row>
    <row r="1539" spans="1:14" x14ac:dyDescent="0.2">
      <c r="A1539" s="75"/>
      <c r="B1539" s="141"/>
      <c r="C1539" s="77"/>
      <c r="D1539" s="21"/>
      <c r="E1539" s="21"/>
      <c r="F1539" s="21"/>
      <c r="G1539" s="142"/>
      <c r="H1539" s="273"/>
      <c r="I1539" s="135"/>
      <c r="J1539" s="79"/>
      <c r="M1539" s="349"/>
      <c r="N1539" s="73"/>
    </row>
    <row r="1540" spans="1:14" x14ac:dyDescent="0.2">
      <c r="A1540" s="75"/>
      <c r="B1540" s="141"/>
      <c r="C1540" s="77"/>
      <c r="D1540" s="21"/>
      <c r="E1540" s="21"/>
      <c r="F1540" s="21"/>
      <c r="G1540" s="142"/>
      <c r="H1540" s="273"/>
      <c r="I1540" s="135"/>
      <c r="J1540" s="79"/>
      <c r="M1540" s="349"/>
      <c r="N1540" s="73"/>
    </row>
    <row r="1541" spans="1:14" x14ac:dyDescent="0.2">
      <c r="A1541" s="75"/>
      <c r="B1541" s="141"/>
      <c r="C1541" s="77"/>
      <c r="D1541" s="21"/>
      <c r="E1541" s="21"/>
      <c r="F1541" s="21"/>
      <c r="G1541" s="142"/>
      <c r="H1541" s="273"/>
      <c r="I1541" s="135"/>
      <c r="J1541" s="79"/>
      <c r="M1541" s="349"/>
      <c r="N1541" s="73"/>
    </row>
    <row r="1542" spans="1:14" x14ac:dyDescent="0.2">
      <c r="A1542" s="75"/>
      <c r="B1542" s="141"/>
      <c r="C1542" s="77"/>
      <c r="D1542" s="21"/>
      <c r="E1542" s="21"/>
      <c r="F1542" s="21"/>
      <c r="G1542" s="142"/>
      <c r="H1542" s="273"/>
      <c r="I1542" s="135"/>
      <c r="J1542" s="79"/>
      <c r="M1542" s="349"/>
      <c r="N1542" s="73"/>
    </row>
    <row r="1543" spans="1:14" x14ac:dyDescent="0.2">
      <c r="A1543" s="75"/>
      <c r="B1543" s="141"/>
      <c r="C1543" s="77"/>
      <c r="D1543" s="21"/>
      <c r="E1543" s="21"/>
      <c r="F1543" s="21"/>
      <c r="G1543" s="142"/>
      <c r="H1543" s="273"/>
      <c r="I1543" s="135"/>
      <c r="J1543" s="79"/>
      <c r="M1543" s="349"/>
      <c r="N1543" s="73"/>
    </row>
    <row r="1544" spans="1:14" x14ac:dyDescent="0.2">
      <c r="A1544" s="75"/>
      <c r="B1544" s="141"/>
      <c r="C1544" s="77"/>
      <c r="D1544" s="21"/>
      <c r="E1544" s="21"/>
      <c r="F1544" s="21"/>
      <c r="G1544" s="142"/>
      <c r="H1544" s="273"/>
      <c r="I1544" s="135"/>
      <c r="J1544" s="79"/>
      <c r="M1544" s="349"/>
      <c r="N1544" s="73"/>
    </row>
    <row r="1545" spans="1:14" x14ac:dyDescent="0.2">
      <c r="A1545" s="75"/>
      <c r="B1545" s="141"/>
      <c r="C1545" s="77"/>
      <c r="D1545" s="21"/>
      <c r="E1545" s="21"/>
      <c r="F1545" s="21"/>
      <c r="G1545" s="142"/>
      <c r="H1545" s="273"/>
      <c r="I1545" s="135"/>
      <c r="J1545" s="79"/>
      <c r="M1545" s="349"/>
      <c r="N1545" s="73"/>
    </row>
    <row r="1546" spans="1:14" x14ac:dyDescent="0.2">
      <c r="A1546" s="75"/>
      <c r="B1546" s="141"/>
      <c r="C1546" s="77"/>
      <c r="D1546" s="21"/>
      <c r="E1546" s="21"/>
      <c r="F1546" s="21"/>
      <c r="G1546" s="142"/>
      <c r="H1546" s="273"/>
      <c r="I1546" s="135"/>
      <c r="J1546" s="79"/>
      <c r="M1546" s="349"/>
      <c r="N1546" s="73"/>
    </row>
    <row r="1547" spans="1:14" x14ac:dyDescent="0.2">
      <c r="A1547" s="75"/>
      <c r="B1547" s="141"/>
      <c r="C1547" s="77"/>
      <c r="D1547" s="21"/>
      <c r="E1547" s="21"/>
      <c r="F1547" s="21"/>
      <c r="G1547" s="142"/>
      <c r="H1547" s="273"/>
      <c r="I1547" s="135"/>
      <c r="J1547" s="79"/>
      <c r="M1547" s="349"/>
      <c r="N1547" s="73"/>
    </row>
    <row r="1548" spans="1:14" x14ac:dyDescent="0.2">
      <c r="A1548" s="75"/>
      <c r="B1548" s="141"/>
      <c r="C1548" s="77"/>
      <c r="D1548" s="21"/>
      <c r="E1548" s="21"/>
      <c r="F1548" s="21"/>
      <c r="G1548" s="142"/>
      <c r="H1548" s="273"/>
      <c r="I1548" s="135"/>
      <c r="J1548" s="79"/>
      <c r="M1548" s="349"/>
      <c r="N1548" s="73"/>
    </row>
    <row r="1549" spans="1:14" x14ac:dyDescent="0.2">
      <c r="A1549" s="75"/>
      <c r="B1549" s="141"/>
      <c r="C1549" s="77"/>
      <c r="D1549" s="21"/>
      <c r="E1549" s="21"/>
      <c r="F1549" s="21"/>
      <c r="G1549" s="142"/>
      <c r="H1549" s="273"/>
      <c r="I1549" s="135"/>
      <c r="J1549" s="79"/>
      <c r="M1549" s="349"/>
      <c r="N1549" s="73"/>
    </row>
    <row r="1550" spans="1:14" x14ac:dyDescent="0.2">
      <c r="A1550" s="75"/>
      <c r="B1550" s="141"/>
      <c r="C1550" s="77"/>
      <c r="D1550" s="21"/>
      <c r="E1550" s="21"/>
      <c r="F1550" s="21"/>
      <c r="G1550" s="142"/>
      <c r="H1550" s="273"/>
      <c r="I1550" s="135"/>
      <c r="J1550" s="79"/>
      <c r="M1550" s="349"/>
      <c r="N1550" s="73"/>
    </row>
    <row r="1551" spans="1:14" x14ac:dyDescent="0.2">
      <c r="A1551" s="75"/>
      <c r="B1551" s="141"/>
      <c r="C1551" s="77"/>
      <c r="D1551" s="21"/>
      <c r="E1551" s="21"/>
      <c r="F1551" s="21"/>
      <c r="G1551" s="142"/>
      <c r="H1551" s="273"/>
      <c r="I1551" s="135"/>
      <c r="J1551" s="79"/>
      <c r="M1551" s="349"/>
      <c r="N1551" s="73"/>
    </row>
    <row r="1552" spans="1:14" x14ac:dyDescent="0.2">
      <c r="A1552" s="75"/>
      <c r="B1552" s="141"/>
      <c r="C1552" s="77"/>
      <c r="D1552" s="21"/>
      <c r="E1552" s="21"/>
      <c r="F1552" s="21"/>
      <c r="G1552" s="142"/>
      <c r="H1552" s="273"/>
      <c r="I1552" s="135"/>
      <c r="J1552" s="79"/>
      <c r="M1552" s="349"/>
      <c r="N1552" s="73"/>
    </row>
    <row r="1553" spans="1:14" x14ac:dyDescent="0.2">
      <c r="A1553" s="75"/>
      <c r="B1553" s="141"/>
      <c r="C1553" s="77"/>
      <c r="D1553" s="21"/>
      <c r="E1553" s="21"/>
      <c r="F1553" s="21"/>
      <c r="G1553" s="142"/>
      <c r="H1553" s="273"/>
      <c r="I1553" s="135"/>
      <c r="J1553" s="79"/>
      <c r="M1553" s="349"/>
      <c r="N1553" s="73"/>
    </row>
    <row r="1554" spans="1:14" x14ac:dyDescent="0.2">
      <c r="A1554" s="75"/>
      <c r="B1554" s="141"/>
      <c r="C1554" s="77"/>
      <c r="D1554" s="21"/>
      <c r="E1554" s="21"/>
      <c r="F1554" s="21"/>
      <c r="G1554" s="142"/>
      <c r="H1554" s="273"/>
      <c r="I1554" s="135"/>
      <c r="J1554" s="79"/>
      <c r="M1554" s="349"/>
      <c r="N1554" s="73"/>
    </row>
    <row r="1555" spans="1:14" x14ac:dyDescent="0.2">
      <c r="A1555" s="75"/>
      <c r="B1555" s="141"/>
      <c r="C1555" s="77"/>
      <c r="D1555" s="21"/>
      <c r="E1555" s="21"/>
      <c r="F1555" s="21"/>
      <c r="G1555" s="142"/>
      <c r="H1555" s="273"/>
      <c r="I1555" s="135"/>
      <c r="J1555" s="79"/>
      <c r="M1555" s="349"/>
      <c r="N1555" s="73"/>
    </row>
    <row r="1556" spans="1:14" x14ac:dyDescent="0.2">
      <c r="A1556" s="75"/>
      <c r="B1556" s="141"/>
      <c r="C1556" s="77"/>
      <c r="D1556" s="21"/>
      <c r="E1556" s="21"/>
      <c r="F1556" s="21"/>
      <c r="G1556" s="142"/>
      <c r="H1556" s="273"/>
      <c r="I1556" s="135"/>
      <c r="J1556" s="79"/>
      <c r="M1556" s="349"/>
      <c r="N1556" s="73"/>
    </row>
    <row r="1557" spans="1:14" x14ac:dyDescent="0.2">
      <c r="A1557" s="75"/>
      <c r="B1557" s="141"/>
      <c r="C1557" s="77"/>
      <c r="D1557" s="21"/>
      <c r="E1557" s="21"/>
      <c r="F1557" s="21"/>
      <c r="G1557" s="142"/>
      <c r="H1557" s="273"/>
      <c r="I1557" s="135"/>
      <c r="J1557" s="79"/>
      <c r="M1557" s="349"/>
      <c r="N1557" s="73"/>
    </row>
    <row r="1558" spans="1:14" x14ac:dyDescent="0.2">
      <c r="A1558" s="75"/>
      <c r="B1558" s="141"/>
      <c r="C1558" s="77"/>
      <c r="D1558" s="21"/>
      <c r="E1558" s="21"/>
      <c r="F1558" s="21"/>
      <c r="G1558" s="142"/>
      <c r="H1558" s="273"/>
      <c r="I1558" s="135"/>
      <c r="J1558" s="79"/>
      <c r="M1558" s="349"/>
      <c r="N1558" s="73"/>
    </row>
    <row r="1559" spans="1:14" x14ac:dyDescent="0.2">
      <c r="A1559" s="75"/>
      <c r="B1559" s="141"/>
      <c r="C1559" s="77"/>
      <c r="D1559" s="21"/>
      <c r="E1559" s="21"/>
      <c r="F1559" s="21"/>
      <c r="G1559" s="142"/>
      <c r="H1559" s="273"/>
      <c r="I1559" s="135"/>
      <c r="J1559" s="79"/>
      <c r="M1559" s="349"/>
      <c r="N1559" s="73"/>
    </row>
    <row r="1560" spans="1:14" s="111" customFormat="1" x14ac:dyDescent="0.2">
      <c r="A1560" s="75"/>
      <c r="B1560" s="141"/>
      <c r="C1560" s="77"/>
      <c r="D1560" s="21"/>
      <c r="E1560" s="21"/>
      <c r="F1560" s="21"/>
      <c r="G1560" s="142"/>
      <c r="H1560" s="273"/>
      <c r="I1560" s="135"/>
      <c r="J1560" s="79"/>
      <c r="K1560" s="35"/>
      <c r="L1560" s="246"/>
      <c r="M1560" s="349"/>
      <c r="N1560" s="188"/>
    </row>
    <row r="1561" spans="1:14" x14ac:dyDescent="0.2">
      <c r="A1561" s="75"/>
      <c r="B1561" s="141"/>
      <c r="C1561" s="77"/>
      <c r="D1561" s="21"/>
      <c r="E1561" s="21"/>
      <c r="F1561" s="21"/>
      <c r="G1561" s="142"/>
      <c r="H1561" s="273"/>
      <c r="I1561" s="135"/>
      <c r="J1561" s="79"/>
      <c r="M1561" s="349"/>
      <c r="N1561" s="73"/>
    </row>
    <row r="1562" spans="1:14" x14ac:dyDescent="0.2">
      <c r="A1562" s="75"/>
      <c r="B1562" s="141"/>
      <c r="C1562" s="77"/>
      <c r="D1562" s="21"/>
      <c r="E1562" s="21"/>
      <c r="F1562" s="21"/>
      <c r="G1562" s="142"/>
      <c r="H1562" s="273"/>
      <c r="I1562" s="135"/>
      <c r="J1562" s="79"/>
      <c r="M1562" s="349"/>
      <c r="N1562" s="146"/>
    </row>
    <row r="1563" spans="1:14" x14ac:dyDescent="0.2">
      <c r="A1563" s="75"/>
      <c r="B1563" s="141"/>
      <c r="C1563" s="77"/>
      <c r="D1563" s="21"/>
      <c r="E1563" s="21"/>
      <c r="F1563" s="21"/>
      <c r="G1563" s="142"/>
      <c r="H1563" s="273"/>
      <c r="I1563" s="135"/>
      <c r="J1563" s="79"/>
      <c r="M1563" s="349"/>
      <c r="N1563" s="73"/>
    </row>
    <row r="1564" spans="1:14" x14ac:dyDescent="0.2">
      <c r="A1564" s="75"/>
      <c r="B1564" s="141"/>
      <c r="C1564" s="77"/>
      <c r="D1564" s="21"/>
      <c r="E1564" s="21"/>
      <c r="F1564" s="21"/>
      <c r="G1564" s="142"/>
      <c r="H1564" s="273"/>
      <c r="I1564" s="135"/>
      <c r="J1564" s="79"/>
      <c r="M1564" s="349"/>
      <c r="N1564" s="73"/>
    </row>
    <row r="1565" spans="1:14" x14ac:dyDescent="0.2">
      <c r="A1565" s="75"/>
      <c r="B1565" s="141"/>
      <c r="C1565" s="77"/>
      <c r="D1565" s="21"/>
      <c r="E1565" s="21"/>
      <c r="F1565" s="21"/>
      <c r="G1565" s="142"/>
      <c r="H1565" s="273"/>
      <c r="I1565" s="135"/>
      <c r="J1565" s="79"/>
      <c r="M1565" s="349"/>
      <c r="N1565" s="73"/>
    </row>
    <row r="1566" spans="1:14" x14ac:dyDescent="0.2">
      <c r="A1566" s="75"/>
      <c r="B1566" s="174"/>
      <c r="C1566" s="113"/>
      <c r="D1566" s="106"/>
      <c r="E1566" s="106"/>
      <c r="F1566" s="21"/>
      <c r="G1566" s="189"/>
      <c r="H1566" s="286"/>
      <c r="I1566" s="175"/>
      <c r="J1566" s="79"/>
      <c r="M1566" s="349"/>
      <c r="N1566" s="73"/>
    </row>
    <row r="1567" spans="1:14" s="123" customFormat="1" x14ac:dyDescent="0.2">
      <c r="A1567" s="75"/>
      <c r="B1567" s="141"/>
      <c r="C1567" s="19"/>
      <c r="D1567" s="177"/>
      <c r="E1567" s="7"/>
      <c r="F1567" s="21"/>
      <c r="G1567" s="76"/>
      <c r="H1567" s="273"/>
      <c r="I1567" s="23"/>
      <c r="J1567" s="79"/>
      <c r="K1567" s="35"/>
      <c r="L1567" s="246"/>
      <c r="M1567" s="349"/>
      <c r="N1567" s="173"/>
    </row>
    <row r="1568" spans="1:14" s="123" customFormat="1" x14ac:dyDescent="0.2">
      <c r="A1568" s="75"/>
      <c r="B1568" s="166"/>
      <c r="C1568" s="119"/>
      <c r="D1568" s="120"/>
      <c r="E1568" s="120"/>
      <c r="F1568" s="21"/>
      <c r="G1568" s="190"/>
      <c r="H1568" s="288"/>
      <c r="I1568" s="167"/>
      <c r="J1568" s="79"/>
      <c r="K1568" s="35"/>
      <c r="L1568" s="246"/>
      <c r="M1568" s="349"/>
      <c r="N1568" s="173"/>
    </row>
    <row r="1569" spans="1:14" s="123" customFormat="1" ht="15" x14ac:dyDescent="0.2">
      <c r="A1569" s="75"/>
      <c r="B1569" s="141"/>
      <c r="C1569" s="176"/>
      <c r="D1569" s="176"/>
      <c r="E1569" s="176"/>
      <c r="F1569" s="21"/>
      <c r="G1569" s="142"/>
      <c r="H1569" s="273"/>
      <c r="I1569" s="191"/>
      <c r="J1569" s="79"/>
      <c r="K1569" s="35"/>
      <c r="L1569" s="246"/>
      <c r="M1569" s="349"/>
      <c r="N1569" s="173"/>
    </row>
    <row r="1570" spans="1:14" s="123" customFormat="1" x14ac:dyDescent="0.2">
      <c r="A1570" s="75"/>
      <c r="B1570" s="141"/>
      <c r="C1570" s="77"/>
      <c r="D1570" s="21"/>
      <c r="E1570" s="21"/>
      <c r="F1570" s="21"/>
      <c r="G1570" s="142"/>
      <c r="H1570" s="273"/>
      <c r="I1570" s="135"/>
      <c r="J1570" s="79"/>
      <c r="K1570" s="35"/>
      <c r="L1570" s="246"/>
      <c r="M1570" s="349"/>
      <c r="N1570" s="173"/>
    </row>
    <row r="1571" spans="1:14" s="123" customFormat="1" x14ac:dyDescent="0.2">
      <c r="A1571" s="75"/>
      <c r="B1571" s="141"/>
      <c r="C1571" s="60"/>
      <c r="D1571" s="21"/>
      <c r="E1571" s="21"/>
      <c r="F1571" s="21"/>
      <c r="G1571" s="142"/>
      <c r="H1571" s="273"/>
      <c r="I1571" s="135"/>
      <c r="J1571" s="79"/>
      <c r="K1571" s="35"/>
      <c r="L1571" s="246"/>
      <c r="M1571" s="349"/>
      <c r="N1571" s="173"/>
    </row>
    <row r="1572" spans="1:14" s="123" customFormat="1" x14ac:dyDescent="0.2">
      <c r="A1572" s="75"/>
      <c r="B1572" s="141"/>
      <c r="C1572" s="77"/>
      <c r="D1572" s="21"/>
      <c r="E1572" s="21"/>
      <c r="F1572" s="21"/>
      <c r="G1572" s="142"/>
      <c r="H1572" s="273"/>
      <c r="I1572" s="135"/>
      <c r="J1572" s="79"/>
      <c r="K1572" s="35"/>
      <c r="L1572" s="246"/>
      <c r="M1572" s="349"/>
      <c r="N1572" s="173"/>
    </row>
    <row r="1573" spans="1:14" x14ac:dyDescent="0.2">
      <c r="A1573" s="75"/>
      <c r="B1573" s="141"/>
      <c r="C1573" s="77"/>
      <c r="D1573" s="21"/>
      <c r="E1573" s="21"/>
      <c r="F1573" s="21"/>
      <c r="G1573" s="142"/>
      <c r="H1573" s="273"/>
      <c r="I1573" s="135"/>
      <c r="J1573" s="79"/>
      <c r="L1573" s="261"/>
      <c r="M1573" s="349"/>
      <c r="N1573" s="73"/>
    </row>
    <row r="1574" spans="1:14" x14ac:dyDescent="0.2">
      <c r="A1574" s="75"/>
      <c r="B1574" s="141"/>
      <c r="C1574" s="77"/>
      <c r="D1574" s="21"/>
      <c r="E1574" s="21"/>
      <c r="F1574" s="21"/>
      <c r="G1574" s="142"/>
      <c r="H1574" s="273"/>
      <c r="I1574" s="135"/>
      <c r="J1574" s="79"/>
      <c r="M1574" s="349"/>
      <c r="N1574" s="73"/>
    </row>
    <row r="1575" spans="1:14" x14ac:dyDescent="0.2">
      <c r="A1575" s="75"/>
      <c r="B1575" s="141"/>
      <c r="C1575" s="77"/>
      <c r="D1575" s="21"/>
      <c r="E1575" s="21"/>
      <c r="F1575" s="21"/>
      <c r="G1575" s="142"/>
      <c r="H1575" s="273"/>
      <c r="I1575" s="135"/>
      <c r="J1575" s="79"/>
      <c r="M1575" s="349"/>
      <c r="N1575" s="73"/>
    </row>
    <row r="1576" spans="1:14" x14ac:dyDescent="0.2">
      <c r="A1576" s="75"/>
      <c r="B1576" s="141"/>
      <c r="C1576" s="77"/>
      <c r="D1576" s="21"/>
      <c r="E1576" s="21"/>
      <c r="F1576" s="21"/>
      <c r="G1576" s="142"/>
      <c r="H1576" s="273"/>
      <c r="I1576" s="135"/>
      <c r="J1576" s="79"/>
      <c r="M1576" s="349"/>
      <c r="N1576" s="73"/>
    </row>
    <row r="1577" spans="1:14" x14ac:dyDescent="0.2">
      <c r="A1577" s="104"/>
      <c r="B1577" s="141"/>
      <c r="C1577" s="77"/>
      <c r="D1577" s="21"/>
      <c r="E1577" s="21"/>
      <c r="F1577" s="21"/>
      <c r="G1577" s="142"/>
      <c r="H1577" s="273"/>
      <c r="I1577" s="135"/>
      <c r="J1577" s="79"/>
      <c r="M1577" s="349"/>
      <c r="N1577" s="73"/>
    </row>
    <row r="1578" spans="1:14" x14ac:dyDescent="0.2">
      <c r="A1578" s="75"/>
      <c r="B1578" s="141"/>
      <c r="C1578" s="77"/>
      <c r="D1578" s="21"/>
      <c r="E1578" s="21"/>
      <c r="F1578" s="21"/>
      <c r="G1578" s="142"/>
      <c r="H1578" s="273"/>
      <c r="I1578" s="135"/>
      <c r="J1578" s="79"/>
      <c r="M1578" s="349"/>
      <c r="N1578" s="73"/>
    </row>
    <row r="1579" spans="1:14" x14ac:dyDescent="0.2">
      <c r="A1579" s="117"/>
      <c r="B1579" s="141"/>
      <c r="C1579" s="77"/>
      <c r="D1579" s="21"/>
      <c r="E1579" s="21"/>
      <c r="F1579" s="21"/>
      <c r="G1579" s="142"/>
      <c r="H1579" s="273"/>
      <c r="I1579" s="135"/>
      <c r="J1579" s="79"/>
      <c r="M1579" s="349"/>
      <c r="N1579" s="73"/>
    </row>
    <row r="1580" spans="1:14" x14ac:dyDescent="0.2">
      <c r="A1580" s="75"/>
      <c r="B1580" s="141"/>
      <c r="C1580" s="77"/>
      <c r="D1580" s="21"/>
      <c r="E1580" s="21"/>
      <c r="F1580" s="21"/>
      <c r="G1580" s="142"/>
      <c r="H1580" s="273"/>
      <c r="I1580" s="135"/>
      <c r="J1580" s="79"/>
      <c r="M1580" s="349"/>
      <c r="N1580" s="73"/>
    </row>
    <row r="1581" spans="1:14" x14ac:dyDescent="0.2">
      <c r="A1581" s="75"/>
      <c r="B1581" s="141"/>
      <c r="C1581" s="77"/>
      <c r="D1581" s="21"/>
      <c r="E1581" s="21"/>
      <c r="F1581" s="21"/>
      <c r="G1581" s="142"/>
      <c r="H1581" s="273"/>
      <c r="I1581" s="135"/>
      <c r="J1581" s="79"/>
      <c r="M1581" s="349"/>
      <c r="N1581" s="73"/>
    </row>
    <row r="1582" spans="1:14" x14ac:dyDescent="0.2">
      <c r="A1582" s="75"/>
      <c r="B1582" s="141"/>
      <c r="C1582" s="77"/>
      <c r="D1582" s="21"/>
      <c r="E1582" s="21"/>
      <c r="F1582" s="21"/>
      <c r="G1582" s="142"/>
      <c r="H1582" s="273"/>
      <c r="I1582" s="135"/>
      <c r="J1582" s="79"/>
      <c r="M1582" s="349"/>
      <c r="N1582" s="73"/>
    </row>
    <row r="1583" spans="1:14" x14ac:dyDescent="0.2">
      <c r="A1583" s="75"/>
      <c r="B1583" s="141"/>
      <c r="C1583" s="77"/>
      <c r="D1583" s="21"/>
      <c r="E1583" s="21"/>
      <c r="F1583" s="21"/>
      <c r="G1583" s="142"/>
      <c r="H1583" s="273"/>
      <c r="I1583" s="135"/>
      <c r="J1583" s="79"/>
      <c r="M1583" s="349"/>
      <c r="N1583" s="73"/>
    </row>
    <row r="1584" spans="1:14" x14ac:dyDescent="0.2">
      <c r="A1584" s="75"/>
      <c r="B1584" s="141"/>
      <c r="C1584" s="77"/>
      <c r="D1584" s="21"/>
      <c r="E1584" s="21"/>
      <c r="F1584" s="21"/>
      <c r="G1584" s="142"/>
      <c r="H1584" s="273"/>
      <c r="I1584" s="135"/>
      <c r="J1584" s="79"/>
      <c r="M1584" s="349"/>
      <c r="N1584" s="73"/>
    </row>
    <row r="1585" spans="1:14" x14ac:dyDescent="0.2">
      <c r="A1585" s="75"/>
      <c r="B1585" s="141"/>
      <c r="C1585" s="77"/>
      <c r="D1585" s="21"/>
      <c r="E1585" s="21"/>
      <c r="F1585" s="21"/>
      <c r="G1585" s="142"/>
      <c r="H1585" s="273"/>
      <c r="I1585" s="135"/>
      <c r="J1585" s="79"/>
      <c r="M1585" s="349"/>
      <c r="N1585" s="73"/>
    </row>
    <row r="1586" spans="1:14" x14ac:dyDescent="0.2">
      <c r="A1586" s="75"/>
      <c r="B1586" s="141"/>
      <c r="C1586" s="77"/>
      <c r="D1586" s="21"/>
      <c r="E1586" s="21"/>
      <c r="F1586" s="21"/>
      <c r="G1586" s="142"/>
      <c r="H1586" s="273"/>
      <c r="I1586" s="135"/>
      <c r="J1586" s="79"/>
      <c r="M1586" s="349"/>
      <c r="N1586" s="73"/>
    </row>
    <row r="1587" spans="1:14" x14ac:dyDescent="0.2">
      <c r="A1587" s="75"/>
      <c r="B1587" s="141"/>
      <c r="C1587" s="77"/>
      <c r="D1587" s="21"/>
      <c r="E1587" s="21"/>
      <c r="F1587" s="21"/>
      <c r="G1587" s="142"/>
      <c r="H1587" s="273"/>
      <c r="I1587" s="135"/>
      <c r="J1587" s="79"/>
      <c r="M1587" s="349"/>
      <c r="N1587" s="73"/>
    </row>
    <row r="1588" spans="1:14" x14ac:dyDescent="0.2">
      <c r="A1588" s="75"/>
      <c r="B1588" s="141"/>
      <c r="C1588" s="77"/>
      <c r="D1588" s="21"/>
      <c r="E1588" s="21"/>
      <c r="F1588" s="21"/>
      <c r="G1588" s="142"/>
      <c r="H1588" s="273"/>
      <c r="I1588" s="135"/>
      <c r="J1588" s="79"/>
      <c r="M1588" s="349"/>
      <c r="N1588" s="73"/>
    </row>
    <row r="1589" spans="1:14" x14ac:dyDescent="0.2">
      <c r="A1589" s="75"/>
      <c r="B1589" s="141"/>
      <c r="C1589" s="77"/>
      <c r="D1589" s="21"/>
      <c r="E1589" s="21"/>
      <c r="F1589" s="21"/>
      <c r="G1589" s="142"/>
      <c r="H1589" s="273"/>
      <c r="I1589" s="135"/>
      <c r="J1589" s="79"/>
      <c r="M1589" s="349"/>
      <c r="N1589" s="73"/>
    </row>
    <row r="1590" spans="1:14" x14ac:dyDescent="0.2">
      <c r="A1590" s="75"/>
      <c r="B1590" s="141"/>
      <c r="C1590" s="192"/>
      <c r="D1590" s="21"/>
      <c r="E1590" s="21"/>
      <c r="F1590" s="21"/>
      <c r="G1590" s="142"/>
      <c r="H1590" s="273"/>
      <c r="I1590" s="135"/>
      <c r="J1590" s="79"/>
      <c r="M1590" s="349"/>
      <c r="N1590" s="73"/>
    </row>
    <row r="1591" spans="1:14" x14ac:dyDescent="0.2">
      <c r="A1591" s="75"/>
      <c r="B1591" s="141"/>
      <c r="C1591" s="77"/>
      <c r="D1591" s="21"/>
      <c r="E1591" s="21"/>
      <c r="F1591" s="21"/>
      <c r="G1591" s="142"/>
      <c r="H1591" s="273"/>
      <c r="I1591" s="135"/>
      <c r="J1591" s="79"/>
      <c r="M1591" s="349"/>
      <c r="N1591" s="73"/>
    </row>
    <row r="1592" spans="1:14" x14ac:dyDescent="0.2">
      <c r="A1592" s="75"/>
      <c r="B1592" s="141"/>
      <c r="C1592" s="77"/>
      <c r="D1592" s="21"/>
      <c r="E1592" s="21"/>
      <c r="F1592" s="21"/>
      <c r="G1592" s="142"/>
      <c r="H1592" s="273"/>
      <c r="I1592" s="135"/>
      <c r="J1592" s="79"/>
      <c r="M1592" s="349"/>
      <c r="N1592" s="73"/>
    </row>
    <row r="1593" spans="1:14" x14ac:dyDescent="0.2">
      <c r="A1593" s="75"/>
      <c r="B1593" s="141"/>
      <c r="C1593" s="77"/>
      <c r="D1593" s="21"/>
      <c r="E1593" s="21"/>
      <c r="F1593" s="21"/>
      <c r="G1593" s="142"/>
      <c r="H1593" s="273"/>
      <c r="I1593" s="135"/>
      <c r="J1593" s="79"/>
      <c r="M1593" s="349"/>
      <c r="N1593" s="73"/>
    </row>
    <row r="1594" spans="1:14" x14ac:dyDescent="0.2">
      <c r="A1594" s="75"/>
      <c r="B1594" s="141"/>
      <c r="C1594" s="77"/>
      <c r="D1594" s="21"/>
      <c r="E1594" s="21"/>
      <c r="F1594" s="21"/>
      <c r="G1594" s="142"/>
      <c r="H1594" s="273"/>
      <c r="I1594" s="135"/>
      <c r="J1594" s="79"/>
      <c r="M1594" s="349"/>
      <c r="N1594" s="73"/>
    </row>
    <row r="1595" spans="1:14" x14ac:dyDescent="0.2">
      <c r="A1595" s="75"/>
      <c r="B1595" s="141"/>
      <c r="C1595" s="77"/>
      <c r="D1595" s="21"/>
      <c r="E1595" s="21"/>
      <c r="F1595" s="21"/>
      <c r="G1595" s="142"/>
      <c r="H1595" s="273"/>
      <c r="I1595" s="135"/>
      <c r="J1595" s="79"/>
      <c r="M1595" s="349"/>
      <c r="N1595" s="73"/>
    </row>
    <row r="1596" spans="1:14" x14ac:dyDescent="0.2">
      <c r="A1596" s="75"/>
      <c r="B1596" s="141"/>
      <c r="C1596" s="77"/>
      <c r="D1596" s="21"/>
      <c r="E1596" s="21"/>
      <c r="F1596" s="21"/>
      <c r="G1596" s="142"/>
      <c r="H1596" s="273"/>
      <c r="I1596" s="135"/>
      <c r="J1596" s="79"/>
      <c r="M1596" s="349"/>
      <c r="N1596" s="73"/>
    </row>
    <row r="1597" spans="1:14" x14ac:dyDescent="0.2">
      <c r="A1597" s="75"/>
      <c r="B1597" s="141"/>
      <c r="C1597" s="77"/>
      <c r="D1597" s="21"/>
      <c r="E1597" s="21"/>
      <c r="F1597" s="21"/>
      <c r="G1597" s="142"/>
      <c r="H1597" s="273"/>
      <c r="I1597" s="135"/>
      <c r="J1597" s="79"/>
      <c r="M1597" s="349"/>
      <c r="N1597" s="73"/>
    </row>
    <row r="1598" spans="1:14" x14ac:dyDescent="0.2">
      <c r="A1598" s="75"/>
      <c r="B1598" s="141"/>
      <c r="C1598" s="77"/>
      <c r="D1598" s="21"/>
      <c r="E1598" s="21"/>
      <c r="F1598" s="21"/>
      <c r="G1598" s="142"/>
      <c r="H1598" s="273"/>
      <c r="I1598" s="135"/>
      <c r="J1598" s="79"/>
      <c r="M1598" s="349"/>
      <c r="N1598" s="73"/>
    </row>
    <row r="1599" spans="1:14" x14ac:dyDescent="0.2">
      <c r="A1599" s="75"/>
      <c r="B1599" s="141"/>
      <c r="C1599" s="77"/>
      <c r="D1599" s="21"/>
      <c r="E1599" s="21"/>
      <c r="F1599" s="21"/>
      <c r="G1599" s="142"/>
      <c r="H1599" s="273"/>
      <c r="I1599" s="135"/>
      <c r="J1599" s="79"/>
      <c r="M1599" s="349"/>
      <c r="N1599" s="73"/>
    </row>
    <row r="1600" spans="1:14" x14ac:dyDescent="0.2">
      <c r="A1600" s="75"/>
      <c r="B1600" s="141"/>
      <c r="C1600" s="77"/>
      <c r="D1600" s="21"/>
      <c r="E1600" s="21"/>
      <c r="F1600" s="21"/>
      <c r="G1600" s="142"/>
      <c r="H1600" s="273"/>
      <c r="I1600" s="135"/>
      <c r="J1600" s="79"/>
      <c r="M1600" s="349"/>
      <c r="N1600" s="73"/>
    </row>
    <row r="1601" spans="1:14" x14ac:dyDescent="0.2">
      <c r="A1601" s="75"/>
      <c r="B1601" s="141"/>
      <c r="C1601" s="77"/>
      <c r="D1601" s="21"/>
      <c r="E1601" s="21"/>
      <c r="F1601" s="21"/>
      <c r="G1601" s="142"/>
      <c r="H1601" s="273"/>
      <c r="I1601" s="135"/>
      <c r="J1601" s="79"/>
      <c r="M1601" s="349"/>
      <c r="N1601" s="73"/>
    </row>
    <row r="1602" spans="1:14" x14ac:dyDescent="0.2">
      <c r="A1602" s="75"/>
      <c r="B1602" s="141"/>
      <c r="C1602" s="77"/>
      <c r="D1602" s="21"/>
      <c r="E1602" s="21"/>
      <c r="F1602" s="21"/>
      <c r="G1602" s="142"/>
      <c r="H1602" s="273"/>
      <c r="I1602" s="135"/>
      <c r="J1602" s="79"/>
      <c r="M1602" s="349"/>
      <c r="N1602" s="73"/>
    </row>
    <row r="1603" spans="1:14" x14ac:dyDescent="0.2">
      <c r="A1603" s="75"/>
      <c r="B1603" s="141"/>
      <c r="C1603" s="77"/>
      <c r="D1603" s="21"/>
      <c r="E1603" s="21"/>
      <c r="F1603" s="21"/>
      <c r="G1603" s="142"/>
      <c r="H1603" s="273"/>
      <c r="I1603" s="135"/>
      <c r="J1603" s="79"/>
      <c r="M1603" s="349"/>
      <c r="N1603" s="73"/>
    </row>
    <row r="1604" spans="1:14" x14ac:dyDescent="0.2">
      <c r="A1604" s="75"/>
      <c r="B1604" s="141"/>
      <c r="C1604" s="77"/>
      <c r="D1604" s="21"/>
      <c r="E1604" s="21"/>
      <c r="F1604" s="21"/>
      <c r="G1604" s="142"/>
      <c r="H1604" s="273"/>
      <c r="I1604" s="135"/>
      <c r="J1604" s="79"/>
      <c r="M1604" s="349"/>
      <c r="N1604" s="73"/>
    </row>
    <row r="1605" spans="1:14" x14ac:dyDescent="0.2">
      <c r="A1605" s="75"/>
      <c r="B1605" s="141"/>
      <c r="C1605" s="77"/>
      <c r="D1605" s="21"/>
      <c r="E1605" s="21"/>
      <c r="F1605" s="21"/>
      <c r="G1605" s="142"/>
      <c r="H1605" s="273"/>
      <c r="I1605" s="135"/>
      <c r="J1605" s="79"/>
      <c r="M1605" s="349"/>
      <c r="N1605" s="73"/>
    </row>
    <row r="1606" spans="1:14" x14ac:dyDescent="0.2">
      <c r="A1606" s="75"/>
      <c r="B1606" s="141"/>
      <c r="C1606" s="77"/>
      <c r="D1606" s="21"/>
      <c r="E1606" s="21"/>
      <c r="F1606" s="21"/>
      <c r="G1606" s="142"/>
      <c r="H1606" s="273"/>
      <c r="I1606" s="135"/>
      <c r="J1606" s="79"/>
      <c r="M1606" s="349"/>
      <c r="N1606" s="73"/>
    </row>
    <row r="1607" spans="1:14" x14ac:dyDescent="0.2">
      <c r="A1607" s="75"/>
      <c r="B1607" s="141"/>
      <c r="C1607" s="77"/>
      <c r="D1607" s="21"/>
      <c r="E1607" s="21"/>
      <c r="F1607" s="21"/>
      <c r="G1607" s="142"/>
      <c r="H1607" s="273"/>
      <c r="I1607" s="135"/>
      <c r="J1607" s="79"/>
      <c r="M1607" s="349"/>
      <c r="N1607" s="73"/>
    </row>
    <row r="1608" spans="1:14" x14ac:dyDescent="0.2">
      <c r="A1608" s="75"/>
      <c r="B1608" s="141"/>
      <c r="C1608" s="77"/>
      <c r="D1608" s="21"/>
      <c r="E1608" s="21"/>
      <c r="F1608" s="21"/>
      <c r="G1608" s="142"/>
      <c r="H1608" s="273"/>
      <c r="I1608" s="135"/>
      <c r="J1608" s="79"/>
      <c r="M1608" s="349"/>
      <c r="N1608" s="73"/>
    </row>
    <row r="1609" spans="1:14" x14ac:dyDescent="0.2">
      <c r="A1609" s="75"/>
      <c r="B1609" s="141"/>
      <c r="C1609" s="77"/>
      <c r="D1609" s="21"/>
      <c r="E1609" s="21"/>
      <c r="F1609" s="21"/>
      <c r="G1609" s="142"/>
      <c r="H1609" s="273"/>
      <c r="I1609" s="135"/>
      <c r="J1609" s="79"/>
      <c r="M1609" s="349"/>
      <c r="N1609" s="73"/>
    </row>
    <row r="1610" spans="1:14" x14ac:dyDescent="0.2">
      <c r="A1610" s="75"/>
      <c r="B1610" s="141"/>
      <c r="C1610" s="77"/>
      <c r="D1610" s="21"/>
      <c r="E1610" s="21"/>
      <c r="F1610" s="21"/>
      <c r="G1610" s="142"/>
      <c r="H1610" s="273"/>
      <c r="I1610" s="135"/>
      <c r="J1610" s="79"/>
      <c r="M1610" s="349"/>
      <c r="N1610" s="73"/>
    </row>
    <row r="1611" spans="1:14" x14ac:dyDescent="0.2">
      <c r="A1611" s="75"/>
      <c r="B1611" s="141"/>
      <c r="C1611" s="77"/>
      <c r="D1611" s="21"/>
      <c r="E1611" s="21"/>
      <c r="F1611" s="21"/>
      <c r="G1611" s="142"/>
      <c r="H1611" s="273"/>
      <c r="I1611" s="135"/>
      <c r="J1611" s="79"/>
      <c r="M1611" s="349"/>
      <c r="N1611" s="73"/>
    </row>
    <row r="1612" spans="1:14" x14ac:dyDescent="0.2">
      <c r="A1612" s="75"/>
      <c r="B1612" s="141"/>
      <c r="C1612" s="77"/>
      <c r="D1612" s="21"/>
      <c r="E1612" s="21"/>
      <c r="F1612" s="21"/>
      <c r="G1612" s="142"/>
      <c r="H1612" s="273"/>
      <c r="I1612" s="135"/>
      <c r="J1612" s="79"/>
      <c r="M1612" s="349"/>
      <c r="N1612" s="73"/>
    </row>
    <row r="1613" spans="1:14" x14ac:dyDescent="0.2">
      <c r="A1613" s="75"/>
      <c r="B1613" s="141"/>
      <c r="C1613" s="77"/>
      <c r="D1613" s="21"/>
      <c r="E1613" s="21"/>
      <c r="F1613" s="21"/>
      <c r="G1613" s="142"/>
      <c r="H1613" s="273"/>
      <c r="I1613" s="135"/>
      <c r="J1613" s="79"/>
      <c r="M1613" s="349"/>
      <c r="N1613" s="146"/>
    </row>
    <row r="1614" spans="1:14" x14ac:dyDescent="0.2">
      <c r="A1614" s="75"/>
      <c r="B1614" s="141"/>
      <c r="C1614" s="77"/>
      <c r="D1614" s="21"/>
      <c r="E1614" s="21"/>
      <c r="F1614" s="21"/>
      <c r="G1614" s="142"/>
      <c r="H1614" s="273"/>
      <c r="I1614" s="135"/>
      <c r="J1614" s="79"/>
      <c r="M1614" s="349"/>
      <c r="N1614" s="73"/>
    </row>
    <row r="1615" spans="1:14" x14ac:dyDescent="0.2">
      <c r="A1615" s="75"/>
      <c r="B1615" s="141"/>
      <c r="C1615" s="77"/>
      <c r="D1615" s="21"/>
      <c r="E1615" s="21"/>
      <c r="F1615" s="21"/>
      <c r="G1615" s="142"/>
      <c r="H1615" s="273"/>
      <c r="I1615" s="135"/>
      <c r="J1615" s="79"/>
      <c r="M1615" s="349"/>
      <c r="N1615" s="73"/>
    </row>
    <row r="1616" spans="1:14" x14ac:dyDescent="0.2">
      <c r="A1616" s="75"/>
      <c r="B1616" s="141"/>
      <c r="C1616" s="77"/>
      <c r="D1616" s="21"/>
      <c r="E1616" s="21"/>
      <c r="F1616" s="21"/>
      <c r="G1616" s="142"/>
      <c r="H1616" s="273"/>
      <c r="I1616" s="135"/>
      <c r="J1616" s="79"/>
      <c r="M1616" s="349"/>
      <c r="N1616" s="73"/>
    </row>
    <row r="1617" spans="1:14" x14ac:dyDescent="0.2">
      <c r="A1617" s="75"/>
      <c r="B1617" s="141"/>
      <c r="C1617" s="77"/>
      <c r="D1617" s="21"/>
      <c r="E1617" s="21"/>
      <c r="F1617" s="21"/>
      <c r="G1617" s="142"/>
      <c r="H1617" s="273"/>
      <c r="I1617" s="135"/>
      <c r="J1617" s="79"/>
      <c r="M1617" s="349"/>
      <c r="N1617" s="73"/>
    </row>
    <row r="1618" spans="1:14" x14ac:dyDescent="0.2">
      <c r="A1618" s="75"/>
      <c r="B1618" s="141"/>
      <c r="C1618" s="77"/>
      <c r="D1618" s="21"/>
      <c r="E1618" s="21"/>
      <c r="F1618" s="21"/>
      <c r="G1618" s="142"/>
      <c r="H1618" s="273"/>
      <c r="I1618" s="135"/>
      <c r="J1618" s="79"/>
      <c r="M1618" s="349"/>
      <c r="N1618" s="73"/>
    </row>
    <row r="1619" spans="1:14" x14ac:dyDescent="0.2">
      <c r="A1619" s="75"/>
      <c r="B1619" s="141"/>
      <c r="C1619" s="77"/>
      <c r="D1619" s="21"/>
      <c r="E1619" s="21"/>
      <c r="F1619" s="21"/>
      <c r="G1619" s="142"/>
      <c r="H1619" s="273"/>
      <c r="I1619" s="135"/>
      <c r="J1619" s="79"/>
      <c r="M1619" s="349"/>
      <c r="N1619" s="73"/>
    </row>
    <row r="1620" spans="1:14" x14ac:dyDescent="0.2">
      <c r="A1620" s="75"/>
      <c r="B1620" s="141"/>
      <c r="C1620" s="77"/>
      <c r="D1620" s="21"/>
      <c r="E1620" s="21"/>
      <c r="F1620" s="21"/>
      <c r="G1620" s="142"/>
      <c r="H1620" s="273"/>
      <c r="I1620" s="135"/>
      <c r="J1620" s="79"/>
      <c r="M1620" s="349"/>
      <c r="N1620" s="73"/>
    </row>
    <row r="1621" spans="1:14" x14ac:dyDescent="0.2">
      <c r="A1621" s="75"/>
      <c r="B1621" s="141"/>
      <c r="C1621" s="77"/>
      <c r="D1621" s="21"/>
      <c r="E1621" s="21"/>
      <c r="F1621" s="21"/>
      <c r="G1621" s="142"/>
      <c r="H1621" s="273"/>
      <c r="I1621" s="135"/>
      <c r="J1621" s="79"/>
      <c r="M1621" s="349"/>
      <c r="N1621" s="73"/>
    </row>
    <row r="1622" spans="1:14" x14ac:dyDescent="0.2">
      <c r="A1622" s="75"/>
      <c r="B1622" s="141"/>
      <c r="C1622" s="77"/>
      <c r="D1622" s="21"/>
      <c r="E1622" s="21"/>
      <c r="F1622" s="21"/>
      <c r="G1622" s="142"/>
      <c r="H1622" s="273"/>
      <c r="I1622" s="135"/>
      <c r="J1622" s="79"/>
      <c r="M1622" s="349"/>
      <c r="N1622" s="73"/>
    </row>
    <row r="1623" spans="1:14" x14ac:dyDescent="0.2">
      <c r="A1623" s="75"/>
      <c r="B1623" s="141"/>
      <c r="C1623" s="77"/>
      <c r="D1623" s="21"/>
      <c r="E1623" s="21"/>
      <c r="F1623" s="21"/>
      <c r="G1623" s="142"/>
      <c r="H1623" s="273"/>
      <c r="I1623" s="135"/>
      <c r="J1623" s="79"/>
      <c r="M1623" s="349"/>
      <c r="N1623" s="73"/>
    </row>
    <row r="1624" spans="1:14" x14ac:dyDescent="0.2">
      <c r="A1624" s="75"/>
      <c r="B1624" s="141"/>
      <c r="C1624" s="77"/>
      <c r="D1624" s="21"/>
      <c r="E1624" s="21"/>
      <c r="F1624" s="21"/>
      <c r="G1624" s="142"/>
      <c r="H1624" s="273"/>
      <c r="I1624" s="135"/>
      <c r="J1624" s="79"/>
      <c r="M1624" s="349"/>
      <c r="N1624" s="73"/>
    </row>
    <row r="1625" spans="1:14" x14ac:dyDescent="0.2">
      <c r="A1625" s="75"/>
      <c r="B1625" s="141"/>
      <c r="C1625" s="77"/>
      <c r="D1625" s="21"/>
      <c r="E1625" s="21"/>
      <c r="F1625" s="21"/>
      <c r="G1625" s="142"/>
      <c r="H1625" s="273"/>
      <c r="I1625" s="135"/>
      <c r="J1625" s="79"/>
      <c r="M1625" s="349"/>
      <c r="N1625" s="73"/>
    </row>
    <row r="1626" spans="1:14" x14ac:dyDescent="0.2">
      <c r="A1626" s="75"/>
      <c r="B1626" s="141"/>
      <c r="C1626" s="77"/>
      <c r="D1626" s="21"/>
      <c r="E1626" s="21"/>
      <c r="F1626" s="21"/>
      <c r="G1626" s="142"/>
      <c r="H1626" s="273"/>
      <c r="I1626" s="135"/>
      <c r="J1626" s="79"/>
      <c r="M1626" s="349"/>
      <c r="N1626" s="73"/>
    </row>
    <row r="1627" spans="1:14" x14ac:dyDescent="0.2">
      <c r="A1627" s="75"/>
      <c r="B1627" s="141"/>
      <c r="C1627" s="77"/>
      <c r="D1627" s="21"/>
      <c r="E1627" s="21"/>
      <c r="F1627" s="21"/>
      <c r="G1627" s="142"/>
      <c r="H1627" s="273"/>
      <c r="I1627" s="135"/>
      <c r="J1627" s="79"/>
      <c r="M1627" s="349"/>
      <c r="N1627" s="73"/>
    </row>
    <row r="1628" spans="1:14" x14ac:dyDescent="0.2">
      <c r="A1628" s="75"/>
      <c r="B1628" s="141"/>
      <c r="C1628" s="77"/>
      <c r="D1628" s="21"/>
      <c r="E1628" s="21"/>
      <c r="F1628" s="21"/>
      <c r="G1628" s="142"/>
      <c r="H1628" s="273"/>
      <c r="I1628" s="135"/>
      <c r="J1628" s="79"/>
      <c r="M1628" s="349"/>
      <c r="N1628" s="73"/>
    </row>
    <row r="1629" spans="1:14" x14ac:dyDescent="0.2">
      <c r="A1629" s="75"/>
      <c r="B1629" s="141"/>
      <c r="C1629" s="77"/>
      <c r="D1629" s="21"/>
      <c r="E1629" s="21"/>
      <c r="F1629" s="21"/>
      <c r="G1629" s="142"/>
      <c r="H1629" s="273"/>
      <c r="I1629" s="135"/>
      <c r="J1629" s="79"/>
      <c r="M1629" s="349"/>
      <c r="N1629" s="73"/>
    </row>
    <row r="1630" spans="1:14" x14ac:dyDescent="0.2">
      <c r="A1630" s="75"/>
      <c r="B1630" s="141"/>
      <c r="C1630" s="77"/>
      <c r="D1630" s="21"/>
      <c r="E1630" s="21"/>
      <c r="F1630" s="21"/>
      <c r="G1630" s="142"/>
      <c r="H1630" s="273"/>
      <c r="I1630" s="135"/>
      <c r="J1630" s="79"/>
      <c r="M1630" s="349"/>
      <c r="N1630" s="73"/>
    </row>
    <row r="1631" spans="1:14" x14ac:dyDescent="0.2">
      <c r="A1631" s="75"/>
      <c r="B1631" s="141"/>
      <c r="C1631" s="77"/>
      <c r="D1631" s="21"/>
      <c r="E1631" s="21"/>
      <c r="F1631" s="21"/>
      <c r="G1631" s="142"/>
      <c r="H1631" s="273"/>
      <c r="I1631" s="135"/>
      <c r="J1631" s="79"/>
      <c r="M1631" s="349"/>
      <c r="N1631" s="73"/>
    </row>
    <row r="1632" spans="1:14" x14ac:dyDescent="0.2">
      <c r="A1632" s="75"/>
      <c r="B1632" s="141"/>
      <c r="C1632" s="77"/>
      <c r="D1632" s="21"/>
      <c r="E1632" s="21"/>
      <c r="F1632" s="21"/>
      <c r="G1632" s="142"/>
      <c r="H1632" s="273"/>
      <c r="I1632" s="135"/>
      <c r="J1632" s="79"/>
      <c r="M1632" s="349"/>
      <c r="N1632" s="73"/>
    </row>
    <row r="1633" spans="1:14" x14ac:dyDescent="0.2">
      <c r="A1633" s="75"/>
      <c r="B1633" s="141"/>
      <c r="C1633" s="77"/>
      <c r="D1633" s="21"/>
      <c r="E1633" s="21"/>
      <c r="F1633" s="21"/>
      <c r="G1633" s="142"/>
      <c r="H1633" s="273"/>
      <c r="I1633" s="135"/>
      <c r="J1633" s="79"/>
      <c r="M1633" s="349"/>
      <c r="N1633" s="73"/>
    </row>
    <row r="1634" spans="1:14" x14ac:dyDescent="0.2">
      <c r="A1634" s="75"/>
      <c r="B1634" s="141"/>
      <c r="C1634" s="77"/>
      <c r="D1634" s="21"/>
      <c r="E1634" s="21"/>
      <c r="F1634" s="21"/>
      <c r="G1634" s="142"/>
      <c r="H1634" s="273"/>
      <c r="I1634" s="135"/>
      <c r="J1634" s="79"/>
      <c r="M1634" s="349"/>
      <c r="N1634" s="73"/>
    </row>
    <row r="1635" spans="1:14" x14ac:dyDescent="0.2">
      <c r="A1635" s="75"/>
      <c r="B1635" s="141"/>
      <c r="C1635" s="77"/>
      <c r="D1635" s="21"/>
      <c r="E1635" s="21"/>
      <c r="F1635" s="21"/>
      <c r="G1635" s="142"/>
      <c r="H1635" s="273"/>
      <c r="I1635" s="135"/>
      <c r="J1635" s="79"/>
      <c r="M1635" s="349"/>
      <c r="N1635" s="73"/>
    </row>
    <row r="1636" spans="1:14" x14ac:dyDescent="0.2">
      <c r="A1636" s="75"/>
      <c r="B1636" s="141"/>
      <c r="C1636" s="77"/>
      <c r="D1636" s="21"/>
      <c r="E1636" s="21"/>
      <c r="F1636" s="21"/>
      <c r="G1636" s="142"/>
      <c r="H1636" s="273"/>
      <c r="I1636" s="135"/>
      <c r="J1636" s="79"/>
      <c r="M1636" s="349"/>
      <c r="N1636" s="73"/>
    </row>
    <row r="1637" spans="1:14" x14ac:dyDescent="0.2">
      <c r="A1637" s="75"/>
      <c r="B1637" s="141"/>
      <c r="C1637" s="77"/>
      <c r="D1637" s="21"/>
      <c r="E1637" s="21"/>
      <c r="F1637" s="21"/>
      <c r="G1637" s="142"/>
      <c r="H1637" s="273"/>
      <c r="I1637" s="135"/>
      <c r="J1637" s="79"/>
      <c r="M1637" s="349"/>
      <c r="N1637" s="73"/>
    </row>
    <row r="1638" spans="1:14" x14ac:dyDescent="0.2">
      <c r="A1638" s="75"/>
      <c r="B1638" s="141"/>
      <c r="C1638" s="77"/>
      <c r="D1638" s="21"/>
      <c r="E1638" s="21"/>
      <c r="F1638" s="21"/>
      <c r="G1638" s="142"/>
      <c r="H1638" s="273"/>
      <c r="I1638" s="135"/>
      <c r="J1638" s="79"/>
      <c r="M1638" s="349"/>
      <c r="N1638" s="73"/>
    </row>
    <row r="1639" spans="1:14" x14ac:dyDescent="0.2">
      <c r="A1639" s="75"/>
      <c r="B1639" s="141"/>
      <c r="C1639" s="77"/>
      <c r="D1639" s="21"/>
      <c r="E1639" s="21"/>
      <c r="F1639" s="21"/>
      <c r="G1639" s="142"/>
      <c r="H1639" s="273"/>
      <c r="I1639" s="135"/>
      <c r="J1639" s="79"/>
      <c r="M1639" s="349"/>
      <c r="N1639" s="73"/>
    </row>
    <row r="1640" spans="1:14" x14ac:dyDescent="0.2">
      <c r="A1640" s="75"/>
      <c r="B1640" s="141"/>
      <c r="C1640" s="77"/>
      <c r="D1640" s="21"/>
      <c r="E1640" s="21"/>
      <c r="F1640" s="21"/>
      <c r="G1640" s="142"/>
      <c r="H1640" s="273"/>
      <c r="I1640" s="135"/>
      <c r="J1640" s="79"/>
      <c r="M1640" s="349"/>
      <c r="N1640" s="73"/>
    </row>
    <row r="1641" spans="1:14" x14ac:dyDescent="0.2">
      <c r="A1641" s="75"/>
      <c r="B1641" s="141"/>
      <c r="C1641" s="77"/>
      <c r="D1641" s="21"/>
      <c r="E1641" s="21"/>
      <c r="F1641" s="21"/>
      <c r="G1641" s="142"/>
      <c r="H1641" s="273"/>
      <c r="I1641" s="135"/>
      <c r="J1641" s="79"/>
      <c r="M1641" s="349"/>
      <c r="N1641" s="73"/>
    </row>
    <row r="1642" spans="1:14" ht="15" x14ac:dyDescent="0.2">
      <c r="A1642" s="25"/>
      <c r="B1642" s="18"/>
      <c r="C1642" s="19"/>
      <c r="D1642" s="143"/>
      <c r="E1642" s="7"/>
      <c r="F1642" s="21"/>
      <c r="G1642" s="22"/>
      <c r="H1642" s="273"/>
      <c r="I1642" s="23"/>
      <c r="J1642" s="24"/>
      <c r="M1642" s="351"/>
      <c r="N1642" s="73"/>
    </row>
    <row r="1643" spans="1:14" x14ac:dyDescent="0.2">
      <c r="A1643" s="75"/>
      <c r="B1643" s="141"/>
      <c r="C1643" s="77"/>
      <c r="D1643" s="21"/>
      <c r="E1643" s="21"/>
      <c r="F1643" s="21"/>
      <c r="G1643" s="142"/>
      <c r="H1643" s="273"/>
      <c r="I1643" s="135"/>
      <c r="J1643" s="79"/>
      <c r="M1643" s="349"/>
      <c r="N1643" s="73"/>
    </row>
    <row r="1644" spans="1:14" x14ac:dyDescent="0.2">
      <c r="A1644" s="75"/>
      <c r="B1644" s="141"/>
      <c r="C1644" s="77"/>
      <c r="D1644" s="21"/>
      <c r="E1644" s="21"/>
      <c r="F1644" s="21"/>
      <c r="G1644" s="142"/>
      <c r="H1644" s="273"/>
      <c r="I1644" s="135"/>
      <c r="J1644" s="79"/>
      <c r="M1644" s="349"/>
      <c r="N1644" s="73"/>
    </row>
    <row r="1645" spans="1:14" x14ac:dyDescent="0.2">
      <c r="A1645" s="75"/>
      <c r="B1645" s="141"/>
      <c r="C1645" s="77"/>
      <c r="D1645" s="7"/>
      <c r="E1645" s="7"/>
      <c r="F1645" s="21"/>
      <c r="G1645" s="21"/>
      <c r="H1645" s="273"/>
      <c r="I1645" s="135"/>
      <c r="J1645" s="79"/>
      <c r="M1645" s="349"/>
      <c r="N1645" s="73"/>
    </row>
    <row r="1646" spans="1:14" x14ac:dyDescent="0.2">
      <c r="A1646" s="75"/>
      <c r="B1646" s="141"/>
      <c r="C1646" s="77"/>
      <c r="D1646" s="7"/>
      <c r="E1646" s="7"/>
      <c r="F1646" s="21"/>
      <c r="G1646" s="21"/>
      <c r="H1646" s="273"/>
      <c r="I1646" s="135"/>
      <c r="J1646" s="79"/>
      <c r="M1646" s="349"/>
      <c r="N1646" s="73"/>
    </row>
    <row r="1647" spans="1:14" x14ac:dyDescent="0.2">
      <c r="A1647" s="75"/>
      <c r="B1647" s="141"/>
      <c r="C1647" s="77"/>
      <c r="D1647" s="7"/>
      <c r="E1647" s="7"/>
      <c r="F1647" s="21"/>
      <c r="G1647" s="21"/>
      <c r="H1647" s="273"/>
      <c r="I1647" s="135"/>
      <c r="J1647" s="79"/>
      <c r="M1647" s="349"/>
      <c r="N1647" s="73"/>
    </row>
    <row r="1648" spans="1:14" x14ac:dyDescent="0.2">
      <c r="A1648" s="75"/>
      <c r="B1648" s="141"/>
      <c r="C1648" s="77"/>
      <c r="D1648" s="7"/>
      <c r="E1648" s="7"/>
      <c r="F1648" s="21"/>
      <c r="G1648" s="21"/>
      <c r="H1648" s="273"/>
      <c r="I1648" s="135"/>
      <c r="J1648" s="79"/>
      <c r="M1648" s="349"/>
      <c r="N1648" s="73"/>
    </row>
    <row r="1649" spans="1:14" x14ac:dyDescent="0.2">
      <c r="A1649" s="75"/>
      <c r="B1649" s="141"/>
      <c r="C1649" s="77"/>
      <c r="D1649" s="7"/>
      <c r="E1649" s="7"/>
      <c r="F1649" s="21"/>
      <c r="G1649" s="21"/>
      <c r="H1649" s="273"/>
      <c r="I1649" s="135"/>
      <c r="J1649" s="79"/>
      <c r="M1649" s="349"/>
      <c r="N1649" s="73"/>
    </row>
    <row r="1650" spans="1:14" x14ac:dyDescent="0.2">
      <c r="A1650" s="75"/>
      <c r="B1650" s="141"/>
      <c r="C1650" s="77"/>
      <c r="D1650" s="7"/>
      <c r="E1650" s="7"/>
      <c r="F1650" s="21"/>
      <c r="G1650" s="21"/>
      <c r="H1650" s="273"/>
      <c r="I1650" s="135"/>
      <c r="J1650" s="79"/>
      <c r="M1650" s="349"/>
      <c r="N1650" s="73"/>
    </row>
    <row r="1651" spans="1:14" x14ac:dyDescent="0.2">
      <c r="A1651" s="75"/>
      <c r="B1651" s="141"/>
      <c r="C1651" s="77"/>
      <c r="D1651" s="7"/>
      <c r="E1651" s="7"/>
      <c r="F1651" s="21"/>
      <c r="G1651" s="21"/>
      <c r="H1651" s="273"/>
      <c r="I1651" s="135"/>
      <c r="J1651" s="79"/>
      <c r="M1651" s="349"/>
      <c r="N1651" s="73"/>
    </row>
    <row r="1652" spans="1:14" x14ac:dyDescent="0.2">
      <c r="A1652" s="75"/>
      <c r="B1652" s="141"/>
      <c r="C1652" s="77"/>
      <c r="D1652" s="7"/>
      <c r="E1652" s="7"/>
      <c r="F1652" s="21"/>
      <c r="G1652" s="21"/>
      <c r="H1652" s="273"/>
      <c r="I1652" s="135"/>
      <c r="J1652" s="79"/>
      <c r="M1652" s="349"/>
      <c r="N1652" s="73"/>
    </row>
    <row r="1653" spans="1:14" x14ac:dyDescent="0.2">
      <c r="A1653" s="75"/>
      <c r="B1653" s="141"/>
      <c r="C1653" s="77"/>
      <c r="D1653" s="7"/>
      <c r="E1653" s="7"/>
      <c r="F1653" s="21"/>
      <c r="G1653" s="21"/>
      <c r="H1653" s="273"/>
      <c r="I1653" s="135"/>
      <c r="J1653" s="79"/>
      <c r="M1653" s="349"/>
      <c r="N1653" s="73"/>
    </row>
    <row r="1654" spans="1:14" x14ac:dyDescent="0.2">
      <c r="A1654" s="75"/>
      <c r="B1654" s="141"/>
      <c r="C1654" s="77"/>
      <c r="D1654" s="7"/>
      <c r="E1654" s="7"/>
      <c r="F1654" s="21"/>
      <c r="G1654" s="21"/>
      <c r="H1654" s="273"/>
      <c r="I1654" s="135"/>
      <c r="J1654" s="79"/>
      <c r="M1654" s="349"/>
      <c r="N1654" s="73"/>
    </row>
    <row r="1655" spans="1:14" x14ac:dyDescent="0.2">
      <c r="A1655" s="75"/>
      <c r="B1655" s="141"/>
      <c r="C1655" s="77"/>
      <c r="D1655" s="7"/>
      <c r="E1655" s="7"/>
      <c r="F1655" s="21"/>
      <c r="G1655" s="21"/>
      <c r="H1655" s="273"/>
      <c r="I1655" s="135"/>
      <c r="J1655" s="79"/>
      <c r="M1655" s="349"/>
      <c r="N1655" s="73"/>
    </row>
    <row r="1656" spans="1:14" x14ac:dyDescent="0.2">
      <c r="A1656" s="75"/>
      <c r="B1656" s="141"/>
      <c r="C1656" s="77"/>
      <c r="D1656" s="7"/>
      <c r="E1656" s="7"/>
      <c r="F1656" s="21"/>
      <c r="G1656" s="21"/>
      <c r="H1656" s="273"/>
      <c r="I1656" s="135"/>
      <c r="J1656" s="79"/>
      <c r="M1656" s="349"/>
      <c r="N1656" s="73"/>
    </row>
    <row r="1657" spans="1:14" x14ac:dyDescent="0.2">
      <c r="A1657" s="75"/>
      <c r="B1657" s="141"/>
      <c r="C1657" s="77"/>
      <c r="D1657" s="7"/>
      <c r="E1657" s="7"/>
      <c r="F1657" s="21"/>
      <c r="G1657" s="21"/>
      <c r="H1657" s="273"/>
      <c r="I1657" s="135"/>
      <c r="J1657" s="79"/>
      <c r="M1657" s="349"/>
      <c r="N1657" s="73"/>
    </row>
    <row r="1658" spans="1:14" x14ac:dyDescent="0.2">
      <c r="A1658" s="75"/>
      <c r="B1658" s="141"/>
      <c r="C1658" s="77"/>
      <c r="D1658" s="7"/>
      <c r="E1658" s="7"/>
      <c r="F1658" s="21"/>
      <c r="G1658" s="21"/>
      <c r="H1658" s="273"/>
      <c r="I1658" s="135"/>
      <c r="J1658" s="79"/>
      <c r="M1658" s="349"/>
      <c r="N1658" s="73"/>
    </row>
    <row r="1659" spans="1:14" x14ac:dyDescent="0.2">
      <c r="A1659" s="75"/>
      <c r="B1659" s="141"/>
      <c r="C1659" s="77"/>
      <c r="D1659" s="7"/>
      <c r="E1659" s="7"/>
      <c r="F1659" s="21"/>
      <c r="G1659" s="21"/>
      <c r="H1659" s="273"/>
      <c r="I1659" s="135"/>
      <c r="J1659" s="79"/>
      <c r="M1659" s="349"/>
      <c r="N1659" s="73"/>
    </row>
    <row r="1660" spans="1:14" x14ac:dyDescent="0.2">
      <c r="A1660" s="75"/>
      <c r="B1660" s="141"/>
      <c r="C1660" s="77"/>
      <c r="D1660" s="7"/>
      <c r="E1660" s="7"/>
      <c r="F1660" s="21"/>
      <c r="G1660" s="21"/>
      <c r="H1660" s="273"/>
      <c r="I1660" s="135"/>
      <c r="J1660" s="79"/>
      <c r="M1660" s="349"/>
      <c r="N1660" s="73"/>
    </row>
    <row r="1661" spans="1:14" x14ac:dyDescent="0.2">
      <c r="A1661" s="75"/>
      <c r="B1661" s="141"/>
      <c r="C1661" s="77"/>
      <c r="D1661" s="7"/>
      <c r="E1661" s="7"/>
      <c r="F1661" s="21"/>
      <c r="G1661" s="21"/>
      <c r="H1661" s="273"/>
      <c r="I1661" s="135"/>
      <c r="J1661" s="79"/>
      <c r="M1661" s="349"/>
      <c r="N1661" s="73"/>
    </row>
    <row r="1662" spans="1:14" x14ac:dyDescent="0.2">
      <c r="A1662" s="75"/>
      <c r="B1662" s="141"/>
      <c r="C1662" s="77"/>
      <c r="D1662" s="7"/>
      <c r="E1662" s="7"/>
      <c r="F1662" s="21"/>
      <c r="G1662" s="21"/>
      <c r="H1662" s="273"/>
      <c r="I1662" s="135"/>
      <c r="J1662" s="79"/>
      <c r="M1662" s="349"/>
      <c r="N1662" s="73"/>
    </row>
    <row r="1663" spans="1:14" x14ac:dyDescent="0.2">
      <c r="A1663" s="75"/>
      <c r="B1663" s="141"/>
      <c r="C1663" s="77"/>
      <c r="D1663" s="7"/>
      <c r="E1663" s="7"/>
      <c r="F1663" s="21"/>
      <c r="G1663" s="21"/>
      <c r="H1663" s="273"/>
      <c r="I1663" s="135"/>
      <c r="J1663" s="79"/>
      <c r="M1663" s="349"/>
      <c r="N1663" s="73"/>
    </row>
    <row r="1664" spans="1:14" x14ac:dyDescent="0.2">
      <c r="A1664" s="75"/>
      <c r="B1664" s="141"/>
      <c r="C1664" s="77"/>
      <c r="D1664" s="7"/>
      <c r="E1664" s="7"/>
      <c r="F1664" s="21"/>
      <c r="G1664" s="21"/>
      <c r="H1664" s="273"/>
      <c r="I1664" s="135"/>
      <c r="J1664" s="79"/>
      <c r="M1664" s="349"/>
      <c r="N1664" s="73"/>
    </row>
    <row r="1665" spans="1:14" x14ac:dyDescent="0.2">
      <c r="A1665" s="75"/>
      <c r="B1665" s="141"/>
      <c r="C1665" s="77"/>
      <c r="D1665" s="7"/>
      <c r="E1665" s="7"/>
      <c r="F1665" s="21"/>
      <c r="G1665" s="21"/>
      <c r="H1665" s="273"/>
      <c r="I1665" s="135"/>
      <c r="J1665" s="79"/>
      <c r="M1665" s="349"/>
      <c r="N1665" s="73"/>
    </row>
    <row r="1666" spans="1:14" x14ac:dyDescent="0.2">
      <c r="A1666" s="75"/>
      <c r="B1666" s="141"/>
      <c r="C1666" s="77"/>
      <c r="D1666" s="7"/>
      <c r="E1666" s="7"/>
      <c r="F1666" s="21"/>
      <c r="G1666" s="21"/>
      <c r="H1666" s="273"/>
      <c r="I1666" s="135"/>
      <c r="J1666" s="79"/>
      <c r="M1666" s="349"/>
      <c r="N1666" s="73"/>
    </row>
    <row r="1667" spans="1:14" x14ac:dyDescent="0.2">
      <c r="A1667" s="75"/>
      <c r="B1667" s="141"/>
      <c r="C1667" s="77"/>
      <c r="D1667" s="7"/>
      <c r="E1667" s="7"/>
      <c r="F1667" s="21"/>
      <c r="G1667" s="21"/>
      <c r="H1667" s="273"/>
      <c r="I1667" s="135"/>
      <c r="J1667" s="79"/>
      <c r="M1667" s="349"/>
      <c r="N1667" s="73"/>
    </row>
    <row r="1668" spans="1:14" x14ac:dyDescent="0.2">
      <c r="A1668" s="75"/>
      <c r="B1668" s="141"/>
      <c r="C1668" s="77"/>
      <c r="D1668" s="7"/>
      <c r="E1668" s="7"/>
      <c r="F1668" s="21"/>
      <c r="G1668" s="21"/>
      <c r="H1668" s="273"/>
      <c r="I1668" s="135"/>
      <c r="J1668" s="79"/>
      <c r="M1668" s="349"/>
      <c r="N1668" s="73"/>
    </row>
    <row r="1669" spans="1:14" x14ac:dyDescent="0.2">
      <c r="A1669" s="75"/>
      <c r="B1669" s="141"/>
      <c r="C1669" s="77"/>
      <c r="D1669" s="7"/>
      <c r="E1669" s="7"/>
      <c r="F1669" s="21"/>
      <c r="G1669" s="21"/>
      <c r="H1669" s="273"/>
      <c r="I1669" s="135"/>
      <c r="J1669" s="79"/>
      <c r="M1669" s="349"/>
      <c r="N1669" s="73"/>
    </row>
    <row r="1670" spans="1:14" x14ac:dyDescent="0.2">
      <c r="A1670" s="75"/>
      <c r="B1670" s="141"/>
      <c r="C1670" s="77"/>
      <c r="D1670" s="7"/>
      <c r="E1670" s="7"/>
      <c r="F1670" s="21"/>
      <c r="G1670" s="21"/>
      <c r="H1670" s="273"/>
      <c r="I1670" s="135"/>
      <c r="J1670" s="79"/>
      <c r="M1670" s="349"/>
      <c r="N1670" s="73"/>
    </row>
    <row r="1671" spans="1:14" x14ac:dyDescent="0.2">
      <c r="A1671" s="75"/>
      <c r="B1671" s="141"/>
      <c r="C1671" s="77"/>
      <c r="D1671" s="7"/>
      <c r="E1671" s="7"/>
      <c r="F1671" s="21"/>
      <c r="G1671" s="21"/>
      <c r="H1671" s="273"/>
      <c r="I1671" s="135"/>
      <c r="J1671" s="79"/>
      <c r="M1671" s="349"/>
      <c r="N1671" s="73"/>
    </row>
    <row r="1672" spans="1:14" x14ac:dyDescent="0.2">
      <c r="A1672" s="75"/>
      <c r="B1672" s="141"/>
      <c r="C1672" s="77"/>
      <c r="D1672" s="7"/>
      <c r="E1672" s="7"/>
      <c r="F1672" s="21"/>
      <c r="G1672" s="21"/>
      <c r="H1672" s="273"/>
      <c r="I1672" s="135"/>
      <c r="J1672" s="79"/>
      <c r="M1672" s="349"/>
      <c r="N1672" s="73"/>
    </row>
    <row r="1673" spans="1:14" x14ac:dyDescent="0.2">
      <c r="A1673" s="75"/>
      <c r="B1673" s="141"/>
      <c r="C1673" s="77"/>
      <c r="D1673" s="7"/>
      <c r="E1673" s="7"/>
      <c r="F1673" s="21"/>
      <c r="G1673" s="21"/>
      <c r="H1673" s="273"/>
      <c r="I1673" s="135"/>
      <c r="J1673" s="79"/>
      <c r="M1673" s="349"/>
      <c r="N1673" s="73"/>
    </row>
    <row r="1674" spans="1:14" x14ac:dyDescent="0.2">
      <c r="A1674" s="75"/>
      <c r="B1674" s="141"/>
      <c r="C1674" s="77"/>
      <c r="D1674" s="7"/>
      <c r="E1674" s="7"/>
      <c r="F1674" s="21"/>
      <c r="G1674" s="21"/>
      <c r="H1674" s="273"/>
      <c r="I1674" s="135"/>
      <c r="J1674" s="79"/>
      <c r="M1674" s="349"/>
      <c r="N1674" s="73"/>
    </row>
    <row r="1675" spans="1:14" x14ac:dyDescent="0.2">
      <c r="A1675" s="75"/>
      <c r="B1675" s="141"/>
      <c r="C1675" s="77"/>
      <c r="D1675" s="7"/>
      <c r="E1675" s="7"/>
      <c r="F1675" s="21"/>
      <c r="G1675" s="21"/>
      <c r="H1675" s="273"/>
      <c r="I1675" s="135"/>
      <c r="J1675" s="79"/>
      <c r="M1675" s="349"/>
      <c r="N1675" s="73"/>
    </row>
    <row r="1676" spans="1:14" x14ac:dyDescent="0.2">
      <c r="A1676" s="75"/>
      <c r="B1676" s="141"/>
      <c r="C1676" s="77"/>
      <c r="D1676" s="7"/>
      <c r="E1676" s="7"/>
      <c r="F1676" s="21"/>
      <c r="G1676" s="21"/>
      <c r="H1676" s="273"/>
      <c r="I1676" s="135"/>
      <c r="J1676" s="79"/>
      <c r="M1676" s="349"/>
      <c r="N1676" s="146"/>
    </row>
    <row r="1677" spans="1:14" x14ac:dyDescent="0.2">
      <c r="A1677" s="75"/>
      <c r="B1677" s="141"/>
      <c r="C1677" s="77"/>
      <c r="D1677" s="7"/>
      <c r="E1677" s="7"/>
      <c r="F1677" s="21"/>
      <c r="G1677" s="21"/>
      <c r="H1677" s="273"/>
      <c r="I1677" s="135"/>
      <c r="J1677" s="79"/>
      <c r="M1677" s="349"/>
      <c r="N1677" s="73"/>
    </row>
    <row r="1678" spans="1:14" x14ac:dyDescent="0.2">
      <c r="A1678" s="75"/>
      <c r="B1678" s="141"/>
      <c r="C1678" s="77"/>
      <c r="D1678" s="7"/>
      <c r="E1678" s="7"/>
      <c r="F1678" s="21"/>
      <c r="G1678" s="21"/>
      <c r="H1678" s="273"/>
      <c r="I1678" s="135"/>
      <c r="J1678" s="79"/>
      <c r="M1678" s="349"/>
      <c r="N1678" s="73"/>
    </row>
    <row r="1679" spans="1:14" x14ac:dyDescent="0.2">
      <c r="A1679" s="75"/>
      <c r="B1679" s="141"/>
      <c r="C1679" s="77"/>
      <c r="D1679" s="7"/>
      <c r="E1679" s="7"/>
      <c r="F1679" s="21"/>
      <c r="G1679" s="21"/>
      <c r="H1679" s="273"/>
      <c r="I1679" s="135"/>
      <c r="J1679" s="79"/>
      <c r="M1679" s="349"/>
      <c r="N1679" s="73"/>
    </row>
    <row r="1680" spans="1:14" x14ac:dyDescent="0.2">
      <c r="A1680" s="75"/>
      <c r="B1680" s="141"/>
      <c r="C1680" s="77"/>
      <c r="D1680" s="7"/>
      <c r="E1680" s="7"/>
      <c r="F1680" s="21"/>
      <c r="G1680" s="21"/>
      <c r="H1680" s="273"/>
      <c r="I1680" s="135"/>
      <c r="J1680" s="79"/>
      <c r="M1680" s="349"/>
      <c r="N1680" s="73"/>
    </row>
    <row r="1681" spans="1:14" x14ac:dyDescent="0.2">
      <c r="A1681" s="75"/>
      <c r="B1681" s="194"/>
      <c r="C1681" s="77"/>
      <c r="D1681" s="61"/>
      <c r="F1681" s="21"/>
      <c r="G1681" s="21"/>
      <c r="H1681" s="273"/>
      <c r="I1681" s="135"/>
      <c r="J1681" s="79"/>
      <c r="M1681" s="349"/>
      <c r="N1681" s="73"/>
    </row>
    <row r="1682" spans="1:14" x14ac:dyDescent="0.2">
      <c r="A1682" s="75"/>
      <c r="B1682" s="141"/>
      <c r="C1682" s="77"/>
      <c r="D1682" s="7"/>
      <c r="E1682" s="7"/>
      <c r="F1682" s="21"/>
      <c r="G1682" s="21"/>
      <c r="H1682" s="273"/>
      <c r="I1682" s="135"/>
      <c r="J1682" s="79"/>
      <c r="M1682" s="349"/>
      <c r="N1682" s="73"/>
    </row>
    <row r="1683" spans="1:14" x14ac:dyDescent="0.2">
      <c r="A1683" s="75"/>
      <c r="B1683" s="141"/>
      <c r="C1683" s="77"/>
      <c r="D1683" s="7"/>
      <c r="E1683" s="7"/>
      <c r="F1683" s="21"/>
      <c r="G1683" s="21"/>
      <c r="H1683" s="273"/>
      <c r="I1683" s="135"/>
      <c r="J1683" s="79"/>
      <c r="M1683" s="349"/>
      <c r="N1683" s="73"/>
    </row>
    <row r="1684" spans="1:14" x14ac:dyDescent="0.2">
      <c r="A1684" s="75"/>
      <c r="B1684" s="141"/>
      <c r="C1684" s="77"/>
      <c r="D1684" s="7"/>
      <c r="E1684" s="7"/>
      <c r="F1684" s="21"/>
      <c r="G1684" s="21"/>
      <c r="H1684" s="273"/>
      <c r="I1684" s="135"/>
      <c r="J1684" s="79"/>
      <c r="M1684" s="349"/>
      <c r="N1684" s="73"/>
    </row>
    <row r="1685" spans="1:14" x14ac:dyDescent="0.2">
      <c r="A1685" s="75"/>
      <c r="B1685" s="141"/>
      <c r="C1685" s="77"/>
      <c r="D1685" s="7"/>
      <c r="E1685" s="7"/>
      <c r="F1685" s="21"/>
      <c r="G1685" s="21"/>
      <c r="H1685" s="273"/>
      <c r="I1685" s="135"/>
      <c r="J1685" s="79"/>
      <c r="M1685" s="349"/>
      <c r="N1685" s="73"/>
    </row>
    <row r="1686" spans="1:14" x14ac:dyDescent="0.2">
      <c r="A1686" s="75"/>
      <c r="B1686" s="141"/>
      <c r="C1686" s="77"/>
      <c r="D1686" s="7"/>
      <c r="E1686" s="7"/>
      <c r="F1686" s="21"/>
      <c r="G1686" s="21"/>
      <c r="H1686" s="273"/>
      <c r="I1686" s="135"/>
      <c r="J1686" s="79"/>
      <c r="M1686" s="349"/>
      <c r="N1686" s="73"/>
    </row>
    <row r="1687" spans="1:14" x14ac:dyDescent="0.2">
      <c r="A1687" s="75"/>
      <c r="B1687" s="141"/>
      <c r="C1687" s="77"/>
      <c r="D1687" s="7"/>
      <c r="E1687" s="7"/>
      <c r="F1687" s="21"/>
      <c r="G1687" s="21"/>
      <c r="H1687" s="273"/>
      <c r="I1687" s="135"/>
      <c r="J1687" s="79"/>
      <c r="M1687" s="349"/>
      <c r="N1687" s="73"/>
    </row>
    <row r="1688" spans="1:14" x14ac:dyDescent="0.2">
      <c r="A1688" s="75"/>
      <c r="B1688" s="141"/>
      <c r="C1688" s="77"/>
      <c r="D1688" s="7"/>
      <c r="E1688" s="7"/>
      <c r="F1688" s="21"/>
      <c r="G1688" s="21"/>
      <c r="H1688" s="273"/>
      <c r="I1688" s="135"/>
      <c r="J1688" s="79"/>
      <c r="M1688" s="349"/>
      <c r="N1688" s="73"/>
    </row>
    <row r="1689" spans="1:14" x14ac:dyDescent="0.2">
      <c r="A1689" s="75"/>
      <c r="B1689" s="141"/>
      <c r="C1689" s="77"/>
      <c r="D1689" s="7"/>
      <c r="E1689" s="7"/>
      <c r="F1689" s="21"/>
      <c r="G1689" s="21"/>
      <c r="H1689" s="273"/>
      <c r="I1689" s="135"/>
      <c r="J1689" s="79"/>
      <c r="M1689" s="349"/>
      <c r="N1689" s="73"/>
    </row>
    <row r="1690" spans="1:14" x14ac:dyDescent="0.2">
      <c r="A1690" s="75"/>
      <c r="B1690" s="141"/>
      <c r="C1690" s="77"/>
      <c r="D1690" s="7"/>
      <c r="E1690" s="7"/>
      <c r="F1690" s="21"/>
      <c r="G1690" s="21"/>
      <c r="H1690" s="273"/>
      <c r="I1690" s="135"/>
      <c r="J1690" s="79"/>
      <c r="M1690" s="349"/>
      <c r="N1690" s="73"/>
    </row>
    <row r="1691" spans="1:14" x14ac:dyDescent="0.2">
      <c r="A1691" s="75"/>
      <c r="B1691" s="141"/>
      <c r="C1691" s="77"/>
      <c r="D1691" s="7"/>
      <c r="E1691" s="7"/>
      <c r="F1691" s="21"/>
      <c r="G1691" s="21"/>
      <c r="H1691" s="273"/>
      <c r="I1691" s="135"/>
      <c r="J1691" s="79"/>
      <c r="M1691" s="349"/>
      <c r="N1691" s="73"/>
    </row>
    <row r="1692" spans="1:14" x14ac:dyDescent="0.2">
      <c r="A1692" s="75"/>
      <c r="B1692" s="141"/>
      <c r="C1692" s="77"/>
      <c r="D1692" s="7"/>
      <c r="E1692" s="7"/>
      <c r="F1692" s="21"/>
      <c r="G1692" s="21"/>
      <c r="H1692" s="273"/>
      <c r="I1692" s="135"/>
      <c r="J1692" s="79"/>
      <c r="M1692" s="349"/>
      <c r="N1692" s="73"/>
    </row>
    <row r="1693" spans="1:14" x14ac:dyDescent="0.2">
      <c r="A1693" s="75"/>
      <c r="B1693" s="141"/>
      <c r="C1693" s="77"/>
      <c r="D1693" s="7"/>
      <c r="E1693" s="7"/>
      <c r="F1693" s="21"/>
      <c r="G1693" s="21"/>
      <c r="H1693" s="273"/>
      <c r="I1693" s="135"/>
      <c r="J1693" s="79"/>
      <c r="M1693" s="349"/>
      <c r="N1693" s="73"/>
    </row>
    <row r="1694" spans="1:14" x14ac:dyDescent="0.2">
      <c r="A1694" s="75"/>
      <c r="B1694" s="141"/>
      <c r="C1694" s="77"/>
      <c r="D1694" s="7"/>
      <c r="E1694" s="7"/>
      <c r="F1694" s="21"/>
      <c r="G1694" s="21"/>
      <c r="H1694" s="273"/>
      <c r="I1694" s="135"/>
      <c r="J1694" s="79"/>
      <c r="M1694" s="349"/>
      <c r="N1694" s="73"/>
    </row>
    <row r="1695" spans="1:14" x14ac:dyDescent="0.2">
      <c r="A1695" s="75"/>
      <c r="B1695" s="141"/>
      <c r="C1695" s="77"/>
      <c r="D1695" s="7"/>
      <c r="E1695" s="7"/>
      <c r="F1695" s="21"/>
      <c r="G1695" s="21"/>
      <c r="H1695" s="273"/>
      <c r="I1695" s="135"/>
      <c r="J1695" s="79"/>
      <c r="M1695" s="349"/>
      <c r="N1695" s="73"/>
    </row>
    <row r="1696" spans="1:14" x14ac:dyDescent="0.2">
      <c r="A1696" s="75"/>
      <c r="B1696" s="141"/>
      <c r="C1696" s="77"/>
      <c r="D1696" s="7"/>
      <c r="E1696" s="7"/>
      <c r="F1696" s="21"/>
      <c r="G1696" s="21"/>
      <c r="H1696" s="273"/>
      <c r="I1696" s="135"/>
      <c r="J1696" s="79"/>
      <c r="M1696" s="349"/>
      <c r="N1696" s="73"/>
    </row>
    <row r="1697" spans="1:14" x14ac:dyDescent="0.2">
      <c r="A1697" s="75"/>
      <c r="B1697" s="141"/>
      <c r="C1697" s="77"/>
      <c r="D1697" s="7"/>
      <c r="E1697" s="7"/>
      <c r="F1697" s="21"/>
      <c r="G1697" s="21"/>
      <c r="H1697" s="273"/>
      <c r="I1697" s="135"/>
      <c r="J1697" s="79"/>
      <c r="M1697" s="349"/>
      <c r="N1697" s="73"/>
    </row>
    <row r="1698" spans="1:14" x14ac:dyDescent="0.2">
      <c r="A1698" s="75"/>
      <c r="B1698" s="141"/>
      <c r="C1698" s="77"/>
      <c r="D1698" s="7"/>
      <c r="E1698" s="7"/>
      <c r="F1698" s="21"/>
      <c r="G1698" s="21"/>
      <c r="H1698" s="273"/>
      <c r="I1698" s="135"/>
      <c r="J1698" s="79"/>
      <c r="M1698" s="349"/>
      <c r="N1698" s="73"/>
    </row>
    <row r="1699" spans="1:14" x14ac:dyDescent="0.2">
      <c r="A1699" s="75"/>
      <c r="B1699" s="141"/>
      <c r="C1699" s="77"/>
      <c r="D1699" s="7"/>
      <c r="E1699" s="7"/>
      <c r="F1699" s="21"/>
      <c r="G1699" s="21"/>
      <c r="H1699" s="273"/>
      <c r="I1699" s="135"/>
      <c r="J1699" s="79"/>
      <c r="M1699" s="349"/>
      <c r="N1699" s="73"/>
    </row>
    <row r="1700" spans="1:14" x14ac:dyDescent="0.2">
      <c r="A1700" s="75"/>
      <c r="B1700" s="141"/>
      <c r="C1700" s="77"/>
      <c r="D1700" s="7"/>
      <c r="E1700" s="7"/>
      <c r="F1700" s="21"/>
      <c r="G1700" s="21"/>
      <c r="H1700" s="273"/>
      <c r="I1700" s="135"/>
      <c r="J1700" s="79"/>
      <c r="M1700" s="349"/>
      <c r="N1700" s="73"/>
    </row>
    <row r="1701" spans="1:14" x14ac:dyDescent="0.2">
      <c r="A1701" s="75"/>
      <c r="B1701" s="141"/>
      <c r="C1701" s="77"/>
      <c r="D1701" s="7"/>
      <c r="E1701" s="7"/>
      <c r="F1701" s="21"/>
      <c r="G1701" s="21"/>
      <c r="H1701" s="273"/>
      <c r="I1701" s="135"/>
      <c r="J1701" s="79"/>
      <c r="M1701" s="349"/>
      <c r="N1701" s="73"/>
    </row>
    <row r="1702" spans="1:14" x14ac:dyDescent="0.2">
      <c r="A1702" s="75"/>
      <c r="B1702" s="141"/>
      <c r="C1702" s="77"/>
      <c r="D1702" s="7"/>
      <c r="E1702" s="7"/>
      <c r="F1702" s="21"/>
      <c r="G1702" s="21"/>
      <c r="H1702" s="273"/>
      <c r="I1702" s="135"/>
      <c r="J1702" s="79"/>
      <c r="M1702" s="349"/>
      <c r="N1702" s="73"/>
    </row>
    <row r="1703" spans="1:14" x14ac:dyDescent="0.2">
      <c r="A1703" s="75"/>
      <c r="B1703" s="141"/>
      <c r="C1703" s="77"/>
      <c r="D1703" s="7"/>
      <c r="E1703" s="7"/>
      <c r="F1703" s="21"/>
      <c r="G1703" s="21"/>
      <c r="H1703" s="273"/>
      <c r="I1703" s="135"/>
      <c r="J1703" s="79"/>
      <c r="M1703" s="349"/>
      <c r="N1703" s="73"/>
    </row>
    <row r="1704" spans="1:14" x14ac:dyDescent="0.2">
      <c r="A1704" s="75"/>
      <c r="B1704" s="141"/>
      <c r="C1704" s="77"/>
      <c r="D1704" s="7"/>
      <c r="E1704" s="7"/>
      <c r="F1704" s="21"/>
      <c r="G1704" s="21"/>
      <c r="H1704" s="273"/>
      <c r="I1704" s="135"/>
      <c r="J1704" s="79"/>
      <c r="M1704" s="349"/>
      <c r="N1704" s="73"/>
    </row>
    <row r="1705" spans="1:14" x14ac:dyDescent="0.2">
      <c r="A1705" s="75"/>
      <c r="B1705" s="141"/>
      <c r="C1705" s="77"/>
      <c r="D1705" s="7"/>
      <c r="E1705" s="7"/>
      <c r="F1705" s="21"/>
      <c r="G1705" s="21"/>
      <c r="H1705" s="273"/>
      <c r="I1705" s="135"/>
      <c r="J1705" s="79"/>
      <c r="M1705" s="349"/>
      <c r="N1705" s="73"/>
    </row>
    <row r="1706" spans="1:14" x14ac:dyDescent="0.2">
      <c r="A1706" s="75"/>
      <c r="B1706" s="141"/>
      <c r="C1706" s="77"/>
      <c r="D1706" s="7"/>
      <c r="E1706" s="7"/>
      <c r="F1706" s="21"/>
      <c r="G1706" s="21"/>
      <c r="H1706" s="273"/>
      <c r="I1706" s="135"/>
      <c r="J1706" s="79"/>
      <c r="M1706" s="349"/>
      <c r="N1706" s="73"/>
    </row>
    <row r="1707" spans="1:14" x14ac:dyDescent="0.2">
      <c r="A1707" s="75"/>
      <c r="B1707" s="141"/>
      <c r="C1707" s="77"/>
      <c r="D1707" s="7"/>
      <c r="E1707" s="7"/>
      <c r="F1707" s="21"/>
      <c r="G1707" s="21"/>
      <c r="H1707" s="273"/>
      <c r="I1707" s="135"/>
      <c r="J1707" s="79"/>
      <c r="M1707" s="349"/>
      <c r="N1707" s="73"/>
    </row>
    <row r="1708" spans="1:14" x14ac:dyDescent="0.2">
      <c r="A1708" s="75"/>
      <c r="B1708" s="141"/>
      <c r="C1708" s="77"/>
      <c r="D1708" s="7"/>
      <c r="E1708" s="7"/>
      <c r="F1708" s="21"/>
      <c r="G1708" s="21"/>
      <c r="H1708" s="273"/>
      <c r="I1708" s="135"/>
      <c r="J1708" s="79"/>
      <c r="M1708" s="349"/>
      <c r="N1708" s="73"/>
    </row>
    <row r="1709" spans="1:14" x14ac:dyDescent="0.2">
      <c r="A1709" s="75"/>
      <c r="B1709" s="141"/>
      <c r="C1709" s="77"/>
      <c r="D1709" s="7"/>
      <c r="E1709" s="7"/>
      <c r="F1709" s="21"/>
      <c r="G1709" s="21"/>
      <c r="H1709" s="273"/>
      <c r="I1709" s="135"/>
      <c r="J1709" s="79"/>
      <c r="M1709" s="349"/>
      <c r="N1709" s="73"/>
    </row>
    <row r="1710" spans="1:14" x14ac:dyDescent="0.2">
      <c r="A1710" s="75"/>
      <c r="B1710" s="141"/>
      <c r="C1710" s="77"/>
      <c r="D1710" s="7"/>
      <c r="E1710" s="7"/>
      <c r="F1710" s="21"/>
      <c r="G1710" s="21"/>
      <c r="H1710" s="273"/>
      <c r="I1710" s="135"/>
      <c r="J1710" s="79"/>
      <c r="M1710" s="349"/>
      <c r="N1710" s="73"/>
    </row>
    <row r="1711" spans="1:14" x14ac:dyDescent="0.2">
      <c r="A1711" s="75"/>
      <c r="B1711" s="141"/>
      <c r="C1711" s="77"/>
      <c r="D1711" s="7"/>
      <c r="E1711" s="7"/>
      <c r="F1711" s="21"/>
      <c r="G1711" s="21"/>
      <c r="H1711" s="273"/>
      <c r="I1711" s="135"/>
      <c r="J1711" s="79"/>
      <c r="M1711" s="349"/>
      <c r="N1711" s="73"/>
    </row>
    <row r="1712" spans="1:14" x14ac:dyDescent="0.2">
      <c r="A1712" s="75"/>
      <c r="B1712" s="18"/>
      <c r="C1712" s="77"/>
      <c r="D1712" s="21"/>
      <c r="E1712" s="21"/>
      <c r="F1712" s="21"/>
      <c r="G1712" s="195"/>
      <c r="H1712" s="273"/>
      <c r="I1712" s="135"/>
      <c r="J1712" s="79"/>
      <c r="M1712" s="349"/>
      <c r="N1712" s="73"/>
    </row>
    <row r="1713" spans="1:14" x14ac:dyDescent="0.2">
      <c r="A1713" s="75"/>
      <c r="B1713" s="18"/>
      <c r="C1713" s="77"/>
      <c r="D1713" s="21"/>
      <c r="E1713" s="21"/>
      <c r="F1713" s="21"/>
      <c r="G1713" s="195"/>
      <c r="H1713" s="273"/>
      <c r="I1713" s="135"/>
      <c r="J1713" s="79"/>
      <c r="M1713" s="349"/>
      <c r="N1713" s="73"/>
    </row>
    <row r="1714" spans="1:14" x14ac:dyDescent="0.2">
      <c r="A1714" s="75"/>
      <c r="B1714" s="18"/>
      <c r="C1714" s="77"/>
      <c r="D1714" s="21"/>
      <c r="E1714" s="21"/>
      <c r="F1714" s="21"/>
      <c r="G1714" s="195"/>
      <c r="H1714" s="273"/>
      <c r="I1714" s="135"/>
      <c r="J1714" s="79"/>
      <c r="M1714" s="349"/>
      <c r="N1714" s="73"/>
    </row>
    <row r="1715" spans="1:14" x14ac:dyDescent="0.2">
      <c r="A1715" s="75"/>
      <c r="B1715" s="18"/>
      <c r="C1715" s="77"/>
      <c r="D1715" s="21"/>
      <c r="E1715" s="21"/>
      <c r="F1715" s="21"/>
      <c r="G1715" s="195"/>
      <c r="H1715" s="273"/>
      <c r="I1715" s="135"/>
      <c r="J1715" s="79"/>
      <c r="M1715" s="349"/>
      <c r="N1715" s="73"/>
    </row>
    <row r="1716" spans="1:14" x14ac:dyDescent="0.2">
      <c r="A1716" s="75"/>
      <c r="B1716" s="18"/>
      <c r="C1716" s="77"/>
      <c r="D1716" s="21"/>
      <c r="E1716" s="21"/>
      <c r="F1716" s="21"/>
      <c r="G1716" s="195"/>
      <c r="H1716" s="273"/>
      <c r="I1716" s="135"/>
      <c r="J1716" s="79"/>
      <c r="M1716" s="349"/>
      <c r="N1716" s="73"/>
    </row>
    <row r="1717" spans="1:14" x14ac:dyDescent="0.2">
      <c r="A1717" s="75"/>
      <c r="B1717" s="18"/>
      <c r="C1717" s="77"/>
      <c r="D1717" s="21"/>
      <c r="E1717" s="21"/>
      <c r="F1717" s="21"/>
      <c r="G1717" s="195"/>
      <c r="H1717" s="273"/>
      <c r="I1717" s="135"/>
      <c r="J1717" s="79"/>
      <c r="M1717" s="349"/>
      <c r="N1717" s="73"/>
    </row>
    <row r="1718" spans="1:14" x14ac:dyDescent="0.2">
      <c r="A1718" s="75"/>
      <c r="B1718" s="18"/>
      <c r="C1718" s="77"/>
      <c r="D1718" s="21"/>
      <c r="E1718" s="21"/>
      <c r="F1718" s="21"/>
      <c r="G1718" s="195"/>
      <c r="H1718" s="273"/>
      <c r="I1718" s="135"/>
      <c r="J1718" s="79"/>
      <c r="M1718" s="349"/>
      <c r="N1718" s="73"/>
    </row>
    <row r="1719" spans="1:14" x14ac:dyDescent="0.2">
      <c r="A1719" s="75"/>
      <c r="B1719" s="18"/>
      <c r="C1719" s="77"/>
      <c r="D1719" s="21"/>
      <c r="E1719" s="21"/>
      <c r="F1719" s="21"/>
      <c r="G1719" s="195"/>
      <c r="H1719" s="273"/>
      <c r="I1719" s="135"/>
      <c r="J1719" s="79"/>
      <c r="M1719" s="349"/>
      <c r="N1719" s="73"/>
    </row>
    <row r="1720" spans="1:14" x14ac:dyDescent="0.2">
      <c r="A1720" s="75"/>
      <c r="B1720" s="18"/>
      <c r="C1720" s="77"/>
      <c r="D1720" s="21"/>
      <c r="E1720" s="21"/>
      <c r="F1720" s="21"/>
      <c r="G1720" s="195"/>
      <c r="H1720" s="273"/>
      <c r="I1720" s="135"/>
      <c r="J1720" s="79"/>
      <c r="M1720" s="349"/>
      <c r="N1720" s="73"/>
    </row>
    <row r="1721" spans="1:14" x14ac:dyDescent="0.2">
      <c r="A1721" s="75"/>
      <c r="B1721" s="18"/>
      <c r="C1721" s="77"/>
      <c r="D1721" s="21"/>
      <c r="E1721" s="21"/>
      <c r="F1721" s="21"/>
      <c r="G1721" s="195"/>
      <c r="H1721" s="273"/>
      <c r="I1721" s="135"/>
      <c r="J1721" s="79"/>
      <c r="M1721" s="349"/>
      <c r="N1721" s="73"/>
    </row>
    <row r="1722" spans="1:14" x14ac:dyDescent="0.2">
      <c r="A1722" s="75"/>
      <c r="B1722" s="18"/>
      <c r="C1722" s="77"/>
      <c r="D1722" s="21"/>
      <c r="E1722" s="21"/>
      <c r="F1722" s="21"/>
      <c r="G1722" s="195"/>
      <c r="H1722" s="273"/>
      <c r="I1722" s="135"/>
      <c r="J1722" s="79"/>
      <c r="M1722" s="349"/>
      <c r="N1722" s="73"/>
    </row>
    <row r="1723" spans="1:14" x14ac:dyDescent="0.2">
      <c r="A1723" s="75"/>
      <c r="B1723" s="18"/>
      <c r="C1723" s="77"/>
      <c r="D1723" s="21"/>
      <c r="E1723" s="21"/>
      <c r="F1723" s="21"/>
      <c r="G1723" s="195"/>
      <c r="H1723" s="273"/>
      <c r="I1723" s="135"/>
      <c r="J1723" s="79"/>
      <c r="M1723" s="349"/>
      <c r="N1723" s="73"/>
    </row>
    <row r="1724" spans="1:14" x14ac:dyDescent="0.2">
      <c r="A1724" s="75"/>
      <c r="B1724" s="18"/>
      <c r="C1724" s="77"/>
      <c r="D1724" s="21"/>
      <c r="E1724" s="21"/>
      <c r="F1724" s="21"/>
      <c r="G1724" s="195"/>
      <c r="H1724" s="273"/>
      <c r="I1724" s="135"/>
      <c r="J1724" s="79"/>
      <c r="M1724" s="349"/>
      <c r="N1724" s="73"/>
    </row>
    <row r="1725" spans="1:14" x14ac:dyDescent="0.2">
      <c r="A1725" s="75"/>
      <c r="B1725" s="18"/>
      <c r="C1725" s="77"/>
      <c r="D1725" s="21"/>
      <c r="E1725" s="21"/>
      <c r="F1725" s="21"/>
      <c r="G1725" s="195"/>
      <c r="H1725" s="273"/>
      <c r="I1725" s="135"/>
      <c r="J1725" s="79"/>
      <c r="M1725" s="349"/>
      <c r="N1725" s="73"/>
    </row>
    <row r="1726" spans="1:14" x14ac:dyDescent="0.2">
      <c r="A1726" s="75"/>
      <c r="B1726" s="18"/>
      <c r="C1726" s="77"/>
      <c r="D1726" s="21"/>
      <c r="E1726" s="21"/>
      <c r="F1726" s="21"/>
      <c r="G1726" s="195"/>
      <c r="H1726" s="273"/>
      <c r="I1726" s="135"/>
      <c r="J1726" s="79"/>
      <c r="M1726" s="349"/>
      <c r="N1726" s="73"/>
    </row>
    <row r="1727" spans="1:14" x14ac:dyDescent="0.2">
      <c r="A1727" s="75"/>
      <c r="B1727" s="18"/>
      <c r="C1727" s="77"/>
      <c r="D1727" s="21"/>
      <c r="E1727" s="21"/>
      <c r="F1727" s="21"/>
      <c r="G1727" s="195"/>
      <c r="H1727" s="273"/>
      <c r="I1727" s="135"/>
      <c r="J1727" s="79"/>
      <c r="M1727" s="349"/>
      <c r="N1727" s="73"/>
    </row>
    <row r="1728" spans="1:14" x14ac:dyDescent="0.2">
      <c r="A1728" s="75"/>
      <c r="B1728" s="18"/>
      <c r="C1728" s="77"/>
      <c r="D1728" s="21"/>
      <c r="E1728" s="21"/>
      <c r="F1728" s="21"/>
      <c r="G1728" s="195"/>
      <c r="H1728" s="273"/>
      <c r="I1728" s="135"/>
      <c r="J1728" s="79"/>
      <c r="M1728" s="349"/>
      <c r="N1728" s="73"/>
    </row>
    <row r="1729" spans="1:14" x14ac:dyDescent="0.2">
      <c r="A1729" s="75"/>
      <c r="B1729" s="18"/>
      <c r="C1729" s="77"/>
      <c r="D1729" s="21"/>
      <c r="E1729" s="21"/>
      <c r="F1729" s="21"/>
      <c r="G1729" s="195"/>
      <c r="H1729" s="273"/>
      <c r="I1729" s="135"/>
      <c r="J1729" s="79"/>
      <c r="M1729" s="349"/>
      <c r="N1729" s="73"/>
    </row>
    <row r="1730" spans="1:14" x14ac:dyDescent="0.2">
      <c r="A1730" s="75"/>
      <c r="B1730" s="18"/>
      <c r="C1730" s="77"/>
      <c r="D1730" s="21"/>
      <c r="E1730" s="21"/>
      <c r="F1730" s="21"/>
      <c r="G1730" s="195"/>
      <c r="H1730" s="273"/>
      <c r="I1730" s="135"/>
      <c r="J1730" s="79"/>
      <c r="M1730" s="349"/>
      <c r="N1730" s="73"/>
    </row>
    <row r="1731" spans="1:14" x14ac:dyDescent="0.2">
      <c r="A1731" s="75"/>
      <c r="B1731" s="18"/>
      <c r="C1731" s="77"/>
      <c r="D1731" s="21"/>
      <c r="E1731" s="21"/>
      <c r="F1731" s="21"/>
      <c r="G1731" s="195"/>
      <c r="H1731" s="273"/>
      <c r="I1731" s="135"/>
      <c r="J1731" s="79"/>
      <c r="M1731" s="349"/>
      <c r="N1731" s="73"/>
    </row>
    <row r="1732" spans="1:14" x14ac:dyDescent="0.2">
      <c r="A1732" s="75"/>
      <c r="B1732" s="18"/>
      <c r="C1732" s="77"/>
      <c r="D1732" s="21"/>
      <c r="E1732" s="21"/>
      <c r="F1732" s="21"/>
      <c r="G1732" s="195"/>
      <c r="H1732" s="273"/>
      <c r="I1732" s="135"/>
      <c r="J1732" s="79"/>
      <c r="M1732" s="349"/>
      <c r="N1732" s="73"/>
    </row>
    <row r="1733" spans="1:14" x14ac:dyDescent="0.2">
      <c r="A1733" s="75"/>
      <c r="B1733" s="18"/>
      <c r="C1733" s="77"/>
      <c r="D1733" s="21"/>
      <c r="E1733" s="21"/>
      <c r="F1733" s="21"/>
      <c r="G1733" s="195"/>
      <c r="H1733" s="273"/>
      <c r="I1733" s="135"/>
      <c r="J1733" s="79"/>
      <c r="M1733" s="349"/>
      <c r="N1733" s="73"/>
    </row>
    <row r="1734" spans="1:14" x14ac:dyDescent="0.2">
      <c r="A1734" s="75"/>
      <c r="B1734" s="18"/>
      <c r="C1734" s="77"/>
      <c r="D1734" s="21"/>
      <c r="E1734" s="21"/>
      <c r="F1734" s="21"/>
      <c r="G1734" s="195"/>
      <c r="H1734" s="273"/>
      <c r="I1734" s="135"/>
      <c r="J1734" s="79"/>
      <c r="M1734" s="349"/>
      <c r="N1734" s="73"/>
    </row>
    <row r="1735" spans="1:14" x14ac:dyDescent="0.2">
      <c r="A1735" s="75"/>
      <c r="B1735" s="18"/>
      <c r="C1735" s="77"/>
      <c r="D1735" s="21"/>
      <c r="E1735" s="21"/>
      <c r="F1735" s="21"/>
      <c r="G1735" s="195"/>
      <c r="H1735" s="273"/>
      <c r="I1735" s="135"/>
      <c r="J1735" s="79"/>
      <c r="M1735" s="349"/>
      <c r="N1735" s="73"/>
    </row>
    <row r="1736" spans="1:14" x14ac:dyDescent="0.2">
      <c r="A1736" s="75"/>
      <c r="B1736" s="18"/>
      <c r="C1736" s="77"/>
      <c r="D1736" s="21"/>
      <c r="E1736" s="21"/>
      <c r="F1736" s="21"/>
      <c r="G1736" s="195"/>
      <c r="H1736" s="273"/>
      <c r="I1736" s="135"/>
      <c r="J1736" s="79"/>
      <c r="M1736" s="349"/>
      <c r="N1736" s="73"/>
    </row>
    <row r="1737" spans="1:14" x14ac:dyDescent="0.2">
      <c r="A1737" s="75"/>
      <c r="B1737" s="18"/>
      <c r="C1737" s="77"/>
      <c r="D1737" s="21"/>
      <c r="E1737" s="21"/>
      <c r="F1737" s="21"/>
      <c r="G1737" s="195"/>
      <c r="H1737" s="273"/>
      <c r="I1737" s="135"/>
      <c r="J1737" s="79"/>
      <c r="M1737" s="349"/>
      <c r="N1737" s="73"/>
    </row>
    <row r="1738" spans="1:14" x14ac:dyDescent="0.2">
      <c r="A1738" s="75"/>
      <c r="B1738" s="18"/>
      <c r="C1738" s="77"/>
      <c r="D1738" s="21"/>
      <c r="E1738" s="21"/>
      <c r="F1738" s="21"/>
      <c r="G1738" s="195"/>
      <c r="H1738" s="273"/>
      <c r="I1738" s="135"/>
      <c r="J1738" s="79"/>
      <c r="M1738" s="349"/>
      <c r="N1738" s="73"/>
    </row>
    <row r="1739" spans="1:14" x14ac:dyDescent="0.2">
      <c r="A1739" s="75"/>
      <c r="B1739" s="18"/>
      <c r="C1739" s="77"/>
      <c r="D1739" s="21"/>
      <c r="E1739" s="21"/>
      <c r="F1739" s="21"/>
      <c r="G1739" s="195"/>
      <c r="H1739" s="273"/>
      <c r="I1739" s="135"/>
      <c r="J1739" s="79"/>
      <c r="M1739" s="349"/>
      <c r="N1739" s="73"/>
    </row>
    <row r="1740" spans="1:14" x14ac:dyDescent="0.2">
      <c r="A1740" s="75"/>
      <c r="B1740" s="18"/>
      <c r="C1740" s="77"/>
      <c r="D1740" s="21"/>
      <c r="E1740" s="21"/>
      <c r="F1740" s="21"/>
      <c r="G1740" s="195"/>
      <c r="H1740" s="273"/>
      <c r="I1740" s="135"/>
      <c r="J1740" s="79"/>
      <c r="M1740" s="349"/>
      <c r="N1740" s="73"/>
    </row>
    <row r="1741" spans="1:14" x14ac:dyDescent="0.2">
      <c r="A1741" s="75"/>
      <c r="B1741" s="18"/>
      <c r="C1741" s="77"/>
      <c r="D1741" s="21"/>
      <c r="E1741" s="21"/>
      <c r="F1741" s="21"/>
      <c r="G1741" s="195"/>
      <c r="H1741" s="273"/>
      <c r="I1741" s="135"/>
      <c r="J1741" s="79"/>
      <c r="M1741" s="349"/>
      <c r="N1741" s="73"/>
    </row>
    <row r="1742" spans="1:14" x14ac:dyDescent="0.2">
      <c r="A1742" s="75"/>
      <c r="B1742" s="18"/>
      <c r="C1742" s="77"/>
      <c r="D1742" s="21"/>
      <c r="E1742" s="21"/>
      <c r="F1742" s="21"/>
      <c r="G1742" s="195"/>
      <c r="H1742" s="273"/>
      <c r="I1742" s="135"/>
      <c r="J1742" s="79"/>
      <c r="M1742" s="349"/>
      <c r="N1742" s="73"/>
    </row>
    <row r="1743" spans="1:14" x14ac:dyDescent="0.2">
      <c r="A1743" s="75"/>
      <c r="B1743" s="18"/>
      <c r="C1743" s="77"/>
      <c r="D1743" s="21"/>
      <c r="E1743" s="21"/>
      <c r="F1743" s="21"/>
      <c r="G1743" s="195"/>
      <c r="H1743" s="273"/>
      <c r="I1743" s="135"/>
      <c r="J1743" s="79"/>
      <c r="M1743" s="349"/>
      <c r="N1743" s="73"/>
    </row>
    <row r="1744" spans="1:14" x14ac:dyDescent="0.2">
      <c r="A1744" s="75"/>
      <c r="B1744" s="18"/>
      <c r="C1744" s="77"/>
      <c r="D1744" s="21"/>
      <c r="E1744" s="21"/>
      <c r="F1744" s="21"/>
      <c r="G1744" s="195"/>
      <c r="H1744" s="273"/>
      <c r="I1744" s="135"/>
      <c r="J1744" s="79"/>
      <c r="M1744" s="349"/>
      <c r="N1744" s="73"/>
    </row>
    <row r="1745" spans="1:14" x14ac:dyDescent="0.2">
      <c r="A1745" s="75"/>
      <c r="B1745" s="18"/>
      <c r="C1745" s="77"/>
      <c r="D1745" s="21"/>
      <c r="E1745" s="21"/>
      <c r="F1745" s="21"/>
      <c r="G1745" s="195"/>
      <c r="H1745" s="273"/>
      <c r="I1745" s="135"/>
      <c r="J1745" s="79"/>
      <c r="M1745" s="349"/>
      <c r="N1745" s="73"/>
    </row>
    <row r="1746" spans="1:14" x14ac:dyDescent="0.2">
      <c r="A1746" s="75"/>
      <c r="B1746" s="18"/>
      <c r="C1746" s="77"/>
      <c r="D1746" s="21"/>
      <c r="E1746" s="21"/>
      <c r="F1746" s="21"/>
      <c r="G1746" s="195"/>
      <c r="H1746" s="273"/>
      <c r="I1746" s="135"/>
      <c r="J1746" s="79"/>
      <c r="M1746" s="349"/>
      <c r="N1746" s="73"/>
    </row>
    <row r="1747" spans="1:14" x14ac:dyDescent="0.2">
      <c r="A1747" s="75"/>
      <c r="B1747" s="141"/>
      <c r="C1747" s="77"/>
      <c r="D1747" s="7"/>
      <c r="E1747" s="7"/>
      <c r="F1747" s="21"/>
      <c r="G1747" s="21"/>
      <c r="H1747" s="273"/>
      <c r="I1747" s="135"/>
      <c r="J1747" s="79"/>
      <c r="M1747" s="349"/>
      <c r="N1747" s="73"/>
    </row>
    <row r="1748" spans="1:14" x14ac:dyDescent="0.2">
      <c r="A1748" s="75"/>
      <c r="B1748" s="141"/>
      <c r="C1748" s="77"/>
      <c r="D1748" s="7"/>
      <c r="E1748" s="7"/>
      <c r="F1748" s="21"/>
      <c r="G1748" s="21"/>
      <c r="H1748" s="273"/>
      <c r="I1748" s="135"/>
      <c r="J1748" s="79"/>
      <c r="M1748" s="349"/>
      <c r="N1748" s="73"/>
    </row>
    <row r="1749" spans="1:14" x14ac:dyDescent="0.2">
      <c r="A1749" s="75"/>
      <c r="B1749" s="141"/>
      <c r="C1749" s="77"/>
      <c r="D1749" s="7"/>
      <c r="E1749" s="7"/>
      <c r="F1749" s="21"/>
      <c r="G1749" s="21"/>
      <c r="H1749" s="273"/>
      <c r="I1749" s="135"/>
      <c r="J1749" s="79"/>
      <c r="M1749" s="349"/>
      <c r="N1749" s="73"/>
    </row>
    <row r="1750" spans="1:14" x14ac:dyDescent="0.2">
      <c r="A1750" s="75"/>
      <c r="B1750" s="141"/>
      <c r="C1750" s="77"/>
      <c r="D1750" s="7"/>
      <c r="E1750" s="7"/>
      <c r="F1750" s="21"/>
      <c r="G1750" s="21"/>
      <c r="H1750" s="273"/>
      <c r="I1750" s="135"/>
      <c r="J1750" s="79"/>
      <c r="M1750" s="349"/>
      <c r="N1750" s="73"/>
    </row>
    <row r="1751" spans="1:14" x14ac:dyDescent="0.2">
      <c r="A1751" s="75"/>
      <c r="B1751" s="141"/>
      <c r="C1751" s="77"/>
      <c r="D1751" s="7"/>
      <c r="E1751" s="7"/>
      <c r="F1751" s="21"/>
      <c r="G1751" s="21"/>
      <c r="H1751" s="273"/>
      <c r="I1751" s="135"/>
      <c r="J1751" s="79"/>
      <c r="M1751" s="349"/>
      <c r="N1751" s="73"/>
    </row>
    <row r="1752" spans="1:14" x14ac:dyDescent="0.2">
      <c r="A1752" s="75"/>
      <c r="B1752" s="141"/>
      <c r="C1752" s="77"/>
      <c r="D1752" s="7"/>
      <c r="E1752" s="7"/>
      <c r="F1752" s="21"/>
      <c r="G1752" s="21"/>
      <c r="H1752" s="273"/>
      <c r="I1752" s="135"/>
      <c r="J1752" s="79"/>
      <c r="M1752" s="349"/>
      <c r="N1752" s="73"/>
    </row>
    <row r="1753" spans="1:14" x14ac:dyDescent="0.2">
      <c r="A1753" s="75"/>
      <c r="B1753" s="141"/>
      <c r="C1753" s="77"/>
      <c r="D1753" s="7"/>
      <c r="E1753" s="7"/>
      <c r="F1753" s="21"/>
      <c r="G1753" s="21"/>
      <c r="H1753" s="273"/>
      <c r="I1753" s="135"/>
      <c r="J1753" s="79"/>
      <c r="M1753" s="349"/>
      <c r="N1753" s="73"/>
    </row>
    <row r="1754" spans="1:14" x14ac:dyDescent="0.2">
      <c r="A1754" s="75"/>
      <c r="B1754" s="141"/>
      <c r="C1754" s="77"/>
      <c r="D1754" s="7"/>
      <c r="E1754" s="7"/>
      <c r="F1754" s="21"/>
      <c r="G1754" s="21"/>
      <c r="H1754" s="273"/>
      <c r="I1754" s="135"/>
      <c r="J1754" s="79"/>
      <c r="M1754" s="349"/>
      <c r="N1754" s="73"/>
    </row>
    <row r="1755" spans="1:14" x14ac:dyDescent="0.2">
      <c r="A1755" s="75"/>
      <c r="B1755" s="141"/>
      <c r="C1755" s="77"/>
      <c r="D1755" s="7"/>
      <c r="E1755" s="7"/>
      <c r="F1755" s="21"/>
      <c r="G1755" s="21"/>
      <c r="H1755" s="273"/>
      <c r="I1755" s="135"/>
      <c r="J1755" s="79"/>
      <c r="M1755" s="349"/>
      <c r="N1755" s="73"/>
    </row>
    <row r="1756" spans="1:14" x14ac:dyDescent="0.2">
      <c r="A1756" s="75"/>
      <c r="B1756" s="141"/>
      <c r="C1756" s="77"/>
      <c r="D1756" s="7"/>
      <c r="E1756" s="7"/>
      <c r="F1756" s="21"/>
      <c r="G1756" s="21"/>
      <c r="H1756" s="273"/>
      <c r="I1756" s="135"/>
      <c r="J1756" s="79"/>
      <c r="M1756" s="349"/>
      <c r="N1756" s="73"/>
    </row>
    <row r="1757" spans="1:14" x14ac:dyDescent="0.2">
      <c r="A1757" s="75"/>
      <c r="B1757" s="141"/>
      <c r="C1757" s="77"/>
      <c r="D1757" s="7"/>
      <c r="E1757" s="7"/>
      <c r="F1757" s="21"/>
      <c r="G1757" s="21"/>
      <c r="H1757" s="273"/>
      <c r="I1757" s="135"/>
      <c r="J1757" s="79"/>
      <c r="M1757" s="349"/>
      <c r="N1757" s="73"/>
    </row>
    <row r="1758" spans="1:14" x14ac:dyDescent="0.2">
      <c r="A1758" s="75"/>
      <c r="B1758" s="141"/>
      <c r="C1758" s="77"/>
      <c r="D1758" s="7"/>
      <c r="E1758" s="7"/>
      <c r="F1758" s="21"/>
      <c r="G1758" s="21"/>
      <c r="H1758" s="273"/>
      <c r="I1758" s="135"/>
      <c r="J1758" s="79"/>
      <c r="M1758" s="349"/>
      <c r="N1758" s="73"/>
    </row>
    <row r="1759" spans="1:14" x14ac:dyDescent="0.2">
      <c r="A1759" s="75"/>
      <c r="B1759" s="141"/>
      <c r="C1759" s="77"/>
      <c r="D1759" s="7"/>
      <c r="E1759" s="7"/>
      <c r="F1759" s="21"/>
      <c r="G1759" s="21"/>
      <c r="H1759" s="273"/>
      <c r="I1759" s="135"/>
      <c r="J1759" s="79"/>
      <c r="M1759" s="349"/>
      <c r="N1759" s="73"/>
    </row>
    <row r="1760" spans="1:14" x14ac:dyDescent="0.2">
      <c r="A1760" s="75"/>
      <c r="B1760" s="141"/>
      <c r="C1760" s="77"/>
      <c r="D1760" s="7"/>
      <c r="E1760" s="7"/>
      <c r="F1760" s="21"/>
      <c r="G1760" s="21"/>
      <c r="H1760" s="273"/>
      <c r="I1760" s="135"/>
      <c r="J1760" s="79"/>
      <c r="M1760" s="349"/>
      <c r="N1760" s="73"/>
    </row>
    <row r="1761" spans="1:14" x14ac:dyDescent="0.2">
      <c r="A1761" s="75"/>
      <c r="B1761" s="141"/>
      <c r="C1761" s="77"/>
      <c r="D1761" s="7"/>
      <c r="E1761" s="7"/>
      <c r="F1761" s="21"/>
      <c r="G1761" s="21"/>
      <c r="H1761" s="273"/>
      <c r="I1761" s="135"/>
      <c r="J1761" s="79"/>
      <c r="M1761" s="349"/>
      <c r="N1761" s="73"/>
    </row>
    <row r="1762" spans="1:14" x14ac:dyDescent="0.2">
      <c r="A1762" s="75"/>
      <c r="B1762" s="141"/>
      <c r="C1762" s="77"/>
      <c r="D1762" s="7"/>
      <c r="E1762" s="7"/>
      <c r="F1762" s="21"/>
      <c r="G1762" s="21"/>
      <c r="H1762" s="273"/>
      <c r="I1762" s="135"/>
      <c r="J1762" s="79"/>
      <c r="M1762" s="349"/>
      <c r="N1762" s="73"/>
    </row>
    <row r="1763" spans="1:14" x14ac:dyDescent="0.2">
      <c r="A1763" s="75"/>
      <c r="B1763" s="141"/>
      <c r="C1763" s="77"/>
      <c r="D1763" s="7"/>
      <c r="E1763" s="7"/>
      <c r="F1763" s="21"/>
      <c r="G1763" s="21"/>
      <c r="H1763" s="273"/>
      <c r="I1763" s="135"/>
      <c r="J1763" s="79"/>
      <c r="M1763" s="349"/>
      <c r="N1763" s="73"/>
    </row>
    <row r="1764" spans="1:14" x14ac:dyDescent="0.2">
      <c r="A1764" s="75"/>
      <c r="B1764" s="141"/>
      <c r="C1764" s="77"/>
      <c r="D1764" s="7"/>
      <c r="E1764" s="7"/>
      <c r="F1764" s="21"/>
      <c r="G1764" s="21"/>
      <c r="H1764" s="273"/>
      <c r="I1764" s="135"/>
      <c r="J1764" s="79"/>
      <c r="M1764" s="349"/>
      <c r="N1764" s="73"/>
    </row>
    <row r="1765" spans="1:14" x14ac:dyDescent="0.2">
      <c r="A1765" s="75"/>
      <c r="B1765" s="141"/>
      <c r="C1765" s="77"/>
      <c r="D1765" s="7"/>
      <c r="E1765" s="7"/>
      <c r="F1765" s="21"/>
      <c r="G1765" s="21"/>
      <c r="H1765" s="273"/>
      <c r="I1765" s="135"/>
      <c r="J1765" s="79"/>
      <c r="M1765" s="349"/>
      <c r="N1765" s="73"/>
    </row>
    <row r="1766" spans="1:14" x14ac:dyDescent="0.2">
      <c r="A1766" s="75"/>
      <c r="B1766" s="141"/>
      <c r="C1766" s="77"/>
      <c r="D1766" s="7"/>
      <c r="E1766" s="7"/>
      <c r="F1766" s="21"/>
      <c r="G1766" s="21"/>
      <c r="H1766" s="273"/>
      <c r="I1766" s="135"/>
      <c r="J1766" s="79"/>
      <c r="M1766" s="349"/>
      <c r="N1766" s="73"/>
    </row>
    <row r="1767" spans="1:14" x14ac:dyDescent="0.2">
      <c r="A1767" s="75"/>
      <c r="B1767" s="141"/>
      <c r="C1767" s="77"/>
      <c r="D1767" s="7"/>
      <c r="E1767" s="7"/>
      <c r="F1767" s="21"/>
      <c r="G1767" s="21"/>
      <c r="H1767" s="273"/>
      <c r="I1767" s="135"/>
      <c r="J1767" s="79"/>
      <c r="M1767" s="349"/>
      <c r="N1767" s="73"/>
    </row>
    <row r="1768" spans="1:14" x14ac:dyDescent="0.2">
      <c r="A1768" s="75"/>
      <c r="B1768" s="141"/>
      <c r="C1768" s="77"/>
      <c r="D1768" s="7"/>
      <c r="E1768" s="7"/>
      <c r="F1768" s="21"/>
      <c r="G1768" s="21"/>
      <c r="H1768" s="273"/>
      <c r="I1768" s="135"/>
      <c r="J1768" s="79"/>
      <c r="M1768" s="349"/>
      <c r="N1768" s="73"/>
    </row>
    <row r="1769" spans="1:14" x14ac:dyDescent="0.2">
      <c r="A1769" s="75"/>
      <c r="B1769" s="141"/>
      <c r="C1769" s="77"/>
      <c r="D1769" s="7"/>
      <c r="E1769" s="7"/>
      <c r="F1769" s="21"/>
      <c r="G1769" s="21"/>
      <c r="H1769" s="273"/>
      <c r="I1769" s="135"/>
      <c r="J1769" s="79"/>
      <c r="M1769" s="349"/>
      <c r="N1769" s="73"/>
    </row>
    <row r="1770" spans="1:14" x14ac:dyDescent="0.2">
      <c r="A1770" s="75"/>
      <c r="B1770" s="141"/>
      <c r="C1770" s="77"/>
      <c r="D1770" s="7"/>
      <c r="E1770" s="7"/>
      <c r="F1770" s="21"/>
      <c r="G1770" s="21"/>
      <c r="H1770" s="273"/>
      <c r="I1770" s="135"/>
      <c r="J1770" s="79"/>
      <c r="M1770" s="349"/>
      <c r="N1770" s="73"/>
    </row>
    <row r="1771" spans="1:14" x14ac:dyDescent="0.2">
      <c r="A1771" s="75"/>
      <c r="B1771" s="141"/>
      <c r="C1771" s="77"/>
      <c r="D1771" s="7"/>
      <c r="E1771" s="7"/>
      <c r="F1771" s="21"/>
      <c r="G1771" s="21"/>
      <c r="H1771" s="273"/>
      <c r="I1771" s="135"/>
      <c r="J1771" s="79"/>
      <c r="M1771" s="349"/>
      <c r="N1771" s="73"/>
    </row>
    <row r="1772" spans="1:14" x14ac:dyDescent="0.2">
      <c r="A1772" s="75"/>
      <c r="B1772" s="141"/>
      <c r="C1772" s="77"/>
      <c r="D1772" s="7"/>
      <c r="E1772" s="7"/>
      <c r="F1772" s="21"/>
      <c r="G1772" s="21"/>
      <c r="H1772" s="273"/>
      <c r="I1772" s="135"/>
      <c r="J1772" s="79"/>
      <c r="M1772" s="349"/>
      <c r="N1772" s="73"/>
    </row>
    <row r="1773" spans="1:14" x14ac:dyDescent="0.2">
      <c r="A1773" s="75"/>
      <c r="B1773" s="141"/>
      <c r="C1773" s="77"/>
      <c r="D1773" s="7"/>
      <c r="E1773" s="7"/>
      <c r="F1773" s="21"/>
      <c r="G1773" s="21"/>
      <c r="H1773" s="273"/>
      <c r="I1773" s="135"/>
      <c r="J1773" s="79"/>
      <c r="M1773" s="349"/>
      <c r="N1773" s="73"/>
    </row>
    <row r="1774" spans="1:14" x14ac:dyDescent="0.2">
      <c r="A1774" s="75"/>
      <c r="B1774" s="141"/>
      <c r="C1774" s="77"/>
      <c r="D1774" s="7"/>
      <c r="E1774" s="7"/>
      <c r="F1774" s="21"/>
      <c r="G1774" s="21"/>
      <c r="H1774" s="273"/>
      <c r="I1774" s="135"/>
      <c r="J1774" s="79"/>
      <c r="M1774" s="349"/>
      <c r="N1774" s="73"/>
    </row>
    <row r="1775" spans="1:14" x14ac:dyDescent="0.2">
      <c r="A1775" s="75"/>
      <c r="B1775" s="141"/>
      <c r="C1775" s="77"/>
      <c r="D1775" s="7"/>
      <c r="E1775" s="7"/>
      <c r="F1775" s="21"/>
      <c r="G1775" s="21"/>
      <c r="H1775" s="273"/>
      <c r="I1775" s="135"/>
      <c r="J1775" s="79"/>
      <c r="M1775" s="349"/>
      <c r="N1775" s="73"/>
    </row>
    <row r="1776" spans="1:14" x14ac:dyDescent="0.2">
      <c r="A1776" s="75"/>
      <c r="B1776" s="141"/>
      <c r="C1776" s="77"/>
      <c r="D1776" s="7"/>
      <c r="E1776" s="7"/>
      <c r="F1776" s="21"/>
      <c r="G1776" s="21"/>
      <c r="H1776" s="273"/>
      <c r="I1776" s="135"/>
      <c r="J1776" s="79"/>
      <c r="M1776" s="349"/>
      <c r="N1776" s="73"/>
    </row>
    <row r="1777" spans="1:14" x14ac:dyDescent="0.2">
      <c r="A1777" s="75"/>
      <c r="B1777" s="141"/>
      <c r="C1777" s="77"/>
      <c r="D1777" s="7"/>
      <c r="E1777" s="7"/>
      <c r="F1777" s="21"/>
      <c r="G1777" s="21"/>
      <c r="H1777" s="273"/>
      <c r="I1777" s="135"/>
      <c r="J1777" s="79"/>
      <c r="M1777" s="349"/>
      <c r="N1777" s="73"/>
    </row>
    <row r="1778" spans="1:14" x14ac:dyDescent="0.2">
      <c r="A1778" s="75"/>
      <c r="B1778" s="141"/>
      <c r="C1778" s="77"/>
      <c r="D1778" s="7"/>
      <c r="E1778" s="7"/>
      <c r="F1778" s="21"/>
      <c r="G1778" s="21"/>
      <c r="H1778" s="273"/>
      <c r="I1778" s="135"/>
      <c r="J1778" s="79"/>
      <c r="M1778" s="349"/>
      <c r="N1778" s="73"/>
    </row>
    <row r="1779" spans="1:14" x14ac:dyDescent="0.2">
      <c r="A1779" s="75"/>
      <c r="B1779" s="141"/>
      <c r="C1779" s="77"/>
      <c r="D1779" s="7"/>
      <c r="E1779" s="7"/>
      <c r="F1779" s="21"/>
      <c r="G1779" s="21"/>
      <c r="H1779" s="273"/>
      <c r="I1779" s="135"/>
      <c r="J1779" s="79"/>
      <c r="M1779" s="349"/>
      <c r="N1779" s="73"/>
    </row>
    <row r="1780" spans="1:14" x14ac:dyDescent="0.2">
      <c r="A1780" s="75"/>
      <c r="B1780" s="141"/>
      <c r="C1780" s="77"/>
      <c r="D1780" s="7"/>
      <c r="E1780" s="7"/>
      <c r="F1780" s="21"/>
      <c r="G1780" s="21"/>
      <c r="H1780" s="273"/>
      <c r="I1780" s="135"/>
      <c r="J1780" s="79"/>
      <c r="M1780" s="349"/>
      <c r="N1780" s="73"/>
    </row>
    <row r="1781" spans="1:14" x14ac:dyDescent="0.2">
      <c r="A1781" s="75"/>
      <c r="B1781" s="141"/>
      <c r="C1781" s="77"/>
      <c r="D1781" s="7"/>
      <c r="E1781" s="7"/>
      <c r="F1781" s="21"/>
      <c r="G1781" s="21"/>
      <c r="H1781" s="273"/>
      <c r="I1781" s="135"/>
      <c r="J1781" s="79"/>
      <c r="M1781" s="349"/>
      <c r="N1781" s="73"/>
    </row>
    <row r="1782" spans="1:14" x14ac:dyDescent="0.2">
      <c r="A1782" s="75"/>
      <c r="B1782" s="141"/>
      <c r="C1782" s="77"/>
      <c r="D1782" s="7"/>
      <c r="E1782" s="7"/>
      <c r="F1782" s="21"/>
      <c r="G1782" s="21"/>
      <c r="H1782" s="273"/>
      <c r="I1782" s="135"/>
      <c r="J1782" s="79"/>
      <c r="M1782" s="349"/>
      <c r="N1782" s="73"/>
    </row>
    <row r="1783" spans="1:14" x14ac:dyDescent="0.2">
      <c r="A1783" s="75"/>
      <c r="B1783" s="141"/>
      <c r="C1783" s="77"/>
      <c r="D1783" s="7"/>
      <c r="E1783" s="7"/>
      <c r="F1783" s="21"/>
      <c r="G1783" s="21"/>
      <c r="H1783" s="273"/>
      <c r="I1783" s="135"/>
      <c r="J1783" s="79"/>
      <c r="M1783" s="349"/>
      <c r="N1783" s="73"/>
    </row>
    <row r="1784" spans="1:14" x14ac:dyDescent="0.2">
      <c r="A1784" s="75"/>
      <c r="B1784" s="141"/>
      <c r="C1784" s="77"/>
      <c r="D1784" s="7"/>
      <c r="E1784" s="7"/>
      <c r="F1784" s="21"/>
      <c r="G1784" s="21"/>
      <c r="H1784" s="273"/>
      <c r="I1784" s="135"/>
      <c r="J1784" s="79"/>
      <c r="M1784" s="349"/>
      <c r="N1784" s="73"/>
    </row>
    <row r="1785" spans="1:14" x14ac:dyDescent="0.2">
      <c r="A1785" s="75"/>
      <c r="B1785" s="141"/>
      <c r="C1785" s="77"/>
      <c r="D1785" s="7"/>
      <c r="E1785" s="7"/>
      <c r="F1785" s="21"/>
      <c r="G1785" s="21"/>
      <c r="H1785" s="273"/>
      <c r="I1785" s="135"/>
      <c r="J1785" s="79"/>
      <c r="M1785" s="349"/>
      <c r="N1785" s="73"/>
    </row>
    <row r="1786" spans="1:14" x14ac:dyDescent="0.2">
      <c r="A1786" s="75"/>
      <c r="B1786" s="141"/>
      <c r="C1786" s="77"/>
      <c r="D1786" s="7"/>
      <c r="E1786" s="7"/>
      <c r="F1786" s="21"/>
      <c r="G1786" s="21"/>
      <c r="H1786" s="273"/>
      <c r="I1786" s="135"/>
      <c r="J1786" s="79"/>
      <c r="M1786" s="349"/>
      <c r="N1786" s="73"/>
    </row>
    <row r="1787" spans="1:14" x14ac:dyDescent="0.2">
      <c r="A1787" s="75"/>
      <c r="B1787" s="141"/>
      <c r="C1787" s="77"/>
      <c r="D1787" s="7"/>
      <c r="E1787" s="7"/>
      <c r="F1787" s="21"/>
      <c r="G1787" s="21"/>
      <c r="H1787" s="273"/>
      <c r="I1787" s="135"/>
      <c r="J1787" s="79"/>
      <c r="M1787" s="349"/>
      <c r="N1787" s="73"/>
    </row>
    <row r="1788" spans="1:14" x14ac:dyDescent="0.2">
      <c r="A1788" s="75"/>
      <c r="B1788" s="141"/>
      <c r="C1788" s="77"/>
      <c r="D1788" s="7"/>
      <c r="E1788" s="7"/>
      <c r="F1788" s="21"/>
      <c r="G1788" s="21"/>
      <c r="H1788" s="273"/>
      <c r="I1788" s="135"/>
      <c r="J1788" s="79"/>
      <c r="M1788" s="349"/>
      <c r="N1788" s="73"/>
    </row>
    <row r="1789" spans="1:14" x14ac:dyDescent="0.2">
      <c r="A1789" s="75"/>
      <c r="B1789" s="141"/>
      <c r="C1789" s="77"/>
      <c r="D1789" s="7"/>
      <c r="E1789" s="7"/>
      <c r="F1789" s="21"/>
      <c r="G1789" s="21"/>
      <c r="H1789" s="273"/>
      <c r="I1789" s="135"/>
      <c r="J1789" s="79"/>
      <c r="M1789" s="349"/>
      <c r="N1789" s="73"/>
    </row>
    <row r="1790" spans="1:14" x14ac:dyDescent="0.2">
      <c r="A1790" s="75"/>
      <c r="B1790" s="141"/>
      <c r="C1790" s="77"/>
      <c r="D1790" s="7"/>
      <c r="E1790" s="7"/>
      <c r="F1790" s="21"/>
      <c r="G1790" s="21"/>
      <c r="H1790" s="273"/>
      <c r="I1790" s="135"/>
      <c r="J1790" s="79"/>
      <c r="M1790" s="349"/>
      <c r="N1790" s="73"/>
    </row>
    <row r="1791" spans="1:14" x14ac:dyDescent="0.2">
      <c r="A1791" s="75"/>
      <c r="B1791" s="141"/>
      <c r="C1791" s="77"/>
      <c r="D1791" s="7"/>
      <c r="E1791" s="7"/>
      <c r="F1791" s="21"/>
      <c r="G1791" s="21"/>
      <c r="H1791" s="273"/>
      <c r="I1791" s="135"/>
      <c r="J1791" s="79"/>
      <c r="M1791" s="349"/>
      <c r="N1791" s="73"/>
    </row>
    <row r="1792" spans="1:14" x14ac:dyDescent="0.2">
      <c r="A1792" s="75"/>
      <c r="B1792" s="141"/>
      <c r="C1792" s="77"/>
      <c r="D1792" s="7"/>
      <c r="E1792" s="7"/>
      <c r="F1792" s="21"/>
      <c r="G1792" s="21"/>
      <c r="H1792" s="273"/>
      <c r="I1792" s="135"/>
      <c r="J1792" s="79"/>
      <c r="M1792" s="349"/>
      <c r="N1792" s="73"/>
    </row>
    <row r="1793" spans="1:14" x14ac:dyDescent="0.2">
      <c r="A1793" s="75"/>
      <c r="B1793" s="141"/>
      <c r="C1793" s="77"/>
      <c r="D1793" s="7"/>
      <c r="E1793" s="7"/>
      <c r="F1793" s="21"/>
      <c r="G1793" s="21"/>
      <c r="H1793" s="273"/>
      <c r="I1793" s="135"/>
      <c r="J1793" s="79"/>
      <c r="M1793" s="349"/>
      <c r="N1793" s="73"/>
    </row>
    <row r="1794" spans="1:14" x14ac:dyDescent="0.2">
      <c r="A1794" s="75"/>
      <c r="B1794" s="141"/>
      <c r="C1794" s="77"/>
      <c r="D1794" s="7"/>
      <c r="E1794" s="7"/>
      <c r="F1794" s="21"/>
      <c r="G1794" s="21"/>
      <c r="H1794" s="273"/>
      <c r="I1794" s="135"/>
      <c r="J1794" s="79"/>
      <c r="M1794" s="349"/>
      <c r="N1794" s="73"/>
    </row>
    <row r="1795" spans="1:14" x14ac:dyDescent="0.2">
      <c r="A1795" s="75"/>
      <c r="B1795" s="141"/>
      <c r="C1795" s="77"/>
      <c r="D1795" s="7"/>
      <c r="E1795" s="7"/>
      <c r="F1795" s="21"/>
      <c r="G1795" s="21"/>
      <c r="H1795" s="273"/>
      <c r="I1795" s="135"/>
      <c r="J1795" s="79"/>
      <c r="M1795" s="349"/>
      <c r="N1795" s="73"/>
    </row>
    <row r="1796" spans="1:14" x14ac:dyDescent="0.2">
      <c r="A1796" s="75"/>
      <c r="B1796" s="141"/>
      <c r="C1796" s="77"/>
      <c r="D1796" s="7"/>
      <c r="E1796" s="7"/>
      <c r="F1796" s="21"/>
      <c r="G1796" s="21"/>
      <c r="H1796" s="273"/>
      <c r="I1796" s="135"/>
      <c r="J1796" s="79"/>
      <c r="M1796" s="349"/>
      <c r="N1796" s="73"/>
    </row>
    <row r="1797" spans="1:14" x14ac:dyDescent="0.2">
      <c r="A1797" s="75"/>
      <c r="B1797" s="141"/>
      <c r="C1797" s="77"/>
      <c r="D1797" s="7"/>
      <c r="E1797" s="7"/>
      <c r="F1797" s="21"/>
      <c r="G1797" s="21"/>
      <c r="H1797" s="273"/>
      <c r="I1797" s="135"/>
      <c r="J1797" s="79"/>
      <c r="M1797" s="349"/>
      <c r="N1797" s="73"/>
    </row>
    <row r="1798" spans="1:14" x14ac:dyDescent="0.2">
      <c r="A1798" s="75"/>
      <c r="B1798" s="141"/>
      <c r="C1798" s="77"/>
      <c r="D1798" s="7"/>
      <c r="E1798" s="7"/>
      <c r="F1798" s="21"/>
      <c r="G1798" s="21"/>
      <c r="H1798" s="273"/>
      <c r="I1798" s="135"/>
      <c r="J1798" s="79"/>
      <c r="M1798" s="349"/>
      <c r="N1798" s="73"/>
    </row>
    <row r="1799" spans="1:14" x14ac:dyDescent="0.2">
      <c r="A1799" s="75"/>
      <c r="B1799" s="141"/>
      <c r="C1799" s="77"/>
      <c r="D1799" s="7"/>
      <c r="E1799" s="7"/>
      <c r="F1799" s="21"/>
      <c r="G1799" s="21"/>
      <c r="H1799" s="273"/>
      <c r="I1799" s="135"/>
      <c r="J1799" s="79"/>
      <c r="M1799" s="349"/>
      <c r="N1799" s="73"/>
    </row>
    <row r="1800" spans="1:14" x14ac:dyDescent="0.2">
      <c r="A1800" s="75"/>
      <c r="B1800" s="141"/>
      <c r="C1800" s="77"/>
      <c r="D1800" s="7"/>
      <c r="E1800" s="7"/>
      <c r="F1800" s="21"/>
      <c r="G1800" s="21"/>
      <c r="H1800" s="273"/>
      <c r="I1800" s="135"/>
      <c r="J1800" s="79"/>
      <c r="M1800" s="349"/>
      <c r="N1800" s="73"/>
    </row>
    <row r="1801" spans="1:14" x14ac:dyDescent="0.2">
      <c r="A1801" s="75"/>
      <c r="B1801" s="141"/>
      <c r="C1801" s="77"/>
      <c r="D1801" s="7"/>
      <c r="E1801" s="7"/>
      <c r="F1801" s="21"/>
      <c r="G1801" s="21"/>
      <c r="H1801" s="273"/>
      <c r="I1801" s="135"/>
      <c r="J1801" s="79"/>
      <c r="M1801" s="349"/>
      <c r="N1801" s="73"/>
    </row>
    <row r="1802" spans="1:14" x14ac:dyDescent="0.2">
      <c r="A1802" s="75"/>
      <c r="B1802" s="141"/>
      <c r="C1802" s="77"/>
      <c r="D1802" s="7"/>
      <c r="E1802" s="7"/>
      <c r="F1802" s="21"/>
      <c r="G1802" s="21"/>
      <c r="H1802" s="273"/>
      <c r="I1802" s="135"/>
      <c r="J1802" s="79"/>
      <c r="M1802" s="349"/>
      <c r="N1802" s="73"/>
    </row>
    <row r="1803" spans="1:14" x14ac:dyDescent="0.2">
      <c r="A1803" s="75"/>
      <c r="B1803" s="141"/>
      <c r="C1803" s="77"/>
      <c r="D1803" s="7"/>
      <c r="E1803" s="7"/>
      <c r="F1803" s="21"/>
      <c r="G1803" s="21"/>
      <c r="H1803" s="273"/>
      <c r="I1803" s="135"/>
      <c r="J1803" s="79"/>
      <c r="M1803" s="349"/>
      <c r="N1803" s="73"/>
    </row>
    <row r="1804" spans="1:14" x14ac:dyDescent="0.2">
      <c r="A1804" s="75"/>
      <c r="B1804" s="141"/>
      <c r="C1804" s="77"/>
      <c r="D1804" s="7"/>
      <c r="E1804" s="7"/>
      <c r="F1804" s="21"/>
      <c r="G1804" s="21"/>
      <c r="H1804" s="273"/>
      <c r="I1804" s="135"/>
      <c r="J1804" s="79"/>
      <c r="M1804" s="349"/>
      <c r="N1804" s="73"/>
    </row>
    <row r="1805" spans="1:14" x14ac:dyDescent="0.2">
      <c r="A1805" s="75"/>
      <c r="B1805" s="141"/>
      <c r="C1805" s="77"/>
      <c r="D1805" s="7"/>
      <c r="E1805" s="7"/>
      <c r="F1805" s="21"/>
      <c r="G1805" s="21"/>
      <c r="H1805" s="273"/>
      <c r="I1805" s="135"/>
      <c r="J1805" s="79"/>
      <c r="M1805" s="349"/>
      <c r="N1805" s="73"/>
    </row>
    <row r="1806" spans="1:14" x14ac:dyDescent="0.2">
      <c r="A1806" s="75"/>
      <c r="B1806" s="141"/>
      <c r="C1806" s="77"/>
      <c r="D1806" s="7"/>
      <c r="E1806" s="7"/>
      <c r="F1806" s="21"/>
      <c r="G1806" s="21"/>
      <c r="H1806" s="273"/>
      <c r="I1806" s="135"/>
      <c r="J1806" s="79"/>
      <c r="M1806" s="349"/>
      <c r="N1806" s="73"/>
    </row>
    <row r="1807" spans="1:14" x14ac:dyDescent="0.2">
      <c r="A1807" s="75"/>
      <c r="B1807" s="141"/>
      <c r="C1807" s="77"/>
      <c r="D1807" s="7"/>
      <c r="E1807" s="7"/>
      <c r="F1807" s="21"/>
      <c r="G1807" s="21"/>
      <c r="H1807" s="273"/>
      <c r="I1807" s="135"/>
      <c r="J1807" s="79"/>
      <c r="M1807" s="349"/>
      <c r="N1807" s="73"/>
    </row>
    <row r="1808" spans="1:14" x14ac:dyDescent="0.2">
      <c r="A1808" s="75"/>
      <c r="B1808" s="141"/>
      <c r="C1808" s="77"/>
      <c r="D1808" s="7"/>
      <c r="E1808" s="7"/>
      <c r="F1808" s="21"/>
      <c r="G1808" s="21"/>
      <c r="H1808" s="273"/>
      <c r="I1808" s="135"/>
      <c r="J1808" s="79"/>
      <c r="M1808" s="349"/>
      <c r="N1808" s="73"/>
    </row>
    <row r="1809" spans="1:14" x14ac:dyDescent="0.2">
      <c r="A1809" s="75"/>
      <c r="B1809" s="141"/>
      <c r="C1809" s="77"/>
      <c r="D1809" s="7"/>
      <c r="E1809" s="7"/>
      <c r="F1809" s="21"/>
      <c r="G1809" s="21"/>
      <c r="H1809" s="273"/>
      <c r="I1809" s="135"/>
      <c r="J1809" s="79"/>
      <c r="M1809" s="349"/>
      <c r="N1809" s="73"/>
    </row>
    <row r="1810" spans="1:14" x14ac:dyDescent="0.2">
      <c r="A1810" s="75"/>
      <c r="B1810" s="141"/>
      <c r="C1810" s="77"/>
      <c r="D1810" s="7"/>
      <c r="E1810" s="7"/>
      <c r="F1810" s="21"/>
      <c r="G1810" s="21"/>
      <c r="H1810" s="273"/>
      <c r="I1810" s="135"/>
      <c r="J1810" s="79"/>
      <c r="M1810" s="349"/>
      <c r="N1810" s="73"/>
    </row>
    <row r="1811" spans="1:14" x14ac:dyDescent="0.2">
      <c r="A1811" s="75"/>
      <c r="B1811" s="141"/>
      <c r="C1811" s="77"/>
      <c r="D1811" s="7"/>
      <c r="E1811" s="7"/>
      <c r="F1811" s="21"/>
      <c r="G1811" s="21"/>
      <c r="H1811" s="273"/>
      <c r="I1811" s="135"/>
      <c r="J1811" s="79"/>
      <c r="M1811" s="349"/>
      <c r="N1811" s="73"/>
    </row>
    <row r="1812" spans="1:14" x14ac:dyDescent="0.2">
      <c r="A1812" s="75"/>
      <c r="B1812" s="141"/>
      <c r="C1812" s="77"/>
      <c r="D1812" s="7"/>
      <c r="E1812" s="7"/>
      <c r="F1812" s="21"/>
      <c r="G1812" s="21"/>
      <c r="H1812" s="273"/>
      <c r="I1812" s="135"/>
      <c r="J1812" s="79"/>
      <c r="M1812" s="349"/>
      <c r="N1812" s="73"/>
    </row>
    <row r="1813" spans="1:14" x14ac:dyDescent="0.2">
      <c r="A1813" s="75"/>
      <c r="B1813" s="141"/>
      <c r="C1813" s="77"/>
      <c r="D1813" s="7"/>
      <c r="E1813" s="7"/>
      <c r="F1813" s="21"/>
      <c r="G1813" s="21"/>
      <c r="H1813" s="273"/>
      <c r="I1813" s="135"/>
      <c r="J1813" s="79"/>
      <c r="M1813" s="349"/>
      <c r="N1813" s="73"/>
    </row>
    <row r="1814" spans="1:14" x14ac:dyDescent="0.2">
      <c r="A1814" s="75"/>
      <c r="B1814" s="141"/>
      <c r="C1814" s="77"/>
      <c r="D1814" s="7"/>
      <c r="E1814" s="7"/>
      <c r="F1814" s="21"/>
      <c r="G1814" s="21"/>
      <c r="H1814" s="273"/>
      <c r="I1814" s="135"/>
      <c r="J1814" s="79"/>
      <c r="M1814" s="349"/>
      <c r="N1814" s="73"/>
    </row>
    <row r="1815" spans="1:14" x14ac:dyDescent="0.2">
      <c r="A1815" s="75"/>
      <c r="B1815" s="141"/>
      <c r="C1815" s="77"/>
      <c r="D1815" s="7"/>
      <c r="E1815" s="7"/>
      <c r="F1815" s="21"/>
      <c r="G1815" s="21"/>
      <c r="H1815" s="273"/>
      <c r="I1815" s="135"/>
      <c r="J1815" s="79"/>
      <c r="M1815" s="349"/>
      <c r="N1815" s="73"/>
    </row>
    <row r="1816" spans="1:14" x14ac:dyDescent="0.2">
      <c r="A1816" s="75"/>
      <c r="B1816" s="141"/>
      <c r="C1816" s="77"/>
      <c r="D1816" s="7"/>
      <c r="E1816" s="7"/>
      <c r="F1816" s="21"/>
      <c r="G1816" s="21"/>
      <c r="H1816" s="273"/>
      <c r="I1816" s="135"/>
      <c r="J1816" s="79"/>
      <c r="M1816" s="349"/>
      <c r="N1816" s="73"/>
    </row>
    <row r="1817" spans="1:14" x14ac:dyDescent="0.2">
      <c r="A1817" s="75"/>
      <c r="B1817" s="141"/>
      <c r="C1817" s="77"/>
      <c r="D1817" s="7"/>
      <c r="E1817" s="7"/>
      <c r="F1817" s="21"/>
      <c r="G1817" s="21"/>
      <c r="H1817" s="273"/>
      <c r="I1817" s="135"/>
      <c r="J1817" s="79"/>
      <c r="M1817" s="349"/>
      <c r="N1817" s="73"/>
    </row>
    <row r="1818" spans="1:14" x14ac:dyDescent="0.2">
      <c r="A1818" s="75"/>
      <c r="B1818" s="141"/>
      <c r="C1818" s="77"/>
      <c r="D1818" s="7"/>
      <c r="E1818" s="7"/>
      <c r="F1818" s="21"/>
      <c r="G1818" s="21"/>
      <c r="H1818" s="273"/>
      <c r="I1818" s="135"/>
      <c r="J1818" s="79"/>
      <c r="M1818" s="349"/>
      <c r="N1818" s="73"/>
    </row>
    <row r="1819" spans="1:14" x14ac:dyDescent="0.2">
      <c r="A1819" s="75"/>
      <c r="B1819" s="141"/>
      <c r="C1819" s="77"/>
      <c r="D1819" s="7"/>
      <c r="E1819" s="7"/>
      <c r="F1819" s="21"/>
      <c r="G1819" s="21"/>
      <c r="H1819" s="273"/>
      <c r="I1819" s="135"/>
      <c r="J1819" s="79"/>
      <c r="M1819" s="349"/>
      <c r="N1819" s="73"/>
    </row>
    <row r="1820" spans="1:14" x14ac:dyDescent="0.2">
      <c r="A1820" s="75"/>
      <c r="B1820" s="141"/>
      <c r="C1820" s="77"/>
      <c r="D1820" s="7"/>
      <c r="E1820" s="7"/>
      <c r="F1820" s="21"/>
      <c r="G1820" s="21"/>
      <c r="H1820" s="273"/>
      <c r="I1820" s="135"/>
      <c r="J1820" s="79"/>
      <c r="M1820" s="349"/>
      <c r="N1820" s="73"/>
    </row>
    <row r="1821" spans="1:14" x14ac:dyDescent="0.2">
      <c r="A1821" s="75"/>
      <c r="B1821" s="141"/>
      <c r="C1821" s="77"/>
      <c r="D1821" s="7"/>
      <c r="E1821" s="7"/>
      <c r="F1821" s="21"/>
      <c r="G1821" s="21"/>
      <c r="H1821" s="273"/>
      <c r="I1821" s="135"/>
      <c r="J1821" s="79"/>
      <c r="M1821" s="349"/>
      <c r="N1821" s="73"/>
    </row>
    <row r="1822" spans="1:14" x14ac:dyDescent="0.2">
      <c r="A1822" s="75"/>
      <c r="B1822" s="141"/>
      <c r="C1822" s="77"/>
      <c r="D1822" s="7"/>
      <c r="E1822" s="7"/>
      <c r="F1822" s="21"/>
      <c r="G1822" s="21"/>
      <c r="H1822" s="273"/>
      <c r="I1822" s="135"/>
      <c r="J1822" s="79"/>
      <c r="M1822" s="349"/>
      <c r="N1822" s="73"/>
    </row>
    <row r="1823" spans="1:14" x14ac:dyDescent="0.2">
      <c r="A1823" s="75"/>
      <c r="B1823" s="141"/>
      <c r="C1823" s="77"/>
      <c r="D1823" s="7"/>
      <c r="E1823" s="7"/>
      <c r="F1823" s="21"/>
      <c r="G1823" s="21"/>
      <c r="H1823" s="273"/>
      <c r="I1823" s="135"/>
      <c r="J1823" s="79"/>
      <c r="M1823" s="349"/>
      <c r="N1823" s="73"/>
    </row>
    <row r="1824" spans="1:14" x14ac:dyDescent="0.2">
      <c r="A1824" s="75"/>
      <c r="B1824" s="141"/>
      <c r="C1824" s="77"/>
      <c r="D1824" s="7"/>
      <c r="E1824" s="7"/>
      <c r="F1824" s="21"/>
      <c r="G1824" s="21"/>
      <c r="H1824" s="273"/>
      <c r="I1824" s="135"/>
      <c r="J1824" s="79"/>
      <c r="M1824" s="349"/>
      <c r="N1824" s="73"/>
    </row>
    <row r="1825" spans="1:14" x14ac:dyDescent="0.2">
      <c r="A1825" s="75"/>
      <c r="B1825" s="141"/>
      <c r="C1825" s="77"/>
      <c r="D1825" s="7"/>
      <c r="E1825" s="7"/>
      <c r="F1825" s="21"/>
      <c r="G1825" s="21"/>
      <c r="H1825" s="273"/>
      <c r="I1825" s="135"/>
      <c r="J1825" s="79"/>
      <c r="M1825" s="349"/>
      <c r="N1825" s="73"/>
    </row>
    <row r="1826" spans="1:14" x14ac:dyDescent="0.2">
      <c r="A1826" s="75"/>
      <c r="B1826" s="141"/>
      <c r="C1826" s="77"/>
      <c r="D1826" s="7"/>
      <c r="E1826" s="7"/>
      <c r="F1826" s="21"/>
      <c r="G1826" s="21"/>
      <c r="H1826" s="273"/>
      <c r="I1826" s="135"/>
      <c r="J1826" s="79"/>
      <c r="M1826" s="349"/>
      <c r="N1826" s="73"/>
    </row>
    <row r="1827" spans="1:14" x14ac:dyDescent="0.2">
      <c r="A1827" s="75"/>
      <c r="B1827" s="141"/>
      <c r="C1827" s="77"/>
      <c r="D1827" s="7"/>
      <c r="E1827" s="7"/>
      <c r="F1827" s="21"/>
      <c r="G1827" s="21"/>
      <c r="H1827" s="273"/>
      <c r="I1827" s="135"/>
      <c r="J1827" s="79"/>
      <c r="M1827" s="349"/>
      <c r="N1827" s="73"/>
    </row>
    <row r="1828" spans="1:14" x14ac:dyDescent="0.2">
      <c r="A1828" s="75"/>
      <c r="B1828" s="141"/>
      <c r="C1828" s="77"/>
      <c r="D1828" s="7"/>
      <c r="E1828" s="7"/>
      <c r="F1828" s="21"/>
      <c r="G1828" s="21"/>
      <c r="H1828" s="273"/>
      <c r="I1828" s="135"/>
      <c r="J1828" s="79"/>
      <c r="M1828" s="349"/>
      <c r="N1828" s="73"/>
    </row>
    <row r="1829" spans="1:14" x14ac:dyDescent="0.2">
      <c r="A1829" s="75"/>
      <c r="B1829" s="141"/>
      <c r="C1829" s="77"/>
      <c r="D1829" s="7"/>
      <c r="E1829" s="7"/>
      <c r="F1829" s="21"/>
      <c r="G1829" s="21"/>
      <c r="H1829" s="273"/>
      <c r="I1829" s="135"/>
      <c r="J1829" s="79"/>
      <c r="M1829" s="349"/>
      <c r="N1829" s="73"/>
    </row>
    <row r="1830" spans="1:14" x14ac:dyDescent="0.2">
      <c r="A1830" s="75"/>
      <c r="B1830" s="141"/>
      <c r="C1830" s="77"/>
      <c r="D1830" s="7"/>
      <c r="E1830" s="7"/>
      <c r="F1830" s="21"/>
      <c r="G1830" s="21"/>
      <c r="H1830" s="273"/>
      <c r="I1830" s="135"/>
      <c r="J1830" s="79"/>
      <c r="M1830" s="349"/>
      <c r="N1830" s="73"/>
    </row>
    <row r="1831" spans="1:14" x14ac:dyDescent="0.2">
      <c r="A1831" s="75"/>
      <c r="B1831" s="141"/>
      <c r="C1831" s="77"/>
      <c r="D1831" s="7"/>
      <c r="E1831" s="7"/>
      <c r="F1831" s="21"/>
      <c r="G1831" s="21"/>
      <c r="H1831" s="273"/>
      <c r="I1831" s="135"/>
      <c r="J1831" s="79"/>
      <c r="M1831" s="349"/>
      <c r="N1831" s="73"/>
    </row>
    <row r="1832" spans="1:14" x14ac:dyDescent="0.2">
      <c r="A1832" s="75"/>
      <c r="B1832" s="141"/>
      <c r="C1832" s="77"/>
      <c r="D1832" s="7"/>
      <c r="E1832" s="7"/>
      <c r="F1832" s="21"/>
      <c r="G1832" s="21"/>
      <c r="H1832" s="273"/>
      <c r="I1832" s="135"/>
      <c r="J1832" s="79"/>
      <c r="M1832" s="349"/>
      <c r="N1832" s="73"/>
    </row>
    <row r="1833" spans="1:14" x14ac:dyDescent="0.2">
      <c r="A1833" s="75"/>
      <c r="B1833" s="141"/>
      <c r="C1833" s="77"/>
      <c r="D1833" s="7"/>
      <c r="E1833" s="7"/>
      <c r="F1833" s="21"/>
      <c r="G1833" s="21"/>
      <c r="H1833" s="273"/>
      <c r="I1833" s="135"/>
      <c r="J1833" s="79"/>
      <c r="M1833" s="349"/>
      <c r="N1833" s="73"/>
    </row>
    <row r="1834" spans="1:14" x14ac:dyDescent="0.2">
      <c r="A1834" s="75"/>
      <c r="B1834" s="141"/>
      <c r="C1834" s="77"/>
      <c r="D1834" s="7"/>
      <c r="E1834" s="7"/>
      <c r="F1834" s="21"/>
      <c r="G1834" s="21"/>
      <c r="H1834" s="273"/>
      <c r="I1834" s="135"/>
      <c r="J1834" s="79"/>
      <c r="M1834" s="349"/>
      <c r="N1834" s="73"/>
    </row>
    <row r="1835" spans="1:14" x14ac:dyDescent="0.2">
      <c r="A1835" s="75"/>
      <c r="B1835" s="141"/>
      <c r="C1835" s="77"/>
      <c r="D1835" s="7"/>
      <c r="E1835" s="7"/>
      <c r="F1835" s="21"/>
      <c r="G1835" s="21"/>
      <c r="H1835" s="273"/>
      <c r="I1835" s="135"/>
      <c r="J1835" s="79"/>
      <c r="M1835" s="349"/>
      <c r="N1835" s="73"/>
    </row>
    <row r="1836" spans="1:14" x14ac:dyDescent="0.2">
      <c r="A1836" s="75"/>
      <c r="B1836" s="141"/>
      <c r="C1836" s="77"/>
      <c r="D1836" s="7"/>
      <c r="E1836" s="7"/>
      <c r="F1836" s="21"/>
      <c r="G1836" s="21"/>
      <c r="H1836" s="273"/>
      <c r="I1836" s="135"/>
      <c r="J1836" s="79"/>
      <c r="M1836" s="349"/>
      <c r="N1836" s="73"/>
    </row>
    <row r="1837" spans="1:14" x14ac:dyDescent="0.2">
      <c r="A1837" s="75"/>
      <c r="B1837" s="141"/>
      <c r="C1837" s="77"/>
      <c r="D1837" s="7"/>
      <c r="E1837" s="7"/>
      <c r="F1837" s="21"/>
      <c r="G1837" s="21"/>
      <c r="H1837" s="273"/>
      <c r="I1837" s="135"/>
      <c r="J1837" s="79"/>
      <c r="M1837" s="349"/>
      <c r="N1837" s="73"/>
    </row>
    <row r="1838" spans="1:14" x14ac:dyDescent="0.2">
      <c r="A1838" s="75"/>
      <c r="B1838" s="141"/>
      <c r="C1838" s="77"/>
      <c r="D1838" s="7"/>
      <c r="E1838" s="7"/>
      <c r="F1838" s="21"/>
      <c r="G1838" s="21"/>
      <c r="H1838" s="273"/>
      <c r="I1838" s="135"/>
      <c r="J1838" s="79"/>
      <c r="M1838" s="349"/>
      <c r="N1838" s="73"/>
    </row>
    <row r="1839" spans="1:14" x14ac:dyDescent="0.2">
      <c r="A1839" s="75"/>
      <c r="B1839" s="141"/>
      <c r="C1839" s="77"/>
      <c r="D1839" s="7"/>
      <c r="E1839" s="7"/>
      <c r="F1839" s="21"/>
      <c r="G1839" s="21"/>
      <c r="H1839" s="273"/>
      <c r="I1839" s="135"/>
      <c r="J1839" s="79"/>
      <c r="M1839" s="349"/>
      <c r="N1839" s="73"/>
    </row>
    <row r="1840" spans="1:14" x14ac:dyDescent="0.2">
      <c r="A1840" s="75"/>
      <c r="B1840" s="141"/>
      <c r="C1840" s="77"/>
      <c r="D1840" s="7"/>
      <c r="E1840" s="7"/>
      <c r="F1840" s="21"/>
      <c r="G1840" s="21"/>
      <c r="H1840" s="273"/>
      <c r="I1840" s="135"/>
      <c r="J1840" s="79"/>
      <c r="M1840" s="349"/>
      <c r="N1840" s="73"/>
    </row>
    <row r="1841" spans="1:14" x14ac:dyDescent="0.2">
      <c r="A1841" s="75"/>
      <c r="B1841" s="141"/>
      <c r="C1841" s="77"/>
      <c r="D1841" s="7"/>
      <c r="E1841" s="7"/>
      <c r="F1841" s="21"/>
      <c r="G1841" s="21"/>
      <c r="H1841" s="273"/>
      <c r="I1841" s="135"/>
      <c r="J1841" s="79"/>
      <c r="M1841" s="349"/>
      <c r="N1841" s="73"/>
    </row>
    <row r="1842" spans="1:14" x14ac:dyDescent="0.2">
      <c r="A1842" s="75"/>
      <c r="B1842" s="141"/>
      <c r="C1842" s="77"/>
      <c r="D1842" s="7"/>
      <c r="E1842" s="7"/>
      <c r="F1842" s="21"/>
      <c r="G1842" s="21"/>
      <c r="H1842" s="273"/>
      <c r="I1842" s="135"/>
      <c r="J1842" s="79"/>
      <c r="M1842" s="349"/>
      <c r="N1842" s="73"/>
    </row>
    <row r="1843" spans="1:14" x14ac:dyDescent="0.2">
      <c r="A1843" s="75"/>
      <c r="B1843" s="141"/>
      <c r="C1843" s="77"/>
      <c r="D1843" s="7"/>
      <c r="E1843" s="7"/>
      <c r="F1843" s="21"/>
      <c r="G1843" s="21"/>
      <c r="H1843" s="273"/>
      <c r="I1843" s="135"/>
      <c r="J1843" s="79"/>
      <c r="M1843" s="349"/>
      <c r="N1843" s="73"/>
    </row>
    <row r="1844" spans="1:14" x14ac:dyDescent="0.2">
      <c r="A1844" s="75"/>
      <c r="B1844" s="141"/>
      <c r="C1844" s="77"/>
      <c r="D1844" s="7"/>
      <c r="E1844" s="7"/>
      <c r="F1844" s="21"/>
      <c r="G1844" s="21"/>
      <c r="H1844" s="273"/>
      <c r="I1844" s="135"/>
      <c r="J1844" s="79"/>
      <c r="M1844" s="349"/>
      <c r="N1844" s="73"/>
    </row>
    <row r="1845" spans="1:14" x14ac:dyDescent="0.2">
      <c r="A1845" s="75"/>
      <c r="B1845" s="141"/>
      <c r="C1845" s="77"/>
      <c r="D1845" s="7"/>
      <c r="E1845" s="7"/>
      <c r="F1845" s="21"/>
      <c r="G1845" s="21"/>
      <c r="H1845" s="273"/>
      <c r="I1845" s="135"/>
      <c r="J1845" s="79"/>
      <c r="M1845" s="349"/>
      <c r="N1845" s="73"/>
    </row>
    <row r="1846" spans="1:14" x14ac:dyDescent="0.2">
      <c r="A1846" s="75"/>
      <c r="B1846" s="141"/>
      <c r="C1846" s="77"/>
      <c r="D1846" s="7"/>
      <c r="E1846" s="7"/>
      <c r="F1846" s="21"/>
      <c r="G1846" s="21"/>
      <c r="H1846" s="273"/>
      <c r="I1846" s="135"/>
      <c r="J1846" s="79"/>
      <c r="M1846" s="349"/>
      <c r="N1846" s="73"/>
    </row>
    <row r="1847" spans="1:14" x14ac:dyDescent="0.2">
      <c r="A1847" s="75"/>
      <c r="B1847" s="141"/>
      <c r="C1847" s="77"/>
      <c r="D1847" s="7"/>
      <c r="E1847" s="7"/>
      <c r="F1847" s="21"/>
      <c r="G1847" s="21"/>
      <c r="H1847" s="273"/>
      <c r="I1847" s="135"/>
      <c r="J1847" s="79"/>
      <c r="M1847" s="349"/>
      <c r="N1847" s="73"/>
    </row>
    <row r="1848" spans="1:14" x14ac:dyDescent="0.2">
      <c r="A1848" s="75"/>
      <c r="B1848" s="141"/>
      <c r="C1848" s="77"/>
      <c r="D1848" s="7"/>
      <c r="E1848" s="7"/>
      <c r="F1848" s="21"/>
      <c r="G1848" s="21"/>
      <c r="H1848" s="273"/>
      <c r="I1848" s="135"/>
      <c r="J1848" s="79"/>
      <c r="M1848" s="349"/>
      <c r="N1848" s="73"/>
    </row>
    <row r="1849" spans="1:14" x14ac:dyDescent="0.2">
      <c r="A1849" s="75"/>
      <c r="B1849" s="141"/>
      <c r="C1849" s="77"/>
      <c r="D1849" s="7"/>
      <c r="E1849" s="7"/>
      <c r="F1849" s="21"/>
      <c r="G1849" s="21"/>
      <c r="H1849" s="273"/>
      <c r="I1849" s="135"/>
      <c r="J1849" s="79"/>
      <c r="M1849" s="349"/>
      <c r="N1849" s="73"/>
    </row>
    <row r="1850" spans="1:14" x14ac:dyDescent="0.2">
      <c r="A1850" s="75"/>
      <c r="B1850" s="141"/>
      <c r="C1850" s="77"/>
      <c r="D1850" s="7"/>
      <c r="E1850" s="7"/>
      <c r="F1850" s="21"/>
      <c r="G1850" s="21"/>
      <c r="H1850" s="273"/>
      <c r="I1850" s="135"/>
      <c r="J1850" s="79"/>
      <c r="M1850" s="349"/>
      <c r="N1850" s="73"/>
    </row>
    <row r="1851" spans="1:14" x14ac:dyDescent="0.2">
      <c r="A1851" s="75"/>
      <c r="B1851" s="141"/>
      <c r="C1851" s="77"/>
      <c r="D1851" s="7"/>
      <c r="E1851" s="7"/>
      <c r="F1851" s="21"/>
      <c r="G1851" s="21"/>
      <c r="H1851" s="273"/>
      <c r="I1851" s="135"/>
      <c r="J1851" s="79"/>
      <c r="M1851" s="349"/>
      <c r="N1851" s="73"/>
    </row>
    <row r="1852" spans="1:14" x14ac:dyDescent="0.2">
      <c r="A1852" s="75"/>
      <c r="B1852" s="141"/>
      <c r="C1852" s="77"/>
      <c r="D1852" s="7"/>
      <c r="E1852" s="7"/>
      <c r="F1852" s="21"/>
      <c r="G1852" s="21"/>
      <c r="H1852" s="273"/>
      <c r="I1852" s="135"/>
      <c r="J1852" s="79"/>
      <c r="M1852" s="349"/>
      <c r="N1852" s="73"/>
    </row>
    <row r="1853" spans="1:14" x14ac:dyDescent="0.2">
      <c r="A1853" s="75"/>
      <c r="B1853" s="141"/>
      <c r="C1853" s="77"/>
      <c r="D1853" s="7"/>
      <c r="E1853" s="7"/>
      <c r="F1853" s="21"/>
      <c r="G1853" s="21"/>
      <c r="H1853" s="273"/>
      <c r="I1853" s="135"/>
      <c r="J1853" s="79"/>
      <c r="M1853" s="349"/>
      <c r="N1853" s="73"/>
    </row>
    <row r="1854" spans="1:14" x14ac:dyDescent="0.2">
      <c r="A1854" s="75"/>
      <c r="B1854" s="141"/>
      <c r="C1854" s="77"/>
      <c r="D1854" s="7"/>
      <c r="E1854" s="7"/>
      <c r="F1854" s="21"/>
      <c r="G1854" s="21"/>
      <c r="H1854" s="273"/>
      <c r="I1854" s="135"/>
      <c r="J1854" s="79"/>
      <c r="M1854" s="349"/>
      <c r="N1854" s="73"/>
    </row>
    <row r="1855" spans="1:14" x14ac:dyDescent="0.2">
      <c r="A1855" s="75"/>
      <c r="B1855" s="141"/>
      <c r="C1855" s="77"/>
      <c r="D1855" s="7"/>
      <c r="E1855" s="7"/>
      <c r="F1855" s="21"/>
      <c r="G1855" s="21"/>
      <c r="H1855" s="273"/>
      <c r="I1855" s="135"/>
      <c r="J1855" s="79"/>
      <c r="M1855" s="349"/>
      <c r="N1855" s="73"/>
    </row>
    <row r="1856" spans="1:14" x14ac:dyDescent="0.2">
      <c r="A1856" s="75"/>
      <c r="B1856" s="141"/>
      <c r="C1856" s="77"/>
      <c r="D1856" s="7"/>
      <c r="E1856" s="7"/>
      <c r="F1856" s="21"/>
      <c r="G1856" s="21"/>
      <c r="H1856" s="273"/>
      <c r="I1856" s="135"/>
      <c r="J1856" s="79"/>
      <c r="M1856" s="349"/>
      <c r="N1856" s="73"/>
    </row>
    <row r="1857" spans="1:14" x14ac:dyDescent="0.2">
      <c r="A1857" s="75"/>
      <c r="B1857" s="141"/>
      <c r="C1857" s="77"/>
      <c r="D1857" s="7"/>
      <c r="E1857" s="7"/>
      <c r="F1857" s="21"/>
      <c r="G1857" s="21"/>
      <c r="H1857" s="273"/>
      <c r="I1857" s="135"/>
      <c r="J1857" s="79"/>
      <c r="M1857" s="349"/>
      <c r="N1857" s="73"/>
    </row>
    <row r="1858" spans="1:14" x14ac:dyDescent="0.2">
      <c r="A1858" s="75"/>
      <c r="B1858" s="141"/>
      <c r="C1858" s="77"/>
      <c r="D1858" s="7"/>
      <c r="E1858" s="7"/>
      <c r="F1858" s="21"/>
      <c r="G1858" s="21"/>
      <c r="H1858" s="273"/>
      <c r="I1858" s="135"/>
      <c r="J1858" s="79"/>
      <c r="M1858" s="349"/>
      <c r="N1858" s="73"/>
    </row>
    <row r="1859" spans="1:14" x14ac:dyDescent="0.2">
      <c r="A1859" s="75"/>
      <c r="B1859" s="141"/>
      <c r="C1859" s="77"/>
      <c r="D1859" s="7"/>
      <c r="E1859" s="7"/>
      <c r="F1859" s="21"/>
      <c r="G1859" s="21"/>
      <c r="H1859" s="273"/>
      <c r="I1859" s="135"/>
      <c r="J1859" s="79"/>
      <c r="M1859" s="349"/>
      <c r="N1859" s="73"/>
    </row>
    <row r="1860" spans="1:14" x14ac:dyDescent="0.2">
      <c r="A1860" s="75"/>
      <c r="B1860" s="141"/>
      <c r="C1860" s="77"/>
      <c r="D1860" s="7"/>
      <c r="E1860" s="7"/>
      <c r="F1860" s="21"/>
      <c r="G1860" s="21"/>
      <c r="H1860" s="273"/>
      <c r="I1860" s="135"/>
      <c r="J1860" s="79"/>
      <c r="M1860" s="349"/>
      <c r="N1860" s="73"/>
    </row>
    <row r="1861" spans="1:14" x14ac:dyDescent="0.2">
      <c r="A1861" s="75"/>
      <c r="B1861" s="141"/>
      <c r="C1861" s="77"/>
      <c r="D1861" s="7"/>
      <c r="E1861" s="7"/>
      <c r="F1861" s="21"/>
      <c r="G1861" s="21"/>
      <c r="H1861" s="273"/>
      <c r="I1861" s="135"/>
      <c r="J1861" s="79"/>
      <c r="M1861" s="349"/>
      <c r="N1861" s="73"/>
    </row>
    <row r="1862" spans="1:14" x14ac:dyDescent="0.2">
      <c r="A1862" s="75"/>
      <c r="B1862" s="141"/>
      <c r="C1862" s="77"/>
      <c r="D1862" s="7"/>
      <c r="E1862" s="7"/>
      <c r="F1862" s="21"/>
      <c r="G1862" s="21"/>
      <c r="H1862" s="273"/>
      <c r="I1862" s="135"/>
      <c r="J1862" s="79"/>
      <c r="M1862" s="349"/>
      <c r="N1862" s="73"/>
    </row>
    <row r="1863" spans="1:14" x14ac:dyDescent="0.2">
      <c r="A1863" s="75"/>
      <c r="B1863" s="141"/>
      <c r="C1863" s="77"/>
      <c r="D1863" s="7"/>
      <c r="E1863" s="7"/>
      <c r="F1863" s="21"/>
      <c r="G1863" s="21"/>
      <c r="H1863" s="273"/>
      <c r="I1863" s="135"/>
      <c r="J1863" s="79"/>
      <c r="M1863" s="349"/>
      <c r="N1863" s="73"/>
    </row>
    <row r="1864" spans="1:14" x14ac:dyDescent="0.2">
      <c r="A1864" s="75"/>
      <c r="B1864" s="141"/>
      <c r="C1864" s="77"/>
      <c r="D1864" s="7"/>
      <c r="E1864" s="7"/>
      <c r="F1864" s="21"/>
      <c r="G1864" s="21"/>
      <c r="H1864" s="273"/>
      <c r="I1864" s="135"/>
      <c r="J1864" s="79"/>
      <c r="M1864" s="349"/>
      <c r="N1864" s="73"/>
    </row>
    <row r="1865" spans="1:14" x14ac:dyDescent="0.2">
      <c r="A1865" s="75"/>
      <c r="B1865" s="141"/>
      <c r="C1865" s="77"/>
      <c r="D1865" s="7"/>
      <c r="E1865" s="7"/>
      <c r="F1865" s="21"/>
      <c r="G1865" s="21"/>
      <c r="H1865" s="273"/>
      <c r="I1865" s="135"/>
      <c r="J1865" s="79"/>
      <c r="M1865" s="349"/>
      <c r="N1865" s="73"/>
    </row>
    <row r="1866" spans="1:14" x14ac:dyDescent="0.2">
      <c r="A1866" s="75"/>
      <c r="B1866" s="141"/>
      <c r="C1866" s="77"/>
      <c r="D1866" s="7"/>
      <c r="E1866" s="7"/>
      <c r="F1866" s="21"/>
      <c r="G1866" s="21"/>
      <c r="H1866" s="273"/>
      <c r="I1866" s="135"/>
      <c r="J1866" s="79"/>
      <c r="M1866" s="349"/>
      <c r="N1866" s="73"/>
    </row>
    <row r="1867" spans="1:14" x14ac:dyDescent="0.2">
      <c r="A1867" s="75"/>
      <c r="B1867" s="141"/>
      <c r="C1867" s="77"/>
      <c r="D1867" s="7"/>
      <c r="E1867" s="7"/>
      <c r="F1867" s="21"/>
      <c r="G1867" s="21"/>
      <c r="H1867" s="273"/>
      <c r="I1867" s="135"/>
      <c r="J1867" s="79"/>
      <c r="M1867" s="349"/>
      <c r="N1867" s="73"/>
    </row>
    <row r="1868" spans="1:14" x14ac:dyDescent="0.2">
      <c r="A1868" s="75"/>
      <c r="B1868" s="141"/>
      <c r="C1868" s="77"/>
      <c r="D1868" s="7"/>
      <c r="E1868" s="7"/>
      <c r="F1868" s="21"/>
      <c r="G1868" s="21"/>
      <c r="H1868" s="273"/>
      <c r="I1868" s="135"/>
      <c r="J1868" s="79"/>
      <c r="M1868" s="349"/>
      <c r="N1868" s="73"/>
    </row>
    <row r="1869" spans="1:14" x14ac:dyDescent="0.2">
      <c r="A1869" s="75"/>
      <c r="B1869" s="141"/>
      <c r="C1869" s="77"/>
      <c r="D1869" s="7"/>
      <c r="E1869" s="7"/>
      <c r="F1869" s="21"/>
      <c r="G1869" s="21"/>
      <c r="H1869" s="273"/>
      <c r="I1869" s="135"/>
      <c r="J1869" s="79"/>
      <c r="M1869" s="349"/>
      <c r="N1869" s="73"/>
    </row>
    <row r="1870" spans="1:14" x14ac:dyDescent="0.2">
      <c r="A1870" s="75"/>
      <c r="B1870" s="141"/>
      <c r="C1870" s="77"/>
      <c r="D1870" s="7"/>
      <c r="E1870" s="7"/>
      <c r="F1870" s="21"/>
      <c r="G1870" s="21"/>
      <c r="H1870" s="273"/>
      <c r="I1870" s="135"/>
      <c r="J1870" s="79"/>
      <c r="M1870" s="349"/>
      <c r="N1870" s="73"/>
    </row>
    <row r="1871" spans="1:14" x14ac:dyDescent="0.2">
      <c r="A1871" s="75"/>
      <c r="B1871" s="141"/>
      <c r="C1871" s="77"/>
      <c r="D1871" s="7"/>
      <c r="E1871" s="7"/>
      <c r="F1871" s="21"/>
      <c r="G1871" s="21"/>
      <c r="H1871" s="273"/>
      <c r="I1871" s="135"/>
      <c r="J1871" s="79"/>
      <c r="M1871" s="349"/>
      <c r="N1871" s="73"/>
    </row>
    <row r="1872" spans="1:14" x14ac:dyDescent="0.2">
      <c r="A1872" s="75"/>
      <c r="B1872" s="141"/>
      <c r="C1872" s="77"/>
      <c r="D1872" s="7"/>
      <c r="E1872" s="7"/>
      <c r="F1872" s="21"/>
      <c r="G1872" s="21"/>
      <c r="H1872" s="273"/>
      <c r="I1872" s="135"/>
      <c r="J1872" s="79"/>
      <c r="M1872" s="349"/>
      <c r="N1872" s="73"/>
    </row>
    <row r="1873" spans="1:14" x14ac:dyDescent="0.2">
      <c r="A1873" s="75"/>
      <c r="B1873" s="141"/>
      <c r="C1873" s="77"/>
      <c r="D1873" s="7"/>
      <c r="E1873" s="7"/>
      <c r="F1873" s="21"/>
      <c r="G1873" s="21"/>
      <c r="H1873" s="273"/>
      <c r="I1873" s="135"/>
      <c r="J1873" s="79"/>
      <c r="M1873" s="349"/>
      <c r="N1873" s="73"/>
    </row>
    <row r="1874" spans="1:14" x14ac:dyDescent="0.2">
      <c r="A1874" s="75"/>
      <c r="B1874" s="141"/>
      <c r="C1874" s="77"/>
      <c r="D1874" s="7"/>
      <c r="E1874" s="7"/>
      <c r="F1874" s="21"/>
      <c r="G1874" s="21"/>
      <c r="H1874" s="273"/>
      <c r="I1874" s="135"/>
      <c r="J1874" s="79"/>
      <c r="M1874" s="349"/>
      <c r="N1874" s="73"/>
    </row>
    <row r="1875" spans="1:14" x14ac:dyDescent="0.2">
      <c r="A1875" s="75"/>
      <c r="B1875" s="141"/>
      <c r="C1875" s="77"/>
      <c r="D1875" s="7"/>
      <c r="E1875" s="7"/>
      <c r="F1875" s="21"/>
      <c r="G1875" s="21"/>
      <c r="H1875" s="273"/>
      <c r="I1875" s="135"/>
      <c r="J1875" s="79"/>
      <c r="M1875" s="349"/>
      <c r="N1875" s="73"/>
    </row>
    <row r="1876" spans="1:14" x14ac:dyDescent="0.2">
      <c r="A1876" s="75"/>
      <c r="B1876" s="141"/>
      <c r="C1876" s="77"/>
      <c r="D1876" s="7"/>
      <c r="E1876" s="7"/>
      <c r="F1876" s="21"/>
      <c r="G1876" s="21"/>
      <c r="H1876" s="273"/>
      <c r="I1876" s="135"/>
      <c r="J1876" s="79"/>
      <c r="M1876" s="349"/>
      <c r="N1876" s="73"/>
    </row>
    <row r="1877" spans="1:14" x14ac:dyDescent="0.2">
      <c r="A1877" s="75"/>
      <c r="B1877" s="141"/>
      <c r="C1877" s="77"/>
      <c r="D1877" s="7"/>
      <c r="E1877" s="7"/>
      <c r="F1877" s="21"/>
      <c r="G1877" s="21"/>
      <c r="H1877" s="273"/>
      <c r="I1877" s="135"/>
      <c r="J1877" s="79"/>
      <c r="M1877" s="349"/>
      <c r="N1877" s="73"/>
    </row>
    <row r="1878" spans="1:14" x14ac:dyDescent="0.2">
      <c r="A1878" s="75"/>
      <c r="B1878" s="141"/>
      <c r="C1878" s="77"/>
      <c r="D1878" s="7"/>
      <c r="E1878" s="7"/>
      <c r="F1878" s="21"/>
      <c r="G1878" s="21"/>
      <c r="H1878" s="273"/>
      <c r="I1878" s="135"/>
      <c r="J1878" s="79"/>
      <c r="M1878" s="349"/>
      <c r="N1878" s="73"/>
    </row>
    <row r="1879" spans="1:14" x14ac:dyDescent="0.2">
      <c r="A1879" s="75"/>
      <c r="B1879" s="141"/>
      <c r="C1879" s="77"/>
      <c r="D1879" s="7"/>
      <c r="E1879" s="7"/>
      <c r="F1879" s="21"/>
      <c r="G1879" s="21"/>
      <c r="H1879" s="273"/>
      <c r="I1879" s="135"/>
      <c r="J1879" s="79"/>
      <c r="M1879" s="349"/>
      <c r="N1879" s="73"/>
    </row>
    <row r="1880" spans="1:14" x14ac:dyDescent="0.2">
      <c r="A1880" s="75"/>
      <c r="B1880" s="141"/>
      <c r="C1880" s="77"/>
      <c r="D1880" s="7"/>
      <c r="E1880" s="7"/>
      <c r="F1880" s="21"/>
      <c r="G1880" s="21"/>
      <c r="H1880" s="273"/>
      <c r="I1880" s="135"/>
      <c r="J1880" s="79"/>
      <c r="M1880" s="349"/>
      <c r="N1880" s="73"/>
    </row>
    <row r="1881" spans="1:14" x14ac:dyDescent="0.2">
      <c r="A1881" s="75"/>
      <c r="B1881" s="141"/>
      <c r="C1881" s="77"/>
      <c r="D1881" s="7"/>
      <c r="E1881" s="7"/>
      <c r="F1881" s="21"/>
      <c r="G1881" s="21"/>
      <c r="H1881" s="273"/>
      <c r="I1881" s="135"/>
      <c r="J1881" s="79"/>
      <c r="M1881" s="349"/>
      <c r="N1881" s="73"/>
    </row>
    <row r="1882" spans="1:14" x14ac:dyDescent="0.2">
      <c r="A1882" s="75"/>
      <c r="B1882" s="141"/>
      <c r="C1882" s="77"/>
      <c r="D1882" s="7"/>
      <c r="E1882" s="7"/>
      <c r="F1882" s="21"/>
      <c r="G1882" s="21"/>
      <c r="H1882" s="273"/>
      <c r="I1882" s="135"/>
      <c r="J1882" s="79"/>
      <c r="M1882" s="349"/>
      <c r="N1882" s="73"/>
    </row>
    <row r="1883" spans="1:14" x14ac:dyDescent="0.2">
      <c r="A1883" s="75"/>
      <c r="B1883" s="141"/>
      <c r="C1883" s="77"/>
      <c r="D1883" s="7"/>
      <c r="E1883" s="7"/>
      <c r="F1883" s="21"/>
      <c r="G1883" s="21"/>
      <c r="H1883" s="273"/>
      <c r="I1883" s="135"/>
      <c r="J1883" s="79"/>
      <c r="M1883" s="349"/>
      <c r="N1883" s="73"/>
    </row>
    <row r="1884" spans="1:14" x14ac:dyDescent="0.2">
      <c r="A1884" s="75"/>
      <c r="B1884" s="141"/>
      <c r="C1884" s="77"/>
      <c r="D1884" s="7"/>
      <c r="E1884" s="7"/>
      <c r="F1884" s="21"/>
      <c r="G1884" s="21"/>
      <c r="H1884" s="273"/>
      <c r="I1884" s="135"/>
      <c r="J1884" s="79"/>
      <c r="M1884" s="349"/>
      <c r="N1884" s="73"/>
    </row>
    <row r="1885" spans="1:14" x14ac:dyDescent="0.2">
      <c r="A1885" s="75"/>
      <c r="B1885" s="141"/>
      <c r="C1885" s="77"/>
      <c r="D1885" s="7"/>
      <c r="E1885" s="7"/>
      <c r="F1885" s="21"/>
      <c r="G1885" s="21"/>
      <c r="H1885" s="273"/>
      <c r="I1885" s="135"/>
      <c r="J1885" s="79"/>
      <c r="M1885" s="349"/>
      <c r="N1885" s="73"/>
    </row>
    <row r="1886" spans="1:14" x14ac:dyDescent="0.2">
      <c r="A1886" s="75"/>
      <c r="B1886" s="141"/>
      <c r="C1886" s="77"/>
      <c r="D1886" s="7"/>
      <c r="E1886" s="7"/>
      <c r="F1886" s="21"/>
      <c r="G1886" s="21"/>
      <c r="H1886" s="273"/>
      <c r="I1886" s="135"/>
      <c r="J1886" s="79"/>
      <c r="M1886" s="349"/>
      <c r="N1886" s="73"/>
    </row>
    <row r="1887" spans="1:14" x14ac:dyDescent="0.2">
      <c r="A1887" s="75"/>
      <c r="B1887" s="141"/>
      <c r="C1887" s="77"/>
      <c r="D1887" s="7"/>
      <c r="E1887" s="7"/>
      <c r="F1887" s="21"/>
      <c r="G1887" s="21"/>
      <c r="H1887" s="273"/>
      <c r="I1887" s="135"/>
      <c r="J1887" s="79"/>
      <c r="M1887" s="349"/>
      <c r="N1887" s="73"/>
    </row>
    <row r="1888" spans="1:14" x14ac:dyDescent="0.2">
      <c r="A1888" s="75"/>
      <c r="B1888" s="141"/>
      <c r="C1888" s="77"/>
      <c r="D1888" s="7"/>
      <c r="E1888" s="7"/>
      <c r="F1888" s="21"/>
      <c r="G1888" s="21"/>
      <c r="H1888" s="273"/>
      <c r="I1888" s="135"/>
      <c r="J1888" s="79"/>
      <c r="M1888" s="349"/>
      <c r="N1888" s="73"/>
    </row>
    <row r="1889" spans="1:14" x14ac:dyDescent="0.2">
      <c r="A1889" s="75"/>
      <c r="B1889" s="141"/>
      <c r="C1889" s="77"/>
      <c r="D1889" s="7"/>
      <c r="E1889" s="7"/>
      <c r="F1889" s="21"/>
      <c r="G1889" s="21"/>
      <c r="H1889" s="273"/>
      <c r="I1889" s="135"/>
      <c r="J1889" s="79"/>
      <c r="M1889" s="349"/>
      <c r="N1889" s="73"/>
    </row>
    <row r="1890" spans="1:14" x14ac:dyDescent="0.2">
      <c r="A1890" s="75"/>
      <c r="B1890" s="141"/>
      <c r="C1890" s="77"/>
      <c r="D1890" s="7"/>
      <c r="E1890" s="7"/>
      <c r="F1890" s="21"/>
      <c r="G1890" s="21"/>
      <c r="H1890" s="273"/>
      <c r="I1890" s="135"/>
      <c r="J1890" s="79"/>
      <c r="M1890" s="349"/>
      <c r="N1890" s="73"/>
    </row>
    <row r="1891" spans="1:14" x14ac:dyDescent="0.2">
      <c r="A1891" s="75"/>
      <c r="B1891" s="141"/>
      <c r="C1891" s="77"/>
      <c r="D1891" s="7"/>
      <c r="E1891" s="7"/>
      <c r="F1891" s="21"/>
      <c r="G1891" s="21"/>
      <c r="H1891" s="273"/>
      <c r="I1891" s="135"/>
      <c r="J1891" s="79"/>
      <c r="M1891" s="349"/>
      <c r="N1891" s="73"/>
    </row>
    <row r="1892" spans="1:14" x14ac:dyDescent="0.2">
      <c r="A1892" s="75"/>
      <c r="B1892" s="141"/>
      <c r="C1892" s="77"/>
      <c r="D1892" s="7"/>
      <c r="E1892" s="7"/>
      <c r="F1892" s="21"/>
      <c r="G1892" s="21"/>
      <c r="H1892" s="273"/>
      <c r="I1892" s="135"/>
      <c r="J1892" s="79"/>
      <c r="M1892" s="349"/>
      <c r="N1892" s="73"/>
    </row>
    <row r="1893" spans="1:14" x14ac:dyDescent="0.2">
      <c r="A1893" s="75"/>
      <c r="B1893" s="141"/>
      <c r="C1893" s="77"/>
      <c r="D1893" s="7"/>
      <c r="E1893" s="7"/>
      <c r="F1893" s="21"/>
      <c r="G1893" s="21"/>
      <c r="H1893" s="273"/>
      <c r="I1893" s="135"/>
      <c r="J1893" s="79"/>
      <c r="M1893" s="349"/>
      <c r="N1893" s="73"/>
    </row>
    <row r="1894" spans="1:14" x14ac:dyDescent="0.2">
      <c r="A1894" s="75"/>
      <c r="B1894" s="141"/>
      <c r="C1894" s="77"/>
      <c r="D1894" s="7"/>
      <c r="E1894" s="7"/>
      <c r="F1894" s="21"/>
      <c r="G1894" s="21"/>
      <c r="H1894" s="273"/>
      <c r="I1894" s="135"/>
      <c r="J1894" s="79"/>
      <c r="M1894" s="349"/>
      <c r="N1894" s="73"/>
    </row>
    <row r="1895" spans="1:14" x14ac:dyDescent="0.2">
      <c r="A1895" s="75"/>
      <c r="B1895" s="141"/>
      <c r="C1895" s="77"/>
      <c r="D1895" s="7"/>
      <c r="E1895" s="7"/>
      <c r="F1895" s="21"/>
      <c r="G1895" s="21"/>
      <c r="H1895" s="273"/>
      <c r="I1895" s="135"/>
      <c r="J1895" s="79"/>
      <c r="M1895" s="349"/>
      <c r="N1895" s="73"/>
    </row>
    <row r="1896" spans="1:14" x14ac:dyDescent="0.2">
      <c r="A1896" s="75"/>
      <c r="B1896" s="141"/>
      <c r="C1896" s="77"/>
      <c r="D1896" s="7"/>
      <c r="E1896" s="7"/>
      <c r="F1896" s="21"/>
      <c r="G1896" s="21"/>
      <c r="H1896" s="273"/>
      <c r="I1896" s="135"/>
      <c r="J1896" s="79"/>
      <c r="M1896" s="349"/>
      <c r="N1896" s="73"/>
    </row>
    <row r="1897" spans="1:14" x14ac:dyDescent="0.2">
      <c r="A1897" s="75"/>
      <c r="B1897" s="141"/>
      <c r="C1897" s="77"/>
      <c r="D1897" s="7"/>
      <c r="E1897" s="7"/>
      <c r="F1897" s="21"/>
      <c r="G1897" s="21"/>
      <c r="H1897" s="273"/>
      <c r="I1897" s="135"/>
      <c r="J1897" s="79"/>
      <c r="M1897" s="349"/>
      <c r="N1897" s="73"/>
    </row>
    <row r="1898" spans="1:14" x14ac:dyDescent="0.2">
      <c r="A1898" s="75"/>
      <c r="B1898" s="141"/>
      <c r="C1898" s="77"/>
      <c r="D1898" s="7"/>
      <c r="E1898" s="7"/>
      <c r="F1898" s="21"/>
      <c r="G1898" s="21"/>
      <c r="H1898" s="273"/>
      <c r="I1898" s="135"/>
      <c r="J1898" s="79"/>
      <c r="M1898" s="349"/>
      <c r="N1898" s="73"/>
    </row>
    <row r="1899" spans="1:14" x14ac:dyDescent="0.2">
      <c r="A1899" s="75"/>
      <c r="B1899" s="141"/>
      <c r="C1899" s="77"/>
      <c r="D1899" s="7"/>
      <c r="E1899" s="7"/>
      <c r="F1899" s="21"/>
      <c r="G1899" s="21"/>
      <c r="H1899" s="273"/>
      <c r="I1899" s="135"/>
      <c r="J1899" s="79"/>
      <c r="M1899" s="349"/>
      <c r="N1899" s="73"/>
    </row>
    <row r="1900" spans="1:14" x14ac:dyDescent="0.2">
      <c r="A1900" s="75"/>
      <c r="B1900" s="141"/>
      <c r="C1900" s="77"/>
      <c r="D1900" s="7"/>
      <c r="E1900" s="7"/>
      <c r="F1900" s="21"/>
      <c r="G1900" s="21"/>
      <c r="H1900" s="273"/>
      <c r="I1900" s="135"/>
      <c r="J1900" s="79"/>
      <c r="M1900" s="349"/>
      <c r="N1900" s="73"/>
    </row>
    <row r="1901" spans="1:14" x14ac:dyDescent="0.2">
      <c r="A1901" s="75"/>
      <c r="B1901" s="141"/>
      <c r="C1901" s="77"/>
      <c r="D1901" s="7"/>
      <c r="E1901" s="7"/>
      <c r="F1901" s="21"/>
      <c r="G1901" s="21"/>
      <c r="H1901" s="273"/>
      <c r="I1901" s="135"/>
      <c r="J1901" s="79"/>
      <c r="M1901" s="349"/>
      <c r="N1901" s="73"/>
    </row>
    <row r="1902" spans="1:14" x14ac:dyDescent="0.2">
      <c r="A1902" s="75"/>
      <c r="B1902" s="141"/>
      <c r="C1902" s="77"/>
      <c r="D1902" s="7"/>
      <c r="E1902" s="7"/>
      <c r="F1902" s="21"/>
      <c r="G1902" s="21"/>
      <c r="H1902" s="273"/>
      <c r="I1902" s="135"/>
      <c r="J1902" s="79"/>
      <c r="M1902" s="349"/>
      <c r="N1902" s="73"/>
    </row>
    <row r="1903" spans="1:14" x14ac:dyDescent="0.2">
      <c r="A1903" s="75"/>
      <c r="B1903" s="141"/>
      <c r="C1903" s="77"/>
      <c r="D1903" s="7"/>
      <c r="E1903" s="7"/>
      <c r="F1903" s="21"/>
      <c r="G1903" s="21"/>
      <c r="H1903" s="273"/>
      <c r="I1903" s="135"/>
      <c r="J1903" s="79"/>
      <c r="M1903" s="349"/>
      <c r="N1903" s="73"/>
    </row>
    <row r="1904" spans="1:14" x14ac:dyDescent="0.2">
      <c r="A1904" s="75"/>
      <c r="B1904" s="141"/>
      <c r="C1904" s="77"/>
      <c r="D1904" s="7"/>
      <c r="E1904" s="7"/>
      <c r="F1904" s="21"/>
      <c r="G1904" s="21"/>
      <c r="H1904" s="273"/>
      <c r="I1904" s="135"/>
      <c r="J1904" s="79"/>
      <c r="M1904" s="349"/>
      <c r="N1904" s="73"/>
    </row>
    <row r="1905" spans="1:14" x14ac:dyDescent="0.2">
      <c r="A1905" s="75"/>
      <c r="B1905" s="141"/>
      <c r="C1905" s="77"/>
      <c r="D1905" s="7"/>
      <c r="E1905" s="7"/>
      <c r="F1905" s="21"/>
      <c r="G1905" s="21"/>
      <c r="H1905" s="273"/>
      <c r="I1905" s="135"/>
      <c r="J1905" s="79"/>
      <c r="M1905" s="349"/>
      <c r="N1905" s="73"/>
    </row>
    <row r="1906" spans="1:14" x14ac:dyDescent="0.2">
      <c r="A1906" s="75"/>
      <c r="B1906" s="141"/>
      <c r="C1906" s="77"/>
      <c r="D1906" s="7"/>
      <c r="E1906" s="7"/>
      <c r="F1906" s="21"/>
      <c r="G1906" s="21"/>
      <c r="H1906" s="273"/>
      <c r="I1906" s="135"/>
      <c r="J1906" s="79"/>
      <c r="M1906" s="349"/>
      <c r="N1906" s="73"/>
    </row>
    <row r="1907" spans="1:14" x14ac:dyDescent="0.2">
      <c r="A1907" s="75"/>
      <c r="B1907" s="141"/>
      <c r="C1907" s="77"/>
      <c r="D1907" s="7"/>
      <c r="E1907" s="7"/>
      <c r="F1907" s="21"/>
      <c r="G1907" s="21"/>
      <c r="H1907" s="273"/>
      <c r="I1907" s="135"/>
      <c r="J1907" s="79"/>
      <c r="M1907" s="349"/>
      <c r="N1907" s="73"/>
    </row>
    <row r="1908" spans="1:14" x14ac:dyDescent="0.2">
      <c r="A1908" s="75"/>
      <c r="B1908" s="141"/>
      <c r="C1908" s="77"/>
      <c r="D1908" s="7"/>
      <c r="E1908" s="7"/>
      <c r="F1908" s="21"/>
      <c r="G1908" s="21"/>
      <c r="H1908" s="273"/>
      <c r="I1908" s="135"/>
      <c r="J1908" s="79"/>
      <c r="M1908" s="349"/>
      <c r="N1908" s="73"/>
    </row>
    <row r="1909" spans="1:14" x14ac:dyDescent="0.2">
      <c r="A1909" s="75"/>
      <c r="B1909" s="141"/>
      <c r="C1909" s="77"/>
      <c r="D1909" s="7"/>
      <c r="E1909" s="7"/>
      <c r="F1909" s="21"/>
      <c r="G1909" s="21"/>
      <c r="H1909" s="273"/>
      <c r="I1909" s="135"/>
      <c r="J1909" s="79"/>
      <c r="M1909" s="349"/>
      <c r="N1909" s="73"/>
    </row>
    <row r="1910" spans="1:14" x14ac:dyDescent="0.2">
      <c r="A1910" s="75"/>
      <c r="B1910" s="141"/>
      <c r="C1910" s="77"/>
      <c r="D1910" s="7"/>
      <c r="E1910" s="7"/>
      <c r="F1910" s="21"/>
      <c r="G1910" s="21"/>
      <c r="H1910" s="273"/>
      <c r="I1910" s="135"/>
      <c r="J1910" s="79"/>
      <c r="M1910" s="349"/>
      <c r="N1910" s="73"/>
    </row>
    <row r="1911" spans="1:14" x14ac:dyDescent="0.2">
      <c r="A1911" s="75"/>
      <c r="B1911" s="141"/>
      <c r="C1911" s="77"/>
      <c r="D1911" s="7"/>
      <c r="E1911" s="7"/>
      <c r="F1911" s="21"/>
      <c r="G1911" s="21"/>
      <c r="H1911" s="273"/>
      <c r="I1911" s="135"/>
      <c r="J1911" s="79"/>
      <c r="M1911" s="349"/>
      <c r="N1911" s="73"/>
    </row>
    <row r="1912" spans="1:14" x14ac:dyDescent="0.2">
      <c r="A1912" s="75"/>
      <c r="B1912" s="141"/>
      <c r="C1912" s="77"/>
      <c r="D1912" s="7"/>
      <c r="E1912" s="7"/>
      <c r="F1912" s="21"/>
      <c r="G1912" s="21"/>
      <c r="H1912" s="273"/>
      <c r="I1912" s="135"/>
      <c r="J1912" s="79"/>
      <c r="M1912" s="349"/>
      <c r="N1912" s="73"/>
    </row>
    <row r="1913" spans="1:14" x14ac:dyDescent="0.2">
      <c r="A1913" s="75"/>
      <c r="B1913" s="141"/>
      <c r="C1913" s="77"/>
      <c r="D1913" s="7"/>
      <c r="E1913" s="7"/>
      <c r="F1913" s="21"/>
      <c r="G1913" s="21"/>
      <c r="H1913" s="273"/>
      <c r="I1913" s="135"/>
      <c r="J1913" s="79"/>
      <c r="M1913" s="349"/>
      <c r="N1913" s="73"/>
    </row>
    <row r="1914" spans="1:14" x14ac:dyDescent="0.2">
      <c r="A1914" s="75"/>
      <c r="B1914" s="141"/>
      <c r="C1914" s="77"/>
      <c r="D1914" s="7"/>
      <c r="E1914" s="7"/>
      <c r="F1914" s="21"/>
      <c r="G1914" s="21"/>
      <c r="H1914" s="273"/>
      <c r="I1914" s="135"/>
      <c r="J1914" s="79"/>
      <c r="M1914" s="349"/>
      <c r="N1914" s="73"/>
    </row>
    <row r="1915" spans="1:14" x14ac:dyDescent="0.2">
      <c r="A1915" s="75"/>
      <c r="B1915" s="141"/>
      <c r="C1915" s="77"/>
      <c r="D1915" s="7"/>
      <c r="E1915" s="7"/>
      <c r="F1915" s="21"/>
      <c r="G1915" s="21"/>
      <c r="H1915" s="273"/>
      <c r="I1915" s="135"/>
      <c r="J1915" s="79"/>
      <c r="M1915" s="349"/>
      <c r="N1915" s="73"/>
    </row>
    <row r="1916" spans="1:14" x14ac:dyDescent="0.2">
      <c r="A1916" s="75"/>
      <c r="B1916" s="141"/>
      <c r="C1916" s="77"/>
      <c r="D1916" s="7"/>
      <c r="E1916" s="7"/>
      <c r="F1916" s="21"/>
      <c r="G1916" s="21"/>
      <c r="H1916" s="273"/>
      <c r="I1916" s="135"/>
      <c r="J1916" s="79"/>
      <c r="M1916" s="349"/>
      <c r="N1916" s="73"/>
    </row>
    <row r="1917" spans="1:14" x14ac:dyDescent="0.2">
      <c r="A1917" s="75"/>
      <c r="B1917" s="141"/>
      <c r="C1917" s="77"/>
      <c r="D1917" s="7"/>
      <c r="E1917" s="7"/>
      <c r="F1917" s="21"/>
      <c r="G1917" s="21"/>
      <c r="H1917" s="273"/>
      <c r="I1917" s="135"/>
      <c r="J1917" s="79"/>
      <c r="M1917" s="349"/>
      <c r="N1917" s="73"/>
    </row>
    <row r="1918" spans="1:14" x14ac:dyDescent="0.2">
      <c r="A1918" s="75"/>
      <c r="B1918" s="141"/>
      <c r="C1918" s="77"/>
      <c r="D1918" s="7"/>
      <c r="E1918" s="7"/>
      <c r="F1918" s="21"/>
      <c r="G1918" s="21"/>
      <c r="H1918" s="273"/>
      <c r="I1918" s="135"/>
      <c r="J1918" s="79"/>
      <c r="M1918" s="349"/>
      <c r="N1918" s="73"/>
    </row>
    <row r="1919" spans="1:14" x14ac:dyDescent="0.2">
      <c r="A1919" s="75"/>
      <c r="B1919" s="141"/>
      <c r="C1919" s="77"/>
      <c r="D1919" s="7"/>
      <c r="E1919" s="7"/>
      <c r="F1919" s="21"/>
      <c r="G1919" s="21"/>
      <c r="H1919" s="273"/>
      <c r="I1919" s="135"/>
      <c r="J1919" s="79"/>
      <c r="M1919" s="349"/>
      <c r="N1919" s="73"/>
    </row>
    <row r="1920" spans="1:14" x14ac:dyDescent="0.2">
      <c r="A1920" s="75"/>
      <c r="B1920" s="141"/>
      <c r="C1920" s="77"/>
      <c r="D1920" s="7"/>
      <c r="E1920" s="7"/>
      <c r="F1920" s="21"/>
      <c r="G1920" s="21"/>
      <c r="H1920" s="273"/>
      <c r="I1920" s="135"/>
      <c r="J1920" s="79"/>
      <c r="M1920" s="349"/>
      <c r="N1920" s="73"/>
    </row>
    <row r="1921" spans="1:14" x14ac:dyDescent="0.2">
      <c r="A1921" s="75"/>
      <c r="B1921" s="141"/>
      <c r="C1921" s="77"/>
      <c r="D1921" s="7"/>
      <c r="E1921" s="7"/>
      <c r="F1921" s="21"/>
      <c r="G1921" s="21"/>
      <c r="H1921" s="273"/>
      <c r="I1921" s="135"/>
      <c r="J1921" s="79"/>
      <c r="M1921" s="349"/>
      <c r="N1921" s="73"/>
    </row>
    <row r="1922" spans="1:14" x14ac:dyDescent="0.2">
      <c r="A1922" s="75"/>
      <c r="B1922" s="141"/>
      <c r="C1922" s="77"/>
      <c r="D1922" s="7"/>
      <c r="E1922" s="7"/>
      <c r="F1922" s="21"/>
      <c r="G1922" s="21"/>
      <c r="H1922" s="273"/>
      <c r="I1922" s="135"/>
      <c r="J1922" s="79"/>
      <c r="M1922" s="349"/>
      <c r="N1922" s="73"/>
    </row>
    <row r="1923" spans="1:14" x14ac:dyDescent="0.2">
      <c r="A1923" s="75"/>
      <c r="B1923" s="141"/>
      <c r="C1923" s="77"/>
      <c r="D1923" s="7"/>
      <c r="E1923" s="7"/>
      <c r="F1923" s="21"/>
      <c r="G1923" s="21"/>
      <c r="H1923" s="273"/>
      <c r="I1923" s="135"/>
      <c r="J1923" s="79"/>
      <c r="M1923" s="349"/>
      <c r="N1923" s="73"/>
    </row>
    <row r="1924" spans="1:14" x14ac:dyDescent="0.2">
      <c r="A1924" s="75"/>
      <c r="B1924" s="141"/>
      <c r="C1924" s="77"/>
      <c r="D1924" s="7"/>
      <c r="E1924" s="7"/>
      <c r="F1924" s="21"/>
      <c r="G1924" s="21"/>
      <c r="H1924" s="273"/>
      <c r="I1924" s="135"/>
      <c r="J1924" s="79"/>
      <c r="M1924" s="349"/>
      <c r="N1924" s="73"/>
    </row>
    <row r="1925" spans="1:14" x14ac:dyDescent="0.2">
      <c r="A1925" s="75"/>
      <c r="B1925" s="141"/>
      <c r="C1925" s="77"/>
      <c r="D1925" s="7"/>
      <c r="E1925" s="7"/>
      <c r="F1925" s="21"/>
      <c r="G1925" s="21"/>
      <c r="H1925" s="273"/>
      <c r="I1925" s="135"/>
      <c r="J1925" s="79"/>
      <c r="M1925" s="349"/>
      <c r="N1925" s="73"/>
    </row>
    <row r="1926" spans="1:14" x14ac:dyDescent="0.2">
      <c r="A1926" s="75"/>
      <c r="B1926" s="141"/>
      <c r="C1926" s="77"/>
      <c r="D1926" s="7"/>
      <c r="E1926" s="7"/>
      <c r="F1926" s="21"/>
      <c r="G1926" s="21"/>
      <c r="H1926" s="273"/>
      <c r="I1926" s="135"/>
      <c r="J1926" s="79"/>
      <c r="M1926" s="349"/>
      <c r="N1926" s="73"/>
    </row>
    <row r="1927" spans="1:14" x14ac:dyDescent="0.2">
      <c r="A1927" s="75"/>
      <c r="B1927" s="141"/>
      <c r="C1927" s="77"/>
      <c r="D1927" s="7"/>
      <c r="E1927" s="7"/>
      <c r="F1927" s="21"/>
      <c r="G1927" s="21"/>
      <c r="H1927" s="273"/>
      <c r="I1927" s="135"/>
      <c r="J1927" s="79"/>
      <c r="M1927" s="349"/>
      <c r="N1927" s="73"/>
    </row>
    <row r="1928" spans="1:14" x14ac:dyDescent="0.2">
      <c r="A1928" s="75"/>
      <c r="B1928" s="141"/>
      <c r="C1928" s="77"/>
      <c r="D1928" s="7"/>
      <c r="E1928" s="7"/>
      <c r="F1928" s="21"/>
      <c r="G1928" s="21"/>
      <c r="H1928" s="273"/>
      <c r="I1928" s="135"/>
      <c r="J1928" s="79"/>
      <c r="M1928" s="349"/>
      <c r="N1928" s="73"/>
    </row>
    <row r="1929" spans="1:14" x14ac:dyDescent="0.2">
      <c r="A1929" s="75"/>
      <c r="B1929" s="141"/>
      <c r="C1929" s="77"/>
      <c r="D1929" s="7"/>
      <c r="E1929" s="7"/>
      <c r="F1929" s="21"/>
      <c r="G1929" s="21"/>
      <c r="H1929" s="273"/>
      <c r="I1929" s="135"/>
      <c r="J1929" s="79"/>
      <c r="M1929" s="349"/>
      <c r="N1929" s="73"/>
    </row>
    <row r="1930" spans="1:14" x14ac:dyDescent="0.2">
      <c r="A1930" s="75"/>
      <c r="B1930" s="141"/>
      <c r="C1930" s="77"/>
      <c r="D1930" s="7"/>
      <c r="E1930" s="7"/>
      <c r="F1930" s="21"/>
      <c r="G1930" s="21"/>
      <c r="H1930" s="273"/>
      <c r="I1930" s="135"/>
      <c r="J1930" s="79"/>
      <c r="M1930" s="349"/>
      <c r="N1930" s="73"/>
    </row>
    <row r="1931" spans="1:14" x14ac:dyDescent="0.2">
      <c r="A1931" s="75"/>
      <c r="B1931" s="141"/>
      <c r="C1931" s="77"/>
      <c r="D1931" s="7"/>
      <c r="E1931" s="7"/>
      <c r="F1931" s="21"/>
      <c r="G1931" s="21"/>
      <c r="H1931" s="273"/>
      <c r="I1931" s="135"/>
      <c r="J1931" s="79"/>
      <c r="M1931" s="349"/>
      <c r="N1931" s="73"/>
    </row>
    <row r="1932" spans="1:14" x14ac:dyDescent="0.2">
      <c r="A1932" s="75"/>
      <c r="B1932" s="141"/>
      <c r="C1932" s="77"/>
      <c r="D1932" s="7"/>
      <c r="E1932" s="7"/>
      <c r="F1932" s="21"/>
      <c r="G1932" s="21"/>
      <c r="H1932" s="273"/>
      <c r="I1932" s="135"/>
      <c r="J1932" s="79"/>
      <c r="M1932" s="349"/>
      <c r="N1932" s="73"/>
    </row>
    <row r="1933" spans="1:14" x14ac:dyDescent="0.2">
      <c r="A1933" s="75"/>
      <c r="B1933" s="141"/>
      <c r="C1933" s="77"/>
      <c r="D1933" s="7"/>
      <c r="E1933" s="7"/>
      <c r="F1933" s="21"/>
      <c r="G1933" s="21"/>
      <c r="H1933" s="273"/>
      <c r="I1933" s="135"/>
      <c r="J1933" s="79"/>
      <c r="M1933" s="349"/>
      <c r="N1933" s="73"/>
    </row>
    <row r="1934" spans="1:14" x14ac:dyDescent="0.2">
      <c r="A1934" s="75"/>
      <c r="B1934" s="141"/>
      <c r="C1934" s="77"/>
      <c r="D1934" s="7"/>
      <c r="E1934" s="7"/>
      <c r="F1934" s="21"/>
      <c r="G1934" s="21"/>
      <c r="H1934" s="273"/>
      <c r="I1934" s="135"/>
      <c r="J1934" s="79"/>
      <c r="M1934" s="349"/>
      <c r="N1934" s="73"/>
    </row>
    <row r="1935" spans="1:14" x14ac:dyDescent="0.2">
      <c r="A1935" s="75"/>
      <c r="B1935" s="141"/>
      <c r="C1935" s="77"/>
      <c r="D1935" s="7"/>
      <c r="E1935" s="7"/>
      <c r="F1935" s="21"/>
      <c r="G1935" s="21"/>
      <c r="H1935" s="273"/>
      <c r="I1935" s="135"/>
      <c r="J1935" s="79"/>
      <c r="M1935" s="349"/>
      <c r="N1935" s="73"/>
    </row>
    <row r="1936" spans="1:14" x14ac:dyDescent="0.2">
      <c r="A1936" s="75"/>
      <c r="B1936" s="141"/>
      <c r="C1936" s="77"/>
      <c r="D1936" s="7"/>
      <c r="E1936" s="7"/>
      <c r="F1936" s="21"/>
      <c r="G1936" s="21"/>
      <c r="H1936" s="273"/>
      <c r="I1936" s="135"/>
      <c r="J1936" s="79"/>
      <c r="M1936" s="349"/>
      <c r="N1936" s="73"/>
    </row>
    <row r="1937" spans="1:14" x14ac:dyDescent="0.2">
      <c r="A1937" s="75"/>
      <c r="B1937" s="141"/>
      <c r="C1937" s="77"/>
      <c r="D1937" s="7"/>
      <c r="E1937" s="7"/>
      <c r="F1937" s="21"/>
      <c r="G1937" s="21"/>
      <c r="H1937" s="273"/>
      <c r="I1937" s="135"/>
      <c r="J1937" s="79"/>
      <c r="M1937" s="349"/>
      <c r="N1937" s="73"/>
    </row>
    <row r="1938" spans="1:14" x14ac:dyDescent="0.2">
      <c r="A1938" s="75"/>
      <c r="B1938" s="141"/>
      <c r="C1938" s="77"/>
      <c r="D1938" s="7"/>
      <c r="E1938" s="7"/>
      <c r="F1938" s="21"/>
      <c r="G1938" s="21"/>
      <c r="H1938" s="273"/>
      <c r="I1938" s="135"/>
      <c r="J1938" s="79"/>
      <c r="M1938" s="349"/>
      <c r="N1938" s="73"/>
    </row>
    <row r="1939" spans="1:14" x14ac:dyDescent="0.2">
      <c r="A1939" s="75"/>
      <c r="B1939" s="141"/>
      <c r="C1939" s="77"/>
      <c r="D1939" s="7"/>
      <c r="E1939" s="7"/>
      <c r="F1939" s="21"/>
      <c r="G1939" s="21"/>
      <c r="H1939" s="273"/>
      <c r="I1939" s="135"/>
      <c r="J1939" s="79"/>
      <c r="M1939" s="349"/>
      <c r="N1939" s="73"/>
    </row>
    <row r="1940" spans="1:14" x14ac:dyDescent="0.2">
      <c r="A1940" s="75"/>
      <c r="B1940" s="141"/>
      <c r="C1940" s="77"/>
      <c r="D1940" s="7"/>
      <c r="E1940" s="7"/>
      <c r="F1940" s="21"/>
      <c r="G1940" s="21"/>
      <c r="H1940" s="273"/>
      <c r="I1940" s="135"/>
      <c r="J1940" s="79"/>
      <c r="M1940" s="349"/>
      <c r="N1940" s="73"/>
    </row>
    <row r="1941" spans="1:14" x14ac:dyDescent="0.2">
      <c r="A1941" s="75"/>
      <c r="B1941" s="141"/>
      <c r="C1941" s="77"/>
      <c r="D1941" s="7"/>
      <c r="E1941" s="7"/>
      <c r="F1941" s="21"/>
      <c r="G1941" s="21"/>
      <c r="H1941" s="273"/>
      <c r="I1941" s="135"/>
      <c r="J1941" s="79"/>
      <c r="M1941" s="349"/>
      <c r="N1941" s="73"/>
    </row>
    <row r="1942" spans="1:14" x14ac:dyDescent="0.2">
      <c r="A1942" s="75"/>
      <c r="B1942" s="141"/>
      <c r="C1942" s="77"/>
      <c r="D1942" s="7"/>
      <c r="E1942" s="7"/>
      <c r="F1942" s="21"/>
      <c r="G1942" s="21"/>
      <c r="H1942" s="273"/>
      <c r="I1942" s="135"/>
      <c r="J1942" s="79"/>
      <c r="M1942" s="349"/>
      <c r="N1942" s="73"/>
    </row>
    <row r="1943" spans="1:14" x14ac:dyDescent="0.2">
      <c r="A1943" s="75"/>
      <c r="B1943" s="141"/>
      <c r="C1943" s="77"/>
      <c r="D1943" s="7"/>
      <c r="E1943" s="7"/>
      <c r="F1943" s="21"/>
      <c r="G1943" s="21"/>
      <c r="H1943" s="273"/>
      <c r="I1943" s="135"/>
      <c r="J1943" s="79"/>
      <c r="M1943" s="349"/>
      <c r="N1943" s="73"/>
    </row>
    <row r="1944" spans="1:14" x14ac:dyDescent="0.2">
      <c r="A1944" s="75"/>
      <c r="B1944" s="141"/>
      <c r="C1944" s="77"/>
      <c r="D1944" s="7"/>
      <c r="E1944" s="7"/>
      <c r="F1944" s="21"/>
      <c r="G1944" s="21"/>
      <c r="H1944" s="273"/>
      <c r="I1944" s="135"/>
      <c r="J1944" s="79"/>
      <c r="M1944" s="349"/>
      <c r="N1944" s="73"/>
    </row>
    <row r="1945" spans="1:14" x14ac:dyDescent="0.2">
      <c r="A1945" s="75"/>
      <c r="B1945" s="141"/>
      <c r="C1945" s="77"/>
      <c r="D1945" s="7"/>
      <c r="E1945" s="7"/>
      <c r="F1945" s="21"/>
      <c r="G1945" s="21"/>
      <c r="H1945" s="273"/>
      <c r="I1945" s="135"/>
      <c r="J1945" s="79"/>
      <c r="M1945" s="349"/>
      <c r="N1945" s="73"/>
    </row>
    <row r="1946" spans="1:14" x14ac:dyDescent="0.2">
      <c r="A1946" s="75"/>
      <c r="B1946" s="141"/>
      <c r="C1946" s="77"/>
      <c r="D1946" s="7"/>
      <c r="E1946" s="7"/>
      <c r="F1946" s="21"/>
      <c r="G1946" s="21"/>
      <c r="H1946" s="273"/>
      <c r="I1946" s="135"/>
      <c r="J1946" s="79"/>
      <c r="M1946" s="349"/>
      <c r="N1946" s="73"/>
    </row>
    <row r="1947" spans="1:14" x14ac:dyDescent="0.2">
      <c r="A1947" s="75"/>
      <c r="B1947" s="141"/>
      <c r="C1947" s="77"/>
      <c r="D1947" s="7"/>
      <c r="E1947" s="7"/>
      <c r="F1947" s="21"/>
      <c r="G1947" s="21"/>
      <c r="H1947" s="273"/>
      <c r="I1947" s="135"/>
      <c r="J1947" s="79"/>
      <c r="M1947" s="349"/>
      <c r="N1947" s="73"/>
    </row>
    <row r="1948" spans="1:14" x14ac:dyDescent="0.2">
      <c r="A1948" s="75"/>
      <c r="B1948" s="141"/>
      <c r="C1948" s="77"/>
      <c r="D1948" s="7"/>
      <c r="E1948" s="7"/>
      <c r="F1948" s="21"/>
      <c r="G1948" s="21"/>
      <c r="H1948" s="273"/>
      <c r="I1948" s="135"/>
      <c r="J1948" s="79"/>
      <c r="M1948" s="349"/>
      <c r="N1948" s="73"/>
    </row>
    <row r="1949" spans="1:14" x14ac:dyDescent="0.2">
      <c r="A1949" s="75"/>
      <c r="B1949" s="141"/>
      <c r="C1949" s="77"/>
      <c r="D1949" s="7"/>
      <c r="E1949" s="7"/>
      <c r="F1949" s="21"/>
      <c r="G1949" s="21"/>
      <c r="H1949" s="273"/>
      <c r="I1949" s="135"/>
      <c r="J1949" s="79"/>
      <c r="M1949" s="349"/>
      <c r="N1949" s="73"/>
    </row>
    <row r="1950" spans="1:14" x14ac:dyDescent="0.2">
      <c r="A1950" s="75"/>
      <c r="B1950" s="141"/>
      <c r="C1950" s="77"/>
      <c r="D1950" s="7"/>
      <c r="E1950" s="7"/>
      <c r="F1950" s="21"/>
      <c r="G1950" s="21"/>
      <c r="H1950" s="273"/>
      <c r="I1950" s="135"/>
      <c r="J1950" s="79"/>
      <c r="M1950" s="349"/>
      <c r="N1950" s="73"/>
    </row>
    <row r="1951" spans="1:14" x14ac:dyDescent="0.2">
      <c r="A1951" s="75"/>
      <c r="B1951" s="141"/>
      <c r="C1951" s="77"/>
      <c r="D1951" s="7"/>
      <c r="E1951" s="7"/>
      <c r="F1951" s="21"/>
      <c r="G1951" s="21"/>
      <c r="H1951" s="273"/>
      <c r="I1951" s="135"/>
      <c r="J1951" s="79"/>
      <c r="M1951" s="349"/>
      <c r="N1951" s="73"/>
    </row>
    <row r="1952" spans="1:14" x14ac:dyDescent="0.2">
      <c r="A1952" s="75"/>
      <c r="B1952" s="141"/>
      <c r="C1952" s="77"/>
      <c r="D1952" s="7"/>
      <c r="E1952" s="7"/>
      <c r="F1952" s="21"/>
      <c r="G1952" s="21"/>
      <c r="H1952" s="273"/>
      <c r="I1952" s="135"/>
      <c r="J1952" s="79"/>
      <c r="M1952" s="349"/>
      <c r="N1952" s="73"/>
    </row>
    <row r="1953" spans="1:14" x14ac:dyDescent="0.2">
      <c r="A1953" s="75"/>
      <c r="B1953" s="141"/>
      <c r="C1953" s="77"/>
      <c r="D1953" s="7"/>
      <c r="E1953" s="7"/>
      <c r="F1953" s="21"/>
      <c r="G1953" s="21"/>
      <c r="H1953" s="273"/>
      <c r="I1953" s="135"/>
      <c r="J1953" s="79"/>
      <c r="M1953" s="349"/>
      <c r="N1953" s="73"/>
    </row>
    <row r="1954" spans="1:14" x14ac:dyDescent="0.2">
      <c r="A1954" s="75"/>
      <c r="B1954" s="141"/>
      <c r="C1954" s="77"/>
      <c r="D1954" s="7"/>
      <c r="E1954" s="7"/>
      <c r="F1954" s="21"/>
      <c r="G1954" s="21"/>
      <c r="H1954" s="273"/>
      <c r="I1954" s="135"/>
      <c r="J1954" s="79"/>
      <c r="M1954" s="349"/>
      <c r="N1954" s="73"/>
    </row>
    <row r="1955" spans="1:14" x14ac:dyDescent="0.2">
      <c r="A1955" s="75"/>
      <c r="B1955" s="141"/>
      <c r="C1955" s="77"/>
      <c r="D1955" s="7"/>
      <c r="E1955" s="7"/>
      <c r="F1955" s="21"/>
      <c r="G1955" s="21"/>
      <c r="H1955" s="273"/>
      <c r="I1955" s="135"/>
      <c r="J1955" s="79"/>
      <c r="M1955" s="349"/>
      <c r="N1955" s="73"/>
    </row>
    <row r="1956" spans="1:14" x14ac:dyDescent="0.2">
      <c r="A1956" s="75"/>
      <c r="B1956" s="141"/>
      <c r="C1956" s="77"/>
      <c r="D1956" s="7"/>
      <c r="E1956" s="7"/>
      <c r="F1956" s="21"/>
      <c r="G1956" s="21"/>
      <c r="H1956" s="273"/>
      <c r="I1956" s="135"/>
      <c r="J1956" s="79"/>
      <c r="M1956" s="349"/>
      <c r="N1956" s="73"/>
    </row>
    <row r="1957" spans="1:14" x14ac:dyDescent="0.2">
      <c r="A1957" s="75"/>
      <c r="B1957" s="141"/>
      <c r="C1957" s="77"/>
      <c r="D1957" s="7"/>
      <c r="E1957" s="7"/>
      <c r="F1957" s="21"/>
      <c r="G1957" s="21"/>
      <c r="H1957" s="273"/>
      <c r="I1957" s="135"/>
      <c r="J1957" s="79"/>
      <c r="M1957" s="349"/>
      <c r="N1957" s="73"/>
    </row>
    <row r="1958" spans="1:14" x14ac:dyDescent="0.2">
      <c r="A1958" s="75"/>
      <c r="B1958" s="141"/>
      <c r="C1958" s="77"/>
      <c r="D1958" s="7"/>
      <c r="E1958" s="7"/>
      <c r="F1958" s="21"/>
      <c r="G1958" s="21"/>
      <c r="H1958" s="273"/>
      <c r="I1958" s="135"/>
      <c r="J1958" s="79"/>
      <c r="M1958" s="349"/>
      <c r="N1958" s="73"/>
    </row>
    <row r="1959" spans="1:14" x14ac:dyDescent="0.2">
      <c r="A1959" s="75"/>
      <c r="B1959" s="141"/>
      <c r="C1959" s="77"/>
      <c r="D1959" s="7"/>
      <c r="E1959" s="7"/>
      <c r="F1959" s="21"/>
      <c r="G1959" s="21"/>
      <c r="H1959" s="273"/>
      <c r="I1959" s="135"/>
      <c r="J1959" s="79"/>
      <c r="M1959" s="349"/>
      <c r="N1959" s="73"/>
    </row>
    <row r="1960" spans="1:14" x14ac:dyDescent="0.2">
      <c r="A1960" s="75"/>
      <c r="B1960" s="141"/>
      <c r="C1960" s="77"/>
      <c r="D1960" s="7"/>
      <c r="E1960" s="7"/>
      <c r="F1960" s="21"/>
      <c r="G1960" s="21"/>
      <c r="H1960" s="273"/>
      <c r="I1960" s="135"/>
      <c r="J1960" s="79"/>
      <c r="M1960" s="349"/>
      <c r="N1960" s="73"/>
    </row>
    <row r="1961" spans="1:14" x14ac:dyDescent="0.2">
      <c r="A1961" s="75"/>
      <c r="B1961" s="141"/>
      <c r="C1961" s="77"/>
      <c r="D1961" s="7"/>
      <c r="E1961" s="7"/>
      <c r="F1961" s="21"/>
      <c r="G1961" s="21"/>
      <c r="H1961" s="273"/>
      <c r="I1961" s="135"/>
      <c r="J1961" s="79"/>
      <c r="M1961" s="349"/>
      <c r="N1961" s="73"/>
    </row>
    <row r="1962" spans="1:14" x14ac:dyDescent="0.2">
      <c r="A1962" s="75"/>
      <c r="B1962" s="141"/>
      <c r="C1962" s="77"/>
      <c r="D1962" s="7"/>
      <c r="E1962" s="7"/>
      <c r="F1962" s="21"/>
      <c r="G1962" s="21"/>
      <c r="H1962" s="273"/>
      <c r="I1962" s="135"/>
      <c r="J1962" s="79"/>
      <c r="M1962" s="349"/>
      <c r="N1962" s="73"/>
    </row>
    <row r="1963" spans="1:14" x14ac:dyDescent="0.2">
      <c r="A1963" s="75"/>
      <c r="B1963" s="141"/>
      <c r="C1963" s="77"/>
      <c r="D1963" s="7"/>
      <c r="E1963" s="7"/>
      <c r="F1963" s="21"/>
      <c r="G1963" s="21"/>
      <c r="H1963" s="273"/>
      <c r="I1963" s="135"/>
      <c r="J1963" s="79"/>
      <c r="M1963" s="349"/>
      <c r="N1963" s="73"/>
    </row>
    <row r="1964" spans="1:14" x14ac:dyDescent="0.2">
      <c r="A1964" s="75"/>
      <c r="B1964" s="141"/>
      <c r="C1964" s="77"/>
      <c r="D1964" s="7"/>
      <c r="E1964" s="7"/>
      <c r="F1964" s="21"/>
      <c r="G1964" s="21"/>
      <c r="H1964" s="273"/>
      <c r="I1964" s="135"/>
      <c r="J1964" s="79"/>
      <c r="M1964" s="349"/>
      <c r="N1964" s="73"/>
    </row>
    <row r="1965" spans="1:14" x14ac:dyDescent="0.2">
      <c r="A1965" s="75"/>
      <c r="B1965" s="141"/>
      <c r="C1965" s="77"/>
      <c r="D1965" s="7"/>
      <c r="E1965" s="7"/>
      <c r="F1965" s="21"/>
      <c r="G1965" s="21"/>
      <c r="H1965" s="273"/>
      <c r="I1965" s="135"/>
      <c r="J1965" s="79"/>
      <c r="M1965" s="349"/>
      <c r="N1965" s="73"/>
    </row>
    <row r="1966" spans="1:14" x14ac:dyDescent="0.2">
      <c r="A1966" s="75"/>
      <c r="B1966" s="141"/>
      <c r="C1966" s="77"/>
      <c r="D1966" s="7"/>
      <c r="E1966" s="7"/>
      <c r="F1966" s="21"/>
      <c r="G1966" s="21"/>
      <c r="H1966" s="273"/>
      <c r="I1966" s="135"/>
      <c r="J1966" s="79"/>
      <c r="M1966" s="349"/>
      <c r="N1966" s="73"/>
    </row>
    <row r="1967" spans="1:14" x14ac:dyDescent="0.2">
      <c r="A1967" s="75"/>
      <c r="B1967" s="141"/>
      <c r="C1967" s="77"/>
      <c r="D1967" s="7"/>
      <c r="E1967" s="7"/>
      <c r="F1967" s="21"/>
      <c r="G1967" s="21"/>
      <c r="H1967" s="273"/>
      <c r="I1967" s="135"/>
      <c r="J1967" s="79"/>
      <c r="M1967" s="349"/>
      <c r="N1967" s="73"/>
    </row>
    <row r="1968" spans="1:14" x14ac:dyDescent="0.2">
      <c r="A1968" s="75"/>
      <c r="B1968" s="141"/>
      <c r="C1968" s="77"/>
      <c r="D1968" s="7"/>
      <c r="E1968" s="7"/>
      <c r="F1968" s="21"/>
      <c r="G1968" s="21"/>
      <c r="H1968" s="273"/>
      <c r="I1968" s="135"/>
      <c r="J1968" s="79"/>
      <c r="M1968" s="349"/>
      <c r="N1968" s="73"/>
    </row>
    <row r="1969" spans="1:14" x14ac:dyDescent="0.2">
      <c r="A1969" s="75"/>
      <c r="B1969" s="141"/>
      <c r="C1969" s="77"/>
      <c r="D1969" s="7"/>
      <c r="E1969" s="7"/>
      <c r="F1969" s="21"/>
      <c r="G1969" s="21"/>
      <c r="H1969" s="273"/>
      <c r="I1969" s="135"/>
      <c r="J1969" s="79"/>
      <c r="M1969" s="349"/>
      <c r="N1969" s="73"/>
    </row>
    <row r="1970" spans="1:14" x14ac:dyDescent="0.2">
      <c r="A1970" s="75"/>
      <c r="B1970" s="141"/>
      <c r="C1970" s="77"/>
      <c r="D1970" s="7"/>
      <c r="E1970" s="7"/>
      <c r="F1970" s="21"/>
      <c r="G1970" s="21"/>
      <c r="H1970" s="273"/>
      <c r="I1970" s="135"/>
      <c r="J1970" s="79"/>
      <c r="M1970" s="349"/>
      <c r="N1970" s="73"/>
    </row>
    <row r="1971" spans="1:14" x14ac:dyDescent="0.2">
      <c r="A1971" s="75"/>
      <c r="B1971" s="141"/>
      <c r="C1971" s="77"/>
      <c r="D1971" s="7"/>
      <c r="E1971" s="7"/>
      <c r="F1971" s="21"/>
      <c r="G1971" s="21"/>
      <c r="H1971" s="273"/>
      <c r="I1971" s="135"/>
      <c r="J1971" s="79"/>
      <c r="M1971" s="349"/>
      <c r="N1971" s="73"/>
    </row>
    <row r="1972" spans="1:14" x14ac:dyDescent="0.2">
      <c r="A1972" s="75"/>
      <c r="B1972" s="141"/>
      <c r="C1972" s="77"/>
      <c r="D1972" s="7"/>
      <c r="E1972" s="7"/>
      <c r="F1972" s="21"/>
      <c r="G1972" s="21"/>
      <c r="H1972" s="273"/>
      <c r="I1972" s="135"/>
      <c r="J1972" s="79"/>
      <c r="M1972" s="349"/>
      <c r="N1972" s="73"/>
    </row>
    <row r="1973" spans="1:14" x14ac:dyDescent="0.2">
      <c r="A1973" s="75"/>
      <c r="B1973" s="141"/>
      <c r="C1973" s="77"/>
      <c r="D1973" s="7"/>
      <c r="E1973" s="7"/>
      <c r="F1973" s="21"/>
      <c r="G1973" s="21"/>
      <c r="H1973" s="273"/>
      <c r="I1973" s="135"/>
      <c r="J1973" s="79"/>
      <c r="M1973" s="349"/>
      <c r="N1973" s="73"/>
    </row>
    <row r="1974" spans="1:14" x14ac:dyDescent="0.2">
      <c r="A1974" s="75"/>
      <c r="B1974" s="141"/>
      <c r="C1974" s="77"/>
      <c r="D1974" s="7"/>
      <c r="E1974" s="7"/>
      <c r="F1974" s="21"/>
      <c r="G1974" s="21"/>
      <c r="H1974" s="273"/>
      <c r="I1974" s="135"/>
      <c r="J1974" s="79"/>
      <c r="M1974" s="349"/>
      <c r="N1974" s="73"/>
    </row>
    <row r="1975" spans="1:14" x14ac:dyDescent="0.2">
      <c r="A1975" s="75"/>
      <c r="B1975" s="141"/>
      <c r="C1975" s="77"/>
      <c r="D1975" s="7"/>
      <c r="E1975" s="7"/>
      <c r="F1975" s="21"/>
      <c r="G1975" s="21"/>
      <c r="H1975" s="273"/>
      <c r="I1975" s="135"/>
      <c r="J1975" s="79"/>
      <c r="M1975" s="349"/>
      <c r="N1975" s="73"/>
    </row>
    <row r="1976" spans="1:14" x14ac:dyDescent="0.2">
      <c r="A1976" s="75"/>
      <c r="B1976" s="141"/>
      <c r="C1976" s="77"/>
      <c r="D1976" s="7"/>
      <c r="E1976" s="7"/>
      <c r="F1976" s="21"/>
      <c r="G1976" s="21"/>
      <c r="H1976" s="273"/>
      <c r="I1976" s="135"/>
      <c r="J1976" s="79"/>
      <c r="M1976" s="349"/>
      <c r="N1976" s="73"/>
    </row>
    <row r="1977" spans="1:14" x14ac:dyDescent="0.2">
      <c r="A1977" s="75"/>
      <c r="B1977" s="141"/>
      <c r="C1977" s="77"/>
      <c r="D1977" s="7"/>
      <c r="E1977" s="7"/>
      <c r="F1977" s="21"/>
      <c r="G1977" s="21"/>
      <c r="H1977" s="273"/>
      <c r="I1977" s="135"/>
      <c r="J1977" s="79"/>
      <c r="M1977" s="349"/>
      <c r="N1977" s="73"/>
    </row>
    <row r="1978" spans="1:14" x14ac:dyDescent="0.2">
      <c r="A1978" s="75"/>
      <c r="B1978" s="141"/>
      <c r="C1978" s="77"/>
      <c r="D1978" s="7"/>
      <c r="E1978" s="7"/>
      <c r="F1978" s="21"/>
      <c r="G1978" s="21"/>
      <c r="H1978" s="273"/>
      <c r="I1978" s="135"/>
      <c r="J1978" s="79"/>
      <c r="M1978" s="349"/>
      <c r="N1978" s="73"/>
    </row>
    <row r="1979" spans="1:14" x14ac:dyDescent="0.2">
      <c r="A1979" s="75"/>
      <c r="B1979" s="141"/>
      <c r="C1979" s="77"/>
      <c r="D1979" s="7"/>
      <c r="E1979" s="7"/>
      <c r="F1979" s="21"/>
      <c r="G1979" s="21"/>
      <c r="H1979" s="273"/>
      <c r="I1979" s="135"/>
      <c r="J1979" s="79"/>
      <c r="M1979" s="349"/>
      <c r="N1979" s="73"/>
    </row>
    <row r="1980" spans="1:14" x14ac:dyDescent="0.2">
      <c r="A1980" s="75"/>
      <c r="B1980" s="141"/>
      <c r="C1980" s="77"/>
      <c r="D1980" s="7"/>
      <c r="E1980" s="7"/>
      <c r="F1980" s="21"/>
      <c r="G1980" s="21"/>
      <c r="H1980" s="273"/>
      <c r="I1980" s="135"/>
      <c r="J1980" s="79"/>
      <c r="M1980" s="349"/>
      <c r="N1980" s="73"/>
    </row>
    <row r="1981" spans="1:14" x14ac:dyDescent="0.2">
      <c r="A1981" s="75"/>
      <c r="B1981" s="141"/>
      <c r="C1981" s="77"/>
      <c r="D1981" s="7"/>
      <c r="E1981" s="7"/>
      <c r="F1981" s="21"/>
      <c r="G1981" s="21"/>
      <c r="H1981" s="273"/>
      <c r="I1981" s="135"/>
      <c r="J1981" s="79"/>
      <c r="M1981" s="349"/>
      <c r="N1981" s="73"/>
    </row>
    <row r="1982" spans="1:14" x14ac:dyDescent="0.2">
      <c r="A1982" s="75"/>
      <c r="B1982" s="141"/>
      <c r="C1982" s="77"/>
      <c r="D1982" s="7"/>
      <c r="E1982" s="7"/>
      <c r="F1982" s="21"/>
      <c r="G1982" s="21"/>
      <c r="H1982" s="273"/>
      <c r="I1982" s="135"/>
      <c r="J1982" s="79"/>
      <c r="M1982" s="349"/>
      <c r="N1982" s="73"/>
    </row>
    <row r="1983" spans="1:14" x14ac:dyDescent="0.2">
      <c r="A1983" s="75"/>
      <c r="B1983" s="141"/>
      <c r="C1983" s="77"/>
      <c r="D1983" s="7"/>
      <c r="E1983" s="7"/>
      <c r="F1983" s="21"/>
      <c r="G1983" s="21"/>
      <c r="H1983" s="273"/>
      <c r="I1983" s="135"/>
      <c r="J1983" s="79"/>
      <c r="M1983" s="349"/>
      <c r="N1983" s="73"/>
    </row>
    <row r="1984" spans="1:14" x14ac:dyDescent="0.2">
      <c r="A1984" s="75"/>
      <c r="B1984" s="141"/>
      <c r="C1984" s="77"/>
      <c r="D1984" s="7"/>
      <c r="E1984" s="7"/>
      <c r="F1984" s="21"/>
      <c r="G1984" s="21"/>
      <c r="H1984" s="273"/>
      <c r="I1984" s="135"/>
      <c r="J1984" s="79"/>
      <c r="M1984" s="349"/>
      <c r="N1984" s="73"/>
    </row>
    <row r="1985" spans="1:14" x14ac:dyDescent="0.2">
      <c r="A1985" s="75"/>
      <c r="B1985" s="141"/>
      <c r="C1985" s="77"/>
      <c r="D1985" s="7"/>
      <c r="E1985" s="7"/>
      <c r="F1985" s="21"/>
      <c r="G1985" s="21"/>
      <c r="H1985" s="273"/>
      <c r="I1985" s="135"/>
      <c r="J1985" s="79"/>
      <c r="M1985" s="349"/>
      <c r="N1985" s="73"/>
    </row>
    <row r="1986" spans="1:14" x14ac:dyDescent="0.2">
      <c r="A1986" s="75"/>
      <c r="B1986" s="141"/>
      <c r="C1986" s="77"/>
      <c r="D1986" s="7"/>
      <c r="E1986" s="7"/>
      <c r="F1986" s="21"/>
      <c r="G1986" s="21"/>
      <c r="H1986" s="273"/>
      <c r="I1986" s="135"/>
      <c r="J1986" s="79"/>
      <c r="M1986" s="349"/>
      <c r="N1986" s="73"/>
    </row>
    <row r="1987" spans="1:14" x14ac:dyDescent="0.2">
      <c r="A1987" s="75"/>
      <c r="B1987" s="141"/>
      <c r="C1987" s="77"/>
      <c r="D1987" s="7"/>
      <c r="E1987" s="7"/>
      <c r="F1987" s="21"/>
      <c r="G1987" s="21"/>
      <c r="H1987" s="273"/>
      <c r="I1987" s="135"/>
      <c r="J1987" s="79"/>
      <c r="M1987" s="349"/>
      <c r="N1987" s="73"/>
    </row>
    <row r="1988" spans="1:14" x14ac:dyDescent="0.2">
      <c r="A1988" s="75"/>
      <c r="B1988" s="141"/>
      <c r="C1988" s="77"/>
      <c r="D1988" s="7"/>
      <c r="E1988" s="7"/>
      <c r="F1988" s="21"/>
      <c r="G1988" s="21"/>
      <c r="H1988" s="273"/>
      <c r="I1988" s="135"/>
      <c r="J1988" s="79"/>
      <c r="M1988" s="349"/>
      <c r="N1988" s="73"/>
    </row>
    <row r="1989" spans="1:14" x14ac:dyDescent="0.2">
      <c r="A1989" s="75"/>
      <c r="B1989" s="141"/>
      <c r="C1989" s="77"/>
      <c r="D1989" s="7"/>
      <c r="E1989" s="7"/>
      <c r="F1989" s="21"/>
      <c r="G1989" s="21"/>
      <c r="H1989" s="273"/>
      <c r="I1989" s="135"/>
      <c r="J1989" s="79"/>
      <c r="M1989" s="349"/>
      <c r="N1989" s="73"/>
    </row>
    <row r="1990" spans="1:14" x14ac:dyDescent="0.2">
      <c r="A1990" s="75"/>
      <c r="B1990" s="141"/>
      <c r="C1990" s="77"/>
      <c r="D1990" s="7"/>
      <c r="E1990" s="7"/>
      <c r="F1990" s="21"/>
      <c r="G1990" s="21"/>
      <c r="H1990" s="273"/>
      <c r="I1990" s="135"/>
      <c r="J1990" s="79"/>
      <c r="M1990" s="349"/>
      <c r="N1990" s="73"/>
    </row>
    <row r="1991" spans="1:14" x14ac:dyDescent="0.2">
      <c r="A1991" s="75"/>
      <c r="B1991" s="141"/>
      <c r="C1991" s="77"/>
      <c r="D1991" s="7"/>
      <c r="E1991" s="7"/>
      <c r="F1991" s="21"/>
      <c r="G1991" s="21"/>
      <c r="H1991" s="273"/>
      <c r="I1991" s="135"/>
      <c r="J1991" s="79"/>
      <c r="M1991" s="349"/>
      <c r="N1991" s="73"/>
    </row>
    <row r="1992" spans="1:14" x14ac:dyDescent="0.2">
      <c r="A1992" s="75"/>
      <c r="B1992" s="141"/>
      <c r="C1992" s="77"/>
      <c r="D1992" s="7"/>
      <c r="E1992" s="7"/>
      <c r="F1992" s="21"/>
      <c r="G1992" s="21"/>
      <c r="H1992" s="273"/>
      <c r="I1992" s="135"/>
      <c r="J1992" s="79"/>
      <c r="M1992" s="349"/>
      <c r="N1992" s="73"/>
    </row>
    <row r="1993" spans="1:14" x14ac:dyDescent="0.2">
      <c r="A1993" s="75"/>
      <c r="B1993" s="141"/>
      <c r="C1993" s="77"/>
      <c r="D1993" s="7"/>
      <c r="E1993" s="7"/>
      <c r="F1993" s="21"/>
      <c r="G1993" s="21"/>
      <c r="H1993" s="273"/>
      <c r="I1993" s="135"/>
      <c r="J1993" s="79"/>
      <c r="M1993" s="349"/>
      <c r="N1993" s="73"/>
    </row>
    <row r="1994" spans="1:14" x14ac:dyDescent="0.2">
      <c r="A1994" s="75"/>
      <c r="B1994" s="141"/>
      <c r="C1994" s="77"/>
      <c r="D1994" s="7"/>
      <c r="E1994" s="7"/>
      <c r="F1994" s="21"/>
      <c r="G1994" s="21"/>
      <c r="H1994" s="273"/>
      <c r="I1994" s="135"/>
      <c r="J1994" s="79"/>
      <c r="M1994" s="349"/>
      <c r="N1994" s="73"/>
    </row>
    <row r="1995" spans="1:14" x14ac:dyDescent="0.2">
      <c r="A1995" s="75"/>
      <c r="B1995" s="141"/>
      <c r="C1995" s="77"/>
      <c r="D1995" s="7"/>
      <c r="E1995" s="7"/>
      <c r="F1995" s="21"/>
      <c r="G1995" s="21"/>
      <c r="H1995" s="273"/>
      <c r="I1995" s="135"/>
      <c r="J1995" s="79"/>
      <c r="M1995" s="349"/>
      <c r="N1995" s="73"/>
    </row>
    <row r="1996" spans="1:14" x14ac:dyDescent="0.2">
      <c r="A1996" s="75"/>
      <c r="B1996" s="141"/>
      <c r="C1996" s="77"/>
      <c r="D1996" s="7"/>
      <c r="E1996" s="7"/>
      <c r="F1996" s="21"/>
      <c r="G1996" s="21"/>
      <c r="H1996" s="273"/>
      <c r="I1996" s="135"/>
      <c r="J1996" s="79"/>
      <c r="M1996" s="349"/>
      <c r="N1996" s="146"/>
    </row>
    <row r="1997" spans="1:14" x14ac:dyDescent="0.2">
      <c r="A1997" s="75"/>
      <c r="B1997" s="141"/>
      <c r="C1997" s="77"/>
      <c r="D1997" s="7"/>
      <c r="E1997" s="7"/>
      <c r="F1997" s="21"/>
      <c r="G1997" s="21"/>
      <c r="H1997" s="273"/>
      <c r="I1997" s="135"/>
      <c r="J1997" s="79"/>
      <c r="M1997" s="349"/>
      <c r="N1997" s="73"/>
    </row>
    <row r="1998" spans="1:14" x14ac:dyDescent="0.2">
      <c r="A1998" s="75"/>
      <c r="B1998" s="141"/>
      <c r="C1998" s="77"/>
      <c r="D1998" s="7"/>
      <c r="E1998" s="7"/>
      <c r="F1998" s="21"/>
      <c r="G1998" s="21"/>
      <c r="H1998" s="273"/>
      <c r="I1998" s="135"/>
      <c r="J1998" s="79"/>
      <c r="M1998" s="349"/>
      <c r="N1998" s="73"/>
    </row>
    <row r="1999" spans="1:14" x14ac:dyDescent="0.2">
      <c r="A1999" s="75"/>
      <c r="B1999" s="141"/>
      <c r="C1999" s="77"/>
      <c r="D1999" s="7"/>
      <c r="E1999" s="7"/>
      <c r="F1999" s="21"/>
      <c r="G1999" s="21"/>
      <c r="H1999" s="273"/>
      <c r="I1999" s="135"/>
      <c r="J1999" s="79"/>
      <c r="M1999" s="349"/>
      <c r="N1999" s="73"/>
    </row>
    <row r="2000" spans="1:14" x14ac:dyDescent="0.2">
      <c r="A2000" s="75"/>
      <c r="B2000" s="141"/>
      <c r="C2000" s="77"/>
      <c r="D2000" s="7"/>
      <c r="E2000" s="7"/>
      <c r="F2000" s="21"/>
      <c r="G2000" s="21"/>
      <c r="H2000" s="273"/>
      <c r="I2000" s="135"/>
      <c r="J2000" s="79"/>
      <c r="M2000" s="349"/>
      <c r="N2000" s="73"/>
    </row>
    <row r="2001" spans="1:14" x14ac:dyDescent="0.2">
      <c r="A2001" s="75"/>
      <c r="B2001" s="141"/>
      <c r="C2001" s="77"/>
      <c r="D2001" s="7"/>
      <c r="E2001" s="7"/>
      <c r="F2001" s="21"/>
      <c r="G2001" s="21"/>
      <c r="H2001" s="273"/>
      <c r="I2001" s="135"/>
      <c r="J2001" s="79"/>
      <c r="M2001" s="349"/>
      <c r="N2001" s="73"/>
    </row>
    <row r="2002" spans="1:14" x14ac:dyDescent="0.2">
      <c r="A2002" s="75"/>
      <c r="B2002" s="141"/>
      <c r="C2002" s="77"/>
      <c r="D2002" s="7"/>
      <c r="E2002" s="7"/>
      <c r="F2002" s="21"/>
      <c r="G2002" s="21"/>
      <c r="H2002" s="273"/>
      <c r="I2002" s="135"/>
      <c r="J2002" s="79"/>
      <c r="M2002" s="349"/>
      <c r="N2002" s="73"/>
    </row>
    <row r="2003" spans="1:14" x14ac:dyDescent="0.2">
      <c r="A2003" s="75"/>
      <c r="B2003" s="141"/>
      <c r="C2003" s="77"/>
      <c r="D2003" s="7"/>
      <c r="E2003" s="7"/>
      <c r="F2003" s="21"/>
      <c r="G2003" s="21"/>
      <c r="H2003" s="273"/>
      <c r="I2003" s="135"/>
      <c r="J2003" s="79"/>
      <c r="M2003" s="349"/>
      <c r="N2003" s="73"/>
    </row>
    <row r="2004" spans="1:14" x14ac:dyDescent="0.2">
      <c r="A2004" s="75"/>
      <c r="B2004" s="141"/>
      <c r="C2004" s="77"/>
      <c r="D2004" s="7"/>
      <c r="E2004" s="7"/>
      <c r="F2004" s="21"/>
      <c r="G2004" s="21"/>
      <c r="H2004" s="273"/>
      <c r="I2004" s="135"/>
      <c r="J2004" s="79"/>
      <c r="M2004" s="349"/>
      <c r="N2004" s="73"/>
    </row>
    <row r="2005" spans="1:14" x14ac:dyDescent="0.2">
      <c r="A2005" s="75"/>
      <c r="B2005" s="141"/>
      <c r="C2005" s="77"/>
      <c r="D2005" s="7"/>
      <c r="E2005" s="7"/>
      <c r="F2005" s="21"/>
      <c r="G2005" s="21"/>
      <c r="H2005" s="273"/>
      <c r="I2005" s="135"/>
      <c r="J2005" s="79"/>
      <c r="M2005" s="349"/>
      <c r="N2005" s="73"/>
    </row>
    <row r="2006" spans="1:14" x14ac:dyDescent="0.2">
      <c r="A2006" s="75"/>
      <c r="B2006" s="141"/>
      <c r="C2006" s="77"/>
      <c r="D2006" s="7"/>
      <c r="E2006" s="7"/>
      <c r="F2006" s="21"/>
      <c r="G2006" s="21"/>
      <c r="H2006" s="273"/>
      <c r="I2006" s="135"/>
      <c r="J2006" s="79"/>
      <c r="M2006" s="349"/>
      <c r="N2006" s="73"/>
    </row>
    <row r="2007" spans="1:14" x14ac:dyDescent="0.2">
      <c r="A2007" s="75"/>
      <c r="B2007" s="141"/>
      <c r="C2007" s="77"/>
      <c r="D2007" s="7"/>
      <c r="E2007" s="7"/>
      <c r="F2007" s="21"/>
      <c r="G2007" s="21"/>
      <c r="H2007" s="273"/>
      <c r="I2007" s="135"/>
      <c r="J2007" s="79"/>
      <c r="M2007" s="349"/>
      <c r="N2007" s="73"/>
    </row>
    <row r="2008" spans="1:14" x14ac:dyDescent="0.2">
      <c r="A2008" s="75"/>
      <c r="B2008" s="141"/>
      <c r="C2008" s="77"/>
      <c r="D2008" s="7"/>
      <c r="E2008" s="7"/>
      <c r="F2008" s="21"/>
      <c r="G2008" s="21"/>
      <c r="H2008" s="273"/>
      <c r="I2008" s="135"/>
      <c r="J2008" s="79"/>
      <c r="M2008" s="349"/>
      <c r="N2008" s="73"/>
    </row>
    <row r="2009" spans="1:14" x14ac:dyDescent="0.2">
      <c r="A2009" s="75"/>
      <c r="B2009" s="141"/>
      <c r="C2009" s="77"/>
      <c r="D2009" s="7"/>
      <c r="E2009" s="7"/>
      <c r="F2009" s="21"/>
      <c r="G2009" s="21"/>
      <c r="H2009" s="273"/>
      <c r="I2009" s="135"/>
      <c r="J2009" s="79"/>
      <c r="M2009" s="349"/>
      <c r="N2009" s="73"/>
    </row>
    <row r="2010" spans="1:14" x14ac:dyDescent="0.2">
      <c r="A2010" s="75"/>
      <c r="B2010" s="141"/>
      <c r="C2010" s="77"/>
      <c r="D2010" s="7"/>
      <c r="E2010" s="7"/>
      <c r="F2010" s="21"/>
      <c r="G2010" s="21"/>
      <c r="H2010" s="273"/>
      <c r="I2010" s="135"/>
      <c r="J2010" s="79"/>
      <c r="M2010" s="349"/>
      <c r="N2010" s="73"/>
    </row>
    <row r="2011" spans="1:14" x14ac:dyDescent="0.2">
      <c r="A2011" s="75"/>
      <c r="B2011" s="141"/>
      <c r="C2011" s="77"/>
      <c r="D2011" s="7"/>
      <c r="E2011" s="7"/>
      <c r="F2011" s="21"/>
      <c r="G2011" s="21"/>
      <c r="H2011" s="273"/>
      <c r="I2011" s="135"/>
      <c r="J2011" s="79"/>
      <c r="M2011" s="349"/>
      <c r="N2011" s="73"/>
    </row>
    <row r="2012" spans="1:14" x14ac:dyDescent="0.2">
      <c r="A2012" s="75"/>
      <c r="B2012" s="141"/>
      <c r="C2012" s="77"/>
      <c r="D2012" s="7"/>
      <c r="E2012" s="7"/>
      <c r="F2012" s="21"/>
      <c r="G2012" s="21"/>
      <c r="H2012" s="273"/>
      <c r="I2012" s="135"/>
      <c r="J2012" s="79"/>
      <c r="M2012" s="349"/>
      <c r="N2012" s="73"/>
    </row>
    <row r="2013" spans="1:14" x14ac:dyDescent="0.2">
      <c r="A2013" s="75"/>
      <c r="B2013" s="141"/>
      <c r="C2013" s="77"/>
      <c r="D2013" s="7"/>
      <c r="E2013" s="7"/>
      <c r="F2013" s="21"/>
      <c r="G2013" s="21"/>
      <c r="H2013" s="273"/>
      <c r="I2013" s="135"/>
      <c r="J2013" s="79"/>
      <c r="M2013" s="349"/>
      <c r="N2013" s="73"/>
    </row>
    <row r="2014" spans="1:14" x14ac:dyDescent="0.2">
      <c r="A2014" s="75"/>
      <c r="B2014" s="141"/>
      <c r="C2014" s="77"/>
      <c r="D2014" s="7"/>
      <c r="E2014" s="7"/>
      <c r="F2014" s="21"/>
      <c r="G2014" s="21"/>
      <c r="H2014" s="273"/>
      <c r="I2014" s="135"/>
      <c r="J2014" s="79"/>
      <c r="M2014" s="349"/>
      <c r="N2014" s="73"/>
    </row>
    <row r="2015" spans="1:14" x14ac:dyDescent="0.2">
      <c r="A2015" s="75"/>
      <c r="B2015" s="141"/>
      <c r="C2015" s="77"/>
      <c r="D2015" s="7"/>
      <c r="E2015" s="7"/>
      <c r="F2015" s="21"/>
      <c r="G2015" s="21"/>
      <c r="H2015" s="273"/>
      <c r="I2015" s="135"/>
      <c r="J2015" s="79"/>
      <c r="M2015" s="349"/>
      <c r="N2015" s="73"/>
    </row>
    <row r="2016" spans="1:14" x14ac:dyDescent="0.2">
      <c r="A2016" s="75"/>
      <c r="B2016" s="141"/>
      <c r="C2016" s="77"/>
      <c r="D2016" s="7"/>
      <c r="E2016" s="7"/>
      <c r="F2016" s="21"/>
      <c r="G2016" s="21"/>
      <c r="H2016" s="273"/>
      <c r="I2016" s="135"/>
      <c r="J2016" s="79"/>
      <c r="M2016" s="349"/>
      <c r="N2016" s="73"/>
    </row>
    <row r="2017" spans="1:14" x14ac:dyDescent="0.2">
      <c r="A2017" s="75"/>
      <c r="B2017" s="141"/>
      <c r="C2017" s="77"/>
      <c r="D2017" s="7"/>
      <c r="E2017" s="7"/>
      <c r="F2017" s="21"/>
      <c r="G2017" s="21"/>
      <c r="H2017" s="273"/>
      <c r="I2017" s="135"/>
      <c r="J2017" s="79"/>
      <c r="M2017" s="349"/>
      <c r="N2017" s="73"/>
    </row>
    <row r="2018" spans="1:14" x14ac:dyDescent="0.2">
      <c r="A2018" s="75"/>
      <c r="B2018" s="141"/>
      <c r="C2018" s="77"/>
      <c r="D2018" s="7"/>
      <c r="E2018" s="7"/>
      <c r="F2018" s="21"/>
      <c r="G2018" s="21"/>
      <c r="H2018" s="273"/>
      <c r="I2018" s="135"/>
      <c r="J2018" s="79"/>
      <c r="M2018" s="349"/>
      <c r="N2018" s="73"/>
    </row>
    <row r="2019" spans="1:14" x14ac:dyDescent="0.2">
      <c r="A2019" s="75"/>
      <c r="B2019" s="141"/>
      <c r="C2019" s="77"/>
      <c r="D2019" s="7"/>
      <c r="E2019" s="7"/>
      <c r="F2019" s="21"/>
      <c r="G2019" s="21"/>
      <c r="H2019" s="273"/>
      <c r="I2019" s="135"/>
      <c r="J2019" s="79"/>
      <c r="M2019" s="349"/>
      <c r="N2019" s="73"/>
    </row>
    <row r="2020" spans="1:14" x14ac:dyDescent="0.2">
      <c r="A2020" s="75"/>
      <c r="B2020" s="141"/>
      <c r="C2020" s="77"/>
      <c r="D2020" s="7"/>
      <c r="E2020" s="7"/>
      <c r="F2020" s="21"/>
      <c r="G2020" s="21"/>
      <c r="H2020" s="273"/>
      <c r="I2020" s="135"/>
      <c r="J2020" s="79"/>
      <c r="M2020" s="349"/>
      <c r="N2020" s="73"/>
    </row>
    <row r="2021" spans="1:14" x14ac:dyDescent="0.2">
      <c r="A2021" s="75"/>
      <c r="B2021" s="141"/>
      <c r="C2021" s="77"/>
      <c r="D2021" s="7"/>
      <c r="E2021" s="7"/>
      <c r="F2021" s="21"/>
      <c r="G2021" s="21"/>
      <c r="H2021" s="273"/>
      <c r="I2021" s="135"/>
      <c r="J2021" s="79"/>
      <c r="M2021" s="349"/>
      <c r="N2021" s="73"/>
    </row>
    <row r="2022" spans="1:14" x14ac:dyDescent="0.2">
      <c r="A2022" s="75"/>
      <c r="B2022" s="141"/>
      <c r="C2022" s="77"/>
      <c r="D2022" s="7"/>
      <c r="E2022" s="7"/>
      <c r="F2022" s="21"/>
      <c r="G2022" s="21"/>
      <c r="H2022" s="273"/>
      <c r="I2022" s="135"/>
      <c r="J2022" s="79"/>
      <c r="M2022" s="349"/>
      <c r="N2022" s="73"/>
    </row>
    <row r="2023" spans="1:14" x14ac:dyDescent="0.2">
      <c r="A2023" s="75"/>
      <c r="B2023" s="141"/>
      <c r="C2023" s="77"/>
      <c r="D2023" s="7"/>
      <c r="E2023" s="7"/>
      <c r="F2023" s="21"/>
      <c r="G2023" s="21"/>
      <c r="H2023" s="273"/>
      <c r="I2023" s="135"/>
      <c r="J2023" s="79"/>
      <c r="M2023" s="349"/>
      <c r="N2023" s="73"/>
    </row>
    <row r="2024" spans="1:14" x14ac:dyDescent="0.2">
      <c r="A2024" s="75"/>
      <c r="B2024" s="141"/>
      <c r="C2024" s="77"/>
      <c r="D2024" s="7"/>
      <c r="E2024" s="7"/>
      <c r="F2024" s="21"/>
      <c r="G2024" s="21"/>
      <c r="H2024" s="273"/>
      <c r="I2024" s="135"/>
      <c r="J2024" s="79"/>
      <c r="M2024" s="349"/>
      <c r="N2024" s="73"/>
    </row>
    <row r="2025" spans="1:14" x14ac:dyDescent="0.2">
      <c r="A2025" s="75"/>
      <c r="B2025" s="141"/>
      <c r="C2025" s="77"/>
      <c r="D2025" s="7"/>
      <c r="E2025" s="7"/>
      <c r="F2025" s="21"/>
      <c r="G2025" s="21"/>
      <c r="H2025" s="273"/>
      <c r="I2025" s="135"/>
      <c r="J2025" s="79"/>
      <c r="M2025" s="349"/>
      <c r="N2025" s="73"/>
    </row>
    <row r="2026" spans="1:14" x14ac:dyDescent="0.2">
      <c r="A2026" s="75"/>
      <c r="B2026" s="141"/>
      <c r="C2026" s="77"/>
      <c r="D2026" s="7"/>
      <c r="E2026" s="7"/>
      <c r="F2026" s="21"/>
      <c r="G2026" s="21"/>
      <c r="H2026" s="273"/>
      <c r="I2026" s="135"/>
      <c r="J2026" s="79"/>
      <c r="M2026" s="349"/>
      <c r="N2026" s="73"/>
    </row>
    <row r="2027" spans="1:14" x14ac:dyDescent="0.2">
      <c r="A2027" s="75"/>
      <c r="B2027" s="141"/>
      <c r="C2027" s="77"/>
      <c r="D2027" s="7"/>
      <c r="E2027" s="7"/>
      <c r="F2027" s="21"/>
      <c r="G2027" s="21"/>
      <c r="H2027" s="273"/>
      <c r="I2027" s="135"/>
      <c r="J2027" s="79"/>
      <c r="M2027" s="349"/>
      <c r="N2027" s="73"/>
    </row>
    <row r="2028" spans="1:14" x14ac:dyDescent="0.2">
      <c r="A2028" s="75"/>
      <c r="B2028" s="141"/>
      <c r="C2028" s="77"/>
      <c r="D2028" s="7"/>
      <c r="E2028" s="7"/>
      <c r="F2028" s="21"/>
      <c r="G2028" s="21"/>
      <c r="H2028" s="273"/>
      <c r="I2028" s="135"/>
      <c r="J2028" s="79"/>
      <c r="M2028" s="349"/>
      <c r="N2028" s="73"/>
    </row>
    <row r="2029" spans="1:14" x14ac:dyDescent="0.2">
      <c r="A2029" s="75"/>
      <c r="B2029" s="141"/>
      <c r="C2029" s="77"/>
      <c r="D2029" s="7"/>
      <c r="E2029" s="7"/>
      <c r="F2029" s="21"/>
      <c r="G2029" s="21"/>
      <c r="H2029" s="273"/>
      <c r="I2029" s="135"/>
      <c r="J2029" s="79"/>
      <c r="M2029" s="349"/>
      <c r="N2029" s="73"/>
    </row>
    <row r="2030" spans="1:14" x14ac:dyDescent="0.2">
      <c r="A2030" s="75"/>
      <c r="B2030" s="141"/>
      <c r="C2030" s="77"/>
      <c r="D2030" s="7"/>
      <c r="E2030" s="7"/>
      <c r="F2030" s="21"/>
      <c r="G2030" s="21"/>
      <c r="H2030" s="273"/>
      <c r="I2030" s="135"/>
      <c r="J2030" s="79"/>
      <c r="M2030" s="349"/>
      <c r="N2030" s="73"/>
    </row>
    <row r="2031" spans="1:14" x14ac:dyDescent="0.2">
      <c r="A2031" s="75"/>
      <c r="B2031" s="141"/>
      <c r="C2031" s="77"/>
      <c r="D2031" s="7"/>
      <c r="E2031" s="7"/>
      <c r="F2031" s="21"/>
      <c r="G2031" s="21"/>
      <c r="H2031" s="273"/>
      <c r="I2031" s="135"/>
      <c r="J2031" s="79"/>
      <c r="M2031" s="349"/>
      <c r="N2031" s="73"/>
    </row>
    <row r="2032" spans="1:14" x14ac:dyDescent="0.2">
      <c r="A2032" s="75"/>
      <c r="B2032" s="141"/>
      <c r="C2032" s="77"/>
      <c r="D2032" s="7"/>
      <c r="E2032" s="7"/>
      <c r="F2032" s="21"/>
      <c r="G2032" s="21"/>
      <c r="H2032" s="273"/>
      <c r="I2032" s="135"/>
      <c r="J2032" s="79"/>
      <c r="M2032" s="349"/>
      <c r="N2032" s="73"/>
    </row>
    <row r="2033" spans="1:14" x14ac:dyDescent="0.2">
      <c r="A2033" s="75"/>
      <c r="B2033" s="141"/>
      <c r="C2033" s="77"/>
      <c r="D2033" s="7"/>
      <c r="E2033" s="7"/>
      <c r="F2033" s="21"/>
      <c r="G2033" s="21"/>
      <c r="H2033" s="273"/>
      <c r="I2033" s="135"/>
      <c r="J2033" s="79"/>
      <c r="M2033" s="349"/>
      <c r="N2033" s="73"/>
    </row>
    <row r="2034" spans="1:14" x14ac:dyDescent="0.2">
      <c r="A2034" s="75"/>
      <c r="B2034" s="141"/>
      <c r="C2034" s="77"/>
      <c r="D2034" s="7"/>
      <c r="E2034" s="7"/>
      <c r="F2034" s="21"/>
      <c r="G2034" s="21"/>
      <c r="H2034" s="273"/>
      <c r="I2034" s="135"/>
      <c r="J2034" s="79"/>
      <c r="M2034" s="349"/>
      <c r="N2034" s="73"/>
    </row>
    <row r="2035" spans="1:14" x14ac:dyDescent="0.2">
      <c r="A2035" s="75"/>
      <c r="B2035" s="141"/>
      <c r="C2035" s="77"/>
      <c r="D2035" s="7"/>
      <c r="E2035" s="7"/>
      <c r="F2035" s="21"/>
      <c r="G2035" s="21"/>
      <c r="H2035" s="273"/>
      <c r="I2035" s="135"/>
      <c r="J2035" s="79"/>
      <c r="M2035" s="349"/>
      <c r="N2035" s="73"/>
    </row>
    <row r="2036" spans="1:14" x14ac:dyDescent="0.2">
      <c r="A2036" s="75"/>
      <c r="B2036" s="141"/>
      <c r="C2036" s="77"/>
      <c r="D2036" s="7"/>
      <c r="E2036" s="7"/>
      <c r="F2036" s="21"/>
      <c r="G2036" s="21"/>
      <c r="H2036" s="273"/>
      <c r="I2036" s="135"/>
      <c r="J2036" s="79"/>
      <c r="M2036" s="349"/>
      <c r="N2036" s="73"/>
    </row>
    <row r="2037" spans="1:14" x14ac:dyDescent="0.2">
      <c r="A2037" s="75"/>
      <c r="B2037" s="141"/>
      <c r="C2037" s="77"/>
      <c r="D2037" s="7"/>
      <c r="E2037" s="7"/>
      <c r="F2037" s="21"/>
      <c r="G2037" s="21"/>
      <c r="H2037" s="273"/>
      <c r="I2037" s="135"/>
      <c r="J2037" s="79"/>
      <c r="M2037" s="349"/>
      <c r="N2037" s="73"/>
    </row>
    <row r="2038" spans="1:14" x14ac:dyDescent="0.2">
      <c r="A2038" s="75"/>
      <c r="B2038" s="141"/>
      <c r="C2038" s="77"/>
      <c r="D2038" s="7"/>
      <c r="E2038" s="7"/>
      <c r="F2038" s="21"/>
      <c r="G2038" s="21"/>
      <c r="H2038" s="273"/>
      <c r="I2038" s="135"/>
      <c r="J2038" s="79"/>
      <c r="M2038" s="349"/>
      <c r="N2038" s="73"/>
    </row>
    <row r="2039" spans="1:14" ht="15" x14ac:dyDescent="0.2">
      <c r="A2039" s="25"/>
      <c r="B2039" s="18"/>
      <c r="C2039" s="19"/>
      <c r="D2039" s="143"/>
      <c r="E2039" s="7"/>
      <c r="F2039" s="21"/>
      <c r="G2039" s="22"/>
      <c r="H2039" s="273"/>
      <c r="I2039" s="23"/>
      <c r="J2039" s="196"/>
      <c r="N2039" s="73"/>
    </row>
    <row r="2040" spans="1:14" x14ac:dyDescent="0.2">
      <c r="A2040" s="75"/>
      <c r="B2040" s="141"/>
      <c r="C2040" s="77"/>
      <c r="D2040" s="7"/>
      <c r="E2040" s="7"/>
      <c r="F2040" s="21"/>
      <c r="G2040" s="21"/>
      <c r="H2040" s="273"/>
      <c r="I2040" s="135"/>
      <c r="J2040" s="79"/>
      <c r="M2040" s="349"/>
      <c r="N2040" s="73"/>
    </row>
    <row r="2041" spans="1:14" x14ac:dyDescent="0.2">
      <c r="A2041" s="75"/>
      <c r="B2041" s="141"/>
      <c r="C2041" s="77"/>
      <c r="D2041" s="7"/>
      <c r="E2041" s="7"/>
      <c r="F2041" s="21"/>
      <c r="G2041" s="21"/>
      <c r="H2041" s="273"/>
      <c r="I2041" s="135"/>
      <c r="J2041" s="79"/>
      <c r="M2041" s="349"/>
      <c r="N2041" s="73"/>
    </row>
    <row r="2042" spans="1:14" x14ac:dyDescent="0.2">
      <c r="A2042" s="75"/>
      <c r="B2042" s="141"/>
      <c r="C2042" s="77"/>
      <c r="D2042" s="7"/>
      <c r="E2042" s="7"/>
      <c r="F2042" s="21"/>
      <c r="G2042" s="21"/>
      <c r="H2042" s="273"/>
      <c r="I2042" s="135"/>
      <c r="J2042" s="79"/>
      <c r="M2042" s="349"/>
      <c r="N2042" s="73"/>
    </row>
    <row r="2043" spans="1:14" x14ac:dyDescent="0.2">
      <c r="A2043" s="75"/>
      <c r="B2043" s="141"/>
      <c r="C2043" s="77"/>
      <c r="D2043" s="7"/>
      <c r="E2043" s="7"/>
      <c r="F2043" s="21"/>
      <c r="G2043" s="21"/>
      <c r="H2043" s="273"/>
      <c r="I2043" s="135"/>
      <c r="J2043" s="79"/>
      <c r="M2043" s="349"/>
      <c r="N2043" s="73"/>
    </row>
    <row r="2044" spans="1:14" x14ac:dyDescent="0.2">
      <c r="A2044" s="75"/>
      <c r="B2044" s="141"/>
      <c r="C2044" s="77"/>
      <c r="D2044" s="7"/>
      <c r="E2044" s="7"/>
      <c r="F2044" s="21"/>
      <c r="G2044" s="21"/>
      <c r="H2044" s="273"/>
      <c r="I2044" s="135"/>
      <c r="J2044" s="79"/>
      <c r="M2044" s="349"/>
      <c r="N2044" s="73"/>
    </row>
    <row r="2045" spans="1:14" x14ac:dyDescent="0.2">
      <c r="A2045" s="75"/>
      <c r="B2045" s="141"/>
      <c r="C2045" s="77"/>
      <c r="D2045" s="7"/>
      <c r="E2045" s="7"/>
      <c r="F2045" s="21"/>
      <c r="G2045" s="21"/>
      <c r="H2045" s="273"/>
      <c r="I2045" s="135"/>
      <c r="J2045" s="79"/>
      <c r="M2045" s="349"/>
      <c r="N2045" s="73"/>
    </row>
    <row r="2046" spans="1:14" x14ac:dyDescent="0.2">
      <c r="A2046" s="75"/>
      <c r="B2046" s="141"/>
      <c r="C2046" s="77"/>
      <c r="D2046" s="7"/>
      <c r="E2046" s="7"/>
      <c r="F2046" s="21"/>
      <c r="G2046" s="21"/>
      <c r="H2046" s="273"/>
      <c r="I2046" s="135"/>
      <c r="J2046" s="79"/>
      <c r="M2046" s="349"/>
      <c r="N2046" s="73"/>
    </row>
    <row r="2047" spans="1:14" x14ac:dyDescent="0.2">
      <c r="A2047" s="75"/>
      <c r="B2047" s="141"/>
      <c r="C2047" s="77"/>
      <c r="D2047" s="7"/>
      <c r="E2047" s="7"/>
      <c r="F2047" s="21"/>
      <c r="G2047" s="21"/>
      <c r="H2047" s="273"/>
      <c r="I2047" s="135"/>
      <c r="J2047" s="79"/>
      <c r="M2047" s="349"/>
      <c r="N2047" s="73"/>
    </row>
    <row r="2048" spans="1:14" x14ac:dyDescent="0.2">
      <c r="A2048" s="75"/>
      <c r="B2048" s="141"/>
      <c r="C2048" s="77"/>
      <c r="D2048" s="7"/>
      <c r="E2048" s="7"/>
      <c r="F2048" s="21"/>
      <c r="G2048" s="21"/>
      <c r="H2048" s="273"/>
      <c r="I2048" s="135"/>
      <c r="J2048" s="79"/>
      <c r="M2048" s="349"/>
      <c r="N2048" s="73"/>
    </row>
    <row r="2049" spans="1:14" x14ac:dyDescent="0.2">
      <c r="A2049" s="75"/>
      <c r="B2049" s="141"/>
      <c r="C2049" s="77"/>
      <c r="D2049" s="7"/>
      <c r="E2049" s="7"/>
      <c r="F2049" s="21"/>
      <c r="G2049" s="21"/>
      <c r="H2049" s="273"/>
      <c r="I2049" s="135"/>
      <c r="J2049" s="79"/>
      <c r="M2049" s="349"/>
      <c r="N2049" s="73"/>
    </row>
    <row r="2050" spans="1:14" x14ac:dyDescent="0.2">
      <c r="A2050" s="75"/>
      <c r="B2050" s="141"/>
      <c r="C2050" s="77"/>
      <c r="D2050" s="7"/>
      <c r="E2050" s="7"/>
      <c r="F2050" s="21"/>
      <c r="G2050" s="21"/>
      <c r="H2050" s="273"/>
      <c r="I2050" s="135"/>
      <c r="J2050" s="79"/>
      <c r="M2050" s="349"/>
      <c r="N2050" s="73"/>
    </row>
    <row r="2051" spans="1:14" x14ac:dyDescent="0.2">
      <c r="A2051" s="75"/>
      <c r="B2051" s="141"/>
      <c r="C2051" s="77"/>
      <c r="D2051" s="7"/>
      <c r="E2051" s="7"/>
      <c r="F2051" s="21"/>
      <c r="G2051" s="21"/>
      <c r="H2051" s="273"/>
      <c r="I2051" s="135"/>
      <c r="J2051" s="79"/>
      <c r="M2051" s="349"/>
      <c r="N2051" s="73"/>
    </row>
    <row r="2052" spans="1:14" x14ac:dyDescent="0.2">
      <c r="A2052" s="75"/>
      <c r="B2052" s="141"/>
      <c r="C2052" s="77"/>
      <c r="D2052" s="7"/>
      <c r="E2052" s="7"/>
      <c r="F2052" s="21"/>
      <c r="G2052" s="21"/>
      <c r="H2052" s="273"/>
      <c r="I2052" s="135"/>
      <c r="J2052" s="79"/>
      <c r="M2052" s="349"/>
      <c r="N2052" s="73"/>
    </row>
    <row r="2053" spans="1:14" x14ac:dyDescent="0.2">
      <c r="A2053" s="75"/>
      <c r="B2053" s="141"/>
      <c r="C2053" s="77"/>
      <c r="D2053" s="7"/>
      <c r="E2053" s="7"/>
      <c r="F2053" s="21"/>
      <c r="G2053" s="21"/>
      <c r="H2053" s="273"/>
      <c r="I2053" s="135"/>
      <c r="J2053" s="79"/>
      <c r="M2053" s="349"/>
      <c r="N2053" s="73"/>
    </row>
    <row r="2054" spans="1:14" x14ac:dyDescent="0.2">
      <c r="A2054" s="75"/>
      <c r="B2054" s="141"/>
      <c r="C2054" s="77"/>
      <c r="D2054" s="7"/>
      <c r="E2054" s="7"/>
      <c r="F2054" s="21"/>
      <c r="G2054" s="21"/>
      <c r="H2054" s="273"/>
      <c r="I2054" s="135"/>
      <c r="J2054" s="79"/>
      <c r="M2054" s="349"/>
      <c r="N2054" s="73"/>
    </row>
    <row r="2055" spans="1:14" x14ac:dyDescent="0.2">
      <c r="A2055" s="75"/>
      <c r="B2055" s="141"/>
      <c r="C2055" s="77"/>
      <c r="D2055" s="7"/>
      <c r="E2055" s="7"/>
      <c r="F2055" s="21"/>
      <c r="G2055" s="21"/>
      <c r="H2055" s="273"/>
      <c r="I2055" s="135"/>
      <c r="J2055" s="79"/>
      <c r="M2055" s="349"/>
      <c r="N2055" s="73"/>
    </row>
    <row r="2056" spans="1:14" x14ac:dyDescent="0.2">
      <c r="A2056" s="75"/>
      <c r="B2056" s="141"/>
      <c r="C2056" s="77"/>
      <c r="D2056" s="7"/>
      <c r="E2056" s="7"/>
      <c r="F2056" s="21"/>
      <c r="G2056" s="21"/>
      <c r="H2056" s="273"/>
      <c r="I2056" s="135"/>
      <c r="J2056" s="79"/>
      <c r="M2056" s="349"/>
      <c r="N2056" s="73"/>
    </row>
    <row r="2057" spans="1:14" x14ac:dyDescent="0.2">
      <c r="A2057" s="75"/>
      <c r="B2057" s="141"/>
      <c r="C2057" s="77"/>
      <c r="D2057" s="7"/>
      <c r="E2057" s="7"/>
      <c r="F2057" s="21"/>
      <c r="G2057" s="21"/>
      <c r="H2057" s="273"/>
      <c r="I2057" s="135"/>
      <c r="J2057" s="79"/>
      <c r="M2057" s="349"/>
      <c r="N2057" s="73"/>
    </row>
    <row r="2058" spans="1:14" x14ac:dyDescent="0.2">
      <c r="A2058" s="75"/>
      <c r="B2058" s="141"/>
      <c r="C2058" s="77"/>
      <c r="D2058" s="7"/>
      <c r="E2058" s="7"/>
      <c r="F2058" s="21"/>
      <c r="G2058" s="21"/>
      <c r="H2058" s="273"/>
      <c r="I2058" s="135"/>
      <c r="J2058" s="79"/>
      <c r="M2058" s="349"/>
      <c r="N2058" s="73"/>
    </row>
    <row r="2059" spans="1:14" x14ac:dyDescent="0.2">
      <c r="A2059" s="75"/>
      <c r="B2059" s="141"/>
      <c r="C2059" s="77"/>
      <c r="D2059" s="7"/>
      <c r="E2059" s="7"/>
      <c r="F2059" s="21"/>
      <c r="G2059" s="21"/>
      <c r="H2059" s="273"/>
      <c r="I2059" s="135"/>
      <c r="J2059" s="79"/>
      <c r="M2059" s="349"/>
      <c r="N2059" s="73"/>
    </row>
    <row r="2060" spans="1:14" x14ac:dyDescent="0.2">
      <c r="A2060" s="75"/>
      <c r="B2060" s="141"/>
      <c r="C2060" s="77"/>
      <c r="D2060" s="7"/>
      <c r="E2060" s="7"/>
      <c r="F2060" s="21"/>
      <c r="G2060" s="21"/>
      <c r="H2060" s="273"/>
      <c r="I2060" s="135"/>
      <c r="J2060" s="79"/>
      <c r="M2060" s="349"/>
      <c r="N2060" s="73"/>
    </row>
    <row r="2061" spans="1:14" x14ac:dyDescent="0.2">
      <c r="A2061" s="75"/>
      <c r="B2061" s="141"/>
      <c r="C2061" s="77"/>
      <c r="D2061" s="7"/>
      <c r="E2061" s="7"/>
      <c r="F2061" s="21"/>
      <c r="G2061" s="21"/>
      <c r="H2061" s="273"/>
      <c r="I2061" s="135"/>
      <c r="J2061" s="79"/>
      <c r="M2061" s="349"/>
      <c r="N2061" s="73"/>
    </row>
    <row r="2062" spans="1:14" x14ac:dyDescent="0.2">
      <c r="A2062" s="75"/>
      <c r="B2062" s="141"/>
      <c r="C2062" s="77"/>
      <c r="D2062" s="7"/>
      <c r="E2062" s="7"/>
      <c r="F2062" s="21"/>
      <c r="G2062" s="21"/>
      <c r="H2062" s="273"/>
      <c r="I2062" s="135"/>
      <c r="J2062" s="79"/>
      <c r="M2062" s="349"/>
      <c r="N2062" s="73"/>
    </row>
    <row r="2063" spans="1:14" x14ac:dyDescent="0.2">
      <c r="A2063" s="75"/>
      <c r="B2063" s="141"/>
      <c r="C2063" s="77"/>
      <c r="D2063" s="7"/>
      <c r="E2063" s="7"/>
      <c r="F2063" s="21"/>
      <c r="G2063" s="21"/>
      <c r="H2063" s="273"/>
      <c r="I2063" s="135"/>
      <c r="J2063" s="79"/>
      <c r="M2063" s="349"/>
      <c r="N2063" s="73"/>
    </row>
    <row r="2064" spans="1:14" x14ac:dyDescent="0.2">
      <c r="A2064" s="75"/>
      <c r="B2064" s="141"/>
      <c r="C2064" s="77"/>
      <c r="D2064" s="7"/>
      <c r="E2064" s="7"/>
      <c r="F2064" s="21"/>
      <c r="G2064" s="21"/>
      <c r="H2064" s="273"/>
      <c r="I2064" s="135"/>
      <c r="J2064" s="79"/>
      <c r="M2064" s="349"/>
      <c r="N2064" s="73"/>
    </row>
    <row r="2065" spans="1:14" x14ac:dyDescent="0.2">
      <c r="A2065" s="75"/>
      <c r="B2065" s="141"/>
      <c r="C2065" s="77"/>
      <c r="D2065" s="7"/>
      <c r="E2065" s="7"/>
      <c r="F2065" s="21"/>
      <c r="G2065" s="21"/>
      <c r="H2065" s="273"/>
      <c r="I2065" s="135"/>
      <c r="J2065" s="79"/>
      <c r="M2065" s="349"/>
      <c r="N2065" s="73"/>
    </row>
    <row r="2066" spans="1:14" x14ac:dyDescent="0.2">
      <c r="A2066" s="75"/>
      <c r="B2066" s="141"/>
      <c r="C2066" s="77"/>
      <c r="D2066" s="7"/>
      <c r="E2066" s="7"/>
      <c r="F2066" s="21"/>
      <c r="G2066" s="21"/>
      <c r="H2066" s="273"/>
      <c r="I2066" s="135"/>
      <c r="J2066" s="79"/>
      <c r="M2066" s="349"/>
      <c r="N2066" s="73"/>
    </row>
    <row r="2067" spans="1:14" x14ac:dyDescent="0.2">
      <c r="A2067" s="75"/>
      <c r="B2067" s="141"/>
      <c r="C2067" s="77"/>
      <c r="D2067" s="7"/>
      <c r="E2067" s="7"/>
      <c r="F2067" s="21"/>
      <c r="G2067" s="21"/>
      <c r="H2067" s="273"/>
      <c r="I2067" s="135"/>
      <c r="J2067" s="79"/>
      <c r="M2067" s="349"/>
      <c r="N2067" s="73"/>
    </row>
    <row r="2068" spans="1:14" x14ac:dyDescent="0.2">
      <c r="A2068" s="75"/>
      <c r="B2068" s="141"/>
      <c r="C2068" s="77"/>
      <c r="D2068" s="7"/>
      <c r="E2068" s="7"/>
      <c r="F2068" s="21"/>
      <c r="G2068" s="21"/>
      <c r="H2068" s="273"/>
      <c r="I2068" s="135"/>
      <c r="J2068" s="79"/>
      <c r="M2068" s="349"/>
      <c r="N2068" s="73"/>
    </row>
    <row r="2069" spans="1:14" x14ac:dyDescent="0.2">
      <c r="A2069" s="75"/>
      <c r="B2069" s="141"/>
      <c r="C2069" s="77"/>
      <c r="D2069" s="7"/>
      <c r="E2069" s="7"/>
      <c r="F2069" s="21"/>
      <c r="G2069" s="21"/>
      <c r="H2069" s="273"/>
      <c r="I2069" s="135"/>
      <c r="J2069" s="79"/>
      <c r="M2069" s="349"/>
      <c r="N2069" s="73"/>
    </row>
    <row r="2070" spans="1:14" x14ac:dyDescent="0.2">
      <c r="A2070" s="75"/>
      <c r="B2070" s="141"/>
      <c r="C2070" s="77"/>
      <c r="D2070" s="7"/>
      <c r="E2070" s="7"/>
      <c r="F2070" s="21"/>
      <c r="G2070" s="21"/>
      <c r="H2070" s="273"/>
      <c r="I2070" s="135"/>
      <c r="J2070" s="79"/>
      <c r="M2070" s="349"/>
      <c r="N2070" s="73"/>
    </row>
    <row r="2071" spans="1:14" x14ac:dyDescent="0.2">
      <c r="A2071" s="75"/>
      <c r="B2071" s="141"/>
      <c r="C2071" s="77"/>
      <c r="D2071" s="7"/>
      <c r="E2071" s="7"/>
      <c r="F2071" s="21"/>
      <c r="G2071" s="21"/>
      <c r="H2071" s="273"/>
      <c r="I2071" s="135"/>
      <c r="J2071" s="79"/>
      <c r="M2071" s="349"/>
      <c r="N2071" s="73"/>
    </row>
    <row r="2072" spans="1:14" x14ac:dyDescent="0.2">
      <c r="A2072" s="75"/>
      <c r="B2072" s="141"/>
      <c r="C2072" s="77"/>
      <c r="D2072" s="7"/>
      <c r="E2072" s="7"/>
      <c r="F2072" s="21"/>
      <c r="G2072" s="21"/>
      <c r="H2072" s="273"/>
      <c r="I2072" s="135"/>
      <c r="J2072" s="79"/>
      <c r="M2072" s="349"/>
      <c r="N2072" s="73"/>
    </row>
    <row r="2073" spans="1:14" x14ac:dyDescent="0.2">
      <c r="A2073" s="75"/>
      <c r="B2073" s="141"/>
      <c r="C2073" s="77"/>
      <c r="D2073" s="7"/>
      <c r="E2073" s="7"/>
      <c r="F2073" s="21"/>
      <c r="G2073" s="21"/>
      <c r="H2073" s="273"/>
      <c r="I2073" s="135"/>
      <c r="J2073" s="79"/>
      <c r="M2073" s="349"/>
      <c r="N2073" s="73"/>
    </row>
    <row r="2074" spans="1:14" x14ac:dyDescent="0.2">
      <c r="A2074" s="75"/>
      <c r="B2074" s="141"/>
      <c r="C2074" s="77"/>
      <c r="D2074" s="7"/>
      <c r="E2074" s="7"/>
      <c r="F2074" s="21"/>
      <c r="G2074" s="21"/>
      <c r="H2074" s="273"/>
      <c r="I2074" s="135"/>
      <c r="J2074" s="79"/>
      <c r="M2074" s="349"/>
      <c r="N2074" s="73"/>
    </row>
    <row r="2075" spans="1:14" x14ac:dyDescent="0.2">
      <c r="A2075" s="75"/>
      <c r="B2075" s="141"/>
      <c r="C2075" s="77"/>
      <c r="D2075" s="7"/>
      <c r="E2075" s="7"/>
      <c r="F2075" s="21"/>
      <c r="G2075" s="21"/>
      <c r="H2075" s="273"/>
      <c r="I2075" s="135"/>
      <c r="J2075" s="79"/>
      <c r="M2075" s="349"/>
      <c r="N2075" s="73"/>
    </row>
    <row r="2076" spans="1:14" x14ac:dyDescent="0.2">
      <c r="A2076" s="75"/>
      <c r="B2076" s="141"/>
      <c r="C2076" s="77"/>
      <c r="D2076" s="7"/>
      <c r="E2076" s="7"/>
      <c r="F2076" s="21"/>
      <c r="G2076" s="21"/>
      <c r="H2076" s="273"/>
      <c r="I2076" s="135"/>
      <c r="J2076" s="79"/>
      <c r="M2076" s="349"/>
      <c r="N2076" s="73"/>
    </row>
    <row r="2077" spans="1:14" x14ac:dyDescent="0.2">
      <c r="A2077" s="75"/>
      <c r="B2077" s="141"/>
      <c r="C2077" s="77"/>
      <c r="D2077" s="7"/>
      <c r="E2077" s="7"/>
      <c r="F2077" s="21"/>
      <c r="G2077" s="21"/>
      <c r="H2077" s="273"/>
      <c r="I2077" s="135"/>
      <c r="J2077" s="79"/>
      <c r="M2077" s="349"/>
      <c r="N2077" s="73"/>
    </row>
    <row r="2078" spans="1:14" x14ac:dyDescent="0.2">
      <c r="A2078" s="75"/>
      <c r="B2078" s="141"/>
      <c r="C2078" s="77"/>
      <c r="D2078" s="7"/>
      <c r="E2078" s="7"/>
      <c r="F2078" s="21"/>
      <c r="G2078" s="21"/>
      <c r="H2078" s="273"/>
      <c r="I2078" s="135"/>
      <c r="J2078" s="79"/>
      <c r="M2078" s="349"/>
      <c r="N2078" s="73"/>
    </row>
    <row r="2079" spans="1:14" x14ac:dyDescent="0.2">
      <c r="A2079" s="75"/>
      <c r="B2079" s="141"/>
      <c r="C2079" s="77"/>
      <c r="D2079" s="7"/>
      <c r="E2079" s="7"/>
      <c r="F2079" s="21"/>
      <c r="G2079" s="21"/>
      <c r="H2079" s="273"/>
      <c r="I2079" s="135"/>
      <c r="J2079" s="79"/>
      <c r="M2079" s="349"/>
      <c r="N2079" s="73"/>
    </row>
    <row r="2080" spans="1:14" x14ac:dyDescent="0.2">
      <c r="A2080" s="75"/>
      <c r="B2080" s="141"/>
      <c r="C2080" s="77"/>
      <c r="D2080" s="7"/>
      <c r="E2080" s="7"/>
      <c r="F2080" s="21"/>
      <c r="G2080" s="21"/>
      <c r="H2080" s="273"/>
      <c r="I2080" s="135"/>
      <c r="J2080" s="79"/>
      <c r="M2080" s="349"/>
      <c r="N2080" s="73"/>
    </row>
    <row r="2081" spans="1:14" x14ac:dyDescent="0.2">
      <c r="A2081" s="75"/>
      <c r="B2081" s="141"/>
      <c r="C2081" s="77"/>
      <c r="D2081" s="7"/>
      <c r="E2081" s="7"/>
      <c r="F2081" s="21"/>
      <c r="G2081" s="21"/>
      <c r="H2081" s="273"/>
      <c r="I2081" s="135"/>
      <c r="J2081" s="79"/>
      <c r="M2081" s="349"/>
      <c r="N2081" s="73"/>
    </row>
    <row r="2082" spans="1:14" x14ac:dyDescent="0.2">
      <c r="A2082" s="75"/>
      <c r="B2082" s="141"/>
      <c r="C2082" s="77"/>
      <c r="D2082" s="7"/>
      <c r="E2082" s="7"/>
      <c r="F2082" s="21"/>
      <c r="G2082" s="21"/>
      <c r="H2082" s="273"/>
      <c r="I2082" s="135"/>
      <c r="J2082" s="79"/>
      <c r="M2082" s="349"/>
      <c r="N2082" s="73"/>
    </row>
    <row r="2083" spans="1:14" x14ac:dyDescent="0.2">
      <c r="A2083" s="75"/>
      <c r="B2083" s="141"/>
      <c r="C2083" s="77"/>
      <c r="D2083" s="7"/>
      <c r="E2083" s="7"/>
      <c r="F2083" s="21"/>
      <c r="G2083" s="21"/>
      <c r="H2083" s="273"/>
      <c r="I2083" s="135"/>
      <c r="J2083" s="79"/>
      <c r="M2083" s="349"/>
      <c r="N2083" s="73"/>
    </row>
    <row r="2084" spans="1:14" x14ac:dyDescent="0.2">
      <c r="A2084" s="75"/>
      <c r="B2084" s="141"/>
      <c r="C2084" s="77"/>
      <c r="D2084" s="7"/>
      <c r="E2084" s="7"/>
      <c r="F2084" s="21"/>
      <c r="G2084" s="21"/>
      <c r="H2084" s="273"/>
      <c r="I2084" s="135"/>
      <c r="J2084" s="79"/>
      <c r="M2084" s="349"/>
      <c r="N2084" s="73"/>
    </row>
    <row r="2085" spans="1:14" x14ac:dyDescent="0.2">
      <c r="A2085" s="75"/>
      <c r="B2085" s="141"/>
      <c r="C2085" s="77"/>
      <c r="D2085" s="7"/>
      <c r="E2085" s="7"/>
      <c r="F2085" s="21"/>
      <c r="G2085" s="21"/>
      <c r="H2085" s="273"/>
      <c r="I2085" s="135"/>
      <c r="J2085" s="79"/>
      <c r="M2085" s="349"/>
      <c r="N2085" s="73"/>
    </row>
    <row r="2086" spans="1:14" x14ac:dyDescent="0.2">
      <c r="A2086" s="75"/>
      <c r="B2086" s="141"/>
      <c r="C2086" s="77"/>
      <c r="D2086" s="7"/>
      <c r="E2086" s="7"/>
      <c r="F2086" s="21"/>
      <c r="G2086" s="21"/>
      <c r="H2086" s="273"/>
      <c r="I2086" s="135"/>
      <c r="J2086" s="79"/>
      <c r="M2086" s="349"/>
      <c r="N2086" s="73"/>
    </row>
    <row r="2087" spans="1:14" x14ac:dyDescent="0.2">
      <c r="A2087" s="75"/>
      <c r="B2087" s="141"/>
      <c r="C2087" s="77"/>
      <c r="D2087" s="7"/>
      <c r="E2087" s="7"/>
      <c r="F2087" s="21"/>
      <c r="G2087" s="21"/>
      <c r="H2087" s="273"/>
      <c r="I2087" s="135"/>
      <c r="J2087" s="79"/>
      <c r="M2087" s="349"/>
      <c r="N2087" s="73"/>
    </row>
    <row r="2088" spans="1:14" x14ac:dyDescent="0.2">
      <c r="A2088" s="75"/>
      <c r="B2088" s="141"/>
      <c r="C2088" s="77"/>
      <c r="D2088" s="7"/>
      <c r="E2088" s="7"/>
      <c r="F2088" s="21"/>
      <c r="G2088" s="21"/>
      <c r="H2088" s="273"/>
      <c r="I2088" s="135"/>
      <c r="J2088" s="79"/>
      <c r="M2088" s="349"/>
      <c r="N2088" s="73"/>
    </row>
    <row r="2089" spans="1:14" x14ac:dyDescent="0.2">
      <c r="A2089" s="75"/>
      <c r="B2089" s="141"/>
      <c r="C2089" s="77"/>
      <c r="D2089" s="7"/>
      <c r="E2089" s="7"/>
      <c r="F2089" s="21"/>
      <c r="G2089" s="21"/>
      <c r="H2089" s="273"/>
      <c r="I2089" s="135"/>
      <c r="J2089" s="79"/>
      <c r="M2089" s="349"/>
      <c r="N2089" s="73"/>
    </row>
    <row r="2090" spans="1:14" x14ac:dyDescent="0.2">
      <c r="A2090" s="75"/>
      <c r="B2090" s="141"/>
      <c r="C2090" s="77"/>
      <c r="D2090" s="7"/>
      <c r="E2090" s="7"/>
      <c r="F2090" s="21"/>
      <c r="G2090" s="21"/>
      <c r="H2090" s="273"/>
      <c r="I2090" s="135"/>
      <c r="J2090" s="197"/>
      <c r="M2090" s="349"/>
      <c r="N2090" s="73"/>
    </row>
    <row r="2091" spans="1:14" x14ac:dyDescent="0.2">
      <c r="A2091" s="75"/>
      <c r="B2091" s="141"/>
      <c r="C2091" s="77"/>
      <c r="D2091" s="7"/>
      <c r="E2091" s="7"/>
      <c r="F2091" s="21"/>
      <c r="G2091" s="21"/>
      <c r="H2091" s="273"/>
      <c r="I2091" s="135"/>
      <c r="J2091" s="197"/>
      <c r="M2091" s="349"/>
      <c r="N2091" s="73"/>
    </row>
    <row r="2092" spans="1:14" x14ac:dyDescent="0.2">
      <c r="A2092" s="75"/>
      <c r="B2092" s="141"/>
      <c r="C2092" s="77"/>
      <c r="D2092" s="7"/>
      <c r="E2092" s="7"/>
      <c r="F2092" s="21"/>
      <c r="G2092" s="21"/>
      <c r="H2092" s="273"/>
      <c r="I2092" s="135"/>
      <c r="J2092" s="197"/>
      <c r="M2092" s="349"/>
      <c r="N2092" s="73"/>
    </row>
    <row r="2093" spans="1:14" x14ac:dyDescent="0.2">
      <c r="A2093" s="75"/>
      <c r="B2093" s="141"/>
      <c r="C2093" s="77"/>
      <c r="D2093" s="7"/>
      <c r="E2093" s="7"/>
      <c r="F2093" s="21"/>
      <c r="G2093" s="21"/>
      <c r="H2093" s="273"/>
      <c r="I2093" s="135"/>
      <c r="J2093" s="197"/>
      <c r="M2093" s="349"/>
      <c r="N2093" s="73"/>
    </row>
    <row r="2094" spans="1:14" x14ac:dyDescent="0.2">
      <c r="A2094" s="75"/>
      <c r="B2094" s="141"/>
      <c r="C2094" s="77"/>
      <c r="D2094" s="7"/>
      <c r="E2094" s="7"/>
      <c r="F2094" s="21"/>
      <c r="G2094" s="21"/>
      <c r="H2094" s="273"/>
      <c r="I2094" s="135"/>
      <c r="J2094" s="197"/>
      <c r="M2094" s="349"/>
      <c r="N2094" s="73"/>
    </row>
    <row r="2095" spans="1:14" x14ac:dyDescent="0.2">
      <c r="A2095" s="75"/>
      <c r="B2095" s="141"/>
      <c r="C2095" s="77"/>
      <c r="D2095" s="7"/>
      <c r="E2095" s="7"/>
      <c r="F2095" s="21"/>
      <c r="G2095" s="21"/>
      <c r="H2095" s="273"/>
      <c r="I2095" s="135"/>
      <c r="J2095" s="197"/>
      <c r="M2095" s="349"/>
      <c r="N2095" s="73"/>
    </row>
    <row r="2096" spans="1:14" x14ac:dyDescent="0.2">
      <c r="A2096" s="75"/>
      <c r="B2096" s="141"/>
      <c r="C2096" s="77"/>
      <c r="D2096" s="7"/>
      <c r="E2096" s="7"/>
      <c r="F2096" s="21"/>
      <c r="G2096" s="21"/>
      <c r="H2096" s="273"/>
      <c r="I2096" s="135"/>
      <c r="J2096" s="197"/>
      <c r="M2096" s="349"/>
      <c r="N2096" s="73"/>
    </row>
    <row r="2097" spans="1:14" x14ac:dyDescent="0.2">
      <c r="A2097" s="75"/>
      <c r="B2097" s="141"/>
      <c r="C2097" s="77"/>
      <c r="D2097" s="7"/>
      <c r="E2097" s="7"/>
      <c r="F2097" s="21"/>
      <c r="G2097" s="21"/>
      <c r="H2097" s="273"/>
      <c r="I2097" s="135"/>
      <c r="J2097" s="197"/>
      <c r="M2097" s="349"/>
      <c r="N2097" s="73"/>
    </row>
    <row r="2098" spans="1:14" x14ac:dyDescent="0.2">
      <c r="A2098" s="75"/>
      <c r="B2098" s="141"/>
      <c r="C2098" s="77"/>
      <c r="D2098" s="7"/>
      <c r="E2098" s="7"/>
      <c r="F2098" s="21"/>
      <c r="G2098" s="21"/>
      <c r="H2098" s="273"/>
      <c r="I2098" s="135"/>
      <c r="J2098" s="197"/>
      <c r="M2098" s="349"/>
      <c r="N2098" s="73"/>
    </row>
    <row r="2099" spans="1:14" x14ac:dyDescent="0.2">
      <c r="A2099" s="75"/>
      <c r="B2099" s="141"/>
      <c r="C2099" s="77"/>
      <c r="D2099" s="7"/>
      <c r="E2099" s="7"/>
      <c r="F2099" s="21"/>
      <c r="G2099" s="21"/>
      <c r="H2099" s="273"/>
      <c r="I2099" s="135"/>
      <c r="J2099" s="197"/>
      <c r="M2099" s="349"/>
      <c r="N2099" s="73"/>
    </row>
    <row r="2100" spans="1:14" x14ac:dyDescent="0.2">
      <c r="A2100" s="75"/>
      <c r="B2100" s="141"/>
      <c r="C2100" s="77"/>
      <c r="D2100" s="7"/>
      <c r="E2100" s="7"/>
      <c r="F2100" s="21"/>
      <c r="G2100" s="21"/>
      <c r="H2100" s="273"/>
      <c r="I2100" s="135"/>
      <c r="J2100" s="197"/>
      <c r="M2100" s="349"/>
      <c r="N2100" s="73"/>
    </row>
    <row r="2101" spans="1:14" x14ac:dyDescent="0.2">
      <c r="A2101" s="75"/>
      <c r="B2101" s="141"/>
      <c r="C2101" s="77"/>
      <c r="D2101" s="7"/>
      <c r="E2101" s="7"/>
      <c r="F2101" s="21"/>
      <c r="G2101" s="21"/>
      <c r="H2101" s="273"/>
      <c r="I2101" s="135"/>
      <c r="J2101" s="197"/>
      <c r="M2101" s="349"/>
      <c r="N2101" s="73"/>
    </row>
    <row r="2102" spans="1:14" x14ac:dyDescent="0.2">
      <c r="A2102" s="75"/>
      <c r="B2102" s="141"/>
      <c r="C2102" s="77"/>
      <c r="D2102" s="7"/>
      <c r="E2102" s="7"/>
      <c r="F2102" s="21"/>
      <c r="G2102" s="21"/>
      <c r="H2102" s="273"/>
      <c r="I2102" s="135"/>
      <c r="J2102" s="197"/>
      <c r="M2102" s="349"/>
      <c r="N2102" s="73"/>
    </row>
    <row r="2103" spans="1:14" x14ac:dyDescent="0.2">
      <c r="A2103" s="75"/>
      <c r="B2103" s="141"/>
      <c r="C2103" s="77"/>
      <c r="D2103" s="7"/>
      <c r="E2103" s="7"/>
      <c r="F2103" s="21"/>
      <c r="G2103" s="21"/>
      <c r="H2103" s="273"/>
      <c r="I2103" s="135"/>
      <c r="J2103" s="197"/>
      <c r="M2103" s="349"/>
      <c r="N2103" s="73"/>
    </row>
    <row r="2104" spans="1:14" x14ac:dyDescent="0.2">
      <c r="A2104" s="75"/>
      <c r="B2104" s="141"/>
      <c r="C2104" s="77"/>
      <c r="D2104" s="7"/>
      <c r="E2104" s="7"/>
      <c r="F2104" s="21"/>
      <c r="G2104" s="21"/>
      <c r="H2104" s="273"/>
      <c r="I2104" s="135"/>
      <c r="J2104" s="197"/>
      <c r="M2104" s="349"/>
      <c r="N2104" s="73"/>
    </row>
    <row r="2105" spans="1:14" x14ac:dyDescent="0.2">
      <c r="A2105" s="75"/>
      <c r="B2105" s="141"/>
      <c r="C2105" s="77"/>
      <c r="D2105" s="7"/>
      <c r="E2105" s="7"/>
      <c r="F2105" s="21"/>
      <c r="G2105" s="21"/>
      <c r="H2105" s="273"/>
      <c r="I2105" s="135"/>
      <c r="J2105" s="197"/>
      <c r="M2105" s="349"/>
      <c r="N2105" s="73"/>
    </row>
    <row r="2106" spans="1:14" x14ac:dyDescent="0.2">
      <c r="A2106" s="75"/>
      <c r="B2106" s="141"/>
      <c r="C2106" s="77"/>
      <c r="D2106" s="7"/>
      <c r="E2106" s="7"/>
      <c r="F2106" s="21"/>
      <c r="G2106" s="21"/>
      <c r="H2106" s="273"/>
      <c r="I2106" s="135"/>
      <c r="J2106" s="197"/>
      <c r="M2106" s="349"/>
      <c r="N2106" s="73"/>
    </row>
    <row r="2107" spans="1:14" x14ac:dyDescent="0.2">
      <c r="A2107" s="75"/>
      <c r="B2107" s="141"/>
      <c r="C2107" s="77"/>
      <c r="D2107" s="7"/>
      <c r="E2107" s="7"/>
      <c r="F2107" s="21"/>
      <c r="G2107" s="21"/>
      <c r="H2107" s="273"/>
      <c r="I2107" s="135"/>
      <c r="J2107" s="197"/>
      <c r="M2107" s="349"/>
      <c r="N2107" s="73"/>
    </row>
    <row r="2108" spans="1:14" x14ac:dyDescent="0.2">
      <c r="A2108" s="75"/>
      <c r="B2108" s="141"/>
      <c r="C2108" s="77"/>
      <c r="D2108" s="7"/>
      <c r="E2108" s="7"/>
      <c r="F2108" s="21"/>
      <c r="G2108" s="21"/>
      <c r="H2108" s="273"/>
      <c r="I2108" s="135"/>
      <c r="J2108" s="197"/>
      <c r="M2108" s="349"/>
      <c r="N2108" s="73"/>
    </row>
    <row r="2109" spans="1:14" x14ac:dyDescent="0.2">
      <c r="A2109" s="75"/>
      <c r="B2109" s="141"/>
      <c r="C2109" s="77"/>
      <c r="D2109" s="7"/>
      <c r="E2109" s="7"/>
      <c r="F2109" s="21"/>
      <c r="G2109" s="21"/>
      <c r="H2109" s="273"/>
      <c r="I2109" s="135"/>
      <c r="J2109" s="197"/>
      <c r="M2109" s="349"/>
      <c r="N2109" s="73"/>
    </row>
    <row r="2110" spans="1:14" x14ac:dyDescent="0.2">
      <c r="A2110" s="75"/>
      <c r="B2110" s="141"/>
      <c r="C2110" s="77"/>
      <c r="D2110" s="7"/>
      <c r="E2110" s="7"/>
      <c r="F2110" s="21"/>
      <c r="G2110" s="21"/>
      <c r="H2110" s="273"/>
      <c r="I2110" s="135"/>
      <c r="J2110" s="197"/>
      <c r="M2110" s="349"/>
      <c r="N2110" s="73"/>
    </row>
    <row r="2111" spans="1:14" x14ac:dyDescent="0.2">
      <c r="A2111" s="75"/>
      <c r="B2111" s="141"/>
      <c r="C2111" s="77"/>
      <c r="D2111" s="7"/>
      <c r="E2111" s="7"/>
      <c r="F2111" s="21"/>
      <c r="G2111" s="21"/>
      <c r="H2111" s="273"/>
      <c r="I2111" s="135"/>
      <c r="J2111" s="197"/>
      <c r="M2111" s="349"/>
      <c r="N2111" s="73"/>
    </row>
    <row r="2112" spans="1:14" x14ac:dyDescent="0.2">
      <c r="A2112" s="75"/>
      <c r="B2112" s="141"/>
      <c r="C2112" s="77"/>
      <c r="D2112" s="7"/>
      <c r="E2112" s="7"/>
      <c r="F2112" s="21"/>
      <c r="G2112" s="21"/>
      <c r="H2112" s="273"/>
      <c r="I2112" s="135"/>
      <c r="J2112" s="197"/>
      <c r="L2112" s="261"/>
      <c r="M2112" s="349"/>
      <c r="N2112" s="73"/>
    </row>
    <row r="2113" spans="1:14" x14ac:dyDescent="0.2">
      <c r="A2113" s="75"/>
      <c r="B2113" s="141"/>
      <c r="C2113" s="77"/>
      <c r="D2113" s="7"/>
      <c r="E2113" s="7"/>
      <c r="F2113" s="21"/>
      <c r="G2113" s="21"/>
      <c r="H2113" s="273"/>
      <c r="I2113" s="135"/>
      <c r="J2113" s="197"/>
      <c r="M2113" s="349"/>
      <c r="N2113" s="73"/>
    </row>
    <row r="2114" spans="1:14" x14ac:dyDescent="0.2">
      <c r="A2114" s="75"/>
      <c r="B2114" s="141"/>
      <c r="C2114" s="77"/>
      <c r="D2114" s="7"/>
      <c r="E2114" s="7"/>
      <c r="F2114" s="21"/>
      <c r="G2114" s="21"/>
      <c r="H2114" s="273"/>
      <c r="I2114" s="135"/>
      <c r="J2114" s="197"/>
      <c r="M2114" s="349"/>
      <c r="N2114" s="73"/>
    </row>
    <row r="2115" spans="1:14" x14ac:dyDescent="0.2">
      <c r="A2115" s="75"/>
      <c r="B2115" s="141"/>
      <c r="C2115" s="77"/>
      <c r="D2115" s="7"/>
      <c r="E2115" s="7"/>
      <c r="F2115" s="21"/>
      <c r="G2115" s="21"/>
      <c r="H2115" s="273"/>
      <c r="I2115" s="135"/>
      <c r="J2115" s="197"/>
      <c r="M2115" s="349"/>
      <c r="N2115" s="73"/>
    </row>
    <row r="2116" spans="1:14" x14ac:dyDescent="0.2">
      <c r="A2116" s="75"/>
      <c r="B2116" s="141"/>
      <c r="C2116" s="77"/>
      <c r="D2116" s="7"/>
      <c r="E2116" s="7"/>
      <c r="F2116" s="21"/>
      <c r="G2116" s="21"/>
      <c r="H2116" s="273"/>
      <c r="I2116" s="135"/>
      <c r="J2116" s="197"/>
      <c r="M2116" s="349"/>
      <c r="N2116" s="73"/>
    </row>
    <row r="2117" spans="1:14" x14ac:dyDescent="0.2">
      <c r="A2117" s="75"/>
      <c r="B2117" s="141"/>
      <c r="C2117" s="77"/>
      <c r="D2117" s="7"/>
      <c r="E2117" s="7"/>
      <c r="F2117" s="21"/>
      <c r="G2117" s="21"/>
      <c r="H2117" s="273"/>
      <c r="I2117" s="135"/>
      <c r="J2117" s="197"/>
      <c r="M2117" s="349"/>
      <c r="N2117" s="73"/>
    </row>
    <row r="2118" spans="1:14" x14ac:dyDescent="0.2">
      <c r="A2118" s="75"/>
      <c r="B2118" s="141"/>
      <c r="C2118" s="77"/>
      <c r="D2118" s="7"/>
      <c r="E2118" s="7"/>
      <c r="F2118" s="21"/>
      <c r="G2118" s="21"/>
      <c r="H2118" s="273"/>
      <c r="I2118" s="135"/>
      <c r="J2118" s="197"/>
      <c r="M2118" s="349"/>
      <c r="N2118" s="73"/>
    </row>
    <row r="2119" spans="1:14" x14ac:dyDescent="0.2">
      <c r="A2119" s="75"/>
      <c r="B2119" s="141"/>
      <c r="C2119" s="77"/>
      <c r="D2119" s="7"/>
      <c r="E2119" s="7"/>
      <c r="F2119" s="21"/>
      <c r="G2119" s="21"/>
      <c r="H2119" s="273"/>
      <c r="I2119" s="135"/>
      <c r="J2119" s="197"/>
      <c r="M2119" s="349"/>
      <c r="N2119" s="73"/>
    </row>
    <row r="2120" spans="1:14" x14ac:dyDescent="0.2">
      <c r="A2120" s="75"/>
      <c r="B2120" s="141"/>
      <c r="C2120" s="77"/>
      <c r="D2120" s="7"/>
      <c r="E2120" s="7"/>
      <c r="F2120" s="21"/>
      <c r="G2120" s="21"/>
      <c r="H2120" s="273"/>
      <c r="I2120" s="135"/>
      <c r="J2120" s="197"/>
      <c r="M2120" s="349"/>
      <c r="N2120" s="73"/>
    </row>
    <row r="2121" spans="1:14" x14ac:dyDescent="0.2">
      <c r="A2121" s="75"/>
      <c r="B2121" s="141"/>
      <c r="C2121" s="77"/>
      <c r="D2121" s="7"/>
      <c r="E2121" s="7"/>
      <c r="F2121" s="21"/>
      <c r="G2121" s="21"/>
      <c r="H2121" s="273"/>
      <c r="I2121" s="135"/>
      <c r="J2121" s="197"/>
      <c r="M2121" s="349"/>
      <c r="N2121" s="73"/>
    </row>
    <row r="2122" spans="1:14" x14ac:dyDescent="0.2">
      <c r="A2122" s="75"/>
      <c r="B2122" s="141"/>
      <c r="C2122" s="77"/>
      <c r="D2122" s="7"/>
      <c r="E2122" s="7"/>
      <c r="F2122" s="21"/>
      <c r="G2122" s="21"/>
      <c r="H2122" s="273"/>
      <c r="I2122" s="135"/>
      <c r="J2122" s="197"/>
      <c r="M2122" s="349"/>
      <c r="N2122" s="73"/>
    </row>
    <row r="2123" spans="1:14" x14ac:dyDescent="0.2">
      <c r="A2123" s="75"/>
      <c r="B2123" s="141"/>
      <c r="C2123" s="77"/>
      <c r="D2123" s="7"/>
      <c r="E2123" s="7"/>
      <c r="F2123" s="21"/>
      <c r="G2123" s="21"/>
      <c r="H2123" s="273"/>
      <c r="I2123" s="135"/>
      <c r="J2123" s="197"/>
      <c r="M2123" s="349"/>
      <c r="N2123" s="73"/>
    </row>
    <row r="2124" spans="1:14" x14ac:dyDescent="0.2">
      <c r="A2124" s="75"/>
      <c r="B2124" s="141"/>
      <c r="C2124" s="77"/>
      <c r="D2124" s="7"/>
      <c r="E2124" s="7"/>
      <c r="F2124" s="21"/>
      <c r="G2124" s="21"/>
      <c r="H2124" s="273"/>
      <c r="I2124" s="135"/>
      <c r="J2124" s="197"/>
      <c r="M2124" s="349"/>
      <c r="N2124" s="73"/>
    </row>
    <row r="2125" spans="1:14" x14ac:dyDescent="0.2">
      <c r="A2125" s="75"/>
      <c r="B2125" s="141"/>
      <c r="C2125" s="77"/>
      <c r="D2125" s="7"/>
      <c r="E2125" s="7"/>
      <c r="F2125" s="21"/>
      <c r="G2125" s="21"/>
      <c r="H2125" s="273"/>
      <c r="I2125" s="135"/>
      <c r="J2125" s="197"/>
      <c r="M2125" s="349"/>
      <c r="N2125" s="73"/>
    </row>
    <row r="2126" spans="1:14" x14ac:dyDescent="0.2">
      <c r="A2126" s="75"/>
      <c r="B2126" s="141"/>
      <c r="C2126" s="77"/>
      <c r="D2126" s="7"/>
      <c r="E2126" s="7"/>
      <c r="F2126" s="21"/>
      <c r="G2126" s="21"/>
      <c r="H2126" s="273"/>
      <c r="I2126" s="135"/>
      <c r="J2126" s="197"/>
      <c r="M2126" s="349"/>
      <c r="N2126" s="73"/>
    </row>
    <row r="2127" spans="1:14" x14ac:dyDescent="0.2">
      <c r="A2127" s="75"/>
      <c r="B2127" s="141"/>
      <c r="C2127" s="77"/>
      <c r="D2127" s="7"/>
      <c r="E2127" s="7"/>
      <c r="F2127" s="21"/>
      <c r="G2127" s="21"/>
      <c r="H2127" s="273"/>
      <c r="I2127" s="135"/>
      <c r="J2127" s="197"/>
      <c r="M2127" s="349"/>
      <c r="N2127" s="73"/>
    </row>
    <row r="2128" spans="1:14" x14ac:dyDescent="0.2">
      <c r="A2128" s="75"/>
      <c r="B2128" s="141"/>
      <c r="C2128" s="77"/>
      <c r="D2128" s="7"/>
      <c r="E2128" s="7"/>
      <c r="F2128" s="21"/>
      <c r="G2128" s="21"/>
      <c r="H2128" s="273"/>
      <c r="I2128" s="135"/>
      <c r="J2128" s="197"/>
      <c r="M2128" s="349"/>
      <c r="N2128" s="73"/>
    </row>
    <row r="2129" spans="1:14" x14ac:dyDescent="0.2">
      <c r="A2129" s="75"/>
      <c r="B2129" s="141"/>
      <c r="C2129" s="77"/>
      <c r="D2129" s="7"/>
      <c r="E2129" s="7"/>
      <c r="F2129" s="21"/>
      <c r="G2129" s="21"/>
      <c r="H2129" s="273"/>
      <c r="I2129" s="135"/>
      <c r="J2129" s="197"/>
      <c r="M2129" s="349"/>
      <c r="N2129" s="73"/>
    </row>
    <row r="2130" spans="1:14" x14ac:dyDescent="0.2">
      <c r="A2130" s="75"/>
      <c r="B2130" s="141"/>
      <c r="C2130" s="77"/>
      <c r="D2130" s="7"/>
      <c r="E2130" s="7"/>
      <c r="F2130" s="21"/>
      <c r="G2130" s="21"/>
      <c r="H2130" s="273"/>
      <c r="I2130" s="135"/>
      <c r="J2130" s="197"/>
      <c r="M2130" s="349"/>
      <c r="N2130" s="73"/>
    </row>
    <row r="2131" spans="1:14" x14ac:dyDescent="0.2">
      <c r="A2131" s="75"/>
      <c r="B2131" s="141"/>
      <c r="C2131" s="77"/>
      <c r="D2131" s="7"/>
      <c r="E2131" s="7"/>
      <c r="F2131" s="21"/>
      <c r="G2131" s="21"/>
      <c r="H2131" s="273"/>
      <c r="I2131" s="135"/>
      <c r="J2131" s="197"/>
      <c r="M2131" s="349"/>
      <c r="N2131" s="73"/>
    </row>
    <row r="2132" spans="1:14" x14ac:dyDescent="0.2">
      <c r="A2132" s="75"/>
      <c r="B2132" s="141"/>
      <c r="C2132" s="77"/>
      <c r="D2132" s="7"/>
      <c r="E2132" s="7"/>
      <c r="F2132" s="21"/>
      <c r="G2132" s="21"/>
      <c r="H2132" s="273"/>
      <c r="I2132" s="135"/>
      <c r="J2132" s="197"/>
      <c r="M2132" s="349"/>
      <c r="N2132" s="73"/>
    </row>
    <row r="2133" spans="1:14" x14ac:dyDescent="0.2">
      <c r="A2133" s="75"/>
      <c r="B2133" s="141"/>
      <c r="C2133" s="77"/>
      <c r="D2133" s="7"/>
      <c r="E2133" s="7"/>
      <c r="F2133" s="21"/>
      <c r="G2133" s="21"/>
      <c r="H2133" s="273"/>
      <c r="I2133" s="135"/>
      <c r="J2133" s="197"/>
      <c r="M2133" s="349"/>
      <c r="N2133" s="73"/>
    </row>
    <row r="2134" spans="1:14" x14ac:dyDescent="0.2">
      <c r="A2134" s="75"/>
      <c r="B2134" s="141"/>
      <c r="C2134" s="77"/>
      <c r="D2134" s="7"/>
      <c r="E2134" s="7"/>
      <c r="F2134" s="21"/>
      <c r="G2134" s="21"/>
      <c r="H2134" s="273"/>
      <c r="I2134" s="135"/>
      <c r="J2134" s="197"/>
      <c r="M2134" s="349"/>
      <c r="N2134" s="73"/>
    </row>
    <row r="2135" spans="1:14" x14ac:dyDescent="0.2">
      <c r="A2135" s="75"/>
      <c r="B2135" s="141"/>
      <c r="C2135" s="77"/>
      <c r="D2135" s="7"/>
      <c r="E2135" s="7"/>
      <c r="F2135" s="21"/>
      <c r="G2135" s="21"/>
      <c r="H2135" s="273"/>
      <c r="I2135" s="135"/>
      <c r="J2135" s="197"/>
      <c r="M2135" s="349"/>
      <c r="N2135" s="73"/>
    </row>
    <row r="2136" spans="1:14" x14ac:dyDescent="0.2">
      <c r="A2136" s="75"/>
      <c r="B2136" s="141"/>
      <c r="C2136" s="77"/>
      <c r="D2136" s="7"/>
      <c r="E2136" s="7"/>
      <c r="F2136" s="21"/>
      <c r="G2136" s="21"/>
      <c r="H2136" s="273"/>
      <c r="I2136" s="135"/>
      <c r="J2136" s="197"/>
      <c r="M2136" s="349"/>
      <c r="N2136" s="73"/>
    </row>
    <row r="2137" spans="1:14" x14ac:dyDescent="0.2">
      <c r="A2137" s="75"/>
      <c r="B2137" s="141"/>
      <c r="C2137" s="77"/>
      <c r="D2137" s="7"/>
      <c r="E2137" s="7"/>
      <c r="F2137" s="21"/>
      <c r="G2137" s="21"/>
      <c r="H2137" s="273"/>
      <c r="I2137" s="135"/>
      <c r="J2137" s="197"/>
      <c r="M2137" s="349"/>
      <c r="N2137" s="73"/>
    </row>
    <row r="2138" spans="1:14" x14ac:dyDescent="0.2">
      <c r="A2138" s="75"/>
      <c r="B2138" s="141"/>
      <c r="C2138" s="77"/>
      <c r="D2138" s="7"/>
      <c r="E2138" s="7"/>
      <c r="F2138" s="21"/>
      <c r="G2138" s="21"/>
      <c r="H2138" s="273"/>
      <c r="I2138" s="135"/>
      <c r="J2138" s="197"/>
      <c r="M2138" s="349"/>
      <c r="N2138" s="73"/>
    </row>
    <row r="2139" spans="1:14" x14ac:dyDescent="0.2">
      <c r="A2139" s="75"/>
      <c r="B2139" s="141"/>
      <c r="C2139" s="77"/>
      <c r="D2139" s="7"/>
      <c r="E2139" s="7"/>
      <c r="F2139" s="21"/>
      <c r="G2139" s="21"/>
      <c r="H2139" s="273"/>
      <c r="I2139" s="135"/>
      <c r="J2139" s="197"/>
      <c r="M2139" s="349"/>
      <c r="N2139" s="73"/>
    </row>
    <row r="2140" spans="1:14" x14ac:dyDescent="0.2">
      <c r="A2140" s="75"/>
      <c r="B2140" s="141"/>
      <c r="C2140" s="77"/>
      <c r="D2140" s="7"/>
      <c r="E2140" s="7"/>
      <c r="F2140" s="21"/>
      <c r="G2140" s="21"/>
      <c r="H2140" s="273"/>
      <c r="I2140" s="135"/>
      <c r="J2140" s="197"/>
      <c r="M2140" s="349"/>
      <c r="N2140" s="73"/>
    </row>
    <row r="2141" spans="1:14" x14ac:dyDescent="0.2">
      <c r="A2141" s="75"/>
      <c r="B2141" s="141"/>
      <c r="C2141" s="77"/>
      <c r="D2141" s="7"/>
      <c r="E2141" s="7"/>
      <c r="F2141" s="21"/>
      <c r="G2141" s="21"/>
      <c r="H2141" s="273"/>
      <c r="I2141" s="135"/>
      <c r="J2141" s="197"/>
      <c r="M2141" s="349"/>
      <c r="N2141" s="73"/>
    </row>
    <row r="2142" spans="1:14" x14ac:dyDescent="0.2">
      <c r="A2142" s="75"/>
      <c r="B2142" s="141"/>
      <c r="C2142" s="77"/>
      <c r="D2142" s="7"/>
      <c r="E2142" s="7"/>
      <c r="F2142" s="21"/>
      <c r="G2142" s="21"/>
      <c r="H2142" s="273"/>
      <c r="I2142" s="135"/>
      <c r="J2142" s="197"/>
      <c r="M2142" s="349"/>
      <c r="N2142" s="73"/>
    </row>
    <row r="2143" spans="1:14" x14ac:dyDescent="0.2">
      <c r="A2143" s="75"/>
      <c r="B2143" s="141"/>
      <c r="C2143" s="77"/>
      <c r="D2143" s="7"/>
      <c r="E2143" s="7"/>
      <c r="F2143" s="21"/>
      <c r="G2143" s="21"/>
      <c r="H2143" s="273"/>
      <c r="I2143" s="135"/>
      <c r="J2143" s="197"/>
      <c r="M2143" s="349"/>
      <c r="N2143" s="73"/>
    </row>
    <row r="2144" spans="1:14" x14ac:dyDescent="0.2">
      <c r="A2144" s="75"/>
      <c r="B2144" s="141"/>
      <c r="C2144" s="77"/>
      <c r="D2144" s="7"/>
      <c r="E2144" s="7"/>
      <c r="F2144" s="21"/>
      <c r="G2144" s="21"/>
      <c r="H2144" s="273"/>
      <c r="I2144" s="135"/>
      <c r="J2144" s="197"/>
      <c r="M2144" s="349"/>
      <c r="N2144" s="73"/>
    </row>
    <row r="2145" spans="1:14" x14ac:dyDescent="0.2">
      <c r="A2145" s="75"/>
      <c r="B2145" s="141"/>
      <c r="C2145" s="77"/>
      <c r="D2145" s="7"/>
      <c r="E2145" s="7"/>
      <c r="F2145" s="21"/>
      <c r="G2145" s="21"/>
      <c r="H2145" s="273"/>
      <c r="I2145" s="135"/>
      <c r="J2145" s="198"/>
      <c r="M2145" s="349"/>
      <c r="N2145" s="73"/>
    </row>
    <row r="2146" spans="1:14" x14ac:dyDescent="0.2">
      <c r="A2146" s="75"/>
      <c r="B2146" s="141"/>
      <c r="C2146" s="77"/>
      <c r="D2146" s="7"/>
      <c r="E2146" s="7"/>
      <c r="F2146" s="21"/>
      <c r="G2146" s="21"/>
      <c r="H2146" s="273"/>
      <c r="I2146" s="135"/>
      <c r="J2146" s="197"/>
      <c r="M2146" s="349"/>
      <c r="N2146" s="73"/>
    </row>
    <row r="2147" spans="1:14" x14ac:dyDescent="0.2">
      <c r="A2147" s="75"/>
      <c r="B2147" s="141"/>
      <c r="C2147" s="77"/>
      <c r="D2147" s="7"/>
      <c r="E2147" s="7"/>
      <c r="F2147" s="21"/>
      <c r="G2147" s="21"/>
      <c r="H2147" s="273"/>
      <c r="I2147" s="135"/>
      <c r="J2147" s="197"/>
      <c r="M2147" s="349"/>
      <c r="N2147" s="73"/>
    </row>
    <row r="2148" spans="1:14" x14ac:dyDescent="0.2">
      <c r="A2148" s="75"/>
      <c r="B2148" s="141"/>
      <c r="C2148" s="77"/>
      <c r="D2148" s="7"/>
      <c r="E2148" s="7"/>
      <c r="F2148" s="21"/>
      <c r="G2148" s="21"/>
      <c r="H2148" s="273"/>
      <c r="I2148" s="135"/>
      <c r="J2148" s="197"/>
      <c r="M2148" s="349"/>
      <c r="N2148" s="73"/>
    </row>
    <row r="2149" spans="1:14" x14ac:dyDescent="0.2">
      <c r="A2149" s="75"/>
      <c r="B2149" s="141"/>
      <c r="C2149" s="77"/>
      <c r="D2149" s="7"/>
      <c r="E2149" s="7"/>
      <c r="F2149" s="21"/>
      <c r="G2149" s="21"/>
      <c r="H2149" s="273"/>
      <c r="I2149" s="135"/>
      <c r="J2149" s="197"/>
      <c r="M2149" s="349"/>
      <c r="N2149" s="73"/>
    </row>
    <row r="2150" spans="1:14" x14ac:dyDescent="0.2">
      <c r="A2150" s="75"/>
      <c r="B2150" s="141"/>
      <c r="C2150" s="77"/>
      <c r="D2150" s="7"/>
      <c r="E2150" s="7"/>
      <c r="F2150" s="21"/>
      <c r="G2150" s="21"/>
      <c r="H2150" s="273"/>
      <c r="I2150" s="135"/>
      <c r="J2150" s="197"/>
      <c r="M2150" s="349"/>
      <c r="N2150" s="73"/>
    </row>
    <row r="2151" spans="1:14" x14ac:dyDescent="0.2">
      <c r="A2151" s="75"/>
      <c r="B2151" s="141"/>
      <c r="C2151" s="77"/>
      <c r="D2151" s="7"/>
      <c r="E2151" s="7"/>
      <c r="F2151" s="21"/>
      <c r="G2151" s="21"/>
      <c r="H2151" s="273"/>
      <c r="I2151" s="135"/>
      <c r="J2151" s="197"/>
      <c r="M2151" s="349"/>
      <c r="N2151" s="73"/>
    </row>
    <row r="2152" spans="1:14" x14ac:dyDescent="0.2">
      <c r="A2152" s="75"/>
      <c r="B2152" s="141"/>
      <c r="C2152" s="77"/>
      <c r="D2152" s="7"/>
      <c r="E2152" s="7"/>
      <c r="F2152" s="21"/>
      <c r="G2152" s="21"/>
      <c r="H2152" s="273"/>
      <c r="I2152" s="135"/>
      <c r="J2152" s="197"/>
      <c r="M2152" s="349"/>
      <c r="N2152" s="73"/>
    </row>
    <row r="2153" spans="1:14" x14ac:dyDescent="0.2">
      <c r="A2153" s="75"/>
      <c r="B2153" s="141"/>
      <c r="C2153" s="77"/>
      <c r="D2153" s="7"/>
      <c r="E2153" s="7"/>
      <c r="F2153" s="21"/>
      <c r="G2153" s="21"/>
      <c r="H2153" s="273"/>
      <c r="I2153" s="135"/>
      <c r="J2153" s="197"/>
      <c r="M2153" s="349"/>
      <c r="N2153" s="73"/>
    </row>
    <row r="2154" spans="1:14" x14ac:dyDescent="0.2">
      <c r="A2154" s="75"/>
      <c r="B2154" s="141"/>
      <c r="C2154" s="77"/>
      <c r="D2154" s="7"/>
      <c r="E2154" s="7"/>
      <c r="F2154" s="21"/>
      <c r="G2154" s="21"/>
      <c r="H2154" s="273"/>
      <c r="I2154" s="135"/>
      <c r="J2154" s="197"/>
      <c r="M2154" s="349"/>
      <c r="N2154" s="73"/>
    </row>
    <row r="2155" spans="1:14" x14ac:dyDescent="0.2">
      <c r="A2155" s="75"/>
      <c r="B2155" s="141"/>
      <c r="C2155" s="77"/>
      <c r="D2155" s="7"/>
      <c r="E2155" s="7"/>
      <c r="F2155" s="21"/>
      <c r="G2155" s="21"/>
      <c r="H2155" s="273"/>
      <c r="I2155" s="135"/>
      <c r="J2155" s="197"/>
      <c r="M2155" s="349"/>
      <c r="N2155" s="73"/>
    </row>
    <row r="2156" spans="1:14" x14ac:dyDescent="0.2">
      <c r="A2156" s="75"/>
      <c r="B2156" s="141"/>
      <c r="C2156" s="77"/>
      <c r="D2156" s="7"/>
      <c r="E2156" s="7"/>
      <c r="F2156" s="21"/>
      <c r="G2156" s="21"/>
      <c r="H2156" s="273"/>
      <c r="I2156" s="135"/>
      <c r="J2156" s="197"/>
      <c r="M2156" s="349"/>
      <c r="N2156" s="73"/>
    </row>
    <row r="2157" spans="1:14" x14ac:dyDescent="0.2">
      <c r="A2157" s="75"/>
      <c r="B2157" s="141"/>
      <c r="C2157" s="77"/>
      <c r="D2157" s="7"/>
      <c r="E2157" s="7"/>
      <c r="F2157" s="21"/>
      <c r="G2157" s="21"/>
      <c r="H2157" s="273"/>
      <c r="I2157" s="135"/>
      <c r="J2157" s="197"/>
      <c r="M2157" s="349"/>
      <c r="N2157" s="73"/>
    </row>
    <row r="2158" spans="1:14" x14ac:dyDescent="0.2">
      <c r="A2158" s="75"/>
      <c r="B2158" s="141"/>
      <c r="C2158" s="77"/>
      <c r="D2158" s="7"/>
      <c r="E2158" s="7"/>
      <c r="F2158" s="21"/>
      <c r="G2158" s="21"/>
      <c r="H2158" s="273"/>
      <c r="I2158" s="135"/>
      <c r="J2158" s="197"/>
      <c r="M2158" s="349"/>
      <c r="N2158" s="73"/>
    </row>
    <row r="2159" spans="1:14" x14ac:dyDescent="0.2">
      <c r="A2159" s="75"/>
      <c r="B2159" s="141"/>
      <c r="C2159" s="77"/>
      <c r="D2159" s="7"/>
      <c r="E2159" s="7"/>
      <c r="F2159" s="21"/>
      <c r="G2159" s="21"/>
      <c r="H2159" s="273"/>
      <c r="I2159" s="135"/>
      <c r="J2159" s="197"/>
      <c r="M2159" s="349"/>
      <c r="N2159" s="73"/>
    </row>
    <row r="2160" spans="1:14" x14ac:dyDescent="0.2">
      <c r="A2160" s="75"/>
      <c r="B2160" s="141"/>
      <c r="C2160" s="77"/>
      <c r="D2160" s="7"/>
      <c r="E2160" s="7"/>
      <c r="F2160" s="21"/>
      <c r="G2160" s="21"/>
      <c r="H2160" s="273"/>
      <c r="I2160" s="135"/>
      <c r="J2160" s="197"/>
      <c r="M2160" s="349"/>
      <c r="N2160" s="73"/>
    </row>
    <row r="2161" spans="1:14" x14ac:dyDescent="0.2">
      <c r="A2161" s="75"/>
      <c r="B2161" s="141"/>
      <c r="C2161" s="77"/>
      <c r="D2161" s="7"/>
      <c r="E2161" s="7"/>
      <c r="F2161" s="21"/>
      <c r="G2161" s="21"/>
      <c r="H2161" s="273"/>
      <c r="I2161" s="135"/>
      <c r="J2161" s="197"/>
      <c r="M2161" s="349"/>
      <c r="N2161" s="73"/>
    </row>
    <row r="2162" spans="1:14" x14ac:dyDescent="0.2">
      <c r="A2162" s="75"/>
      <c r="B2162" s="141"/>
      <c r="C2162" s="77"/>
      <c r="D2162" s="7"/>
      <c r="E2162" s="7"/>
      <c r="F2162" s="21"/>
      <c r="G2162" s="21"/>
      <c r="H2162" s="273"/>
      <c r="I2162" s="135"/>
      <c r="J2162" s="197"/>
      <c r="M2162" s="349"/>
      <c r="N2162" s="73"/>
    </row>
    <row r="2163" spans="1:14" x14ac:dyDescent="0.2">
      <c r="A2163" s="75"/>
      <c r="B2163" s="141"/>
      <c r="C2163" s="77"/>
      <c r="D2163" s="7"/>
      <c r="E2163" s="7"/>
      <c r="F2163" s="21"/>
      <c r="G2163" s="21"/>
      <c r="H2163" s="273"/>
      <c r="I2163" s="135"/>
      <c r="J2163" s="197"/>
      <c r="M2163" s="349"/>
      <c r="N2163" s="73"/>
    </row>
    <row r="2164" spans="1:14" x14ac:dyDescent="0.2">
      <c r="A2164" s="75"/>
      <c r="B2164" s="141"/>
      <c r="C2164" s="77"/>
      <c r="D2164" s="7"/>
      <c r="E2164" s="7"/>
      <c r="F2164" s="21"/>
      <c r="G2164" s="21"/>
      <c r="H2164" s="273"/>
      <c r="I2164" s="135"/>
      <c r="J2164" s="197"/>
      <c r="M2164" s="349"/>
      <c r="N2164" s="73"/>
    </row>
    <row r="2165" spans="1:14" x14ac:dyDescent="0.2">
      <c r="A2165" s="75"/>
      <c r="B2165" s="141"/>
      <c r="C2165" s="77"/>
      <c r="D2165" s="7"/>
      <c r="E2165" s="7"/>
      <c r="F2165" s="21"/>
      <c r="G2165" s="21"/>
      <c r="H2165" s="273"/>
      <c r="I2165" s="135"/>
      <c r="J2165" s="197"/>
      <c r="M2165" s="349"/>
      <c r="N2165" s="73"/>
    </row>
    <row r="2166" spans="1:14" x14ac:dyDescent="0.2">
      <c r="A2166" s="75"/>
      <c r="B2166" s="141"/>
      <c r="C2166" s="77"/>
      <c r="D2166" s="7"/>
      <c r="E2166" s="7"/>
      <c r="F2166" s="21"/>
      <c r="G2166" s="21"/>
      <c r="H2166" s="273"/>
      <c r="I2166" s="135"/>
      <c r="J2166" s="197"/>
      <c r="M2166" s="349"/>
      <c r="N2166" s="73"/>
    </row>
    <row r="2167" spans="1:14" x14ac:dyDescent="0.2">
      <c r="A2167" s="75"/>
      <c r="B2167" s="141"/>
      <c r="C2167" s="77"/>
      <c r="D2167" s="7"/>
      <c r="E2167" s="7"/>
      <c r="F2167" s="21"/>
      <c r="G2167" s="21"/>
      <c r="H2167" s="273"/>
      <c r="I2167" s="135"/>
      <c r="J2167" s="197"/>
      <c r="M2167" s="349"/>
      <c r="N2167" s="73"/>
    </row>
    <row r="2168" spans="1:14" x14ac:dyDescent="0.2">
      <c r="A2168" s="75"/>
      <c r="B2168" s="141"/>
      <c r="C2168" s="77"/>
      <c r="D2168" s="7"/>
      <c r="E2168" s="7"/>
      <c r="F2168" s="21"/>
      <c r="G2168" s="21"/>
      <c r="H2168" s="273"/>
      <c r="I2168" s="135"/>
      <c r="J2168" s="197"/>
      <c r="M2168" s="349"/>
      <c r="N2168" s="73"/>
    </row>
    <row r="2169" spans="1:14" x14ac:dyDescent="0.2">
      <c r="A2169" s="75"/>
      <c r="B2169" s="141"/>
      <c r="C2169" s="77"/>
      <c r="D2169" s="7"/>
      <c r="E2169" s="7"/>
      <c r="F2169" s="21"/>
      <c r="G2169" s="21"/>
      <c r="H2169" s="273"/>
      <c r="I2169" s="135"/>
      <c r="J2169" s="197"/>
      <c r="M2169" s="349"/>
      <c r="N2169" s="73"/>
    </row>
    <row r="2170" spans="1:14" x14ac:dyDescent="0.2">
      <c r="A2170" s="75"/>
      <c r="B2170" s="141"/>
      <c r="C2170" s="77"/>
      <c r="D2170" s="7"/>
      <c r="E2170" s="7"/>
      <c r="F2170" s="21"/>
      <c r="G2170" s="21"/>
      <c r="H2170" s="273"/>
      <c r="I2170" s="135"/>
      <c r="J2170" s="197"/>
      <c r="M2170" s="349"/>
      <c r="N2170" s="73"/>
    </row>
    <row r="2171" spans="1:14" x14ac:dyDescent="0.2">
      <c r="A2171" s="75"/>
      <c r="B2171" s="141"/>
      <c r="C2171" s="77"/>
      <c r="D2171" s="7"/>
      <c r="E2171" s="7"/>
      <c r="F2171" s="21"/>
      <c r="G2171" s="21"/>
      <c r="H2171" s="273"/>
      <c r="I2171" s="135"/>
      <c r="J2171" s="197"/>
      <c r="M2171" s="349"/>
      <c r="N2171" s="73"/>
    </row>
    <row r="2172" spans="1:14" x14ac:dyDescent="0.2">
      <c r="A2172" s="75"/>
      <c r="B2172" s="141"/>
      <c r="C2172" s="77"/>
      <c r="D2172" s="7"/>
      <c r="E2172" s="7"/>
      <c r="F2172" s="21"/>
      <c r="G2172" s="21"/>
      <c r="H2172" s="273"/>
      <c r="I2172" s="135"/>
      <c r="J2172" s="197"/>
      <c r="M2172" s="349"/>
      <c r="N2172" s="73"/>
    </row>
    <row r="2173" spans="1:14" x14ac:dyDescent="0.2">
      <c r="A2173" s="75"/>
      <c r="B2173" s="141"/>
      <c r="C2173" s="77"/>
      <c r="D2173" s="7"/>
      <c r="E2173" s="7"/>
      <c r="F2173" s="21"/>
      <c r="G2173" s="21"/>
      <c r="H2173" s="273"/>
      <c r="I2173" s="135"/>
      <c r="J2173" s="197"/>
      <c r="M2173" s="349"/>
      <c r="N2173" s="73"/>
    </row>
    <row r="2174" spans="1:14" x14ac:dyDescent="0.2">
      <c r="A2174" s="75"/>
      <c r="B2174" s="141"/>
      <c r="C2174" s="77"/>
      <c r="D2174" s="7"/>
      <c r="E2174" s="7"/>
      <c r="F2174" s="21"/>
      <c r="G2174" s="21"/>
      <c r="H2174" s="273"/>
      <c r="I2174" s="135"/>
      <c r="J2174" s="197"/>
      <c r="M2174" s="349"/>
      <c r="N2174" s="73"/>
    </row>
    <row r="2175" spans="1:14" x14ac:dyDescent="0.2">
      <c r="A2175" s="75"/>
      <c r="B2175" s="141"/>
      <c r="C2175" s="77"/>
      <c r="D2175" s="7"/>
      <c r="E2175" s="7"/>
      <c r="F2175" s="21"/>
      <c r="G2175" s="21"/>
      <c r="H2175" s="273"/>
      <c r="I2175" s="135"/>
      <c r="J2175" s="197"/>
      <c r="M2175" s="349"/>
      <c r="N2175" s="73"/>
    </row>
    <row r="2176" spans="1:14" x14ac:dyDescent="0.2">
      <c r="A2176" s="75"/>
      <c r="B2176" s="141"/>
      <c r="C2176" s="77"/>
      <c r="D2176" s="7"/>
      <c r="E2176" s="7"/>
      <c r="F2176" s="21"/>
      <c r="G2176" s="21"/>
      <c r="H2176" s="273"/>
      <c r="I2176" s="135"/>
      <c r="J2176" s="197"/>
      <c r="M2176" s="349"/>
      <c r="N2176" s="73"/>
    </row>
    <row r="2177" spans="1:14" x14ac:dyDescent="0.2">
      <c r="A2177" s="75"/>
      <c r="B2177" s="141"/>
      <c r="C2177" s="77"/>
      <c r="D2177" s="7"/>
      <c r="E2177" s="7"/>
      <c r="F2177" s="21"/>
      <c r="G2177" s="21"/>
      <c r="H2177" s="273"/>
      <c r="I2177" s="135"/>
      <c r="J2177" s="197"/>
      <c r="M2177" s="349"/>
      <c r="N2177" s="73"/>
    </row>
    <row r="2178" spans="1:14" x14ac:dyDescent="0.2">
      <c r="A2178" s="75"/>
      <c r="B2178" s="141"/>
      <c r="C2178" s="77"/>
      <c r="D2178" s="7"/>
      <c r="E2178" s="7"/>
      <c r="F2178" s="21"/>
      <c r="G2178" s="21"/>
      <c r="H2178" s="273"/>
      <c r="I2178" s="135"/>
      <c r="J2178" s="197"/>
      <c r="M2178" s="349"/>
      <c r="N2178" s="73"/>
    </row>
    <row r="2179" spans="1:14" x14ac:dyDescent="0.2">
      <c r="A2179" s="75"/>
      <c r="B2179" s="141"/>
      <c r="C2179" s="77"/>
      <c r="D2179" s="7"/>
      <c r="E2179" s="7"/>
      <c r="F2179" s="21"/>
      <c r="G2179" s="21"/>
      <c r="H2179" s="273"/>
      <c r="I2179" s="135"/>
      <c r="J2179" s="197"/>
      <c r="M2179" s="349"/>
      <c r="N2179" s="73"/>
    </row>
    <row r="2180" spans="1:14" x14ac:dyDescent="0.2">
      <c r="A2180" s="75"/>
      <c r="B2180" s="141"/>
      <c r="C2180" s="77"/>
      <c r="D2180" s="7"/>
      <c r="E2180" s="7"/>
      <c r="F2180" s="21"/>
      <c r="G2180" s="21"/>
      <c r="H2180" s="273"/>
      <c r="I2180" s="135"/>
      <c r="J2180" s="197"/>
      <c r="M2180" s="349"/>
      <c r="N2180" s="73"/>
    </row>
    <row r="2181" spans="1:14" x14ac:dyDescent="0.2">
      <c r="A2181" s="75"/>
      <c r="B2181" s="141"/>
      <c r="C2181" s="77"/>
      <c r="D2181" s="7"/>
      <c r="E2181" s="7"/>
      <c r="F2181" s="21"/>
      <c r="G2181" s="21"/>
      <c r="H2181" s="273"/>
      <c r="I2181" s="135"/>
      <c r="J2181" s="197"/>
      <c r="M2181" s="349"/>
      <c r="N2181" s="73"/>
    </row>
    <row r="2182" spans="1:14" x14ac:dyDescent="0.2">
      <c r="A2182" s="75"/>
      <c r="B2182" s="141"/>
      <c r="C2182" s="77"/>
      <c r="D2182" s="7"/>
      <c r="E2182" s="7"/>
      <c r="F2182" s="21"/>
      <c r="G2182" s="21"/>
      <c r="H2182" s="273"/>
      <c r="I2182" s="135"/>
      <c r="J2182" s="197"/>
      <c r="M2182" s="349"/>
      <c r="N2182" s="73"/>
    </row>
    <row r="2183" spans="1:14" x14ac:dyDescent="0.2">
      <c r="A2183" s="75"/>
      <c r="B2183" s="141"/>
      <c r="C2183" s="77"/>
      <c r="D2183" s="7"/>
      <c r="E2183" s="7"/>
      <c r="F2183" s="21"/>
      <c r="G2183" s="21"/>
      <c r="H2183" s="273"/>
      <c r="I2183" s="135"/>
      <c r="J2183" s="197"/>
      <c r="M2183" s="349"/>
      <c r="N2183" s="73"/>
    </row>
    <row r="2184" spans="1:14" x14ac:dyDescent="0.2">
      <c r="A2184" s="75"/>
      <c r="B2184" s="141"/>
      <c r="C2184" s="77"/>
      <c r="D2184" s="7"/>
      <c r="E2184" s="7"/>
      <c r="F2184" s="21"/>
      <c r="G2184" s="21"/>
      <c r="H2184" s="273"/>
      <c r="I2184" s="135"/>
      <c r="J2184" s="197"/>
      <c r="M2184" s="349"/>
      <c r="N2184" s="73"/>
    </row>
    <row r="2185" spans="1:14" x14ac:dyDescent="0.2">
      <c r="A2185" s="75"/>
      <c r="B2185" s="141"/>
      <c r="C2185" s="77"/>
      <c r="D2185" s="7"/>
      <c r="E2185" s="7"/>
      <c r="F2185" s="21"/>
      <c r="G2185" s="21"/>
      <c r="H2185" s="273"/>
      <c r="I2185" s="135"/>
      <c r="J2185" s="197"/>
      <c r="M2185" s="349"/>
      <c r="N2185" s="73"/>
    </row>
    <row r="2186" spans="1:14" x14ac:dyDescent="0.2">
      <c r="A2186" s="75"/>
      <c r="B2186" s="141"/>
      <c r="C2186" s="77"/>
      <c r="D2186" s="7"/>
      <c r="E2186" s="7"/>
      <c r="F2186" s="21"/>
      <c r="G2186" s="21"/>
      <c r="H2186" s="273"/>
      <c r="I2186" s="135"/>
      <c r="J2186" s="197"/>
      <c r="M2186" s="349"/>
      <c r="N2186" s="73"/>
    </row>
    <row r="2187" spans="1:14" x14ac:dyDescent="0.2">
      <c r="A2187" s="75"/>
      <c r="B2187" s="141"/>
      <c r="C2187" s="77"/>
      <c r="D2187" s="7"/>
      <c r="E2187" s="7"/>
      <c r="F2187" s="21"/>
      <c r="G2187" s="21"/>
      <c r="H2187" s="273"/>
      <c r="I2187" s="135"/>
      <c r="J2187" s="197"/>
      <c r="M2187" s="349"/>
      <c r="N2187" s="73"/>
    </row>
    <row r="2188" spans="1:14" x14ac:dyDescent="0.2">
      <c r="A2188" s="75"/>
      <c r="B2188" s="141"/>
      <c r="C2188" s="77"/>
      <c r="D2188" s="7"/>
      <c r="E2188" s="7"/>
      <c r="F2188" s="21"/>
      <c r="G2188" s="21"/>
      <c r="H2188" s="273"/>
      <c r="I2188" s="135"/>
      <c r="J2188" s="197"/>
      <c r="M2188" s="349"/>
      <c r="N2188" s="73"/>
    </row>
    <row r="2189" spans="1:14" x14ac:dyDescent="0.2">
      <c r="A2189" s="75"/>
      <c r="B2189" s="141"/>
      <c r="C2189" s="77"/>
      <c r="D2189" s="7"/>
      <c r="E2189" s="7"/>
      <c r="F2189" s="21"/>
      <c r="G2189" s="21"/>
      <c r="H2189" s="273"/>
      <c r="I2189" s="135"/>
      <c r="J2189" s="197"/>
      <c r="M2189" s="349"/>
      <c r="N2189" s="73"/>
    </row>
    <row r="2190" spans="1:14" x14ac:dyDescent="0.2">
      <c r="A2190" s="75"/>
      <c r="B2190" s="141"/>
      <c r="C2190" s="77"/>
      <c r="D2190" s="7"/>
      <c r="E2190" s="7"/>
      <c r="F2190" s="21"/>
      <c r="G2190" s="21"/>
      <c r="H2190" s="273"/>
      <c r="I2190" s="135"/>
      <c r="J2190" s="197"/>
      <c r="M2190" s="349"/>
      <c r="N2190" s="73"/>
    </row>
    <row r="2191" spans="1:14" x14ac:dyDescent="0.2">
      <c r="A2191" s="75"/>
      <c r="B2191" s="141"/>
      <c r="C2191" s="77"/>
      <c r="D2191" s="7"/>
      <c r="E2191" s="7"/>
      <c r="F2191" s="21"/>
      <c r="G2191" s="21"/>
      <c r="H2191" s="273"/>
      <c r="I2191" s="135"/>
      <c r="J2191" s="197"/>
      <c r="M2191" s="349"/>
      <c r="N2191" s="73"/>
    </row>
    <row r="2192" spans="1:14" x14ac:dyDescent="0.2">
      <c r="A2192" s="75"/>
      <c r="B2192" s="141"/>
      <c r="C2192" s="77"/>
      <c r="D2192" s="7"/>
      <c r="E2192" s="7"/>
      <c r="F2192" s="21"/>
      <c r="G2192" s="21"/>
      <c r="H2192" s="273"/>
      <c r="I2192" s="135"/>
      <c r="J2192" s="197"/>
      <c r="M2192" s="349"/>
      <c r="N2192" s="73"/>
    </row>
    <row r="2193" spans="1:14" x14ac:dyDescent="0.2">
      <c r="A2193" s="75"/>
      <c r="B2193" s="141"/>
      <c r="C2193" s="77"/>
      <c r="D2193" s="7"/>
      <c r="E2193" s="7"/>
      <c r="F2193" s="21"/>
      <c r="G2193" s="21"/>
      <c r="H2193" s="273"/>
      <c r="I2193" s="135"/>
      <c r="J2193" s="197"/>
      <c r="M2193" s="349"/>
      <c r="N2193" s="73"/>
    </row>
    <row r="2194" spans="1:14" x14ac:dyDescent="0.2">
      <c r="A2194" s="75"/>
      <c r="B2194" s="141"/>
      <c r="C2194" s="77"/>
      <c r="D2194" s="7"/>
      <c r="E2194" s="7"/>
      <c r="F2194" s="21"/>
      <c r="G2194" s="21"/>
      <c r="H2194" s="273"/>
      <c r="I2194" s="135"/>
      <c r="J2194" s="197"/>
      <c r="M2194" s="349"/>
      <c r="N2194" s="73"/>
    </row>
    <row r="2195" spans="1:14" x14ac:dyDescent="0.2">
      <c r="A2195" s="75"/>
      <c r="B2195" s="141"/>
      <c r="C2195" s="77"/>
      <c r="D2195" s="7"/>
      <c r="E2195" s="7"/>
      <c r="F2195" s="21"/>
      <c r="G2195" s="21"/>
      <c r="H2195" s="273"/>
      <c r="I2195" s="135"/>
      <c r="J2195" s="197"/>
      <c r="M2195" s="349"/>
      <c r="N2195" s="73"/>
    </row>
    <row r="2196" spans="1:14" x14ac:dyDescent="0.2">
      <c r="A2196" s="75"/>
      <c r="B2196" s="141"/>
      <c r="C2196" s="77"/>
      <c r="D2196" s="7"/>
      <c r="E2196" s="7"/>
      <c r="F2196" s="21"/>
      <c r="G2196" s="21"/>
      <c r="H2196" s="273"/>
      <c r="I2196" s="135"/>
      <c r="J2196" s="197"/>
      <c r="M2196" s="349"/>
      <c r="N2196" s="73"/>
    </row>
    <row r="2197" spans="1:14" x14ac:dyDescent="0.2">
      <c r="A2197" s="75"/>
      <c r="B2197" s="141"/>
      <c r="C2197" s="77"/>
      <c r="D2197" s="7"/>
      <c r="E2197" s="7"/>
      <c r="F2197" s="21"/>
      <c r="G2197" s="21"/>
      <c r="H2197" s="273"/>
      <c r="I2197" s="135"/>
      <c r="J2197" s="197"/>
      <c r="M2197" s="349"/>
      <c r="N2197" s="73"/>
    </row>
    <row r="2198" spans="1:14" x14ac:dyDescent="0.2">
      <c r="A2198" s="75"/>
      <c r="B2198" s="141"/>
      <c r="C2198" s="77"/>
      <c r="D2198" s="7"/>
      <c r="E2198" s="7"/>
      <c r="F2198" s="21"/>
      <c r="G2198" s="21"/>
      <c r="H2198" s="273"/>
      <c r="I2198" s="135"/>
      <c r="J2198" s="197"/>
      <c r="M2198" s="349"/>
      <c r="N2198" s="73"/>
    </row>
    <row r="2199" spans="1:14" x14ac:dyDescent="0.2">
      <c r="A2199" s="75"/>
      <c r="B2199" s="141"/>
      <c r="C2199" s="77"/>
      <c r="D2199" s="7"/>
      <c r="E2199" s="7"/>
      <c r="F2199" s="21"/>
      <c r="G2199" s="21"/>
      <c r="H2199" s="273"/>
      <c r="I2199" s="135"/>
      <c r="J2199" s="197"/>
      <c r="M2199" s="349"/>
      <c r="N2199" s="73"/>
    </row>
    <row r="2200" spans="1:14" x14ac:dyDescent="0.2">
      <c r="A2200" s="75"/>
      <c r="B2200" s="141"/>
      <c r="C2200" s="77"/>
      <c r="D2200" s="7"/>
      <c r="E2200" s="7"/>
      <c r="F2200" s="21"/>
      <c r="G2200" s="21"/>
      <c r="H2200" s="273"/>
      <c r="I2200" s="135"/>
      <c r="J2200" s="197"/>
      <c r="M2200" s="349"/>
      <c r="N2200" s="73"/>
    </row>
    <row r="2201" spans="1:14" x14ac:dyDescent="0.2">
      <c r="A2201" s="75"/>
      <c r="B2201" s="141"/>
      <c r="C2201" s="77"/>
      <c r="D2201" s="7"/>
      <c r="E2201" s="7"/>
      <c r="F2201" s="21"/>
      <c r="G2201" s="21"/>
      <c r="H2201" s="273"/>
      <c r="I2201" s="135"/>
      <c r="J2201" s="197"/>
      <c r="M2201" s="349"/>
      <c r="N2201" s="73"/>
    </row>
    <row r="2202" spans="1:14" x14ac:dyDescent="0.2">
      <c r="A2202" s="75"/>
      <c r="B2202" s="141"/>
      <c r="C2202" s="77"/>
      <c r="D2202" s="7"/>
      <c r="E2202" s="7"/>
      <c r="F2202" s="21"/>
      <c r="G2202" s="21"/>
      <c r="H2202" s="273"/>
      <c r="I2202" s="135"/>
      <c r="J2202" s="197"/>
      <c r="M2202" s="349"/>
      <c r="N2202" s="73"/>
    </row>
    <row r="2203" spans="1:14" x14ac:dyDescent="0.2">
      <c r="A2203" s="75"/>
      <c r="B2203" s="141"/>
      <c r="C2203" s="77"/>
      <c r="D2203" s="7"/>
      <c r="E2203" s="7"/>
      <c r="F2203" s="21"/>
      <c r="G2203" s="21"/>
      <c r="H2203" s="273"/>
      <c r="I2203" s="135"/>
      <c r="J2203" s="197"/>
      <c r="M2203" s="349"/>
      <c r="N2203" s="73"/>
    </row>
    <row r="2204" spans="1:14" x14ac:dyDescent="0.2">
      <c r="A2204" s="75"/>
      <c r="B2204" s="141"/>
      <c r="C2204" s="77"/>
      <c r="D2204" s="7"/>
      <c r="E2204" s="7"/>
      <c r="F2204" s="21"/>
      <c r="G2204" s="21"/>
      <c r="H2204" s="273"/>
      <c r="I2204" s="135"/>
      <c r="J2204" s="197"/>
      <c r="M2204" s="349"/>
      <c r="N2204" s="73"/>
    </row>
    <row r="2205" spans="1:14" x14ac:dyDescent="0.2">
      <c r="A2205" s="75"/>
      <c r="B2205" s="141"/>
      <c r="C2205" s="77"/>
      <c r="D2205" s="7"/>
      <c r="E2205" s="7"/>
      <c r="F2205" s="21"/>
      <c r="G2205" s="21"/>
      <c r="H2205" s="273"/>
      <c r="I2205" s="135"/>
      <c r="J2205" s="197"/>
      <c r="M2205" s="349"/>
      <c r="N2205" s="73"/>
    </row>
    <row r="2206" spans="1:14" x14ac:dyDescent="0.2">
      <c r="A2206" s="75"/>
      <c r="B2206" s="141"/>
      <c r="C2206" s="77"/>
      <c r="D2206" s="7"/>
      <c r="E2206" s="7"/>
      <c r="F2206" s="21"/>
      <c r="G2206" s="21"/>
      <c r="H2206" s="273"/>
      <c r="I2206" s="135"/>
      <c r="J2206" s="197"/>
      <c r="M2206" s="349"/>
      <c r="N2206" s="73"/>
    </row>
    <row r="2207" spans="1:14" x14ac:dyDescent="0.2">
      <c r="A2207" s="75"/>
      <c r="B2207" s="141"/>
      <c r="C2207" s="77"/>
      <c r="D2207" s="7"/>
      <c r="E2207" s="7"/>
      <c r="F2207" s="21"/>
      <c r="G2207" s="21"/>
      <c r="H2207" s="273"/>
      <c r="I2207" s="135"/>
      <c r="J2207" s="197"/>
      <c r="M2207" s="349"/>
      <c r="N2207" s="73"/>
    </row>
    <row r="2208" spans="1:14" x14ac:dyDescent="0.2">
      <c r="A2208" s="75"/>
      <c r="B2208" s="141"/>
      <c r="C2208" s="77"/>
      <c r="D2208" s="7"/>
      <c r="E2208" s="7"/>
      <c r="F2208" s="21"/>
      <c r="G2208" s="21"/>
      <c r="H2208" s="273"/>
      <c r="I2208" s="135"/>
      <c r="J2208" s="197"/>
      <c r="M2208" s="349"/>
      <c r="N2208" s="73"/>
    </row>
    <row r="2209" spans="1:14" x14ac:dyDescent="0.2">
      <c r="A2209" s="75"/>
      <c r="B2209" s="141"/>
      <c r="C2209" s="77"/>
      <c r="D2209" s="7"/>
      <c r="E2209" s="7"/>
      <c r="F2209" s="21"/>
      <c r="G2209" s="21"/>
      <c r="H2209" s="273"/>
      <c r="I2209" s="135"/>
      <c r="J2209" s="197"/>
      <c r="M2209" s="349"/>
      <c r="N2209" s="73"/>
    </row>
    <row r="2210" spans="1:14" x14ac:dyDescent="0.2">
      <c r="A2210" s="75"/>
      <c r="B2210" s="141"/>
      <c r="C2210" s="77"/>
      <c r="D2210" s="7"/>
      <c r="E2210" s="7"/>
      <c r="F2210" s="21"/>
      <c r="G2210" s="21"/>
      <c r="H2210" s="273"/>
      <c r="I2210" s="135"/>
      <c r="J2210" s="197"/>
      <c r="M2210" s="349"/>
      <c r="N2210" s="73"/>
    </row>
    <row r="2211" spans="1:14" x14ac:dyDescent="0.2">
      <c r="A2211" s="75"/>
      <c r="B2211" s="141"/>
      <c r="C2211" s="77"/>
      <c r="D2211" s="7"/>
      <c r="E2211" s="7"/>
      <c r="F2211" s="21"/>
      <c r="G2211" s="21"/>
      <c r="H2211" s="273"/>
      <c r="I2211" s="135"/>
      <c r="J2211" s="197"/>
      <c r="M2211" s="349"/>
      <c r="N2211" s="73"/>
    </row>
    <row r="2212" spans="1:14" x14ac:dyDescent="0.2">
      <c r="A2212" s="75"/>
      <c r="B2212" s="141"/>
      <c r="C2212" s="77"/>
      <c r="D2212" s="7"/>
      <c r="E2212" s="7"/>
      <c r="F2212" s="21"/>
      <c r="G2212" s="21"/>
      <c r="H2212" s="273"/>
      <c r="I2212" s="135"/>
      <c r="J2212" s="197"/>
      <c r="M2212" s="349"/>
      <c r="N2212" s="73"/>
    </row>
    <row r="2213" spans="1:14" x14ac:dyDescent="0.2">
      <c r="A2213" s="75"/>
      <c r="B2213" s="141"/>
      <c r="C2213" s="77"/>
      <c r="D2213" s="7"/>
      <c r="E2213" s="7"/>
      <c r="F2213" s="21"/>
      <c r="G2213" s="21"/>
      <c r="H2213" s="273"/>
      <c r="I2213" s="135"/>
      <c r="J2213" s="197"/>
      <c r="M2213" s="349"/>
      <c r="N2213" s="73"/>
    </row>
    <row r="2214" spans="1:14" x14ac:dyDescent="0.2">
      <c r="A2214" s="75"/>
      <c r="B2214" s="141"/>
      <c r="C2214" s="77"/>
      <c r="D2214" s="7"/>
      <c r="E2214" s="7"/>
      <c r="F2214" s="21"/>
      <c r="G2214" s="21"/>
      <c r="H2214" s="273"/>
      <c r="I2214" s="135"/>
      <c r="J2214" s="197"/>
      <c r="M2214" s="349"/>
      <c r="N2214" s="73"/>
    </row>
    <row r="2215" spans="1:14" x14ac:dyDescent="0.2">
      <c r="A2215" s="75"/>
      <c r="B2215" s="141"/>
      <c r="C2215" s="77"/>
      <c r="D2215" s="7"/>
      <c r="E2215" s="7"/>
      <c r="F2215" s="21"/>
      <c r="G2215" s="21"/>
      <c r="H2215" s="273"/>
      <c r="I2215" s="135"/>
      <c r="J2215" s="197"/>
      <c r="M2215" s="349"/>
      <c r="N2215" s="73"/>
    </row>
    <row r="2216" spans="1:14" x14ac:dyDescent="0.2">
      <c r="A2216" s="75"/>
      <c r="B2216" s="141"/>
      <c r="C2216" s="77"/>
      <c r="D2216" s="7"/>
      <c r="E2216" s="7"/>
      <c r="F2216" s="21"/>
      <c r="G2216" s="21"/>
      <c r="H2216" s="273"/>
      <c r="I2216" s="135"/>
      <c r="J2216" s="197"/>
      <c r="M2216" s="349"/>
      <c r="N2216" s="73"/>
    </row>
    <row r="2217" spans="1:14" x14ac:dyDescent="0.2">
      <c r="A2217" s="75"/>
      <c r="B2217" s="141"/>
      <c r="C2217" s="77"/>
      <c r="D2217" s="7"/>
      <c r="E2217" s="7"/>
      <c r="F2217" s="21"/>
      <c r="G2217" s="21"/>
      <c r="H2217" s="273"/>
      <c r="I2217" s="135"/>
      <c r="J2217" s="197"/>
      <c r="M2217" s="349"/>
      <c r="N2217" s="73"/>
    </row>
    <row r="2218" spans="1:14" x14ac:dyDescent="0.2">
      <c r="A2218" s="75"/>
      <c r="B2218" s="141"/>
      <c r="C2218" s="77"/>
      <c r="D2218" s="7"/>
      <c r="E2218" s="7"/>
      <c r="F2218" s="21"/>
      <c r="G2218" s="21"/>
      <c r="H2218" s="273"/>
      <c r="I2218" s="135"/>
      <c r="J2218" s="197"/>
      <c r="M2218" s="349"/>
      <c r="N2218" s="73"/>
    </row>
    <row r="2219" spans="1:14" x14ac:dyDescent="0.2">
      <c r="A2219" s="75"/>
      <c r="B2219" s="141"/>
      <c r="C2219" s="77"/>
      <c r="D2219" s="7"/>
      <c r="E2219" s="7"/>
      <c r="F2219" s="21"/>
      <c r="G2219" s="21"/>
      <c r="H2219" s="273"/>
      <c r="I2219" s="135"/>
      <c r="J2219" s="197"/>
      <c r="M2219" s="349"/>
      <c r="N2219" s="73"/>
    </row>
    <row r="2220" spans="1:14" x14ac:dyDescent="0.2">
      <c r="A2220" s="75"/>
      <c r="B2220" s="141"/>
      <c r="C2220" s="77"/>
      <c r="D2220" s="7"/>
      <c r="E2220" s="7"/>
      <c r="F2220" s="21"/>
      <c r="G2220" s="21"/>
      <c r="H2220" s="273"/>
      <c r="I2220" s="135"/>
      <c r="J2220" s="197"/>
      <c r="M2220" s="349"/>
      <c r="N2220" s="73"/>
    </row>
    <row r="2221" spans="1:14" x14ac:dyDescent="0.2">
      <c r="A2221" s="75"/>
      <c r="B2221" s="141"/>
      <c r="C2221" s="77"/>
      <c r="D2221" s="7"/>
      <c r="E2221" s="7"/>
      <c r="F2221" s="21"/>
      <c r="G2221" s="21"/>
      <c r="H2221" s="273"/>
      <c r="I2221" s="135"/>
      <c r="J2221" s="197"/>
      <c r="M2221" s="349"/>
      <c r="N2221" s="73"/>
    </row>
    <row r="2222" spans="1:14" x14ac:dyDescent="0.2">
      <c r="A2222" s="75"/>
      <c r="B2222" s="141"/>
      <c r="C2222" s="77"/>
      <c r="D2222" s="7"/>
      <c r="E2222" s="7"/>
      <c r="F2222" s="21"/>
      <c r="G2222" s="21"/>
      <c r="H2222" s="273"/>
      <c r="I2222" s="135"/>
      <c r="J2222" s="197"/>
      <c r="M2222" s="349"/>
      <c r="N2222" s="73"/>
    </row>
    <row r="2223" spans="1:14" x14ac:dyDescent="0.2">
      <c r="A2223" s="75"/>
      <c r="B2223" s="141"/>
      <c r="C2223" s="77"/>
      <c r="D2223" s="7"/>
      <c r="E2223" s="7"/>
      <c r="F2223" s="21"/>
      <c r="G2223" s="21"/>
      <c r="H2223" s="273"/>
      <c r="I2223" s="135"/>
      <c r="J2223" s="197"/>
      <c r="M2223" s="349"/>
      <c r="N2223" s="73"/>
    </row>
    <row r="2224" spans="1:14" x14ac:dyDescent="0.2">
      <c r="A2224" s="75"/>
      <c r="B2224" s="141"/>
      <c r="C2224" s="77"/>
      <c r="D2224" s="7"/>
      <c r="E2224" s="7"/>
      <c r="F2224" s="21"/>
      <c r="G2224" s="21"/>
      <c r="H2224" s="273"/>
      <c r="I2224" s="135"/>
      <c r="J2224" s="197"/>
      <c r="M2224" s="349"/>
      <c r="N2224" s="73"/>
    </row>
    <row r="2225" spans="1:14" x14ac:dyDescent="0.2">
      <c r="A2225" s="75"/>
      <c r="B2225" s="141"/>
      <c r="C2225" s="77"/>
      <c r="D2225" s="7"/>
      <c r="E2225" s="7"/>
      <c r="F2225" s="21"/>
      <c r="G2225" s="21"/>
      <c r="H2225" s="273"/>
      <c r="I2225" s="135"/>
      <c r="J2225" s="197"/>
      <c r="M2225" s="349"/>
      <c r="N2225" s="73"/>
    </row>
    <row r="2226" spans="1:14" x14ac:dyDescent="0.2">
      <c r="A2226" s="75"/>
      <c r="B2226" s="141"/>
      <c r="C2226" s="77"/>
      <c r="D2226" s="7"/>
      <c r="E2226" s="7"/>
      <c r="F2226" s="21"/>
      <c r="G2226" s="21"/>
      <c r="H2226" s="273"/>
      <c r="I2226" s="135"/>
      <c r="J2226" s="197"/>
      <c r="M2226" s="349"/>
      <c r="N2226" s="73"/>
    </row>
    <row r="2227" spans="1:14" x14ac:dyDescent="0.2">
      <c r="A2227" s="75"/>
      <c r="B2227" s="141"/>
      <c r="C2227" s="77"/>
      <c r="D2227" s="7"/>
      <c r="E2227" s="7"/>
      <c r="F2227" s="21"/>
      <c r="G2227" s="21"/>
      <c r="H2227" s="273"/>
      <c r="I2227" s="135"/>
      <c r="J2227" s="197"/>
      <c r="M2227" s="349"/>
      <c r="N2227" s="73"/>
    </row>
    <row r="2228" spans="1:14" x14ac:dyDescent="0.2">
      <c r="A2228" s="75"/>
      <c r="B2228" s="141"/>
      <c r="C2228" s="77"/>
      <c r="D2228" s="7"/>
      <c r="E2228" s="7"/>
      <c r="F2228" s="21"/>
      <c r="G2228" s="21"/>
      <c r="H2228" s="273"/>
      <c r="I2228" s="135"/>
      <c r="J2228" s="197"/>
      <c r="M2228" s="349"/>
      <c r="N2228" s="73"/>
    </row>
    <row r="2229" spans="1:14" x14ac:dyDescent="0.2">
      <c r="A2229" s="75"/>
      <c r="B2229" s="141"/>
      <c r="C2229" s="77"/>
      <c r="D2229" s="7"/>
      <c r="E2229" s="7"/>
      <c r="F2229" s="21"/>
      <c r="G2229" s="21"/>
      <c r="H2229" s="273"/>
      <c r="I2229" s="135"/>
      <c r="J2229" s="197"/>
      <c r="M2229" s="349"/>
      <c r="N2229" s="73"/>
    </row>
    <row r="2230" spans="1:14" x14ac:dyDescent="0.2">
      <c r="A2230" s="75"/>
      <c r="B2230" s="141"/>
      <c r="C2230" s="77"/>
      <c r="D2230" s="7"/>
      <c r="E2230" s="7"/>
      <c r="F2230" s="21"/>
      <c r="G2230" s="21"/>
      <c r="H2230" s="273"/>
      <c r="I2230" s="135"/>
      <c r="J2230" s="197"/>
      <c r="M2230" s="349"/>
      <c r="N2230" s="73"/>
    </row>
    <row r="2231" spans="1:14" x14ac:dyDescent="0.2">
      <c r="A2231" s="75"/>
      <c r="B2231" s="141"/>
      <c r="C2231" s="77"/>
      <c r="D2231" s="7"/>
      <c r="E2231" s="7"/>
      <c r="F2231" s="21"/>
      <c r="G2231" s="21"/>
      <c r="H2231" s="273"/>
      <c r="I2231" s="135"/>
      <c r="J2231" s="197"/>
      <c r="M2231" s="349"/>
      <c r="N2231" s="73"/>
    </row>
    <row r="2232" spans="1:14" x14ac:dyDescent="0.2">
      <c r="A2232" s="75"/>
      <c r="B2232" s="141"/>
      <c r="C2232" s="77"/>
      <c r="D2232" s="7"/>
      <c r="E2232" s="7"/>
      <c r="F2232" s="21"/>
      <c r="G2232" s="21"/>
      <c r="H2232" s="273"/>
      <c r="I2232" s="135"/>
      <c r="J2232" s="197"/>
      <c r="M2232" s="349"/>
      <c r="N2232" s="73"/>
    </row>
    <row r="2233" spans="1:14" x14ac:dyDescent="0.2">
      <c r="A2233" s="75"/>
      <c r="B2233" s="141"/>
      <c r="C2233" s="77"/>
      <c r="D2233" s="7"/>
      <c r="E2233" s="7"/>
      <c r="F2233" s="21"/>
      <c r="G2233" s="21"/>
      <c r="H2233" s="273"/>
      <c r="I2233" s="135"/>
      <c r="J2233" s="197"/>
      <c r="M2233" s="349"/>
      <c r="N2233" s="73"/>
    </row>
    <row r="2234" spans="1:14" x14ac:dyDescent="0.2">
      <c r="A2234" s="75"/>
      <c r="B2234" s="141"/>
      <c r="C2234" s="77"/>
      <c r="D2234" s="7"/>
      <c r="E2234" s="7"/>
      <c r="F2234" s="21"/>
      <c r="G2234" s="21"/>
      <c r="H2234" s="273"/>
      <c r="I2234" s="135"/>
      <c r="J2234" s="197"/>
      <c r="M2234" s="349"/>
      <c r="N2234" s="73"/>
    </row>
    <row r="2235" spans="1:14" x14ac:dyDescent="0.2">
      <c r="A2235" s="75"/>
      <c r="B2235" s="141"/>
      <c r="C2235" s="77"/>
      <c r="D2235" s="7"/>
      <c r="E2235" s="7"/>
      <c r="F2235" s="21"/>
      <c r="G2235" s="21"/>
      <c r="H2235" s="273"/>
      <c r="I2235" s="135"/>
      <c r="J2235" s="197"/>
      <c r="M2235" s="349"/>
      <c r="N2235" s="73"/>
    </row>
    <row r="2236" spans="1:14" x14ac:dyDescent="0.2">
      <c r="A2236" s="75"/>
      <c r="B2236" s="141"/>
      <c r="C2236" s="77"/>
      <c r="D2236" s="7"/>
      <c r="E2236" s="7"/>
      <c r="F2236" s="21"/>
      <c r="G2236" s="21"/>
      <c r="H2236" s="273"/>
      <c r="I2236" s="135"/>
      <c r="J2236" s="197"/>
      <c r="M2236" s="349"/>
      <c r="N2236" s="73"/>
    </row>
    <row r="2237" spans="1:14" x14ac:dyDescent="0.2">
      <c r="A2237" s="75"/>
      <c r="B2237" s="141"/>
      <c r="C2237" s="77"/>
      <c r="D2237" s="7"/>
      <c r="E2237" s="7"/>
      <c r="F2237" s="21"/>
      <c r="G2237" s="21"/>
      <c r="H2237" s="273"/>
      <c r="I2237" s="135"/>
      <c r="J2237" s="197"/>
      <c r="M2237" s="349"/>
      <c r="N2237" s="73"/>
    </row>
    <row r="2238" spans="1:14" x14ac:dyDescent="0.2">
      <c r="A2238" s="75"/>
      <c r="B2238" s="141"/>
      <c r="C2238" s="77"/>
      <c r="D2238" s="7"/>
      <c r="E2238" s="7"/>
      <c r="F2238" s="21"/>
      <c r="G2238" s="21"/>
      <c r="H2238" s="273"/>
      <c r="I2238" s="135"/>
      <c r="J2238" s="197"/>
      <c r="M2238" s="349"/>
      <c r="N2238" s="73"/>
    </row>
    <row r="2239" spans="1:14" x14ac:dyDescent="0.2">
      <c r="A2239" s="75"/>
      <c r="B2239" s="141"/>
      <c r="C2239" s="77"/>
      <c r="D2239" s="7"/>
      <c r="E2239" s="7"/>
      <c r="F2239" s="21"/>
      <c r="G2239" s="21"/>
      <c r="H2239" s="273"/>
      <c r="I2239" s="135"/>
      <c r="J2239" s="197"/>
      <c r="M2239" s="349"/>
      <c r="N2239" s="73"/>
    </row>
    <row r="2240" spans="1:14" x14ac:dyDescent="0.2">
      <c r="A2240" s="75"/>
      <c r="B2240" s="141"/>
      <c r="C2240" s="77"/>
      <c r="D2240" s="7"/>
      <c r="E2240" s="7"/>
      <c r="F2240" s="21"/>
      <c r="G2240" s="21"/>
      <c r="H2240" s="273"/>
      <c r="I2240" s="135"/>
      <c r="J2240" s="197"/>
      <c r="M2240" s="349"/>
      <c r="N2240" s="73"/>
    </row>
    <row r="2241" spans="1:14" x14ac:dyDescent="0.2">
      <c r="A2241" s="75"/>
      <c r="B2241" s="141"/>
      <c r="C2241" s="77"/>
      <c r="D2241" s="7"/>
      <c r="E2241" s="7"/>
      <c r="F2241" s="21"/>
      <c r="G2241" s="21"/>
      <c r="H2241" s="273"/>
      <c r="I2241" s="135"/>
      <c r="J2241" s="197"/>
      <c r="M2241" s="349"/>
      <c r="N2241" s="73"/>
    </row>
    <row r="2242" spans="1:14" x14ac:dyDescent="0.2">
      <c r="A2242" s="75"/>
      <c r="B2242" s="141"/>
      <c r="C2242" s="77"/>
      <c r="D2242" s="7"/>
      <c r="E2242" s="7"/>
      <c r="F2242" s="21"/>
      <c r="G2242" s="21"/>
      <c r="H2242" s="273"/>
      <c r="I2242" s="135"/>
      <c r="J2242" s="197"/>
      <c r="M2242" s="349"/>
      <c r="N2242" s="73"/>
    </row>
    <row r="2243" spans="1:14" x14ac:dyDescent="0.2">
      <c r="A2243" s="75"/>
      <c r="B2243" s="141"/>
      <c r="C2243" s="77"/>
      <c r="D2243" s="7"/>
      <c r="E2243" s="7"/>
      <c r="F2243" s="21"/>
      <c r="G2243" s="21"/>
      <c r="H2243" s="273"/>
      <c r="I2243" s="135"/>
      <c r="J2243" s="197"/>
      <c r="M2243" s="349"/>
      <c r="N2243" s="73"/>
    </row>
    <row r="2244" spans="1:14" x14ac:dyDescent="0.2">
      <c r="A2244" s="75"/>
      <c r="B2244" s="141"/>
      <c r="C2244" s="77"/>
      <c r="D2244" s="7"/>
      <c r="E2244" s="7"/>
      <c r="F2244" s="21"/>
      <c r="G2244" s="21"/>
      <c r="H2244" s="273"/>
      <c r="I2244" s="135"/>
      <c r="J2244" s="197"/>
      <c r="M2244" s="349"/>
      <c r="N2244" s="73"/>
    </row>
    <row r="2245" spans="1:14" x14ac:dyDescent="0.2">
      <c r="A2245" s="75"/>
      <c r="B2245" s="141"/>
      <c r="C2245" s="77"/>
      <c r="D2245" s="7"/>
      <c r="E2245" s="7"/>
      <c r="F2245" s="21"/>
      <c r="G2245" s="21"/>
      <c r="H2245" s="273"/>
      <c r="I2245" s="135"/>
      <c r="J2245" s="197"/>
      <c r="M2245" s="349"/>
      <c r="N2245" s="73"/>
    </row>
    <row r="2246" spans="1:14" x14ac:dyDescent="0.2">
      <c r="A2246" s="75"/>
      <c r="B2246" s="141"/>
      <c r="C2246" s="77"/>
      <c r="D2246" s="7"/>
      <c r="E2246" s="7"/>
      <c r="F2246" s="21"/>
      <c r="G2246" s="21"/>
      <c r="H2246" s="273"/>
      <c r="I2246" s="135"/>
      <c r="J2246" s="197"/>
      <c r="M2246" s="349"/>
      <c r="N2246" s="73"/>
    </row>
    <row r="2247" spans="1:14" x14ac:dyDescent="0.2">
      <c r="A2247" s="75"/>
      <c r="B2247" s="141"/>
      <c r="C2247" s="77"/>
      <c r="D2247" s="7"/>
      <c r="E2247" s="7"/>
      <c r="F2247" s="21"/>
      <c r="G2247" s="21"/>
      <c r="H2247" s="273"/>
      <c r="I2247" s="135"/>
      <c r="J2247" s="197"/>
      <c r="M2247" s="349"/>
      <c r="N2247" s="73"/>
    </row>
    <row r="2248" spans="1:14" x14ac:dyDescent="0.2">
      <c r="A2248" s="75"/>
      <c r="B2248" s="141"/>
      <c r="C2248" s="77"/>
      <c r="D2248" s="7"/>
      <c r="E2248" s="7"/>
      <c r="F2248" s="21"/>
      <c r="G2248" s="21"/>
      <c r="H2248" s="273"/>
      <c r="I2248" s="135"/>
      <c r="J2248" s="197"/>
      <c r="M2248" s="349"/>
      <c r="N2248" s="73"/>
    </row>
    <row r="2249" spans="1:14" x14ac:dyDescent="0.2">
      <c r="A2249" s="75"/>
      <c r="B2249" s="141"/>
      <c r="C2249" s="77"/>
      <c r="D2249" s="7"/>
      <c r="E2249" s="7"/>
      <c r="F2249" s="21"/>
      <c r="G2249" s="21"/>
      <c r="H2249" s="273"/>
      <c r="I2249" s="135"/>
      <c r="J2249" s="197"/>
      <c r="M2249" s="349"/>
      <c r="N2249" s="73"/>
    </row>
    <row r="2250" spans="1:14" x14ac:dyDescent="0.2">
      <c r="A2250" s="75"/>
      <c r="B2250" s="141"/>
      <c r="C2250" s="77"/>
      <c r="D2250" s="7"/>
      <c r="E2250" s="7"/>
      <c r="F2250" s="21"/>
      <c r="G2250" s="21"/>
      <c r="H2250" s="273"/>
      <c r="I2250" s="135"/>
      <c r="J2250" s="197"/>
      <c r="M2250" s="349"/>
      <c r="N2250" s="73"/>
    </row>
    <row r="2251" spans="1:14" x14ac:dyDescent="0.2">
      <c r="A2251" s="75"/>
      <c r="B2251" s="141"/>
      <c r="C2251" s="77"/>
      <c r="D2251" s="7"/>
      <c r="E2251" s="7"/>
      <c r="F2251" s="21"/>
      <c r="G2251" s="21"/>
      <c r="H2251" s="273"/>
      <c r="I2251" s="135"/>
      <c r="J2251" s="197"/>
      <c r="M2251" s="349"/>
      <c r="N2251" s="73"/>
    </row>
    <row r="2252" spans="1:14" x14ac:dyDescent="0.2">
      <c r="A2252" s="75"/>
      <c r="B2252" s="141"/>
      <c r="C2252" s="77"/>
      <c r="D2252" s="7"/>
      <c r="E2252" s="7"/>
      <c r="F2252" s="21"/>
      <c r="G2252" s="21"/>
      <c r="H2252" s="273"/>
      <c r="I2252" s="135"/>
      <c r="J2252" s="197"/>
      <c r="M2252" s="349"/>
      <c r="N2252" s="73"/>
    </row>
    <row r="2253" spans="1:14" x14ac:dyDescent="0.2">
      <c r="A2253" s="75"/>
      <c r="B2253" s="141"/>
      <c r="C2253" s="77"/>
      <c r="D2253" s="7"/>
      <c r="E2253" s="7"/>
      <c r="F2253" s="21"/>
      <c r="G2253" s="21"/>
      <c r="H2253" s="273"/>
      <c r="I2253" s="135"/>
      <c r="J2253" s="197"/>
      <c r="M2253" s="349"/>
      <c r="N2253" s="73"/>
    </row>
    <row r="2254" spans="1:14" x14ac:dyDescent="0.2">
      <c r="A2254" s="75"/>
      <c r="B2254" s="141"/>
      <c r="C2254" s="77"/>
      <c r="D2254" s="7"/>
      <c r="E2254" s="7"/>
      <c r="F2254" s="21"/>
      <c r="G2254" s="21"/>
      <c r="H2254" s="273"/>
      <c r="I2254" s="135"/>
      <c r="J2254" s="197"/>
      <c r="M2254" s="349"/>
      <c r="N2254" s="73"/>
    </row>
    <row r="2255" spans="1:14" x14ac:dyDescent="0.2">
      <c r="A2255" s="75"/>
      <c r="B2255" s="141"/>
      <c r="C2255" s="77"/>
      <c r="D2255" s="7"/>
      <c r="E2255" s="7"/>
      <c r="F2255" s="21"/>
      <c r="G2255" s="21"/>
      <c r="H2255" s="273"/>
      <c r="I2255" s="135"/>
      <c r="J2255" s="197"/>
      <c r="M2255" s="349"/>
      <c r="N2255" s="73"/>
    </row>
    <row r="2256" spans="1:14" x14ac:dyDescent="0.2">
      <c r="A2256" s="75"/>
      <c r="B2256" s="141"/>
      <c r="C2256" s="77"/>
      <c r="D2256" s="7"/>
      <c r="E2256" s="7"/>
      <c r="F2256" s="21"/>
      <c r="G2256" s="21"/>
      <c r="H2256" s="273"/>
      <c r="I2256" s="135"/>
      <c r="J2256" s="197"/>
      <c r="M2256" s="349"/>
      <c r="N2256" s="73"/>
    </row>
    <row r="2257" spans="1:14" x14ac:dyDescent="0.2">
      <c r="A2257" s="75"/>
      <c r="B2257" s="141"/>
      <c r="C2257" s="77"/>
      <c r="D2257" s="7"/>
      <c r="E2257" s="7"/>
      <c r="F2257" s="21"/>
      <c r="G2257" s="21"/>
      <c r="H2257" s="273"/>
      <c r="I2257" s="135"/>
      <c r="J2257" s="197"/>
      <c r="M2257" s="349"/>
      <c r="N2257" s="73"/>
    </row>
    <row r="2258" spans="1:14" x14ac:dyDescent="0.2">
      <c r="A2258" s="75"/>
      <c r="B2258" s="141"/>
      <c r="C2258" s="77"/>
      <c r="D2258" s="7"/>
      <c r="E2258" s="7"/>
      <c r="F2258" s="21"/>
      <c r="G2258" s="21"/>
      <c r="H2258" s="273"/>
      <c r="I2258" s="135"/>
      <c r="J2258" s="197"/>
      <c r="M2258" s="349"/>
      <c r="N2258" s="73"/>
    </row>
    <row r="2259" spans="1:14" x14ac:dyDescent="0.2">
      <c r="A2259" s="75"/>
      <c r="B2259" s="141"/>
      <c r="C2259" s="77"/>
      <c r="D2259" s="7"/>
      <c r="E2259" s="7"/>
      <c r="F2259" s="21"/>
      <c r="G2259" s="21"/>
      <c r="H2259" s="273"/>
      <c r="I2259" s="135"/>
      <c r="J2259" s="197"/>
      <c r="M2259" s="349"/>
      <c r="N2259" s="73"/>
    </row>
    <row r="2260" spans="1:14" x14ac:dyDescent="0.2">
      <c r="A2260" s="75"/>
      <c r="B2260" s="141"/>
      <c r="C2260" s="77"/>
      <c r="D2260" s="7"/>
      <c r="E2260" s="7"/>
      <c r="F2260" s="21"/>
      <c r="G2260" s="21"/>
      <c r="H2260" s="273"/>
      <c r="I2260" s="135"/>
      <c r="J2260" s="197"/>
      <c r="M2260" s="349"/>
      <c r="N2260" s="73"/>
    </row>
    <row r="2261" spans="1:14" x14ac:dyDescent="0.2">
      <c r="A2261" s="75"/>
      <c r="B2261" s="141"/>
      <c r="C2261" s="77"/>
      <c r="D2261" s="7"/>
      <c r="E2261" s="7"/>
      <c r="F2261" s="21"/>
      <c r="G2261" s="21"/>
      <c r="H2261" s="273"/>
      <c r="I2261" s="135"/>
      <c r="J2261" s="197"/>
      <c r="M2261" s="349"/>
      <c r="N2261" s="73"/>
    </row>
    <row r="2262" spans="1:14" x14ac:dyDescent="0.2">
      <c r="A2262" s="75"/>
      <c r="B2262" s="141"/>
      <c r="C2262" s="77"/>
      <c r="D2262" s="7"/>
      <c r="E2262" s="7"/>
      <c r="F2262" s="21"/>
      <c r="G2262" s="21"/>
      <c r="H2262" s="273"/>
      <c r="I2262" s="135"/>
      <c r="J2262" s="197"/>
      <c r="M2262" s="349"/>
      <c r="N2262" s="73"/>
    </row>
    <row r="2263" spans="1:14" x14ac:dyDescent="0.2">
      <c r="A2263" s="75"/>
      <c r="B2263" s="141"/>
      <c r="C2263" s="77"/>
      <c r="D2263" s="7"/>
      <c r="E2263" s="7"/>
      <c r="F2263" s="21"/>
      <c r="G2263" s="21"/>
      <c r="H2263" s="273"/>
      <c r="I2263" s="135"/>
      <c r="J2263" s="197"/>
      <c r="M2263" s="349"/>
      <c r="N2263" s="73"/>
    </row>
    <row r="2264" spans="1:14" x14ac:dyDescent="0.2">
      <c r="A2264" s="75"/>
      <c r="B2264" s="141"/>
      <c r="C2264" s="77"/>
      <c r="D2264" s="7"/>
      <c r="E2264" s="7"/>
      <c r="F2264" s="21"/>
      <c r="G2264" s="21"/>
      <c r="H2264" s="273"/>
      <c r="I2264" s="135"/>
      <c r="J2264" s="197"/>
      <c r="M2264" s="349"/>
      <c r="N2264" s="73"/>
    </row>
    <row r="2265" spans="1:14" x14ac:dyDescent="0.2">
      <c r="A2265" s="75"/>
      <c r="B2265" s="141"/>
      <c r="C2265" s="77"/>
      <c r="D2265" s="7"/>
      <c r="E2265" s="7"/>
      <c r="F2265" s="21"/>
      <c r="G2265" s="21"/>
      <c r="H2265" s="273"/>
      <c r="I2265" s="135"/>
      <c r="J2265" s="197"/>
      <c r="M2265" s="349"/>
      <c r="N2265" s="73"/>
    </row>
    <row r="2266" spans="1:14" x14ac:dyDescent="0.2">
      <c r="A2266" s="75"/>
      <c r="B2266" s="141"/>
      <c r="C2266" s="77"/>
      <c r="D2266" s="7"/>
      <c r="E2266" s="7"/>
      <c r="F2266" s="21"/>
      <c r="G2266" s="21"/>
      <c r="H2266" s="273"/>
      <c r="I2266" s="135"/>
      <c r="J2266" s="197"/>
      <c r="M2266" s="349"/>
      <c r="N2266" s="73"/>
    </row>
    <row r="2267" spans="1:14" x14ac:dyDescent="0.2">
      <c r="A2267" s="75"/>
      <c r="B2267" s="141"/>
      <c r="C2267" s="77"/>
      <c r="D2267" s="7"/>
      <c r="E2267" s="7"/>
      <c r="F2267" s="21"/>
      <c r="G2267" s="21"/>
      <c r="H2267" s="273"/>
      <c r="I2267" s="135"/>
      <c r="J2267" s="197"/>
      <c r="M2267" s="349"/>
      <c r="N2267" s="73"/>
    </row>
    <row r="2268" spans="1:14" x14ac:dyDescent="0.2">
      <c r="A2268" s="75"/>
      <c r="B2268" s="141"/>
      <c r="C2268" s="77"/>
      <c r="D2268" s="7"/>
      <c r="E2268" s="7"/>
      <c r="F2268" s="21"/>
      <c r="G2268" s="21"/>
      <c r="H2268" s="273"/>
      <c r="I2268" s="135"/>
      <c r="J2268" s="197"/>
      <c r="M2268" s="349"/>
      <c r="N2268" s="73"/>
    </row>
    <row r="2269" spans="1:14" x14ac:dyDescent="0.2">
      <c r="A2269" s="75"/>
      <c r="B2269" s="141"/>
      <c r="C2269" s="77"/>
      <c r="D2269" s="7"/>
      <c r="E2269" s="7"/>
      <c r="F2269" s="21"/>
      <c r="G2269" s="21"/>
      <c r="H2269" s="273"/>
      <c r="I2269" s="135"/>
      <c r="J2269" s="197"/>
      <c r="M2269" s="349"/>
      <c r="N2269" s="73"/>
    </row>
    <row r="2270" spans="1:14" x14ac:dyDescent="0.2">
      <c r="A2270" s="75"/>
      <c r="B2270" s="141"/>
      <c r="C2270" s="77"/>
      <c r="D2270" s="7"/>
      <c r="E2270" s="7"/>
      <c r="F2270" s="21"/>
      <c r="G2270" s="21"/>
      <c r="H2270" s="273"/>
      <c r="I2270" s="135"/>
      <c r="J2270" s="197"/>
      <c r="M2270" s="349"/>
      <c r="N2270" s="73"/>
    </row>
    <row r="2271" spans="1:14" x14ac:dyDescent="0.2">
      <c r="A2271" s="75"/>
      <c r="B2271" s="141"/>
      <c r="C2271" s="77"/>
      <c r="D2271" s="7"/>
      <c r="E2271" s="7"/>
      <c r="F2271" s="21"/>
      <c r="G2271" s="21"/>
      <c r="H2271" s="273"/>
      <c r="I2271" s="135"/>
      <c r="J2271" s="197"/>
      <c r="M2271" s="349"/>
      <c r="N2271" s="73"/>
    </row>
    <row r="2272" spans="1:14" x14ac:dyDescent="0.2">
      <c r="A2272" s="75"/>
      <c r="B2272" s="141"/>
      <c r="C2272" s="77"/>
      <c r="D2272" s="7"/>
      <c r="E2272" s="7"/>
      <c r="F2272" s="21"/>
      <c r="G2272" s="21"/>
      <c r="H2272" s="273"/>
      <c r="I2272" s="135"/>
      <c r="J2272" s="197"/>
      <c r="M2272" s="349"/>
      <c r="N2272" s="73"/>
    </row>
    <row r="2273" spans="1:14" x14ac:dyDescent="0.2">
      <c r="A2273" s="75"/>
      <c r="B2273" s="141"/>
      <c r="C2273" s="77"/>
      <c r="D2273" s="7"/>
      <c r="E2273" s="7"/>
      <c r="F2273" s="21"/>
      <c r="G2273" s="21"/>
      <c r="H2273" s="273"/>
      <c r="I2273" s="135"/>
      <c r="J2273" s="197"/>
      <c r="M2273" s="349"/>
      <c r="N2273" s="73"/>
    </row>
    <row r="2274" spans="1:14" x14ac:dyDescent="0.2">
      <c r="A2274" s="75"/>
      <c r="B2274" s="141"/>
      <c r="C2274" s="77"/>
      <c r="D2274" s="7"/>
      <c r="E2274" s="7"/>
      <c r="F2274" s="21"/>
      <c r="G2274" s="21"/>
      <c r="H2274" s="273"/>
      <c r="I2274" s="135"/>
      <c r="J2274" s="197"/>
      <c r="M2274" s="349"/>
      <c r="N2274" s="73"/>
    </row>
    <row r="2275" spans="1:14" x14ac:dyDescent="0.2">
      <c r="A2275" s="75"/>
      <c r="B2275" s="141"/>
      <c r="C2275" s="77"/>
      <c r="D2275" s="7"/>
      <c r="E2275" s="7"/>
      <c r="F2275" s="21"/>
      <c r="G2275" s="21"/>
      <c r="H2275" s="273"/>
      <c r="I2275" s="135"/>
      <c r="J2275" s="197"/>
      <c r="M2275" s="349"/>
      <c r="N2275" s="73"/>
    </row>
    <row r="2276" spans="1:14" x14ac:dyDescent="0.2">
      <c r="A2276" s="75"/>
      <c r="B2276" s="141"/>
      <c r="C2276" s="77"/>
      <c r="D2276" s="7"/>
      <c r="E2276" s="7"/>
      <c r="F2276" s="21"/>
      <c r="G2276" s="21"/>
      <c r="H2276" s="273"/>
      <c r="I2276" s="135"/>
      <c r="J2276" s="197"/>
      <c r="M2276" s="349"/>
      <c r="N2276" s="73"/>
    </row>
    <row r="2277" spans="1:14" x14ac:dyDescent="0.2">
      <c r="A2277" s="75"/>
      <c r="B2277" s="141"/>
      <c r="C2277" s="77"/>
      <c r="D2277" s="7"/>
      <c r="E2277" s="7"/>
      <c r="F2277" s="21"/>
      <c r="G2277" s="21"/>
      <c r="H2277" s="273"/>
      <c r="I2277" s="135"/>
      <c r="J2277" s="197"/>
      <c r="M2277" s="349"/>
      <c r="N2277" s="73"/>
    </row>
    <row r="2278" spans="1:14" x14ac:dyDescent="0.2">
      <c r="A2278" s="75"/>
      <c r="B2278" s="141"/>
      <c r="C2278" s="77"/>
      <c r="D2278" s="7"/>
      <c r="E2278" s="7"/>
      <c r="F2278" s="21"/>
      <c r="G2278" s="21"/>
      <c r="H2278" s="273"/>
      <c r="I2278" s="135"/>
      <c r="J2278" s="197"/>
      <c r="M2278" s="349"/>
      <c r="N2278" s="73"/>
    </row>
    <row r="2279" spans="1:14" x14ac:dyDescent="0.2">
      <c r="A2279" s="75"/>
      <c r="B2279" s="141"/>
      <c r="C2279" s="77"/>
      <c r="D2279" s="7"/>
      <c r="E2279" s="7"/>
      <c r="F2279" s="21"/>
      <c r="G2279" s="21"/>
      <c r="H2279" s="273"/>
      <c r="I2279" s="135"/>
      <c r="J2279" s="197"/>
      <c r="M2279" s="349"/>
      <c r="N2279" s="73"/>
    </row>
    <row r="2280" spans="1:14" x14ac:dyDescent="0.2">
      <c r="A2280" s="75"/>
      <c r="B2280" s="141"/>
      <c r="C2280" s="77"/>
      <c r="D2280" s="7"/>
      <c r="E2280" s="7"/>
      <c r="F2280" s="21"/>
      <c r="G2280" s="21"/>
      <c r="H2280" s="273"/>
      <c r="I2280" s="135"/>
      <c r="J2280" s="197"/>
      <c r="M2280" s="349"/>
      <c r="N2280" s="73"/>
    </row>
    <row r="2281" spans="1:14" x14ac:dyDescent="0.2">
      <c r="A2281" s="75"/>
      <c r="B2281" s="141"/>
      <c r="C2281" s="77"/>
      <c r="D2281" s="7"/>
      <c r="E2281" s="7"/>
      <c r="F2281" s="21"/>
      <c r="G2281" s="21"/>
      <c r="H2281" s="273"/>
      <c r="I2281" s="135"/>
      <c r="J2281" s="197"/>
      <c r="M2281" s="349"/>
      <c r="N2281" s="73"/>
    </row>
    <row r="2282" spans="1:14" x14ac:dyDescent="0.2">
      <c r="A2282" s="75"/>
      <c r="B2282" s="141"/>
      <c r="C2282" s="77"/>
      <c r="D2282" s="7"/>
      <c r="E2282" s="7"/>
      <c r="F2282" s="21"/>
      <c r="G2282" s="21"/>
      <c r="H2282" s="273"/>
      <c r="I2282" s="135"/>
      <c r="J2282" s="197"/>
      <c r="M2282" s="349"/>
      <c r="N2282" s="73"/>
    </row>
    <row r="2283" spans="1:14" x14ac:dyDescent="0.2">
      <c r="A2283" s="75"/>
      <c r="B2283" s="141"/>
      <c r="C2283" s="77"/>
      <c r="D2283" s="7"/>
      <c r="E2283" s="7"/>
      <c r="F2283" s="21"/>
      <c r="G2283" s="21"/>
      <c r="H2283" s="273"/>
      <c r="I2283" s="135"/>
      <c r="J2283" s="197"/>
      <c r="M2283" s="349"/>
      <c r="N2283" s="73"/>
    </row>
    <row r="2284" spans="1:14" x14ac:dyDescent="0.2">
      <c r="A2284" s="75"/>
      <c r="B2284" s="141"/>
      <c r="C2284" s="77"/>
      <c r="D2284" s="7"/>
      <c r="E2284" s="7"/>
      <c r="F2284" s="21"/>
      <c r="G2284" s="21"/>
      <c r="H2284" s="273"/>
      <c r="I2284" s="135"/>
      <c r="J2284" s="197"/>
      <c r="M2284" s="349"/>
      <c r="N2284" s="73"/>
    </row>
    <row r="2285" spans="1:14" x14ac:dyDescent="0.2">
      <c r="A2285" s="75"/>
      <c r="B2285" s="141"/>
      <c r="C2285" s="77"/>
      <c r="D2285" s="7"/>
      <c r="E2285" s="7"/>
      <c r="F2285" s="21"/>
      <c r="G2285" s="21"/>
      <c r="H2285" s="273"/>
      <c r="I2285" s="135"/>
      <c r="J2285" s="197"/>
      <c r="M2285" s="349"/>
      <c r="N2285" s="73"/>
    </row>
    <row r="2286" spans="1:14" x14ac:dyDescent="0.2">
      <c r="A2286" s="75"/>
      <c r="B2286" s="141"/>
      <c r="C2286" s="77"/>
      <c r="D2286" s="7"/>
      <c r="E2286" s="7"/>
      <c r="F2286" s="21"/>
      <c r="G2286" s="21"/>
      <c r="H2286" s="273"/>
      <c r="I2286" s="135"/>
      <c r="J2286" s="197"/>
      <c r="M2286" s="349"/>
      <c r="N2286" s="73"/>
    </row>
    <row r="2287" spans="1:14" x14ac:dyDescent="0.2">
      <c r="A2287" s="75"/>
      <c r="B2287" s="141"/>
      <c r="C2287" s="77"/>
      <c r="D2287" s="7"/>
      <c r="E2287" s="7"/>
      <c r="F2287" s="21"/>
      <c r="G2287" s="21"/>
      <c r="H2287" s="273"/>
      <c r="I2287" s="135"/>
      <c r="J2287" s="197"/>
      <c r="M2287" s="349"/>
      <c r="N2287" s="73"/>
    </row>
    <row r="2288" spans="1:14" x14ac:dyDescent="0.2">
      <c r="A2288" s="75"/>
      <c r="B2288" s="141"/>
      <c r="C2288" s="77"/>
      <c r="D2288" s="7"/>
      <c r="E2288" s="7"/>
      <c r="F2288" s="21"/>
      <c r="G2288" s="21"/>
      <c r="H2288" s="273"/>
      <c r="I2288" s="135"/>
      <c r="J2288" s="197"/>
      <c r="M2288" s="349"/>
      <c r="N2288" s="73"/>
    </row>
    <row r="2289" spans="1:14" x14ac:dyDescent="0.2">
      <c r="A2289" s="75"/>
      <c r="B2289" s="141"/>
      <c r="C2289" s="77"/>
      <c r="D2289" s="7"/>
      <c r="E2289" s="7"/>
      <c r="F2289" s="21"/>
      <c r="G2289" s="21"/>
      <c r="H2289" s="273"/>
      <c r="I2289" s="135"/>
      <c r="J2289" s="197"/>
      <c r="M2289" s="349"/>
      <c r="N2289" s="73"/>
    </row>
    <row r="2290" spans="1:14" x14ac:dyDescent="0.2">
      <c r="A2290" s="75"/>
      <c r="B2290" s="141"/>
      <c r="C2290" s="77"/>
      <c r="D2290" s="7"/>
      <c r="E2290" s="7"/>
      <c r="F2290" s="21"/>
      <c r="G2290" s="21"/>
      <c r="H2290" s="273"/>
      <c r="I2290" s="135"/>
      <c r="J2290" s="197"/>
      <c r="M2290" s="349"/>
      <c r="N2290" s="73"/>
    </row>
    <row r="2291" spans="1:14" x14ac:dyDescent="0.2">
      <c r="A2291" s="75"/>
      <c r="B2291" s="141"/>
      <c r="C2291" s="77"/>
      <c r="D2291" s="7"/>
      <c r="E2291" s="7"/>
      <c r="F2291" s="21"/>
      <c r="G2291" s="21"/>
      <c r="H2291" s="273"/>
      <c r="I2291" s="135"/>
      <c r="J2291" s="197"/>
      <c r="M2291" s="349"/>
      <c r="N2291" s="73"/>
    </row>
    <row r="2292" spans="1:14" x14ac:dyDescent="0.2">
      <c r="A2292" s="75"/>
      <c r="B2292" s="141"/>
      <c r="C2292" s="77"/>
      <c r="D2292" s="7"/>
      <c r="E2292" s="7"/>
      <c r="F2292" s="21"/>
      <c r="G2292" s="21"/>
      <c r="H2292" s="273"/>
      <c r="I2292" s="135"/>
      <c r="J2292" s="197"/>
      <c r="M2292" s="349"/>
      <c r="N2292" s="73"/>
    </row>
    <row r="2293" spans="1:14" x14ac:dyDescent="0.2">
      <c r="A2293" s="75"/>
      <c r="B2293" s="141"/>
      <c r="C2293" s="77"/>
      <c r="D2293" s="7"/>
      <c r="E2293" s="7"/>
      <c r="F2293" s="21"/>
      <c r="G2293" s="21"/>
      <c r="H2293" s="273"/>
      <c r="I2293" s="135"/>
      <c r="J2293" s="197"/>
      <c r="M2293" s="349"/>
      <c r="N2293" s="73"/>
    </row>
    <row r="2294" spans="1:14" x14ac:dyDescent="0.2">
      <c r="A2294" s="75"/>
      <c r="B2294" s="141"/>
      <c r="C2294" s="77"/>
      <c r="D2294" s="7"/>
      <c r="E2294" s="7"/>
      <c r="F2294" s="21"/>
      <c r="G2294" s="21"/>
      <c r="H2294" s="273"/>
      <c r="I2294" s="135"/>
      <c r="J2294" s="197"/>
      <c r="M2294" s="349"/>
      <c r="N2294" s="73"/>
    </row>
    <row r="2295" spans="1:14" x14ac:dyDescent="0.2">
      <c r="A2295" s="75"/>
      <c r="B2295" s="141"/>
      <c r="C2295" s="77"/>
      <c r="D2295" s="7"/>
      <c r="E2295" s="7"/>
      <c r="F2295" s="21"/>
      <c r="G2295" s="21"/>
      <c r="H2295" s="273"/>
      <c r="I2295" s="135"/>
      <c r="J2295" s="197"/>
      <c r="M2295" s="349"/>
      <c r="N2295" s="73"/>
    </row>
    <row r="2296" spans="1:14" x14ac:dyDescent="0.2">
      <c r="A2296" s="75"/>
      <c r="B2296" s="141"/>
      <c r="C2296" s="77"/>
      <c r="D2296" s="7"/>
      <c r="E2296" s="7"/>
      <c r="F2296" s="21"/>
      <c r="G2296" s="21"/>
      <c r="H2296" s="273"/>
      <c r="I2296" s="135"/>
      <c r="J2296" s="197"/>
      <c r="M2296" s="349"/>
      <c r="N2296" s="73"/>
    </row>
    <row r="2297" spans="1:14" x14ac:dyDescent="0.2">
      <c r="A2297" s="75"/>
      <c r="B2297" s="141"/>
      <c r="C2297" s="77"/>
      <c r="D2297" s="7"/>
      <c r="E2297" s="7"/>
      <c r="F2297" s="21"/>
      <c r="G2297" s="21"/>
      <c r="H2297" s="273"/>
      <c r="I2297" s="135"/>
      <c r="J2297" s="197"/>
      <c r="M2297" s="349"/>
      <c r="N2297" s="73"/>
    </row>
    <row r="2298" spans="1:14" x14ac:dyDescent="0.2">
      <c r="A2298" s="75"/>
      <c r="B2298" s="141"/>
      <c r="C2298" s="77"/>
      <c r="D2298" s="7"/>
      <c r="E2298" s="7"/>
      <c r="F2298" s="21"/>
      <c r="G2298" s="21"/>
      <c r="H2298" s="273"/>
      <c r="I2298" s="135"/>
      <c r="J2298" s="197"/>
      <c r="M2298" s="349"/>
      <c r="N2298" s="73"/>
    </row>
    <row r="2299" spans="1:14" x14ac:dyDescent="0.2">
      <c r="A2299" s="75"/>
      <c r="B2299" s="141"/>
      <c r="C2299" s="77"/>
      <c r="D2299" s="7"/>
      <c r="E2299" s="7"/>
      <c r="F2299" s="21"/>
      <c r="G2299" s="21"/>
      <c r="H2299" s="273"/>
      <c r="I2299" s="135"/>
      <c r="J2299" s="197"/>
      <c r="M2299" s="349"/>
      <c r="N2299" s="73"/>
    </row>
    <row r="2300" spans="1:14" x14ac:dyDescent="0.2">
      <c r="A2300" s="75"/>
      <c r="B2300" s="141"/>
      <c r="C2300" s="77"/>
      <c r="D2300" s="7"/>
      <c r="E2300" s="7"/>
      <c r="F2300" s="21"/>
      <c r="G2300" s="21"/>
      <c r="H2300" s="273"/>
      <c r="I2300" s="135"/>
      <c r="J2300" s="197"/>
      <c r="M2300" s="349"/>
      <c r="N2300" s="73"/>
    </row>
    <row r="2301" spans="1:14" x14ac:dyDescent="0.2">
      <c r="A2301" s="75"/>
      <c r="B2301" s="141"/>
      <c r="C2301" s="77"/>
      <c r="D2301" s="7"/>
      <c r="E2301" s="7"/>
      <c r="F2301" s="21"/>
      <c r="G2301" s="21"/>
      <c r="H2301" s="273"/>
      <c r="I2301" s="135"/>
      <c r="J2301" s="197"/>
      <c r="M2301" s="349"/>
      <c r="N2301" s="73"/>
    </row>
    <row r="2302" spans="1:14" x14ac:dyDescent="0.2">
      <c r="A2302" s="75"/>
      <c r="B2302" s="141"/>
      <c r="C2302" s="77"/>
      <c r="D2302" s="7"/>
      <c r="E2302" s="7"/>
      <c r="F2302" s="21"/>
      <c r="G2302" s="21"/>
      <c r="H2302" s="273"/>
      <c r="I2302" s="135"/>
      <c r="J2302" s="197"/>
      <c r="M2302" s="349"/>
      <c r="N2302" s="73"/>
    </row>
    <row r="2303" spans="1:14" x14ac:dyDescent="0.2">
      <c r="A2303" s="75"/>
      <c r="B2303" s="141"/>
      <c r="C2303" s="77"/>
      <c r="D2303" s="7"/>
      <c r="E2303" s="7"/>
      <c r="F2303" s="21"/>
      <c r="G2303" s="21"/>
      <c r="H2303" s="273"/>
      <c r="I2303" s="135"/>
      <c r="J2303" s="197"/>
      <c r="M2303" s="349"/>
      <c r="N2303" s="73"/>
    </row>
    <row r="2304" spans="1:14" x14ac:dyDescent="0.2">
      <c r="A2304" s="75"/>
      <c r="B2304" s="141"/>
      <c r="C2304" s="77"/>
      <c r="D2304" s="7"/>
      <c r="E2304" s="7"/>
      <c r="F2304" s="21"/>
      <c r="G2304" s="21"/>
      <c r="H2304" s="273"/>
      <c r="I2304" s="135"/>
      <c r="J2304" s="197"/>
      <c r="M2304" s="349"/>
      <c r="N2304" s="73"/>
    </row>
    <row r="2305" spans="1:14" x14ac:dyDescent="0.2">
      <c r="A2305" s="75"/>
      <c r="B2305" s="141"/>
      <c r="C2305" s="77"/>
      <c r="D2305" s="7"/>
      <c r="E2305" s="7"/>
      <c r="F2305" s="21"/>
      <c r="G2305" s="21"/>
      <c r="H2305" s="273"/>
      <c r="I2305" s="135"/>
      <c r="J2305" s="197"/>
      <c r="M2305" s="349"/>
      <c r="N2305" s="73"/>
    </row>
    <row r="2306" spans="1:14" x14ac:dyDescent="0.2">
      <c r="A2306" s="75"/>
      <c r="B2306" s="141"/>
      <c r="C2306" s="77"/>
      <c r="D2306" s="7"/>
      <c r="E2306" s="7"/>
      <c r="F2306" s="21"/>
      <c r="G2306" s="21"/>
      <c r="H2306" s="273"/>
      <c r="I2306" s="135"/>
      <c r="J2306" s="197"/>
      <c r="M2306" s="349"/>
      <c r="N2306" s="73"/>
    </row>
    <row r="2307" spans="1:14" x14ac:dyDescent="0.2">
      <c r="A2307" s="75"/>
      <c r="B2307" s="141"/>
      <c r="C2307" s="77"/>
      <c r="D2307" s="7"/>
      <c r="E2307" s="7"/>
      <c r="F2307" s="21"/>
      <c r="G2307" s="21"/>
      <c r="H2307" s="273"/>
      <c r="I2307" s="135"/>
      <c r="J2307" s="197"/>
      <c r="M2307" s="349"/>
      <c r="N2307" s="73"/>
    </row>
    <row r="2308" spans="1:14" x14ac:dyDescent="0.2">
      <c r="A2308" s="75"/>
      <c r="B2308" s="141"/>
      <c r="C2308" s="77"/>
      <c r="D2308" s="7"/>
      <c r="E2308" s="7"/>
      <c r="F2308" s="21"/>
      <c r="G2308" s="21"/>
      <c r="H2308" s="273"/>
      <c r="I2308" s="135"/>
      <c r="J2308" s="197"/>
      <c r="M2308" s="349"/>
      <c r="N2308" s="73"/>
    </row>
    <row r="2309" spans="1:14" x14ac:dyDescent="0.2">
      <c r="A2309" s="75"/>
      <c r="B2309" s="141"/>
      <c r="C2309" s="77"/>
      <c r="D2309" s="7"/>
      <c r="E2309" s="7"/>
      <c r="F2309" s="21"/>
      <c r="G2309" s="21"/>
      <c r="H2309" s="273"/>
      <c r="I2309" s="135"/>
      <c r="J2309" s="197"/>
      <c r="M2309" s="349"/>
      <c r="N2309" s="73"/>
    </row>
    <row r="2310" spans="1:14" x14ac:dyDescent="0.2">
      <c r="A2310" s="75"/>
      <c r="B2310" s="141"/>
      <c r="C2310" s="77"/>
      <c r="D2310" s="7"/>
      <c r="E2310" s="7"/>
      <c r="F2310" s="21"/>
      <c r="G2310" s="21"/>
      <c r="H2310" s="273"/>
      <c r="I2310" s="135"/>
      <c r="J2310" s="197"/>
      <c r="M2310" s="349"/>
      <c r="N2310" s="73"/>
    </row>
    <row r="2311" spans="1:14" x14ac:dyDescent="0.2">
      <c r="A2311" s="75"/>
      <c r="B2311" s="141"/>
      <c r="C2311" s="77"/>
      <c r="D2311" s="7"/>
      <c r="E2311" s="7"/>
      <c r="F2311" s="21"/>
      <c r="G2311" s="21"/>
      <c r="H2311" s="273"/>
      <c r="I2311" s="135"/>
      <c r="J2311" s="197"/>
      <c r="M2311" s="349"/>
      <c r="N2311" s="73"/>
    </row>
    <row r="2312" spans="1:14" x14ac:dyDescent="0.2">
      <c r="A2312" s="75"/>
      <c r="B2312" s="141"/>
      <c r="C2312" s="77"/>
      <c r="D2312" s="7"/>
      <c r="E2312" s="7"/>
      <c r="F2312" s="21"/>
      <c r="G2312" s="21"/>
      <c r="H2312" s="273"/>
      <c r="I2312" s="135"/>
      <c r="J2312" s="197"/>
      <c r="M2312" s="349"/>
      <c r="N2312" s="73"/>
    </row>
    <row r="2313" spans="1:14" x14ac:dyDescent="0.2">
      <c r="A2313" s="75"/>
      <c r="B2313" s="141"/>
      <c r="C2313" s="77"/>
      <c r="D2313" s="7"/>
      <c r="E2313" s="7"/>
      <c r="F2313" s="21"/>
      <c r="G2313" s="21"/>
      <c r="H2313" s="273"/>
      <c r="I2313" s="135"/>
      <c r="J2313" s="197"/>
      <c r="M2313" s="349"/>
      <c r="N2313" s="73"/>
    </row>
    <row r="2314" spans="1:14" x14ac:dyDescent="0.2">
      <c r="A2314" s="75"/>
      <c r="B2314" s="141"/>
      <c r="C2314" s="77"/>
      <c r="D2314" s="7"/>
      <c r="E2314" s="7"/>
      <c r="F2314" s="21"/>
      <c r="G2314" s="21"/>
      <c r="H2314" s="273"/>
      <c r="I2314" s="135"/>
      <c r="J2314" s="197"/>
      <c r="M2314" s="349"/>
      <c r="N2314" s="73"/>
    </row>
    <row r="2315" spans="1:14" x14ac:dyDescent="0.2">
      <c r="A2315" s="75"/>
      <c r="B2315" s="141"/>
      <c r="C2315" s="77"/>
      <c r="D2315" s="7"/>
      <c r="E2315" s="7"/>
      <c r="F2315" s="21"/>
      <c r="G2315" s="21"/>
      <c r="H2315" s="273"/>
      <c r="I2315" s="135"/>
      <c r="J2315" s="197"/>
      <c r="M2315" s="349"/>
      <c r="N2315" s="73"/>
    </row>
    <row r="2316" spans="1:14" x14ac:dyDescent="0.2">
      <c r="A2316" s="75"/>
      <c r="B2316" s="141"/>
      <c r="C2316" s="77"/>
      <c r="D2316" s="7"/>
      <c r="E2316" s="7"/>
      <c r="F2316" s="21"/>
      <c r="G2316" s="21"/>
      <c r="H2316" s="273"/>
      <c r="I2316" s="135"/>
      <c r="J2316" s="197"/>
      <c r="M2316" s="349"/>
      <c r="N2316" s="73"/>
    </row>
    <row r="2317" spans="1:14" x14ac:dyDescent="0.2">
      <c r="A2317" s="75"/>
      <c r="B2317" s="141"/>
      <c r="C2317" s="77"/>
      <c r="D2317" s="7"/>
      <c r="E2317" s="7"/>
      <c r="F2317" s="21"/>
      <c r="G2317" s="21"/>
      <c r="H2317" s="273"/>
      <c r="I2317" s="135"/>
      <c r="J2317" s="197"/>
      <c r="M2317" s="349"/>
      <c r="N2317" s="73"/>
    </row>
    <row r="2318" spans="1:14" x14ac:dyDescent="0.2">
      <c r="A2318" s="75"/>
      <c r="B2318" s="141"/>
      <c r="C2318" s="77"/>
      <c r="D2318" s="7"/>
      <c r="E2318" s="7"/>
      <c r="F2318" s="21"/>
      <c r="G2318" s="21"/>
      <c r="H2318" s="273"/>
      <c r="I2318" s="135"/>
      <c r="J2318" s="197"/>
      <c r="M2318" s="349"/>
      <c r="N2318" s="73"/>
    </row>
    <row r="2319" spans="1:14" x14ac:dyDescent="0.2">
      <c r="A2319" s="75"/>
      <c r="B2319" s="141"/>
      <c r="C2319" s="77"/>
      <c r="D2319" s="7"/>
      <c r="E2319" s="7"/>
      <c r="F2319" s="21"/>
      <c r="G2319" s="21"/>
      <c r="H2319" s="273"/>
      <c r="I2319" s="135"/>
      <c r="J2319" s="197"/>
      <c r="M2319" s="349"/>
      <c r="N2319" s="73"/>
    </row>
    <row r="2320" spans="1:14" x14ac:dyDescent="0.2">
      <c r="A2320" s="75"/>
      <c r="B2320" s="141"/>
      <c r="C2320" s="77"/>
      <c r="D2320" s="7"/>
      <c r="E2320" s="7"/>
      <c r="F2320" s="21"/>
      <c r="G2320" s="21"/>
      <c r="H2320" s="273"/>
      <c r="I2320" s="135"/>
      <c r="J2320" s="197"/>
      <c r="M2320" s="349"/>
      <c r="N2320" s="73"/>
    </row>
    <row r="2321" spans="1:14" x14ac:dyDescent="0.2">
      <c r="A2321" s="75"/>
      <c r="B2321" s="141"/>
      <c r="C2321" s="77"/>
      <c r="D2321" s="7"/>
      <c r="E2321" s="7"/>
      <c r="F2321" s="21"/>
      <c r="G2321" s="21"/>
      <c r="H2321" s="273"/>
      <c r="I2321" s="135"/>
      <c r="J2321" s="197"/>
      <c r="M2321" s="349"/>
      <c r="N2321" s="73"/>
    </row>
    <row r="2322" spans="1:14" x14ac:dyDescent="0.2">
      <c r="A2322" s="75"/>
      <c r="B2322" s="141"/>
      <c r="C2322" s="77"/>
      <c r="D2322" s="7"/>
      <c r="E2322" s="7"/>
      <c r="F2322" s="21"/>
      <c r="G2322" s="21"/>
      <c r="H2322" s="273"/>
      <c r="I2322" s="135"/>
      <c r="J2322" s="197"/>
      <c r="M2322" s="349"/>
      <c r="N2322" s="73"/>
    </row>
    <row r="2323" spans="1:14" x14ac:dyDescent="0.2">
      <c r="A2323" s="75"/>
      <c r="B2323" s="141"/>
      <c r="C2323" s="77"/>
      <c r="D2323" s="7"/>
      <c r="E2323" s="7"/>
      <c r="F2323" s="21"/>
      <c r="G2323" s="21"/>
      <c r="H2323" s="273"/>
      <c r="I2323" s="135"/>
      <c r="J2323" s="197"/>
      <c r="M2323" s="349"/>
      <c r="N2323" s="73"/>
    </row>
    <row r="2324" spans="1:14" x14ac:dyDescent="0.2">
      <c r="A2324" s="75"/>
      <c r="B2324" s="141"/>
      <c r="C2324" s="77"/>
      <c r="D2324" s="7"/>
      <c r="E2324" s="7"/>
      <c r="F2324" s="21"/>
      <c r="G2324" s="21"/>
      <c r="H2324" s="273"/>
      <c r="I2324" s="135"/>
      <c r="J2324" s="197"/>
      <c r="M2324" s="349"/>
      <c r="N2324" s="73"/>
    </row>
    <row r="2325" spans="1:14" x14ac:dyDescent="0.2">
      <c r="A2325" s="75"/>
      <c r="B2325" s="141"/>
      <c r="C2325" s="77"/>
      <c r="D2325" s="7"/>
      <c r="E2325" s="7"/>
      <c r="F2325" s="21"/>
      <c r="G2325" s="21"/>
      <c r="H2325" s="273"/>
      <c r="I2325" s="135"/>
      <c r="J2325" s="197"/>
      <c r="M2325" s="349"/>
      <c r="N2325" s="73"/>
    </row>
    <row r="2326" spans="1:14" x14ac:dyDescent="0.2">
      <c r="A2326" s="75"/>
      <c r="B2326" s="141"/>
      <c r="C2326" s="77"/>
      <c r="D2326" s="7"/>
      <c r="E2326" s="7"/>
      <c r="F2326" s="21"/>
      <c r="G2326" s="21"/>
      <c r="H2326" s="273"/>
      <c r="I2326" s="135"/>
      <c r="J2326" s="197"/>
      <c r="M2326" s="349"/>
      <c r="N2326" s="73"/>
    </row>
    <row r="2327" spans="1:14" x14ac:dyDescent="0.2">
      <c r="A2327" s="75"/>
      <c r="B2327" s="141"/>
      <c r="C2327" s="77"/>
      <c r="D2327" s="7"/>
      <c r="E2327" s="7"/>
      <c r="F2327" s="21"/>
      <c r="G2327" s="21"/>
      <c r="H2327" s="273"/>
      <c r="I2327" s="135"/>
      <c r="J2327" s="197"/>
      <c r="M2327" s="349"/>
      <c r="N2327" s="73"/>
    </row>
    <row r="2328" spans="1:14" x14ac:dyDescent="0.2">
      <c r="A2328" s="75"/>
      <c r="B2328" s="141"/>
      <c r="C2328" s="77"/>
      <c r="D2328" s="7"/>
      <c r="E2328" s="7"/>
      <c r="F2328" s="21"/>
      <c r="G2328" s="21"/>
      <c r="H2328" s="273"/>
      <c r="I2328" s="135"/>
      <c r="J2328" s="197"/>
      <c r="M2328" s="349"/>
      <c r="N2328" s="73"/>
    </row>
    <row r="2329" spans="1:14" x14ac:dyDescent="0.2">
      <c r="A2329" s="75"/>
      <c r="B2329" s="141"/>
      <c r="C2329" s="77"/>
      <c r="D2329" s="7"/>
      <c r="E2329" s="7"/>
      <c r="F2329" s="21"/>
      <c r="G2329" s="21"/>
      <c r="H2329" s="273"/>
      <c r="I2329" s="135"/>
      <c r="J2329" s="197"/>
      <c r="M2329" s="349"/>
      <c r="N2329" s="73"/>
    </row>
    <row r="2330" spans="1:14" x14ac:dyDescent="0.2">
      <c r="A2330" s="75"/>
      <c r="B2330" s="141"/>
      <c r="C2330" s="77"/>
      <c r="D2330" s="7"/>
      <c r="E2330" s="7"/>
      <c r="F2330" s="21"/>
      <c r="G2330" s="21"/>
      <c r="H2330" s="273"/>
      <c r="I2330" s="135"/>
      <c r="J2330" s="197"/>
      <c r="M2330" s="349"/>
      <c r="N2330" s="73"/>
    </row>
    <row r="2331" spans="1:14" x14ac:dyDescent="0.2">
      <c r="A2331" s="75"/>
      <c r="B2331" s="141"/>
      <c r="C2331" s="77"/>
      <c r="D2331" s="7"/>
      <c r="E2331" s="7"/>
      <c r="F2331" s="21"/>
      <c r="G2331" s="21"/>
      <c r="H2331" s="273"/>
      <c r="I2331" s="135"/>
      <c r="J2331" s="197"/>
      <c r="M2331" s="349"/>
      <c r="N2331" s="73"/>
    </row>
    <row r="2332" spans="1:14" x14ac:dyDescent="0.2">
      <c r="A2332" s="75"/>
      <c r="B2332" s="141"/>
      <c r="C2332" s="77"/>
      <c r="D2332" s="7"/>
      <c r="E2332" s="7"/>
      <c r="F2332" s="21"/>
      <c r="G2332" s="21"/>
      <c r="H2332" s="273"/>
      <c r="I2332" s="135"/>
      <c r="J2332" s="197"/>
      <c r="M2332" s="349"/>
      <c r="N2332" s="73"/>
    </row>
    <row r="2333" spans="1:14" x14ac:dyDescent="0.2">
      <c r="A2333" s="75"/>
      <c r="B2333" s="141"/>
      <c r="C2333" s="77"/>
      <c r="D2333" s="7"/>
      <c r="E2333" s="7"/>
      <c r="F2333" s="21"/>
      <c r="G2333" s="21"/>
      <c r="H2333" s="273"/>
      <c r="I2333" s="135"/>
      <c r="J2333" s="197"/>
      <c r="M2333" s="349"/>
      <c r="N2333" s="73"/>
    </row>
    <row r="2334" spans="1:14" x14ac:dyDescent="0.2">
      <c r="A2334" s="75"/>
      <c r="B2334" s="141"/>
      <c r="C2334" s="77"/>
      <c r="D2334" s="7"/>
      <c r="E2334" s="7"/>
      <c r="F2334" s="21"/>
      <c r="G2334" s="21"/>
      <c r="H2334" s="273"/>
      <c r="I2334" s="135"/>
      <c r="J2334" s="197"/>
      <c r="M2334" s="349"/>
      <c r="N2334" s="73"/>
    </row>
    <row r="2335" spans="1:14" x14ac:dyDescent="0.2">
      <c r="A2335" s="75"/>
      <c r="B2335" s="141"/>
      <c r="C2335" s="77"/>
      <c r="D2335" s="7"/>
      <c r="E2335" s="7"/>
      <c r="F2335" s="21"/>
      <c r="G2335" s="21"/>
      <c r="H2335" s="273"/>
      <c r="I2335" s="135"/>
      <c r="J2335" s="197"/>
      <c r="M2335" s="349"/>
      <c r="N2335" s="73"/>
    </row>
    <row r="2336" spans="1:14" x14ac:dyDescent="0.2">
      <c r="A2336" s="75"/>
      <c r="B2336" s="141"/>
      <c r="C2336" s="77"/>
      <c r="D2336" s="7"/>
      <c r="E2336" s="7"/>
      <c r="F2336" s="21"/>
      <c r="G2336" s="21"/>
      <c r="H2336" s="273"/>
      <c r="I2336" s="135"/>
      <c r="J2336" s="197"/>
      <c r="M2336" s="349"/>
      <c r="N2336" s="73"/>
    </row>
    <row r="2337" spans="1:14" x14ac:dyDescent="0.2">
      <c r="A2337" s="75"/>
      <c r="B2337" s="141"/>
      <c r="C2337" s="77"/>
      <c r="D2337" s="7"/>
      <c r="E2337" s="7"/>
      <c r="F2337" s="21"/>
      <c r="G2337" s="21"/>
      <c r="H2337" s="273"/>
      <c r="I2337" s="135"/>
      <c r="J2337" s="197"/>
      <c r="M2337" s="349"/>
      <c r="N2337" s="73"/>
    </row>
    <row r="2338" spans="1:14" x14ac:dyDescent="0.2">
      <c r="A2338" s="75"/>
      <c r="B2338" s="141"/>
      <c r="C2338" s="77"/>
      <c r="D2338" s="7"/>
      <c r="E2338" s="7"/>
      <c r="F2338" s="21"/>
      <c r="G2338" s="21"/>
      <c r="H2338" s="273"/>
      <c r="I2338" s="135"/>
      <c r="J2338" s="197"/>
      <c r="M2338" s="349"/>
      <c r="N2338" s="73"/>
    </row>
    <row r="2339" spans="1:14" x14ac:dyDescent="0.2">
      <c r="A2339" s="75"/>
      <c r="B2339" s="141"/>
      <c r="C2339" s="77"/>
      <c r="D2339" s="7"/>
      <c r="E2339" s="7"/>
      <c r="F2339" s="21"/>
      <c r="G2339" s="21"/>
      <c r="H2339" s="273"/>
      <c r="I2339" s="135"/>
      <c r="J2339" s="197"/>
      <c r="M2339" s="349"/>
      <c r="N2339" s="73"/>
    </row>
    <row r="2340" spans="1:14" x14ac:dyDescent="0.2">
      <c r="A2340" s="75"/>
      <c r="B2340" s="141"/>
      <c r="C2340" s="77"/>
      <c r="D2340" s="7"/>
      <c r="E2340" s="7"/>
      <c r="F2340" s="21"/>
      <c r="G2340" s="21"/>
      <c r="H2340" s="273"/>
      <c r="I2340" s="135"/>
      <c r="J2340" s="197"/>
      <c r="M2340" s="349"/>
      <c r="N2340" s="73"/>
    </row>
    <row r="2341" spans="1:14" x14ac:dyDescent="0.2">
      <c r="A2341" s="75"/>
      <c r="B2341" s="141"/>
      <c r="C2341" s="77"/>
      <c r="D2341" s="7"/>
      <c r="E2341" s="7"/>
      <c r="F2341" s="21"/>
      <c r="G2341" s="21"/>
      <c r="H2341" s="273"/>
      <c r="I2341" s="135"/>
      <c r="J2341" s="197"/>
      <c r="M2341" s="349"/>
      <c r="N2341" s="73"/>
    </row>
    <row r="2342" spans="1:14" x14ac:dyDescent="0.2">
      <c r="A2342" s="75"/>
      <c r="B2342" s="141"/>
      <c r="C2342" s="77"/>
      <c r="D2342" s="7"/>
      <c r="E2342" s="7"/>
      <c r="F2342" s="21"/>
      <c r="G2342" s="21"/>
      <c r="H2342" s="273"/>
      <c r="I2342" s="135"/>
      <c r="J2342" s="197"/>
      <c r="M2342" s="349"/>
      <c r="N2342" s="73"/>
    </row>
    <row r="2343" spans="1:14" x14ac:dyDescent="0.2">
      <c r="A2343" s="75"/>
      <c r="B2343" s="141"/>
      <c r="C2343" s="77"/>
      <c r="D2343" s="7"/>
      <c r="E2343" s="7"/>
      <c r="F2343" s="21"/>
      <c r="G2343" s="21"/>
      <c r="H2343" s="273"/>
      <c r="I2343" s="135"/>
      <c r="J2343" s="197"/>
      <c r="M2343" s="349"/>
      <c r="N2343" s="73"/>
    </row>
    <row r="2344" spans="1:14" x14ac:dyDescent="0.2">
      <c r="A2344" s="75"/>
      <c r="B2344" s="141"/>
      <c r="C2344" s="77"/>
      <c r="D2344" s="7"/>
      <c r="E2344" s="7"/>
      <c r="F2344" s="21"/>
      <c r="G2344" s="21"/>
      <c r="H2344" s="273"/>
      <c r="I2344" s="135"/>
      <c r="J2344" s="197"/>
      <c r="M2344" s="349"/>
      <c r="N2344" s="73"/>
    </row>
    <row r="2345" spans="1:14" x14ac:dyDescent="0.2">
      <c r="A2345" s="75"/>
      <c r="B2345" s="141"/>
      <c r="C2345" s="77"/>
      <c r="D2345" s="7"/>
      <c r="E2345" s="7"/>
      <c r="F2345" s="21"/>
      <c r="G2345" s="21"/>
      <c r="H2345" s="273"/>
      <c r="I2345" s="135"/>
      <c r="J2345" s="197"/>
      <c r="M2345" s="349"/>
      <c r="N2345" s="73"/>
    </row>
    <row r="2346" spans="1:14" x14ac:dyDescent="0.2">
      <c r="A2346" s="75"/>
      <c r="B2346" s="141"/>
      <c r="C2346" s="77"/>
      <c r="D2346" s="7"/>
      <c r="E2346" s="7"/>
      <c r="F2346" s="21"/>
      <c r="G2346" s="21"/>
      <c r="H2346" s="273"/>
      <c r="I2346" s="135"/>
      <c r="J2346" s="197"/>
      <c r="M2346" s="349"/>
      <c r="N2346" s="73"/>
    </row>
    <row r="2347" spans="1:14" x14ac:dyDescent="0.2">
      <c r="A2347" s="75"/>
      <c r="B2347" s="141"/>
      <c r="C2347" s="77"/>
      <c r="D2347" s="7"/>
      <c r="E2347" s="7"/>
      <c r="F2347" s="21"/>
      <c r="G2347" s="21"/>
      <c r="H2347" s="273"/>
      <c r="I2347" s="135"/>
      <c r="J2347" s="197"/>
      <c r="M2347" s="349"/>
      <c r="N2347" s="73"/>
    </row>
    <row r="2348" spans="1:14" x14ac:dyDescent="0.2">
      <c r="A2348" s="75"/>
      <c r="B2348" s="141"/>
      <c r="C2348" s="77"/>
      <c r="D2348" s="7"/>
      <c r="E2348" s="7"/>
      <c r="F2348" s="21"/>
      <c r="G2348" s="21"/>
      <c r="H2348" s="273"/>
      <c r="I2348" s="135"/>
      <c r="J2348" s="197"/>
      <c r="M2348" s="349"/>
      <c r="N2348" s="73"/>
    </row>
    <row r="2349" spans="1:14" x14ac:dyDescent="0.2">
      <c r="A2349" s="75"/>
      <c r="B2349" s="141"/>
      <c r="C2349" s="77"/>
      <c r="D2349" s="7"/>
      <c r="E2349" s="7"/>
      <c r="F2349" s="21"/>
      <c r="G2349" s="21"/>
      <c r="H2349" s="273"/>
      <c r="I2349" s="135"/>
      <c r="J2349" s="197"/>
      <c r="M2349" s="349"/>
      <c r="N2349" s="73"/>
    </row>
    <row r="2350" spans="1:14" x14ac:dyDescent="0.2">
      <c r="A2350" s="75"/>
      <c r="B2350" s="141"/>
      <c r="C2350" s="77"/>
      <c r="D2350" s="7"/>
      <c r="E2350" s="7"/>
      <c r="F2350" s="21"/>
      <c r="G2350" s="21"/>
      <c r="H2350" s="273"/>
      <c r="I2350" s="135"/>
      <c r="J2350" s="197"/>
      <c r="M2350" s="349"/>
      <c r="N2350" s="73"/>
    </row>
    <row r="2351" spans="1:14" x14ac:dyDescent="0.2">
      <c r="A2351" s="75"/>
      <c r="B2351" s="141"/>
      <c r="C2351" s="77"/>
      <c r="D2351" s="7"/>
      <c r="E2351" s="7"/>
      <c r="F2351" s="21"/>
      <c r="G2351" s="21"/>
      <c r="H2351" s="273"/>
      <c r="I2351" s="135"/>
      <c r="J2351" s="197"/>
      <c r="M2351" s="349"/>
      <c r="N2351" s="73"/>
    </row>
    <row r="2352" spans="1:14" x14ac:dyDescent="0.2">
      <c r="A2352" s="75"/>
      <c r="B2352" s="141"/>
      <c r="C2352" s="77"/>
      <c r="D2352" s="7"/>
      <c r="E2352" s="7"/>
      <c r="F2352" s="21"/>
      <c r="G2352" s="21"/>
      <c r="H2352" s="273"/>
      <c r="I2352" s="135"/>
      <c r="J2352" s="197"/>
      <c r="M2352" s="349"/>
      <c r="N2352" s="73"/>
    </row>
    <row r="2353" spans="1:14" x14ac:dyDescent="0.2">
      <c r="A2353" s="75"/>
      <c r="B2353" s="141"/>
      <c r="C2353" s="77"/>
      <c r="D2353" s="7"/>
      <c r="E2353" s="7"/>
      <c r="F2353" s="21"/>
      <c r="G2353" s="21"/>
      <c r="H2353" s="273"/>
      <c r="I2353" s="135"/>
      <c r="J2353" s="197"/>
      <c r="M2353" s="349"/>
      <c r="N2353" s="73"/>
    </row>
    <row r="2354" spans="1:14" x14ac:dyDescent="0.2">
      <c r="A2354" s="75"/>
      <c r="B2354" s="141"/>
      <c r="C2354" s="77"/>
      <c r="D2354" s="7"/>
      <c r="E2354" s="7"/>
      <c r="F2354" s="21"/>
      <c r="G2354" s="21"/>
      <c r="H2354" s="273"/>
      <c r="I2354" s="135"/>
      <c r="J2354" s="197"/>
      <c r="M2354" s="349"/>
      <c r="N2354" s="73"/>
    </row>
    <row r="2355" spans="1:14" x14ac:dyDescent="0.2">
      <c r="A2355" s="75"/>
      <c r="B2355" s="141"/>
      <c r="C2355" s="77"/>
      <c r="D2355" s="7"/>
      <c r="E2355" s="7"/>
      <c r="F2355" s="21"/>
      <c r="G2355" s="21"/>
      <c r="H2355" s="273"/>
      <c r="I2355" s="135"/>
      <c r="J2355" s="197"/>
      <c r="M2355" s="349"/>
      <c r="N2355" s="73"/>
    </row>
    <row r="2356" spans="1:14" x14ac:dyDescent="0.2">
      <c r="A2356" s="75"/>
      <c r="B2356" s="141"/>
      <c r="C2356" s="77"/>
      <c r="D2356" s="7"/>
      <c r="E2356" s="7"/>
      <c r="F2356" s="21"/>
      <c r="G2356" s="21"/>
      <c r="H2356" s="273"/>
      <c r="I2356" s="135"/>
      <c r="J2356" s="197"/>
      <c r="M2356" s="349"/>
      <c r="N2356" s="73"/>
    </row>
    <row r="2357" spans="1:14" x14ac:dyDescent="0.2">
      <c r="A2357" s="75"/>
      <c r="B2357" s="141"/>
      <c r="C2357" s="77"/>
      <c r="D2357" s="7"/>
      <c r="E2357" s="7"/>
      <c r="F2357" s="21"/>
      <c r="G2357" s="21"/>
      <c r="H2357" s="273"/>
      <c r="I2357" s="135"/>
      <c r="J2357" s="197"/>
      <c r="M2357" s="349"/>
      <c r="N2357" s="73"/>
    </row>
    <row r="2358" spans="1:14" x14ac:dyDescent="0.2">
      <c r="A2358" s="75"/>
      <c r="B2358" s="141"/>
      <c r="C2358" s="77"/>
      <c r="D2358" s="7"/>
      <c r="E2358" s="7"/>
      <c r="F2358" s="21"/>
      <c r="G2358" s="21"/>
      <c r="H2358" s="273"/>
      <c r="I2358" s="135"/>
      <c r="J2358" s="197"/>
      <c r="M2358" s="349"/>
      <c r="N2358" s="73"/>
    </row>
    <row r="2359" spans="1:14" x14ac:dyDescent="0.2">
      <c r="A2359" s="75"/>
      <c r="B2359" s="141"/>
      <c r="C2359" s="77"/>
      <c r="D2359" s="7"/>
      <c r="E2359" s="7"/>
      <c r="F2359" s="21"/>
      <c r="G2359" s="21"/>
      <c r="H2359" s="273"/>
      <c r="I2359" s="135"/>
      <c r="J2359" s="197"/>
      <c r="M2359" s="349"/>
      <c r="N2359" s="73"/>
    </row>
    <row r="2360" spans="1:14" x14ac:dyDescent="0.2">
      <c r="A2360" s="75"/>
      <c r="B2360" s="141"/>
      <c r="C2360" s="77"/>
      <c r="D2360" s="7"/>
      <c r="E2360" s="7"/>
      <c r="F2360" s="21"/>
      <c r="G2360" s="21"/>
      <c r="H2360" s="273"/>
      <c r="I2360" s="135"/>
      <c r="J2360" s="197"/>
      <c r="M2360" s="349"/>
      <c r="N2360" s="73"/>
    </row>
    <row r="2361" spans="1:14" x14ac:dyDescent="0.2">
      <c r="A2361" s="75"/>
      <c r="B2361" s="141"/>
      <c r="C2361" s="77"/>
      <c r="D2361" s="7"/>
      <c r="E2361" s="7"/>
      <c r="F2361" s="21"/>
      <c r="G2361" s="21"/>
      <c r="H2361" s="273"/>
      <c r="I2361" s="135"/>
      <c r="J2361" s="197"/>
      <c r="M2361" s="349"/>
      <c r="N2361" s="73"/>
    </row>
    <row r="2362" spans="1:14" x14ac:dyDescent="0.2">
      <c r="A2362" s="75"/>
      <c r="B2362" s="141"/>
      <c r="C2362" s="77"/>
      <c r="D2362" s="7"/>
      <c r="E2362" s="7"/>
      <c r="F2362" s="21"/>
      <c r="G2362" s="21"/>
      <c r="H2362" s="273"/>
      <c r="I2362" s="135"/>
      <c r="J2362" s="197"/>
      <c r="M2362" s="349"/>
      <c r="N2362" s="73"/>
    </row>
    <row r="2363" spans="1:14" x14ac:dyDescent="0.2">
      <c r="A2363" s="75"/>
      <c r="B2363" s="141"/>
      <c r="C2363" s="77"/>
      <c r="D2363" s="7"/>
      <c r="E2363" s="7"/>
      <c r="F2363" s="21"/>
      <c r="G2363" s="21"/>
      <c r="H2363" s="273"/>
      <c r="I2363" s="135"/>
      <c r="J2363" s="197"/>
      <c r="M2363" s="349"/>
      <c r="N2363" s="73"/>
    </row>
    <row r="2364" spans="1:14" x14ac:dyDescent="0.2">
      <c r="A2364" s="75"/>
      <c r="B2364" s="141"/>
      <c r="C2364" s="77"/>
      <c r="D2364" s="7"/>
      <c r="E2364" s="7"/>
      <c r="F2364" s="21"/>
      <c r="G2364" s="21"/>
      <c r="H2364" s="273"/>
      <c r="I2364" s="135"/>
      <c r="J2364" s="197"/>
      <c r="M2364" s="349"/>
      <c r="N2364" s="73"/>
    </row>
    <row r="2365" spans="1:14" x14ac:dyDescent="0.2">
      <c r="A2365" s="75"/>
      <c r="B2365" s="141"/>
      <c r="C2365" s="77"/>
      <c r="D2365" s="7"/>
      <c r="E2365" s="7"/>
      <c r="F2365" s="21"/>
      <c r="G2365" s="21"/>
      <c r="H2365" s="273"/>
      <c r="I2365" s="135"/>
      <c r="J2365" s="197"/>
      <c r="M2365" s="349"/>
      <c r="N2365" s="73"/>
    </row>
    <row r="2366" spans="1:14" x14ac:dyDescent="0.2">
      <c r="A2366" s="75"/>
      <c r="B2366" s="141"/>
      <c r="C2366" s="77"/>
      <c r="D2366" s="7"/>
      <c r="E2366" s="7"/>
      <c r="F2366" s="21"/>
      <c r="G2366" s="21"/>
      <c r="H2366" s="273"/>
      <c r="I2366" s="135"/>
      <c r="J2366" s="197"/>
      <c r="M2366" s="349"/>
      <c r="N2366" s="73"/>
    </row>
    <row r="2367" spans="1:14" x14ac:dyDescent="0.2">
      <c r="A2367" s="75"/>
      <c r="B2367" s="141"/>
      <c r="C2367" s="77"/>
      <c r="D2367" s="7"/>
      <c r="E2367" s="7"/>
      <c r="F2367" s="21"/>
      <c r="G2367" s="21"/>
      <c r="H2367" s="273"/>
      <c r="I2367" s="135"/>
      <c r="J2367" s="197"/>
      <c r="M2367" s="349"/>
      <c r="N2367" s="73"/>
    </row>
    <row r="2368" spans="1:14" x14ac:dyDescent="0.2">
      <c r="A2368" s="75"/>
      <c r="B2368" s="141"/>
      <c r="C2368" s="77"/>
      <c r="D2368" s="7"/>
      <c r="E2368" s="7"/>
      <c r="F2368" s="21"/>
      <c r="G2368" s="21"/>
      <c r="H2368" s="273"/>
      <c r="I2368" s="135"/>
      <c r="J2368" s="197"/>
      <c r="M2368" s="349"/>
      <c r="N2368" s="73"/>
    </row>
    <row r="2369" spans="1:14" x14ac:dyDescent="0.2">
      <c r="A2369" s="75"/>
      <c r="B2369" s="141"/>
      <c r="C2369" s="77"/>
      <c r="D2369" s="7"/>
      <c r="E2369" s="7"/>
      <c r="F2369" s="21"/>
      <c r="G2369" s="21"/>
      <c r="H2369" s="273"/>
      <c r="I2369" s="135"/>
      <c r="J2369" s="197"/>
      <c r="M2369" s="349"/>
      <c r="N2369" s="73"/>
    </row>
    <row r="2370" spans="1:14" x14ac:dyDescent="0.2">
      <c r="A2370" s="75"/>
      <c r="B2370" s="141"/>
      <c r="C2370" s="77"/>
      <c r="D2370" s="7"/>
      <c r="E2370" s="7"/>
      <c r="F2370" s="21"/>
      <c r="G2370" s="21"/>
      <c r="H2370" s="273"/>
      <c r="I2370" s="135"/>
      <c r="J2370" s="197"/>
      <c r="M2370" s="349"/>
      <c r="N2370" s="73"/>
    </row>
    <row r="2371" spans="1:14" x14ac:dyDescent="0.2">
      <c r="A2371" s="75"/>
      <c r="B2371" s="141"/>
      <c r="C2371" s="77"/>
      <c r="D2371" s="7"/>
      <c r="E2371" s="7"/>
      <c r="F2371" s="21"/>
      <c r="G2371" s="21"/>
      <c r="H2371" s="273"/>
      <c r="I2371" s="135"/>
      <c r="J2371" s="197"/>
      <c r="M2371" s="349"/>
      <c r="N2371" s="73"/>
    </row>
    <row r="2372" spans="1:14" x14ac:dyDescent="0.2">
      <c r="A2372" s="75"/>
      <c r="B2372" s="141"/>
      <c r="C2372" s="77"/>
      <c r="D2372" s="7"/>
      <c r="E2372" s="7"/>
      <c r="F2372" s="21"/>
      <c r="G2372" s="21"/>
      <c r="H2372" s="273"/>
      <c r="I2372" s="135"/>
      <c r="J2372" s="197"/>
      <c r="M2372" s="349"/>
      <c r="N2372" s="73"/>
    </row>
    <row r="2373" spans="1:14" x14ac:dyDescent="0.2">
      <c r="A2373" s="75"/>
      <c r="B2373" s="141"/>
      <c r="C2373" s="77"/>
      <c r="D2373" s="7"/>
      <c r="E2373" s="7"/>
      <c r="F2373" s="21"/>
      <c r="G2373" s="21"/>
      <c r="H2373" s="273"/>
      <c r="I2373" s="135"/>
      <c r="J2373" s="197"/>
      <c r="M2373" s="349"/>
      <c r="N2373" s="73"/>
    </row>
    <row r="2374" spans="1:14" x14ac:dyDescent="0.2">
      <c r="A2374" s="75"/>
      <c r="B2374" s="141"/>
      <c r="C2374" s="77"/>
      <c r="D2374" s="7"/>
      <c r="E2374" s="7"/>
      <c r="F2374" s="21"/>
      <c r="G2374" s="21"/>
      <c r="H2374" s="273"/>
      <c r="I2374" s="135"/>
      <c r="J2374" s="197"/>
      <c r="M2374" s="349"/>
      <c r="N2374" s="73"/>
    </row>
    <row r="2375" spans="1:14" x14ac:dyDescent="0.2">
      <c r="A2375" s="75"/>
      <c r="B2375" s="141"/>
      <c r="C2375" s="77"/>
      <c r="D2375" s="7"/>
      <c r="E2375" s="7"/>
      <c r="F2375" s="21"/>
      <c r="G2375" s="21"/>
      <c r="H2375" s="273"/>
      <c r="I2375" s="135"/>
      <c r="J2375" s="197"/>
      <c r="M2375" s="349"/>
      <c r="N2375" s="73"/>
    </row>
    <row r="2376" spans="1:14" x14ac:dyDescent="0.2">
      <c r="A2376" s="75"/>
      <c r="B2376" s="141"/>
      <c r="C2376" s="77"/>
      <c r="D2376" s="7"/>
      <c r="E2376" s="7"/>
      <c r="F2376" s="21"/>
      <c r="G2376" s="21"/>
      <c r="H2376" s="273"/>
      <c r="I2376" s="135"/>
      <c r="J2376" s="197"/>
      <c r="M2376" s="349"/>
      <c r="N2376" s="73"/>
    </row>
    <row r="2377" spans="1:14" x14ac:dyDescent="0.2">
      <c r="A2377" s="75"/>
      <c r="B2377" s="141"/>
      <c r="C2377" s="77"/>
      <c r="D2377" s="7"/>
      <c r="E2377" s="7"/>
      <c r="F2377" s="21"/>
      <c r="G2377" s="21"/>
      <c r="H2377" s="273"/>
      <c r="I2377" s="135"/>
      <c r="J2377" s="197"/>
      <c r="M2377" s="349"/>
      <c r="N2377" s="73"/>
    </row>
    <row r="2378" spans="1:14" x14ac:dyDescent="0.2">
      <c r="A2378" s="75"/>
      <c r="B2378" s="141"/>
      <c r="C2378" s="77"/>
      <c r="D2378" s="7"/>
      <c r="E2378" s="7"/>
      <c r="F2378" s="21"/>
      <c r="G2378" s="21"/>
      <c r="H2378" s="273"/>
      <c r="I2378" s="135"/>
      <c r="J2378" s="197"/>
      <c r="M2378" s="349"/>
      <c r="N2378" s="73"/>
    </row>
    <row r="2379" spans="1:14" x14ac:dyDescent="0.2">
      <c r="A2379" s="75"/>
      <c r="B2379" s="141"/>
      <c r="C2379" s="77"/>
      <c r="D2379" s="7"/>
      <c r="E2379" s="7"/>
      <c r="F2379" s="21"/>
      <c r="G2379" s="21"/>
      <c r="H2379" s="273"/>
      <c r="I2379" s="135"/>
      <c r="J2379" s="197"/>
      <c r="M2379" s="349"/>
      <c r="N2379" s="73"/>
    </row>
    <row r="2380" spans="1:14" x14ac:dyDescent="0.2">
      <c r="A2380" s="75"/>
      <c r="B2380" s="141"/>
      <c r="C2380" s="77"/>
      <c r="D2380" s="7"/>
      <c r="E2380" s="7"/>
      <c r="F2380" s="21"/>
      <c r="G2380" s="21"/>
      <c r="H2380" s="273"/>
      <c r="I2380" s="135"/>
      <c r="J2380" s="197"/>
      <c r="M2380" s="349"/>
      <c r="N2380" s="73"/>
    </row>
    <row r="2381" spans="1:14" x14ac:dyDescent="0.2">
      <c r="A2381" s="75"/>
      <c r="B2381" s="141"/>
      <c r="C2381" s="77"/>
      <c r="D2381" s="7"/>
      <c r="E2381" s="7"/>
      <c r="F2381" s="21"/>
      <c r="G2381" s="21"/>
      <c r="H2381" s="273"/>
      <c r="I2381" s="135"/>
      <c r="J2381" s="197"/>
      <c r="M2381" s="349"/>
      <c r="N2381" s="73"/>
    </row>
    <row r="2382" spans="1:14" x14ac:dyDescent="0.2">
      <c r="A2382" s="75"/>
      <c r="B2382" s="141"/>
      <c r="C2382" s="77"/>
      <c r="D2382" s="7"/>
      <c r="E2382" s="7"/>
      <c r="F2382" s="21"/>
      <c r="G2382" s="21"/>
      <c r="H2382" s="273"/>
      <c r="I2382" s="135"/>
      <c r="J2382" s="197"/>
      <c r="M2382" s="349"/>
      <c r="N2382" s="73"/>
    </row>
    <row r="2383" spans="1:14" x14ac:dyDescent="0.2">
      <c r="A2383" s="75"/>
      <c r="B2383" s="141"/>
      <c r="C2383" s="77"/>
      <c r="D2383" s="7"/>
      <c r="E2383" s="7"/>
      <c r="F2383" s="21"/>
      <c r="G2383" s="21"/>
      <c r="H2383" s="273"/>
      <c r="I2383" s="135"/>
      <c r="J2383" s="197"/>
      <c r="M2383" s="349"/>
      <c r="N2383" s="73"/>
    </row>
    <row r="2384" spans="1:14" x14ac:dyDescent="0.2">
      <c r="A2384" s="75"/>
      <c r="B2384" s="141"/>
      <c r="C2384" s="77"/>
      <c r="D2384" s="7"/>
      <c r="E2384" s="7"/>
      <c r="F2384" s="21"/>
      <c r="G2384" s="21"/>
      <c r="H2384" s="273"/>
      <c r="I2384" s="135"/>
      <c r="J2384" s="197"/>
      <c r="M2384" s="349"/>
      <c r="N2384" s="73"/>
    </row>
    <row r="2385" spans="1:14" x14ac:dyDescent="0.2">
      <c r="A2385" s="75"/>
      <c r="B2385" s="141"/>
      <c r="C2385" s="77"/>
      <c r="D2385" s="7"/>
      <c r="E2385" s="7"/>
      <c r="F2385" s="21"/>
      <c r="G2385" s="21"/>
      <c r="H2385" s="273"/>
      <c r="I2385" s="135"/>
      <c r="J2385" s="197"/>
      <c r="M2385" s="349"/>
      <c r="N2385" s="73"/>
    </row>
    <row r="2386" spans="1:14" x14ac:dyDescent="0.2">
      <c r="A2386" s="75"/>
      <c r="B2386" s="141"/>
      <c r="C2386" s="77"/>
      <c r="D2386" s="7"/>
      <c r="E2386" s="7"/>
      <c r="F2386" s="21"/>
      <c r="G2386" s="21"/>
      <c r="H2386" s="273"/>
      <c r="I2386" s="135"/>
      <c r="J2386" s="197"/>
      <c r="M2386" s="349"/>
      <c r="N2386" s="73"/>
    </row>
    <row r="2387" spans="1:14" x14ac:dyDescent="0.2">
      <c r="A2387" s="75"/>
      <c r="B2387" s="141"/>
      <c r="C2387" s="77"/>
      <c r="D2387" s="7"/>
      <c r="E2387" s="7"/>
      <c r="F2387" s="21"/>
      <c r="G2387" s="21"/>
      <c r="H2387" s="273"/>
      <c r="I2387" s="135"/>
      <c r="J2387" s="197"/>
      <c r="M2387" s="349"/>
      <c r="N2387" s="73"/>
    </row>
    <row r="2388" spans="1:14" x14ac:dyDescent="0.2">
      <c r="A2388" s="75"/>
      <c r="B2388" s="141"/>
      <c r="C2388" s="77"/>
      <c r="D2388" s="7"/>
      <c r="E2388" s="7"/>
      <c r="F2388" s="21"/>
      <c r="G2388" s="21"/>
      <c r="H2388" s="273"/>
      <c r="I2388" s="135"/>
      <c r="J2388" s="197"/>
      <c r="M2388" s="349"/>
      <c r="N2388" s="73"/>
    </row>
    <row r="2389" spans="1:14" x14ac:dyDescent="0.2">
      <c r="A2389" s="75"/>
      <c r="B2389" s="141"/>
      <c r="C2389" s="77"/>
      <c r="D2389" s="7"/>
      <c r="E2389" s="7"/>
      <c r="F2389" s="21"/>
      <c r="G2389" s="21"/>
      <c r="H2389" s="273"/>
      <c r="I2389" s="135"/>
      <c r="J2389" s="197"/>
      <c r="M2389" s="349"/>
      <c r="N2389" s="73"/>
    </row>
    <row r="2390" spans="1:14" x14ac:dyDescent="0.2">
      <c r="A2390" s="75"/>
      <c r="B2390" s="141"/>
      <c r="C2390" s="77"/>
      <c r="D2390" s="7"/>
      <c r="E2390" s="7"/>
      <c r="F2390" s="21"/>
      <c r="G2390" s="21"/>
      <c r="H2390" s="273"/>
      <c r="I2390" s="135"/>
      <c r="J2390" s="197"/>
      <c r="M2390" s="349"/>
      <c r="N2390" s="73"/>
    </row>
    <row r="2391" spans="1:14" x14ac:dyDescent="0.2">
      <c r="A2391" s="75"/>
      <c r="B2391" s="141"/>
      <c r="C2391" s="77"/>
      <c r="D2391" s="7"/>
      <c r="E2391" s="7"/>
      <c r="F2391" s="21"/>
      <c r="G2391" s="21"/>
      <c r="H2391" s="273"/>
      <c r="I2391" s="135"/>
      <c r="J2391" s="197"/>
      <c r="M2391" s="349"/>
      <c r="N2391" s="73"/>
    </row>
    <row r="2392" spans="1:14" x14ac:dyDescent="0.2">
      <c r="A2392" s="75"/>
      <c r="B2392" s="141"/>
      <c r="C2392" s="77"/>
      <c r="D2392" s="7"/>
      <c r="E2392" s="7"/>
      <c r="F2392" s="21"/>
      <c r="G2392" s="21"/>
      <c r="H2392" s="273"/>
      <c r="I2392" s="135"/>
      <c r="J2392" s="197"/>
      <c r="M2392" s="349"/>
      <c r="N2392" s="73"/>
    </row>
    <row r="2393" spans="1:14" x14ac:dyDescent="0.2">
      <c r="A2393" s="75"/>
      <c r="B2393" s="141"/>
      <c r="C2393" s="77"/>
      <c r="D2393" s="7"/>
      <c r="E2393" s="7"/>
      <c r="F2393" s="21"/>
      <c r="G2393" s="21"/>
      <c r="H2393" s="273"/>
      <c r="I2393" s="135"/>
      <c r="J2393" s="197"/>
      <c r="M2393" s="349"/>
      <c r="N2393" s="73"/>
    </row>
    <row r="2394" spans="1:14" ht="15" x14ac:dyDescent="0.25">
      <c r="A2394" s="17"/>
      <c r="B2394" s="18"/>
      <c r="C2394" s="19"/>
      <c r="D2394" s="143"/>
      <c r="E2394" s="7"/>
      <c r="F2394" s="21"/>
      <c r="G2394" s="22"/>
      <c r="H2394" s="273"/>
      <c r="I2394" s="23"/>
      <c r="J2394" s="197"/>
      <c r="M2394" s="351"/>
      <c r="N2394" s="73"/>
    </row>
    <row r="2395" spans="1:14" x14ac:dyDescent="0.2">
      <c r="A2395" s="75"/>
      <c r="B2395" s="141"/>
      <c r="C2395" s="77"/>
      <c r="D2395" s="7"/>
      <c r="E2395" s="7"/>
      <c r="F2395" s="21"/>
      <c r="G2395" s="21"/>
      <c r="H2395" s="273"/>
      <c r="I2395" s="135"/>
      <c r="J2395" s="197"/>
      <c r="M2395" s="349"/>
      <c r="N2395" s="73"/>
    </row>
    <row r="2396" spans="1:14" x14ac:dyDescent="0.2">
      <c r="A2396" s="75"/>
      <c r="B2396" s="141"/>
      <c r="C2396" s="77"/>
      <c r="D2396" s="7"/>
      <c r="E2396" s="7"/>
      <c r="F2396" s="21"/>
      <c r="G2396" s="21"/>
      <c r="H2396" s="273"/>
      <c r="I2396" s="135"/>
      <c r="J2396" s="197"/>
      <c r="M2396" s="349"/>
      <c r="N2396" s="73"/>
    </row>
    <row r="2397" spans="1:14" x14ac:dyDescent="0.2">
      <c r="A2397" s="75"/>
      <c r="B2397" s="141"/>
      <c r="C2397" s="77"/>
      <c r="D2397" s="7"/>
      <c r="E2397" s="7"/>
      <c r="F2397" s="21"/>
      <c r="G2397" s="21"/>
      <c r="H2397" s="273"/>
      <c r="I2397" s="135"/>
      <c r="J2397" s="197"/>
      <c r="M2397" s="349"/>
      <c r="N2397" s="73"/>
    </row>
    <row r="2398" spans="1:14" x14ac:dyDescent="0.2">
      <c r="A2398" s="75"/>
      <c r="B2398" s="141"/>
      <c r="C2398" s="77"/>
      <c r="D2398" s="7"/>
      <c r="E2398" s="7"/>
      <c r="F2398" s="21"/>
      <c r="G2398" s="21"/>
      <c r="H2398" s="273"/>
      <c r="I2398" s="135"/>
      <c r="J2398" s="197"/>
      <c r="M2398" s="349"/>
      <c r="N2398" s="73"/>
    </row>
    <row r="2399" spans="1:14" x14ac:dyDescent="0.2">
      <c r="A2399" s="75"/>
      <c r="B2399" s="141"/>
      <c r="C2399" s="77"/>
      <c r="D2399" s="7"/>
      <c r="E2399" s="7"/>
      <c r="F2399" s="21"/>
      <c r="G2399" s="21"/>
      <c r="H2399" s="273"/>
      <c r="I2399" s="135"/>
      <c r="J2399" s="197"/>
      <c r="M2399" s="349"/>
      <c r="N2399" s="73"/>
    </row>
    <row r="2400" spans="1:14" x14ac:dyDescent="0.2">
      <c r="A2400" s="75"/>
      <c r="B2400" s="141"/>
      <c r="C2400" s="77"/>
      <c r="D2400" s="7"/>
      <c r="E2400" s="7"/>
      <c r="F2400" s="21"/>
      <c r="G2400" s="21"/>
      <c r="H2400" s="273"/>
      <c r="I2400" s="135"/>
      <c r="J2400" s="197"/>
      <c r="M2400" s="349"/>
      <c r="N2400" s="73"/>
    </row>
    <row r="2401" spans="1:15" x14ac:dyDescent="0.2">
      <c r="A2401" s="75"/>
      <c r="B2401" s="141"/>
      <c r="C2401" s="77"/>
      <c r="D2401" s="7"/>
      <c r="E2401" s="7"/>
      <c r="F2401" s="21"/>
      <c r="G2401" s="21"/>
      <c r="H2401" s="273"/>
      <c r="I2401" s="135"/>
      <c r="J2401" s="197"/>
      <c r="M2401" s="349"/>
      <c r="N2401" s="73"/>
    </row>
    <row r="2402" spans="1:15" x14ac:dyDescent="0.2">
      <c r="A2402" s="75"/>
      <c r="B2402" s="141"/>
      <c r="C2402" s="77"/>
      <c r="D2402" s="7"/>
      <c r="E2402" s="7"/>
      <c r="F2402" s="21"/>
      <c r="G2402" s="21"/>
      <c r="H2402" s="273"/>
      <c r="I2402" s="135"/>
      <c r="J2402" s="197"/>
      <c r="M2402" s="349"/>
      <c r="N2402" s="73"/>
    </row>
    <row r="2403" spans="1:15" x14ac:dyDescent="0.2">
      <c r="A2403" s="75"/>
      <c r="B2403" s="141"/>
      <c r="C2403" s="77"/>
      <c r="D2403" s="7"/>
      <c r="E2403" s="7"/>
      <c r="F2403" s="21"/>
      <c r="G2403" s="21"/>
      <c r="H2403" s="273"/>
      <c r="I2403" s="135"/>
      <c r="J2403" s="197"/>
      <c r="M2403" s="349"/>
      <c r="N2403" s="73"/>
    </row>
    <row r="2404" spans="1:15" x14ac:dyDescent="0.2">
      <c r="A2404" s="75"/>
      <c r="B2404" s="141"/>
      <c r="C2404" s="77"/>
      <c r="D2404" s="7"/>
      <c r="E2404" s="7"/>
      <c r="F2404" s="21"/>
      <c r="G2404" s="21"/>
      <c r="H2404" s="273"/>
      <c r="I2404" s="135"/>
      <c r="J2404" s="197"/>
      <c r="M2404" s="349"/>
      <c r="N2404" s="73"/>
    </row>
    <row r="2405" spans="1:15" x14ac:dyDescent="0.2">
      <c r="A2405" s="75"/>
      <c r="B2405" s="141"/>
      <c r="C2405" s="77"/>
      <c r="D2405" s="7"/>
      <c r="E2405" s="7"/>
      <c r="F2405" s="21"/>
      <c r="G2405" s="21"/>
      <c r="H2405" s="273"/>
      <c r="I2405" s="135"/>
      <c r="J2405" s="197"/>
      <c r="M2405" s="349"/>
      <c r="N2405" s="73"/>
    </row>
    <row r="2406" spans="1:15" x14ac:dyDescent="0.2">
      <c r="A2406" s="75"/>
      <c r="B2406" s="141"/>
      <c r="C2406" s="77"/>
      <c r="D2406" s="7"/>
      <c r="E2406" s="7"/>
      <c r="F2406" s="21"/>
      <c r="G2406" s="21"/>
      <c r="H2406" s="273"/>
      <c r="I2406" s="135"/>
      <c r="J2406" s="197"/>
      <c r="M2406" s="349"/>
      <c r="N2406" s="73"/>
    </row>
    <row r="2407" spans="1:15" x14ac:dyDescent="0.2">
      <c r="A2407" s="75"/>
      <c r="B2407" s="141"/>
      <c r="C2407" s="77"/>
      <c r="D2407" s="7"/>
      <c r="E2407" s="7"/>
      <c r="F2407" s="21"/>
      <c r="G2407" s="21"/>
      <c r="H2407" s="273"/>
      <c r="I2407" s="135"/>
      <c r="J2407" s="197"/>
      <c r="M2407" s="342"/>
    </row>
    <row r="2408" spans="1:15" x14ac:dyDescent="0.2">
      <c r="A2408" s="75"/>
      <c r="B2408" s="141"/>
      <c r="C2408" s="77"/>
      <c r="D2408" s="7"/>
      <c r="E2408" s="7"/>
      <c r="F2408" s="21"/>
      <c r="G2408" s="21"/>
      <c r="H2408" s="273"/>
      <c r="I2408" s="135"/>
      <c r="J2408" s="197"/>
    </row>
    <row r="2409" spans="1:15" x14ac:dyDescent="0.2">
      <c r="A2409" s="75"/>
      <c r="B2409" s="141"/>
      <c r="C2409" s="77"/>
      <c r="D2409" s="7"/>
      <c r="E2409" s="7"/>
      <c r="F2409" s="21"/>
      <c r="G2409" s="21"/>
      <c r="H2409" s="273"/>
      <c r="I2409" s="135"/>
      <c r="J2409" s="197"/>
    </row>
    <row r="2410" spans="1:15" ht="15" x14ac:dyDescent="0.25">
      <c r="A2410" s="75"/>
      <c r="B2410" s="141"/>
      <c r="C2410" s="77"/>
      <c r="D2410" s="7"/>
      <c r="E2410" s="7"/>
      <c r="F2410" s="21"/>
      <c r="G2410" s="21"/>
      <c r="H2410" s="273"/>
      <c r="I2410" s="135"/>
      <c r="J2410" s="197"/>
      <c r="M2410" s="352"/>
    </row>
    <row r="2411" spans="1:15" x14ac:dyDescent="0.2">
      <c r="A2411" s="75"/>
      <c r="B2411" s="141"/>
      <c r="C2411" s="77"/>
      <c r="D2411" s="7"/>
      <c r="E2411" s="7"/>
      <c r="F2411" s="21"/>
      <c r="G2411" s="21"/>
      <c r="H2411" s="273"/>
      <c r="I2411" s="135"/>
      <c r="J2411" s="197"/>
    </row>
    <row r="2412" spans="1:15" x14ac:dyDescent="0.2">
      <c r="A2412" s="75"/>
      <c r="B2412" s="141"/>
      <c r="C2412" s="77"/>
      <c r="D2412" s="7"/>
      <c r="E2412" s="7"/>
      <c r="F2412" s="21"/>
      <c r="G2412" s="21"/>
      <c r="H2412" s="273"/>
      <c r="I2412" s="135"/>
      <c r="J2412" s="197"/>
      <c r="M2412" s="351"/>
      <c r="N2412" s="73"/>
      <c r="O2412" s="38"/>
    </row>
    <row r="2413" spans="1:15" ht="15" x14ac:dyDescent="0.25">
      <c r="A2413" s="75"/>
      <c r="B2413" s="141"/>
      <c r="C2413" s="77"/>
      <c r="D2413" s="7"/>
      <c r="E2413" s="7"/>
      <c r="F2413" s="21"/>
      <c r="G2413" s="21"/>
      <c r="H2413" s="273"/>
      <c r="I2413" s="135"/>
      <c r="J2413" s="197"/>
      <c r="M2413" s="344"/>
      <c r="N2413" s="73"/>
    </row>
    <row r="2414" spans="1:15" s="206" customFormat="1" ht="15" x14ac:dyDescent="0.25">
      <c r="A2414" s="200"/>
      <c r="B2414" s="201"/>
      <c r="C2414" s="202"/>
      <c r="D2414" s="128"/>
      <c r="E2414" s="202"/>
      <c r="F2414" s="21"/>
      <c r="G2414" s="202"/>
      <c r="H2414" s="289"/>
      <c r="I2414" s="203"/>
      <c r="J2414" s="197"/>
      <c r="K2414" s="71"/>
      <c r="L2414" s="250"/>
      <c r="M2414" s="353"/>
      <c r="N2414" s="205"/>
    </row>
    <row r="2415" spans="1:15" x14ac:dyDescent="0.2">
      <c r="A2415" s="75"/>
      <c r="B2415" s="141"/>
      <c r="C2415" s="77"/>
      <c r="D2415" s="21"/>
      <c r="E2415" s="21"/>
      <c r="F2415" s="21"/>
      <c r="G2415" s="142"/>
      <c r="H2415" s="273"/>
      <c r="I2415" s="135"/>
      <c r="J2415" s="197"/>
      <c r="M2415" s="351"/>
      <c r="N2415" s="73"/>
    </row>
    <row r="2416" spans="1:15" x14ac:dyDescent="0.2">
      <c r="A2416" s="75"/>
      <c r="B2416" s="141"/>
      <c r="C2416" s="77"/>
      <c r="D2416" s="21"/>
      <c r="E2416" s="21"/>
      <c r="F2416" s="21"/>
      <c r="G2416" s="142"/>
      <c r="H2416" s="273"/>
      <c r="I2416" s="135"/>
      <c r="J2416" s="197"/>
      <c r="M2416" s="351"/>
      <c r="N2416" s="73"/>
    </row>
    <row r="2417" spans="1:14" x14ac:dyDescent="0.2">
      <c r="A2417" s="75"/>
      <c r="B2417" s="141"/>
      <c r="C2417" s="77"/>
      <c r="D2417" s="21"/>
      <c r="E2417" s="21"/>
      <c r="F2417" s="21"/>
      <c r="G2417" s="142"/>
      <c r="H2417" s="273"/>
      <c r="I2417" s="135"/>
      <c r="J2417" s="197"/>
      <c r="M2417" s="351"/>
      <c r="N2417" s="73"/>
    </row>
    <row r="2418" spans="1:14" s="74" customFormat="1" x14ac:dyDescent="0.2">
      <c r="A2418" s="75"/>
      <c r="B2418" s="141"/>
      <c r="C2418" s="77"/>
      <c r="D2418" s="21"/>
      <c r="E2418" s="21"/>
      <c r="F2418" s="21"/>
      <c r="G2418" s="142"/>
      <c r="H2418" s="273"/>
      <c r="I2418" s="135"/>
      <c r="J2418" s="197"/>
      <c r="K2418" s="35"/>
      <c r="L2418" s="246"/>
      <c r="M2418" s="351"/>
      <c r="N2418" s="73"/>
    </row>
    <row r="2419" spans="1:14" s="74" customFormat="1" x14ac:dyDescent="0.2">
      <c r="A2419" s="75"/>
      <c r="B2419" s="141"/>
      <c r="C2419" s="77"/>
      <c r="D2419" s="21"/>
      <c r="E2419" s="21"/>
      <c r="F2419" s="21"/>
      <c r="G2419" s="142"/>
      <c r="H2419" s="273"/>
      <c r="I2419" s="135"/>
      <c r="J2419" s="197"/>
      <c r="K2419" s="35"/>
      <c r="L2419" s="246"/>
      <c r="M2419" s="351"/>
      <c r="N2419" s="73"/>
    </row>
    <row r="2420" spans="1:14" s="74" customFormat="1" x14ac:dyDescent="0.2">
      <c r="A2420" s="75"/>
      <c r="B2420" s="141"/>
      <c r="C2420" s="77"/>
      <c r="D2420" s="21"/>
      <c r="E2420" s="21"/>
      <c r="F2420" s="21"/>
      <c r="G2420" s="142"/>
      <c r="H2420" s="273"/>
      <c r="I2420" s="135"/>
      <c r="J2420" s="197"/>
      <c r="K2420" s="35"/>
      <c r="L2420" s="246"/>
      <c r="M2420" s="351"/>
      <c r="N2420" s="73"/>
    </row>
    <row r="2421" spans="1:14" s="74" customFormat="1" x14ac:dyDescent="0.2">
      <c r="A2421" s="75"/>
      <c r="B2421" s="141"/>
      <c r="C2421" s="77"/>
      <c r="D2421" s="21"/>
      <c r="E2421" s="21"/>
      <c r="F2421" s="21"/>
      <c r="G2421" s="142"/>
      <c r="H2421" s="273"/>
      <c r="I2421" s="135"/>
      <c r="J2421" s="197"/>
      <c r="K2421" s="35"/>
      <c r="L2421" s="246"/>
      <c r="M2421" s="351"/>
      <c r="N2421" s="73"/>
    </row>
    <row r="2422" spans="1:14" s="74" customFormat="1" x14ac:dyDescent="0.2">
      <c r="A2422" s="75"/>
      <c r="B2422" s="141"/>
      <c r="C2422" s="77"/>
      <c r="D2422" s="21"/>
      <c r="E2422" s="21"/>
      <c r="F2422" s="21"/>
      <c r="G2422" s="142"/>
      <c r="H2422" s="273"/>
      <c r="I2422" s="135"/>
      <c r="J2422" s="197"/>
      <c r="K2422" s="35"/>
      <c r="L2422" s="246"/>
      <c r="M2422" s="351"/>
      <c r="N2422" s="73"/>
    </row>
    <row r="2423" spans="1:14" s="74" customFormat="1" ht="15" x14ac:dyDescent="0.25">
      <c r="A2423" s="75"/>
      <c r="B2423" s="177"/>
      <c r="C2423" s="77"/>
      <c r="D2423" s="21"/>
      <c r="E2423" s="21"/>
      <c r="F2423" s="21"/>
      <c r="G2423" s="142"/>
      <c r="H2423" s="273"/>
      <c r="I2423" s="135"/>
      <c r="J2423" s="197"/>
      <c r="K2423" s="35"/>
      <c r="L2423" s="246"/>
      <c r="M2423" s="344"/>
      <c r="N2423" s="73"/>
    </row>
    <row r="2424" spans="1:14" s="74" customFormat="1" ht="15" x14ac:dyDescent="0.25">
      <c r="A2424" s="75"/>
      <c r="B2424" s="177"/>
      <c r="C2424" s="77"/>
      <c r="D2424" s="21"/>
      <c r="E2424" s="21"/>
      <c r="F2424" s="21"/>
      <c r="G2424" s="142"/>
      <c r="H2424" s="273"/>
      <c r="I2424" s="135"/>
      <c r="J2424" s="197"/>
      <c r="K2424" s="35"/>
      <c r="L2424" s="246"/>
      <c r="M2424" s="344"/>
      <c r="N2424" s="73"/>
    </row>
    <row r="2425" spans="1:14" s="74" customFormat="1" x14ac:dyDescent="0.2">
      <c r="A2425" s="207"/>
      <c r="B2425" s="177"/>
      <c r="C2425" s="77"/>
      <c r="D2425" s="21"/>
      <c r="E2425" s="21"/>
      <c r="F2425" s="21"/>
      <c r="G2425" s="142"/>
      <c r="H2425" s="273"/>
      <c r="I2425" s="135"/>
      <c r="J2425" s="24"/>
      <c r="K2425" s="35"/>
      <c r="L2425" s="246"/>
      <c r="M2425" s="351"/>
      <c r="N2425" s="73"/>
    </row>
    <row r="2426" spans="1:14" s="74" customFormat="1" ht="15" x14ac:dyDescent="0.25">
      <c r="A2426" s="207"/>
      <c r="B2426" s="177"/>
      <c r="C2426" s="77"/>
      <c r="D2426" s="21"/>
      <c r="E2426" s="21"/>
      <c r="F2426" s="21"/>
      <c r="G2426" s="142"/>
      <c r="H2426" s="273"/>
      <c r="I2426" s="135"/>
      <c r="J2426" s="24"/>
      <c r="K2426" s="35"/>
      <c r="L2426" s="246"/>
      <c r="M2426" s="344"/>
      <c r="N2426" s="73"/>
    </row>
    <row r="2427" spans="1:14" s="74" customFormat="1" ht="15" x14ac:dyDescent="0.25">
      <c r="A2427" s="207"/>
      <c r="B2427" s="177"/>
      <c r="C2427" s="77"/>
      <c r="D2427" s="21"/>
      <c r="E2427" s="21"/>
      <c r="F2427" s="21"/>
      <c r="G2427" s="142"/>
      <c r="H2427" s="273"/>
      <c r="I2427" s="135"/>
      <c r="J2427" s="24"/>
      <c r="K2427" s="35"/>
      <c r="L2427" s="246"/>
      <c r="M2427" s="344"/>
      <c r="N2427" s="73"/>
    </row>
    <row r="2428" spans="1:14" s="213" customFormat="1" x14ac:dyDescent="0.2">
      <c r="A2428" s="208"/>
      <c r="B2428" s="202"/>
      <c r="C2428" s="200"/>
      <c r="D2428" s="208"/>
      <c r="E2428" s="208"/>
      <c r="F2428" s="21"/>
      <c r="G2428" s="208"/>
      <c r="H2428" s="290"/>
      <c r="I2428" s="209"/>
      <c r="J2428" s="24"/>
      <c r="K2428" s="210"/>
      <c r="L2428" s="262"/>
      <c r="M2428" s="349"/>
      <c r="N2428" s="212"/>
    </row>
    <row r="2429" spans="1:14" s="217" customFormat="1" x14ac:dyDescent="0.2">
      <c r="A2429" s="201"/>
      <c r="B2429" s="201"/>
      <c r="C2429" s="214"/>
      <c r="D2429" s="201"/>
      <c r="E2429" s="201"/>
      <c r="F2429" s="21"/>
      <c r="G2429" s="201"/>
      <c r="H2429" s="304"/>
      <c r="I2429" s="128"/>
      <c r="J2429" s="24"/>
      <c r="K2429" s="71"/>
      <c r="L2429" s="250"/>
      <c r="M2429" s="354"/>
      <c r="N2429" s="216"/>
    </row>
    <row r="2430" spans="1:14" s="217" customFormat="1" x14ac:dyDescent="0.2">
      <c r="A2430" s="218"/>
      <c r="B2430" s="76"/>
      <c r="C2430" s="77"/>
      <c r="D2430" s="21"/>
      <c r="E2430" s="21"/>
      <c r="F2430" s="21"/>
      <c r="G2430" s="21"/>
      <c r="H2430" s="284"/>
      <c r="I2430" s="135"/>
      <c r="J2430" s="24"/>
      <c r="K2430" s="71"/>
      <c r="L2430" s="250"/>
      <c r="M2430" s="354"/>
      <c r="N2430" s="216"/>
    </row>
    <row r="2431" spans="1:14" s="217" customFormat="1" x14ac:dyDescent="0.2">
      <c r="A2431" s="201"/>
      <c r="B2431" s="76"/>
      <c r="C2431" s="77"/>
      <c r="D2431" s="21"/>
      <c r="E2431" s="21"/>
      <c r="F2431" s="21"/>
      <c r="G2431" s="21"/>
      <c r="H2431" s="284"/>
      <c r="I2431" s="135"/>
      <c r="J2431" s="24"/>
      <c r="K2431" s="71"/>
      <c r="L2431" s="250"/>
      <c r="M2431" s="354"/>
      <c r="N2431" s="216"/>
    </row>
    <row r="2432" spans="1:14" s="217" customFormat="1" x14ac:dyDescent="0.2">
      <c r="A2432" s="201"/>
      <c r="B2432" s="76"/>
      <c r="C2432" s="77"/>
      <c r="D2432" s="21"/>
      <c r="E2432" s="21"/>
      <c r="F2432" s="21"/>
      <c r="G2432" s="21"/>
      <c r="H2432" s="284"/>
      <c r="I2432" s="135"/>
      <c r="J2432" s="24"/>
      <c r="K2432" s="71"/>
      <c r="L2432" s="250"/>
      <c r="M2432" s="354"/>
      <c r="N2432" s="216"/>
    </row>
    <row r="2433" spans="1:14" s="217" customFormat="1" x14ac:dyDescent="0.2">
      <c r="A2433" s="201"/>
      <c r="B2433" s="76"/>
      <c r="C2433" s="77"/>
      <c r="D2433" s="21"/>
      <c r="E2433" s="21"/>
      <c r="F2433" s="21"/>
      <c r="G2433" s="21"/>
      <c r="H2433" s="284"/>
      <c r="I2433" s="135"/>
      <c r="J2433" s="24"/>
      <c r="K2433" s="71"/>
      <c r="L2433" s="250"/>
      <c r="M2433" s="354"/>
      <c r="N2433" s="216"/>
    </row>
    <row r="2434" spans="1:14" s="217" customFormat="1" x14ac:dyDescent="0.2">
      <c r="A2434" s="201"/>
      <c r="B2434" s="76"/>
      <c r="C2434" s="77"/>
      <c r="D2434" s="21"/>
      <c r="E2434" s="21"/>
      <c r="F2434" s="21"/>
      <c r="G2434" s="21"/>
      <c r="H2434" s="284"/>
      <c r="I2434" s="135"/>
      <c r="J2434" s="24"/>
      <c r="K2434" s="71"/>
      <c r="L2434" s="250"/>
      <c r="M2434" s="354"/>
      <c r="N2434" s="216"/>
    </row>
    <row r="2435" spans="1:14" s="217" customFormat="1" x14ac:dyDescent="0.2">
      <c r="A2435" s="201"/>
      <c r="B2435" s="76"/>
      <c r="C2435" s="119"/>
      <c r="D2435" s="120"/>
      <c r="E2435" s="120"/>
      <c r="F2435" s="21"/>
      <c r="G2435" s="120"/>
      <c r="H2435" s="292"/>
      <c r="I2435" s="167"/>
      <c r="J2435" s="24"/>
      <c r="K2435" s="71"/>
      <c r="L2435" s="250"/>
      <c r="M2435" s="354"/>
      <c r="N2435" s="216"/>
    </row>
    <row r="2436" spans="1:14" s="217" customFormat="1" x14ac:dyDescent="0.2">
      <c r="A2436" s="201"/>
      <c r="B2436" s="76"/>
      <c r="C2436" s="77"/>
      <c r="D2436" s="21"/>
      <c r="E2436" s="21"/>
      <c r="F2436" s="21"/>
      <c r="G2436" s="21"/>
      <c r="H2436" s="284"/>
      <c r="I2436" s="135"/>
      <c r="J2436" s="24"/>
      <c r="K2436" s="71"/>
      <c r="L2436" s="250"/>
      <c r="M2436" s="354"/>
      <c r="N2436" s="216"/>
    </row>
    <row r="2437" spans="1:14" s="221" customFormat="1" x14ac:dyDescent="0.2">
      <c r="A2437" s="219"/>
      <c r="B2437" s="76"/>
      <c r="C2437" s="77"/>
      <c r="D2437" s="21"/>
      <c r="E2437" s="21"/>
      <c r="F2437" s="21"/>
      <c r="G2437" s="21"/>
      <c r="H2437" s="284"/>
      <c r="I2437" s="135"/>
      <c r="J2437" s="24"/>
      <c r="K2437" s="71"/>
      <c r="L2437" s="250"/>
      <c r="M2437" s="353"/>
      <c r="N2437" s="220"/>
    </row>
    <row r="2438" spans="1:14" s="221" customFormat="1" x14ac:dyDescent="0.2">
      <c r="A2438" s="219"/>
      <c r="B2438" s="76"/>
      <c r="C2438" s="77"/>
      <c r="D2438" s="21"/>
      <c r="E2438" s="21"/>
      <c r="F2438" s="21"/>
      <c r="G2438" s="21"/>
      <c r="H2438" s="284"/>
      <c r="I2438" s="135"/>
      <c r="J2438" s="24"/>
      <c r="K2438" s="71"/>
      <c r="L2438" s="250"/>
      <c r="M2438" s="353"/>
      <c r="N2438" s="220"/>
    </row>
    <row r="2439" spans="1:14" s="221" customFormat="1" ht="15" x14ac:dyDescent="0.25">
      <c r="A2439" s="219"/>
      <c r="B2439" s="76"/>
      <c r="C2439" s="77"/>
      <c r="D2439" s="21"/>
      <c r="E2439" s="21"/>
      <c r="F2439" s="21"/>
      <c r="G2439" s="21"/>
      <c r="H2439" s="284"/>
      <c r="I2439" s="135"/>
      <c r="J2439" s="24"/>
      <c r="K2439" s="71"/>
      <c r="L2439" s="250"/>
      <c r="M2439" s="355"/>
      <c r="N2439" s="220"/>
    </row>
    <row r="2440" spans="1:14" s="221" customFormat="1" x14ac:dyDescent="0.2">
      <c r="A2440" s="219"/>
      <c r="B2440" s="76"/>
      <c r="C2440" s="77"/>
      <c r="D2440" s="21"/>
      <c r="E2440" s="21"/>
      <c r="F2440" s="21"/>
      <c r="G2440" s="21"/>
      <c r="H2440" s="284"/>
      <c r="I2440" s="135"/>
      <c r="J2440" s="24"/>
      <c r="K2440" s="71"/>
      <c r="L2440" s="250"/>
      <c r="M2440" s="353"/>
      <c r="N2440" s="220"/>
    </row>
    <row r="2441" spans="1:14" s="221" customFormat="1" x14ac:dyDescent="0.2">
      <c r="A2441" s="219"/>
      <c r="B2441" s="76"/>
      <c r="C2441" s="77"/>
      <c r="D2441" s="21"/>
      <c r="E2441" s="21"/>
      <c r="F2441" s="21"/>
      <c r="G2441" s="21"/>
      <c r="H2441" s="284"/>
      <c r="I2441" s="135"/>
      <c r="J2441" s="24"/>
      <c r="K2441" s="71"/>
      <c r="L2441" s="250"/>
      <c r="M2441" s="353"/>
      <c r="N2441" s="220"/>
    </row>
    <row r="2442" spans="1:14" s="221" customFormat="1" x14ac:dyDescent="0.2">
      <c r="A2442" s="219"/>
      <c r="B2442" s="76"/>
      <c r="C2442" s="77"/>
      <c r="D2442" s="21"/>
      <c r="E2442" s="21"/>
      <c r="F2442" s="21"/>
      <c r="G2442" s="21"/>
      <c r="H2442" s="284"/>
      <c r="I2442" s="135"/>
      <c r="J2442" s="24"/>
      <c r="K2442" s="71"/>
      <c r="L2442" s="250"/>
      <c r="M2442" s="353"/>
      <c r="N2442" s="220"/>
    </row>
    <row r="2443" spans="1:14" s="221" customFormat="1" x14ac:dyDescent="0.2">
      <c r="A2443" s="219"/>
      <c r="B2443" s="76"/>
      <c r="C2443" s="77"/>
      <c r="D2443" s="21"/>
      <c r="E2443" s="21"/>
      <c r="F2443" s="21"/>
      <c r="G2443" s="21"/>
      <c r="H2443" s="284"/>
      <c r="I2443" s="135"/>
      <c r="J2443" s="24"/>
      <c r="K2443" s="71"/>
      <c r="L2443" s="250"/>
      <c r="M2443" s="353"/>
      <c r="N2443" s="220"/>
    </row>
    <row r="2444" spans="1:14" s="221" customFormat="1" x14ac:dyDescent="0.2">
      <c r="A2444" s="219"/>
      <c r="B2444" s="76"/>
      <c r="C2444" s="77"/>
      <c r="D2444" s="21"/>
      <c r="E2444" s="21"/>
      <c r="F2444" s="21"/>
      <c r="G2444" s="21"/>
      <c r="H2444" s="284"/>
      <c r="I2444" s="135"/>
      <c r="J2444" s="24"/>
      <c r="K2444" s="71"/>
      <c r="L2444" s="250"/>
      <c r="M2444" s="353"/>
      <c r="N2444" s="220"/>
    </row>
    <row r="2445" spans="1:14" s="221" customFormat="1" ht="15" x14ac:dyDescent="0.25">
      <c r="A2445" s="223"/>
      <c r="B2445" s="76"/>
      <c r="C2445" s="77"/>
      <c r="D2445" s="21"/>
      <c r="E2445" s="21"/>
      <c r="F2445" s="21"/>
      <c r="G2445" s="21"/>
      <c r="H2445" s="284"/>
      <c r="I2445" s="135"/>
      <c r="J2445" s="24"/>
      <c r="K2445" s="71"/>
      <c r="L2445" s="250"/>
      <c r="M2445" s="353"/>
      <c r="N2445" s="220"/>
    </row>
    <row r="2446" spans="1:14" s="221" customFormat="1" x14ac:dyDescent="0.2">
      <c r="A2446" s="219"/>
      <c r="B2446" s="76"/>
      <c r="C2446" s="77"/>
      <c r="D2446" s="21"/>
      <c r="E2446" s="21"/>
      <c r="F2446" s="21"/>
      <c r="G2446" s="21"/>
      <c r="H2446" s="284"/>
      <c r="I2446" s="135"/>
      <c r="J2446" s="24"/>
      <c r="K2446" s="71"/>
      <c r="L2446" s="250"/>
      <c r="M2446" s="353"/>
      <c r="N2446" s="220"/>
    </row>
    <row r="2447" spans="1:14" s="221" customFormat="1" x14ac:dyDescent="0.2">
      <c r="A2447" s="219"/>
      <c r="B2447" s="76"/>
      <c r="C2447" s="77"/>
      <c r="D2447" s="21"/>
      <c r="E2447" s="21"/>
      <c r="F2447" s="21"/>
      <c r="G2447" s="21"/>
      <c r="H2447" s="284"/>
      <c r="I2447" s="135"/>
      <c r="J2447" s="24"/>
      <c r="K2447" s="71"/>
      <c r="L2447" s="250"/>
      <c r="M2447" s="353"/>
      <c r="N2447" s="220"/>
    </row>
    <row r="2448" spans="1:14" s="221" customFormat="1" x14ac:dyDescent="0.2">
      <c r="A2448" s="219"/>
      <c r="B2448" s="76"/>
      <c r="C2448" s="77"/>
      <c r="D2448" s="21"/>
      <c r="E2448" s="21"/>
      <c r="F2448" s="21"/>
      <c r="G2448" s="21"/>
      <c r="H2448" s="284"/>
      <c r="I2448" s="135"/>
      <c r="J2448" s="24"/>
      <c r="K2448" s="71"/>
      <c r="L2448" s="250"/>
      <c r="M2448" s="353"/>
      <c r="N2448" s="220"/>
    </row>
    <row r="2449" spans="1:14" s="221" customFormat="1" ht="15" x14ac:dyDescent="0.25">
      <c r="A2449" s="219"/>
      <c r="B2449" s="76"/>
      <c r="C2449" s="77"/>
      <c r="D2449" s="21"/>
      <c r="E2449" s="21"/>
      <c r="F2449" s="21"/>
      <c r="G2449" s="21"/>
      <c r="H2449" s="284"/>
      <c r="I2449" s="135"/>
      <c r="J2449" s="24"/>
      <c r="K2449" s="71"/>
      <c r="L2449" s="250"/>
      <c r="M2449" s="355"/>
      <c r="N2449" s="220"/>
    </row>
    <row r="2450" spans="1:14" s="221" customFormat="1" ht="15" x14ac:dyDescent="0.25">
      <c r="A2450" s="223"/>
      <c r="B2450" s="76"/>
      <c r="C2450" s="77"/>
      <c r="D2450" s="21"/>
      <c r="E2450" s="21"/>
      <c r="F2450" s="21"/>
      <c r="G2450" s="21"/>
      <c r="H2450" s="284"/>
      <c r="I2450" s="135"/>
      <c r="J2450" s="24"/>
      <c r="K2450" s="71"/>
      <c r="L2450" s="250"/>
      <c r="M2450" s="353"/>
      <c r="N2450" s="220"/>
    </row>
    <row r="2451" spans="1:14" s="221" customFormat="1" x14ac:dyDescent="0.2">
      <c r="A2451" s="219"/>
      <c r="B2451" s="76"/>
      <c r="C2451" s="77"/>
      <c r="D2451" s="21"/>
      <c r="E2451" s="21"/>
      <c r="F2451" s="21"/>
      <c r="G2451" s="21"/>
      <c r="H2451" s="284"/>
      <c r="I2451" s="135"/>
      <c r="J2451" s="24"/>
      <c r="K2451" s="71"/>
      <c r="L2451" s="250"/>
      <c r="M2451" s="353"/>
      <c r="N2451" s="220"/>
    </row>
    <row r="2452" spans="1:14" s="221" customFormat="1" x14ac:dyDescent="0.2">
      <c r="A2452" s="219"/>
      <c r="B2452" s="76"/>
      <c r="C2452" s="77"/>
      <c r="D2452" s="21"/>
      <c r="E2452" s="21"/>
      <c r="F2452" s="21"/>
      <c r="G2452" s="21"/>
      <c r="H2452" s="284"/>
      <c r="I2452" s="135"/>
      <c r="J2452" s="24"/>
      <c r="K2452" s="71"/>
      <c r="L2452" s="250"/>
      <c r="M2452" s="353"/>
      <c r="N2452" s="220"/>
    </row>
    <row r="2453" spans="1:14" s="221" customFormat="1" x14ac:dyDescent="0.2">
      <c r="A2453" s="219"/>
      <c r="B2453" s="76"/>
      <c r="C2453" s="77"/>
      <c r="D2453" s="21"/>
      <c r="E2453" s="21"/>
      <c r="F2453" s="21"/>
      <c r="G2453" s="21"/>
      <c r="H2453" s="284"/>
      <c r="I2453" s="135"/>
      <c r="J2453" s="24"/>
      <c r="K2453" s="71"/>
      <c r="L2453" s="250"/>
      <c r="M2453" s="353"/>
      <c r="N2453" s="220"/>
    </row>
    <row r="2454" spans="1:14" s="221" customFormat="1" x14ac:dyDescent="0.2">
      <c r="A2454" s="219"/>
      <c r="B2454" s="76"/>
      <c r="C2454" s="77"/>
      <c r="D2454" s="21"/>
      <c r="E2454" s="21"/>
      <c r="F2454" s="21"/>
      <c r="G2454" s="21"/>
      <c r="H2454" s="284"/>
      <c r="I2454" s="135"/>
      <c r="J2454" s="24"/>
      <c r="K2454" s="71"/>
      <c r="L2454" s="250"/>
      <c r="M2454" s="353"/>
      <c r="N2454" s="220"/>
    </row>
    <row r="2455" spans="1:14" s="221" customFormat="1" x14ac:dyDescent="0.2">
      <c r="A2455" s="219"/>
      <c r="B2455" s="76"/>
      <c r="C2455" s="77"/>
      <c r="D2455" s="21"/>
      <c r="E2455" s="21"/>
      <c r="F2455" s="21"/>
      <c r="G2455" s="21"/>
      <c r="H2455" s="284"/>
      <c r="I2455" s="135"/>
      <c r="J2455" s="24"/>
      <c r="K2455" s="71"/>
      <c r="L2455" s="250"/>
      <c r="M2455" s="353"/>
      <c r="N2455" s="220"/>
    </row>
    <row r="2456" spans="1:14" s="221" customFormat="1" x14ac:dyDescent="0.2">
      <c r="A2456" s="219"/>
      <c r="B2456" s="76"/>
      <c r="C2456" s="77"/>
      <c r="D2456" s="21"/>
      <c r="E2456" s="21"/>
      <c r="F2456" s="21"/>
      <c r="G2456" s="21"/>
      <c r="H2456" s="284"/>
      <c r="I2456" s="135"/>
      <c r="J2456" s="24"/>
      <c r="K2456" s="71"/>
      <c r="L2456" s="250"/>
      <c r="M2456" s="353"/>
      <c r="N2456" s="220"/>
    </row>
    <row r="2457" spans="1:14" s="221" customFormat="1" x14ac:dyDescent="0.2">
      <c r="A2457" s="219"/>
      <c r="B2457" s="76"/>
      <c r="C2457" s="77"/>
      <c r="D2457" s="21"/>
      <c r="E2457" s="21"/>
      <c r="F2457" s="21"/>
      <c r="G2457" s="21"/>
      <c r="H2457" s="284"/>
      <c r="I2457" s="135"/>
      <c r="J2457" s="24"/>
      <c r="K2457" s="71"/>
      <c r="L2457" s="250"/>
      <c r="M2457" s="353"/>
      <c r="N2457" s="220"/>
    </row>
    <row r="2458" spans="1:14" s="74" customFormat="1" x14ac:dyDescent="0.2">
      <c r="A2458" s="25"/>
      <c r="B2458" s="141"/>
      <c r="C2458" s="77"/>
      <c r="D2458" s="21"/>
      <c r="E2458" s="21"/>
      <c r="F2458" s="21"/>
      <c r="G2458" s="142"/>
      <c r="H2458" s="273"/>
      <c r="I2458" s="135"/>
      <c r="J2458" s="24"/>
      <c r="K2458" s="71"/>
      <c r="L2458" s="246"/>
      <c r="M2458" s="351"/>
      <c r="N2458" s="73"/>
    </row>
    <row r="2459" spans="1:14" s="74" customFormat="1" ht="15" x14ac:dyDescent="0.25">
      <c r="A2459" s="17"/>
      <c r="B2459" s="141"/>
      <c r="C2459" s="77"/>
      <c r="D2459" s="21"/>
      <c r="E2459" s="21"/>
      <c r="F2459" s="21"/>
      <c r="G2459" s="142"/>
      <c r="H2459" s="273"/>
      <c r="I2459" s="135"/>
      <c r="J2459" s="24"/>
      <c r="K2459" s="71"/>
      <c r="L2459" s="246"/>
      <c r="M2459" s="351"/>
      <c r="N2459" s="73"/>
    </row>
    <row r="2460" spans="1:14" s="74" customFormat="1" x14ac:dyDescent="0.2">
      <c r="A2460" s="111"/>
      <c r="B2460" s="141"/>
      <c r="C2460" s="77"/>
      <c r="D2460" s="21"/>
      <c r="E2460" s="21"/>
      <c r="F2460" s="21"/>
      <c r="G2460" s="142"/>
      <c r="H2460" s="273"/>
      <c r="I2460" s="135"/>
      <c r="J2460" s="24"/>
      <c r="K2460" s="71"/>
      <c r="L2460" s="246"/>
      <c r="M2460" s="351"/>
      <c r="N2460" s="73"/>
    </row>
    <row r="2461" spans="1:14" s="74" customFormat="1" x14ac:dyDescent="0.2">
      <c r="A2461" s="111"/>
      <c r="B2461" s="141"/>
      <c r="C2461" s="77"/>
      <c r="D2461" s="21"/>
      <c r="E2461" s="21"/>
      <c r="F2461" s="21"/>
      <c r="G2461" s="142"/>
      <c r="H2461" s="273"/>
      <c r="I2461" s="135"/>
      <c r="J2461" s="24"/>
      <c r="K2461" s="71"/>
      <c r="L2461" s="246"/>
      <c r="M2461" s="351"/>
      <c r="N2461" s="73"/>
    </row>
    <row r="2462" spans="1:14" s="74" customFormat="1" x14ac:dyDescent="0.2">
      <c r="A2462" s="111"/>
      <c r="B2462" s="141"/>
      <c r="C2462" s="77"/>
      <c r="D2462" s="21"/>
      <c r="E2462" s="21"/>
      <c r="F2462" s="21"/>
      <c r="G2462" s="142"/>
      <c r="H2462" s="273"/>
      <c r="I2462" s="135"/>
      <c r="J2462" s="24"/>
      <c r="K2462" s="71"/>
      <c r="L2462" s="246"/>
      <c r="M2462" s="351"/>
      <c r="N2462" s="73"/>
    </row>
    <row r="2463" spans="1:14" s="74" customFormat="1" x14ac:dyDescent="0.2">
      <c r="A2463" s="111"/>
      <c r="B2463" s="141"/>
      <c r="C2463" s="77"/>
      <c r="D2463" s="21"/>
      <c r="E2463" s="21"/>
      <c r="F2463" s="21"/>
      <c r="G2463" s="142"/>
      <c r="H2463" s="273"/>
      <c r="I2463" s="135"/>
      <c r="J2463" s="24"/>
      <c r="K2463" s="71"/>
      <c r="L2463" s="246"/>
      <c r="M2463" s="351"/>
      <c r="N2463" s="73"/>
    </row>
    <row r="2464" spans="1:14" s="74" customFormat="1" x14ac:dyDescent="0.2">
      <c r="A2464" s="25"/>
      <c r="B2464" s="141"/>
      <c r="C2464" s="77"/>
      <c r="D2464" s="21"/>
      <c r="E2464" s="21"/>
      <c r="F2464" s="21"/>
      <c r="G2464" s="142"/>
      <c r="H2464" s="273"/>
      <c r="I2464" s="135"/>
      <c r="J2464" s="24"/>
      <c r="K2464" s="71"/>
      <c r="L2464" s="246"/>
      <c r="M2464" s="351"/>
      <c r="N2464" s="73"/>
    </row>
    <row r="2465" spans="1:14" s="74" customFormat="1" x14ac:dyDescent="0.2">
      <c r="A2465" s="25"/>
      <c r="B2465" s="141"/>
      <c r="C2465" s="77"/>
      <c r="D2465" s="21"/>
      <c r="E2465" s="21"/>
      <c r="F2465" s="21"/>
      <c r="G2465" s="142"/>
      <c r="H2465" s="273"/>
      <c r="I2465" s="135"/>
      <c r="J2465" s="24"/>
      <c r="K2465" s="71"/>
      <c r="L2465" s="246"/>
      <c r="M2465" s="351"/>
      <c r="N2465" s="73"/>
    </row>
    <row r="2466" spans="1:14" s="74" customFormat="1" x14ac:dyDescent="0.2">
      <c r="A2466" s="25"/>
      <c r="B2466" s="141"/>
      <c r="C2466" s="77"/>
      <c r="D2466" s="21"/>
      <c r="E2466" s="21"/>
      <c r="F2466" s="21"/>
      <c r="G2466" s="142"/>
      <c r="H2466" s="273"/>
      <c r="I2466" s="135"/>
      <c r="J2466" s="24"/>
      <c r="K2466" s="71"/>
      <c r="L2466" s="246"/>
      <c r="M2466" s="351"/>
      <c r="N2466" s="73"/>
    </row>
    <row r="2467" spans="1:14" s="74" customFormat="1" x14ac:dyDescent="0.2">
      <c r="A2467" s="25"/>
      <c r="B2467" s="141"/>
      <c r="C2467" s="77"/>
      <c r="D2467" s="21"/>
      <c r="E2467" s="21"/>
      <c r="F2467" s="21"/>
      <c r="G2467" s="142"/>
      <c r="H2467" s="273"/>
      <c r="I2467" s="135"/>
      <c r="J2467" s="24"/>
      <c r="K2467" s="71"/>
      <c r="L2467" s="246"/>
      <c r="M2467" s="351"/>
      <c r="N2467" s="73"/>
    </row>
    <row r="2468" spans="1:14" s="74" customFormat="1" ht="15" x14ac:dyDescent="0.25">
      <c r="A2468" s="25"/>
      <c r="B2468" s="141"/>
      <c r="C2468" s="77"/>
      <c r="D2468" s="21"/>
      <c r="E2468" s="21"/>
      <c r="F2468" s="21"/>
      <c r="G2468" s="142"/>
      <c r="H2468" s="273"/>
      <c r="I2468" s="135"/>
      <c r="J2468" s="24"/>
      <c r="K2468" s="71"/>
      <c r="L2468" s="246"/>
      <c r="M2468" s="344"/>
      <c r="N2468" s="73"/>
    </row>
    <row r="2469" spans="1:14" s="74" customFormat="1" ht="15" x14ac:dyDescent="0.25">
      <c r="A2469" s="25"/>
      <c r="B2469" s="141"/>
      <c r="C2469" s="77"/>
      <c r="D2469" s="21"/>
      <c r="E2469" s="21"/>
      <c r="F2469" s="21"/>
      <c r="G2469" s="142"/>
      <c r="H2469" s="273"/>
      <c r="I2469" s="135"/>
      <c r="J2469" s="24"/>
      <c r="K2469" s="71"/>
      <c r="L2469" s="246"/>
      <c r="M2469" s="344"/>
      <c r="N2469" s="73"/>
    </row>
    <row r="2470" spans="1:14" s="74" customFormat="1" x14ac:dyDescent="0.2">
      <c r="A2470" s="25"/>
      <c r="B2470" s="141"/>
      <c r="C2470" s="77"/>
      <c r="D2470" s="21"/>
      <c r="E2470" s="21"/>
      <c r="F2470" s="21"/>
      <c r="G2470" s="142"/>
      <c r="H2470" s="273"/>
      <c r="I2470" s="135"/>
      <c r="J2470" s="24"/>
      <c r="K2470" s="71"/>
      <c r="L2470" s="246"/>
      <c r="M2470" s="351"/>
      <c r="N2470" s="73"/>
    </row>
    <row r="2471" spans="1:14" s="74" customFormat="1" ht="15" x14ac:dyDescent="0.25">
      <c r="A2471" s="17"/>
      <c r="B2471" s="141"/>
      <c r="C2471" s="77"/>
      <c r="D2471" s="21"/>
      <c r="E2471" s="21"/>
      <c r="F2471" s="21"/>
      <c r="G2471" s="142"/>
      <c r="H2471" s="273"/>
      <c r="I2471" s="135"/>
      <c r="J2471" s="24"/>
      <c r="K2471" s="71"/>
      <c r="L2471" s="246"/>
      <c r="M2471" s="351"/>
      <c r="N2471" s="73"/>
    </row>
    <row r="2472" spans="1:14" s="74" customFormat="1" ht="15" x14ac:dyDescent="0.25">
      <c r="A2472" s="17"/>
      <c r="B2472" s="141"/>
      <c r="C2472" s="77"/>
      <c r="D2472" s="21"/>
      <c r="E2472" s="21"/>
      <c r="F2472" s="21"/>
      <c r="G2472" s="142"/>
      <c r="H2472" s="273"/>
      <c r="I2472" s="135"/>
      <c r="J2472" s="24"/>
      <c r="K2472" s="71"/>
      <c r="L2472" s="246"/>
      <c r="M2472" s="351"/>
      <c r="N2472" s="73"/>
    </row>
    <row r="2473" spans="1:14" s="74" customFormat="1" ht="15" x14ac:dyDescent="0.25">
      <c r="A2473" s="17"/>
      <c r="B2473" s="141"/>
      <c r="C2473" s="77"/>
      <c r="D2473" s="21"/>
      <c r="E2473" s="21"/>
      <c r="F2473" s="21"/>
      <c r="G2473" s="142"/>
      <c r="H2473" s="273"/>
      <c r="I2473" s="135"/>
      <c r="J2473" s="24"/>
      <c r="K2473" s="71"/>
      <c r="L2473" s="246"/>
      <c r="M2473" s="351"/>
      <c r="N2473" s="73"/>
    </row>
    <row r="2474" spans="1:14" s="74" customFormat="1" x14ac:dyDescent="0.2">
      <c r="A2474" s="25"/>
      <c r="B2474" s="141"/>
      <c r="C2474" s="77"/>
      <c r="D2474" s="21"/>
      <c r="E2474" s="21"/>
      <c r="F2474" s="21"/>
      <c r="G2474" s="142"/>
      <c r="H2474" s="273"/>
      <c r="I2474" s="135"/>
      <c r="J2474" s="24"/>
      <c r="K2474" s="71"/>
      <c r="L2474" s="246"/>
      <c r="M2474" s="351"/>
      <c r="N2474" s="73"/>
    </row>
    <row r="2475" spans="1:14" s="74" customFormat="1" x14ac:dyDescent="0.2">
      <c r="A2475" s="25"/>
      <c r="B2475" s="141"/>
      <c r="C2475" s="77"/>
      <c r="D2475" s="21"/>
      <c r="E2475" s="21"/>
      <c r="F2475" s="21"/>
      <c r="G2475" s="142"/>
      <c r="H2475" s="273"/>
      <c r="I2475" s="135"/>
      <c r="J2475" s="24"/>
      <c r="K2475" s="71"/>
      <c r="L2475" s="246"/>
      <c r="M2475" s="351"/>
      <c r="N2475" s="73"/>
    </row>
    <row r="2476" spans="1:14" s="74" customFormat="1" x14ac:dyDescent="0.2">
      <c r="A2476" s="25"/>
      <c r="B2476" s="141"/>
      <c r="C2476" s="77"/>
      <c r="D2476" s="21"/>
      <c r="E2476" s="21"/>
      <c r="F2476" s="21"/>
      <c r="G2476" s="142"/>
      <c r="H2476" s="273"/>
      <c r="I2476" s="135"/>
      <c r="J2476" s="24"/>
      <c r="K2476" s="71"/>
      <c r="L2476" s="246"/>
      <c r="M2476" s="351"/>
      <c r="N2476" s="73"/>
    </row>
    <row r="2477" spans="1:14" s="74" customFormat="1" x14ac:dyDescent="0.2">
      <c r="A2477" s="25"/>
      <c r="B2477" s="141"/>
      <c r="C2477" s="77"/>
      <c r="D2477" s="21"/>
      <c r="E2477" s="21"/>
      <c r="F2477" s="21"/>
      <c r="G2477" s="142"/>
      <c r="H2477" s="273"/>
      <c r="I2477" s="135"/>
      <c r="J2477" s="24"/>
      <c r="K2477" s="71"/>
      <c r="L2477" s="246"/>
      <c r="M2477" s="351"/>
      <c r="N2477" s="73"/>
    </row>
    <row r="2478" spans="1:14" s="74" customFormat="1" x14ac:dyDescent="0.2">
      <c r="A2478" s="25"/>
      <c r="B2478" s="141"/>
      <c r="C2478" s="77"/>
      <c r="D2478" s="21"/>
      <c r="E2478" s="21"/>
      <c r="F2478" s="21"/>
      <c r="G2478" s="142"/>
      <c r="H2478" s="273"/>
      <c r="I2478" s="135"/>
      <c r="J2478" s="24"/>
      <c r="K2478" s="71"/>
      <c r="L2478" s="246"/>
      <c r="M2478" s="351"/>
      <c r="N2478" s="73"/>
    </row>
    <row r="2479" spans="1:14" s="74" customFormat="1" x14ac:dyDescent="0.2">
      <c r="A2479" s="25"/>
      <c r="B2479" s="141"/>
      <c r="C2479" s="77"/>
      <c r="D2479" s="21"/>
      <c r="E2479" s="21"/>
      <c r="F2479" s="21"/>
      <c r="G2479" s="142"/>
      <c r="H2479" s="273"/>
      <c r="I2479" s="135"/>
      <c r="J2479" s="24"/>
      <c r="K2479" s="71"/>
      <c r="L2479" s="246"/>
      <c r="M2479" s="351"/>
      <c r="N2479" s="73"/>
    </row>
    <row r="2480" spans="1:14" s="74" customFormat="1" x14ac:dyDescent="0.2">
      <c r="A2480" s="25"/>
      <c r="B2480" s="141"/>
      <c r="C2480" s="77"/>
      <c r="D2480" s="21"/>
      <c r="E2480" s="21"/>
      <c r="F2480" s="21"/>
      <c r="G2480" s="142"/>
      <c r="H2480" s="273"/>
      <c r="I2480" s="135"/>
      <c r="J2480" s="24"/>
      <c r="K2480" s="71"/>
      <c r="L2480" s="246"/>
      <c r="M2480" s="351"/>
      <c r="N2480" s="73"/>
    </row>
    <row r="2481" spans="1:14" s="74" customFormat="1" x14ac:dyDescent="0.2">
      <c r="A2481" s="25"/>
      <c r="B2481" s="141"/>
      <c r="C2481" s="77"/>
      <c r="D2481" s="21"/>
      <c r="E2481" s="21"/>
      <c r="F2481" s="21"/>
      <c r="G2481" s="142"/>
      <c r="H2481" s="273"/>
      <c r="I2481" s="135"/>
      <c r="J2481" s="24"/>
      <c r="K2481" s="71"/>
      <c r="L2481" s="246"/>
      <c r="M2481" s="351"/>
      <c r="N2481" s="73"/>
    </row>
    <row r="2482" spans="1:14" s="74" customFormat="1" x14ac:dyDescent="0.2">
      <c r="A2482" s="25"/>
      <c r="B2482" s="141"/>
      <c r="C2482" s="77"/>
      <c r="D2482" s="21"/>
      <c r="E2482" s="21"/>
      <c r="F2482" s="21"/>
      <c r="G2482" s="142"/>
      <c r="H2482" s="273"/>
      <c r="I2482" s="135"/>
      <c r="J2482" s="24"/>
      <c r="K2482" s="71"/>
      <c r="L2482" s="246"/>
      <c r="M2482" s="351"/>
      <c r="N2482" s="73"/>
    </row>
    <row r="2483" spans="1:14" s="74" customFormat="1" x14ac:dyDescent="0.2">
      <c r="A2483" s="25"/>
      <c r="B2483" s="141"/>
      <c r="C2483" s="77"/>
      <c r="D2483" s="21"/>
      <c r="E2483" s="21"/>
      <c r="F2483" s="21"/>
      <c r="G2483" s="142"/>
      <c r="H2483" s="273"/>
      <c r="I2483" s="135"/>
      <c r="J2483" s="24"/>
      <c r="K2483" s="71"/>
      <c r="L2483" s="246"/>
      <c r="M2483" s="351"/>
      <c r="N2483" s="73"/>
    </row>
    <row r="2484" spans="1:14" s="74" customFormat="1" x14ac:dyDescent="0.2">
      <c r="A2484" s="25"/>
      <c r="B2484" s="141"/>
      <c r="C2484" s="77"/>
      <c r="D2484" s="21"/>
      <c r="E2484" s="21"/>
      <c r="F2484" s="21"/>
      <c r="G2484" s="142"/>
      <c r="H2484" s="273"/>
      <c r="I2484" s="135"/>
      <c r="J2484" s="24"/>
      <c r="K2484" s="71"/>
      <c r="L2484" s="246"/>
      <c r="M2484" s="351"/>
      <c r="N2484" s="73"/>
    </row>
    <row r="2485" spans="1:14" s="74" customFormat="1" x14ac:dyDescent="0.2">
      <c r="A2485" s="25"/>
      <c r="B2485" s="141"/>
      <c r="C2485" s="77"/>
      <c r="D2485" s="21"/>
      <c r="E2485" s="21"/>
      <c r="F2485" s="21"/>
      <c r="G2485" s="142"/>
      <c r="H2485" s="273"/>
      <c r="I2485" s="135"/>
      <c r="J2485" s="24"/>
      <c r="K2485" s="71"/>
      <c r="L2485" s="246"/>
      <c r="M2485" s="351"/>
      <c r="N2485" s="73"/>
    </row>
    <row r="2486" spans="1:14" s="74" customFormat="1" x14ac:dyDescent="0.2">
      <c r="A2486" s="25"/>
      <c r="B2486" s="141"/>
      <c r="C2486" s="77"/>
      <c r="D2486" s="21"/>
      <c r="E2486" s="21"/>
      <c r="F2486" s="21"/>
      <c r="G2486" s="142"/>
      <c r="H2486" s="273"/>
      <c r="I2486" s="135"/>
      <c r="J2486" s="24"/>
      <c r="K2486" s="71"/>
      <c r="L2486" s="246"/>
      <c r="M2486" s="351"/>
      <c r="N2486" s="73"/>
    </row>
    <row r="2487" spans="1:14" s="74" customFormat="1" x14ac:dyDescent="0.2">
      <c r="A2487" s="25"/>
      <c r="B2487" s="141"/>
      <c r="C2487" s="77"/>
      <c r="D2487" s="21"/>
      <c r="E2487" s="21"/>
      <c r="F2487" s="21"/>
      <c r="G2487" s="142"/>
      <c r="H2487" s="273"/>
      <c r="I2487" s="135"/>
      <c r="J2487" s="24"/>
      <c r="K2487" s="71"/>
      <c r="L2487" s="246"/>
      <c r="M2487" s="351"/>
      <c r="N2487" s="73"/>
    </row>
    <row r="2488" spans="1:14" s="74" customFormat="1" x14ac:dyDescent="0.2">
      <c r="A2488" s="25"/>
      <c r="B2488" s="141"/>
      <c r="C2488" s="77"/>
      <c r="D2488" s="21"/>
      <c r="E2488" s="21"/>
      <c r="F2488" s="21"/>
      <c r="G2488" s="142"/>
      <c r="H2488" s="273"/>
      <c r="I2488" s="135"/>
      <c r="J2488" s="24"/>
      <c r="K2488" s="71"/>
      <c r="L2488" s="246"/>
      <c r="M2488" s="351"/>
      <c r="N2488" s="73"/>
    </row>
    <row r="2489" spans="1:14" s="74" customFormat="1" x14ac:dyDescent="0.2">
      <c r="A2489" s="25"/>
      <c r="B2489" s="141"/>
      <c r="C2489" s="77"/>
      <c r="D2489" s="21"/>
      <c r="E2489" s="21"/>
      <c r="F2489" s="21"/>
      <c r="G2489" s="142"/>
      <c r="H2489" s="273"/>
      <c r="I2489" s="135"/>
      <c r="J2489" s="24"/>
      <c r="K2489" s="71"/>
      <c r="L2489" s="246"/>
      <c r="M2489" s="351"/>
      <c r="N2489" s="73"/>
    </row>
    <row r="2490" spans="1:14" s="74" customFormat="1" x14ac:dyDescent="0.2">
      <c r="A2490" s="25"/>
      <c r="B2490" s="141"/>
      <c r="C2490" s="77"/>
      <c r="D2490" s="21"/>
      <c r="E2490" s="21"/>
      <c r="F2490" s="21"/>
      <c r="G2490" s="142"/>
      <c r="H2490" s="273"/>
      <c r="I2490" s="135"/>
      <c r="J2490" s="24"/>
      <c r="K2490" s="71"/>
      <c r="L2490" s="246"/>
      <c r="M2490" s="351"/>
      <c r="N2490" s="73"/>
    </row>
    <row r="2491" spans="1:14" s="74" customFormat="1" x14ac:dyDescent="0.2">
      <c r="A2491" s="25"/>
      <c r="B2491" s="141"/>
      <c r="C2491" s="77"/>
      <c r="D2491" s="21"/>
      <c r="E2491" s="21"/>
      <c r="F2491" s="21"/>
      <c r="G2491" s="142"/>
      <c r="H2491" s="273"/>
      <c r="I2491" s="135"/>
      <c r="J2491" s="24"/>
      <c r="K2491" s="71"/>
      <c r="L2491" s="246"/>
      <c r="M2491" s="351"/>
      <c r="N2491" s="73"/>
    </row>
    <row r="2492" spans="1:14" s="74" customFormat="1" x14ac:dyDescent="0.2">
      <c r="A2492" s="25"/>
      <c r="B2492" s="141"/>
      <c r="C2492" s="77"/>
      <c r="D2492" s="21"/>
      <c r="E2492" s="21"/>
      <c r="F2492" s="21"/>
      <c r="G2492" s="142"/>
      <c r="H2492" s="273"/>
      <c r="I2492" s="135"/>
      <c r="J2492" s="24"/>
      <c r="K2492" s="71"/>
      <c r="L2492" s="246"/>
      <c r="M2492" s="351"/>
      <c r="N2492" s="73"/>
    </row>
    <row r="2493" spans="1:14" s="74" customFormat="1" x14ac:dyDescent="0.2">
      <c r="A2493" s="25"/>
      <c r="B2493" s="141"/>
      <c r="C2493" s="77"/>
      <c r="D2493" s="21"/>
      <c r="E2493" s="21"/>
      <c r="F2493" s="21"/>
      <c r="G2493" s="142"/>
      <c r="H2493" s="273"/>
      <c r="I2493" s="135"/>
      <c r="J2493" s="24"/>
      <c r="K2493" s="71"/>
      <c r="L2493" s="246"/>
      <c r="M2493" s="351"/>
      <c r="N2493" s="73"/>
    </row>
    <row r="2494" spans="1:14" s="74" customFormat="1" ht="15" x14ac:dyDescent="0.25">
      <c r="A2494" s="17"/>
      <c r="B2494" s="141"/>
      <c r="C2494" s="77"/>
      <c r="D2494" s="21"/>
      <c r="E2494" s="21"/>
      <c r="F2494" s="21"/>
      <c r="G2494" s="142"/>
      <c r="H2494" s="273"/>
      <c r="I2494" s="135"/>
      <c r="J2494" s="24"/>
      <c r="K2494" s="71"/>
      <c r="L2494" s="246"/>
      <c r="M2494" s="351"/>
      <c r="N2494" s="73"/>
    </row>
    <row r="2495" spans="1:14" s="74" customFormat="1" x14ac:dyDescent="0.2">
      <c r="A2495" s="25"/>
      <c r="B2495" s="141"/>
      <c r="C2495" s="77"/>
      <c r="D2495" s="21"/>
      <c r="E2495" s="21"/>
      <c r="F2495" s="21"/>
      <c r="G2495" s="142"/>
      <c r="H2495" s="273"/>
      <c r="I2495" s="135"/>
      <c r="J2495" s="24"/>
      <c r="K2495" s="71"/>
      <c r="L2495" s="246"/>
      <c r="M2495" s="351"/>
      <c r="N2495" s="73"/>
    </row>
    <row r="2496" spans="1:14" s="74" customFormat="1" x14ac:dyDescent="0.2">
      <c r="A2496" s="25"/>
      <c r="B2496" s="141"/>
      <c r="C2496" s="77"/>
      <c r="D2496" s="21"/>
      <c r="E2496" s="21"/>
      <c r="F2496" s="21"/>
      <c r="G2496" s="142"/>
      <c r="H2496" s="273"/>
      <c r="I2496" s="135"/>
      <c r="J2496" s="24"/>
      <c r="K2496" s="71"/>
      <c r="L2496" s="246"/>
      <c r="M2496" s="351"/>
      <c r="N2496" s="73"/>
    </row>
    <row r="2497" spans="1:14" s="74" customFormat="1" ht="15" x14ac:dyDescent="0.25">
      <c r="A2497" s="17"/>
      <c r="B2497" s="141"/>
      <c r="C2497" s="77"/>
      <c r="D2497" s="21"/>
      <c r="E2497" s="21"/>
      <c r="F2497" s="21"/>
      <c r="G2497" s="142"/>
      <c r="H2497" s="273"/>
      <c r="I2497" s="135"/>
      <c r="J2497" s="24"/>
      <c r="K2497" s="71"/>
      <c r="L2497" s="246"/>
      <c r="M2497" s="351"/>
      <c r="N2497" s="73"/>
    </row>
    <row r="2498" spans="1:14" s="74" customFormat="1" x14ac:dyDescent="0.2">
      <c r="A2498" s="25"/>
      <c r="B2498" s="141"/>
      <c r="C2498" s="77"/>
      <c r="D2498" s="21"/>
      <c r="E2498" s="21"/>
      <c r="F2498" s="21"/>
      <c r="G2498" s="142"/>
      <c r="H2498" s="273"/>
      <c r="I2498" s="135"/>
      <c r="J2498" s="24"/>
      <c r="K2498" s="71"/>
      <c r="L2498" s="246"/>
      <c r="M2498" s="351"/>
      <c r="N2498" s="73"/>
    </row>
    <row r="2499" spans="1:14" s="74" customFormat="1" x14ac:dyDescent="0.2">
      <c r="A2499" s="25"/>
      <c r="B2499" s="141"/>
      <c r="C2499" s="77"/>
      <c r="D2499" s="21"/>
      <c r="E2499" s="21"/>
      <c r="F2499" s="21"/>
      <c r="G2499" s="142"/>
      <c r="H2499" s="273"/>
      <c r="I2499" s="135"/>
      <c r="J2499" s="24"/>
      <c r="K2499" s="71"/>
      <c r="L2499" s="246"/>
      <c r="M2499" s="351"/>
      <c r="N2499" s="73"/>
    </row>
    <row r="2500" spans="1:14" s="74" customFormat="1" x14ac:dyDescent="0.2">
      <c r="A2500" s="25"/>
      <c r="B2500" s="141"/>
      <c r="C2500" s="77"/>
      <c r="D2500" s="21"/>
      <c r="E2500" s="21"/>
      <c r="F2500" s="21"/>
      <c r="G2500" s="142"/>
      <c r="H2500" s="273"/>
      <c r="I2500" s="135"/>
      <c r="J2500" s="24"/>
      <c r="K2500" s="71"/>
      <c r="L2500" s="246"/>
      <c r="M2500" s="351"/>
      <c r="N2500" s="73"/>
    </row>
    <row r="2501" spans="1:14" s="74" customFormat="1" x14ac:dyDescent="0.2">
      <c r="A2501" s="25"/>
      <c r="B2501" s="141"/>
      <c r="C2501" s="77"/>
      <c r="D2501" s="21"/>
      <c r="E2501" s="21"/>
      <c r="F2501" s="21"/>
      <c r="G2501" s="142"/>
      <c r="H2501" s="273"/>
      <c r="I2501" s="135"/>
      <c r="J2501" s="24"/>
      <c r="K2501" s="71"/>
      <c r="L2501" s="246"/>
      <c r="M2501" s="351"/>
      <c r="N2501" s="73"/>
    </row>
    <row r="2502" spans="1:14" s="74" customFormat="1" x14ac:dyDescent="0.2">
      <c r="A2502" s="25"/>
      <c r="B2502" s="141"/>
      <c r="C2502" s="77"/>
      <c r="D2502" s="21"/>
      <c r="E2502" s="21"/>
      <c r="F2502" s="21"/>
      <c r="G2502" s="142"/>
      <c r="H2502" s="273"/>
      <c r="I2502" s="135"/>
      <c r="J2502" s="24"/>
      <c r="K2502" s="71"/>
      <c r="L2502" s="246"/>
      <c r="M2502" s="351"/>
      <c r="N2502" s="73"/>
    </row>
    <row r="2503" spans="1:14" s="74" customFormat="1" x14ac:dyDescent="0.2">
      <c r="A2503" s="25"/>
      <c r="B2503" s="141"/>
      <c r="C2503" s="77"/>
      <c r="D2503" s="21"/>
      <c r="E2503" s="21"/>
      <c r="F2503" s="21"/>
      <c r="G2503" s="142"/>
      <c r="H2503" s="273"/>
      <c r="I2503" s="135"/>
      <c r="J2503" s="24"/>
      <c r="K2503" s="71"/>
      <c r="L2503" s="246"/>
      <c r="M2503" s="351"/>
      <c r="N2503" s="73"/>
    </row>
    <row r="2504" spans="1:14" s="74" customFormat="1" x14ac:dyDescent="0.2">
      <c r="A2504" s="25"/>
      <c r="B2504" s="141"/>
      <c r="C2504" s="176"/>
      <c r="D2504" s="21"/>
      <c r="E2504" s="21"/>
      <c r="F2504" s="21"/>
      <c r="G2504" s="142"/>
      <c r="H2504" s="273"/>
      <c r="I2504" s="135"/>
      <c r="J2504" s="24"/>
      <c r="K2504" s="71"/>
      <c r="L2504" s="246"/>
      <c r="M2504" s="351"/>
      <c r="N2504" s="73"/>
    </row>
    <row r="2505" spans="1:14" s="74" customFormat="1" x14ac:dyDescent="0.2">
      <c r="A2505" s="25"/>
      <c r="B2505" s="141"/>
      <c r="C2505" s="77"/>
      <c r="D2505" s="21"/>
      <c r="E2505" s="21"/>
      <c r="F2505" s="21"/>
      <c r="G2505" s="142"/>
      <c r="H2505" s="273"/>
      <c r="I2505" s="135"/>
      <c r="J2505" s="24"/>
      <c r="K2505" s="71"/>
      <c r="L2505" s="246"/>
      <c r="M2505" s="351"/>
      <c r="N2505" s="73"/>
    </row>
    <row r="2506" spans="1:14" s="74" customFormat="1" x14ac:dyDescent="0.2">
      <c r="A2506" s="25"/>
      <c r="B2506" s="141"/>
      <c r="C2506" s="77"/>
      <c r="D2506" s="21"/>
      <c r="E2506" s="21"/>
      <c r="F2506" s="21"/>
      <c r="G2506" s="142"/>
      <c r="H2506" s="273"/>
      <c r="I2506" s="135"/>
      <c r="J2506" s="24"/>
      <c r="K2506" s="71"/>
      <c r="L2506" s="246"/>
      <c r="M2506" s="351"/>
      <c r="N2506" s="73"/>
    </row>
    <row r="2507" spans="1:14" s="74" customFormat="1" x14ac:dyDescent="0.2">
      <c r="A2507" s="25"/>
      <c r="B2507" s="141"/>
      <c r="C2507" s="77"/>
      <c r="D2507" s="21"/>
      <c r="E2507" s="21"/>
      <c r="F2507" s="21"/>
      <c r="G2507" s="142"/>
      <c r="H2507" s="273"/>
      <c r="I2507" s="135"/>
      <c r="J2507" s="24"/>
      <c r="K2507" s="71"/>
      <c r="L2507" s="246"/>
      <c r="M2507" s="351"/>
      <c r="N2507" s="73"/>
    </row>
    <row r="2508" spans="1:14" s="74" customFormat="1" x14ac:dyDescent="0.2">
      <c r="A2508" s="25"/>
      <c r="B2508" s="141"/>
      <c r="C2508" s="77"/>
      <c r="D2508" s="21"/>
      <c r="E2508" s="21"/>
      <c r="F2508" s="21"/>
      <c r="G2508" s="142"/>
      <c r="H2508" s="273"/>
      <c r="I2508" s="135"/>
      <c r="J2508" s="24"/>
      <c r="K2508" s="71"/>
      <c r="L2508" s="246"/>
      <c r="M2508" s="351"/>
      <c r="N2508" s="73"/>
    </row>
    <row r="2509" spans="1:14" s="74" customFormat="1" ht="15" x14ac:dyDescent="0.25">
      <c r="A2509" s="25"/>
      <c r="B2509" s="141"/>
      <c r="C2509" s="77"/>
      <c r="D2509" s="21"/>
      <c r="E2509" s="21"/>
      <c r="F2509" s="21"/>
      <c r="G2509" s="142"/>
      <c r="H2509" s="273"/>
      <c r="I2509" s="135"/>
      <c r="J2509" s="24"/>
      <c r="K2509" s="71"/>
      <c r="L2509" s="246"/>
      <c r="M2509" s="344"/>
      <c r="N2509" s="73"/>
    </row>
    <row r="2510" spans="1:14" s="74" customFormat="1" ht="15" x14ac:dyDescent="0.25">
      <c r="A2510" s="17"/>
      <c r="B2510" s="141"/>
      <c r="C2510" s="77"/>
      <c r="D2510" s="21"/>
      <c r="E2510" s="21"/>
      <c r="F2510" s="21"/>
      <c r="G2510" s="142"/>
      <c r="H2510" s="273"/>
      <c r="I2510" s="135"/>
      <c r="J2510" s="24"/>
      <c r="K2510" s="71"/>
      <c r="L2510" s="246"/>
      <c r="M2510" s="344"/>
      <c r="N2510" s="73"/>
    </row>
    <row r="2511" spans="1:14" s="74" customFormat="1" x14ac:dyDescent="0.2">
      <c r="A2511" s="25"/>
      <c r="B2511" s="141"/>
      <c r="C2511" s="77"/>
      <c r="D2511" s="21"/>
      <c r="E2511" s="21"/>
      <c r="F2511" s="21"/>
      <c r="G2511" s="142"/>
      <c r="H2511" s="273"/>
      <c r="I2511" s="135"/>
      <c r="J2511" s="24"/>
      <c r="K2511" s="71"/>
      <c r="L2511" s="246"/>
      <c r="M2511" s="351"/>
      <c r="N2511" s="73"/>
    </row>
    <row r="2512" spans="1:14" s="74" customFormat="1" x14ac:dyDescent="0.2">
      <c r="A2512" s="25"/>
      <c r="B2512" s="141"/>
      <c r="C2512" s="77"/>
      <c r="D2512" s="21"/>
      <c r="E2512" s="21"/>
      <c r="F2512" s="21"/>
      <c r="G2512" s="142"/>
      <c r="H2512" s="273"/>
      <c r="I2512" s="135"/>
      <c r="J2512" s="24"/>
      <c r="K2512" s="71"/>
      <c r="L2512" s="246"/>
      <c r="M2512" s="351"/>
      <c r="N2512" s="73"/>
    </row>
    <row r="2513" spans="1:14" s="74" customFormat="1" x14ac:dyDescent="0.2">
      <c r="A2513" s="25"/>
      <c r="B2513" s="141"/>
      <c r="C2513" s="77"/>
      <c r="D2513" s="21"/>
      <c r="E2513" s="21"/>
      <c r="F2513" s="21"/>
      <c r="G2513" s="142"/>
      <c r="H2513" s="273"/>
      <c r="I2513" s="135"/>
      <c r="J2513" s="24"/>
      <c r="K2513" s="71"/>
      <c r="L2513" s="246"/>
      <c r="M2513" s="351"/>
      <c r="N2513" s="73"/>
    </row>
    <row r="2514" spans="1:14" s="74" customFormat="1" x14ac:dyDescent="0.2">
      <c r="A2514" s="25"/>
      <c r="B2514" s="141"/>
      <c r="C2514" s="77"/>
      <c r="D2514" s="21"/>
      <c r="E2514" s="21"/>
      <c r="F2514" s="21"/>
      <c r="G2514" s="142"/>
      <c r="H2514" s="273"/>
      <c r="I2514" s="135"/>
      <c r="J2514" s="24"/>
      <c r="K2514" s="71"/>
      <c r="L2514" s="246"/>
      <c r="M2514" s="351"/>
      <c r="N2514" s="73"/>
    </row>
    <row r="2515" spans="1:14" s="74" customFormat="1" x14ac:dyDescent="0.2">
      <c r="A2515" s="25"/>
      <c r="B2515" s="141"/>
      <c r="C2515" s="77"/>
      <c r="D2515" s="21"/>
      <c r="E2515" s="21"/>
      <c r="F2515" s="21"/>
      <c r="G2515" s="142"/>
      <c r="H2515" s="273"/>
      <c r="I2515" s="135"/>
      <c r="J2515" s="24"/>
      <c r="K2515" s="71"/>
      <c r="L2515" s="246"/>
      <c r="M2515" s="351"/>
      <c r="N2515" s="73"/>
    </row>
    <row r="2516" spans="1:14" s="74" customFormat="1" x14ac:dyDescent="0.2">
      <c r="A2516" s="25"/>
      <c r="B2516" s="141"/>
      <c r="C2516" s="77"/>
      <c r="D2516" s="21"/>
      <c r="E2516" s="21"/>
      <c r="F2516" s="21"/>
      <c r="G2516" s="142"/>
      <c r="H2516" s="273"/>
      <c r="I2516" s="135"/>
      <c r="J2516" s="24"/>
      <c r="K2516" s="71"/>
      <c r="L2516" s="246"/>
      <c r="M2516" s="351"/>
      <c r="N2516" s="73"/>
    </row>
    <row r="2517" spans="1:14" s="74" customFormat="1" x14ac:dyDescent="0.2">
      <c r="A2517" s="25"/>
      <c r="B2517" s="141"/>
      <c r="C2517" s="77"/>
      <c r="D2517" s="21"/>
      <c r="E2517" s="21"/>
      <c r="F2517" s="21"/>
      <c r="G2517" s="142"/>
      <c r="H2517" s="273"/>
      <c r="I2517" s="135"/>
      <c r="J2517" s="24"/>
      <c r="K2517" s="71"/>
      <c r="L2517" s="246"/>
      <c r="M2517" s="351"/>
      <c r="N2517" s="73"/>
    </row>
    <row r="2518" spans="1:14" s="74" customFormat="1" x14ac:dyDescent="0.2">
      <c r="A2518" s="25"/>
      <c r="B2518" s="141"/>
      <c r="C2518" s="77"/>
      <c r="D2518" s="21"/>
      <c r="E2518" s="21"/>
      <c r="F2518" s="21"/>
      <c r="G2518" s="142"/>
      <c r="H2518" s="273"/>
      <c r="I2518" s="135"/>
      <c r="J2518" s="24"/>
      <c r="K2518" s="71"/>
      <c r="L2518" s="246"/>
      <c r="M2518" s="351"/>
      <c r="N2518" s="73"/>
    </row>
    <row r="2519" spans="1:14" s="74" customFormat="1" x14ac:dyDescent="0.2">
      <c r="A2519" s="25"/>
      <c r="B2519" s="141"/>
      <c r="C2519" s="77"/>
      <c r="D2519" s="21"/>
      <c r="E2519" s="21"/>
      <c r="F2519" s="21"/>
      <c r="G2519" s="142"/>
      <c r="H2519" s="273"/>
      <c r="I2519" s="135"/>
      <c r="J2519" s="24"/>
      <c r="K2519" s="71"/>
      <c r="L2519" s="246"/>
      <c r="M2519" s="351"/>
      <c r="N2519" s="73"/>
    </row>
    <row r="2520" spans="1:14" s="74" customFormat="1" x14ac:dyDescent="0.2">
      <c r="A2520" s="25"/>
      <c r="B2520" s="141"/>
      <c r="C2520" s="77"/>
      <c r="D2520" s="21"/>
      <c r="E2520" s="21"/>
      <c r="F2520" s="21"/>
      <c r="G2520" s="142"/>
      <c r="H2520" s="273"/>
      <c r="I2520" s="135"/>
      <c r="J2520" s="24"/>
      <c r="K2520" s="71"/>
      <c r="L2520" s="246"/>
      <c r="M2520" s="351"/>
      <c r="N2520" s="73"/>
    </row>
    <row r="2521" spans="1:14" s="74" customFormat="1" x14ac:dyDescent="0.2">
      <c r="A2521" s="25"/>
      <c r="B2521" s="141"/>
      <c r="C2521" s="77"/>
      <c r="D2521" s="21"/>
      <c r="E2521" s="21"/>
      <c r="F2521" s="21"/>
      <c r="G2521" s="142"/>
      <c r="H2521" s="273"/>
      <c r="I2521" s="135"/>
      <c r="J2521" s="24"/>
      <c r="K2521" s="71"/>
      <c r="L2521" s="246"/>
      <c r="M2521" s="351"/>
      <c r="N2521" s="73"/>
    </row>
    <row r="2522" spans="1:14" s="74" customFormat="1" x14ac:dyDescent="0.2">
      <c r="A2522" s="25"/>
      <c r="B2522" s="141"/>
      <c r="C2522" s="77"/>
      <c r="D2522" s="21"/>
      <c r="E2522" s="21"/>
      <c r="F2522" s="21"/>
      <c r="G2522" s="142"/>
      <c r="H2522" s="273"/>
      <c r="I2522" s="135"/>
      <c r="J2522" s="24"/>
      <c r="K2522" s="71"/>
      <c r="L2522" s="246"/>
      <c r="M2522" s="351"/>
      <c r="N2522" s="73"/>
    </row>
    <row r="2523" spans="1:14" s="74" customFormat="1" x14ac:dyDescent="0.2">
      <c r="A2523" s="25"/>
      <c r="B2523" s="141"/>
      <c r="C2523" s="77"/>
      <c r="D2523" s="21"/>
      <c r="E2523" s="21"/>
      <c r="F2523" s="21"/>
      <c r="G2523" s="142"/>
      <c r="H2523" s="273"/>
      <c r="I2523" s="135"/>
      <c r="J2523" s="24"/>
      <c r="K2523" s="71"/>
      <c r="L2523" s="246"/>
      <c r="M2523" s="351"/>
      <c r="N2523" s="73"/>
    </row>
    <row r="2524" spans="1:14" s="74" customFormat="1" x14ac:dyDescent="0.2">
      <c r="A2524" s="25"/>
      <c r="B2524" s="141"/>
      <c r="C2524" s="77"/>
      <c r="D2524" s="21"/>
      <c r="E2524" s="21"/>
      <c r="F2524" s="21"/>
      <c r="G2524" s="142"/>
      <c r="H2524" s="273"/>
      <c r="I2524" s="135"/>
      <c r="J2524" s="24"/>
      <c r="K2524" s="71"/>
      <c r="L2524" s="246"/>
      <c r="M2524" s="351"/>
      <c r="N2524" s="73"/>
    </row>
    <row r="2525" spans="1:14" s="74" customFormat="1" x14ac:dyDescent="0.2">
      <c r="A2525" s="25"/>
      <c r="B2525" s="141"/>
      <c r="C2525" s="77"/>
      <c r="D2525" s="21"/>
      <c r="E2525" s="21"/>
      <c r="F2525" s="21"/>
      <c r="G2525" s="142"/>
      <c r="H2525" s="273"/>
      <c r="I2525" s="135"/>
      <c r="J2525" s="24"/>
      <c r="K2525" s="71"/>
      <c r="L2525" s="246"/>
      <c r="M2525" s="351"/>
      <c r="N2525" s="73"/>
    </row>
    <row r="2526" spans="1:14" s="74" customFormat="1" x14ac:dyDescent="0.2">
      <c r="A2526" s="25"/>
      <c r="B2526" s="141"/>
      <c r="C2526" s="77"/>
      <c r="D2526" s="21"/>
      <c r="E2526" s="21"/>
      <c r="F2526" s="21"/>
      <c r="G2526" s="142"/>
      <c r="H2526" s="273"/>
      <c r="I2526" s="135"/>
      <c r="J2526" s="24"/>
      <c r="K2526" s="71"/>
      <c r="L2526" s="246"/>
      <c r="M2526" s="351"/>
      <c r="N2526" s="73"/>
    </row>
    <row r="2527" spans="1:14" s="74" customFormat="1" ht="15" x14ac:dyDescent="0.25">
      <c r="A2527" s="17"/>
      <c r="B2527" s="141"/>
      <c r="C2527" s="77"/>
      <c r="D2527" s="21"/>
      <c r="E2527" s="21"/>
      <c r="F2527" s="21"/>
      <c r="G2527" s="142"/>
      <c r="H2527" s="273"/>
      <c r="I2527" s="135"/>
      <c r="J2527" s="24"/>
      <c r="K2527" s="71"/>
      <c r="L2527" s="246"/>
      <c r="M2527" s="351"/>
      <c r="N2527" s="73"/>
    </row>
    <row r="2528" spans="1:14" s="74" customFormat="1" x14ac:dyDescent="0.2">
      <c r="A2528" s="25"/>
      <c r="B2528" s="141"/>
      <c r="C2528" s="77"/>
      <c r="D2528" s="21"/>
      <c r="E2528" s="21"/>
      <c r="F2528" s="21"/>
      <c r="G2528" s="142"/>
      <c r="H2528" s="273"/>
      <c r="I2528" s="135"/>
      <c r="J2528" s="24"/>
      <c r="K2528" s="71"/>
      <c r="L2528" s="246"/>
      <c r="M2528" s="351"/>
      <c r="N2528" s="73"/>
    </row>
    <row r="2529" spans="1:14" s="74" customFormat="1" x14ac:dyDescent="0.2">
      <c r="A2529" s="25"/>
      <c r="B2529" s="141"/>
      <c r="C2529" s="77"/>
      <c r="D2529" s="21"/>
      <c r="E2529" s="21"/>
      <c r="F2529" s="21"/>
      <c r="G2529" s="142"/>
      <c r="H2529" s="273"/>
      <c r="I2529" s="135"/>
      <c r="J2529" s="24"/>
      <c r="K2529" s="71"/>
      <c r="L2529" s="246"/>
      <c r="M2529" s="351"/>
      <c r="N2529" s="73"/>
    </row>
    <row r="2530" spans="1:14" s="74" customFormat="1" x14ac:dyDescent="0.2">
      <c r="A2530" s="25"/>
      <c r="B2530" s="141"/>
      <c r="C2530" s="77"/>
      <c r="D2530" s="21"/>
      <c r="E2530" s="21"/>
      <c r="F2530" s="21"/>
      <c r="G2530" s="142"/>
      <c r="H2530" s="273"/>
      <c r="I2530" s="135"/>
      <c r="J2530" s="24"/>
      <c r="K2530" s="71"/>
      <c r="L2530" s="246"/>
      <c r="M2530" s="351"/>
      <c r="N2530" s="73"/>
    </row>
    <row r="2531" spans="1:14" s="74" customFormat="1" x14ac:dyDescent="0.2">
      <c r="A2531" s="25"/>
      <c r="B2531" s="141"/>
      <c r="C2531" s="77"/>
      <c r="D2531" s="21"/>
      <c r="E2531" s="21"/>
      <c r="F2531" s="21"/>
      <c r="G2531" s="142"/>
      <c r="H2531" s="273"/>
      <c r="I2531" s="135"/>
      <c r="J2531" s="24"/>
      <c r="K2531" s="71"/>
      <c r="L2531" s="246"/>
      <c r="M2531" s="351"/>
      <c r="N2531" s="73"/>
    </row>
    <row r="2532" spans="1:14" s="74" customFormat="1" x14ac:dyDescent="0.2">
      <c r="A2532" s="25"/>
      <c r="B2532" s="141"/>
      <c r="C2532" s="77"/>
      <c r="D2532" s="21"/>
      <c r="E2532" s="21"/>
      <c r="F2532" s="21"/>
      <c r="G2532" s="142"/>
      <c r="H2532" s="273"/>
      <c r="I2532" s="135"/>
      <c r="J2532" s="24"/>
      <c r="K2532" s="71"/>
      <c r="L2532" s="246"/>
      <c r="M2532" s="351"/>
      <c r="N2532" s="73"/>
    </row>
    <row r="2533" spans="1:14" s="74" customFormat="1" x14ac:dyDescent="0.2">
      <c r="A2533" s="25"/>
      <c r="B2533" s="141"/>
      <c r="C2533" s="77"/>
      <c r="D2533" s="21"/>
      <c r="E2533" s="21"/>
      <c r="F2533" s="21"/>
      <c r="G2533" s="142"/>
      <c r="H2533" s="273"/>
      <c r="I2533" s="135"/>
      <c r="J2533" s="24"/>
      <c r="K2533" s="71"/>
      <c r="L2533" s="246"/>
      <c r="M2533" s="351"/>
      <c r="N2533" s="73"/>
    </row>
    <row r="2534" spans="1:14" s="74" customFormat="1" x14ac:dyDescent="0.2">
      <c r="A2534" s="25"/>
      <c r="B2534" s="141"/>
      <c r="C2534" s="77"/>
      <c r="D2534" s="21"/>
      <c r="E2534" s="21"/>
      <c r="F2534" s="21"/>
      <c r="G2534" s="142"/>
      <c r="H2534" s="273"/>
      <c r="I2534" s="135"/>
      <c r="J2534" s="24"/>
      <c r="K2534" s="35"/>
      <c r="L2534" s="246"/>
      <c r="M2534" s="351"/>
      <c r="N2534" s="73"/>
    </row>
    <row r="2535" spans="1:14" s="74" customFormat="1" x14ac:dyDescent="0.2">
      <c r="A2535" s="25"/>
      <c r="B2535" s="141"/>
      <c r="C2535" s="77"/>
      <c r="D2535" s="21"/>
      <c r="E2535" s="21"/>
      <c r="F2535" s="21"/>
      <c r="G2535" s="142"/>
      <c r="H2535" s="273"/>
      <c r="I2535" s="135"/>
      <c r="J2535" s="24"/>
      <c r="K2535" s="35"/>
      <c r="L2535" s="246"/>
      <c r="M2535" s="351"/>
      <c r="N2535" s="73"/>
    </row>
    <row r="2536" spans="1:14" s="74" customFormat="1" x14ac:dyDescent="0.2">
      <c r="A2536" s="25"/>
      <c r="B2536" s="141"/>
      <c r="C2536" s="77"/>
      <c r="D2536" s="21"/>
      <c r="E2536" s="21"/>
      <c r="F2536" s="21"/>
      <c r="G2536" s="142"/>
      <c r="H2536" s="273"/>
      <c r="I2536" s="135"/>
      <c r="J2536" s="24"/>
      <c r="K2536" s="35"/>
      <c r="L2536" s="246"/>
      <c r="M2536" s="351"/>
      <c r="N2536" s="73"/>
    </row>
    <row r="2537" spans="1:14" s="74" customFormat="1" x14ac:dyDescent="0.2">
      <c r="A2537" s="25"/>
      <c r="B2537" s="141"/>
      <c r="C2537" s="77"/>
      <c r="D2537" s="21"/>
      <c r="E2537" s="21"/>
      <c r="F2537" s="21"/>
      <c r="G2537" s="142"/>
      <c r="H2537" s="273"/>
      <c r="I2537" s="135"/>
      <c r="J2537" s="24"/>
      <c r="K2537" s="35"/>
      <c r="L2537" s="246"/>
      <c r="M2537" s="351"/>
      <c r="N2537" s="73"/>
    </row>
    <row r="2538" spans="1:14" s="74" customFormat="1" ht="15" x14ac:dyDescent="0.25">
      <c r="A2538" s="25"/>
      <c r="B2538" s="141"/>
      <c r="C2538" s="77"/>
      <c r="D2538" s="21"/>
      <c r="E2538" s="21"/>
      <c r="F2538" s="21"/>
      <c r="G2538" s="142"/>
      <c r="H2538" s="273"/>
      <c r="I2538" s="135"/>
      <c r="J2538" s="24"/>
      <c r="K2538" s="35"/>
      <c r="L2538" s="246"/>
      <c r="M2538" s="344"/>
      <c r="N2538" s="73"/>
    </row>
    <row r="2539" spans="1:14" s="74" customFormat="1" x14ac:dyDescent="0.2">
      <c r="A2539" s="25"/>
      <c r="B2539" s="141"/>
      <c r="C2539" s="77"/>
      <c r="D2539" s="21"/>
      <c r="E2539" s="21"/>
      <c r="F2539" s="21"/>
      <c r="G2539" s="142"/>
      <c r="H2539" s="273"/>
      <c r="I2539" s="135"/>
      <c r="J2539" s="24"/>
      <c r="K2539" s="35"/>
      <c r="L2539" s="246"/>
      <c r="M2539" s="351"/>
      <c r="N2539" s="73"/>
    </row>
    <row r="2540" spans="1:14" s="74" customFormat="1" ht="15" x14ac:dyDescent="0.25">
      <c r="A2540" s="17"/>
      <c r="B2540" s="141"/>
      <c r="C2540" s="77"/>
      <c r="D2540" s="21"/>
      <c r="E2540" s="21"/>
      <c r="F2540" s="21"/>
      <c r="G2540" s="142"/>
      <c r="H2540" s="273"/>
      <c r="I2540" s="135"/>
      <c r="J2540" s="24"/>
      <c r="K2540" s="35"/>
      <c r="L2540" s="246"/>
      <c r="M2540" s="351"/>
      <c r="N2540" s="73"/>
    </row>
    <row r="2541" spans="1:14" s="74" customFormat="1" x14ac:dyDescent="0.2">
      <c r="A2541" s="25"/>
      <c r="B2541" s="141"/>
      <c r="C2541" s="77"/>
      <c r="D2541" s="21"/>
      <c r="E2541" s="21"/>
      <c r="F2541" s="21"/>
      <c r="G2541" s="142"/>
      <c r="H2541" s="273"/>
      <c r="I2541" s="135"/>
      <c r="J2541" s="24"/>
      <c r="K2541" s="35"/>
      <c r="L2541" s="246"/>
      <c r="M2541" s="351"/>
      <c r="N2541" s="73"/>
    </row>
    <row r="2542" spans="1:14" s="74" customFormat="1" x14ac:dyDescent="0.2">
      <c r="A2542" s="25"/>
      <c r="B2542" s="141"/>
      <c r="C2542" s="77"/>
      <c r="D2542" s="21"/>
      <c r="E2542" s="21"/>
      <c r="F2542" s="21"/>
      <c r="G2542" s="142"/>
      <c r="H2542" s="273"/>
      <c r="I2542" s="135"/>
      <c r="J2542" s="24"/>
      <c r="K2542" s="35"/>
      <c r="L2542" s="246"/>
      <c r="M2542" s="351"/>
      <c r="N2542" s="73"/>
    </row>
    <row r="2543" spans="1:14" s="74" customFormat="1" x14ac:dyDescent="0.2">
      <c r="A2543" s="25"/>
      <c r="B2543" s="141"/>
      <c r="C2543" s="77"/>
      <c r="D2543" s="21"/>
      <c r="E2543" s="21"/>
      <c r="F2543" s="21"/>
      <c r="G2543" s="142"/>
      <c r="H2543" s="273"/>
      <c r="I2543" s="135"/>
      <c r="J2543" s="24"/>
      <c r="K2543" s="35"/>
      <c r="L2543" s="246"/>
      <c r="M2543" s="351"/>
      <c r="N2543" s="73"/>
    </row>
    <row r="2544" spans="1:14" s="74" customFormat="1" x14ac:dyDescent="0.2">
      <c r="A2544" s="25"/>
      <c r="B2544" s="141"/>
      <c r="C2544" s="77"/>
      <c r="D2544" s="21"/>
      <c r="E2544" s="21"/>
      <c r="F2544" s="21"/>
      <c r="G2544" s="142"/>
      <c r="H2544" s="273"/>
      <c r="I2544" s="135"/>
      <c r="J2544" s="24"/>
      <c r="K2544" s="35"/>
      <c r="L2544" s="246"/>
      <c r="M2544" s="351"/>
      <c r="N2544" s="73"/>
    </row>
    <row r="2545" spans="1:14" s="74" customFormat="1" x14ac:dyDescent="0.2">
      <c r="A2545" s="25"/>
      <c r="B2545" s="141"/>
      <c r="C2545" s="77"/>
      <c r="D2545" s="21"/>
      <c r="E2545" s="21"/>
      <c r="F2545" s="21"/>
      <c r="G2545" s="142"/>
      <c r="H2545" s="273"/>
      <c r="I2545" s="135"/>
      <c r="J2545" s="24"/>
      <c r="K2545" s="35"/>
      <c r="L2545" s="246"/>
      <c r="M2545" s="351"/>
      <c r="N2545" s="73"/>
    </row>
    <row r="2546" spans="1:14" s="74" customFormat="1" x14ac:dyDescent="0.2">
      <c r="A2546" s="25"/>
      <c r="B2546" s="141"/>
      <c r="C2546" s="77"/>
      <c r="D2546" s="21"/>
      <c r="E2546" s="21"/>
      <c r="F2546" s="21"/>
      <c r="G2546" s="142"/>
      <c r="H2546" s="273"/>
      <c r="I2546" s="135"/>
      <c r="J2546" s="24"/>
      <c r="K2546" s="35"/>
      <c r="L2546" s="246"/>
      <c r="M2546" s="351"/>
      <c r="N2546" s="73"/>
    </row>
    <row r="2547" spans="1:14" s="74" customFormat="1" x14ac:dyDescent="0.2">
      <c r="A2547" s="25"/>
      <c r="B2547" s="141"/>
      <c r="C2547" s="77"/>
      <c r="D2547" s="21"/>
      <c r="E2547" s="21"/>
      <c r="F2547" s="21"/>
      <c r="G2547" s="142"/>
      <c r="H2547" s="273"/>
      <c r="I2547" s="135"/>
      <c r="J2547" s="24"/>
      <c r="K2547" s="35"/>
      <c r="L2547" s="246"/>
      <c r="M2547" s="351"/>
      <c r="N2547" s="73"/>
    </row>
    <row r="2548" spans="1:14" s="74" customFormat="1" x14ac:dyDescent="0.2">
      <c r="A2548" s="25"/>
      <c r="B2548" s="141"/>
      <c r="C2548" s="77"/>
      <c r="D2548" s="21"/>
      <c r="E2548" s="21"/>
      <c r="F2548" s="21"/>
      <c r="G2548" s="142"/>
      <c r="H2548" s="273"/>
      <c r="I2548" s="135"/>
      <c r="J2548" s="24"/>
      <c r="K2548" s="35"/>
      <c r="L2548" s="246"/>
      <c r="M2548" s="351"/>
      <c r="N2548" s="73"/>
    </row>
    <row r="2549" spans="1:14" s="74" customFormat="1" x14ac:dyDescent="0.2">
      <c r="A2549" s="25"/>
      <c r="B2549" s="141"/>
      <c r="C2549" s="77"/>
      <c r="D2549" s="21"/>
      <c r="E2549" s="21"/>
      <c r="F2549" s="21"/>
      <c r="G2549" s="142"/>
      <c r="H2549" s="273"/>
      <c r="I2549" s="135"/>
      <c r="J2549" s="24"/>
      <c r="K2549" s="35"/>
      <c r="L2549" s="246"/>
      <c r="M2549" s="351"/>
      <c r="N2549" s="73"/>
    </row>
    <row r="2550" spans="1:14" s="74" customFormat="1" x14ac:dyDescent="0.2">
      <c r="A2550" s="25"/>
      <c r="B2550" s="141"/>
      <c r="C2550" s="77"/>
      <c r="D2550" s="21"/>
      <c r="E2550" s="21"/>
      <c r="F2550" s="21"/>
      <c r="G2550" s="142"/>
      <c r="H2550" s="273"/>
      <c r="I2550" s="135"/>
      <c r="J2550" s="24"/>
      <c r="K2550" s="35"/>
      <c r="L2550" s="246"/>
      <c r="M2550" s="351"/>
      <c r="N2550" s="73"/>
    </row>
    <row r="2551" spans="1:14" s="74" customFormat="1" x14ac:dyDescent="0.2">
      <c r="A2551" s="25"/>
      <c r="B2551" s="141"/>
      <c r="C2551" s="77"/>
      <c r="D2551" s="21"/>
      <c r="E2551" s="21"/>
      <c r="F2551" s="21"/>
      <c r="G2551" s="142"/>
      <c r="H2551" s="273"/>
      <c r="I2551" s="135"/>
      <c r="J2551" s="24"/>
      <c r="K2551" s="35"/>
      <c r="L2551" s="246"/>
      <c r="M2551" s="351"/>
      <c r="N2551" s="73"/>
    </row>
    <row r="2552" spans="1:14" s="74" customFormat="1" x14ac:dyDescent="0.2">
      <c r="A2552" s="25"/>
      <c r="B2552" s="141"/>
      <c r="C2552" s="77"/>
      <c r="D2552" s="21"/>
      <c r="E2552" s="21"/>
      <c r="F2552" s="21"/>
      <c r="G2552" s="142"/>
      <c r="H2552" s="273"/>
      <c r="I2552" s="135"/>
      <c r="J2552" s="24"/>
      <c r="K2552" s="35"/>
      <c r="L2552" s="246"/>
      <c r="M2552" s="351"/>
      <c r="N2552" s="73"/>
    </row>
    <row r="2553" spans="1:14" s="74" customFormat="1" x14ac:dyDescent="0.2">
      <c r="A2553" s="25"/>
      <c r="B2553" s="141"/>
      <c r="C2553" s="77"/>
      <c r="D2553" s="21"/>
      <c r="E2553" s="21"/>
      <c r="F2553" s="21"/>
      <c r="G2553" s="142"/>
      <c r="H2553" s="273"/>
      <c r="I2553" s="135"/>
      <c r="J2553" s="24"/>
      <c r="K2553" s="35"/>
      <c r="L2553" s="246"/>
      <c r="M2553" s="351"/>
      <c r="N2553" s="73"/>
    </row>
    <row r="2554" spans="1:14" s="74" customFormat="1" x14ac:dyDescent="0.2">
      <c r="A2554" s="25"/>
      <c r="B2554" s="141"/>
      <c r="C2554" s="77"/>
      <c r="D2554" s="21"/>
      <c r="E2554" s="21"/>
      <c r="F2554" s="21"/>
      <c r="G2554" s="142"/>
      <c r="H2554" s="273"/>
      <c r="I2554" s="135"/>
      <c r="J2554" s="24"/>
      <c r="K2554" s="35"/>
      <c r="L2554" s="246"/>
      <c r="M2554" s="351"/>
      <c r="N2554" s="73"/>
    </row>
    <row r="2555" spans="1:14" s="74" customFormat="1" x14ac:dyDescent="0.2">
      <c r="A2555" s="25"/>
      <c r="B2555" s="141"/>
      <c r="C2555" s="77"/>
      <c r="D2555" s="21"/>
      <c r="E2555" s="21"/>
      <c r="F2555" s="21"/>
      <c r="G2555" s="142"/>
      <c r="H2555" s="273"/>
      <c r="I2555" s="135"/>
      <c r="J2555" s="24"/>
      <c r="K2555" s="35"/>
      <c r="L2555" s="246"/>
      <c r="M2555" s="351"/>
      <c r="N2555" s="73"/>
    </row>
    <row r="2556" spans="1:14" s="74" customFormat="1" x14ac:dyDescent="0.2">
      <c r="A2556" s="25"/>
      <c r="B2556" s="141"/>
      <c r="C2556" s="77"/>
      <c r="D2556" s="21"/>
      <c r="E2556" s="21"/>
      <c r="F2556" s="21"/>
      <c r="G2556" s="142"/>
      <c r="H2556" s="273"/>
      <c r="I2556" s="135"/>
      <c r="J2556" s="24"/>
      <c r="K2556" s="35"/>
      <c r="L2556" s="246"/>
      <c r="M2556" s="351"/>
      <c r="N2556" s="73"/>
    </row>
    <row r="2557" spans="1:14" s="74" customFormat="1" x14ac:dyDescent="0.2">
      <c r="A2557" s="25"/>
      <c r="B2557" s="141"/>
      <c r="C2557" s="77"/>
      <c r="D2557" s="21"/>
      <c r="E2557" s="21"/>
      <c r="F2557" s="21"/>
      <c r="G2557" s="142"/>
      <c r="H2557" s="273"/>
      <c r="I2557" s="135"/>
      <c r="J2557" s="24"/>
      <c r="K2557" s="35"/>
      <c r="L2557" s="246"/>
      <c r="M2557" s="351"/>
      <c r="N2557" s="73"/>
    </row>
    <row r="2558" spans="1:14" s="74" customFormat="1" x14ac:dyDescent="0.2">
      <c r="A2558" s="25"/>
      <c r="B2558" s="141"/>
      <c r="C2558" s="77"/>
      <c r="D2558" s="21"/>
      <c r="E2558" s="21"/>
      <c r="F2558" s="21"/>
      <c r="G2558" s="142"/>
      <c r="H2558" s="273"/>
      <c r="I2558" s="135"/>
      <c r="J2558" s="24"/>
      <c r="K2558" s="35"/>
      <c r="L2558" s="246"/>
      <c r="M2558" s="351"/>
      <c r="N2558" s="73"/>
    </row>
    <row r="2559" spans="1:14" s="221" customFormat="1" ht="15" x14ac:dyDescent="0.2">
      <c r="A2559" s="219"/>
      <c r="B2559" s="22"/>
      <c r="C2559" s="19"/>
      <c r="D2559" s="20"/>
      <c r="E2559" s="7"/>
      <c r="F2559" s="21"/>
      <c r="G2559" s="22"/>
      <c r="H2559" s="284"/>
      <c r="I2559" s="135"/>
      <c r="J2559" s="24"/>
      <c r="K2559" s="71"/>
      <c r="L2559" s="250"/>
      <c r="M2559" s="353"/>
      <c r="N2559" s="220"/>
    </row>
    <row r="2560" spans="1:14" s="74" customFormat="1" ht="15" x14ac:dyDescent="0.25">
      <c r="A2560" s="201"/>
      <c r="B2560" s="76"/>
      <c r="C2560" s="19"/>
      <c r="D2560" s="7"/>
      <c r="E2560" s="7"/>
      <c r="F2560" s="21"/>
      <c r="G2560" s="76"/>
      <c r="H2560" s="284"/>
      <c r="I2560" s="135"/>
      <c r="J2560" s="24"/>
      <c r="K2560" s="71"/>
      <c r="L2560" s="250"/>
      <c r="M2560" s="344"/>
      <c r="N2560" s="73"/>
    </row>
    <row r="2561" spans="1:14" s="74" customFormat="1" x14ac:dyDescent="0.2">
      <c r="A2561" s="201"/>
      <c r="B2561" s="76"/>
      <c r="C2561" s="19"/>
      <c r="D2561" s="7"/>
      <c r="E2561" s="7"/>
      <c r="F2561" s="21"/>
      <c r="G2561" s="76"/>
      <c r="H2561" s="284"/>
      <c r="I2561" s="135"/>
      <c r="J2561" s="24"/>
      <c r="K2561" s="71"/>
      <c r="L2561" s="250"/>
      <c r="M2561" s="351"/>
      <c r="N2561" s="73"/>
    </row>
    <row r="2562" spans="1:14" s="74" customFormat="1" x14ac:dyDescent="0.2">
      <c r="A2562" s="201"/>
      <c r="B2562" s="76"/>
      <c r="C2562" s="19"/>
      <c r="D2562" s="7"/>
      <c r="E2562" s="7"/>
      <c r="F2562" s="21"/>
      <c r="G2562" s="76"/>
      <c r="H2562" s="284"/>
      <c r="I2562" s="135"/>
      <c r="J2562" s="24"/>
      <c r="K2562" s="71"/>
      <c r="L2562" s="250"/>
      <c r="M2562" s="351"/>
      <c r="N2562" s="73"/>
    </row>
    <row r="2563" spans="1:14" s="74" customFormat="1" x14ac:dyDescent="0.2">
      <c r="A2563" s="201"/>
      <c r="B2563" s="76"/>
      <c r="C2563" s="19"/>
      <c r="D2563" s="7"/>
      <c r="E2563" s="7"/>
      <c r="F2563" s="21"/>
      <c r="G2563" s="76"/>
      <c r="H2563" s="284"/>
      <c r="I2563" s="135"/>
      <c r="J2563" s="24"/>
      <c r="K2563" s="71"/>
      <c r="L2563" s="250"/>
      <c r="M2563" s="351"/>
      <c r="N2563" s="73"/>
    </row>
    <row r="2564" spans="1:14" s="74" customFormat="1" x14ac:dyDescent="0.2">
      <c r="A2564" s="201"/>
      <c r="B2564" s="76"/>
      <c r="C2564" s="19"/>
      <c r="D2564" s="7"/>
      <c r="E2564" s="7"/>
      <c r="F2564" s="21"/>
      <c r="G2564" s="76"/>
      <c r="H2564" s="284"/>
      <c r="I2564" s="135"/>
      <c r="J2564" s="24"/>
      <c r="K2564" s="71"/>
      <c r="L2564" s="250"/>
      <c r="M2564" s="351"/>
      <c r="N2564" s="73"/>
    </row>
    <row r="2565" spans="1:14" s="74" customFormat="1" x14ac:dyDescent="0.2">
      <c r="A2565" s="201"/>
      <c r="B2565" s="76"/>
      <c r="C2565" s="19"/>
      <c r="D2565" s="7"/>
      <c r="E2565" s="7"/>
      <c r="F2565" s="21"/>
      <c r="G2565" s="76"/>
      <c r="H2565" s="284"/>
      <c r="I2565" s="135"/>
      <c r="J2565" s="24"/>
      <c r="K2565" s="71"/>
      <c r="L2565" s="250"/>
      <c r="M2565" s="351"/>
      <c r="N2565" s="73"/>
    </row>
    <row r="2566" spans="1:14" s="74" customFormat="1" x14ac:dyDescent="0.2">
      <c r="A2566" s="201"/>
      <c r="B2566" s="76"/>
      <c r="C2566" s="19"/>
      <c r="D2566" s="7"/>
      <c r="E2566" s="7"/>
      <c r="F2566" s="21"/>
      <c r="G2566" s="76"/>
      <c r="H2566" s="284"/>
      <c r="I2566" s="135"/>
      <c r="J2566" s="24"/>
      <c r="K2566" s="71"/>
      <c r="L2566" s="250"/>
      <c r="M2566" s="351"/>
      <c r="N2566" s="73"/>
    </row>
    <row r="2567" spans="1:14" s="74" customFormat="1" x14ac:dyDescent="0.2">
      <c r="A2567" s="201"/>
      <c r="B2567" s="76"/>
      <c r="C2567" s="19"/>
      <c r="D2567" s="7"/>
      <c r="E2567" s="7"/>
      <c r="F2567" s="21"/>
      <c r="G2567" s="76"/>
      <c r="H2567" s="284"/>
      <c r="I2567" s="135"/>
      <c r="J2567" s="24"/>
      <c r="K2567" s="71"/>
      <c r="L2567" s="250"/>
      <c r="M2567" s="351"/>
      <c r="N2567" s="73"/>
    </row>
    <row r="2568" spans="1:14" s="74" customFormat="1" x14ac:dyDescent="0.2">
      <c r="A2568" s="201"/>
      <c r="B2568" s="76"/>
      <c r="C2568" s="19"/>
      <c r="D2568" s="7"/>
      <c r="E2568" s="7"/>
      <c r="F2568" s="21"/>
      <c r="G2568" s="76"/>
      <c r="H2568" s="284"/>
      <c r="I2568" s="135"/>
      <c r="J2568" s="24"/>
      <c r="K2568" s="71"/>
      <c r="L2568" s="250"/>
      <c r="M2568" s="351"/>
      <c r="N2568" s="73"/>
    </row>
    <row r="2569" spans="1:14" s="74" customFormat="1" x14ac:dyDescent="0.2">
      <c r="A2569" s="201"/>
      <c r="B2569" s="76"/>
      <c r="C2569" s="19"/>
      <c r="D2569" s="7"/>
      <c r="E2569" s="7"/>
      <c r="F2569" s="21"/>
      <c r="G2569" s="76"/>
      <c r="H2569" s="284"/>
      <c r="I2569" s="135"/>
      <c r="J2569" s="24"/>
      <c r="K2569" s="71"/>
      <c r="L2569" s="250"/>
      <c r="M2569" s="351"/>
      <c r="N2569" s="73"/>
    </row>
    <row r="2570" spans="1:14" s="74" customFormat="1" x14ac:dyDescent="0.2">
      <c r="A2570" s="201"/>
      <c r="B2570" s="76"/>
      <c r="C2570" s="19"/>
      <c r="D2570" s="7"/>
      <c r="E2570" s="7"/>
      <c r="F2570" s="21"/>
      <c r="G2570" s="76"/>
      <c r="H2570" s="284"/>
      <c r="I2570" s="135"/>
      <c r="J2570" s="24"/>
      <c r="K2570" s="71"/>
      <c r="L2570" s="250"/>
      <c r="M2570" s="351"/>
      <c r="N2570" s="73"/>
    </row>
    <row r="2571" spans="1:14" s="74" customFormat="1" x14ac:dyDescent="0.2">
      <c r="A2571" s="201"/>
      <c r="B2571" s="76"/>
      <c r="C2571" s="19"/>
      <c r="D2571" s="7"/>
      <c r="E2571" s="7"/>
      <c r="F2571" s="21"/>
      <c r="G2571" s="76"/>
      <c r="H2571" s="284"/>
      <c r="I2571" s="135"/>
      <c r="J2571" s="24"/>
      <c r="K2571" s="71"/>
      <c r="L2571" s="250"/>
      <c r="M2571" s="351"/>
      <c r="N2571" s="73"/>
    </row>
    <row r="2572" spans="1:14" s="74" customFormat="1" x14ac:dyDescent="0.2">
      <c r="A2572" s="201"/>
      <c r="B2572" s="76"/>
      <c r="C2572" s="19"/>
      <c r="D2572" s="7"/>
      <c r="E2572" s="7"/>
      <c r="F2572" s="21"/>
      <c r="G2572" s="76"/>
      <c r="H2572" s="284"/>
      <c r="I2572" s="135"/>
      <c r="J2572" s="24"/>
      <c r="K2572" s="71"/>
      <c r="L2572" s="250"/>
      <c r="M2572" s="351"/>
      <c r="N2572" s="73"/>
    </row>
    <row r="2573" spans="1:14" s="74" customFormat="1" x14ac:dyDescent="0.2">
      <c r="A2573" s="201"/>
      <c r="B2573" s="76"/>
      <c r="C2573" s="19"/>
      <c r="D2573" s="7"/>
      <c r="E2573" s="7"/>
      <c r="F2573" s="21"/>
      <c r="G2573" s="76"/>
      <c r="H2573" s="284"/>
      <c r="I2573" s="135"/>
      <c r="J2573" s="24"/>
      <c r="K2573" s="71"/>
      <c r="L2573" s="250"/>
      <c r="M2573" s="351"/>
      <c r="N2573" s="73"/>
    </row>
    <row r="2574" spans="1:14" s="74" customFormat="1" x14ac:dyDescent="0.2">
      <c r="A2574" s="201"/>
      <c r="B2574" s="76"/>
      <c r="C2574" s="19"/>
      <c r="D2574" s="7"/>
      <c r="E2574" s="7"/>
      <c r="F2574" s="21"/>
      <c r="G2574" s="76"/>
      <c r="H2574" s="284"/>
      <c r="I2574" s="135"/>
      <c r="J2574" s="24"/>
      <c r="K2574" s="71"/>
      <c r="L2574" s="250"/>
      <c r="M2574" s="351"/>
      <c r="N2574" s="73"/>
    </row>
    <row r="2575" spans="1:14" s="74" customFormat="1" x14ac:dyDescent="0.2">
      <c r="A2575" s="201"/>
      <c r="B2575" s="76"/>
      <c r="C2575" s="19"/>
      <c r="D2575" s="7"/>
      <c r="E2575" s="7"/>
      <c r="F2575" s="21"/>
      <c r="G2575" s="76"/>
      <c r="H2575" s="284"/>
      <c r="I2575" s="135"/>
      <c r="J2575" s="24"/>
      <c r="K2575" s="71"/>
      <c r="L2575" s="250"/>
      <c r="M2575" s="351"/>
      <c r="N2575" s="73"/>
    </row>
    <row r="2576" spans="1:14" s="74" customFormat="1" x14ac:dyDescent="0.2">
      <c r="A2576" s="201"/>
      <c r="B2576" s="76"/>
      <c r="C2576" s="19"/>
      <c r="D2576" s="7"/>
      <c r="E2576" s="7"/>
      <c r="F2576" s="21"/>
      <c r="G2576" s="76"/>
      <c r="H2576" s="284"/>
      <c r="I2576" s="135"/>
      <c r="J2576" s="24"/>
      <c r="K2576" s="71"/>
      <c r="L2576" s="250"/>
      <c r="M2576" s="351"/>
      <c r="N2576" s="73"/>
    </row>
    <row r="2577" spans="1:14" s="74" customFormat="1" x14ac:dyDescent="0.2">
      <c r="A2577" s="201"/>
      <c r="B2577" s="76"/>
      <c r="C2577" s="19"/>
      <c r="D2577" s="7"/>
      <c r="E2577" s="7"/>
      <c r="F2577" s="21"/>
      <c r="G2577" s="76"/>
      <c r="H2577" s="284"/>
      <c r="I2577" s="135"/>
      <c r="J2577" s="24"/>
      <c r="K2577" s="71"/>
      <c r="L2577" s="250"/>
      <c r="M2577" s="351"/>
      <c r="N2577" s="73"/>
    </row>
    <row r="2578" spans="1:14" s="74" customFormat="1" x14ac:dyDescent="0.2">
      <c r="A2578" s="201"/>
      <c r="B2578" s="76"/>
      <c r="C2578" s="19"/>
      <c r="D2578" s="7"/>
      <c r="E2578" s="7"/>
      <c r="F2578" s="21"/>
      <c r="G2578" s="76"/>
      <c r="H2578" s="284"/>
      <c r="I2578" s="135"/>
      <c r="J2578" s="24"/>
      <c r="K2578" s="71"/>
      <c r="L2578" s="250"/>
      <c r="M2578" s="351"/>
      <c r="N2578" s="73"/>
    </row>
    <row r="2579" spans="1:14" s="74" customFormat="1" x14ac:dyDescent="0.2">
      <c r="A2579" s="201"/>
      <c r="B2579" s="76"/>
      <c r="C2579" s="19"/>
      <c r="D2579" s="7"/>
      <c r="E2579" s="7"/>
      <c r="F2579" s="21"/>
      <c r="G2579" s="76"/>
      <c r="H2579" s="284"/>
      <c r="I2579" s="135"/>
      <c r="J2579" s="24"/>
      <c r="K2579" s="71"/>
      <c r="L2579" s="250"/>
      <c r="M2579" s="351"/>
      <c r="N2579" s="73"/>
    </row>
    <row r="2580" spans="1:14" s="74" customFormat="1" x14ac:dyDescent="0.2">
      <c r="A2580" s="201"/>
      <c r="B2580" s="76"/>
      <c r="C2580" s="19"/>
      <c r="D2580" s="7"/>
      <c r="E2580" s="7"/>
      <c r="F2580" s="21"/>
      <c r="G2580" s="76"/>
      <c r="H2580" s="284"/>
      <c r="I2580" s="135"/>
      <c r="J2580" s="24"/>
      <c r="K2580" s="71"/>
      <c r="L2580" s="250"/>
      <c r="M2580" s="351"/>
      <c r="N2580" s="73"/>
    </row>
    <row r="2581" spans="1:14" s="74" customFormat="1" x14ac:dyDescent="0.2">
      <c r="A2581" s="201"/>
      <c r="B2581" s="76"/>
      <c r="C2581" s="19"/>
      <c r="D2581" s="7"/>
      <c r="E2581" s="7"/>
      <c r="F2581" s="21"/>
      <c r="G2581" s="76"/>
      <c r="H2581" s="284"/>
      <c r="I2581" s="135"/>
      <c r="J2581" s="24"/>
      <c r="K2581" s="71"/>
      <c r="L2581" s="250"/>
      <c r="M2581" s="351"/>
      <c r="N2581" s="73"/>
    </row>
    <row r="2582" spans="1:14" s="74" customFormat="1" x14ac:dyDescent="0.2">
      <c r="A2582" s="201"/>
      <c r="B2582" s="76"/>
      <c r="C2582" s="19"/>
      <c r="D2582" s="7"/>
      <c r="E2582" s="7"/>
      <c r="F2582" s="21"/>
      <c r="G2582" s="76"/>
      <c r="H2582" s="284"/>
      <c r="I2582" s="135"/>
      <c r="J2582" s="24"/>
      <c r="K2582" s="71"/>
      <c r="L2582" s="250"/>
      <c r="M2582" s="351"/>
      <c r="N2582" s="73"/>
    </row>
    <row r="2583" spans="1:14" s="74" customFormat="1" x14ac:dyDescent="0.2">
      <c r="A2583" s="201"/>
      <c r="B2583" s="76"/>
      <c r="C2583" s="19"/>
      <c r="D2583" s="7"/>
      <c r="E2583" s="7"/>
      <c r="F2583" s="21"/>
      <c r="G2583" s="76"/>
      <c r="H2583" s="284"/>
      <c r="I2583" s="135"/>
      <c r="J2583" s="24"/>
      <c r="K2583" s="71"/>
      <c r="L2583" s="250"/>
      <c r="M2583" s="351"/>
      <c r="N2583" s="73"/>
    </row>
    <row r="2584" spans="1:14" s="74" customFormat="1" x14ac:dyDescent="0.2">
      <c r="A2584" s="201"/>
      <c r="B2584" s="76"/>
      <c r="C2584" s="19"/>
      <c r="D2584" s="7"/>
      <c r="E2584" s="7"/>
      <c r="F2584" s="21"/>
      <c r="G2584" s="76"/>
      <c r="H2584" s="284"/>
      <c r="I2584" s="135"/>
      <c r="J2584" s="24"/>
      <c r="K2584" s="71"/>
      <c r="L2584" s="250"/>
      <c r="M2584" s="351"/>
      <c r="N2584" s="73"/>
    </row>
    <row r="2585" spans="1:14" s="74" customFormat="1" x14ac:dyDescent="0.2">
      <c r="A2585" s="201"/>
      <c r="B2585" s="76"/>
      <c r="C2585" s="19"/>
      <c r="D2585" s="7"/>
      <c r="E2585" s="7"/>
      <c r="F2585" s="21"/>
      <c r="G2585" s="76"/>
      <c r="H2585" s="284"/>
      <c r="I2585" s="135"/>
      <c r="J2585" s="24"/>
      <c r="K2585" s="71"/>
      <c r="L2585" s="250"/>
      <c r="M2585" s="351"/>
      <c r="N2585" s="73"/>
    </row>
    <row r="2586" spans="1:14" s="74" customFormat="1" x14ac:dyDescent="0.2">
      <c r="A2586" s="201"/>
      <c r="B2586" s="76"/>
      <c r="C2586" s="19"/>
      <c r="D2586" s="7"/>
      <c r="E2586" s="7"/>
      <c r="F2586" s="21"/>
      <c r="G2586" s="76"/>
      <c r="H2586" s="284"/>
      <c r="I2586" s="135"/>
      <c r="J2586" s="24"/>
      <c r="K2586" s="71"/>
      <c r="L2586" s="250"/>
      <c r="M2586" s="351"/>
      <c r="N2586" s="73"/>
    </row>
    <row r="2587" spans="1:14" s="74" customFormat="1" ht="15" x14ac:dyDescent="0.25">
      <c r="A2587" s="201"/>
      <c r="B2587" s="76"/>
      <c r="C2587" s="19"/>
      <c r="D2587" s="7"/>
      <c r="E2587" s="7"/>
      <c r="F2587" s="21"/>
      <c r="G2587" s="76"/>
      <c r="H2587" s="284"/>
      <c r="I2587" s="135"/>
      <c r="J2587" s="24"/>
      <c r="K2587" s="71"/>
      <c r="L2587" s="250"/>
      <c r="M2587" s="344"/>
      <c r="N2587" s="73"/>
    </row>
    <row r="2588" spans="1:14" s="74" customFormat="1" ht="15" x14ac:dyDescent="0.25">
      <c r="A2588" s="201"/>
      <c r="B2588" s="76"/>
      <c r="C2588" s="19"/>
      <c r="D2588" s="7"/>
      <c r="E2588" s="7"/>
      <c r="F2588" s="21"/>
      <c r="G2588" s="76"/>
      <c r="H2588" s="284"/>
      <c r="I2588" s="135"/>
      <c r="J2588" s="24"/>
      <c r="K2588" s="71"/>
      <c r="L2588" s="250"/>
      <c r="M2588" s="344"/>
      <c r="N2588" s="73"/>
    </row>
    <row r="2589" spans="1:14" s="74" customFormat="1" ht="15" x14ac:dyDescent="0.25">
      <c r="A2589" s="201"/>
      <c r="B2589" s="76"/>
      <c r="C2589" s="19"/>
      <c r="D2589" s="7"/>
      <c r="E2589" s="7"/>
      <c r="F2589" s="21"/>
      <c r="G2589" s="76"/>
      <c r="H2589" s="284"/>
      <c r="I2589" s="135"/>
      <c r="J2589" s="24"/>
      <c r="K2589" s="71"/>
      <c r="L2589" s="250"/>
      <c r="M2589" s="344"/>
      <c r="N2589" s="73"/>
    </row>
    <row r="2590" spans="1:14" s="74" customFormat="1" x14ac:dyDescent="0.2">
      <c r="A2590" s="201"/>
      <c r="B2590" s="76"/>
      <c r="C2590" s="19"/>
      <c r="D2590" s="7"/>
      <c r="E2590" s="7"/>
      <c r="F2590" s="21"/>
      <c r="G2590" s="76"/>
      <c r="H2590" s="284"/>
      <c r="I2590" s="135"/>
      <c r="J2590" s="24"/>
      <c r="K2590" s="71"/>
      <c r="L2590" s="250"/>
      <c r="M2590" s="351"/>
      <c r="N2590" s="73"/>
    </row>
    <row r="2591" spans="1:14" s="74" customFormat="1" x14ac:dyDescent="0.2">
      <c r="A2591" s="201"/>
      <c r="B2591" s="76"/>
      <c r="C2591" s="19"/>
      <c r="D2591" s="7"/>
      <c r="E2591" s="7"/>
      <c r="F2591" s="21"/>
      <c r="G2591" s="76"/>
      <c r="H2591" s="284"/>
      <c r="I2591" s="135"/>
      <c r="J2591" s="24"/>
      <c r="K2591" s="71"/>
      <c r="L2591" s="250"/>
      <c r="M2591" s="351"/>
      <c r="N2591" s="73"/>
    </row>
    <row r="2592" spans="1:14" s="74" customFormat="1" x14ac:dyDescent="0.2">
      <c r="A2592" s="201"/>
      <c r="B2592" s="76"/>
      <c r="C2592" s="19"/>
      <c r="D2592" s="7"/>
      <c r="E2592" s="7"/>
      <c r="F2592" s="21"/>
      <c r="G2592" s="76"/>
      <c r="H2592" s="284"/>
      <c r="I2592" s="135"/>
      <c r="J2592" s="24"/>
      <c r="K2592" s="71"/>
      <c r="L2592" s="250"/>
      <c r="M2592" s="351"/>
      <c r="N2592" s="73"/>
    </row>
    <row r="2593" spans="1:14" s="74" customFormat="1" x14ac:dyDescent="0.2">
      <c r="A2593" s="201"/>
      <c r="B2593" s="76"/>
      <c r="C2593" s="19"/>
      <c r="D2593" s="7"/>
      <c r="E2593" s="7"/>
      <c r="F2593" s="21"/>
      <c r="G2593" s="76"/>
      <c r="H2593" s="284"/>
      <c r="I2593" s="135"/>
      <c r="J2593" s="24"/>
      <c r="K2593" s="71"/>
      <c r="L2593" s="250"/>
      <c r="M2593" s="351"/>
      <c r="N2593" s="73"/>
    </row>
    <row r="2594" spans="1:14" s="74" customFormat="1" x14ac:dyDescent="0.2">
      <c r="A2594" s="201"/>
      <c r="B2594" s="76"/>
      <c r="C2594" s="19"/>
      <c r="D2594" s="7"/>
      <c r="E2594" s="7"/>
      <c r="F2594" s="21"/>
      <c r="G2594" s="76"/>
      <c r="H2594" s="284"/>
      <c r="I2594" s="135"/>
      <c r="J2594" s="24"/>
      <c r="K2594" s="71"/>
      <c r="L2594" s="250"/>
      <c r="M2594" s="351"/>
      <c r="N2594" s="73"/>
    </row>
    <row r="2595" spans="1:14" s="74" customFormat="1" x14ac:dyDescent="0.2">
      <c r="A2595" s="201"/>
      <c r="B2595" s="76"/>
      <c r="C2595" s="19"/>
      <c r="D2595" s="7"/>
      <c r="E2595" s="7"/>
      <c r="F2595" s="21"/>
      <c r="G2595" s="76"/>
      <c r="H2595" s="284"/>
      <c r="I2595" s="135"/>
      <c r="J2595" s="24"/>
      <c r="K2595" s="71"/>
      <c r="L2595" s="250"/>
      <c r="M2595" s="351"/>
      <c r="N2595" s="73"/>
    </row>
    <row r="2596" spans="1:14" s="74" customFormat="1" x14ac:dyDescent="0.2">
      <c r="A2596" s="201"/>
      <c r="B2596" s="76"/>
      <c r="C2596" s="19"/>
      <c r="D2596" s="7"/>
      <c r="E2596" s="7"/>
      <c r="F2596" s="21"/>
      <c r="G2596" s="76"/>
      <c r="H2596" s="284"/>
      <c r="I2596" s="135"/>
      <c r="J2596" s="24"/>
      <c r="K2596" s="71"/>
      <c r="L2596" s="250"/>
      <c r="M2596" s="351"/>
      <c r="N2596" s="73"/>
    </row>
    <row r="2597" spans="1:14" s="74" customFormat="1" x14ac:dyDescent="0.2">
      <c r="A2597" s="201"/>
      <c r="B2597" s="76"/>
      <c r="C2597" s="19"/>
      <c r="D2597" s="7"/>
      <c r="E2597" s="7"/>
      <c r="F2597" s="21"/>
      <c r="G2597" s="76"/>
      <c r="H2597" s="284"/>
      <c r="I2597" s="135"/>
      <c r="J2597" s="24"/>
      <c r="K2597" s="71"/>
      <c r="L2597" s="250"/>
      <c r="M2597" s="351"/>
      <c r="N2597" s="73"/>
    </row>
    <row r="2598" spans="1:14" s="74" customFormat="1" x14ac:dyDescent="0.2">
      <c r="A2598" s="201"/>
      <c r="B2598" s="76"/>
      <c r="C2598" s="19"/>
      <c r="D2598" s="7"/>
      <c r="E2598" s="7"/>
      <c r="F2598" s="21"/>
      <c r="G2598" s="76"/>
      <c r="H2598" s="284"/>
      <c r="I2598" s="135"/>
      <c r="J2598" s="24"/>
      <c r="K2598" s="71"/>
      <c r="L2598" s="250"/>
      <c r="M2598" s="351"/>
      <c r="N2598" s="73"/>
    </row>
    <row r="2599" spans="1:14" s="74" customFormat="1" x14ac:dyDescent="0.2">
      <c r="A2599" s="201"/>
      <c r="B2599" s="76"/>
      <c r="C2599" s="19"/>
      <c r="D2599" s="7"/>
      <c r="E2599" s="7"/>
      <c r="F2599" s="21"/>
      <c r="G2599" s="76"/>
      <c r="H2599" s="284"/>
      <c r="I2599" s="135"/>
      <c r="J2599" s="24"/>
      <c r="K2599" s="71"/>
      <c r="L2599" s="250"/>
      <c r="M2599" s="351"/>
      <c r="N2599" s="73"/>
    </row>
    <row r="2600" spans="1:14" s="74" customFormat="1" x14ac:dyDescent="0.2">
      <c r="A2600" s="201"/>
      <c r="B2600" s="76"/>
      <c r="C2600" s="19"/>
      <c r="D2600" s="7"/>
      <c r="E2600" s="7"/>
      <c r="F2600" s="21"/>
      <c r="G2600" s="76"/>
      <c r="H2600" s="284"/>
      <c r="I2600" s="135"/>
      <c r="J2600" s="24"/>
      <c r="K2600" s="71"/>
      <c r="L2600" s="250"/>
      <c r="M2600" s="351"/>
      <c r="N2600" s="73"/>
    </row>
    <row r="2601" spans="1:14" s="74" customFormat="1" x14ac:dyDescent="0.2">
      <c r="A2601" s="201"/>
      <c r="B2601" s="76"/>
      <c r="C2601" s="19"/>
      <c r="D2601" s="7"/>
      <c r="E2601" s="7"/>
      <c r="F2601" s="21"/>
      <c r="G2601" s="76"/>
      <c r="H2601" s="284"/>
      <c r="I2601" s="135"/>
      <c r="J2601" s="24"/>
      <c r="K2601" s="71"/>
      <c r="L2601" s="250"/>
      <c r="M2601" s="351"/>
      <c r="N2601" s="73"/>
    </row>
    <row r="2602" spans="1:14" s="74" customFormat="1" x14ac:dyDescent="0.2">
      <c r="A2602" s="201"/>
      <c r="B2602" s="76"/>
      <c r="C2602" s="19"/>
      <c r="D2602" s="7"/>
      <c r="E2602" s="7"/>
      <c r="F2602" s="21"/>
      <c r="G2602" s="76"/>
      <c r="H2602" s="284"/>
      <c r="I2602" s="135"/>
      <c r="J2602" s="24"/>
      <c r="K2602" s="71"/>
      <c r="L2602" s="250"/>
      <c r="M2602" s="351"/>
      <c r="N2602" s="73"/>
    </row>
    <row r="2603" spans="1:14" s="74" customFormat="1" x14ac:dyDescent="0.2">
      <c r="A2603" s="201"/>
      <c r="B2603" s="76"/>
      <c r="C2603" s="19"/>
      <c r="D2603" s="7"/>
      <c r="E2603" s="7"/>
      <c r="F2603" s="21"/>
      <c r="G2603" s="76"/>
      <c r="H2603" s="284"/>
      <c r="I2603" s="135"/>
      <c r="J2603" s="24"/>
      <c r="K2603" s="71"/>
      <c r="L2603" s="250"/>
      <c r="M2603" s="351"/>
      <c r="N2603" s="73"/>
    </row>
    <row r="2604" spans="1:14" s="74" customFormat="1" x14ac:dyDescent="0.2">
      <c r="A2604" s="201"/>
      <c r="B2604" s="76"/>
      <c r="C2604" s="19"/>
      <c r="D2604" s="7"/>
      <c r="E2604" s="7"/>
      <c r="F2604" s="21"/>
      <c r="G2604" s="76"/>
      <c r="H2604" s="284"/>
      <c r="I2604" s="135"/>
      <c r="J2604" s="24"/>
      <c r="K2604" s="71"/>
      <c r="L2604" s="250"/>
      <c r="M2604" s="351"/>
      <c r="N2604" s="73"/>
    </row>
    <row r="2605" spans="1:14" s="74" customFormat="1" x14ac:dyDescent="0.2">
      <c r="A2605" s="201"/>
      <c r="B2605" s="76"/>
      <c r="C2605" s="19"/>
      <c r="D2605" s="7"/>
      <c r="E2605" s="7"/>
      <c r="F2605" s="21"/>
      <c r="G2605" s="76"/>
      <c r="H2605" s="284"/>
      <c r="I2605" s="135"/>
      <c r="J2605" s="24"/>
      <c r="K2605" s="71"/>
      <c r="L2605" s="250"/>
      <c r="M2605" s="351"/>
      <c r="N2605" s="73"/>
    </row>
    <row r="2606" spans="1:14" s="74" customFormat="1" x14ac:dyDescent="0.2">
      <c r="A2606" s="201"/>
      <c r="B2606" s="76"/>
      <c r="C2606" s="19"/>
      <c r="D2606" s="7"/>
      <c r="E2606" s="7"/>
      <c r="F2606" s="21"/>
      <c r="G2606" s="76"/>
      <c r="H2606" s="284"/>
      <c r="I2606" s="135"/>
      <c r="J2606" s="24"/>
      <c r="K2606" s="71"/>
      <c r="L2606" s="250"/>
      <c r="M2606" s="351"/>
      <c r="N2606" s="73"/>
    </row>
    <row r="2607" spans="1:14" s="74" customFormat="1" x14ac:dyDescent="0.2">
      <c r="A2607" s="201"/>
      <c r="B2607" s="76"/>
      <c r="C2607" s="19"/>
      <c r="D2607" s="7"/>
      <c r="E2607" s="7"/>
      <c r="F2607" s="21"/>
      <c r="G2607" s="76"/>
      <c r="H2607" s="284"/>
      <c r="I2607" s="135"/>
      <c r="J2607" s="24"/>
      <c r="K2607" s="71"/>
      <c r="L2607" s="250"/>
      <c r="M2607" s="351"/>
      <c r="N2607" s="73"/>
    </row>
    <row r="2608" spans="1:14" s="74" customFormat="1" x14ac:dyDescent="0.2">
      <c r="A2608" s="201"/>
      <c r="B2608" s="76"/>
      <c r="C2608" s="19"/>
      <c r="D2608" s="7"/>
      <c r="E2608" s="7"/>
      <c r="F2608" s="21"/>
      <c r="G2608" s="76"/>
      <c r="H2608" s="284"/>
      <c r="I2608" s="135"/>
      <c r="J2608" s="24"/>
      <c r="K2608" s="71"/>
      <c r="L2608" s="250"/>
      <c r="M2608" s="351"/>
      <c r="N2608" s="73"/>
    </row>
    <row r="2609" spans="1:14" s="74" customFormat="1" x14ac:dyDescent="0.2">
      <c r="A2609" s="201"/>
      <c r="B2609" s="76"/>
      <c r="C2609" s="19"/>
      <c r="D2609" s="7"/>
      <c r="E2609" s="7"/>
      <c r="F2609" s="21"/>
      <c r="G2609" s="76"/>
      <c r="H2609" s="284"/>
      <c r="I2609" s="135"/>
      <c r="J2609" s="24"/>
      <c r="K2609" s="71"/>
      <c r="L2609" s="250"/>
      <c r="M2609" s="351"/>
      <c r="N2609" s="73"/>
    </row>
    <row r="2610" spans="1:14" s="74" customFormat="1" x14ac:dyDescent="0.2">
      <c r="A2610" s="201"/>
      <c r="B2610" s="76"/>
      <c r="C2610" s="19"/>
      <c r="D2610" s="7"/>
      <c r="E2610" s="7"/>
      <c r="F2610" s="21"/>
      <c r="G2610" s="76"/>
      <c r="H2610" s="284"/>
      <c r="I2610" s="135"/>
      <c r="J2610" s="24"/>
      <c r="K2610" s="71"/>
      <c r="L2610" s="250"/>
      <c r="M2610" s="351"/>
      <c r="N2610" s="73"/>
    </row>
    <row r="2611" spans="1:14" s="74" customFormat="1" x14ac:dyDescent="0.2">
      <c r="A2611" s="201"/>
      <c r="B2611" s="76"/>
      <c r="C2611" s="19"/>
      <c r="D2611" s="7"/>
      <c r="E2611" s="7"/>
      <c r="F2611" s="21"/>
      <c r="G2611" s="76"/>
      <c r="H2611" s="284"/>
      <c r="I2611" s="135"/>
      <c r="J2611" s="24"/>
      <c r="K2611" s="71"/>
      <c r="L2611" s="250"/>
      <c r="M2611" s="351"/>
      <c r="N2611" s="73"/>
    </row>
    <row r="2612" spans="1:14" s="74" customFormat="1" x14ac:dyDescent="0.2">
      <c r="A2612" s="201"/>
      <c r="B2612" s="76"/>
      <c r="C2612" s="19"/>
      <c r="D2612" s="7"/>
      <c r="E2612" s="7"/>
      <c r="F2612" s="21"/>
      <c r="G2612" s="76"/>
      <c r="H2612" s="284"/>
      <c r="I2612" s="135"/>
      <c r="J2612" s="24"/>
      <c r="K2612" s="71"/>
      <c r="L2612" s="250"/>
      <c r="M2612" s="351"/>
      <c r="N2612" s="73"/>
    </row>
    <row r="2613" spans="1:14" s="74" customFormat="1" x14ac:dyDescent="0.2">
      <c r="A2613" s="201"/>
      <c r="B2613" s="76"/>
      <c r="C2613" s="19"/>
      <c r="D2613" s="7"/>
      <c r="E2613" s="7"/>
      <c r="F2613" s="21"/>
      <c r="G2613" s="76"/>
      <c r="H2613" s="284"/>
      <c r="I2613" s="135"/>
      <c r="J2613" s="24"/>
      <c r="K2613" s="71"/>
      <c r="L2613" s="250"/>
      <c r="M2613" s="351"/>
      <c r="N2613" s="73"/>
    </row>
    <row r="2614" spans="1:14" s="74" customFormat="1" x14ac:dyDescent="0.2">
      <c r="A2614" s="201"/>
      <c r="B2614" s="76"/>
      <c r="C2614" s="19"/>
      <c r="D2614" s="7"/>
      <c r="E2614" s="7"/>
      <c r="F2614" s="21"/>
      <c r="G2614" s="76"/>
      <c r="H2614" s="284"/>
      <c r="I2614" s="135"/>
      <c r="J2614" s="24"/>
      <c r="K2614" s="71"/>
      <c r="L2614" s="250"/>
      <c r="M2614" s="351"/>
      <c r="N2614" s="73"/>
    </row>
    <row r="2615" spans="1:14" s="74" customFormat="1" x14ac:dyDescent="0.2">
      <c r="A2615" s="201"/>
      <c r="B2615" s="76"/>
      <c r="C2615" s="19"/>
      <c r="D2615" s="7"/>
      <c r="E2615" s="7"/>
      <c r="F2615" s="21"/>
      <c r="G2615" s="76"/>
      <c r="H2615" s="284"/>
      <c r="I2615" s="135"/>
      <c r="J2615" s="24"/>
      <c r="K2615" s="71"/>
      <c r="L2615" s="250"/>
      <c r="M2615" s="351"/>
      <c r="N2615" s="73"/>
    </row>
    <row r="2616" spans="1:14" s="74" customFormat="1" ht="15" x14ac:dyDescent="0.25">
      <c r="A2616" s="201"/>
      <c r="B2616" s="76"/>
      <c r="C2616" s="19"/>
      <c r="D2616" s="7"/>
      <c r="E2616" s="7"/>
      <c r="F2616" s="21"/>
      <c r="G2616" s="76"/>
      <c r="H2616" s="284"/>
      <c r="I2616" s="135"/>
      <c r="J2616" s="24"/>
      <c r="K2616" s="71"/>
      <c r="L2616" s="250"/>
      <c r="M2616" s="344"/>
      <c r="N2616" s="73"/>
    </row>
    <row r="2617" spans="1:14" s="74" customFormat="1" x14ac:dyDescent="0.2">
      <c r="A2617" s="201"/>
      <c r="B2617" s="76"/>
      <c r="C2617" s="19"/>
      <c r="D2617" s="7"/>
      <c r="E2617" s="7"/>
      <c r="F2617" s="21"/>
      <c r="G2617" s="76"/>
      <c r="H2617" s="284"/>
      <c r="I2617" s="135"/>
      <c r="J2617" s="24"/>
      <c r="K2617" s="71"/>
      <c r="L2617" s="250"/>
      <c r="M2617" s="351"/>
      <c r="N2617" s="73"/>
    </row>
    <row r="2618" spans="1:14" s="74" customFormat="1" x14ac:dyDescent="0.2">
      <c r="A2618" s="201"/>
      <c r="B2618" s="76"/>
      <c r="C2618" s="19"/>
      <c r="D2618" s="7"/>
      <c r="E2618" s="7"/>
      <c r="F2618" s="21"/>
      <c r="G2618" s="76"/>
      <c r="H2618" s="284"/>
      <c r="I2618" s="135"/>
      <c r="J2618" s="24"/>
      <c r="K2618" s="71"/>
      <c r="L2618" s="250"/>
      <c r="M2618" s="351"/>
      <c r="N2618" s="73"/>
    </row>
    <row r="2619" spans="1:14" s="74" customFormat="1" x14ac:dyDescent="0.2">
      <c r="A2619" s="201"/>
      <c r="B2619" s="76"/>
      <c r="C2619" s="19"/>
      <c r="D2619" s="7"/>
      <c r="E2619" s="7"/>
      <c r="F2619" s="21"/>
      <c r="G2619" s="76"/>
      <c r="H2619" s="284"/>
      <c r="I2619" s="135"/>
      <c r="J2619" s="24"/>
      <c r="K2619" s="71"/>
      <c r="L2619" s="250"/>
      <c r="M2619" s="351"/>
      <c r="N2619" s="73"/>
    </row>
    <row r="2620" spans="1:14" s="74" customFormat="1" x14ac:dyDescent="0.2">
      <c r="A2620" s="201"/>
      <c r="B2620" s="76"/>
      <c r="C2620" s="19"/>
      <c r="D2620" s="7"/>
      <c r="E2620" s="7"/>
      <c r="F2620" s="21"/>
      <c r="G2620" s="76"/>
      <c r="H2620" s="284"/>
      <c r="I2620" s="135"/>
      <c r="J2620" s="24"/>
      <c r="K2620" s="71"/>
      <c r="L2620" s="250"/>
      <c r="M2620" s="351"/>
      <c r="N2620" s="73"/>
    </row>
    <row r="2621" spans="1:14" s="74" customFormat="1" x14ac:dyDescent="0.2">
      <c r="A2621" s="201"/>
      <c r="B2621" s="76"/>
      <c r="C2621" s="19"/>
      <c r="D2621" s="7"/>
      <c r="E2621" s="7"/>
      <c r="F2621" s="21"/>
      <c r="G2621" s="76"/>
      <c r="H2621" s="284"/>
      <c r="I2621" s="135"/>
      <c r="J2621" s="24"/>
      <c r="K2621" s="71"/>
      <c r="L2621" s="250"/>
      <c r="M2621" s="351"/>
      <c r="N2621" s="73"/>
    </row>
    <row r="2622" spans="1:14" s="74" customFormat="1" x14ac:dyDescent="0.2">
      <c r="A2622" s="201"/>
      <c r="B2622" s="76"/>
      <c r="C2622" s="19"/>
      <c r="D2622" s="7"/>
      <c r="E2622" s="7"/>
      <c r="F2622" s="21"/>
      <c r="G2622" s="76"/>
      <c r="H2622" s="284"/>
      <c r="I2622" s="135"/>
      <c r="J2622" s="24"/>
      <c r="K2622" s="71"/>
      <c r="L2622" s="250"/>
      <c r="M2622" s="351"/>
      <c r="N2622" s="73"/>
    </row>
    <row r="2623" spans="1:14" s="74" customFormat="1" x14ac:dyDescent="0.2">
      <c r="A2623" s="201"/>
      <c r="B2623" s="76"/>
      <c r="C2623" s="19"/>
      <c r="D2623" s="7"/>
      <c r="E2623" s="7"/>
      <c r="F2623" s="21"/>
      <c r="G2623" s="76"/>
      <c r="H2623" s="284"/>
      <c r="I2623" s="135"/>
      <c r="J2623" s="24"/>
      <c r="K2623" s="71"/>
      <c r="L2623" s="250"/>
      <c r="M2623" s="351"/>
      <c r="N2623" s="73"/>
    </row>
    <row r="2624" spans="1:14" s="74" customFormat="1" x14ac:dyDescent="0.2">
      <c r="A2624" s="201"/>
      <c r="B2624" s="76"/>
      <c r="C2624" s="19"/>
      <c r="D2624" s="7"/>
      <c r="E2624" s="7"/>
      <c r="F2624" s="21"/>
      <c r="G2624" s="76"/>
      <c r="H2624" s="284"/>
      <c r="I2624" s="135"/>
      <c r="J2624" s="24"/>
      <c r="K2624" s="71"/>
      <c r="L2624" s="250"/>
      <c r="M2624" s="351"/>
      <c r="N2624" s="73"/>
    </row>
    <row r="2625" spans="1:14" s="74" customFormat="1" x14ac:dyDescent="0.2">
      <c r="A2625" s="201"/>
      <c r="B2625" s="76"/>
      <c r="C2625" s="19"/>
      <c r="D2625" s="7"/>
      <c r="E2625" s="7"/>
      <c r="F2625" s="21"/>
      <c r="G2625" s="76"/>
      <c r="H2625" s="284"/>
      <c r="I2625" s="135"/>
      <c r="J2625" s="24"/>
      <c r="K2625" s="71"/>
      <c r="L2625" s="250"/>
      <c r="M2625" s="351"/>
      <c r="N2625" s="73"/>
    </row>
    <row r="2626" spans="1:14" s="74" customFormat="1" x14ac:dyDescent="0.2">
      <c r="A2626" s="201"/>
      <c r="B2626" s="76"/>
      <c r="C2626" s="19"/>
      <c r="D2626" s="7"/>
      <c r="E2626" s="7"/>
      <c r="F2626" s="21"/>
      <c r="G2626" s="76"/>
      <c r="H2626" s="284"/>
      <c r="I2626" s="135"/>
      <c r="J2626" s="24"/>
      <c r="K2626" s="71"/>
      <c r="L2626" s="250"/>
      <c r="M2626" s="351"/>
      <c r="N2626" s="73"/>
    </row>
    <row r="2627" spans="1:14" s="74" customFormat="1" ht="15" x14ac:dyDescent="0.25">
      <c r="A2627" s="201"/>
      <c r="B2627" s="76"/>
      <c r="C2627" s="19"/>
      <c r="D2627" s="7"/>
      <c r="E2627" s="7"/>
      <c r="F2627" s="21"/>
      <c r="G2627" s="76"/>
      <c r="H2627" s="284"/>
      <c r="I2627" s="135"/>
      <c r="J2627" s="24"/>
      <c r="K2627" s="71"/>
      <c r="L2627" s="250"/>
      <c r="M2627" s="344"/>
      <c r="N2627" s="73"/>
    </row>
    <row r="2628" spans="1:14" s="74" customFormat="1" x14ac:dyDescent="0.2">
      <c r="A2628" s="201"/>
      <c r="B2628" s="76"/>
      <c r="C2628" s="19"/>
      <c r="D2628" s="7"/>
      <c r="E2628" s="7"/>
      <c r="F2628" s="21"/>
      <c r="G2628" s="76"/>
      <c r="H2628" s="284"/>
      <c r="I2628" s="135"/>
      <c r="J2628" s="24"/>
      <c r="K2628" s="71"/>
      <c r="L2628" s="250"/>
      <c r="M2628" s="351"/>
      <c r="N2628" s="73"/>
    </row>
    <row r="2629" spans="1:14" s="74" customFormat="1" ht="15" x14ac:dyDescent="0.25">
      <c r="A2629" s="201"/>
      <c r="B2629" s="76"/>
      <c r="C2629" s="19"/>
      <c r="D2629" s="7"/>
      <c r="E2629" s="7"/>
      <c r="F2629" s="21"/>
      <c r="G2629" s="76"/>
      <c r="H2629" s="284"/>
      <c r="I2629" s="135"/>
      <c r="J2629" s="24"/>
      <c r="K2629" s="71"/>
      <c r="L2629" s="250"/>
      <c r="M2629" s="344"/>
      <c r="N2629" s="73"/>
    </row>
    <row r="2630" spans="1:14" s="74" customFormat="1" x14ac:dyDescent="0.2">
      <c r="A2630" s="201"/>
      <c r="B2630" s="76"/>
      <c r="C2630" s="19"/>
      <c r="D2630" s="7"/>
      <c r="E2630" s="7"/>
      <c r="F2630" s="21"/>
      <c r="G2630" s="76"/>
      <c r="H2630" s="284"/>
      <c r="I2630" s="135"/>
      <c r="J2630" s="24"/>
      <c r="K2630" s="71"/>
      <c r="L2630" s="250"/>
      <c r="M2630" s="351"/>
      <c r="N2630" s="73"/>
    </row>
    <row r="2631" spans="1:14" s="74" customFormat="1" x14ac:dyDescent="0.2">
      <c r="A2631" s="201"/>
      <c r="B2631" s="76"/>
      <c r="C2631" s="19"/>
      <c r="D2631" s="7"/>
      <c r="E2631" s="7"/>
      <c r="F2631" s="21"/>
      <c r="G2631" s="76"/>
      <c r="H2631" s="284"/>
      <c r="I2631" s="135"/>
      <c r="J2631" s="24"/>
      <c r="K2631" s="71"/>
      <c r="L2631" s="250"/>
      <c r="M2631" s="351"/>
      <c r="N2631" s="73"/>
    </row>
    <row r="2632" spans="1:14" s="74" customFormat="1" x14ac:dyDescent="0.2">
      <c r="A2632" s="201"/>
      <c r="B2632" s="76"/>
      <c r="C2632" s="19"/>
      <c r="D2632" s="7"/>
      <c r="E2632" s="7"/>
      <c r="F2632" s="21"/>
      <c r="G2632" s="76"/>
      <c r="H2632" s="284"/>
      <c r="I2632" s="135"/>
      <c r="J2632" s="24"/>
      <c r="K2632" s="71"/>
      <c r="L2632" s="250"/>
      <c r="M2632" s="351"/>
      <c r="N2632" s="73"/>
    </row>
    <row r="2633" spans="1:14" s="221" customFormat="1" x14ac:dyDescent="0.2">
      <c r="A2633" s="201"/>
      <c r="B2633" s="76"/>
      <c r="C2633" s="19"/>
      <c r="D2633" s="7"/>
      <c r="E2633" s="7"/>
      <c r="F2633" s="21"/>
      <c r="G2633" s="76"/>
      <c r="H2633" s="284"/>
      <c r="I2633" s="135"/>
      <c r="J2633" s="24"/>
      <c r="K2633" s="71"/>
      <c r="L2633" s="250"/>
      <c r="M2633" s="353"/>
      <c r="N2633" s="220"/>
    </row>
    <row r="2634" spans="1:14" s="74" customFormat="1" x14ac:dyDescent="0.2">
      <c r="A2634" s="225"/>
      <c r="B2634" s="141"/>
      <c r="C2634" s="19"/>
      <c r="D2634" s="177"/>
      <c r="E2634" s="7"/>
      <c r="F2634" s="21"/>
      <c r="G2634" s="76"/>
      <c r="H2634" s="273"/>
      <c r="I2634" s="23"/>
      <c r="J2634" s="24"/>
      <c r="K2634" s="35"/>
      <c r="L2634" s="246"/>
      <c r="M2634" s="351"/>
      <c r="N2634" s="73"/>
    </row>
    <row r="2635" spans="1:14" s="221" customFormat="1" x14ac:dyDescent="0.2">
      <c r="A2635" s="201"/>
      <c r="B2635" s="76"/>
      <c r="C2635" s="19"/>
      <c r="D2635" s="7"/>
      <c r="E2635" s="7"/>
      <c r="F2635" s="21"/>
      <c r="G2635" s="76"/>
      <c r="H2635" s="284"/>
      <c r="I2635" s="135"/>
      <c r="J2635" s="24"/>
      <c r="K2635" s="71"/>
      <c r="L2635" s="250"/>
      <c r="M2635" s="353"/>
      <c r="N2635" s="220"/>
    </row>
    <row r="2636" spans="1:14" s="221" customFormat="1" x14ac:dyDescent="0.2">
      <c r="A2636" s="201"/>
      <c r="B2636" s="76"/>
      <c r="C2636" s="19"/>
      <c r="D2636" s="7"/>
      <c r="E2636" s="7"/>
      <c r="F2636" s="21"/>
      <c r="G2636" s="76"/>
      <c r="H2636" s="284"/>
      <c r="I2636" s="135"/>
      <c r="J2636" s="24"/>
      <c r="K2636" s="71"/>
      <c r="L2636" s="250"/>
      <c r="M2636" s="353"/>
      <c r="N2636" s="220"/>
    </row>
    <row r="2637" spans="1:14" s="221" customFormat="1" x14ac:dyDescent="0.2">
      <c r="A2637" s="201"/>
      <c r="B2637" s="76"/>
      <c r="C2637" s="19"/>
      <c r="D2637" s="7"/>
      <c r="E2637" s="7"/>
      <c r="F2637" s="21"/>
      <c r="G2637" s="76"/>
      <c r="H2637" s="284"/>
      <c r="I2637" s="135"/>
      <c r="J2637" s="24"/>
      <c r="K2637" s="71"/>
      <c r="L2637" s="250"/>
      <c r="M2637" s="353"/>
      <c r="N2637" s="220"/>
    </row>
    <row r="2638" spans="1:14" s="221" customFormat="1" x14ac:dyDescent="0.2">
      <c r="A2638" s="201"/>
      <c r="B2638" s="76"/>
      <c r="C2638" s="19"/>
      <c r="D2638" s="7"/>
      <c r="E2638" s="7"/>
      <c r="F2638" s="21"/>
      <c r="G2638" s="76"/>
      <c r="H2638" s="284"/>
      <c r="I2638" s="135"/>
      <c r="J2638" s="24"/>
      <c r="K2638" s="71"/>
      <c r="L2638" s="250"/>
      <c r="M2638" s="353"/>
      <c r="N2638" s="220"/>
    </row>
    <row r="2639" spans="1:14" s="221" customFormat="1" x14ac:dyDescent="0.2">
      <c r="A2639" s="201"/>
      <c r="B2639" s="76"/>
      <c r="C2639" s="19"/>
      <c r="D2639" s="7"/>
      <c r="E2639" s="7"/>
      <c r="F2639" s="21"/>
      <c r="G2639" s="76"/>
      <c r="H2639" s="284"/>
      <c r="I2639" s="135"/>
      <c r="J2639" s="24"/>
      <c r="K2639" s="71"/>
      <c r="L2639" s="250"/>
      <c r="M2639" s="353"/>
      <c r="N2639" s="220"/>
    </row>
    <row r="2640" spans="1:14" s="221" customFormat="1" x14ac:dyDescent="0.2">
      <c r="A2640" s="201"/>
      <c r="B2640" s="76"/>
      <c r="C2640" s="19"/>
      <c r="D2640" s="7"/>
      <c r="E2640" s="7"/>
      <c r="F2640" s="21"/>
      <c r="G2640" s="76"/>
      <c r="H2640" s="284"/>
      <c r="I2640" s="135"/>
      <c r="J2640" s="24"/>
      <c r="K2640" s="71"/>
      <c r="L2640" s="250"/>
      <c r="M2640" s="353"/>
      <c r="N2640" s="220"/>
    </row>
    <row r="2641" spans="1:14" s="221" customFormat="1" x14ac:dyDescent="0.2">
      <c r="A2641" s="201"/>
      <c r="B2641" s="76"/>
      <c r="C2641" s="19"/>
      <c r="D2641" s="7"/>
      <c r="E2641" s="7"/>
      <c r="F2641" s="21"/>
      <c r="G2641" s="76"/>
      <c r="H2641" s="284"/>
      <c r="I2641" s="135"/>
      <c r="J2641" s="24"/>
      <c r="K2641" s="71"/>
      <c r="L2641" s="250"/>
      <c r="M2641" s="353"/>
      <c r="N2641" s="220"/>
    </row>
    <row r="2642" spans="1:14" s="221" customFormat="1" x14ac:dyDescent="0.2">
      <c r="A2642" s="201"/>
      <c r="B2642" s="76"/>
      <c r="C2642" s="19"/>
      <c r="D2642" s="7"/>
      <c r="E2642" s="7"/>
      <c r="F2642" s="21"/>
      <c r="G2642" s="76"/>
      <c r="H2642" s="284"/>
      <c r="I2642" s="135"/>
      <c r="J2642" s="24"/>
      <c r="K2642" s="71"/>
      <c r="L2642" s="250"/>
      <c r="M2642" s="353"/>
      <c r="N2642" s="220"/>
    </row>
    <row r="2643" spans="1:14" s="74" customFormat="1" x14ac:dyDescent="0.2">
      <c r="A2643" s="225"/>
      <c r="B2643" s="141"/>
      <c r="C2643" s="19"/>
      <c r="D2643" s="177"/>
      <c r="E2643" s="7"/>
      <c r="F2643" s="21"/>
      <c r="G2643" s="76"/>
      <c r="H2643" s="273"/>
      <c r="I2643" s="23"/>
      <c r="J2643" s="24"/>
      <c r="K2643" s="35"/>
      <c r="L2643" s="246"/>
      <c r="M2643" s="351"/>
      <c r="N2643" s="73"/>
    </row>
    <row r="2644" spans="1:14" s="74" customFormat="1" x14ac:dyDescent="0.2">
      <c r="A2644" s="225"/>
      <c r="B2644" s="141"/>
      <c r="C2644" s="19"/>
      <c r="D2644" s="177"/>
      <c r="E2644" s="7"/>
      <c r="F2644" s="21"/>
      <c r="G2644" s="76"/>
      <c r="H2644" s="273"/>
      <c r="I2644" s="23"/>
      <c r="J2644" s="24"/>
      <c r="K2644" s="35"/>
      <c r="L2644" s="246"/>
      <c r="M2644" s="351"/>
      <c r="N2644" s="73"/>
    </row>
    <row r="2645" spans="1:14" s="74" customFormat="1" x14ac:dyDescent="0.2">
      <c r="A2645" s="225"/>
      <c r="B2645" s="141"/>
      <c r="C2645" s="19"/>
      <c r="D2645" s="177"/>
      <c r="E2645" s="7"/>
      <c r="F2645" s="21"/>
      <c r="G2645" s="76"/>
      <c r="H2645" s="273"/>
      <c r="I2645" s="23"/>
      <c r="J2645" s="24"/>
      <c r="K2645" s="35"/>
      <c r="L2645" s="246"/>
      <c r="M2645" s="351"/>
      <c r="N2645" s="73"/>
    </row>
    <row r="2646" spans="1:14" s="74" customFormat="1" x14ac:dyDescent="0.2">
      <c r="A2646" s="225"/>
      <c r="B2646" s="141"/>
      <c r="C2646" s="19"/>
      <c r="D2646" s="177"/>
      <c r="E2646" s="7"/>
      <c r="F2646" s="21"/>
      <c r="G2646" s="76"/>
      <c r="H2646" s="273"/>
      <c r="I2646" s="23"/>
      <c r="J2646" s="24"/>
      <c r="K2646" s="35"/>
      <c r="L2646" s="246"/>
      <c r="M2646" s="351"/>
      <c r="N2646" s="73"/>
    </row>
    <row r="2647" spans="1:14" s="74" customFormat="1" x14ac:dyDescent="0.2">
      <c r="A2647" s="225"/>
      <c r="B2647" s="141"/>
      <c r="C2647" s="19"/>
      <c r="D2647" s="177"/>
      <c r="E2647" s="7"/>
      <c r="F2647" s="21"/>
      <c r="G2647" s="76"/>
      <c r="H2647" s="273"/>
      <c r="I2647" s="23"/>
      <c r="J2647" s="24"/>
      <c r="K2647" s="35"/>
      <c r="L2647" s="246"/>
      <c r="M2647" s="351"/>
      <c r="N2647" s="73"/>
    </row>
    <row r="2648" spans="1:14" s="74" customFormat="1" x14ac:dyDescent="0.2">
      <c r="A2648" s="225"/>
      <c r="B2648" s="141"/>
      <c r="C2648" s="19"/>
      <c r="D2648" s="177"/>
      <c r="E2648" s="7"/>
      <c r="F2648" s="21"/>
      <c r="G2648" s="76"/>
      <c r="H2648" s="273"/>
      <c r="I2648" s="23"/>
      <c r="J2648" s="24"/>
      <c r="K2648" s="35"/>
      <c r="L2648" s="246"/>
      <c r="M2648" s="351"/>
      <c r="N2648" s="73"/>
    </row>
    <row r="2649" spans="1:14" s="74" customFormat="1" x14ac:dyDescent="0.2">
      <c r="A2649" s="225"/>
      <c r="B2649" s="141"/>
      <c r="C2649" s="19"/>
      <c r="D2649" s="177"/>
      <c r="E2649" s="7"/>
      <c r="F2649" s="21"/>
      <c r="G2649" s="76"/>
      <c r="H2649" s="273"/>
      <c r="I2649" s="23"/>
      <c r="J2649" s="24"/>
      <c r="K2649" s="35"/>
      <c r="L2649" s="246"/>
      <c r="M2649" s="351"/>
      <c r="N2649" s="73"/>
    </row>
    <row r="2650" spans="1:14" s="221" customFormat="1" x14ac:dyDescent="0.2">
      <c r="A2650" s="201"/>
      <c r="B2650" s="76"/>
      <c r="C2650" s="19"/>
      <c r="D2650" s="7"/>
      <c r="E2650" s="7"/>
      <c r="F2650" s="21"/>
      <c r="G2650" s="76"/>
      <c r="H2650" s="284"/>
      <c r="I2650" s="135"/>
      <c r="J2650" s="24"/>
      <c r="K2650" s="35"/>
      <c r="L2650" s="250"/>
      <c r="M2650" s="353"/>
      <c r="N2650" s="220"/>
    </row>
    <row r="2651" spans="1:14" s="221" customFormat="1" x14ac:dyDescent="0.2">
      <c r="A2651" s="201"/>
      <c r="B2651" s="76"/>
      <c r="C2651" s="19"/>
      <c r="D2651" s="7"/>
      <c r="E2651" s="7"/>
      <c r="F2651" s="21"/>
      <c r="G2651" s="76"/>
      <c r="H2651" s="284"/>
      <c r="I2651" s="135"/>
      <c r="J2651" s="24"/>
      <c r="K2651" s="35"/>
      <c r="L2651" s="250"/>
      <c r="M2651" s="353"/>
      <c r="N2651" s="220"/>
    </row>
    <row r="2652" spans="1:14" s="221" customFormat="1" x14ac:dyDescent="0.2">
      <c r="A2652" s="201"/>
      <c r="B2652" s="76"/>
      <c r="C2652" s="19"/>
      <c r="D2652" s="7"/>
      <c r="E2652" s="7"/>
      <c r="F2652" s="21"/>
      <c r="G2652" s="76"/>
      <c r="H2652" s="284"/>
      <c r="I2652" s="135"/>
      <c r="J2652" s="24"/>
      <c r="K2652" s="35"/>
      <c r="L2652" s="250"/>
      <c r="M2652" s="353"/>
      <c r="N2652" s="220"/>
    </row>
    <row r="2653" spans="1:14" s="221" customFormat="1" x14ac:dyDescent="0.2">
      <c r="A2653" s="201"/>
      <c r="B2653" s="76"/>
      <c r="C2653" s="19"/>
      <c r="D2653" s="7"/>
      <c r="E2653" s="7"/>
      <c r="F2653" s="21"/>
      <c r="G2653" s="76"/>
      <c r="H2653" s="284"/>
      <c r="I2653" s="135"/>
      <c r="J2653" s="24"/>
      <c r="K2653" s="35"/>
      <c r="L2653" s="250"/>
      <c r="M2653" s="353"/>
      <c r="N2653" s="220"/>
    </row>
    <row r="2654" spans="1:14" s="221" customFormat="1" ht="15" x14ac:dyDescent="0.25">
      <c r="A2654" s="201"/>
      <c r="B2654" s="76"/>
      <c r="C2654" s="19"/>
      <c r="D2654" s="7"/>
      <c r="E2654" s="7"/>
      <c r="F2654" s="21"/>
      <c r="G2654" s="76"/>
      <c r="H2654" s="284"/>
      <c r="I2654" s="135"/>
      <c r="J2654" s="24"/>
      <c r="K2654" s="35"/>
      <c r="L2654" s="250"/>
      <c r="M2654" s="355"/>
      <c r="N2654" s="220"/>
    </row>
    <row r="2655" spans="1:14" s="221" customFormat="1" x14ac:dyDescent="0.2">
      <c r="A2655" s="201"/>
      <c r="B2655" s="76"/>
      <c r="C2655" s="19"/>
      <c r="D2655" s="7"/>
      <c r="E2655" s="7"/>
      <c r="F2655" s="21"/>
      <c r="G2655" s="76"/>
      <c r="H2655" s="284"/>
      <c r="I2655" s="135"/>
      <c r="J2655" s="24"/>
      <c r="K2655" s="35"/>
      <c r="L2655" s="250"/>
      <c r="M2655" s="353"/>
      <c r="N2655" s="220"/>
    </row>
    <row r="2656" spans="1:14" s="221" customFormat="1" x14ac:dyDescent="0.2">
      <c r="A2656" s="201"/>
      <c r="B2656" s="76"/>
      <c r="C2656" s="19"/>
      <c r="D2656" s="7"/>
      <c r="E2656" s="7"/>
      <c r="F2656" s="21"/>
      <c r="G2656" s="76"/>
      <c r="H2656" s="284"/>
      <c r="I2656" s="135"/>
      <c r="J2656" s="24"/>
      <c r="K2656" s="35"/>
      <c r="L2656" s="250"/>
      <c r="M2656" s="353"/>
      <c r="N2656" s="220"/>
    </row>
    <row r="2657" spans="1:14" s="221" customFormat="1" x14ac:dyDescent="0.2">
      <c r="A2657" s="201"/>
      <c r="B2657" s="76"/>
      <c r="C2657" s="19"/>
      <c r="D2657" s="7"/>
      <c r="E2657" s="7"/>
      <c r="F2657" s="21"/>
      <c r="G2657" s="76"/>
      <c r="H2657" s="284"/>
      <c r="I2657" s="135"/>
      <c r="J2657" s="24"/>
      <c r="K2657" s="35"/>
      <c r="L2657" s="250"/>
      <c r="M2657" s="353"/>
      <c r="N2657" s="220"/>
    </row>
    <row r="2658" spans="1:14" s="221" customFormat="1" ht="15" x14ac:dyDescent="0.25">
      <c r="A2658" s="201"/>
      <c r="B2658" s="76"/>
      <c r="C2658" s="19"/>
      <c r="D2658" s="7"/>
      <c r="E2658" s="7"/>
      <c r="F2658" s="21"/>
      <c r="G2658" s="76"/>
      <c r="H2658" s="284"/>
      <c r="I2658" s="135"/>
      <c r="J2658" s="24"/>
      <c r="K2658" s="35"/>
      <c r="L2658" s="250"/>
      <c r="M2658" s="355"/>
      <c r="N2658" s="220"/>
    </row>
    <row r="2659" spans="1:14" s="221" customFormat="1" x14ac:dyDescent="0.2">
      <c r="A2659" s="201"/>
      <c r="B2659" s="76"/>
      <c r="C2659" s="19"/>
      <c r="D2659" s="7"/>
      <c r="E2659" s="7"/>
      <c r="F2659" s="21"/>
      <c r="G2659" s="76"/>
      <c r="H2659" s="284"/>
      <c r="I2659" s="135"/>
      <c r="J2659" s="24"/>
      <c r="K2659" s="35"/>
      <c r="L2659" s="250"/>
      <c r="M2659" s="353"/>
      <c r="N2659" s="220"/>
    </row>
    <row r="2660" spans="1:14" s="221" customFormat="1" x14ac:dyDescent="0.2">
      <c r="A2660" s="201"/>
      <c r="B2660" s="76"/>
      <c r="C2660" s="19"/>
      <c r="D2660" s="7"/>
      <c r="E2660" s="7"/>
      <c r="F2660" s="21"/>
      <c r="G2660" s="76"/>
      <c r="H2660" s="284"/>
      <c r="I2660" s="135"/>
      <c r="J2660" s="24"/>
      <c r="K2660" s="35"/>
      <c r="L2660" s="250"/>
      <c r="M2660" s="353"/>
      <c r="N2660" s="220"/>
    </row>
    <row r="2661" spans="1:14" s="221" customFormat="1" ht="15" x14ac:dyDescent="0.25">
      <c r="A2661" s="201"/>
      <c r="B2661" s="76"/>
      <c r="C2661" s="19"/>
      <c r="D2661" s="7"/>
      <c r="E2661" s="7"/>
      <c r="F2661" s="21"/>
      <c r="G2661" s="76"/>
      <c r="H2661" s="284"/>
      <c r="I2661" s="135"/>
      <c r="J2661" s="24"/>
      <c r="K2661" s="35"/>
      <c r="L2661" s="250"/>
      <c r="M2661" s="355"/>
      <c r="N2661" s="220"/>
    </row>
    <row r="2662" spans="1:14" s="221" customFormat="1" x14ac:dyDescent="0.2">
      <c r="A2662" s="201"/>
      <c r="B2662" s="76"/>
      <c r="C2662" s="19"/>
      <c r="D2662" s="7"/>
      <c r="E2662" s="7"/>
      <c r="F2662" s="21"/>
      <c r="G2662" s="76"/>
      <c r="H2662" s="284"/>
      <c r="I2662" s="135"/>
      <c r="J2662" s="24"/>
      <c r="K2662" s="35"/>
      <c r="L2662" s="250"/>
      <c r="M2662" s="353"/>
      <c r="N2662" s="220"/>
    </row>
    <row r="2663" spans="1:14" s="221" customFormat="1" x14ac:dyDescent="0.2">
      <c r="A2663" s="201"/>
      <c r="B2663" s="76"/>
      <c r="C2663" s="19"/>
      <c r="D2663" s="7"/>
      <c r="E2663" s="7"/>
      <c r="F2663" s="21"/>
      <c r="G2663" s="76"/>
      <c r="H2663" s="284"/>
      <c r="I2663" s="135"/>
      <c r="J2663" s="24"/>
      <c r="K2663" s="35"/>
      <c r="L2663" s="250"/>
      <c r="M2663" s="353"/>
      <c r="N2663" s="220"/>
    </row>
    <row r="2664" spans="1:14" s="221" customFormat="1" x14ac:dyDescent="0.2">
      <c r="A2664" s="201"/>
      <c r="B2664" s="76"/>
      <c r="C2664" s="19"/>
      <c r="D2664" s="7"/>
      <c r="E2664" s="7"/>
      <c r="F2664" s="21"/>
      <c r="G2664" s="76"/>
      <c r="H2664" s="284"/>
      <c r="I2664" s="135"/>
      <c r="J2664" s="24"/>
      <c r="K2664" s="35"/>
      <c r="L2664" s="250"/>
      <c r="M2664" s="353"/>
      <c r="N2664" s="220"/>
    </row>
    <row r="2665" spans="1:14" s="221" customFormat="1" x14ac:dyDescent="0.2">
      <c r="A2665" s="201"/>
      <c r="B2665" s="76"/>
      <c r="C2665" s="19"/>
      <c r="D2665" s="7"/>
      <c r="E2665" s="7"/>
      <c r="F2665" s="21"/>
      <c r="G2665" s="76"/>
      <c r="H2665" s="284"/>
      <c r="I2665" s="135"/>
      <c r="J2665" s="24"/>
      <c r="K2665" s="35"/>
      <c r="L2665" s="250"/>
      <c r="M2665" s="353"/>
      <c r="N2665" s="220"/>
    </row>
    <row r="2666" spans="1:14" s="221" customFormat="1" x14ac:dyDescent="0.2">
      <c r="A2666" s="201"/>
      <c r="B2666" s="76"/>
      <c r="C2666" s="19"/>
      <c r="D2666" s="7"/>
      <c r="E2666" s="7"/>
      <c r="F2666" s="21"/>
      <c r="G2666" s="76"/>
      <c r="H2666" s="284"/>
      <c r="I2666" s="135"/>
      <c r="J2666" s="24"/>
      <c r="K2666" s="35"/>
      <c r="L2666" s="250"/>
      <c r="M2666" s="353"/>
      <c r="N2666" s="220"/>
    </row>
    <row r="2667" spans="1:14" s="221" customFormat="1" x14ac:dyDescent="0.2">
      <c r="A2667" s="201"/>
      <c r="B2667" s="76"/>
      <c r="C2667" s="19"/>
      <c r="D2667" s="7"/>
      <c r="E2667" s="7"/>
      <c r="F2667" s="21"/>
      <c r="G2667" s="76"/>
      <c r="H2667" s="284"/>
      <c r="I2667" s="135"/>
      <c r="J2667" s="24"/>
      <c r="K2667" s="35"/>
      <c r="L2667" s="250"/>
      <c r="M2667" s="353"/>
      <c r="N2667" s="220"/>
    </row>
    <row r="2668" spans="1:14" s="221" customFormat="1" x14ac:dyDescent="0.2">
      <c r="A2668" s="201"/>
      <c r="B2668" s="76"/>
      <c r="C2668" s="19"/>
      <c r="D2668" s="7"/>
      <c r="E2668" s="7"/>
      <c r="F2668" s="21"/>
      <c r="G2668" s="76"/>
      <c r="H2668" s="284"/>
      <c r="I2668" s="135"/>
      <c r="J2668" s="24"/>
      <c r="K2668" s="35"/>
      <c r="L2668" s="250"/>
      <c r="M2668" s="353"/>
      <c r="N2668" s="220"/>
    </row>
    <row r="2669" spans="1:14" s="221" customFormat="1" x14ac:dyDescent="0.2">
      <c r="A2669" s="201"/>
      <c r="B2669" s="76"/>
      <c r="C2669" s="19"/>
      <c r="D2669" s="7"/>
      <c r="E2669" s="7"/>
      <c r="F2669" s="21"/>
      <c r="G2669" s="76"/>
      <c r="H2669" s="284"/>
      <c r="I2669" s="135"/>
      <c r="J2669" s="24"/>
      <c r="K2669" s="35"/>
      <c r="L2669" s="250"/>
      <c r="M2669" s="353"/>
      <c r="N2669" s="220"/>
    </row>
    <row r="2670" spans="1:14" s="221" customFormat="1" ht="15" x14ac:dyDescent="0.25">
      <c r="A2670" s="201"/>
      <c r="B2670" s="76"/>
      <c r="C2670" s="19"/>
      <c r="D2670" s="7"/>
      <c r="E2670" s="7"/>
      <c r="F2670" s="21"/>
      <c r="G2670" s="76"/>
      <c r="H2670" s="284"/>
      <c r="I2670" s="135"/>
      <c r="J2670" s="24"/>
      <c r="K2670" s="35"/>
      <c r="L2670" s="250"/>
      <c r="M2670" s="355"/>
      <c r="N2670" s="220"/>
    </row>
    <row r="2671" spans="1:14" s="221" customFormat="1" x14ac:dyDescent="0.2">
      <c r="A2671" s="201"/>
      <c r="B2671" s="76"/>
      <c r="C2671" s="19"/>
      <c r="D2671" s="7"/>
      <c r="E2671" s="7"/>
      <c r="F2671" s="21"/>
      <c r="G2671" s="76"/>
      <c r="H2671" s="284"/>
      <c r="I2671" s="135"/>
      <c r="J2671" s="24"/>
      <c r="K2671" s="35"/>
      <c r="L2671" s="250"/>
      <c r="M2671" s="353"/>
      <c r="N2671" s="220"/>
    </row>
    <row r="2672" spans="1:14" s="221" customFormat="1" x14ac:dyDescent="0.2">
      <c r="A2672" s="201"/>
      <c r="B2672" s="76"/>
      <c r="C2672" s="19"/>
      <c r="D2672" s="7"/>
      <c r="E2672" s="7"/>
      <c r="F2672" s="21"/>
      <c r="G2672" s="76"/>
      <c r="H2672" s="284"/>
      <c r="I2672" s="135"/>
      <c r="J2672" s="24"/>
      <c r="K2672" s="35"/>
      <c r="L2672" s="250"/>
      <c r="M2672" s="353"/>
      <c r="N2672" s="220"/>
    </row>
    <row r="2673" spans="1:14" s="221" customFormat="1" ht="15" x14ac:dyDescent="0.25">
      <c r="A2673" s="201"/>
      <c r="B2673" s="76"/>
      <c r="C2673" s="19"/>
      <c r="D2673" s="7"/>
      <c r="E2673" s="7"/>
      <c r="F2673" s="21"/>
      <c r="G2673" s="76"/>
      <c r="H2673" s="284"/>
      <c r="I2673" s="135"/>
      <c r="J2673" s="24"/>
      <c r="K2673" s="35"/>
      <c r="L2673" s="250"/>
      <c r="M2673" s="355"/>
      <c r="N2673" s="220"/>
    </row>
    <row r="2674" spans="1:14" s="221" customFormat="1" ht="15" x14ac:dyDescent="0.25">
      <c r="A2674" s="201"/>
      <c r="B2674" s="76"/>
      <c r="C2674" s="19"/>
      <c r="D2674" s="7"/>
      <c r="E2674" s="7"/>
      <c r="F2674" s="21"/>
      <c r="G2674" s="76"/>
      <c r="H2674" s="284"/>
      <c r="I2674" s="135"/>
      <c r="J2674" s="24"/>
      <c r="K2674" s="71"/>
      <c r="L2674" s="250"/>
      <c r="M2674" s="355"/>
      <c r="N2674" s="220"/>
    </row>
    <row r="2675" spans="1:14" s="221" customFormat="1" x14ac:dyDescent="0.2">
      <c r="A2675" s="201"/>
      <c r="B2675" s="76"/>
      <c r="C2675" s="19"/>
      <c r="D2675" s="7"/>
      <c r="E2675" s="7"/>
      <c r="F2675" s="21"/>
      <c r="G2675" s="76"/>
      <c r="H2675" s="284"/>
      <c r="I2675" s="135"/>
      <c r="J2675" s="24"/>
      <c r="K2675" s="71"/>
      <c r="L2675" s="250"/>
      <c r="M2675" s="353"/>
      <c r="N2675" s="220"/>
    </row>
    <row r="2676" spans="1:14" s="221" customFormat="1" x14ac:dyDescent="0.2">
      <c r="A2676" s="201"/>
      <c r="B2676" s="76"/>
      <c r="C2676" s="19"/>
      <c r="D2676" s="7"/>
      <c r="E2676" s="7"/>
      <c r="F2676" s="21"/>
      <c r="G2676" s="76"/>
      <c r="H2676" s="284"/>
      <c r="I2676" s="135"/>
      <c r="J2676" s="24"/>
      <c r="K2676" s="71"/>
      <c r="L2676" s="250"/>
      <c r="M2676" s="353"/>
      <c r="N2676" s="220"/>
    </row>
    <row r="2677" spans="1:14" s="221" customFormat="1" x14ac:dyDescent="0.2">
      <c r="A2677" s="201"/>
      <c r="B2677" s="76"/>
      <c r="C2677" s="19"/>
      <c r="D2677" s="7"/>
      <c r="E2677" s="7"/>
      <c r="F2677" s="21"/>
      <c r="G2677" s="76"/>
      <c r="H2677" s="284"/>
      <c r="I2677" s="135"/>
      <c r="J2677" s="24"/>
      <c r="K2677" s="71"/>
      <c r="L2677" s="250"/>
      <c r="M2677" s="353"/>
      <c r="N2677" s="220"/>
    </row>
    <row r="2678" spans="1:14" s="221" customFormat="1" x14ac:dyDescent="0.2">
      <c r="A2678" s="201"/>
      <c r="B2678" s="76"/>
      <c r="C2678" s="19"/>
      <c r="D2678" s="7"/>
      <c r="E2678" s="7"/>
      <c r="F2678" s="21"/>
      <c r="G2678" s="76"/>
      <c r="H2678" s="284"/>
      <c r="I2678" s="135"/>
      <c r="J2678" s="24"/>
      <c r="K2678" s="71"/>
      <c r="L2678" s="250"/>
      <c r="M2678" s="353"/>
      <c r="N2678" s="220"/>
    </row>
    <row r="2679" spans="1:14" s="221" customFormat="1" x14ac:dyDescent="0.2">
      <c r="A2679" s="201"/>
      <c r="B2679" s="76"/>
      <c r="C2679" s="19"/>
      <c r="D2679" s="7"/>
      <c r="E2679" s="7"/>
      <c r="F2679" s="21"/>
      <c r="G2679" s="76"/>
      <c r="H2679" s="284"/>
      <c r="I2679" s="135"/>
      <c r="J2679" s="24"/>
      <c r="K2679" s="71"/>
      <c r="L2679" s="250"/>
      <c r="M2679" s="353"/>
      <c r="N2679" s="220"/>
    </row>
    <row r="2680" spans="1:14" s="221" customFormat="1" ht="15" x14ac:dyDescent="0.25">
      <c r="A2680" s="201"/>
      <c r="B2680" s="76"/>
      <c r="C2680" s="19"/>
      <c r="D2680" s="7"/>
      <c r="E2680" s="7"/>
      <c r="F2680" s="21"/>
      <c r="G2680" s="76"/>
      <c r="H2680" s="284"/>
      <c r="I2680" s="135"/>
      <c r="J2680" s="24"/>
      <c r="K2680" s="71"/>
      <c r="L2680" s="250"/>
      <c r="M2680" s="355"/>
      <c r="N2680" s="220"/>
    </row>
    <row r="2681" spans="1:14" s="221" customFormat="1" ht="15" x14ac:dyDescent="0.25">
      <c r="A2681" s="201"/>
      <c r="B2681" s="76"/>
      <c r="C2681" s="19"/>
      <c r="D2681" s="7"/>
      <c r="E2681" s="7"/>
      <c r="F2681" s="21"/>
      <c r="G2681" s="76"/>
      <c r="H2681" s="284"/>
      <c r="I2681" s="135"/>
      <c r="J2681" s="24"/>
      <c r="K2681" s="71"/>
      <c r="L2681" s="250"/>
      <c r="M2681" s="355"/>
      <c r="N2681" s="220"/>
    </row>
    <row r="2682" spans="1:14" s="221" customFormat="1" x14ac:dyDescent="0.2">
      <c r="A2682" s="201"/>
      <c r="B2682" s="76"/>
      <c r="C2682" s="19"/>
      <c r="D2682" s="7"/>
      <c r="E2682" s="7"/>
      <c r="F2682" s="21"/>
      <c r="G2682" s="76"/>
      <c r="H2682" s="284"/>
      <c r="I2682" s="135"/>
      <c r="J2682" s="24"/>
      <c r="K2682" s="71"/>
      <c r="L2682" s="250"/>
      <c r="M2682" s="353"/>
      <c r="N2682" s="220"/>
    </row>
    <row r="2683" spans="1:14" s="221" customFormat="1" x14ac:dyDescent="0.2">
      <c r="A2683" s="201"/>
      <c r="B2683" s="76"/>
      <c r="C2683" s="19"/>
      <c r="D2683" s="7"/>
      <c r="E2683" s="7"/>
      <c r="F2683" s="21"/>
      <c r="G2683" s="76"/>
      <c r="H2683" s="284"/>
      <c r="I2683" s="135"/>
      <c r="J2683" s="24"/>
      <c r="K2683" s="71"/>
      <c r="L2683" s="250"/>
      <c r="M2683" s="353"/>
      <c r="N2683" s="220"/>
    </row>
    <row r="2684" spans="1:14" s="221" customFormat="1" x14ac:dyDescent="0.2">
      <c r="A2684" s="201"/>
      <c r="B2684" s="76"/>
      <c r="C2684" s="19"/>
      <c r="D2684" s="7"/>
      <c r="E2684" s="7"/>
      <c r="F2684" s="21"/>
      <c r="G2684" s="76"/>
      <c r="H2684" s="284"/>
      <c r="I2684" s="135"/>
      <c r="J2684" s="24"/>
      <c r="K2684" s="71"/>
      <c r="L2684" s="250"/>
      <c r="M2684" s="353"/>
      <c r="N2684" s="220"/>
    </row>
    <row r="2685" spans="1:14" s="221" customFormat="1" ht="15" x14ac:dyDescent="0.25">
      <c r="A2685" s="201"/>
      <c r="B2685" s="76"/>
      <c r="C2685" s="19"/>
      <c r="D2685" s="7"/>
      <c r="E2685" s="7"/>
      <c r="F2685" s="21"/>
      <c r="G2685" s="76"/>
      <c r="H2685" s="284"/>
      <c r="I2685" s="135"/>
      <c r="J2685" s="24"/>
      <c r="K2685" s="71"/>
      <c r="L2685" s="250"/>
      <c r="M2685" s="355"/>
      <c r="N2685" s="220"/>
    </row>
    <row r="2686" spans="1:14" s="221" customFormat="1" x14ac:dyDescent="0.2">
      <c r="A2686" s="201"/>
      <c r="B2686" s="76"/>
      <c r="C2686" s="19"/>
      <c r="D2686" s="7"/>
      <c r="E2686" s="7"/>
      <c r="F2686" s="21"/>
      <c r="G2686" s="76"/>
      <c r="H2686" s="284"/>
      <c r="I2686" s="135"/>
      <c r="J2686" s="24"/>
      <c r="K2686" s="71"/>
      <c r="L2686" s="250"/>
      <c r="M2686" s="353"/>
      <c r="N2686" s="227"/>
    </row>
    <row r="2687" spans="1:14" s="221" customFormat="1" x14ac:dyDescent="0.2">
      <c r="A2687" s="201"/>
      <c r="B2687" s="76"/>
      <c r="C2687" s="19"/>
      <c r="D2687" s="7"/>
      <c r="E2687" s="7"/>
      <c r="F2687" s="21"/>
      <c r="G2687" s="76"/>
      <c r="H2687" s="284"/>
      <c r="I2687" s="135"/>
      <c r="J2687" s="24"/>
      <c r="K2687" s="71"/>
      <c r="L2687" s="250"/>
      <c r="M2687" s="353"/>
      <c r="N2687" s="220"/>
    </row>
    <row r="2688" spans="1:14" s="221" customFormat="1" ht="15" x14ac:dyDescent="0.25">
      <c r="A2688" s="201"/>
      <c r="B2688" s="76"/>
      <c r="C2688" s="19"/>
      <c r="D2688" s="7"/>
      <c r="E2688" s="7"/>
      <c r="F2688" s="21"/>
      <c r="G2688" s="76"/>
      <c r="H2688" s="284"/>
      <c r="I2688" s="135"/>
      <c r="J2688" s="24"/>
      <c r="K2688" s="71"/>
      <c r="L2688" s="250"/>
      <c r="M2688" s="355"/>
      <c r="N2688" s="220"/>
    </row>
    <row r="2689" spans="1:14" s="221" customFormat="1" ht="15" x14ac:dyDescent="0.25">
      <c r="A2689" s="201"/>
      <c r="B2689" s="76"/>
      <c r="C2689" s="19"/>
      <c r="D2689" s="7"/>
      <c r="E2689" s="7"/>
      <c r="F2689" s="21"/>
      <c r="G2689" s="76"/>
      <c r="H2689" s="284"/>
      <c r="I2689" s="135"/>
      <c r="J2689" s="24"/>
      <c r="K2689" s="71"/>
      <c r="L2689" s="250"/>
      <c r="M2689" s="355"/>
      <c r="N2689" s="220"/>
    </row>
    <row r="2690" spans="1:14" s="221" customFormat="1" ht="15" x14ac:dyDescent="0.25">
      <c r="A2690" s="201"/>
      <c r="B2690" s="76"/>
      <c r="C2690" s="19"/>
      <c r="D2690" s="7"/>
      <c r="E2690" s="7"/>
      <c r="F2690" s="21"/>
      <c r="G2690" s="76"/>
      <c r="H2690" s="284"/>
      <c r="I2690" s="135"/>
      <c r="J2690" s="24"/>
      <c r="K2690" s="71"/>
      <c r="L2690" s="250"/>
      <c r="M2690" s="355"/>
      <c r="N2690" s="220"/>
    </row>
    <row r="2691" spans="1:14" s="221" customFormat="1" ht="15" x14ac:dyDescent="0.25">
      <c r="A2691" s="201"/>
      <c r="B2691" s="76"/>
      <c r="C2691" s="19"/>
      <c r="D2691" s="7"/>
      <c r="E2691" s="7"/>
      <c r="F2691" s="21"/>
      <c r="G2691" s="76"/>
      <c r="H2691" s="284"/>
      <c r="I2691" s="135"/>
      <c r="J2691" s="24"/>
      <c r="K2691" s="71"/>
      <c r="L2691" s="250"/>
      <c r="M2691" s="355"/>
      <c r="N2691" s="220"/>
    </row>
    <row r="2692" spans="1:14" s="221" customFormat="1" ht="15" x14ac:dyDescent="0.25">
      <c r="A2692" s="201"/>
      <c r="B2692" s="76"/>
      <c r="C2692" s="19"/>
      <c r="D2692" s="7"/>
      <c r="E2692" s="7"/>
      <c r="F2692" s="21"/>
      <c r="G2692" s="76"/>
      <c r="H2692" s="284"/>
      <c r="I2692" s="135"/>
      <c r="J2692" s="24"/>
      <c r="K2692" s="71"/>
      <c r="L2692" s="250"/>
      <c r="M2692" s="355"/>
      <c r="N2692" s="220"/>
    </row>
    <row r="2693" spans="1:14" s="221" customFormat="1" x14ac:dyDescent="0.2">
      <c r="A2693" s="201"/>
      <c r="B2693" s="76"/>
      <c r="C2693" s="19"/>
      <c r="D2693" s="7"/>
      <c r="E2693" s="7"/>
      <c r="F2693" s="21"/>
      <c r="G2693" s="76"/>
      <c r="H2693" s="284"/>
      <c r="I2693" s="135"/>
      <c r="J2693" s="24"/>
      <c r="K2693" s="71"/>
      <c r="L2693" s="250"/>
      <c r="M2693" s="353"/>
      <c r="N2693" s="220"/>
    </row>
    <row r="2694" spans="1:14" s="221" customFormat="1" x14ac:dyDescent="0.2">
      <c r="A2694" s="201"/>
      <c r="B2694" s="76"/>
      <c r="C2694" s="19"/>
      <c r="D2694" s="7"/>
      <c r="E2694" s="7"/>
      <c r="F2694" s="21"/>
      <c r="G2694" s="76"/>
      <c r="H2694" s="284"/>
      <c r="I2694" s="135"/>
      <c r="J2694" s="24"/>
      <c r="K2694" s="71"/>
      <c r="L2694" s="250"/>
      <c r="M2694" s="353"/>
      <c r="N2694" s="220"/>
    </row>
    <row r="2695" spans="1:14" s="221" customFormat="1" x14ac:dyDescent="0.2">
      <c r="A2695" s="201"/>
      <c r="B2695" s="76"/>
      <c r="C2695" s="19"/>
      <c r="D2695" s="7"/>
      <c r="E2695" s="7"/>
      <c r="F2695" s="21"/>
      <c r="G2695" s="76"/>
      <c r="H2695" s="284"/>
      <c r="I2695" s="135"/>
      <c r="J2695" s="24"/>
      <c r="K2695" s="71"/>
      <c r="L2695" s="250"/>
      <c r="M2695" s="353"/>
      <c r="N2695" s="220"/>
    </row>
    <row r="2696" spans="1:14" s="221" customFormat="1" x14ac:dyDescent="0.2">
      <c r="A2696" s="201"/>
      <c r="B2696" s="76"/>
      <c r="C2696" s="19"/>
      <c r="D2696" s="7"/>
      <c r="E2696" s="7"/>
      <c r="F2696" s="21"/>
      <c r="G2696" s="76"/>
      <c r="H2696" s="284"/>
      <c r="I2696" s="135"/>
      <c r="J2696" s="24"/>
      <c r="K2696" s="71"/>
      <c r="L2696" s="250"/>
      <c r="M2696" s="353"/>
      <c r="N2696" s="220"/>
    </row>
    <row r="2697" spans="1:14" s="221" customFormat="1" ht="15" x14ac:dyDescent="0.25">
      <c r="A2697" s="201"/>
      <c r="B2697" s="76"/>
      <c r="C2697" s="19"/>
      <c r="D2697" s="7"/>
      <c r="E2697" s="7"/>
      <c r="F2697" s="21"/>
      <c r="G2697" s="76"/>
      <c r="H2697" s="284"/>
      <c r="I2697" s="135"/>
      <c r="J2697" s="24"/>
      <c r="K2697" s="71"/>
      <c r="L2697" s="250"/>
      <c r="M2697" s="355"/>
      <c r="N2697" s="220"/>
    </row>
    <row r="2698" spans="1:14" s="221" customFormat="1" x14ac:dyDescent="0.2">
      <c r="A2698" s="201"/>
      <c r="B2698" s="76"/>
      <c r="C2698" s="19"/>
      <c r="D2698" s="7"/>
      <c r="E2698" s="7"/>
      <c r="F2698" s="21"/>
      <c r="G2698" s="76"/>
      <c r="H2698" s="284"/>
      <c r="I2698" s="135"/>
      <c r="J2698" s="24"/>
      <c r="K2698" s="71"/>
      <c r="L2698" s="250"/>
      <c r="M2698" s="353"/>
      <c r="N2698" s="220"/>
    </row>
    <row r="2699" spans="1:14" s="221" customFormat="1" x14ac:dyDescent="0.2">
      <c r="A2699" s="201"/>
      <c r="B2699" s="76"/>
      <c r="C2699" s="19"/>
      <c r="D2699" s="7"/>
      <c r="E2699" s="7"/>
      <c r="F2699" s="21"/>
      <c r="G2699" s="76"/>
      <c r="H2699" s="284"/>
      <c r="I2699" s="135"/>
      <c r="J2699" s="24"/>
      <c r="K2699" s="71"/>
      <c r="L2699" s="250"/>
      <c r="M2699" s="353"/>
      <c r="N2699" s="220"/>
    </row>
    <row r="2700" spans="1:14" s="221" customFormat="1" x14ac:dyDescent="0.2">
      <c r="A2700" s="201"/>
      <c r="B2700" s="76"/>
      <c r="C2700" s="19"/>
      <c r="D2700" s="7"/>
      <c r="E2700" s="7"/>
      <c r="F2700" s="21"/>
      <c r="G2700" s="76"/>
      <c r="H2700" s="284"/>
      <c r="I2700" s="135"/>
      <c r="J2700" s="24"/>
      <c r="K2700" s="71"/>
      <c r="L2700" s="250"/>
      <c r="M2700" s="353"/>
      <c r="N2700" s="220"/>
    </row>
    <row r="2701" spans="1:14" s="221" customFormat="1" x14ac:dyDescent="0.2">
      <c r="A2701" s="201"/>
      <c r="B2701" s="76"/>
      <c r="C2701" s="19"/>
      <c r="D2701" s="7"/>
      <c r="E2701" s="7"/>
      <c r="F2701" s="21"/>
      <c r="G2701" s="76"/>
      <c r="H2701" s="284"/>
      <c r="I2701" s="135"/>
      <c r="J2701" s="24"/>
      <c r="K2701" s="71"/>
      <c r="L2701" s="250"/>
      <c r="M2701" s="353"/>
      <c r="N2701" s="220"/>
    </row>
    <row r="2702" spans="1:14" s="221" customFormat="1" x14ac:dyDescent="0.2">
      <c r="A2702" s="201"/>
      <c r="B2702" s="76"/>
      <c r="C2702" s="19"/>
      <c r="D2702" s="7"/>
      <c r="E2702" s="7"/>
      <c r="F2702" s="21"/>
      <c r="G2702" s="76"/>
      <c r="H2702" s="284"/>
      <c r="I2702" s="135"/>
      <c r="J2702" s="24"/>
      <c r="K2702" s="71"/>
      <c r="L2702" s="250"/>
      <c r="M2702" s="353"/>
      <c r="N2702" s="220"/>
    </row>
    <row r="2703" spans="1:14" s="221" customFormat="1" x14ac:dyDescent="0.2">
      <c r="A2703" s="201"/>
      <c r="B2703" s="76"/>
      <c r="C2703" s="19"/>
      <c r="D2703" s="7"/>
      <c r="E2703" s="7"/>
      <c r="F2703" s="21"/>
      <c r="G2703" s="76"/>
      <c r="H2703" s="284"/>
      <c r="I2703" s="135"/>
      <c r="J2703" s="24"/>
      <c r="K2703" s="71"/>
      <c r="L2703" s="250"/>
      <c r="M2703" s="353"/>
      <c r="N2703" s="220"/>
    </row>
    <row r="2704" spans="1:14" s="221" customFormat="1" x14ac:dyDescent="0.2">
      <c r="A2704" s="201"/>
      <c r="B2704" s="76"/>
      <c r="C2704" s="19"/>
      <c r="D2704" s="7"/>
      <c r="E2704" s="7"/>
      <c r="F2704" s="21"/>
      <c r="G2704" s="76"/>
      <c r="H2704" s="284"/>
      <c r="I2704" s="135"/>
      <c r="J2704" s="24"/>
      <c r="K2704" s="71"/>
      <c r="L2704" s="250"/>
      <c r="M2704" s="353"/>
      <c r="N2704" s="220"/>
    </row>
    <row r="2705" spans="1:14" s="221" customFormat="1" ht="15" x14ac:dyDescent="0.2">
      <c r="A2705" s="219"/>
      <c r="B2705" s="22"/>
      <c r="C2705" s="19"/>
      <c r="D2705" s="20"/>
      <c r="E2705" s="7"/>
      <c r="F2705" s="21"/>
      <c r="G2705" s="22"/>
      <c r="H2705" s="284"/>
      <c r="I2705" s="135"/>
      <c r="J2705" s="24"/>
      <c r="K2705" s="71"/>
      <c r="L2705" s="250"/>
      <c r="M2705" s="353"/>
      <c r="N2705" s="220"/>
    </row>
    <row r="2706" spans="1:14" s="221" customFormat="1" ht="15" x14ac:dyDescent="0.2">
      <c r="A2706" s="219"/>
      <c r="B2706" s="22"/>
      <c r="C2706" s="19"/>
      <c r="D2706" s="20"/>
      <c r="E2706" s="7"/>
      <c r="F2706" s="21"/>
      <c r="G2706" s="22"/>
      <c r="H2706" s="284"/>
      <c r="I2706" s="135"/>
      <c r="J2706" s="24"/>
      <c r="K2706" s="71"/>
      <c r="L2706" s="250"/>
      <c r="M2706" s="353"/>
      <c r="N2706" s="220"/>
    </row>
    <row r="2707" spans="1:14" s="221" customFormat="1" ht="15" x14ac:dyDescent="0.2">
      <c r="A2707" s="219"/>
      <c r="B2707" s="22"/>
      <c r="C2707" s="19"/>
      <c r="D2707" s="20"/>
      <c r="E2707" s="7"/>
      <c r="F2707" s="21"/>
      <c r="G2707" s="22"/>
      <c r="H2707" s="284"/>
      <c r="I2707" s="135"/>
      <c r="J2707" s="24"/>
      <c r="K2707" s="71"/>
      <c r="L2707" s="250"/>
      <c r="M2707" s="353"/>
      <c r="N2707" s="220"/>
    </row>
    <row r="2708" spans="1:14" s="221" customFormat="1" ht="15" x14ac:dyDescent="0.2">
      <c r="A2708" s="219"/>
      <c r="B2708" s="22"/>
      <c r="C2708" s="19"/>
      <c r="D2708" s="20"/>
      <c r="E2708" s="7"/>
      <c r="F2708" s="21"/>
      <c r="G2708" s="22"/>
      <c r="H2708" s="284"/>
      <c r="I2708" s="135"/>
      <c r="J2708" s="24"/>
      <c r="K2708" s="71"/>
      <c r="L2708" s="250"/>
      <c r="M2708" s="353"/>
      <c r="N2708" s="220"/>
    </row>
    <row r="2709" spans="1:14" s="221" customFormat="1" ht="15" x14ac:dyDescent="0.2">
      <c r="A2709" s="219"/>
      <c r="B2709" s="22"/>
      <c r="C2709" s="19"/>
      <c r="D2709" s="20"/>
      <c r="E2709" s="7"/>
      <c r="F2709" s="21"/>
      <c r="G2709" s="22"/>
      <c r="H2709" s="284"/>
      <c r="I2709" s="135"/>
      <c r="J2709" s="24"/>
      <c r="K2709" s="71"/>
      <c r="L2709" s="250"/>
      <c r="M2709" s="353"/>
      <c r="N2709" s="220"/>
    </row>
    <row r="2710" spans="1:14" s="221" customFormat="1" ht="15" x14ac:dyDescent="0.2">
      <c r="A2710" s="219"/>
      <c r="B2710" s="22"/>
      <c r="C2710" s="19"/>
      <c r="D2710" s="20"/>
      <c r="E2710" s="7"/>
      <c r="F2710" s="21"/>
      <c r="G2710" s="22"/>
      <c r="H2710" s="284"/>
      <c r="I2710" s="135"/>
      <c r="J2710" s="24"/>
      <c r="K2710" s="71"/>
      <c r="L2710" s="250"/>
      <c r="M2710" s="353"/>
      <c r="N2710" s="220"/>
    </row>
    <row r="2711" spans="1:14" s="221" customFormat="1" ht="15" x14ac:dyDescent="0.2">
      <c r="A2711" s="219"/>
      <c r="B2711" s="22"/>
      <c r="C2711" s="19"/>
      <c r="D2711" s="20"/>
      <c r="E2711" s="7"/>
      <c r="F2711" s="21"/>
      <c r="G2711" s="22"/>
      <c r="H2711" s="284"/>
      <c r="I2711" s="135"/>
      <c r="J2711" s="24"/>
      <c r="K2711" s="71"/>
      <c r="L2711" s="250"/>
      <c r="M2711" s="353"/>
      <c r="N2711" s="220"/>
    </row>
    <row r="2712" spans="1:14" s="221" customFormat="1" ht="15" x14ac:dyDescent="0.2">
      <c r="A2712" s="219"/>
      <c r="B2712" s="22"/>
      <c r="C2712" s="19"/>
      <c r="D2712" s="20"/>
      <c r="E2712" s="7"/>
      <c r="F2712" s="21"/>
      <c r="G2712" s="22"/>
      <c r="H2712" s="284"/>
      <c r="I2712" s="135"/>
      <c r="J2712" s="24"/>
      <c r="K2712" s="71"/>
      <c r="L2712" s="250"/>
      <c r="M2712" s="353"/>
      <c r="N2712" s="220"/>
    </row>
    <row r="2713" spans="1:14" s="221" customFormat="1" ht="15" x14ac:dyDescent="0.2">
      <c r="A2713" s="219"/>
      <c r="B2713" s="22"/>
      <c r="C2713" s="19"/>
      <c r="D2713" s="20"/>
      <c r="E2713" s="7"/>
      <c r="F2713" s="21"/>
      <c r="G2713" s="22"/>
      <c r="H2713" s="284"/>
      <c r="I2713" s="135"/>
      <c r="J2713" s="24"/>
      <c r="K2713" s="71"/>
      <c r="L2713" s="250"/>
      <c r="M2713" s="353"/>
      <c r="N2713" s="220"/>
    </row>
    <row r="2714" spans="1:14" s="221" customFormat="1" ht="15" x14ac:dyDescent="0.25">
      <c r="A2714" s="219"/>
      <c r="B2714" s="22"/>
      <c r="C2714" s="19"/>
      <c r="D2714" s="20"/>
      <c r="E2714" s="7"/>
      <c r="F2714" s="21"/>
      <c r="G2714" s="22"/>
      <c r="H2714" s="284"/>
      <c r="I2714" s="135"/>
      <c r="J2714" s="24"/>
      <c r="K2714" s="71"/>
      <c r="L2714" s="250"/>
      <c r="M2714" s="355"/>
      <c r="N2714" s="220"/>
    </row>
    <row r="2715" spans="1:14" s="221" customFormat="1" ht="15" x14ac:dyDescent="0.25">
      <c r="A2715" s="219"/>
      <c r="B2715" s="22"/>
      <c r="C2715" s="19"/>
      <c r="D2715" s="20"/>
      <c r="E2715" s="7"/>
      <c r="F2715" s="21"/>
      <c r="G2715" s="22"/>
      <c r="H2715" s="284"/>
      <c r="I2715" s="135"/>
      <c r="J2715" s="24"/>
      <c r="K2715" s="71"/>
      <c r="L2715" s="250"/>
      <c r="M2715" s="355"/>
      <c r="N2715" s="220"/>
    </row>
    <row r="2716" spans="1:14" s="221" customFormat="1" ht="15" x14ac:dyDescent="0.2">
      <c r="A2716" s="219"/>
      <c r="B2716" s="22"/>
      <c r="C2716" s="19"/>
      <c r="D2716" s="20"/>
      <c r="E2716" s="7"/>
      <c r="F2716" s="21"/>
      <c r="G2716" s="22"/>
      <c r="H2716" s="284"/>
      <c r="I2716" s="135"/>
      <c r="J2716" s="24"/>
      <c r="K2716" s="71"/>
      <c r="L2716" s="250"/>
      <c r="M2716" s="353"/>
      <c r="N2716" s="220"/>
    </row>
    <row r="2717" spans="1:14" s="221" customFormat="1" ht="15" x14ac:dyDescent="0.2">
      <c r="A2717" s="219"/>
      <c r="B2717" s="22"/>
      <c r="C2717" s="19"/>
      <c r="D2717" s="20"/>
      <c r="E2717" s="7"/>
      <c r="F2717" s="21"/>
      <c r="G2717" s="22"/>
      <c r="H2717" s="284"/>
      <c r="I2717" s="135"/>
      <c r="J2717" s="24"/>
      <c r="K2717" s="71"/>
      <c r="L2717" s="250"/>
      <c r="M2717" s="353"/>
      <c r="N2717" s="220"/>
    </row>
    <row r="2718" spans="1:14" s="221" customFormat="1" ht="15" x14ac:dyDescent="0.2">
      <c r="A2718" s="219"/>
      <c r="B2718" s="22"/>
      <c r="C2718" s="19"/>
      <c r="D2718" s="20"/>
      <c r="E2718" s="7"/>
      <c r="F2718" s="21"/>
      <c r="G2718" s="22"/>
      <c r="H2718" s="284"/>
      <c r="I2718" s="135"/>
      <c r="J2718" s="24"/>
      <c r="K2718" s="71"/>
      <c r="L2718" s="250"/>
      <c r="M2718" s="353"/>
      <c r="N2718" s="220"/>
    </row>
    <row r="2719" spans="1:14" s="221" customFormat="1" ht="15" x14ac:dyDescent="0.2">
      <c r="A2719" s="219"/>
      <c r="B2719" s="22"/>
      <c r="C2719" s="19"/>
      <c r="D2719" s="20"/>
      <c r="E2719" s="7"/>
      <c r="F2719" s="21"/>
      <c r="G2719" s="22"/>
      <c r="H2719" s="284"/>
      <c r="I2719" s="135"/>
      <c r="J2719" s="24"/>
      <c r="K2719" s="71"/>
      <c r="L2719" s="250"/>
      <c r="M2719" s="353"/>
      <c r="N2719" s="220"/>
    </row>
    <row r="2720" spans="1:14" s="221" customFormat="1" ht="15" x14ac:dyDescent="0.2">
      <c r="A2720" s="219"/>
      <c r="B2720" s="22"/>
      <c r="C2720" s="19"/>
      <c r="D2720" s="20"/>
      <c r="E2720" s="7"/>
      <c r="F2720" s="21"/>
      <c r="G2720" s="22"/>
      <c r="H2720" s="284"/>
      <c r="I2720" s="135"/>
      <c r="J2720" s="24"/>
      <c r="K2720" s="71"/>
      <c r="L2720" s="250"/>
      <c r="M2720" s="353"/>
      <c r="N2720" s="220"/>
    </row>
    <row r="2721" spans="1:14" s="221" customFormat="1" ht="15" x14ac:dyDescent="0.25">
      <c r="A2721" s="219"/>
      <c r="B2721" s="22"/>
      <c r="C2721" s="19"/>
      <c r="D2721" s="20"/>
      <c r="E2721" s="7"/>
      <c r="F2721" s="21"/>
      <c r="G2721" s="22"/>
      <c r="H2721" s="284"/>
      <c r="I2721" s="135"/>
      <c r="J2721" s="24"/>
      <c r="K2721" s="71"/>
      <c r="L2721" s="250"/>
      <c r="M2721" s="355"/>
      <c r="N2721" s="220"/>
    </row>
    <row r="2722" spans="1:14" s="221" customFormat="1" ht="15" x14ac:dyDescent="0.2">
      <c r="A2722" s="219"/>
      <c r="B2722" s="22"/>
      <c r="C2722" s="19"/>
      <c r="D2722" s="20"/>
      <c r="E2722" s="7"/>
      <c r="F2722" s="21"/>
      <c r="G2722" s="22"/>
      <c r="H2722" s="284"/>
      <c r="I2722" s="135"/>
      <c r="J2722" s="24"/>
      <c r="K2722" s="71"/>
      <c r="L2722" s="250"/>
      <c r="M2722" s="353"/>
      <c r="N2722" s="220"/>
    </row>
    <row r="2723" spans="1:14" s="221" customFormat="1" ht="15" x14ac:dyDescent="0.2">
      <c r="A2723" s="219"/>
      <c r="B2723" s="22"/>
      <c r="C2723" s="19"/>
      <c r="D2723" s="20"/>
      <c r="E2723" s="7"/>
      <c r="F2723" s="21"/>
      <c r="G2723" s="22"/>
      <c r="H2723" s="284"/>
      <c r="I2723" s="135"/>
      <c r="J2723" s="24"/>
      <c r="K2723" s="71"/>
      <c r="L2723" s="250"/>
      <c r="M2723" s="353"/>
      <c r="N2723" s="220"/>
    </row>
    <row r="2724" spans="1:14" s="221" customFormat="1" ht="15" x14ac:dyDescent="0.2">
      <c r="A2724" s="219"/>
      <c r="B2724" s="22"/>
      <c r="C2724" s="19"/>
      <c r="D2724" s="20"/>
      <c r="E2724" s="7"/>
      <c r="F2724" s="21"/>
      <c r="G2724" s="22"/>
      <c r="H2724" s="284"/>
      <c r="I2724" s="135"/>
      <c r="J2724" s="24"/>
      <c r="K2724" s="71"/>
      <c r="L2724" s="250"/>
      <c r="M2724" s="353"/>
      <c r="N2724" s="220"/>
    </row>
    <row r="2725" spans="1:14" s="221" customFormat="1" ht="15" x14ac:dyDescent="0.2">
      <c r="A2725" s="219"/>
      <c r="B2725" s="22"/>
      <c r="C2725" s="19"/>
      <c r="D2725" s="20"/>
      <c r="E2725" s="7"/>
      <c r="F2725" s="21"/>
      <c r="G2725" s="22"/>
      <c r="H2725" s="284"/>
      <c r="I2725" s="135"/>
      <c r="J2725" s="24"/>
      <c r="K2725" s="71"/>
      <c r="L2725" s="250"/>
      <c r="M2725" s="353"/>
      <c r="N2725" s="220"/>
    </row>
    <row r="2726" spans="1:14" s="221" customFormat="1" ht="15" x14ac:dyDescent="0.2">
      <c r="A2726" s="219"/>
      <c r="B2726" s="22"/>
      <c r="C2726" s="19"/>
      <c r="D2726" s="20"/>
      <c r="E2726" s="7"/>
      <c r="F2726" s="21"/>
      <c r="G2726" s="22"/>
      <c r="H2726" s="284"/>
      <c r="I2726" s="135"/>
      <c r="J2726" s="24"/>
      <c r="K2726" s="71"/>
      <c r="L2726" s="250"/>
      <c r="M2726" s="353"/>
      <c r="N2726" s="220"/>
    </row>
    <row r="2727" spans="1:14" s="221" customFormat="1" ht="15" x14ac:dyDescent="0.2">
      <c r="A2727" s="219"/>
      <c r="B2727" s="22"/>
      <c r="C2727" s="19"/>
      <c r="D2727" s="20"/>
      <c r="E2727" s="7"/>
      <c r="F2727" s="21"/>
      <c r="G2727" s="22"/>
      <c r="H2727" s="284"/>
      <c r="I2727" s="135"/>
      <c r="J2727" s="24"/>
      <c r="K2727" s="71"/>
      <c r="L2727" s="250"/>
      <c r="M2727" s="353"/>
      <c r="N2727" s="220"/>
    </row>
    <row r="2728" spans="1:14" s="221" customFormat="1" ht="15" x14ac:dyDescent="0.25">
      <c r="A2728" s="223"/>
      <c r="B2728" s="22"/>
      <c r="C2728" s="19"/>
      <c r="D2728" s="20"/>
      <c r="E2728" s="7"/>
      <c r="F2728" s="21"/>
      <c r="G2728" s="22"/>
      <c r="H2728" s="284"/>
      <c r="I2728" s="135"/>
      <c r="J2728" s="24"/>
      <c r="K2728" s="71"/>
      <c r="L2728" s="250"/>
      <c r="M2728" s="353"/>
      <c r="N2728" s="220"/>
    </row>
    <row r="2729" spans="1:14" s="221" customFormat="1" ht="15" x14ac:dyDescent="0.2">
      <c r="A2729" s="219"/>
      <c r="B2729" s="22"/>
      <c r="C2729" s="19"/>
      <c r="D2729" s="20"/>
      <c r="E2729" s="7"/>
      <c r="F2729" s="21"/>
      <c r="G2729" s="22"/>
      <c r="H2729" s="284"/>
      <c r="I2729" s="135"/>
      <c r="J2729" s="24"/>
      <c r="K2729" s="71"/>
      <c r="L2729" s="250"/>
      <c r="M2729" s="353"/>
      <c r="N2729" s="220"/>
    </row>
    <row r="2730" spans="1:14" s="221" customFormat="1" ht="15" x14ac:dyDescent="0.2">
      <c r="A2730" s="219"/>
      <c r="B2730" s="22"/>
      <c r="C2730" s="19"/>
      <c r="D2730" s="20"/>
      <c r="E2730" s="7"/>
      <c r="F2730" s="21"/>
      <c r="G2730" s="22"/>
      <c r="H2730" s="284"/>
      <c r="I2730" s="135"/>
      <c r="J2730" s="24"/>
      <c r="K2730" s="71"/>
      <c r="L2730" s="250"/>
      <c r="M2730" s="353"/>
      <c r="N2730" s="220"/>
    </row>
    <row r="2731" spans="1:14" s="221" customFormat="1" ht="15" x14ac:dyDescent="0.2">
      <c r="A2731" s="219"/>
      <c r="B2731" s="22"/>
      <c r="C2731" s="19"/>
      <c r="D2731" s="20"/>
      <c r="E2731" s="7"/>
      <c r="F2731" s="21"/>
      <c r="G2731" s="22"/>
      <c r="H2731" s="284"/>
      <c r="I2731" s="135"/>
      <c r="J2731" s="24"/>
      <c r="K2731" s="71"/>
      <c r="L2731" s="250"/>
      <c r="M2731" s="353"/>
      <c r="N2731" s="220"/>
    </row>
    <row r="2732" spans="1:14" s="221" customFormat="1" ht="15" x14ac:dyDescent="0.2">
      <c r="A2732" s="219"/>
      <c r="B2732" s="22"/>
      <c r="C2732" s="19"/>
      <c r="D2732" s="20"/>
      <c r="E2732" s="7"/>
      <c r="F2732" s="21"/>
      <c r="G2732" s="22"/>
      <c r="H2732" s="284"/>
      <c r="I2732" s="135"/>
      <c r="J2732" s="24"/>
      <c r="K2732" s="71"/>
      <c r="L2732" s="250"/>
      <c r="M2732" s="353"/>
      <c r="N2732" s="220"/>
    </row>
    <row r="2733" spans="1:14" s="221" customFormat="1" ht="15" x14ac:dyDescent="0.2">
      <c r="A2733" s="219"/>
      <c r="B2733" s="22"/>
      <c r="C2733" s="19"/>
      <c r="D2733" s="20"/>
      <c r="E2733" s="7"/>
      <c r="F2733" s="21"/>
      <c r="G2733" s="22"/>
      <c r="H2733" s="284"/>
      <c r="I2733" s="135"/>
      <c r="J2733" s="24"/>
      <c r="K2733" s="71"/>
      <c r="L2733" s="250"/>
      <c r="M2733" s="353"/>
      <c r="N2733" s="220"/>
    </row>
    <row r="2734" spans="1:14" s="221" customFormat="1" ht="15" x14ac:dyDescent="0.2">
      <c r="A2734" s="219"/>
      <c r="B2734" s="22"/>
      <c r="C2734" s="19"/>
      <c r="D2734" s="20"/>
      <c r="E2734" s="7"/>
      <c r="F2734" s="21"/>
      <c r="G2734" s="22"/>
      <c r="H2734" s="284"/>
      <c r="I2734" s="135"/>
      <c r="J2734" s="24"/>
      <c r="K2734" s="71"/>
      <c r="L2734" s="250"/>
      <c r="M2734" s="353"/>
      <c r="N2734" s="220"/>
    </row>
    <row r="2735" spans="1:14" s="221" customFormat="1" ht="15" x14ac:dyDescent="0.2">
      <c r="A2735" s="219"/>
      <c r="B2735" s="22"/>
      <c r="C2735" s="19"/>
      <c r="D2735" s="20"/>
      <c r="E2735" s="7"/>
      <c r="F2735" s="21"/>
      <c r="G2735" s="22"/>
      <c r="H2735" s="284"/>
      <c r="I2735" s="135"/>
      <c r="J2735" s="24"/>
      <c r="K2735" s="71"/>
      <c r="L2735" s="250"/>
      <c r="M2735" s="353"/>
      <c r="N2735" s="220"/>
    </row>
    <row r="2736" spans="1:14" s="221" customFormat="1" ht="15" x14ac:dyDescent="0.2">
      <c r="A2736" s="219"/>
      <c r="B2736" s="22"/>
      <c r="C2736" s="19"/>
      <c r="D2736" s="20"/>
      <c r="E2736" s="7"/>
      <c r="F2736" s="21"/>
      <c r="G2736" s="22"/>
      <c r="H2736" s="284"/>
      <c r="I2736" s="135"/>
      <c r="J2736" s="24"/>
      <c r="K2736" s="71"/>
      <c r="L2736" s="250"/>
      <c r="M2736" s="353"/>
      <c r="N2736" s="220"/>
    </row>
    <row r="2737" spans="1:14" s="221" customFormat="1" ht="15" x14ac:dyDescent="0.2">
      <c r="A2737" s="219"/>
      <c r="B2737" s="22"/>
      <c r="C2737" s="19"/>
      <c r="D2737" s="20"/>
      <c r="E2737" s="7"/>
      <c r="F2737" s="21"/>
      <c r="G2737" s="22"/>
      <c r="H2737" s="284"/>
      <c r="I2737" s="135"/>
      <c r="J2737" s="24"/>
      <c r="K2737" s="71"/>
      <c r="L2737" s="250"/>
      <c r="M2737" s="353"/>
      <c r="N2737" s="220"/>
    </row>
    <row r="2738" spans="1:14" s="221" customFormat="1" ht="15" x14ac:dyDescent="0.2">
      <c r="A2738" s="219"/>
      <c r="B2738" s="22"/>
      <c r="C2738" s="19"/>
      <c r="D2738" s="20"/>
      <c r="E2738" s="7"/>
      <c r="F2738" s="21"/>
      <c r="G2738" s="22"/>
      <c r="H2738" s="284"/>
      <c r="I2738" s="135"/>
      <c r="J2738" s="24"/>
      <c r="K2738" s="71"/>
      <c r="L2738" s="250"/>
      <c r="M2738" s="353"/>
      <c r="N2738" s="220"/>
    </row>
    <row r="2739" spans="1:14" s="221" customFormat="1" ht="15" x14ac:dyDescent="0.2">
      <c r="A2739" s="219"/>
      <c r="B2739" s="22"/>
      <c r="C2739" s="19"/>
      <c r="D2739" s="20"/>
      <c r="E2739" s="7"/>
      <c r="F2739" s="21"/>
      <c r="G2739" s="22"/>
      <c r="H2739" s="284"/>
      <c r="I2739" s="135"/>
      <c r="J2739" s="24"/>
      <c r="K2739" s="71"/>
      <c r="L2739" s="250"/>
      <c r="M2739" s="353"/>
      <c r="N2739" s="220"/>
    </row>
    <row r="2740" spans="1:14" s="221" customFormat="1" ht="15" x14ac:dyDescent="0.2">
      <c r="A2740" s="219"/>
      <c r="B2740" s="22"/>
      <c r="C2740" s="19"/>
      <c r="D2740" s="20"/>
      <c r="E2740" s="7"/>
      <c r="F2740" s="21"/>
      <c r="G2740" s="22"/>
      <c r="H2740" s="284"/>
      <c r="I2740" s="135"/>
      <c r="J2740" s="24"/>
      <c r="K2740" s="71"/>
      <c r="L2740" s="250"/>
      <c r="M2740" s="353"/>
      <c r="N2740" s="220"/>
    </row>
    <row r="2741" spans="1:14" s="221" customFormat="1" ht="15" x14ac:dyDescent="0.2">
      <c r="A2741" s="219"/>
      <c r="B2741" s="22"/>
      <c r="C2741" s="19"/>
      <c r="D2741" s="20"/>
      <c r="E2741" s="7"/>
      <c r="F2741" s="21"/>
      <c r="G2741" s="22"/>
      <c r="H2741" s="284"/>
      <c r="I2741" s="135"/>
      <c r="J2741" s="24"/>
      <c r="K2741" s="71"/>
      <c r="L2741" s="250"/>
      <c r="M2741" s="353"/>
      <c r="N2741" s="220"/>
    </row>
    <row r="2742" spans="1:14" s="221" customFormat="1" ht="15" x14ac:dyDescent="0.2">
      <c r="A2742" s="219"/>
      <c r="B2742" s="22"/>
      <c r="C2742" s="19"/>
      <c r="D2742" s="20"/>
      <c r="E2742" s="7"/>
      <c r="F2742" s="21"/>
      <c r="G2742" s="22"/>
      <c r="H2742" s="284"/>
      <c r="I2742" s="135"/>
      <c r="J2742" s="24"/>
      <c r="K2742" s="71"/>
      <c r="L2742" s="250"/>
      <c r="M2742" s="353"/>
      <c r="N2742" s="220"/>
    </row>
    <row r="2743" spans="1:14" s="221" customFormat="1" ht="15" x14ac:dyDescent="0.2">
      <c r="A2743" s="219"/>
      <c r="B2743" s="22"/>
      <c r="C2743" s="19"/>
      <c r="D2743" s="20"/>
      <c r="E2743" s="7"/>
      <c r="F2743" s="21"/>
      <c r="G2743" s="22"/>
      <c r="H2743" s="284"/>
      <c r="I2743" s="135"/>
      <c r="J2743" s="24"/>
      <c r="K2743" s="71"/>
      <c r="L2743" s="250"/>
      <c r="M2743" s="353"/>
      <c r="N2743" s="220"/>
    </row>
    <row r="2744" spans="1:14" s="221" customFormat="1" ht="15" x14ac:dyDescent="0.2">
      <c r="A2744" s="219"/>
      <c r="B2744" s="22"/>
      <c r="C2744" s="19"/>
      <c r="D2744" s="20"/>
      <c r="E2744" s="7"/>
      <c r="F2744" s="21"/>
      <c r="G2744" s="22"/>
      <c r="H2744" s="284"/>
      <c r="I2744" s="135"/>
      <c r="J2744" s="24"/>
      <c r="K2744" s="71"/>
      <c r="L2744" s="250"/>
      <c r="M2744" s="353"/>
      <c r="N2744" s="220"/>
    </row>
    <row r="2745" spans="1:14" s="221" customFormat="1" ht="15" x14ac:dyDescent="0.2">
      <c r="A2745" s="219"/>
      <c r="B2745" s="22"/>
      <c r="C2745" s="19"/>
      <c r="D2745" s="20"/>
      <c r="E2745" s="7"/>
      <c r="F2745" s="21"/>
      <c r="G2745" s="22"/>
      <c r="H2745" s="284"/>
      <c r="I2745" s="135"/>
      <c r="J2745" s="24"/>
      <c r="K2745" s="71"/>
      <c r="L2745" s="250"/>
      <c r="M2745" s="353"/>
      <c r="N2745" s="220"/>
    </row>
    <row r="2746" spans="1:14" s="221" customFormat="1" ht="15" x14ac:dyDescent="0.2">
      <c r="A2746" s="219"/>
      <c r="B2746" s="22"/>
      <c r="C2746" s="19"/>
      <c r="D2746" s="20"/>
      <c r="E2746" s="7"/>
      <c r="F2746" s="21"/>
      <c r="G2746" s="22"/>
      <c r="H2746" s="284"/>
      <c r="I2746" s="135"/>
      <c r="J2746" s="24"/>
      <c r="K2746" s="71"/>
      <c r="L2746" s="250"/>
      <c r="M2746" s="353"/>
      <c r="N2746" s="220"/>
    </row>
    <row r="2747" spans="1:14" s="221" customFormat="1" ht="15" x14ac:dyDescent="0.2">
      <c r="A2747" s="219"/>
      <c r="B2747" s="22"/>
      <c r="C2747" s="19"/>
      <c r="D2747" s="20"/>
      <c r="E2747" s="7"/>
      <c r="F2747" s="21"/>
      <c r="G2747" s="22"/>
      <c r="H2747" s="284"/>
      <c r="I2747" s="135"/>
      <c r="J2747" s="24"/>
      <c r="K2747" s="71"/>
      <c r="L2747" s="250"/>
      <c r="M2747" s="353"/>
      <c r="N2747" s="220"/>
    </row>
    <row r="2748" spans="1:14" s="221" customFormat="1" ht="15" x14ac:dyDescent="0.2">
      <c r="A2748" s="219"/>
      <c r="B2748" s="22"/>
      <c r="C2748" s="19"/>
      <c r="D2748" s="20"/>
      <c r="E2748" s="7"/>
      <c r="F2748" s="21"/>
      <c r="G2748" s="22"/>
      <c r="H2748" s="284"/>
      <c r="I2748" s="135"/>
      <c r="J2748" s="24"/>
      <c r="K2748" s="71"/>
      <c r="L2748" s="250"/>
      <c r="M2748" s="353"/>
      <c r="N2748" s="220"/>
    </row>
    <row r="2749" spans="1:14" s="221" customFormat="1" ht="15" x14ac:dyDescent="0.2">
      <c r="A2749" s="219"/>
      <c r="B2749" s="22"/>
      <c r="C2749" s="19"/>
      <c r="D2749" s="20"/>
      <c r="E2749" s="7"/>
      <c r="F2749" s="21"/>
      <c r="G2749" s="22"/>
      <c r="H2749" s="284"/>
      <c r="I2749" s="135"/>
      <c r="J2749" s="24"/>
      <c r="K2749" s="71"/>
      <c r="L2749" s="250"/>
      <c r="M2749" s="353"/>
      <c r="N2749" s="220"/>
    </row>
    <row r="2750" spans="1:14" s="221" customFormat="1" ht="15" x14ac:dyDescent="0.2">
      <c r="A2750" s="219"/>
      <c r="B2750" s="22"/>
      <c r="C2750" s="19"/>
      <c r="D2750" s="20"/>
      <c r="E2750" s="7"/>
      <c r="F2750" s="21"/>
      <c r="G2750" s="22"/>
      <c r="H2750" s="284"/>
      <c r="I2750" s="135"/>
      <c r="J2750" s="24"/>
      <c r="K2750" s="71"/>
      <c r="L2750" s="250"/>
      <c r="M2750" s="353"/>
      <c r="N2750" s="220"/>
    </row>
    <row r="2751" spans="1:14" s="221" customFormat="1" ht="15" x14ac:dyDescent="0.2">
      <c r="A2751" s="219"/>
      <c r="B2751" s="22"/>
      <c r="C2751" s="19"/>
      <c r="D2751" s="20"/>
      <c r="E2751" s="7"/>
      <c r="F2751" s="21"/>
      <c r="G2751" s="22"/>
      <c r="H2751" s="284"/>
      <c r="I2751" s="135"/>
      <c r="J2751" s="24"/>
      <c r="K2751" s="71"/>
      <c r="L2751" s="250"/>
      <c r="M2751" s="353"/>
      <c r="N2751" s="220"/>
    </row>
    <row r="2752" spans="1:14" s="221" customFormat="1" ht="15" x14ac:dyDescent="0.2">
      <c r="A2752" s="219"/>
      <c r="B2752" s="22"/>
      <c r="C2752" s="19"/>
      <c r="D2752" s="20"/>
      <c r="E2752" s="7"/>
      <c r="F2752" s="21"/>
      <c r="G2752" s="22"/>
      <c r="H2752" s="284"/>
      <c r="I2752" s="135"/>
      <c r="J2752" s="24"/>
      <c r="K2752" s="71"/>
      <c r="L2752" s="250"/>
      <c r="M2752" s="353"/>
      <c r="N2752" s="220"/>
    </row>
    <row r="2753" spans="1:14" s="221" customFormat="1" ht="15" x14ac:dyDescent="0.2">
      <c r="A2753" s="219"/>
      <c r="B2753" s="22"/>
      <c r="C2753" s="19"/>
      <c r="D2753" s="20"/>
      <c r="E2753" s="7"/>
      <c r="F2753" s="21"/>
      <c r="G2753" s="22"/>
      <c r="H2753" s="284"/>
      <c r="I2753" s="135"/>
      <c r="J2753" s="24"/>
      <c r="K2753" s="71"/>
      <c r="L2753" s="250"/>
      <c r="M2753" s="353"/>
      <c r="N2753" s="220"/>
    </row>
    <row r="2754" spans="1:14" s="221" customFormat="1" ht="15" x14ac:dyDescent="0.2">
      <c r="A2754" s="219"/>
      <c r="B2754" s="22"/>
      <c r="C2754" s="19"/>
      <c r="D2754" s="20"/>
      <c r="E2754" s="7"/>
      <c r="F2754" s="21"/>
      <c r="G2754" s="22"/>
      <c r="H2754" s="284"/>
      <c r="I2754" s="135"/>
      <c r="J2754" s="24"/>
      <c r="K2754" s="71"/>
      <c r="L2754" s="250"/>
      <c r="M2754" s="353"/>
      <c r="N2754" s="220"/>
    </row>
    <row r="2755" spans="1:14" s="221" customFormat="1" ht="15" x14ac:dyDescent="0.2">
      <c r="A2755" s="219"/>
      <c r="B2755" s="22"/>
      <c r="C2755" s="19"/>
      <c r="D2755" s="20"/>
      <c r="E2755" s="7"/>
      <c r="F2755" s="21"/>
      <c r="G2755" s="22"/>
      <c r="H2755" s="284"/>
      <c r="I2755" s="135"/>
      <c r="J2755" s="24"/>
      <c r="K2755" s="71"/>
      <c r="L2755" s="250"/>
      <c r="M2755" s="353"/>
      <c r="N2755" s="220"/>
    </row>
    <row r="2756" spans="1:14" s="221" customFormat="1" ht="15" x14ac:dyDescent="0.2">
      <c r="A2756" s="219"/>
      <c r="B2756" s="22"/>
      <c r="C2756" s="19"/>
      <c r="D2756" s="20"/>
      <c r="E2756" s="7"/>
      <c r="F2756" s="21"/>
      <c r="G2756" s="22"/>
      <c r="H2756" s="284"/>
      <c r="I2756" s="135"/>
      <c r="J2756" s="24"/>
      <c r="K2756" s="71"/>
      <c r="L2756" s="250"/>
      <c r="M2756" s="353"/>
      <c r="N2756" s="220"/>
    </row>
    <row r="2757" spans="1:14" s="221" customFormat="1" ht="15" x14ac:dyDescent="0.25">
      <c r="A2757" s="219"/>
      <c r="B2757" s="22"/>
      <c r="C2757" s="19"/>
      <c r="D2757" s="20"/>
      <c r="E2757" s="7"/>
      <c r="F2757" s="21"/>
      <c r="G2757" s="22"/>
      <c r="H2757" s="284"/>
      <c r="I2757" s="135"/>
      <c r="J2757" s="24"/>
      <c r="K2757" s="71"/>
      <c r="L2757" s="250"/>
      <c r="M2757" s="355"/>
      <c r="N2757" s="220"/>
    </row>
    <row r="2758" spans="1:14" s="221" customFormat="1" ht="15" x14ac:dyDescent="0.2">
      <c r="A2758" s="219"/>
      <c r="B2758" s="22"/>
      <c r="C2758" s="19"/>
      <c r="D2758" s="20"/>
      <c r="E2758" s="7"/>
      <c r="F2758" s="21"/>
      <c r="G2758" s="22"/>
      <c r="H2758" s="284"/>
      <c r="I2758" s="135"/>
      <c r="J2758" s="24"/>
      <c r="K2758" s="71"/>
      <c r="L2758" s="250"/>
      <c r="M2758" s="353"/>
      <c r="N2758" s="220"/>
    </row>
    <row r="2759" spans="1:14" s="221" customFormat="1" ht="15" x14ac:dyDescent="0.2">
      <c r="A2759" s="219"/>
      <c r="B2759" s="22"/>
      <c r="C2759" s="19"/>
      <c r="D2759" s="20"/>
      <c r="E2759" s="7"/>
      <c r="F2759" s="21"/>
      <c r="G2759" s="22"/>
      <c r="H2759" s="284"/>
      <c r="I2759" s="135"/>
      <c r="J2759" s="24"/>
      <c r="K2759" s="71"/>
      <c r="L2759" s="250"/>
      <c r="M2759" s="353"/>
      <c r="N2759" s="220"/>
    </row>
    <row r="2760" spans="1:14" s="221" customFormat="1" ht="15" x14ac:dyDescent="0.2">
      <c r="A2760" s="219"/>
      <c r="B2760" s="22"/>
      <c r="C2760" s="19"/>
      <c r="D2760" s="20"/>
      <c r="E2760" s="7"/>
      <c r="F2760" s="21"/>
      <c r="G2760" s="22"/>
      <c r="H2760" s="284"/>
      <c r="I2760" s="135"/>
      <c r="J2760" s="24"/>
      <c r="K2760" s="71"/>
      <c r="L2760" s="250"/>
      <c r="M2760" s="353"/>
      <c r="N2760" s="220"/>
    </row>
    <row r="2761" spans="1:14" s="221" customFormat="1" ht="15" x14ac:dyDescent="0.25">
      <c r="A2761" s="219"/>
      <c r="B2761" s="22"/>
      <c r="C2761" s="19"/>
      <c r="D2761" s="20"/>
      <c r="E2761" s="7"/>
      <c r="F2761" s="21"/>
      <c r="G2761" s="22"/>
      <c r="H2761" s="284"/>
      <c r="I2761" s="135"/>
      <c r="J2761" s="24"/>
      <c r="K2761" s="71"/>
      <c r="L2761" s="250"/>
      <c r="M2761" s="355"/>
      <c r="N2761" s="220"/>
    </row>
    <row r="2762" spans="1:14" s="221" customFormat="1" ht="15" x14ac:dyDescent="0.2">
      <c r="A2762" s="219"/>
      <c r="B2762" s="22"/>
      <c r="C2762" s="19"/>
      <c r="D2762" s="20"/>
      <c r="E2762" s="7"/>
      <c r="F2762" s="21"/>
      <c r="G2762" s="22"/>
      <c r="H2762" s="284"/>
      <c r="I2762" s="135"/>
      <c r="J2762" s="24"/>
      <c r="K2762" s="71"/>
      <c r="L2762" s="250"/>
      <c r="M2762" s="353"/>
      <c r="N2762" s="220"/>
    </row>
    <row r="2763" spans="1:14" s="221" customFormat="1" ht="15" x14ac:dyDescent="0.25">
      <c r="A2763" s="219"/>
      <c r="B2763" s="22"/>
      <c r="C2763" s="19"/>
      <c r="D2763" s="20"/>
      <c r="E2763" s="7"/>
      <c r="F2763" s="21"/>
      <c r="G2763" s="22"/>
      <c r="H2763" s="284"/>
      <c r="I2763" s="135"/>
      <c r="J2763" s="24"/>
      <c r="K2763" s="71"/>
      <c r="L2763" s="250"/>
      <c r="M2763" s="355"/>
      <c r="N2763" s="220"/>
    </row>
    <row r="2764" spans="1:14" s="221" customFormat="1" ht="15" x14ac:dyDescent="0.25">
      <c r="A2764" s="219"/>
      <c r="B2764" s="22"/>
      <c r="C2764" s="19"/>
      <c r="D2764" s="20"/>
      <c r="E2764" s="7"/>
      <c r="F2764" s="21"/>
      <c r="G2764" s="22"/>
      <c r="H2764" s="284"/>
      <c r="I2764" s="135"/>
      <c r="J2764" s="24"/>
      <c r="K2764" s="71"/>
      <c r="L2764" s="250"/>
      <c r="M2764" s="355"/>
      <c r="N2764" s="220"/>
    </row>
    <row r="2765" spans="1:14" s="221" customFormat="1" ht="15" x14ac:dyDescent="0.2">
      <c r="A2765" s="219"/>
      <c r="B2765" s="22"/>
      <c r="C2765" s="19"/>
      <c r="D2765" s="20"/>
      <c r="E2765" s="7"/>
      <c r="F2765" s="21"/>
      <c r="G2765" s="22"/>
      <c r="H2765" s="284"/>
      <c r="I2765" s="135"/>
      <c r="J2765" s="24"/>
      <c r="K2765" s="71"/>
      <c r="L2765" s="250"/>
      <c r="M2765" s="353"/>
      <c r="N2765" s="220"/>
    </row>
    <row r="2766" spans="1:14" s="221" customFormat="1" ht="15" x14ac:dyDescent="0.25">
      <c r="A2766" s="219"/>
      <c r="B2766" s="22"/>
      <c r="C2766" s="19"/>
      <c r="D2766" s="20"/>
      <c r="E2766" s="7"/>
      <c r="F2766" s="21"/>
      <c r="G2766" s="22"/>
      <c r="H2766" s="284"/>
      <c r="I2766" s="135"/>
      <c r="J2766" s="24"/>
      <c r="K2766" s="71"/>
      <c r="L2766" s="250"/>
      <c r="M2766" s="355"/>
      <c r="N2766" s="220"/>
    </row>
    <row r="2767" spans="1:14" s="221" customFormat="1" ht="15" x14ac:dyDescent="0.25">
      <c r="A2767" s="219"/>
      <c r="B2767" s="22"/>
      <c r="C2767" s="19"/>
      <c r="D2767" s="20"/>
      <c r="E2767" s="7"/>
      <c r="F2767" s="21"/>
      <c r="G2767" s="22"/>
      <c r="H2767" s="284"/>
      <c r="I2767" s="135"/>
      <c r="J2767" s="24"/>
      <c r="K2767" s="71"/>
      <c r="L2767" s="250"/>
      <c r="M2767" s="355"/>
      <c r="N2767" s="220"/>
    </row>
    <row r="2768" spans="1:14" s="221" customFormat="1" ht="15" x14ac:dyDescent="0.25">
      <c r="A2768" s="219"/>
      <c r="B2768" s="22"/>
      <c r="C2768" s="19"/>
      <c r="D2768" s="20"/>
      <c r="E2768" s="7"/>
      <c r="F2768" s="21"/>
      <c r="G2768" s="22"/>
      <c r="H2768" s="284"/>
      <c r="I2768" s="135"/>
      <c r="J2768" s="24"/>
      <c r="K2768" s="71"/>
      <c r="L2768" s="250"/>
      <c r="M2768" s="355"/>
      <c r="N2768" s="220"/>
    </row>
    <row r="2769" spans="1:14" s="221" customFormat="1" ht="15" x14ac:dyDescent="0.2">
      <c r="A2769" s="219"/>
      <c r="B2769" s="22"/>
      <c r="C2769" s="19"/>
      <c r="D2769" s="20"/>
      <c r="E2769" s="7"/>
      <c r="F2769" s="21"/>
      <c r="G2769" s="22"/>
      <c r="H2769" s="284"/>
      <c r="I2769" s="135"/>
      <c r="J2769" s="24"/>
      <c r="K2769" s="71"/>
      <c r="L2769" s="250"/>
      <c r="M2769" s="353"/>
      <c r="N2769" s="220"/>
    </row>
    <row r="2770" spans="1:14" s="221" customFormat="1" ht="15" x14ac:dyDescent="0.2">
      <c r="A2770" s="219"/>
      <c r="B2770" s="22"/>
      <c r="C2770" s="19"/>
      <c r="D2770" s="20"/>
      <c r="E2770" s="7"/>
      <c r="F2770" s="21"/>
      <c r="G2770" s="22"/>
      <c r="H2770" s="284"/>
      <c r="I2770" s="135"/>
      <c r="J2770" s="24"/>
      <c r="K2770" s="71"/>
      <c r="L2770" s="250"/>
      <c r="M2770" s="353"/>
      <c r="N2770" s="220"/>
    </row>
    <row r="2771" spans="1:14" s="221" customFormat="1" ht="15" x14ac:dyDescent="0.2">
      <c r="A2771" s="219"/>
      <c r="B2771" s="22"/>
      <c r="C2771" s="19"/>
      <c r="D2771" s="20"/>
      <c r="E2771" s="7"/>
      <c r="F2771" s="21"/>
      <c r="G2771" s="22"/>
      <c r="H2771" s="284"/>
      <c r="I2771" s="135"/>
      <c r="J2771" s="24"/>
      <c r="K2771" s="71"/>
      <c r="L2771" s="250"/>
      <c r="M2771" s="353"/>
      <c r="N2771" s="220"/>
    </row>
    <row r="2772" spans="1:14" s="221" customFormat="1" ht="15" x14ac:dyDescent="0.2">
      <c r="A2772" s="219"/>
      <c r="B2772" s="22"/>
      <c r="C2772" s="19"/>
      <c r="D2772" s="20"/>
      <c r="E2772" s="7"/>
      <c r="F2772" s="21"/>
      <c r="G2772" s="22"/>
      <c r="H2772" s="284"/>
      <c r="I2772" s="135"/>
      <c r="J2772" s="24"/>
      <c r="K2772" s="71"/>
      <c r="L2772" s="250"/>
      <c r="M2772" s="353"/>
      <c r="N2772" s="220"/>
    </row>
    <row r="2773" spans="1:14" s="221" customFormat="1" ht="15" x14ac:dyDescent="0.2">
      <c r="A2773" s="219"/>
      <c r="B2773" s="22"/>
      <c r="C2773" s="19"/>
      <c r="D2773" s="20"/>
      <c r="E2773" s="7"/>
      <c r="F2773" s="21"/>
      <c r="G2773" s="22"/>
      <c r="H2773" s="284"/>
      <c r="I2773" s="135"/>
      <c r="J2773" s="24"/>
      <c r="K2773" s="71"/>
      <c r="L2773" s="250"/>
      <c r="M2773" s="353"/>
      <c r="N2773" s="220"/>
    </row>
    <row r="2774" spans="1:14" s="221" customFormat="1" ht="15" x14ac:dyDescent="0.2">
      <c r="A2774" s="219"/>
      <c r="B2774" s="22"/>
      <c r="C2774" s="19"/>
      <c r="D2774" s="20"/>
      <c r="E2774" s="7"/>
      <c r="F2774" s="21"/>
      <c r="G2774" s="22"/>
      <c r="H2774" s="284"/>
      <c r="I2774" s="135"/>
      <c r="J2774" s="24"/>
      <c r="K2774" s="71"/>
      <c r="L2774" s="250"/>
      <c r="M2774" s="353"/>
      <c r="N2774" s="220"/>
    </row>
    <row r="2775" spans="1:14" s="221" customFormat="1" ht="15" x14ac:dyDescent="0.2">
      <c r="A2775" s="219"/>
      <c r="B2775" s="22"/>
      <c r="C2775" s="19"/>
      <c r="D2775" s="20"/>
      <c r="E2775" s="7"/>
      <c r="F2775" s="21"/>
      <c r="G2775" s="22"/>
      <c r="H2775" s="284"/>
      <c r="I2775" s="135"/>
      <c r="J2775" s="24"/>
      <c r="K2775" s="71"/>
      <c r="L2775" s="250"/>
      <c r="M2775" s="353"/>
      <c r="N2775" s="220"/>
    </row>
    <row r="2776" spans="1:14" s="221" customFormat="1" ht="15" x14ac:dyDescent="0.25">
      <c r="A2776" s="223"/>
      <c r="B2776" s="22"/>
      <c r="C2776" s="19"/>
      <c r="D2776" s="20"/>
      <c r="E2776" s="7"/>
      <c r="F2776" s="21"/>
      <c r="G2776" s="22"/>
      <c r="H2776" s="284"/>
      <c r="I2776" s="135"/>
      <c r="J2776" s="24"/>
      <c r="K2776" s="71"/>
      <c r="L2776" s="250"/>
      <c r="M2776" s="355"/>
      <c r="N2776" s="220"/>
    </row>
    <row r="2777" spans="1:14" s="74" customFormat="1" ht="15" x14ac:dyDescent="0.25">
      <c r="A2777" s="25"/>
      <c r="B2777" s="18"/>
      <c r="C2777" s="19"/>
      <c r="D2777" s="143"/>
      <c r="E2777" s="7"/>
      <c r="F2777" s="21"/>
      <c r="G2777" s="22"/>
      <c r="H2777" s="273"/>
      <c r="I2777" s="23"/>
      <c r="J2777" s="24"/>
      <c r="K2777" s="71"/>
      <c r="L2777" s="246"/>
      <c r="M2777" s="344"/>
      <c r="N2777" s="73"/>
    </row>
    <row r="2778" spans="1:14" s="221" customFormat="1" ht="15" x14ac:dyDescent="0.25">
      <c r="A2778" s="219"/>
      <c r="B2778" s="22"/>
      <c r="C2778" s="19"/>
      <c r="D2778" s="20"/>
      <c r="E2778" s="7"/>
      <c r="F2778" s="21"/>
      <c r="G2778" s="22"/>
      <c r="H2778" s="284"/>
      <c r="I2778" s="135"/>
      <c r="J2778" s="24"/>
      <c r="K2778" s="71"/>
      <c r="L2778" s="250"/>
      <c r="M2778" s="355"/>
      <c r="N2778" s="220"/>
    </row>
    <row r="2779" spans="1:14" s="221" customFormat="1" ht="15" x14ac:dyDescent="0.2">
      <c r="A2779" s="219"/>
      <c r="B2779" s="22"/>
      <c r="C2779" s="19"/>
      <c r="D2779" s="20"/>
      <c r="E2779" s="7"/>
      <c r="F2779" s="21"/>
      <c r="G2779" s="22"/>
      <c r="H2779" s="284"/>
      <c r="I2779" s="135"/>
      <c r="J2779" s="24"/>
      <c r="K2779" s="71"/>
      <c r="L2779" s="250"/>
      <c r="M2779" s="353"/>
      <c r="N2779" s="220"/>
    </row>
    <row r="2780" spans="1:14" s="74" customFormat="1" ht="15" x14ac:dyDescent="0.2">
      <c r="A2780" s="25"/>
      <c r="B2780" s="18"/>
      <c r="C2780" s="19"/>
      <c r="D2780" s="143"/>
      <c r="E2780" s="7"/>
      <c r="F2780" s="21"/>
      <c r="G2780" s="22"/>
      <c r="H2780" s="273"/>
      <c r="I2780" s="23"/>
      <c r="J2780" s="24"/>
      <c r="K2780" s="71"/>
      <c r="L2780" s="246"/>
      <c r="M2780" s="351"/>
      <c r="N2780" s="73"/>
    </row>
    <row r="2781" spans="1:14" s="74" customFormat="1" ht="15" x14ac:dyDescent="0.2">
      <c r="A2781" s="25"/>
      <c r="B2781" s="18"/>
      <c r="C2781" s="19"/>
      <c r="D2781" s="143"/>
      <c r="E2781" s="7"/>
      <c r="F2781" s="21"/>
      <c r="G2781" s="22"/>
      <c r="H2781" s="273"/>
      <c r="I2781" s="23"/>
      <c r="J2781" s="24"/>
      <c r="K2781" s="71"/>
      <c r="L2781" s="246"/>
      <c r="M2781" s="351"/>
      <c r="N2781" s="73"/>
    </row>
    <row r="2782" spans="1:14" s="74" customFormat="1" ht="15" x14ac:dyDescent="0.2">
      <c r="A2782" s="25"/>
      <c r="B2782" s="18"/>
      <c r="C2782" s="19"/>
      <c r="D2782" s="143"/>
      <c r="E2782" s="7"/>
      <c r="F2782" s="21"/>
      <c r="G2782" s="22"/>
      <c r="H2782" s="273"/>
      <c r="I2782" s="23"/>
      <c r="J2782" s="24"/>
      <c r="K2782" s="71"/>
      <c r="L2782" s="246"/>
      <c r="M2782" s="351"/>
      <c r="N2782" s="73"/>
    </row>
    <row r="2783" spans="1:14" s="74" customFormat="1" ht="15" x14ac:dyDescent="0.25">
      <c r="A2783" s="25"/>
      <c r="B2783" s="18"/>
      <c r="C2783" s="19"/>
      <c r="D2783" s="143"/>
      <c r="E2783" s="7"/>
      <c r="F2783" s="21"/>
      <c r="G2783" s="22"/>
      <c r="H2783" s="273"/>
      <c r="I2783" s="23"/>
      <c r="J2783" s="24"/>
      <c r="K2783" s="71"/>
      <c r="L2783" s="246"/>
      <c r="M2783" s="344"/>
      <c r="N2783" s="73"/>
    </row>
    <row r="2784" spans="1:14" s="74" customFormat="1" ht="15" x14ac:dyDescent="0.2">
      <c r="A2784" s="25"/>
      <c r="B2784" s="18"/>
      <c r="C2784" s="19"/>
      <c r="D2784" s="143"/>
      <c r="E2784" s="7"/>
      <c r="F2784" s="21"/>
      <c r="G2784" s="22"/>
      <c r="H2784" s="273"/>
      <c r="I2784" s="23"/>
      <c r="J2784" s="24"/>
      <c r="K2784" s="71"/>
      <c r="L2784" s="246"/>
      <c r="M2784" s="351"/>
      <c r="N2784" s="73"/>
    </row>
    <row r="2785" spans="1:14" s="74" customFormat="1" ht="15" x14ac:dyDescent="0.25">
      <c r="A2785" s="25"/>
      <c r="B2785" s="18"/>
      <c r="C2785" s="19"/>
      <c r="D2785" s="143"/>
      <c r="E2785" s="7"/>
      <c r="F2785" s="21"/>
      <c r="G2785" s="22"/>
      <c r="H2785" s="273"/>
      <c r="I2785" s="23"/>
      <c r="J2785" s="24"/>
      <c r="K2785" s="71"/>
      <c r="L2785" s="246"/>
      <c r="M2785" s="344"/>
      <c r="N2785" s="73"/>
    </row>
    <row r="2786" spans="1:14" s="74" customFormat="1" ht="15" x14ac:dyDescent="0.25">
      <c r="A2786" s="17"/>
      <c r="B2786" s="18"/>
      <c r="C2786" s="19"/>
      <c r="D2786" s="143"/>
      <c r="E2786" s="7"/>
      <c r="F2786" s="21"/>
      <c r="G2786" s="22"/>
      <c r="H2786" s="273"/>
      <c r="I2786" s="23"/>
      <c r="J2786" s="24"/>
      <c r="K2786" s="71"/>
      <c r="L2786" s="246"/>
      <c r="M2786" s="351"/>
      <c r="N2786" s="73"/>
    </row>
    <row r="2787" spans="1:14" s="74" customFormat="1" ht="15" x14ac:dyDescent="0.25">
      <c r="A2787" s="25"/>
      <c r="B2787" s="18"/>
      <c r="C2787" s="19"/>
      <c r="D2787" s="143"/>
      <c r="E2787" s="7"/>
      <c r="F2787" s="21"/>
      <c r="G2787" s="22"/>
      <c r="H2787" s="273"/>
      <c r="I2787" s="23"/>
      <c r="J2787" s="24"/>
      <c r="K2787" s="71"/>
      <c r="L2787" s="246"/>
      <c r="M2787" s="344"/>
      <c r="N2787" s="73"/>
    </row>
    <row r="2788" spans="1:14" s="74" customFormat="1" ht="15" x14ac:dyDescent="0.25">
      <c r="A2788" s="25"/>
      <c r="B2788" s="18"/>
      <c r="C2788" s="19"/>
      <c r="D2788" s="143"/>
      <c r="E2788" s="7"/>
      <c r="F2788" s="21"/>
      <c r="G2788" s="22"/>
      <c r="H2788" s="273"/>
      <c r="I2788" s="23"/>
      <c r="J2788" s="24"/>
      <c r="K2788" s="71"/>
      <c r="L2788" s="246"/>
      <c r="M2788" s="344"/>
      <c r="N2788" s="73"/>
    </row>
    <row r="2789" spans="1:14" s="74" customFormat="1" ht="15" x14ac:dyDescent="0.25">
      <c r="A2789" s="25"/>
      <c r="B2789" s="18"/>
      <c r="C2789" s="19"/>
      <c r="D2789" s="143"/>
      <c r="E2789" s="7"/>
      <c r="F2789" s="21"/>
      <c r="G2789" s="22"/>
      <c r="H2789" s="273"/>
      <c r="I2789" s="23"/>
      <c r="J2789" s="24"/>
      <c r="K2789" s="71"/>
      <c r="L2789" s="246"/>
      <c r="M2789" s="344"/>
      <c r="N2789" s="73"/>
    </row>
    <row r="2790" spans="1:14" s="74" customFormat="1" ht="15" x14ac:dyDescent="0.25">
      <c r="A2790" s="25"/>
      <c r="B2790" s="18"/>
      <c r="C2790" s="19"/>
      <c r="D2790" s="143"/>
      <c r="E2790" s="7"/>
      <c r="F2790" s="21"/>
      <c r="G2790" s="22"/>
      <c r="H2790" s="273"/>
      <c r="I2790" s="23"/>
      <c r="J2790" s="24"/>
      <c r="K2790" s="71"/>
      <c r="L2790" s="246"/>
      <c r="M2790" s="344"/>
      <c r="N2790" s="73"/>
    </row>
    <row r="2791" spans="1:14" s="74" customFormat="1" ht="15" x14ac:dyDescent="0.25">
      <c r="A2791" s="25"/>
      <c r="B2791" s="18"/>
      <c r="C2791" s="19"/>
      <c r="D2791" s="143"/>
      <c r="E2791" s="7"/>
      <c r="F2791" s="21"/>
      <c r="G2791" s="22"/>
      <c r="H2791" s="273"/>
      <c r="I2791" s="23"/>
      <c r="J2791" s="24"/>
      <c r="K2791" s="71"/>
      <c r="L2791" s="246"/>
      <c r="M2791" s="344"/>
      <c r="N2791" s="73"/>
    </row>
    <row r="2792" spans="1:14" s="74" customFormat="1" ht="15" x14ac:dyDescent="0.25">
      <c r="A2792" s="25"/>
      <c r="B2792" s="18"/>
      <c r="C2792" s="19"/>
      <c r="D2792" s="143"/>
      <c r="E2792" s="7"/>
      <c r="F2792" s="21"/>
      <c r="G2792" s="22"/>
      <c r="H2792" s="273"/>
      <c r="I2792" s="23"/>
      <c r="J2792" s="24"/>
      <c r="K2792" s="71"/>
      <c r="L2792" s="246"/>
      <c r="M2792" s="344"/>
      <c r="N2792" s="73"/>
    </row>
    <row r="2793" spans="1:14" s="74" customFormat="1" ht="15" x14ac:dyDescent="0.2">
      <c r="A2793" s="25"/>
      <c r="B2793" s="18"/>
      <c r="C2793" s="19"/>
      <c r="D2793" s="143"/>
      <c r="E2793" s="7"/>
      <c r="F2793" s="21"/>
      <c r="G2793" s="22"/>
      <c r="H2793" s="273"/>
      <c r="I2793" s="23"/>
      <c r="J2793" s="24"/>
      <c r="K2793" s="71"/>
      <c r="L2793" s="246"/>
      <c r="M2793" s="351"/>
      <c r="N2793" s="73"/>
    </row>
    <row r="2794" spans="1:14" s="74" customFormat="1" ht="15" x14ac:dyDescent="0.25">
      <c r="A2794" s="25"/>
      <c r="B2794" s="18"/>
      <c r="C2794" s="19"/>
      <c r="D2794" s="143"/>
      <c r="E2794" s="7"/>
      <c r="F2794" s="21"/>
      <c r="G2794" s="22"/>
      <c r="H2794" s="273"/>
      <c r="I2794" s="23"/>
      <c r="J2794" s="24"/>
      <c r="K2794" s="71"/>
      <c r="L2794" s="246"/>
      <c r="M2794" s="344"/>
      <c r="N2794" s="73"/>
    </row>
    <row r="2795" spans="1:14" s="74" customFormat="1" ht="15" x14ac:dyDescent="0.25">
      <c r="A2795" s="17"/>
      <c r="B2795" s="18"/>
      <c r="C2795" s="19"/>
      <c r="D2795" s="143"/>
      <c r="E2795" s="7"/>
      <c r="F2795" s="21"/>
      <c r="G2795" s="22"/>
      <c r="H2795" s="273"/>
      <c r="I2795" s="23"/>
      <c r="J2795" s="24"/>
      <c r="K2795" s="71"/>
      <c r="L2795" s="246"/>
      <c r="M2795" s="351"/>
      <c r="N2795" s="73"/>
    </row>
    <row r="2796" spans="1:14" s="74" customFormat="1" ht="15" x14ac:dyDescent="0.25">
      <c r="A2796" s="25"/>
      <c r="B2796" s="18"/>
      <c r="C2796" s="19"/>
      <c r="D2796" s="143"/>
      <c r="E2796" s="7"/>
      <c r="F2796" s="21"/>
      <c r="G2796" s="22"/>
      <c r="H2796" s="273"/>
      <c r="I2796" s="23"/>
      <c r="J2796" s="24"/>
      <c r="K2796" s="71"/>
      <c r="L2796" s="246"/>
      <c r="M2796" s="344"/>
      <c r="N2796" s="73"/>
    </row>
    <row r="2797" spans="1:14" s="74" customFormat="1" ht="15" x14ac:dyDescent="0.25">
      <c r="A2797" s="25"/>
      <c r="B2797" s="18"/>
      <c r="C2797" s="19"/>
      <c r="D2797" s="143"/>
      <c r="E2797" s="7"/>
      <c r="F2797" s="21"/>
      <c r="G2797" s="22"/>
      <c r="H2797" s="273"/>
      <c r="I2797" s="23"/>
      <c r="J2797" s="24"/>
      <c r="K2797" s="71"/>
      <c r="L2797" s="246"/>
      <c r="M2797" s="344"/>
      <c r="N2797" s="73"/>
    </row>
    <row r="2798" spans="1:14" s="74" customFormat="1" ht="15" x14ac:dyDescent="0.2">
      <c r="A2798" s="25"/>
      <c r="B2798" s="18"/>
      <c r="C2798" s="19"/>
      <c r="D2798" s="143"/>
      <c r="E2798" s="7"/>
      <c r="F2798" s="21"/>
      <c r="G2798" s="22"/>
      <c r="H2798" s="273"/>
      <c r="I2798" s="23"/>
      <c r="J2798" s="24"/>
      <c r="K2798" s="71"/>
      <c r="L2798" s="246"/>
      <c r="M2798" s="351"/>
      <c r="N2798" s="73"/>
    </row>
    <row r="2799" spans="1:14" s="74" customFormat="1" ht="15" x14ac:dyDescent="0.25">
      <c r="A2799" s="25"/>
      <c r="B2799" s="18"/>
      <c r="C2799" s="19"/>
      <c r="D2799" s="143"/>
      <c r="E2799" s="7"/>
      <c r="F2799" s="21"/>
      <c r="G2799" s="22"/>
      <c r="H2799" s="273"/>
      <c r="I2799" s="23"/>
      <c r="J2799" s="24"/>
      <c r="K2799" s="71"/>
      <c r="L2799" s="246"/>
      <c r="M2799" s="344"/>
      <c r="N2799" s="73"/>
    </row>
    <row r="2800" spans="1:14" s="74" customFormat="1" ht="15" x14ac:dyDescent="0.25">
      <c r="A2800" s="25"/>
      <c r="B2800" s="18"/>
      <c r="C2800" s="19"/>
      <c r="D2800" s="143"/>
      <c r="E2800" s="7"/>
      <c r="F2800" s="21"/>
      <c r="G2800" s="22"/>
      <c r="H2800" s="273"/>
      <c r="I2800" s="23"/>
      <c r="J2800" s="24"/>
      <c r="K2800" s="71"/>
      <c r="L2800" s="246"/>
      <c r="M2800" s="344"/>
      <c r="N2800" s="73"/>
    </row>
    <row r="2801" spans="1:14" s="74" customFormat="1" ht="15" x14ac:dyDescent="0.2">
      <c r="A2801" s="25"/>
      <c r="B2801" s="18"/>
      <c r="C2801" s="19"/>
      <c r="D2801" s="143"/>
      <c r="E2801" s="7"/>
      <c r="F2801" s="21"/>
      <c r="G2801" s="22"/>
      <c r="H2801" s="273"/>
      <c r="I2801" s="23"/>
      <c r="J2801" s="24"/>
      <c r="K2801" s="71"/>
      <c r="L2801" s="246"/>
      <c r="M2801" s="351"/>
      <c r="N2801" s="73"/>
    </row>
    <row r="2802" spans="1:14" s="74" customFormat="1" ht="15" x14ac:dyDescent="0.25">
      <c r="A2802" s="17"/>
      <c r="B2802" s="18"/>
      <c r="C2802" s="19"/>
      <c r="D2802" s="143"/>
      <c r="E2802" s="7"/>
      <c r="F2802" s="21"/>
      <c r="G2802" s="22"/>
      <c r="H2802" s="273"/>
      <c r="I2802" s="23"/>
      <c r="J2802" s="24"/>
      <c r="K2802" s="71"/>
      <c r="L2802" s="246"/>
      <c r="M2802" s="351"/>
      <c r="N2802" s="73"/>
    </row>
    <row r="2803" spans="1:14" s="74" customFormat="1" ht="15" x14ac:dyDescent="0.2">
      <c r="A2803" s="25"/>
      <c r="B2803" s="18"/>
      <c r="C2803" s="19"/>
      <c r="D2803" s="143"/>
      <c r="E2803" s="7"/>
      <c r="F2803" s="21"/>
      <c r="G2803" s="22"/>
      <c r="H2803" s="273"/>
      <c r="I2803" s="23"/>
      <c r="J2803" s="24"/>
      <c r="K2803" s="71"/>
      <c r="L2803" s="246"/>
      <c r="M2803" s="351"/>
      <c r="N2803" s="73"/>
    </row>
    <row r="2804" spans="1:14" s="74" customFormat="1" ht="15" x14ac:dyDescent="0.2">
      <c r="A2804" s="25"/>
      <c r="B2804" s="18"/>
      <c r="C2804" s="19"/>
      <c r="D2804" s="143"/>
      <c r="E2804" s="7"/>
      <c r="F2804" s="21"/>
      <c r="G2804" s="22"/>
      <c r="H2804" s="273"/>
      <c r="I2804" s="23"/>
      <c r="J2804" s="24"/>
      <c r="K2804" s="71"/>
      <c r="L2804" s="246"/>
      <c r="M2804" s="351"/>
      <c r="N2804" s="73"/>
    </row>
    <row r="2805" spans="1:14" s="74" customFormat="1" ht="15" x14ac:dyDescent="0.2">
      <c r="A2805" s="25"/>
      <c r="B2805" s="18"/>
      <c r="C2805" s="19"/>
      <c r="D2805" s="143"/>
      <c r="E2805" s="7"/>
      <c r="F2805" s="21"/>
      <c r="G2805" s="22"/>
      <c r="H2805" s="273"/>
      <c r="I2805" s="23"/>
      <c r="J2805" s="24"/>
      <c r="K2805" s="71"/>
      <c r="L2805" s="246"/>
      <c r="M2805" s="351"/>
      <c r="N2805" s="73"/>
    </row>
    <row r="2806" spans="1:14" s="74" customFormat="1" ht="15" x14ac:dyDescent="0.2">
      <c r="A2806" s="25"/>
      <c r="B2806" s="18"/>
      <c r="C2806" s="19"/>
      <c r="D2806" s="143"/>
      <c r="E2806" s="7"/>
      <c r="F2806" s="21"/>
      <c r="G2806" s="22"/>
      <c r="H2806" s="273"/>
      <c r="I2806" s="23"/>
      <c r="J2806" s="24"/>
      <c r="K2806" s="71"/>
      <c r="L2806" s="246"/>
      <c r="M2806" s="351"/>
      <c r="N2806" s="73"/>
    </row>
    <row r="2807" spans="1:14" s="74" customFormat="1" ht="15" x14ac:dyDescent="0.25">
      <c r="A2807" s="25"/>
      <c r="B2807" s="18"/>
      <c r="C2807" s="19"/>
      <c r="D2807" s="143"/>
      <c r="E2807" s="7"/>
      <c r="F2807" s="21"/>
      <c r="G2807" s="22"/>
      <c r="H2807" s="273"/>
      <c r="I2807" s="23"/>
      <c r="J2807" s="24"/>
      <c r="K2807" s="71"/>
      <c r="L2807" s="246"/>
      <c r="M2807" s="344"/>
      <c r="N2807" s="73"/>
    </row>
    <row r="2808" spans="1:14" s="74" customFormat="1" ht="15" x14ac:dyDescent="0.25">
      <c r="A2808" s="25"/>
      <c r="B2808" s="18"/>
      <c r="C2808" s="19"/>
      <c r="D2808" s="143"/>
      <c r="E2808" s="7"/>
      <c r="F2808" s="21"/>
      <c r="G2808" s="22"/>
      <c r="H2808" s="273"/>
      <c r="I2808" s="23"/>
      <c r="J2808" s="24"/>
      <c r="K2808" s="71"/>
      <c r="L2808" s="246"/>
      <c r="M2808" s="344"/>
      <c r="N2808" s="73"/>
    </row>
    <row r="2809" spans="1:14" s="74" customFormat="1" ht="15" x14ac:dyDescent="0.25">
      <c r="A2809" s="17"/>
      <c r="B2809" s="18"/>
      <c r="C2809" s="19"/>
      <c r="D2809" s="143"/>
      <c r="E2809" s="7"/>
      <c r="F2809" s="21"/>
      <c r="G2809" s="22"/>
      <c r="H2809" s="273"/>
      <c r="I2809" s="23"/>
      <c r="J2809" s="24"/>
      <c r="K2809" s="71"/>
      <c r="L2809" s="246"/>
      <c r="M2809" s="351"/>
      <c r="N2809" s="73"/>
    </row>
    <row r="2810" spans="1:14" s="74" customFormat="1" ht="15" x14ac:dyDescent="0.25">
      <c r="A2810" s="17"/>
      <c r="B2810" s="18"/>
      <c r="C2810" s="19"/>
      <c r="D2810" s="143"/>
      <c r="E2810" s="7"/>
      <c r="F2810" s="21"/>
      <c r="G2810" s="22"/>
      <c r="H2810" s="273"/>
      <c r="I2810" s="23"/>
      <c r="J2810" s="24"/>
      <c r="K2810" s="71"/>
      <c r="L2810" s="246"/>
      <c r="M2810" s="351"/>
      <c r="N2810" s="73"/>
    </row>
    <row r="2811" spans="1:14" s="74" customFormat="1" ht="15" x14ac:dyDescent="0.2">
      <c r="A2811" s="25"/>
      <c r="B2811" s="18"/>
      <c r="C2811" s="19"/>
      <c r="D2811" s="143"/>
      <c r="E2811" s="7"/>
      <c r="F2811" s="21"/>
      <c r="G2811" s="22"/>
      <c r="H2811" s="273"/>
      <c r="I2811" s="23"/>
      <c r="J2811" s="24"/>
      <c r="K2811" s="71"/>
      <c r="L2811" s="246"/>
      <c r="M2811" s="351"/>
      <c r="N2811" s="73"/>
    </row>
    <row r="2812" spans="1:14" s="74" customFormat="1" ht="15" x14ac:dyDescent="0.2">
      <c r="A2812" s="25"/>
      <c r="B2812" s="18"/>
      <c r="C2812" s="19"/>
      <c r="D2812" s="143"/>
      <c r="E2812" s="7"/>
      <c r="F2812" s="21"/>
      <c r="G2812" s="22"/>
      <c r="H2812" s="273"/>
      <c r="I2812" s="23"/>
      <c r="J2812" s="24"/>
      <c r="K2812" s="71"/>
      <c r="L2812" s="246"/>
      <c r="M2812" s="351"/>
      <c r="N2812" s="73"/>
    </row>
    <row r="2813" spans="1:14" s="74" customFormat="1" ht="15" x14ac:dyDescent="0.2">
      <c r="A2813" s="25"/>
      <c r="B2813" s="18"/>
      <c r="C2813" s="19"/>
      <c r="D2813" s="143"/>
      <c r="E2813" s="7"/>
      <c r="F2813" s="21"/>
      <c r="G2813" s="22"/>
      <c r="H2813" s="273"/>
      <c r="I2813" s="23"/>
      <c r="J2813" s="24"/>
      <c r="K2813" s="71"/>
      <c r="L2813" s="246"/>
      <c r="M2813" s="351"/>
      <c r="N2813" s="73"/>
    </row>
    <row r="2814" spans="1:14" s="74" customFormat="1" ht="15" x14ac:dyDescent="0.2">
      <c r="A2814" s="25"/>
      <c r="B2814" s="18"/>
      <c r="C2814" s="19"/>
      <c r="D2814" s="143"/>
      <c r="E2814" s="7"/>
      <c r="F2814" s="21"/>
      <c r="G2814" s="22"/>
      <c r="H2814" s="273"/>
      <c r="I2814" s="23"/>
      <c r="J2814" s="24"/>
      <c r="K2814" s="71"/>
      <c r="L2814" s="246"/>
      <c r="M2814" s="351"/>
      <c r="N2814" s="73"/>
    </row>
    <row r="2815" spans="1:14" s="74" customFormat="1" ht="15" x14ac:dyDescent="0.2">
      <c r="A2815" s="25"/>
      <c r="B2815" s="18"/>
      <c r="C2815" s="19"/>
      <c r="D2815" s="143"/>
      <c r="E2815" s="7"/>
      <c r="F2815" s="21"/>
      <c r="G2815" s="22"/>
      <c r="H2815" s="273"/>
      <c r="I2815" s="23"/>
      <c r="J2815" s="24"/>
      <c r="K2815" s="71"/>
      <c r="L2815" s="246"/>
      <c r="M2815" s="351"/>
      <c r="N2815" s="73"/>
    </row>
    <row r="2816" spans="1:14" s="74" customFormat="1" ht="15" x14ac:dyDescent="0.2">
      <c r="A2816" s="25"/>
      <c r="B2816" s="18"/>
      <c r="C2816" s="19"/>
      <c r="D2816" s="143"/>
      <c r="E2816" s="7"/>
      <c r="F2816" s="21"/>
      <c r="G2816" s="22"/>
      <c r="H2816" s="273"/>
      <c r="I2816" s="23"/>
      <c r="J2816" s="24"/>
      <c r="K2816" s="71"/>
      <c r="L2816" s="246"/>
      <c r="M2816" s="351"/>
      <c r="N2816" s="73"/>
    </row>
    <row r="2817" spans="1:14" s="74" customFormat="1" ht="15" x14ac:dyDescent="0.2">
      <c r="A2817" s="25"/>
      <c r="B2817" s="18"/>
      <c r="C2817" s="19"/>
      <c r="D2817" s="143"/>
      <c r="E2817" s="7"/>
      <c r="F2817" s="21"/>
      <c r="G2817" s="22"/>
      <c r="H2817" s="273"/>
      <c r="I2817" s="23"/>
      <c r="J2817" s="24"/>
      <c r="K2817" s="71"/>
      <c r="L2817" s="246"/>
      <c r="M2817" s="351"/>
      <c r="N2817" s="73"/>
    </row>
    <row r="2818" spans="1:14" s="74" customFormat="1" ht="15" x14ac:dyDescent="0.2">
      <c r="A2818" s="25"/>
      <c r="B2818" s="18"/>
      <c r="C2818" s="19"/>
      <c r="D2818" s="143"/>
      <c r="E2818" s="7"/>
      <c r="F2818" s="21"/>
      <c r="G2818" s="22"/>
      <c r="H2818" s="273"/>
      <c r="I2818" s="23"/>
      <c r="J2818" s="24"/>
      <c r="K2818" s="71"/>
      <c r="L2818" s="246"/>
      <c r="M2818" s="351"/>
      <c r="N2818" s="73"/>
    </row>
    <row r="2819" spans="1:14" s="74" customFormat="1" ht="15" x14ac:dyDescent="0.2">
      <c r="A2819" s="25"/>
      <c r="B2819" s="18"/>
      <c r="C2819" s="19"/>
      <c r="D2819" s="143"/>
      <c r="E2819" s="7"/>
      <c r="F2819" s="21"/>
      <c r="G2819" s="22"/>
      <c r="H2819" s="273"/>
      <c r="I2819" s="23"/>
      <c r="J2819" s="24"/>
      <c r="K2819" s="71"/>
      <c r="L2819" s="246"/>
      <c r="M2819" s="351"/>
      <c r="N2819" s="73"/>
    </row>
    <row r="2820" spans="1:14" s="74" customFormat="1" ht="15" x14ac:dyDescent="0.2">
      <c r="A2820" s="25"/>
      <c r="B2820" s="18"/>
      <c r="C2820" s="19"/>
      <c r="D2820" s="143"/>
      <c r="E2820" s="7"/>
      <c r="F2820" s="21"/>
      <c r="G2820" s="22"/>
      <c r="H2820" s="273"/>
      <c r="I2820" s="23"/>
      <c r="J2820" s="24"/>
      <c r="K2820" s="71"/>
      <c r="L2820" s="246"/>
      <c r="M2820" s="351"/>
      <c r="N2820" s="73"/>
    </row>
    <row r="2821" spans="1:14" s="74" customFormat="1" ht="15" x14ac:dyDescent="0.2">
      <c r="A2821" s="25"/>
      <c r="B2821" s="18"/>
      <c r="C2821" s="19"/>
      <c r="D2821" s="143"/>
      <c r="E2821" s="7"/>
      <c r="F2821" s="21"/>
      <c r="G2821" s="22"/>
      <c r="H2821" s="273"/>
      <c r="I2821" s="23"/>
      <c r="J2821" s="24"/>
      <c r="K2821" s="71"/>
      <c r="L2821" s="246"/>
      <c r="M2821" s="351"/>
      <c r="N2821" s="73"/>
    </row>
    <row r="2822" spans="1:14" s="74" customFormat="1" ht="15" x14ac:dyDescent="0.2">
      <c r="A2822" s="25"/>
      <c r="B2822" s="18"/>
      <c r="C2822" s="19"/>
      <c r="D2822" s="143"/>
      <c r="E2822" s="7"/>
      <c r="F2822" s="21"/>
      <c r="G2822" s="22"/>
      <c r="H2822" s="273"/>
      <c r="I2822" s="23"/>
      <c r="J2822" s="24"/>
      <c r="K2822" s="71"/>
      <c r="L2822" s="246"/>
      <c r="M2822" s="351"/>
      <c r="N2822" s="73"/>
    </row>
    <row r="2823" spans="1:14" s="74" customFormat="1" ht="15" x14ac:dyDescent="0.25">
      <c r="A2823" s="25"/>
      <c r="B2823" s="18"/>
      <c r="C2823" s="19"/>
      <c r="D2823" s="143"/>
      <c r="E2823" s="7"/>
      <c r="F2823" s="21"/>
      <c r="G2823" s="22"/>
      <c r="H2823" s="273"/>
      <c r="I2823" s="23"/>
      <c r="J2823" s="24"/>
      <c r="K2823" s="71"/>
      <c r="L2823" s="246"/>
      <c r="M2823" s="344"/>
      <c r="N2823" s="73"/>
    </row>
    <row r="2824" spans="1:14" s="74" customFormat="1" ht="15" x14ac:dyDescent="0.2">
      <c r="A2824" s="25"/>
      <c r="B2824" s="18"/>
      <c r="C2824" s="19"/>
      <c r="D2824" s="143"/>
      <c r="E2824" s="7"/>
      <c r="F2824" s="21"/>
      <c r="G2824" s="22"/>
      <c r="H2824" s="273"/>
      <c r="I2824" s="23"/>
      <c r="J2824" s="24"/>
      <c r="K2824" s="71"/>
      <c r="L2824" s="246"/>
      <c r="M2824" s="351"/>
      <c r="N2824" s="73"/>
    </row>
    <row r="2825" spans="1:14" s="74" customFormat="1" ht="15" x14ac:dyDescent="0.2">
      <c r="A2825" s="25"/>
      <c r="B2825" s="18"/>
      <c r="C2825" s="19"/>
      <c r="D2825" s="143"/>
      <c r="E2825" s="7"/>
      <c r="F2825" s="21"/>
      <c r="G2825" s="22"/>
      <c r="H2825" s="273"/>
      <c r="I2825" s="23"/>
      <c r="J2825" s="24"/>
      <c r="K2825" s="71"/>
      <c r="L2825" s="246"/>
      <c r="M2825" s="351"/>
      <c r="N2825" s="73"/>
    </row>
    <row r="2826" spans="1:14" s="74" customFormat="1" ht="15" x14ac:dyDescent="0.2">
      <c r="A2826" s="25"/>
      <c r="B2826" s="18"/>
      <c r="C2826" s="19"/>
      <c r="D2826" s="143"/>
      <c r="E2826" s="7"/>
      <c r="F2826" s="21"/>
      <c r="G2826" s="22"/>
      <c r="H2826" s="273"/>
      <c r="I2826" s="23"/>
      <c r="J2826" s="24"/>
      <c r="K2826" s="71"/>
      <c r="L2826" s="246"/>
      <c r="M2826" s="351"/>
      <c r="N2826" s="73"/>
    </row>
    <row r="2827" spans="1:14" s="74" customFormat="1" ht="15" x14ac:dyDescent="0.2">
      <c r="A2827" s="25"/>
      <c r="B2827" s="18"/>
      <c r="C2827" s="19"/>
      <c r="D2827" s="143"/>
      <c r="E2827" s="7"/>
      <c r="F2827" s="21"/>
      <c r="G2827" s="22"/>
      <c r="H2827" s="273"/>
      <c r="I2827" s="23"/>
      <c r="J2827" s="24"/>
      <c r="K2827" s="71"/>
      <c r="L2827" s="246"/>
      <c r="M2827" s="351"/>
      <c r="N2827" s="73"/>
    </row>
    <row r="2828" spans="1:14" s="74" customFormat="1" ht="15" x14ac:dyDescent="0.2">
      <c r="A2828" s="25"/>
      <c r="B2828" s="18"/>
      <c r="C2828" s="19"/>
      <c r="D2828" s="143"/>
      <c r="E2828" s="7"/>
      <c r="F2828" s="21"/>
      <c r="G2828" s="22"/>
      <c r="H2828" s="273"/>
      <c r="I2828" s="23"/>
      <c r="J2828" s="24"/>
      <c r="K2828" s="71"/>
      <c r="L2828" s="246"/>
      <c r="M2828" s="351"/>
      <c r="N2828" s="73"/>
    </row>
    <row r="2829" spans="1:14" s="74" customFormat="1" ht="15" x14ac:dyDescent="0.2">
      <c r="A2829" s="25"/>
      <c r="B2829" s="18"/>
      <c r="C2829" s="19"/>
      <c r="D2829" s="143"/>
      <c r="E2829" s="7"/>
      <c r="F2829" s="21"/>
      <c r="G2829" s="22"/>
      <c r="H2829" s="273"/>
      <c r="I2829" s="23"/>
      <c r="J2829" s="24"/>
      <c r="K2829" s="71"/>
      <c r="L2829" s="246"/>
      <c r="M2829" s="351"/>
      <c r="N2829" s="73"/>
    </row>
    <row r="2830" spans="1:14" s="74" customFormat="1" ht="15" x14ac:dyDescent="0.2">
      <c r="A2830" s="25"/>
      <c r="B2830" s="18"/>
      <c r="C2830" s="19"/>
      <c r="D2830" s="143"/>
      <c r="E2830" s="7"/>
      <c r="F2830" s="21"/>
      <c r="G2830" s="22"/>
      <c r="H2830" s="273"/>
      <c r="I2830" s="23"/>
      <c r="J2830" s="24"/>
      <c r="K2830" s="71"/>
      <c r="L2830" s="246"/>
      <c r="M2830" s="351"/>
      <c r="N2830" s="73"/>
    </row>
    <row r="2831" spans="1:14" s="74" customFormat="1" ht="15" x14ac:dyDescent="0.2">
      <c r="A2831" s="25"/>
      <c r="B2831" s="18"/>
      <c r="C2831" s="19"/>
      <c r="D2831" s="143"/>
      <c r="E2831" s="7"/>
      <c r="F2831" s="21"/>
      <c r="G2831" s="22"/>
      <c r="H2831" s="273"/>
      <c r="I2831" s="23"/>
      <c r="J2831" s="24"/>
      <c r="K2831" s="71"/>
      <c r="L2831" s="246"/>
      <c r="M2831" s="351"/>
      <c r="N2831" s="73"/>
    </row>
    <row r="2832" spans="1:14" s="74" customFormat="1" ht="15" x14ac:dyDescent="0.2">
      <c r="A2832" s="25"/>
      <c r="B2832" s="18"/>
      <c r="C2832" s="19"/>
      <c r="D2832" s="143"/>
      <c r="E2832" s="7"/>
      <c r="F2832" s="21"/>
      <c r="G2832" s="22"/>
      <c r="H2832" s="273"/>
      <c r="I2832" s="23"/>
      <c r="J2832" s="24"/>
      <c r="K2832" s="71"/>
      <c r="L2832" s="246"/>
      <c r="M2832" s="351"/>
      <c r="N2832" s="73"/>
    </row>
    <row r="2833" spans="1:14" s="74" customFormat="1" ht="15" x14ac:dyDescent="0.2">
      <c r="A2833" s="25"/>
      <c r="B2833" s="18"/>
      <c r="C2833" s="19"/>
      <c r="D2833" s="143"/>
      <c r="E2833" s="7"/>
      <c r="F2833" s="21"/>
      <c r="G2833" s="22"/>
      <c r="H2833" s="273"/>
      <c r="I2833" s="23"/>
      <c r="J2833" s="24"/>
      <c r="K2833" s="71"/>
      <c r="L2833" s="246"/>
      <c r="M2833" s="351"/>
      <c r="N2833" s="73"/>
    </row>
    <row r="2834" spans="1:14" s="74" customFormat="1" ht="15" x14ac:dyDescent="0.2">
      <c r="A2834" s="25"/>
      <c r="B2834" s="18"/>
      <c r="C2834" s="19"/>
      <c r="D2834" s="143"/>
      <c r="E2834" s="7"/>
      <c r="F2834" s="21"/>
      <c r="G2834" s="22"/>
      <c r="H2834" s="273"/>
      <c r="I2834" s="23"/>
      <c r="J2834" s="24"/>
      <c r="K2834" s="71"/>
      <c r="L2834" s="246"/>
      <c r="M2834" s="351"/>
      <c r="N2834" s="73"/>
    </row>
    <row r="2835" spans="1:14" s="74" customFormat="1" ht="15" x14ac:dyDescent="0.2">
      <c r="A2835" s="25"/>
      <c r="B2835" s="18"/>
      <c r="C2835" s="19"/>
      <c r="D2835" s="143"/>
      <c r="E2835" s="7"/>
      <c r="F2835" s="21"/>
      <c r="G2835" s="22"/>
      <c r="H2835" s="273"/>
      <c r="I2835" s="23"/>
      <c r="J2835" s="24"/>
      <c r="K2835" s="71"/>
      <c r="L2835" s="246"/>
      <c r="M2835" s="351"/>
      <c r="N2835" s="73"/>
    </row>
    <row r="2836" spans="1:14" s="74" customFormat="1" ht="15" x14ac:dyDescent="0.2">
      <c r="A2836" s="25"/>
      <c r="B2836" s="18"/>
      <c r="C2836" s="19"/>
      <c r="D2836" s="143"/>
      <c r="E2836" s="7"/>
      <c r="F2836" s="21"/>
      <c r="G2836" s="22"/>
      <c r="H2836" s="273"/>
      <c r="I2836" s="23"/>
      <c r="J2836" s="24"/>
      <c r="K2836" s="71"/>
      <c r="L2836" s="246"/>
      <c r="M2836" s="351"/>
      <c r="N2836" s="73"/>
    </row>
    <row r="2837" spans="1:14" s="74" customFormat="1" ht="15" x14ac:dyDescent="0.2">
      <c r="A2837" s="25"/>
      <c r="B2837" s="18"/>
      <c r="C2837" s="19"/>
      <c r="D2837" s="143"/>
      <c r="E2837" s="7"/>
      <c r="F2837" s="21"/>
      <c r="G2837" s="22"/>
      <c r="H2837" s="273"/>
      <c r="I2837" s="23"/>
      <c r="J2837" s="24"/>
      <c r="K2837" s="71"/>
      <c r="L2837" s="246"/>
      <c r="M2837" s="351"/>
      <c r="N2837" s="73"/>
    </row>
    <row r="2838" spans="1:14" s="74" customFormat="1" ht="15" x14ac:dyDescent="0.2">
      <c r="A2838" s="25"/>
      <c r="B2838" s="18"/>
      <c r="C2838" s="19"/>
      <c r="D2838" s="143"/>
      <c r="E2838" s="7"/>
      <c r="F2838" s="21"/>
      <c r="G2838" s="22"/>
      <c r="H2838" s="273"/>
      <c r="I2838" s="23"/>
      <c r="J2838" s="24"/>
      <c r="K2838" s="71"/>
      <c r="L2838" s="246"/>
      <c r="M2838" s="351"/>
      <c r="N2838" s="73"/>
    </row>
    <row r="2839" spans="1:14" s="74" customFormat="1" ht="15" x14ac:dyDescent="0.25">
      <c r="A2839" s="17"/>
      <c r="B2839" s="18"/>
      <c r="C2839" s="19"/>
      <c r="D2839" s="143"/>
      <c r="E2839" s="7"/>
      <c r="F2839" s="21"/>
      <c r="G2839" s="22"/>
      <c r="H2839" s="273"/>
      <c r="I2839" s="23"/>
      <c r="J2839" s="24"/>
      <c r="K2839" s="71"/>
      <c r="L2839" s="246"/>
      <c r="M2839" s="351"/>
      <c r="N2839" s="73"/>
    </row>
    <row r="2840" spans="1:14" s="74" customFormat="1" ht="15" x14ac:dyDescent="0.2">
      <c r="A2840" s="25"/>
      <c r="B2840" s="18"/>
      <c r="C2840" s="19"/>
      <c r="D2840" s="143"/>
      <c r="E2840" s="7"/>
      <c r="F2840" s="21"/>
      <c r="G2840" s="22"/>
      <c r="H2840" s="273"/>
      <c r="I2840" s="23"/>
      <c r="J2840" s="24"/>
      <c r="K2840" s="71"/>
      <c r="L2840" s="246"/>
      <c r="M2840" s="351"/>
      <c r="N2840" s="73"/>
    </row>
    <row r="2841" spans="1:14" s="74" customFormat="1" ht="15" x14ac:dyDescent="0.2">
      <c r="A2841" s="25"/>
      <c r="B2841" s="18"/>
      <c r="C2841" s="19"/>
      <c r="D2841" s="143"/>
      <c r="E2841" s="7"/>
      <c r="F2841" s="21"/>
      <c r="G2841" s="22"/>
      <c r="H2841" s="273"/>
      <c r="I2841" s="23"/>
      <c r="J2841" s="24"/>
      <c r="K2841" s="71"/>
      <c r="L2841" s="246"/>
      <c r="M2841" s="351"/>
      <c r="N2841" s="73"/>
    </row>
    <row r="2842" spans="1:14" s="74" customFormat="1" ht="15" x14ac:dyDescent="0.2">
      <c r="A2842" s="25"/>
      <c r="B2842" s="18"/>
      <c r="C2842" s="19"/>
      <c r="D2842" s="143"/>
      <c r="E2842" s="7"/>
      <c r="F2842" s="21"/>
      <c r="G2842" s="22"/>
      <c r="H2842" s="273"/>
      <c r="I2842" s="23"/>
      <c r="J2842" s="24"/>
      <c r="K2842" s="71"/>
      <c r="L2842" s="246"/>
      <c r="M2842" s="351"/>
      <c r="N2842" s="73"/>
    </row>
    <row r="2843" spans="1:14" s="74" customFormat="1" ht="15" x14ac:dyDescent="0.2">
      <c r="A2843" s="25"/>
      <c r="B2843" s="18"/>
      <c r="C2843" s="19"/>
      <c r="D2843" s="143"/>
      <c r="E2843" s="7"/>
      <c r="F2843" s="21"/>
      <c r="G2843" s="22"/>
      <c r="H2843" s="273"/>
      <c r="I2843" s="23"/>
      <c r="J2843" s="24"/>
      <c r="K2843" s="71"/>
      <c r="L2843" s="246"/>
      <c r="M2843" s="351"/>
      <c r="N2843" s="73"/>
    </row>
    <row r="2844" spans="1:14" s="74" customFormat="1" ht="15" x14ac:dyDescent="0.2">
      <c r="A2844" s="25"/>
      <c r="B2844" s="18"/>
      <c r="C2844" s="19"/>
      <c r="D2844" s="143"/>
      <c r="E2844" s="7"/>
      <c r="F2844" s="21"/>
      <c r="G2844" s="22"/>
      <c r="H2844" s="273"/>
      <c r="I2844" s="23"/>
      <c r="J2844" s="24"/>
      <c r="K2844" s="71"/>
      <c r="L2844" s="246"/>
      <c r="M2844" s="351"/>
      <c r="N2844" s="73"/>
    </row>
    <row r="2845" spans="1:14" s="74" customFormat="1" ht="15" x14ac:dyDescent="0.2">
      <c r="A2845" s="25"/>
      <c r="B2845" s="18"/>
      <c r="C2845" s="19"/>
      <c r="D2845" s="143"/>
      <c r="E2845" s="7"/>
      <c r="F2845" s="21"/>
      <c r="G2845" s="22"/>
      <c r="H2845" s="273"/>
      <c r="I2845" s="23"/>
      <c r="J2845" s="24"/>
      <c r="K2845" s="71"/>
      <c r="L2845" s="246"/>
      <c r="M2845" s="351"/>
      <c r="N2845" s="73"/>
    </row>
    <row r="2846" spans="1:14" s="74" customFormat="1" ht="15" x14ac:dyDescent="0.2">
      <c r="A2846" s="25"/>
      <c r="B2846" s="18"/>
      <c r="C2846" s="19"/>
      <c r="D2846" s="143"/>
      <c r="E2846" s="7"/>
      <c r="F2846" s="21"/>
      <c r="G2846" s="22"/>
      <c r="H2846" s="273"/>
      <c r="I2846" s="23"/>
      <c r="J2846" s="24"/>
      <c r="K2846" s="71"/>
      <c r="L2846" s="246"/>
      <c r="M2846" s="351"/>
      <c r="N2846" s="73"/>
    </row>
    <row r="2847" spans="1:14" s="74" customFormat="1" ht="15" x14ac:dyDescent="0.2">
      <c r="A2847" s="25"/>
      <c r="B2847" s="18"/>
      <c r="C2847" s="19"/>
      <c r="D2847" s="143"/>
      <c r="E2847" s="7"/>
      <c r="F2847" s="21"/>
      <c r="G2847" s="22"/>
      <c r="H2847" s="273"/>
      <c r="I2847" s="23"/>
      <c r="J2847" s="24"/>
      <c r="K2847" s="71"/>
      <c r="L2847" s="246"/>
      <c r="M2847" s="351"/>
      <c r="N2847" s="73"/>
    </row>
    <row r="2848" spans="1:14" s="74" customFormat="1" ht="15" x14ac:dyDescent="0.2">
      <c r="A2848" s="25"/>
      <c r="B2848" s="18"/>
      <c r="C2848" s="19"/>
      <c r="D2848" s="143"/>
      <c r="E2848" s="7"/>
      <c r="F2848" s="21"/>
      <c r="G2848" s="22"/>
      <c r="H2848" s="273"/>
      <c r="I2848" s="23"/>
      <c r="J2848" s="24"/>
      <c r="K2848" s="71"/>
      <c r="L2848" s="246"/>
      <c r="M2848" s="351"/>
      <c r="N2848" s="73"/>
    </row>
    <row r="2849" spans="1:14" s="74" customFormat="1" ht="15" x14ac:dyDescent="0.2">
      <c r="A2849" s="25"/>
      <c r="B2849" s="18"/>
      <c r="C2849" s="19"/>
      <c r="D2849" s="143"/>
      <c r="E2849" s="7"/>
      <c r="F2849" s="21"/>
      <c r="G2849" s="22"/>
      <c r="H2849" s="273"/>
      <c r="I2849" s="23"/>
      <c r="J2849" s="24"/>
      <c r="K2849" s="71"/>
      <c r="L2849" s="246"/>
      <c r="M2849" s="351"/>
      <c r="N2849" s="73"/>
    </row>
    <row r="2850" spans="1:14" s="74" customFormat="1" ht="15" x14ac:dyDescent="0.2">
      <c r="A2850" s="25"/>
      <c r="B2850" s="18"/>
      <c r="C2850" s="19"/>
      <c r="D2850" s="143"/>
      <c r="E2850" s="7"/>
      <c r="F2850" s="21"/>
      <c r="G2850" s="22"/>
      <c r="H2850" s="273"/>
      <c r="I2850" s="23"/>
      <c r="J2850" s="24"/>
      <c r="K2850" s="71"/>
      <c r="L2850" s="246"/>
      <c r="M2850" s="351"/>
      <c r="N2850" s="73"/>
    </row>
    <row r="2851" spans="1:14" s="74" customFormat="1" ht="15" x14ac:dyDescent="0.2">
      <c r="A2851" s="25"/>
      <c r="B2851" s="18"/>
      <c r="C2851" s="19"/>
      <c r="D2851" s="143"/>
      <c r="E2851" s="7"/>
      <c r="F2851" s="21"/>
      <c r="G2851" s="22"/>
      <c r="H2851" s="273"/>
      <c r="I2851" s="23"/>
      <c r="J2851" s="24"/>
      <c r="K2851" s="71"/>
      <c r="L2851" s="246"/>
      <c r="M2851" s="351"/>
      <c r="N2851" s="73"/>
    </row>
    <row r="2852" spans="1:14" s="74" customFormat="1" ht="15" x14ac:dyDescent="0.2">
      <c r="A2852" s="25"/>
      <c r="B2852" s="18"/>
      <c r="C2852" s="19"/>
      <c r="D2852" s="143"/>
      <c r="E2852" s="7"/>
      <c r="F2852" s="21"/>
      <c r="G2852" s="22"/>
      <c r="H2852" s="273"/>
      <c r="I2852" s="23"/>
      <c r="J2852" s="24"/>
      <c r="K2852" s="71"/>
      <c r="L2852" s="246"/>
      <c r="M2852" s="351"/>
      <c r="N2852" s="73"/>
    </row>
    <row r="2853" spans="1:14" s="74" customFormat="1" ht="15" x14ac:dyDescent="0.2">
      <c r="A2853" s="25"/>
      <c r="B2853" s="18"/>
      <c r="C2853" s="19"/>
      <c r="D2853" s="143"/>
      <c r="E2853" s="7"/>
      <c r="F2853" s="21"/>
      <c r="G2853" s="22"/>
      <c r="H2853" s="273"/>
      <c r="I2853" s="23"/>
      <c r="J2853" s="24"/>
      <c r="K2853" s="71"/>
      <c r="L2853" s="246"/>
      <c r="M2853" s="351"/>
      <c r="N2853" s="73"/>
    </row>
    <row r="2854" spans="1:14" s="74" customFormat="1" ht="15" x14ac:dyDescent="0.2">
      <c r="A2854" s="25"/>
      <c r="B2854" s="18"/>
      <c r="C2854" s="19"/>
      <c r="D2854" s="143"/>
      <c r="E2854" s="7"/>
      <c r="F2854" s="21"/>
      <c r="G2854" s="22"/>
      <c r="H2854" s="273"/>
      <c r="I2854" s="23"/>
      <c r="J2854" s="24"/>
      <c r="K2854" s="71"/>
      <c r="L2854" s="246"/>
      <c r="M2854" s="351"/>
      <c r="N2854" s="73"/>
    </row>
    <row r="2855" spans="1:14" s="74" customFormat="1" ht="15" x14ac:dyDescent="0.2">
      <c r="A2855" s="25"/>
      <c r="B2855" s="18"/>
      <c r="C2855" s="19"/>
      <c r="D2855" s="143"/>
      <c r="E2855" s="7"/>
      <c r="F2855" s="21"/>
      <c r="G2855" s="22"/>
      <c r="H2855" s="273"/>
      <c r="I2855" s="23"/>
      <c r="J2855" s="24"/>
      <c r="K2855" s="71"/>
      <c r="L2855" s="246"/>
      <c r="M2855" s="351"/>
      <c r="N2855" s="73"/>
    </row>
    <row r="2856" spans="1:14" s="74" customFormat="1" ht="15" x14ac:dyDescent="0.2">
      <c r="A2856" s="25"/>
      <c r="B2856" s="18"/>
      <c r="C2856" s="19"/>
      <c r="D2856" s="143"/>
      <c r="E2856" s="7"/>
      <c r="F2856" s="21"/>
      <c r="G2856" s="22"/>
      <c r="H2856" s="273"/>
      <c r="I2856" s="23"/>
      <c r="J2856" s="24"/>
      <c r="K2856" s="71"/>
      <c r="L2856" s="246"/>
      <c r="M2856" s="351"/>
      <c r="N2856" s="73"/>
    </row>
    <row r="2857" spans="1:14" s="74" customFormat="1" ht="15" x14ac:dyDescent="0.2">
      <c r="A2857" s="25"/>
      <c r="B2857" s="18"/>
      <c r="C2857" s="19"/>
      <c r="D2857" s="143"/>
      <c r="E2857" s="7"/>
      <c r="F2857" s="21"/>
      <c r="G2857" s="22"/>
      <c r="H2857" s="273"/>
      <c r="I2857" s="23"/>
      <c r="J2857" s="24"/>
      <c r="K2857" s="71"/>
      <c r="L2857" s="246"/>
      <c r="M2857" s="351"/>
      <c r="N2857" s="73"/>
    </row>
    <row r="2858" spans="1:14" s="74" customFormat="1" ht="15" x14ac:dyDescent="0.2">
      <c r="A2858" s="25"/>
      <c r="B2858" s="18"/>
      <c r="C2858" s="19"/>
      <c r="D2858" s="143"/>
      <c r="E2858" s="7"/>
      <c r="F2858" s="21"/>
      <c r="G2858" s="22"/>
      <c r="H2858" s="273"/>
      <c r="I2858" s="23"/>
      <c r="J2858" s="24"/>
      <c r="K2858" s="71"/>
      <c r="L2858" s="246"/>
      <c r="M2858" s="351"/>
      <c r="N2858" s="73"/>
    </row>
    <row r="2859" spans="1:14" s="74" customFormat="1" ht="15" x14ac:dyDescent="0.2">
      <c r="A2859" s="25"/>
      <c r="B2859" s="18"/>
      <c r="C2859" s="19"/>
      <c r="D2859" s="143"/>
      <c r="E2859" s="7"/>
      <c r="F2859" s="21"/>
      <c r="G2859" s="22"/>
      <c r="H2859" s="273"/>
      <c r="I2859" s="23"/>
      <c r="J2859" s="24"/>
      <c r="K2859" s="71"/>
      <c r="L2859" s="246"/>
      <c r="M2859" s="351"/>
      <c r="N2859" s="73"/>
    </row>
    <row r="2860" spans="1:14" s="74" customFormat="1" ht="15" x14ac:dyDescent="0.2">
      <c r="A2860" s="25"/>
      <c r="B2860" s="18"/>
      <c r="C2860" s="19"/>
      <c r="D2860" s="143"/>
      <c r="E2860" s="7"/>
      <c r="F2860" s="21"/>
      <c r="G2860" s="22"/>
      <c r="H2860" s="273"/>
      <c r="I2860" s="23"/>
      <c r="J2860" s="24"/>
      <c r="K2860" s="71"/>
      <c r="L2860" s="246"/>
      <c r="M2860" s="351"/>
      <c r="N2860" s="73"/>
    </row>
    <row r="2861" spans="1:14" s="74" customFormat="1" ht="15" x14ac:dyDescent="0.2">
      <c r="A2861" s="25"/>
      <c r="B2861" s="18"/>
      <c r="C2861" s="19"/>
      <c r="D2861" s="143"/>
      <c r="E2861" s="7"/>
      <c r="F2861" s="21"/>
      <c r="G2861" s="22"/>
      <c r="H2861" s="273"/>
      <c r="I2861" s="23"/>
      <c r="J2861" s="24"/>
      <c r="K2861" s="71"/>
      <c r="L2861" s="246"/>
      <c r="M2861" s="351"/>
      <c r="N2861" s="73"/>
    </row>
    <row r="2862" spans="1:14" s="74" customFormat="1" ht="15" x14ac:dyDescent="0.2">
      <c r="A2862" s="25"/>
      <c r="B2862" s="18"/>
      <c r="C2862" s="19"/>
      <c r="D2862" s="143"/>
      <c r="E2862" s="7"/>
      <c r="F2862" s="21"/>
      <c r="G2862" s="22"/>
      <c r="H2862" s="273"/>
      <c r="I2862" s="23"/>
      <c r="J2862" s="24"/>
      <c r="K2862" s="71"/>
      <c r="L2862" s="246"/>
      <c r="M2862" s="351"/>
      <c r="N2862" s="73"/>
    </row>
    <row r="2863" spans="1:14" s="74" customFormat="1" ht="15" x14ac:dyDescent="0.2">
      <c r="A2863" s="25"/>
      <c r="B2863" s="18"/>
      <c r="C2863" s="19"/>
      <c r="D2863" s="143"/>
      <c r="E2863" s="7"/>
      <c r="F2863" s="21"/>
      <c r="G2863" s="22"/>
      <c r="H2863" s="273"/>
      <c r="I2863" s="23"/>
      <c r="J2863" s="24"/>
      <c r="K2863" s="71"/>
      <c r="L2863" s="246"/>
      <c r="M2863" s="351"/>
      <c r="N2863" s="73"/>
    </row>
    <row r="2864" spans="1:14" s="74" customFormat="1" ht="15" x14ac:dyDescent="0.2">
      <c r="A2864" s="25"/>
      <c r="B2864" s="18"/>
      <c r="C2864" s="19"/>
      <c r="D2864" s="143"/>
      <c r="E2864" s="7"/>
      <c r="F2864" s="21"/>
      <c r="G2864" s="22"/>
      <c r="H2864" s="273"/>
      <c r="I2864" s="23"/>
      <c r="J2864" s="24"/>
      <c r="K2864" s="71"/>
      <c r="L2864" s="246"/>
      <c r="M2864" s="351"/>
      <c r="N2864" s="73"/>
    </row>
    <row r="2865" spans="1:14" s="74" customFormat="1" ht="15" x14ac:dyDescent="0.2">
      <c r="A2865" s="25"/>
      <c r="B2865" s="18"/>
      <c r="C2865" s="19"/>
      <c r="D2865" s="143"/>
      <c r="E2865" s="7"/>
      <c r="F2865" s="21"/>
      <c r="G2865" s="22"/>
      <c r="H2865" s="273"/>
      <c r="I2865" s="23"/>
      <c r="J2865" s="24"/>
      <c r="K2865" s="71"/>
      <c r="L2865" s="246"/>
      <c r="M2865" s="351"/>
      <c r="N2865" s="73"/>
    </row>
    <row r="2866" spans="1:14" s="74" customFormat="1" ht="15" x14ac:dyDescent="0.2">
      <c r="A2866" s="25"/>
      <c r="B2866" s="18"/>
      <c r="C2866" s="19"/>
      <c r="D2866" s="143"/>
      <c r="E2866" s="7"/>
      <c r="F2866" s="21"/>
      <c r="G2866" s="22"/>
      <c r="H2866" s="273"/>
      <c r="I2866" s="23"/>
      <c r="J2866" s="24"/>
      <c r="K2866" s="71"/>
      <c r="L2866" s="246"/>
      <c r="M2866" s="351"/>
      <c r="N2866" s="73"/>
    </row>
    <row r="2867" spans="1:14" s="74" customFormat="1" ht="15" x14ac:dyDescent="0.2">
      <c r="A2867" s="25"/>
      <c r="B2867" s="18"/>
      <c r="C2867" s="19"/>
      <c r="D2867" s="143"/>
      <c r="E2867" s="7"/>
      <c r="F2867" s="21"/>
      <c r="G2867" s="22"/>
      <c r="H2867" s="273"/>
      <c r="I2867" s="23"/>
      <c r="J2867" s="24"/>
      <c r="K2867" s="71"/>
      <c r="L2867" s="246"/>
      <c r="M2867" s="351"/>
      <c r="N2867" s="73"/>
    </row>
    <row r="2868" spans="1:14" s="74" customFormat="1" ht="15" x14ac:dyDescent="0.2">
      <c r="A2868" s="25"/>
      <c r="B2868" s="18"/>
      <c r="C2868" s="19"/>
      <c r="D2868" s="143"/>
      <c r="E2868" s="7"/>
      <c r="F2868" s="21"/>
      <c r="G2868" s="22"/>
      <c r="H2868" s="273"/>
      <c r="I2868" s="23"/>
      <c r="J2868" s="24"/>
      <c r="K2868" s="71"/>
      <c r="L2868" s="246"/>
      <c r="M2868" s="351"/>
      <c r="N2868" s="73"/>
    </row>
    <row r="2869" spans="1:14" s="74" customFormat="1" ht="15" x14ac:dyDescent="0.2">
      <c r="A2869" s="25"/>
      <c r="B2869" s="18"/>
      <c r="C2869" s="19"/>
      <c r="D2869" s="143"/>
      <c r="E2869" s="7"/>
      <c r="F2869" s="21"/>
      <c r="G2869" s="22"/>
      <c r="H2869" s="273"/>
      <c r="I2869" s="23"/>
      <c r="J2869" s="24"/>
      <c r="K2869" s="71"/>
      <c r="L2869" s="246"/>
      <c r="M2869" s="351"/>
      <c r="N2869" s="73"/>
    </row>
    <row r="2870" spans="1:14" s="74" customFormat="1" ht="15" x14ac:dyDescent="0.2">
      <c r="A2870" s="25"/>
      <c r="B2870" s="18"/>
      <c r="C2870" s="19"/>
      <c r="D2870" s="143"/>
      <c r="E2870" s="7"/>
      <c r="F2870" s="21"/>
      <c r="G2870" s="22"/>
      <c r="H2870" s="273"/>
      <c r="I2870" s="23"/>
      <c r="J2870" s="24"/>
      <c r="K2870" s="71"/>
      <c r="L2870" s="246"/>
      <c r="M2870" s="351"/>
      <c r="N2870" s="73"/>
    </row>
    <row r="2871" spans="1:14" s="74" customFormat="1" ht="15" x14ac:dyDescent="0.2">
      <c r="A2871" s="25"/>
      <c r="B2871" s="18"/>
      <c r="C2871" s="19"/>
      <c r="D2871" s="143"/>
      <c r="E2871" s="7"/>
      <c r="F2871" s="21"/>
      <c r="G2871" s="22"/>
      <c r="H2871" s="273"/>
      <c r="I2871" s="23"/>
      <c r="J2871" s="24"/>
      <c r="K2871" s="71"/>
      <c r="L2871" s="246"/>
      <c r="M2871" s="351"/>
      <c r="N2871" s="73"/>
    </row>
    <row r="2872" spans="1:14" s="74" customFormat="1" ht="15" x14ac:dyDescent="0.2">
      <c r="A2872" s="25"/>
      <c r="B2872" s="18"/>
      <c r="C2872" s="19"/>
      <c r="D2872" s="143"/>
      <c r="E2872" s="7"/>
      <c r="F2872" s="21"/>
      <c r="G2872" s="22"/>
      <c r="H2872" s="273"/>
      <c r="I2872" s="23"/>
      <c r="J2872" s="24"/>
      <c r="K2872" s="71"/>
      <c r="L2872" s="246"/>
      <c r="M2872" s="351"/>
      <c r="N2872" s="73"/>
    </row>
    <row r="2873" spans="1:14" s="74" customFormat="1" ht="15" x14ac:dyDescent="0.2">
      <c r="A2873" s="25"/>
      <c r="B2873" s="18"/>
      <c r="C2873" s="19"/>
      <c r="D2873" s="143"/>
      <c r="E2873" s="7"/>
      <c r="F2873" s="21"/>
      <c r="G2873" s="22"/>
      <c r="H2873" s="273"/>
      <c r="I2873" s="23"/>
      <c r="J2873" s="24"/>
      <c r="K2873" s="71"/>
      <c r="L2873" s="246"/>
      <c r="M2873" s="351"/>
      <c r="N2873" s="73"/>
    </row>
    <row r="2874" spans="1:14" s="74" customFormat="1" ht="15" x14ac:dyDescent="0.2">
      <c r="A2874" s="25"/>
      <c r="B2874" s="18"/>
      <c r="C2874" s="19"/>
      <c r="D2874" s="143"/>
      <c r="E2874" s="7"/>
      <c r="F2874" s="21"/>
      <c r="G2874" s="22"/>
      <c r="H2874" s="273"/>
      <c r="I2874" s="23"/>
      <c r="J2874" s="24"/>
      <c r="K2874" s="71"/>
      <c r="L2874" s="246"/>
      <c r="M2874" s="351"/>
      <c r="N2874" s="73"/>
    </row>
    <row r="2875" spans="1:14" s="74" customFormat="1" ht="15" x14ac:dyDescent="0.2">
      <c r="A2875" s="25"/>
      <c r="B2875" s="18"/>
      <c r="C2875" s="19"/>
      <c r="D2875" s="143"/>
      <c r="E2875" s="7"/>
      <c r="F2875" s="21"/>
      <c r="G2875" s="22"/>
      <c r="H2875" s="273"/>
      <c r="I2875" s="23"/>
      <c r="J2875" s="24"/>
      <c r="K2875" s="71"/>
      <c r="L2875" s="246"/>
      <c r="M2875" s="351"/>
      <c r="N2875" s="73"/>
    </row>
    <row r="2876" spans="1:14" s="74" customFormat="1" ht="15" x14ac:dyDescent="0.2">
      <c r="A2876" s="25"/>
      <c r="B2876" s="18"/>
      <c r="C2876" s="19"/>
      <c r="D2876" s="143"/>
      <c r="E2876" s="7"/>
      <c r="F2876" s="21"/>
      <c r="G2876" s="22"/>
      <c r="H2876" s="273"/>
      <c r="I2876" s="23"/>
      <c r="J2876" s="24"/>
      <c r="K2876" s="71"/>
      <c r="L2876" s="246"/>
      <c r="M2876" s="351"/>
      <c r="N2876" s="73"/>
    </row>
    <row r="2877" spans="1:14" s="74" customFormat="1" ht="15" x14ac:dyDescent="0.25">
      <c r="A2877" s="17"/>
      <c r="B2877" s="18"/>
      <c r="C2877" s="19"/>
      <c r="D2877" s="143"/>
      <c r="E2877" s="7"/>
      <c r="F2877" s="21"/>
      <c r="G2877" s="22"/>
      <c r="H2877" s="273"/>
      <c r="I2877" s="23"/>
      <c r="J2877" s="24"/>
      <c r="K2877" s="71"/>
      <c r="L2877" s="246"/>
      <c r="M2877" s="351"/>
      <c r="N2877" s="73"/>
    </row>
    <row r="2878" spans="1:14" s="74" customFormat="1" ht="15" x14ac:dyDescent="0.2">
      <c r="A2878" s="25"/>
      <c r="B2878" s="18"/>
      <c r="C2878" s="19"/>
      <c r="D2878" s="143"/>
      <c r="E2878" s="7"/>
      <c r="F2878" s="21"/>
      <c r="G2878" s="22"/>
      <c r="H2878" s="273"/>
      <c r="I2878" s="23"/>
      <c r="J2878" s="24"/>
      <c r="K2878" s="71"/>
      <c r="L2878" s="246"/>
      <c r="M2878" s="351"/>
      <c r="N2878" s="73"/>
    </row>
    <row r="2879" spans="1:14" s="74" customFormat="1" ht="15" x14ac:dyDescent="0.2">
      <c r="A2879" s="25"/>
      <c r="B2879" s="18"/>
      <c r="C2879" s="19"/>
      <c r="D2879" s="143"/>
      <c r="E2879" s="7"/>
      <c r="F2879" s="21"/>
      <c r="G2879" s="22"/>
      <c r="H2879" s="273"/>
      <c r="I2879" s="23"/>
      <c r="J2879" s="24"/>
      <c r="K2879" s="71"/>
      <c r="L2879" s="246"/>
      <c r="M2879" s="351"/>
      <c r="N2879" s="73"/>
    </row>
    <row r="2880" spans="1:14" s="74" customFormat="1" ht="15" x14ac:dyDescent="0.2">
      <c r="A2880" s="25"/>
      <c r="B2880" s="18"/>
      <c r="C2880" s="19"/>
      <c r="D2880" s="143"/>
      <c r="E2880" s="7"/>
      <c r="F2880" s="21"/>
      <c r="G2880" s="22"/>
      <c r="H2880" s="273"/>
      <c r="I2880" s="23"/>
      <c r="J2880" s="24"/>
      <c r="K2880" s="71"/>
      <c r="L2880" s="246"/>
      <c r="M2880" s="351"/>
      <c r="N2880" s="73"/>
    </row>
    <row r="2881" spans="1:14" s="74" customFormat="1" ht="15" x14ac:dyDescent="0.2">
      <c r="A2881" s="25"/>
      <c r="B2881" s="18"/>
      <c r="C2881" s="19"/>
      <c r="D2881" s="143"/>
      <c r="E2881" s="7"/>
      <c r="F2881" s="21"/>
      <c r="G2881" s="22"/>
      <c r="H2881" s="273"/>
      <c r="I2881" s="23"/>
      <c r="J2881" s="24"/>
      <c r="K2881" s="71"/>
      <c r="L2881" s="246"/>
      <c r="M2881" s="351"/>
      <c r="N2881" s="73"/>
    </row>
    <row r="2882" spans="1:14" s="74" customFormat="1" ht="15" x14ac:dyDescent="0.2">
      <c r="A2882" s="25"/>
      <c r="B2882" s="18"/>
      <c r="C2882" s="19"/>
      <c r="D2882" s="143"/>
      <c r="E2882" s="7"/>
      <c r="F2882" s="21"/>
      <c r="G2882" s="22"/>
      <c r="H2882" s="273"/>
      <c r="I2882" s="23"/>
      <c r="J2882" s="24"/>
      <c r="K2882" s="71"/>
      <c r="L2882" s="246"/>
      <c r="M2882" s="351"/>
      <c r="N2882" s="73"/>
    </row>
    <row r="2883" spans="1:14" s="74" customFormat="1" ht="15" x14ac:dyDescent="0.2">
      <c r="A2883" s="25"/>
      <c r="B2883" s="18"/>
      <c r="C2883" s="19"/>
      <c r="D2883" s="143"/>
      <c r="E2883" s="7"/>
      <c r="F2883" s="21"/>
      <c r="G2883" s="22"/>
      <c r="H2883" s="273"/>
      <c r="I2883" s="23"/>
      <c r="J2883" s="24"/>
      <c r="K2883" s="71"/>
      <c r="L2883" s="246"/>
      <c r="M2883" s="351"/>
      <c r="N2883" s="73"/>
    </row>
    <row r="2884" spans="1:14" s="74" customFormat="1" ht="15" x14ac:dyDescent="0.2">
      <c r="A2884" s="25"/>
      <c r="B2884" s="18"/>
      <c r="C2884" s="19"/>
      <c r="D2884" s="143"/>
      <c r="E2884" s="7"/>
      <c r="F2884" s="21"/>
      <c r="G2884" s="22"/>
      <c r="H2884" s="273"/>
      <c r="I2884" s="23"/>
      <c r="J2884" s="24"/>
      <c r="K2884" s="71"/>
      <c r="L2884" s="246"/>
      <c r="M2884" s="351"/>
      <c r="N2884" s="73"/>
    </row>
    <row r="2885" spans="1:14" s="74" customFormat="1" ht="15" x14ac:dyDescent="0.2">
      <c r="A2885" s="25"/>
      <c r="B2885" s="18"/>
      <c r="C2885" s="19"/>
      <c r="D2885" s="143"/>
      <c r="E2885" s="7"/>
      <c r="F2885" s="21"/>
      <c r="G2885" s="22"/>
      <c r="H2885" s="273"/>
      <c r="I2885" s="23"/>
      <c r="J2885" s="24"/>
      <c r="K2885" s="71"/>
      <c r="L2885" s="246"/>
      <c r="M2885" s="351"/>
      <c r="N2885" s="73"/>
    </row>
    <row r="2886" spans="1:14" s="74" customFormat="1" ht="15" x14ac:dyDescent="0.2">
      <c r="A2886" s="25"/>
      <c r="B2886" s="18"/>
      <c r="C2886" s="19"/>
      <c r="D2886" s="143"/>
      <c r="E2886" s="7"/>
      <c r="F2886" s="21"/>
      <c r="G2886" s="22"/>
      <c r="H2886" s="273"/>
      <c r="I2886" s="23"/>
      <c r="J2886" s="24"/>
      <c r="K2886" s="71"/>
      <c r="L2886" s="246"/>
      <c r="M2886" s="351"/>
      <c r="N2886" s="73"/>
    </row>
    <row r="2887" spans="1:14" s="74" customFormat="1" ht="15" x14ac:dyDescent="0.2">
      <c r="A2887" s="25"/>
      <c r="B2887" s="18"/>
      <c r="C2887" s="19"/>
      <c r="D2887" s="143"/>
      <c r="E2887" s="7"/>
      <c r="F2887" s="21"/>
      <c r="G2887" s="22"/>
      <c r="H2887" s="273"/>
      <c r="I2887" s="23"/>
      <c r="J2887" s="24"/>
      <c r="K2887" s="71"/>
      <c r="L2887" s="246"/>
      <c r="M2887" s="351"/>
      <c r="N2887" s="73"/>
    </row>
    <row r="2888" spans="1:14" s="74" customFormat="1" ht="15" x14ac:dyDescent="0.2">
      <c r="A2888" s="25"/>
      <c r="B2888" s="18"/>
      <c r="C2888" s="19"/>
      <c r="D2888" s="143"/>
      <c r="E2888" s="7"/>
      <c r="F2888" s="21"/>
      <c r="G2888" s="22"/>
      <c r="H2888" s="273"/>
      <c r="I2888" s="23"/>
      <c r="J2888" s="24"/>
      <c r="K2888" s="71"/>
      <c r="L2888" s="246"/>
      <c r="M2888" s="351"/>
      <c r="N2888" s="73"/>
    </row>
    <row r="2889" spans="1:14" s="74" customFormat="1" ht="15" x14ac:dyDescent="0.2">
      <c r="A2889" s="25"/>
      <c r="B2889" s="18"/>
      <c r="C2889" s="19"/>
      <c r="D2889" s="143"/>
      <c r="E2889" s="7"/>
      <c r="F2889" s="21"/>
      <c r="G2889" s="22"/>
      <c r="H2889" s="273"/>
      <c r="I2889" s="23"/>
      <c r="J2889" s="24"/>
      <c r="K2889" s="71"/>
      <c r="L2889" s="246"/>
      <c r="M2889" s="351"/>
      <c r="N2889" s="73"/>
    </row>
    <row r="2890" spans="1:14" s="74" customFormat="1" ht="15" x14ac:dyDescent="0.2">
      <c r="A2890" s="25"/>
      <c r="B2890" s="18"/>
      <c r="C2890" s="19"/>
      <c r="D2890" s="143"/>
      <c r="E2890" s="7"/>
      <c r="F2890" s="21"/>
      <c r="G2890" s="22"/>
      <c r="H2890" s="273"/>
      <c r="I2890" s="23"/>
      <c r="J2890" s="24"/>
      <c r="K2890" s="71"/>
      <c r="L2890" s="246"/>
      <c r="M2890" s="351"/>
      <c r="N2890" s="73"/>
    </row>
    <row r="2891" spans="1:14" s="74" customFormat="1" ht="15" x14ac:dyDescent="0.2">
      <c r="A2891" s="25"/>
      <c r="B2891" s="18"/>
      <c r="C2891" s="19"/>
      <c r="D2891" s="143"/>
      <c r="E2891" s="7"/>
      <c r="F2891" s="21"/>
      <c r="G2891" s="22"/>
      <c r="H2891" s="273"/>
      <c r="I2891" s="23"/>
      <c r="J2891" s="24"/>
      <c r="K2891" s="71"/>
      <c r="L2891" s="246"/>
      <c r="M2891" s="351"/>
      <c r="N2891" s="73"/>
    </row>
    <row r="2892" spans="1:14" s="74" customFormat="1" ht="15" x14ac:dyDescent="0.2">
      <c r="A2892" s="25"/>
      <c r="B2892" s="18"/>
      <c r="C2892" s="19"/>
      <c r="D2892" s="143"/>
      <c r="E2892" s="7"/>
      <c r="F2892" s="21"/>
      <c r="G2892" s="22"/>
      <c r="H2892" s="273"/>
      <c r="I2892" s="23"/>
      <c r="J2892" s="24"/>
      <c r="K2892" s="71"/>
      <c r="L2892" s="246"/>
      <c r="M2892" s="351"/>
      <c r="N2892" s="73"/>
    </row>
    <row r="2893" spans="1:14" s="74" customFormat="1" ht="15" x14ac:dyDescent="0.2">
      <c r="A2893" s="25"/>
      <c r="B2893" s="18"/>
      <c r="C2893" s="19"/>
      <c r="D2893" s="143"/>
      <c r="E2893" s="7"/>
      <c r="F2893" s="21"/>
      <c r="G2893" s="22"/>
      <c r="H2893" s="273"/>
      <c r="I2893" s="23"/>
      <c r="J2893" s="24"/>
      <c r="K2893" s="71"/>
      <c r="L2893" s="246"/>
      <c r="M2893" s="351"/>
      <c r="N2893" s="73"/>
    </row>
    <row r="2894" spans="1:14" s="74" customFormat="1" ht="15" x14ac:dyDescent="0.2">
      <c r="A2894" s="25"/>
      <c r="B2894" s="18"/>
      <c r="C2894" s="19"/>
      <c r="D2894" s="143"/>
      <c r="E2894" s="7"/>
      <c r="F2894" s="21"/>
      <c r="G2894" s="22"/>
      <c r="H2894" s="273"/>
      <c r="I2894" s="23"/>
      <c r="J2894" s="24"/>
      <c r="K2894" s="71"/>
      <c r="L2894" s="246"/>
      <c r="M2894" s="351"/>
      <c r="N2894" s="73"/>
    </row>
    <row r="2895" spans="1:14" s="74" customFormat="1" ht="15" x14ac:dyDescent="0.2">
      <c r="A2895" s="25"/>
      <c r="B2895" s="18"/>
      <c r="C2895" s="19"/>
      <c r="D2895" s="143"/>
      <c r="E2895" s="7"/>
      <c r="F2895" s="21"/>
      <c r="G2895" s="22"/>
      <c r="H2895" s="273"/>
      <c r="I2895" s="23"/>
      <c r="J2895" s="24"/>
      <c r="K2895" s="71"/>
      <c r="L2895" s="246"/>
      <c r="M2895" s="351"/>
      <c r="N2895" s="73"/>
    </row>
    <row r="2896" spans="1:14" s="74" customFormat="1" ht="15" x14ac:dyDescent="0.2">
      <c r="A2896" s="25"/>
      <c r="B2896" s="18"/>
      <c r="C2896" s="19"/>
      <c r="D2896" s="143"/>
      <c r="E2896" s="7"/>
      <c r="F2896" s="21"/>
      <c r="G2896" s="22"/>
      <c r="H2896" s="273"/>
      <c r="I2896" s="23"/>
      <c r="J2896" s="24"/>
      <c r="K2896" s="71"/>
      <c r="L2896" s="246"/>
      <c r="M2896" s="351"/>
      <c r="N2896" s="73"/>
    </row>
    <row r="2897" spans="1:14" s="74" customFormat="1" ht="15" x14ac:dyDescent="0.2">
      <c r="A2897" s="25"/>
      <c r="B2897" s="18"/>
      <c r="C2897" s="19"/>
      <c r="D2897" s="143"/>
      <c r="E2897" s="7"/>
      <c r="F2897" s="21"/>
      <c r="G2897" s="22"/>
      <c r="H2897" s="273"/>
      <c r="I2897" s="23"/>
      <c r="J2897" s="24"/>
      <c r="K2897" s="71"/>
      <c r="L2897" s="246"/>
      <c r="M2897" s="351"/>
      <c r="N2897" s="73"/>
    </row>
    <row r="2898" spans="1:14" s="74" customFormat="1" ht="15" x14ac:dyDescent="0.2">
      <c r="A2898" s="25"/>
      <c r="B2898" s="18"/>
      <c r="C2898" s="19"/>
      <c r="D2898" s="143"/>
      <c r="E2898" s="7"/>
      <c r="F2898" s="21"/>
      <c r="G2898" s="22"/>
      <c r="H2898" s="273"/>
      <c r="I2898" s="23"/>
      <c r="J2898" s="24"/>
      <c r="K2898" s="71"/>
      <c r="L2898" s="246"/>
      <c r="M2898" s="351"/>
      <c r="N2898" s="73"/>
    </row>
    <row r="2899" spans="1:14" s="74" customFormat="1" ht="15" x14ac:dyDescent="0.2">
      <c r="A2899" s="25"/>
      <c r="B2899" s="18"/>
      <c r="C2899" s="19"/>
      <c r="D2899" s="143"/>
      <c r="E2899" s="7"/>
      <c r="F2899" s="21"/>
      <c r="G2899" s="22"/>
      <c r="H2899" s="273"/>
      <c r="I2899" s="23"/>
      <c r="J2899" s="24"/>
      <c r="K2899" s="71"/>
      <c r="L2899" s="246"/>
      <c r="M2899" s="351"/>
      <c r="N2899" s="73"/>
    </row>
    <row r="2900" spans="1:14" s="74" customFormat="1" ht="15" x14ac:dyDescent="0.2">
      <c r="A2900" s="25"/>
      <c r="B2900" s="18"/>
      <c r="C2900" s="19"/>
      <c r="D2900" s="143"/>
      <c r="E2900" s="7"/>
      <c r="F2900" s="21"/>
      <c r="G2900" s="22"/>
      <c r="H2900" s="273"/>
      <c r="I2900" s="23"/>
      <c r="J2900" s="24"/>
      <c r="K2900" s="71"/>
      <c r="L2900" s="246"/>
      <c r="M2900" s="351"/>
      <c r="N2900" s="73"/>
    </row>
    <row r="2901" spans="1:14" s="74" customFormat="1" ht="15" x14ac:dyDescent="0.2">
      <c r="A2901" s="25"/>
      <c r="B2901" s="18"/>
      <c r="C2901" s="19"/>
      <c r="D2901" s="143"/>
      <c r="E2901" s="7"/>
      <c r="F2901" s="21"/>
      <c r="G2901" s="22"/>
      <c r="H2901" s="273"/>
      <c r="I2901" s="23"/>
      <c r="J2901" s="24"/>
      <c r="K2901" s="71"/>
      <c r="L2901" s="246"/>
      <c r="M2901" s="351"/>
      <c r="N2901" s="73"/>
    </row>
    <row r="2902" spans="1:14" s="74" customFormat="1" ht="15" x14ac:dyDescent="0.2">
      <c r="A2902" s="25"/>
      <c r="B2902" s="18"/>
      <c r="C2902" s="19"/>
      <c r="D2902" s="143"/>
      <c r="E2902" s="7"/>
      <c r="F2902" s="21"/>
      <c r="G2902" s="22"/>
      <c r="H2902" s="273"/>
      <c r="I2902" s="23"/>
      <c r="J2902" s="24"/>
      <c r="K2902" s="71"/>
      <c r="L2902" s="246"/>
      <c r="M2902" s="351"/>
      <c r="N2902" s="73"/>
    </row>
    <row r="2903" spans="1:14" s="74" customFormat="1" ht="15" x14ac:dyDescent="0.2">
      <c r="A2903" s="25"/>
      <c r="B2903" s="18"/>
      <c r="C2903" s="19"/>
      <c r="D2903" s="143"/>
      <c r="E2903" s="7"/>
      <c r="F2903" s="21"/>
      <c r="G2903" s="22"/>
      <c r="H2903" s="273"/>
      <c r="I2903" s="23"/>
      <c r="J2903" s="24"/>
      <c r="K2903" s="71"/>
      <c r="L2903" s="246"/>
      <c r="M2903" s="351"/>
      <c r="N2903" s="73"/>
    </row>
    <row r="2904" spans="1:14" s="74" customFormat="1" ht="15" x14ac:dyDescent="0.2">
      <c r="A2904" s="25"/>
      <c r="B2904" s="18"/>
      <c r="C2904" s="19"/>
      <c r="D2904" s="143"/>
      <c r="E2904" s="7"/>
      <c r="F2904" s="21"/>
      <c r="G2904" s="22"/>
      <c r="H2904" s="273"/>
      <c r="I2904" s="23"/>
      <c r="J2904" s="24"/>
      <c r="K2904" s="71"/>
      <c r="L2904" s="246"/>
      <c r="M2904" s="351"/>
      <c r="N2904" s="73"/>
    </row>
    <row r="2905" spans="1:14" s="74" customFormat="1" ht="15" x14ac:dyDescent="0.2">
      <c r="A2905" s="25"/>
      <c r="B2905" s="18"/>
      <c r="C2905" s="19"/>
      <c r="D2905" s="143"/>
      <c r="E2905" s="7"/>
      <c r="F2905" s="21"/>
      <c r="G2905" s="22"/>
      <c r="H2905" s="273"/>
      <c r="I2905" s="23"/>
      <c r="J2905" s="24"/>
      <c r="K2905" s="71"/>
      <c r="L2905" s="246"/>
      <c r="M2905" s="351"/>
      <c r="N2905" s="73"/>
    </row>
    <row r="2906" spans="1:14" s="74" customFormat="1" ht="15" x14ac:dyDescent="0.2">
      <c r="A2906" s="25"/>
      <c r="B2906" s="18"/>
      <c r="C2906" s="19"/>
      <c r="D2906" s="143"/>
      <c r="E2906" s="7"/>
      <c r="F2906" s="21"/>
      <c r="G2906" s="22"/>
      <c r="H2906" s="273"/>
      <c r="I2906" s="23"/>
      <c r="J2906" s="24"/>
      <c r="K2906" s="71"/>
      <c r="L2906" s="246"/>
      <c r="M2906" s="351"/>
      <c r="N2906" s="73"/>
    </row>
    <row r="2907" spans="1:14" s="74" customFormat="1" ht="15" x14ac:dyDescent="0.2">
      <c r="A2907" s="25"/>
      <c r="B2907" s="18"/>
      <c r="C2907" s="19"/>
      <c r="D2907" s="143"/>
      <c r="E2907" s="7"/>
      <c r="F2907" s="21"/>
      <c r="G2907" s="22"/>
      <c r="H2907" s="273"/>
      <c r="I2907" s="23"/>
      <c r="J2907" s="24"/>
      <c r="K2907" s="71"/>
      <c r="L2907" s="246"/>
      <c r="M2907" s="351"/>
      <c r="N2907" s="73"/>
    </row>
    <row r="2908" spans="1:14" s="74" customFormat="1" ht="15" x14ac:dyDescent="0.2">
      <c r="A2908" s="25"/>
      <c r="B2908" s="18"/>
      <c r="C2908" s="19"/>
      <c r="D2908" s="143"/>
      <c r="E2908" s="7"/>
      <c r="F2908" s="21"/>
      <c r="G2908" s="22"/>
      <c r="H2908" s="273"/>
      <c r="I2908" s="23"/>
      <c r="J2908" s="24"/>
      <c r="K2908" s="71"/>
      <c r="L2908" s="246"/>
      <c r="M2908" s="351"/>
      <c r="N2908" s="73"/>
    </row>
    <row r="2909" spans="1:14" s="74" customFormat="1" ht="15" x14ac:dyDescent="0.2">
      <c r="A2909" s="25"/>
      <c r="B2909" s="18"/>
      <c r="C2909" s="19"/>
      <c r="D2909" s="143"/>
      <c r="E2909" s="7"/>
      <c r="F2909" s="21"/>
      <c r="G2909" s="22"/>
      <c r="H2909" s="273"/>
      <c r="I2909" s="23"/>
      <c r="J2909" s="24"/>
      <c r="K2909" s="71"/>
      <c r="L2909" s="246"/>
      <c r="M2909" s="351"/>
      <c r="N2909" s="73"/>
    </row>
    <row r="2910" spans="1:14" s="74" customFormat="1" ht="15" x14ac:dyDescent="0.2">
      <c r="A2910" s="25"/>
      <c r="B2910" s="18"/>
      <c r="C2910" s="19"/>
      <c r="D2910" s="143"/>
      <c r="E2910" s="7"/>
      <c r="F2910" s="21"/>
      <c r="G2910" s="22"/>
      <c r="H2910" s="273"/>
      <c r="I2910" s="23"/>
      <c r="J2910" s="24"/>
      <c r="K2910" s="71"/>
      <c r="L2910" s="246"/>
      <c r="M2910" s="351"/>
      <c r="N2910" s="73"/>
    </row>
    <row r="2911" spans="1:14" s="74" customFormat="1" ht="15" x14ac:dyDescent="0.2">
      <c r="A2911" s="25"/>
      <c r="B2911" s="18"/>
      <c r="C2911" s="19"/>
      <c r="D2911" s="143"/>
      <c r="E2911" s="7"/>
      <c r="F2911" s="21"/>
      <c r="G2911" s="22"/>
      <c r="H2911" s="273"/>
      <c r="I2911" s="23"/>
      <c r="J2911" s="24"/>
      <c r="K2911" s="71"/>
      <c r="L2911" s="246"/>
      <c r="M2911" s="351"/>
      <c r="N2911" s="73"/>
    </row>
    <row r="2912" spans="1:14" s="74" customFormat="1" ht="15" x14ac:dyDescent="0.2">
      <c r="A2912" s="25"/>
      <c r="B2912" s="18"/>
      <c r="C2912" s="19"/>
      <c r="D2912" s="143"/>
      <c r="E2912" s="7"/>
      <c r="F2912" s="21"/>
      <c r="G2912" s="22"/>
      <c r="H2912" s="273"/>
      <c r="I2912" s="23"/>
      <c r="J2912" s="24"/>
      <c r="K2912" s="71"/>
      <c r="L2912" s="246"/>
      <c r="M2912" s="351"/>
      <c r="N2912" s="73"/>
    </row>
    <row r="2913" spans="1:14" s="74" customFormat="1" ht="15" x14ac:dyDescent="0.2">
      <c r="A2913" s="25"/>
      <c r="B2913" s="18"/>
      <c r="C2913" s="19"/>
      <c r="D2913" s="143"/>
      <c r="E2913" s="7"/>
      <c r="F2913" s="21"/>
      <c r="G2913" s="22"/>
      <c r="H2913" s="273"/>
      <c r="I2913" s="23"/>
      <c r="J2913" s="24"/>
      <c r="K2913" s="71"/>
      <c r="L2913" s="246"/>
      <c r="M2913" s="351"/>
      <c r="N2913" s="73"/>
    </row>
    <row r="2914" spans="1:14" s="74" customFormat="1" ht="15" x14ac:dyDescent="0.2">
      <c r="A2914" s="25"/>
      <c r="B2914" s="18"/>
      <c r="C2914" s="19"/>
      <c r="D2914" s="143"/>
      <c r="E2914" s="7"/>
      <c r="F2914" s="21"/>
      <c r="G2914" s="22"/>
      <c r="H2914" s="273"/>
      <c r="I2914" s="23"/>
      <c r="J2914" s="24"/>
      <c r="K2914" s="71"/>
      <c r="L2914" s="246"/>
      <c r="M2914" s="351"/>
      <c r="N2914" s="73"/>
    </row>
    <row r="2915" spans="1:14" s="74" customFormat="1" ht="15" x14ac:dyDescent="0.25">
      <c r="A2915" s="25"/>
      <c r="B2915" s="18"/>
      <c r="C2915" s="19"/>
      <c r="D2915" s="143"/>
      <c r="E2915" s="7"/>
      <c r="F2915" s="21"/>
      <c r="G2915" s="22"/>
      <c r="H2915" s="273"/>
      <c r="I2915" s="23"/>
      <c r="J2915" s="24"/>
      <c r="K2915" s="71"/>
      <c r="L2915" s="246"/>
      <c r="M2915" s="344"/>
      <c r="N2915" s="73"/>
    </row>
    <row r="2916" spans="1:14" s="74" customFormat="1" ht="15" x14ac:dyDescent="0.2">
      <c r="A2916" s="25"/>
      <c r="B2916" s="18"/>
      <c r="C2916" s="19"/>
      <c r="D2916" s="143"/>
      <c r="E2916" s="7"/>
      <c r="F2916" s="21"/>
      <c r="G2916" s="22"/>
      <c r="H2916" s="273"/>
      <c r="I2916" s="23"/>
      <c r="J2916" s="24"/>
      <c r="K2916" s="71"/>
      <c r="L2916" s="246"/>
      <c r="M2916" s="351"/>
      <c r="N2916" s="73"/>
    </row>
    <row r="2917" spans="1:14" s="74" customFormat="1" ht="15" x14ac:dyDescent="0.2">
      <c r="A2917" s="25"/>
      <c r="B2917" s="18"/>
      <c r="C2917" s="19"/>
      <c r="D2917" s="143"/>
      <c r="E2917" s="7"/>
      <c r="F2917" s="21"/>
      <c r="G2917" s="22"/>
      <c r="H2917" s="273"/>
      <c r="I2917" s="23"/>
      <c r="J2917" s="24"/>
      <c r="K2917" s="71"/>
      <c r="L2917" s="246"/>
      <c r="M2917" s="351"/>
      <c r="N2917" s="73"/>
    </row>
    <row r="2918" spans="1:14" s="74" customFormat="1" ht="15" x14ac:dyDescent="0.2">
      <c r="A2918" s="25"/>
      <c r="B2918" s="18"/>
      <c r="C2918" s="19"/>
      <c r="D2918" s="143"/>
      <c r="E2918" s="7"/>
      <c r="F2918" s="21"/>
      <c r="G2918" s="22"/>
      <c r="H2918" s="273"/>
      <c r="I2918" s="23"/>
      <c r="J2918" s="24"/>
      <c r="K2918" s="71"/>
      <c r="L2918" s="246"/>
      <c r="M2918" s="351"/>
      <c r="N2918" s="73"/>
    </row>
    <row r="2919" spans="1:14" s="74" customFormat="1" ht="15" x14ac:dyDescent="0.2">
      <c r="A2919" s="25"/>
      <c r="B2919" s="18"/>
      <c r="C2919" s="19"/>
      <c r="D2919" s="143"/>
      <c r="E2919" s="7"/>
      <c r="F2919" s="21"/>
      <c r="G2919" s="22"/>
      <c r="H2919" s="273"/>
      <c r="I2919" s="23"/>
      <c r="J2919" s="24"/>
      <c r="K2919" s="71"/>
      <c r="L2919" s="246"/>
      <c r="M2919" s="351"/>
      <c r="N2919" s="73"/>
    </row>
    <row r="2920" spans="1:14" s="74" customFormat="1" ht="15" x14ac:dyDescent="0.2">
      <c r="A2920" s="25"/>
      <c r="B2920" s="18"/>
      <c r="C2920" s="19"/>
      <c r="D2920" s="143"/>
      <c r="E2920" s="7"/>
      <c r="F2920" s="21"/>
      <c r="G2920" s="22"/>
      <c r="H2920" s="273"/>
      <c r="I2920" s="23"/>
      <c r="J2920" s="24"/>
      <c r="K2920" s="71"/>
      <c r="L2920" s="246"/>
      <c r="M2920" s="351"/>
      <c r="N2920" s="73"/>
    </row>
    <row r="2921" spans="1:14" s="74" customFormat="1" ht="15" x14ac:dyDescent="0.2">
      <c r="A2921" s="25"/>
      <c r="B2921" s="18"/>
      <c r="C2921" s="19"/>
      <c r="D2921" s="143"/>
      <c r="E2921" s="7"/>
      <c r="F2921" s="21"/>
      <c r="G2921" s="22"/>
      <c r="H2921" s="273"/>
      <c r="I2921" s="23"/>
      <c r="J2921" s="24"/>
      <c r="K2921" s="71"/>
      <c r="L2921" s="246"/>
      <c r="M2921" s="351"/>
      <c r="N2921" s="73"/>
    </row>
    <row r="2922" spans="1:14" s="74" customFormat="1" ht="15" x14ac:dyDescent="0.2">
      <c r="A2922" s="25"/>
      <c r="B2922" s="18"/>
      <c r="C2922" s="19"/>
      <c r="D2922" s="143"/>
      <c r="E2922" s="7"/>
      <c r="F2922" s="21"/>
      <c r="G2922" s="22"/>
      <c r="H2922" s="273"/>
      <c r="I2922" s="23"/>
      <c r="J2922" s="24"/>
      <c r="K2922" s="71"/>
      <c r="L2922" s="246"/>
      <c r="M2922" s="351"/>
      <c r="N2922" s="73"/>
    </row>
    <row r="2923" spans="1:14" s="74" customFormat="1" ht="15" x14ac:dyDescent="0.2">
      <c r="A2923" s="25"/>
      <c r="B2923" s="18"/>
      <c r="C2923" s="19"/>
      <c r="D2923" s="143"/>
      <c r="E2923" s="7"/>
      <c r="F2923" s="21"/>
      <c r="G2923" s="22"/>
      <c r="H2923" s="273"/>
      <c r="I2923" s="23"/>
      <c r="J2923" s="24"/>
      <c r="K2923" s="71"/>
      <c r="L2923" s="246"/>
      <c r="M2923" s="351"/>
      <c r="N2923" s="73"/>
    </row>
    <row r="2924" spans="1:14" s="74" customFormat="1" ht="15" x14ac:dyDescent="0.2">
      <c r="A2924" s="25"/>
      <c r="B2924" s="18"/>
      <c r="C2924" s="19"/>
      <c r="D2924" s="143"/>
      <c r="E2924" s="7"/>
      <c r="F2924" s="21"/>
      <c r="G2924" s="22"/>
      <c r="H2924" s="273"/>
      <c r="I2924" s="23"/>
      <c r="J2924" s="24"/>
      <c r="K2924" s="71"/>
      <c r="L2924" s="246"/>
      <c r="M2924" s="351"/>
      <c r="N2924" s="73"/>
    </row>
    <row r="2925" spans="1:14" s="74" customFormat="1" ht="15" x14ac:dyDescent="0.2">
      <c r="A2925" s="25"/>
      <c r="B2925" s="18"/>
      <c r="C2925" s="19"/>
      <c r="D2925" s="143"/>
      <c r="E2925" s="7"/>
      <c r="F2925" s="21"/>
      <c r="G2925" s="22"/>
      <c r="H2925" s="273"/>
      <c r="I2925" s="23"/>
      <c r="J2925" s="24"/>
      <c r="K2925" s="71"/>
      <c r="L2925" s="246"/>
      <c r="M2925" s="351"/>
      <c r="N2925" s="73"/>
    </row>
    <row r="2926" spans="1:14" s="74" customFormat="1" ht="15" x14ac:dyDescent="0.25">
      <c r="A2926" s="17"/>
      <c r="B2926" s="18"/>
      <c r="C2926" s="19"/>
      <c r="D2926" s="143"/>
      <c r="E2926" s="7"/>
      <c r="F2926" s="21"/>
      <c r="G2926" s="22"/>
      <c r="H2926" s="273"/>
      <c r="I2926" s="23"/>
      <c r="J2926" s="24"/>
      <c r="K2926" s="71"/>
      <c r="L2926" s="246"/>
      <c r="M2926" s="351"/>
      <c r="N2926" s="73"/>
    </row>
    <row r="2927" spans="1:14" s="74" customFormat="1" ht="15" x14ac:dyDescent="0.2">
      <c r="A2927" s="25"/>
      <c r="B2927" s="18"/>
      <c r="C2927" s="19"/>
      <c r="D2927" s="143"/>
      <c r="E2927" s="7"/>
      <c r="F2927" s="21"/>
      <c r="G2927" s="22"/>
      <c r="H2927" s="273"/>
      <c r="I2927" s="23"/>
      <c r="J2927" s="24"/>
      <c r="K2927" s="71"/>
      <c r="L2927" s="246"/>
      <c r="M2927" s="351"/>
      <c r="N2927" s="73"/>
    </row>
    <row r="2928" spans="1:14" s="74" customFormat="1" ht="15" x14ac:dyDescent="0.2">
      <c r="A2928" s="25"/>
      <c r="B2928" s="18"/>
      <c r="C2928" s="19"/>
      <c r="D2928" s="143"/>
      <c r="E2928" s="7"/>
      <c r="F2928" s="21"/>
      <c r="G2928" s="22"/>
      <c r="H2928" s="273"/>
      <c r="I2928" s="23"/>
      <c r="J2928" s="24"/>
      <c r="K2928" s="71"/>
      <c r="L2928" s="246"/>
      <c r="M2928" s="351"/>
      <c r="N2928" s="73"/>
    </row>
    <row r="2929" spans="1:14" s="74" customFormat="1" ht="15" x14ac:dyDescent="0.25">
      <c r="A2929" s="25"/>
      <c r="B2929" s="18"/>
      <c r="C2929" s="19"/>
      <c r="D2929" s="143"/>
      <c r="E2929" s="7"/>
      <c r="F2929" s="21"/>
      <c r="G2929" s="22"/>
      <c r="H2929" s="273"/>
      <c r="I2929" s="23"/>
      <c r="J2929" s="24"/>
      <c r="K2929" s="71"/>
      <c r="L2929" s="246"/>
      <c r="M2929" s="344"/>
      <c r="N2929" s="73"/>
    </row>
    <row r="2930" spans="1:14" s="74" customFormat="1" ht="15" x14ac:dyDescent="0.2">
      <c r="A2930" s="25"/>
      <c r="B2930" s="18"/>
      <c r="C2930" s="19"/>
      <c r="D2930" s="143"/>
      <c r="E2930" s="7"/>
      <c r="F2930" s="21"/>
      <c r="G2930" s="22"/>
      <c r="H2930" s="273"/>
      <c r="I2930" s="23"/>
      <c r="J2930" s="24"/>
      <c r="K2930" s="71"/>
      <c r="L2930" s="246"/>
      <c r="M2930" s="351"/>
      <c r="N2930" s="73"/>
    </row>
    <row r="2931" spans="1:14" s="74" customFormat="1" ht="15" x14ac:dyDescent="0.2">
      <c r="A2931" s="25"/>
      <c r="B2931" s="18"/>
      <c r="C2931" s="19"/>
      <c r="D2931" s="143"/>
      <c r="E2931" s="7"/>
      <c r="F2931" s="21"/>
      <c r="G2931" s="22"/>
      <c r="H2931" s="273"/>
      <c r="I2931" s="23"/>
      <c r="J2931" s="24"/>
      <c r="K2931" s="71"/>
      <c r="L2931" s="246"/>
      <c r="M2931" s="351"/>
      <c r="N2931" s="73"/>
    </row>
    <row r="2932" spans="1:14" s="74" customFormat="1" ht="15" x14ac:dyDescent="0.2">
      <c r="A2932" s="25"/>
      <c r="B2932" s="18"/>
      <c r="C2932" s="19"/>
      <c r="D2932" s="143"/>
      <c r="E2932" s="7"/>
      <c r="F2932" s="21"/>
      <c r="G2932" s="22"/>
      <c r="H2932" s="273"/>
      <c r="I2932" s="23"/>
      <c r="J2932" s="24"/>
      <c r="K2932" s="71"/>
      <c r="L2932" s="246"/>
      <c r="M2932" s="351"/>
      <c r="N2932" s="73"/>
    </row>
    <row r="2933" spans="1:14" s="74" customFormat="1" ht="15" x14ac:dyDescent="0.2">
      <c r="A2933" s="25"/>
      <c r="B2933" s="18"/>
      <c r="C2933" s="19"/>
      <c r="D2933" s="143"/>
      <c r="E2933" s="7"/>
      <c r="F2933" s="21"/>
      <c r="G2933" s="22"/>
      <c r="H2933" s="273"/>
      <c r="I2933" s="23"/>
      <c r="J2933" s="24"/>
      <c r="K2933" s="71"/>
      <c r="L2933" s="246"/>
      <c r="M2933" s="351"/>
      <c r="N2933" s="73"/>
    </row>
    <row r="2934" spans="1:14" s="74" customFormat="1" ht="15" x14ac:dyDescent="0.2">
      <c r="A2934" s="25"/>
      <c r="B2934" s="18"/>
      <c r="C2934" s="19"/>
      <c r="D2934" s="143"/>
      <c r="E2934" s="7"/>
      <c r="F2934" s="21"/>
      <c r="G2934" s="22"/>
      <c r="H2934" s="273"/>
      <c r="I2934" s="23"/>
      <c r="J2934" s="24"/>
      <c r="K2934" s="71"/>
      <c r="L2934" s="246"/>
      <c r="M2934" s="351"/>
      <c r="N2934" s="73"/>
    </row>
    <row r="2935" spans="1:14" s="74" customFormat="1" ht="15" x14ac:dyDescent="0.2">
      <c r="A2935" s="25"/>
      <c r="B2935" s="18"/>
      <c r="C2935" s="19"/>
      <c r="D2935" s="143"/>
      <c r="E2935" s="7"/>
      <c r="F2935" s="21"/>
      <c r="G2935" s="22"/>
      <c r="H2935" s="273"/>
      <c r="I2935" s="23"/>
      <c r="J2935" s="24"/>
      <c r="K2935" s="71"/>
      <c r="L2935" s="246"/>
      <c r="M2935" s="351"/>
      <c r="N2935" s="73"/>
    </row>
    <row r="2936" spans="1:14" s="74" customFormat="1" ht="15" x14ac:dyDescent="0.2">
      <c r="A2936" s="25"/>
      <c r="B2936" s="18"/>
      <c r="C2936" s="19"/>
      <c r="D2936" s="143"/>
      <c r="E2936" s="7"/>
      <c r="F2936" s="21"/>
      <c r="G2936" s="22"/>
      <c r="H2936" s="273"/>
      <c r="I2936" s="23"/>
      <c r="J2936" s="24"/>
      <c r="K2936" s="71"/>
      <c r="L2936" s="246"/>
      <c r="M2936" s="351"/>
      <c r="N2936" s="73"/>
    </row>
    <row r="2937" spans="1:14" s="74" customFormat="1" ht="15" x14ac:dyDescent="0.2">
      <c r="A2937" s="25"/>
      <c r="B2937" s="18"/>
      <c r="C2937" s="19"/>
      <c r="D2937" s="143"/>
      <c r="E2937" s="7"/>
      <c r="F2937" s="21"/>
      <c r="G2937" s="22"/>
      <c r="H2937" s="273"/>
      <c r="I2937" s="23"/>
      <c r="J2937" s="24"/>
      <c r="K2937" s="71"/>
      <c r="L2937" s="246"/>
      <c r="M2937" s="351"/>
      <c r="N2937" s="73"/>
    </row>
    <row r="2938" spans="1:14" s="74" customFormat="1" ht="15" x14ac:dyDescent="0.2">
      <c r="A2938" s="25"/>
      <c r="B2938" s="18"/>
      <c r="C2938" s="19"/>
      <c r="D2938" s="143"/>
      <c r="E2938" s="7"/>
      <c r="F2938" s="21"/>
      <c r="G2938" s="22"/>
      <c r="H2938" s="273"/>
      <c r="I2938" s="23"/>
      <c r="J2938" s="24"/>
      <c r="K2938" s="71"/>
      <c r="L2938" s="246"/>
      <c r="M2938" s="351"/>
      <c r="N2938" s="73"/>
    </row>
    <row r="2939" spans="1:14" s="74" customFormat="1" ht="15" x14ac:dyDescent="0.2">
      <c r="A2939" s="25"/>
      <c r="B2939" s="18"/>
      <c r="C2939" s="19"/>
      <c r="D2939" s="143"/>
      <c r="E2939" s="7"/>
      <c r="F2939" s="21"/>
      <c r="G2939" s="22"/>
      <c r="H2939" s="273"/>
      <c r="I2939" s="23"/>
      <c r="J2939" s="24"/>
      <c r="K2939" s="71"/>
      <c r="L2939" s="246"/>
      <c r="M2939" s="351"/>
      <c r="N2939" s="73"/>
    </row>
    <row r="2940" spans="1:14" s="74" customFormat="1" ht="15" x14ac:dyDescent="0.2">
      <c r="A2940" s="25"/>
      <c r="B2940" s="18"/>
      <c r="C2940" s="19"/>
      <c r="D2940" s="143"/>
      <c r="E2940" s="7"/>
      <c r="F2940" s="21"/>
      <c r="G2940" s="22"/>
      <c r="H2940" s="273"/>
      <c r="I2940" s="23"/>
      <c r="J2940" s="24"/>
      <c r="K2940" s="71"/>
      <c r="L2940" s="246"/>
      <c r="M2940" s="351"/>
      <c r="N2940" s="73"/>
    </row>
    <row r="2941" spans="1:14" s="74" customFormat="1" ht="15" x14ac:dyDescent="0.2">
      <c r="A2941" s="25"/>
      <c r="B2941" s="18"/>
      <c r="C2941" s="19"/>
      <c r="D2941" s="143"/>
      <c r="E2941" s="7"/>
      <c r="F2941" s="21"/>
      <c r="G2941" s="22"/>
      <c r="H2941" s="273"/>
      <c r="I2941" s="23"/>
      <c r="J2941" s="24"/>
      <c r="K2941" s="71"/>
      <c r="L2941" s="246"/>
      <c r="M2941" s="351"/>
      <c r="N2941" s="73"/>
    </row>
    <row r="2942" spans="1:14" s="74" customFormat="1" ht="15" x14ac:dyDescent="0.2">
      <c r="A2942" s="25"/>
      <c r="B2942" s="18"/>
      <c r="C2942" s="19"/>
      <c r="D2942" s="143"/>
      <c r="E2942" s="7"/>
      <c r="F2942" s="21"/>
      <c r="G2942" s="22"/>
      <c r="H2942" s="273"/>
      <c r="I2942" s="23"/>
      <c r="J2942" s="24"/>
      <c r="K2942" s="71"/>
      <c r="L2942" s="246"/>
      <c r="M2942" s="351"/>
      <c r="N2942" s="73"/>
    </row>
    <row r="2943" spans="1:14" s="74" customFormat="1" ht="15" x14ac:dyDescent="0.2">
      <c r="A2943" s="25"/>
      <c r="B2943" s="18"/>
      <c r="C2943" s="19"/>
      <c r="D2943" s="143"/>
      <c r="E2943" s="7"/>
      <c r="F2943" s="21"/>
      <c r="G2943" s="22"/>
      <c r="H2943" s="273"/>
      <c r="I2943" s="23"/>
      <c r="J2943" s="24"/>
      <c r="K2943" s="71"/>
      <c r="L2943" s="246"/>
      <c r="M2943" s="351"/>
      <c r="N2943" s="73"/>
    </row>
    <row r="2944" spans="1:14" s="74" customFormat="1" x14ac:dyDescent="0.2">
      <c r="A2944" s="75"/>
      <c r="B2944" s="141"/>
      <c r="C2944" s="77"/>
      <c r="D2944" s="7"/>
      <c r="E2944" s="7"/>
      <c r="F2944" s="21"/>
      <c r="G2944" s="21"/>
      <c r="H2944" s="273"/>
      <c r="I2944" s="135"/>
      <c r="J2944" s="24"/>
      <c r="K2944" s="35"/>
      <c r="L2944" s="246"/>
      <c r="M2944" s="349"/>
      <c r="N2944" s="73"/>
    </row>
    <row r="2945" spans="1:14" s="74" customFormat="1" ht="15" x14ac:dyDescent="0.25">
      <c r="A2945" s="17"/>
      <c r="B2945" s="18"/>
      <c r="C2945" s="19"/>
      <c r="D2945" s="143"/>
      <c r="E2945" s="7"/>
      <c r="F2945" s="21"/>
      <c r="G2945" s="22"/>
      <c r="H2945" s="273"/>
      <c r="I2945" s="23"/>
      <c r="J2945" s="24"/>
      <c r="K2945" s="71"/>
      <c r="L2945" s="246"/>
      <c r="M2945" s="351"/>
      <c r="N2945" s="73"/>
    </row>
    <row r="2946" spans="1:14" s="74" customFormat="1" ht="15" x14ac:dyDescent="0.2">
      <c r="A2946" s="25"/>
      <c r="B2946" s="18"/>
      <c r="C2946" s="19"/>
      <c r="D2946" s="143"/>
      <c r="E2946" s="7"/>
      <c r="F2946" s="21"/>
      <c r="G2946" s="22"/>
      <c r="H2946" s="273"/>
      <c r="I2946" s="23"/>
      <c r="J2946" s="24"/>
      <c r="K2946" s="71"/>
      <c r="L2946" s="246"/>
      <c r="M2946" s="351"/>
      <c r="N2946" s="73"/>
    </row>
    <row r="2947" spans="1:14" s="74" customFormat="1" ht="15" x14ac:dyDescent="0.2">
      <c r="A2947" s="25"/>
      <c r="B2947" s="18"/>
      <c r="C2947" s="19"/>
      <c r="D2947" s="143"/>
      <c r="E2947" s="7"/>
      <c r="F2947" s="21"/>
      <c r="G2947" s="22"/>
      <c r="H2947" s="273"/>
      <c r="I2947" s="23"/>
      <c r="J2947" s="24"/>
      <c r="K2947" s="71"/>
      <c r="L2947" s="246"/>
      <c r="M2947" s="351"/>
      <c r="N2947" s="73"/>
    </row>
    <row r="2948" spans="1:14" s="74" customFormat="1" ht="15" x14ac:dyDescent="0.2">
      <c r="A2948" s="25"/>
      <c r="B2948" s="18"/>
      <c r="C2948" s="19"/>
      <c r="D2948" s="143"/>
      <c r="E2948" s="7"/>
      <c r="F2948" s="21"/>
      <c r="G2948" s="22"/>
      <c r="H2948" s="273"/>
      <c r="I2948" s="23"/>
      <c r="J2948" s="24"/>
      <c r="K2948" s="71"/>
      <c r="L2948" s="246"/>
      <c r="M2948" s="351"/>
      <c r="N2948" s="73"/>
    </row>
    <row r="2949" spans="1:14" s="74" customFormat="1" ht="15" x14ac:dyDescent="0.2">
      <c r="A2949" s="25"/>
      <c r="B2949" s="18"/>
      <c r="C2949" s="19"/>
      <c r="D2949" s="143"/>
      <c r="E2949" s="7"/>
      <c r="F2949" s="21"/>
      <c r="G2949" s="22"/>
      <c r="H2949" s="273"/>
      <c r="I2949" s="23"/>
      <c r="J2949" s="24"/>
      <c r="K2949" s="71"/>
      <c r="L2949" s="246"/>
      <c r="M2949" s="351"/>
      <c r="N2949" s="73"/>
    </row>
    <row r="2950" spans="1:14" s="74" customFormat="1" ht="15" x14ac:dyDescent="0.2">
      <c r="A2950" s="25"/>
      <c r="B2950" s="18"/>
      <c r="C2950" s="19"/>
      <c r="D2950" s="143"/>
      <c r="E2950" s="7"/>
      <c r="F2950" s="21"/>
      <c r="G2950" s="22"/>
      <c r="H2950" s="273"/>
      <c r="I2950" s="23"/>
      <c r="J2950" s="24"/>
      <c r="K2950" s="71"/>
      <c r="L2950" s="246"/>
      <c r="M2950" s="351"/>
      <c r="N2950" s="73"/>
    </row>
    <row r="2951" spans="1:14" s="74" customFormat="1" ht="15" x14ac:dyDescent="0.2">
      <c r="A2951" s="25"/>
      <c r="B2951" s="18"/>
      <c r="C2951" s="19"/>
      <c r="D2951" s="143"/>
      <c r="E2951" s="7"/>
      <c r="F2951" s="21"/>
      <c r="G2951" s="22"/>
      <c r="H2951" s="273"/>
      <c r="I2951" s="23"/>
      <c r="J2951" s="24"/>
      <c r="K2951" s="71"/>
      <c r="L2951" s="246"/>
      <c r="M2951" s="351"/>
      <c r="N2951" s="73"/>
    </row>
    <row r="2952" spans="1:14" s="74" customFormat="1" ht="15" x14ac:dyDescent="0.2">
      <c r="A2952" s="25"/>
      <c r="B2952" s="18"/>
      <c r="C2952" s="19"/>
      <c r="D2952" s="143"/>
      <c r="E2952" s="7"/>
      <c r="F2952" s="21"/>
      <c r="G2952" s="22"/>
      <c r="H2952" s="273"/>
      <c r="I2952" s="23"/>
      <c r="J2952" s="24"/>
      <c r="K2952" s="71"/>
      <c r="L2952" s="246"/>
      <c r="M2952" s="351"/>
      <c r="N2952" s="73"/>
    </row>
    <row r="2953" spans="1:14" s="74" customFormat="1" ht="15" x14ac:dyDescent="0.2">
      <c r="A2953" s="25"/>
      <c r="B2953" s="18"/>
      <c r="C2953" s="19"/>
      <c r="D2953" s="143"/>
      <c r="E2953" s="7"/>
      <c r="F2953" s="21"/>
      <c r="G2953" s="22"/>
      <c r="H2953" s="273"/>
      <c r="I2953" s="23"/>
      <c r="J2953" s="24"/>
      <c r="K2953" s="71"/>
      <c r="L2953" s="246"/>
      <c r="M2953" s="351"/>
      <c r="N2953" s="73"/>
    </row>
    <row r="2954" spans="1:14" s="74" customFormat="1" ht="15" x14ac:dyDescent="0.2">
      <c r="A2954" s="25"/>
      <c r="B2954" s="18"/>
      <c r="C2954" s="19"/>
      <c r="D2954" s="143"/>
      <c r="E2954" s="7"/>
      <c r="F2954" s="21"/>
      <c r="G2954" s="22"/>
      <c r="H2954" s="273"/>
      <c r="I2954" s="23"/>
      <c r="J2954" s="24"/>
      <c r="K2954" s="71"/>
      <c r="L2954" s="246"/>
      <c r="M2954" s="351"/>
      <c r="N2954" s="73"/>
    </row>
    <row r="2955" spans="1:14" s="74" customFormat="1" ht="15" x14ac:dyDescent="0.2">
      <c r="A2955" s="25"/>
      <c r="B2955" s="18"/>
      <c r="C2955" s="19"/>
      <c r="D2955" s="143"/>
      <c r="E2955" s="7"/>
      <c r="F2955" s="21"/>
      <c r="G2955" s="22"/>
      <c r="H2955" s="273"/>
      <c r="I2955" s="23"/>
      <c r="J2955" s="24"/>
      <c r="K2955" s="71"/>
      <c r="L2955" s="246"/>
      <c r="M2955" s="351"/>
      <c r="N2955" s="73"/>
    </row>
    <row r="2956" spans="1:14" s="74" customFormat="1" ht="15" x14ac:dyDescent="0.2">
      <c r="A2956" s="25"/>
      <c r="B2956" s="18"/>
      <c r="C2956" s="19"/>
      <c r="D2956" s="143"/>
      <c r="E2956" s="7"/>
      <c r="F2956" s="21"/>
      <c r="G2956" s="22"/>
      <c r="H2956" s="273"/>
      <c r="I2956" s="23"/>
      <c r="J2956" s="24"/>
      <c r="K2956" s="71"/>
      <c r="L2956" s="246"/>
      <c r="M2956" s="351"/>
      <c r="N2956" s="73"/>
    </row>
    <row r="2957" spans="1:14" s="74" customFormat="1" ht="15" x14ac:dyDescent="0.2">
      <c r="A2957" s="25"/>
      <c r="B2957" s="18"/>
      <c r="C2957" s="19"/>
      <c r="D2957" s="143"/>
      <c r="E2957" s="7"/>
      <c r="F2957" s="21"/>
      <c r="G2957" s="22"/>
      <c r="H2957" s="273"/>
      <c r="I2957" s="23"/>
      <c r="J2957" s="24"/>
      <c r="K2957" s="71"/>
      <c r="L2957" s="246"/>
      <c r="M2957" s="351"/>
      <c r="N2957" s="73"/>
    </row>
    <row r="2958" spans="1:14" s="74" customFormat="1" ht="15" x14ac:dyDescent="0.2">
      <c r="A2958" s="25"/>
      <c r="B2958" s="18"/>
      <c r="C2958" s="19"/>
      <c r="D2958" s="143"/>
      <c r="E2958" s="7"/>
      <c r="F2958" s="21"/>
      <c r="G2958" s="22"/>
      <c r="H2958" s="273"/>
      <c r="I2958" s="23"/>
      <c r="J2958" s="24"/>
      <c r="K2958" s="71"/>
      <c r="L2958" s="246"/>
      <c r="M2958" s="351"/>
      <c r="N2958" s="73"/>
    </row>
    <row r="2959" spans="1:14" s="74" customFormat="1" ht="15" x14ac:dyDescent="0.2">
      <c r="A2959" s="25"/>
      <c r="B2959" s="18"/>
      <c r="C2959" s="19"/>
      <c r="D2959" s="143"/>
      <c r="E2959" s="7"/>
      <c r="F2959" s="21"/>
      <c r="G2959" s="22"/>
      <c r="H2959" s="273"/>
      <c r="I2959" s="23"/>
      <c r="J2959" s="24"/>
      <c r="K2959" s="71"/>
      <c r="L2959" s="246"/>
      <c r="M2959" s="351"/>
      <c r="N2959" s="73"/>
    </row>
    <row r="2960" spans="1:14" s="74" customFormat="1" ht="15" x14ac:dyDescent="0.2">
      <c r="A2960" s="25"/>
      <c r="B2960" s="18"/>
      <c r="C2960" s="19"/>
      <c r="D2960" s="143"/>
      <c r="E2960" s="7"/>
      <c r="F2960" s="21"/>
      <c r="G2960" s="22"/>
      <c r="H2960" s="273"/>
      <c r="I2960" s="23"/>
      <c r="J2960" s="24"/>
      <c r="K2960" s="71"/>
      <c r="L2960" s="246"/>
      <c r="M2960" s="351"/>
      <c r="N2960" s="73"/>
    </row>
    <row r="2961" spans="1:14" s="74" customFormat="1" ht="15" x14ac:dyDescent="0.2">
      <c r="A2961" s="25"/>
      <c r="B2961" s="18"/>
      <c r="C2961" s="19"/>
      <c r="D2961" s="143"/>
      <c r="E2961" s="7"/>
      <c r="F2961" s="21"/>
      <c r="G2961" s="22"/>
      <c r="H2961" s="273"/>
      <c r="I2961" s="23"/>
      <c r="J2961" s="24"/>
      <c r="K2961" s="71"/>
      <c r="L2961" s="246"/>
      <c r="M2961" s="351"/>
      <c r="N2961" s="73"/>
    </row>
    <row r="2962" spans="1:14" s="74" customFormat="1" ht="15" x14ac:dyDescent="0.2">
      <c r="A2962" s="25"/>
      <c r="B2962" s="18"/>
      <c r="C2962" s="19"/>
      <c r="D2962" s="143"/>
      <c r="E2962" s="7"/>
      <c r="F2962" s="21"/>
      <c r="G2962" s="22"/>
      <c r="H2962" s="273"/>
      <c r="I2962" s="23"/>
      <c r="J2962" s="24"/>
      <c r="K2962" s="71"/>
      <c r="L2962" s="246"/>
      <c r="M2962" s="351"/>
      <c r="N2962" s="73"/>
    </row>
    <row r="2963" spans="1:14" s="74" customFormat="1" ht="15" x14ac:dyDescent="0.2">
      <c r="A2963" s="25"/>
      <c r="B2963" s="18"/>
      <c r="C2963" s="19"/>
      <c r="D2963" s="143"/>
      <c r="E2963" s="7"/>
      <c r="F2963" s="21"/>
      <c r="G2963" s="22"/>
      <c r="H2963" s="273"/>
      <c r="I2963" s="23"/>
      <c r="J2963" s="24"/>
      <c r="K2963" s="71"/>
      <c r="L2963" s="246"/>
      <c r="M2963" s="351"/>
      <c r="N2963" s="73"/>
    </row>
    <row r="2964" spans="1:14" s="74" customFormat="1" ht="15" x14ac:dyDescent="0.2">
      <c r="A2964" s="25"/>
      <c r="B2964" s="18"/>
      <c r="C2964" s="19"/>
      <c r="D2964" s="143"/>
      <c r="E2964" s="7"/>
      <c r="F2964" s="21"/>
      <c r="G2964" s="22"/>
      <c r="H2964" s="273"/>
      <c r="I2964" s="23"/>
      <c r="J2964" s="24"/>
      <c r="K2964" s="71"/>
      <c r="L2964" s="246"/>
      <c r="M2964" s="351"/>
      <c r="N2964" s="73"/>
    </row>
    <row r="2965" spans="1:14" s="74" customFormat="1" ht="15" x14ac:dyDescent="0.2">
      <c r="A2965" s="25"/>
      <c r="B2965" s="18"/>
      <c r="C2965" s="19"/>
      <c r="D2965" s="143"/>
      <c r="E2965" s="7"/>
      <c r="F2965" s="21"/>
      <c r="G2965" s="22"/>
      <c r="H2965" s="273"/>
      <c r="I2965" s="23"/>
      <c r="J2965" s="24"/>
      <c r="K2965" s="71"/>
      <c r="L2965" s="246"/>
      <c r="M2965" s="351"/>
      <c r="N2965" s="73"/>
    </row>
    <row r="2966" spans="1:14" s="74" customFormat="1" ht="15" x14ac:dyDescent="0.2">
      <c r="A2966" s="25"/>
      <c r="B2966" s="18"/>
      <c r="C2966" s="19"/>
      <c r="D2966" s="143"/>
      <c r="E2966" s="7"/>
      <c r="F2966" s="21"/>
      <c r="G2966" s="22"/>
      <c r="H2966" s="273"/>
      <c r="I2966" s="23"/>
      <c r="J2966" s="24"/>
      <c r="K2966" s="71"/>
      <c r="L2966" s="246"/>
      <c r="M2966" s="351"/>
      <c r="N2966" s="73"/>
    </row>
    <row r="2967" spans="1:14" s="74" customFormat="1" ht="15" x14ac:dyDescent="0.25">
      <c r="A2967" s="17"/>
      <c r="B2967" s="18"/>
      <c r="C2967" s="19"/>
      <c r="D2967" s="143"/>
      <c r="E2967" s="7"/>
      <c r="F2967" s="21"/>
      <c r="G2967" s="22"/>
      <c r="H2967" s="273"/>
      <c r="I2967" s="23"/>
      <c r="J2967" s="24"/>
      <c r="K2967" s="71"/>
      <c r="L2967" s="246"/>
      <c r="M2967" s="351"/>
      <c r="N2967" s="73"/>
    </row>
    <row r="2968" spans="1:14" s="74" customFormat="1" ht="15" x14ac:dyDescent="0.2">
      <c r="A2968" s="25"/>
      <c r="B2968" s="18"/>
      <c r="C2968" s="19"/>
      <c r="D2968" s="143"/>
      <c r="E2968" s="7"/>
      <c r="F2968" s="21"/>
      <c r="G2968" s="22"/>
      <c r="H2968" s="273"/>
      <c r="I2968" s="23"/>
      <c r="J2968" s="24"/>
      <c r="K2968" s="71"/>
      <c r="L2968" s="246"/>
      <c r="M2968" s="351"/>
      <c r="N2968" s="73"/>
    </row>
    <row r="2969" spans="1:14" s="74" customFormat="1" ht="15" x14ac:dyDescent="0.2">
      <c r="A2969" s="25"/>
      <c r="B2969" s="18"/>
      <c r="C2969" s="19"/>
      <c r="D2969" s="143"/>
      <c r="E2969" s="7"/>
      <c r="F2969" s="21"/>
      <c r="G2969" s="22"/>
      <c r="H2969" s="273"/>
      <c r="I2969" s="23"/>
      <c r="J2969" s="24"/>
      <c r="K2969" s="71"/>
      <c r="L2969" s="246"/>
      <c r="M2969" s="351"/>
      <c r="N2969" s="73"/>
    </row>
    <row r="2970" spans="1:14" s="74" customFormat="1" ht="15" x14ac:dyDescent="0.2">
      <c r="A2970" s="25"/>
      <c r="B2970" s="18"/>
      <c r="C2970" s="19"/>
      <c r="D2970" s="143"/>
      <c r="E2970" s="7"/>
      <c r="F2970" s="21"/>
      <c r="G2970" s="22"/>
      <c r="H2970" s="273"/>
      <c r="I2970" s="23"/>
      <c r="J2970" s="24"/>
      <c r="K2970" s="71"/>
      <c r="L2970" s="246"/>
      <c r="M2970" s="351"/>
      <c r="N2970" s="73"/>
    </row>
    <row r="2971" spans="1:14" s="74" customFormat="1" ht="15" x14ac:dyDescent="0.2">
      <c r="A2971" s="25"/>
      <c r="B2971" s="18"/>
      <c r="C2971" s="19"/>
      <c r="D2971" s="143"/>
      <c r="E2971" s="7"/>
      <c r="F2971" s="21"/>
      <c r="G2971" s="22"/>
      <c r="H2971" s="273"/>
      <c r="I2971" s="23"/>
      <c r="J2971" s="24"/>
      <c r="K2971" s="71"/>
      <c r="L2971" s="246"/>
      <c r="M2971" s="351"/>
      <c r="N2971" s="73"/>
    </row>
    <row r="2972" spans="1:14" s="74" customFormat="1" ht="15" x14ac:dyDescent="0.2">
      <c r="A2972" s="25"/>
      <c r="B2972" s="18"/>
      <c r="C2972" s="19"/>
      <c r="D2972" s="143"/>
      <c r="E2972" s="7"/>
      <c r="F2972" s="21"/>
      <c r="G2972" s="22"/>
      <c r="H2972" s="273"/>
      <c r="I2972" s="23"/>
      <c r="J2972" s="24"/>
      <c r="K2972" s="71"/>
      <c r="L2972" s="246"/>
      <c r="M2972" s="351"/>
      <c r="N2972" s="73"/>
    </row>
    <row r="2973" spans="1:14" s="74" customFormat="1" ht="15" x14ac:dyDescent="0.25">
      <c r="A2973" s="17"/>
      <c r="B2973" s="18"/>
      <c r="C2973" s="19"/>
      <c r="D2973" s="143"/>
      <c r="E2973" s="7"/>
      <c r="F2973" s="21"/>
      <c r="G2973" s="22"/>
      <c r="H2973" s="273"/>
      <c r="I2973" s="23"/>
      <c r="J2973" s="24"/>
      <c r="K2973" s="71"/>
      <c r="L2973" s="246"/>
      <c r="M2973" s="351"/>
      <c r="N2973" s="73"/>
    </row>
    <row r="2974" spans="1:14" s="74" customFormat="1" ht="15" x14ac:dyDescent="0.2">
      <c r="A2974" s="25"/>
      <c r="B2974" s="18"/>
      <c r="C2974" s="19"/>
      <c r="D2974" s="143"/>
      <c r="E2974" s="7"/>
      <c r="F2974" s="21"/>
      <c r="G2974" s="22"/>
      <c r="H2974" s="273"/>
      <c r="I2974" s="23"/>
      <c r="J2974" s="24"/>
      <c r="K2974" s="71"/>
      <c r="L2974" s="246"/>
      <c r="M2974" s="351"/>
      <c r="N2974" s="73"/>
    </row>
    <row r="2975" spans="1:14" s="74" customFormat="1" ht="15" x14ac:dyDescent="0.2">
      <c r="A2975" s="25"/>
      <c r="B2975" s="18"/>
      <c r="C2975" s="19"/>
      <c r="D2975" s="143"/>
      <c r="E2975" s="7"/>
      <c r="F2975" s="21"/>
      <c r="G2975" s="22"/>
      <c r="H2975" s="273"/>
      <c r="I2975" s="23"/>
      <c r="J2975" s="24"/>
      <c r="K2975" s="71"/>
      <c r="L2975" s="246"/>
      <c r="M2975" s="351"/>
      <c r="N2975" s="73"/>
    </row>
    <row r="2976" spans="1:14" s="74" customFormat="1" ht="15" x14ac:dyDescent="0.2">
      <c r="A2976" s="25"/>
      <c r="B2976" s="18"/>
      <c r="C2976" s="19"/>
      <c r="D2976" s="143"/>
      <c r="E2976" s="7"/>
      <c r="F2976" s="21"/>
      <c r="G2976" s="22"/>
      <c r="H2976" s="273"/>
      <c r="I2976" s="23"/>
      <c r="J2976" s="24"/>
      <c r="K2976" s="71"/>
      <c r="L2976" s="246"/>
      <c r="M2976" s="351"/>
      <c r="N2976" s="73"/>
    </row>
    <row r="2977" spans="1:14" s="74" customFormat="1" ht="15" x14ac:dyDescent="0.2">
      <c r="A2977" s="25"/>
      <c r="B2977" s="18"/>
      <c r="C2977" s="19"/>
      <c r="D2977" s="143"/>
      <c r="E2977" s="7"/>
      <c r="F2977" s="21"/>
      <c r="G2977" s="22"/>
      <c r="H2977" s="273"/>
      <c r="I2977" s="23"/>
      <c r="J2977" s="24"/>
      <c r="K2977" s="71"/>
      <c r="L2977" s="246"/>
      <c r="M2977" s="351"/>
      <c r="N2977" s="73"/>
    </row>
    <row r="2978" spans="1:14" s="74" customFormat="1" ht="15" x14ac:dyDescent="0.2">
      <c r="A2978" s="25"/>
      <c r="B2978" s="18"/>
      <c r="C2978" s="19"/>
      <c r="D2978" s="143"/>
      <c r="E2978" s="7"/>
      <c r="F2978" s="21"/>
      <c r="G2978" s="22"/>
      <c r="H2978" s="273"/>
      <c r="I2978" s="23"/>
      <c r="J2978" s="24"/>
      <c r="K2978" s="71"/>
      <c r="L2978" s="246"/>
      <c r="M2978" s="351"/>
      <c r="N2978" s="73"/>
    </row>
    <row r="2979" spans="1:14" s="74" customFormat="1" ht="15" x14ac:dyDescent="0.2">
      <c r="A2979" s="25"/>
      <c r="B2979" s="18"/>
      <c r="C2979" s="19"/>
      <c r="D2979" s="143"/>
      <c r="E2979" s="7"/>
      <c r="F2979" s="21"/>
      <c r="G2979" s="22"/>
      <c r="H2979" s="273"/>
      <c r="I2979" s="23"/>
      <c r="J2979" s="24"/>
      <c r="K2979" s="71"/>
      <c r="L2979" s="246"/>
      <c r="M2979" s="351"/>
      <c r="N2979" s="73"/>
    </row>
    <row r="2980" spans="1:14" s="74" customFormat="1" ht="15" x14ac:dyDescent="0.2">
      <c r="A2980" s="25"/>
      <c r="B2980" s="18"/>
      <c r="C2980" s="19"/>
      <c r="D2980" s="143"/>
      <c r="E2980" s="7"/>
      <c r="F2980" s="21"/>
      <c r="G2980" s="22"/>
      <c r="H2980" s="273"/>
      <c r="I2980" s="23"/>
      <c r="J2980" s="24"/>
      <c r="K2980" s="71"/>
      <c r="L2980" s="246"/>
      <c r="M2980" s="351"/>
      <c r="N2980" s="73"/>
    </row>
    <row r="2981" spans="1:14" s="74" customFormat="1" ht="15" x14ac:dyDescent="0.2">
      <c r="A2981" s="25"/>
      <c r="B2981" s="18"/>
      <c r="C2981" s="19"/>
      <c r="D2981" s="143"/>
      <c r="E2981" s="7"/>
      <c r="F2981" s="21"/>
      <c r="G2981" s="22"/>
      <c r="H2981" s="273"/>
      <c r="I2981" s="23"/>
      <c r="J2981" s="24"/>
      <c r="K2981" s="71"/>
      <c r="L2981" s="246"/>
      <c r="M2981" s="351"/>
      <c r="N2981" s="73"/>
    </row>
    <row r="2982" spans="1:14" s="74" customFormat="1" ht="15" x14ac:dyDescent="0.2">
      <c r="A2982" s="25"/>
      <c r="B2982" s="18"/>
      <c r="C2982" s="19"/>
      <c r="D2982" s="143"/>
      <c r="E2982" s="7"/>
      <c r="F2982" s="21"/>
      <c r="G2982" s="22"/>
      <c r="H2982" s="273"/>
      <c r="I2982" s="23"/>
      <c r="J2982" s="24"/>
      <c r="K2982" s="71"/>
      <c r="L2982" s="246"/>
      <c r="M2982" s="351"/>
      <c r="N2982" s="73"/>
    </row>
    <row r="2983" spans="1:14" s="74" customFormat="1" ht="15" x14ac:dyDescent="0.2">
      <c r="A2983" s="25"/>
      <c r="B2983" s="18"/>
      <c r="C2983" s="19"/>
      <c r="D2983" s="143"/>
      <c r="E2983" s="7"/>
      <c r="F2983" s="21"/>
      <c r="G2983" s="22"/>
      <c r="H2983" s="273"/>
      <c r="I2983" s="23"/>
      <c r="J2983" s="24"/>
      <c r="K2983" s="71"/>
      <c r="L2983" s="246"/>
      <c r="M2983" s="351"/>
      <c r="N2983" s="73"/>
    </row>
    <row r="2984" spans="1:14" s="74" customFormat="1" ht="15" x14ac:dyDescent="0.2">
      <c r="A2984" s="25"/>
      <c r="B2984" s="18"/>
      <c r="C2984" s="19"/>
      <c r="D2984" s="143"/>
      <c r="E2984" s="7"/>
      <c r="F2984" s="21"/>
      <c r="G2984" s="22"/>
      <c r="H2984" s="273"/>
      <c r="I2984" s="23"/>
      <c r="J2984" s="24"/>
      <c r="K2984" s="71"/>
      <c r="L2984" s="246"/>
      <c r="M2984" s="351"/>
      <c r="N2984" s="73"/>
    </row>
    <row r="2985" spans="1:14" s="74" customFormat="1" ht="15" x14ac:dyDescent="0.2">
      <c r="A2985" s="25"/>
      <c r="B2985" s="18"/>
      <c r="C2985" s="19"/>
      <c r="D2985" s="143"/>
      <c r="E2985" s="7"/>
      <c r="F2985" s="21"/>
      <c r="G2985" s="22"/>
      <c r="H2985" s="273"/>
      <c r="I2985" s="23"/>
      <c r="J2985" s="24"/>
      <c r="K2985" s="71"/>
      <c r="L2985" s="246"/>
      <c r="M2985" s="351"/>
      <c r="N2985" s="73"/>
    </row>
    <row r="2986" spans="1:14" s="74" customFormat="1" ht="15" x14ac:dyDescent="0.2">
      <c r="A2986" s="25"/>
      <c r="B2986" s="18"/>
      <c r="C2986" s="19"/>
      <c r="D2986" s="143"/>
      <c r="E2986" s="7"/>
      <c r="F2986" s="21"/>
      <c r="G2986" s="22"/>
      <c r="H2986" s="273"/>
      <c r="I2986" s="23"/>
      <c r="J2986" s="24"/>
      <c r="K2986" s="71"/>
      <c r="L2986" s="246"/>
      <c r="M2986" s="351"/>
      <c r="N2986" s="73"/>
    </row>
    <row r="2987" spans="1:14" s="74" customFormat="1" ht="15" x14ac:dyDescent="0.2">
      <c r="A2987" s="25"/>
      <c r="B2987" s="18"/>
      <c r="C2987" s="19"/>
      <c r="D2987" s="143"/>
      <c r="E2987" s="7"/>
      <c r="F2987" s="21"/>
      <c r="G2987" s="22"/>
      <c r="H2987" s="273"/>
      <c r="I2987" s="23"/>
      <c r="J2987" s="24"/>
      <c r="K2987" s="71"/>
      <c r="L2987" s="246"/>
      <c r="M2987" s="351"/>
      <c r="N2987" s="73"/>
    </row>
    <row r="2988" spans="1:14" s="74" customFormat="1" ht="15" x14ac:dyDescent="0.2">
      <c r="A2988" s="25"/>
      <c r="B2988" s="18"/>
      <c r="C2988" s="19"/>
      <c r="D2988" s="143"/>
      <c r="E2988" s="7"/>
      <c r="F2988" s="21"/>
      <c r="G2988" s="22"/>
      <c r="H2988" s="273"/>
      <c r="I2988" s="23"/>
      <c r="J2988" s="24"/>
      <c r="K2988" s="71"/>
      <c r="L2988" s="246"/>
      <c r="M2988" s="351"/>
      <c r="N2988" s="73"/>
    </row>
    <row r="2989" spans="1:14" s="74" customFormat="1" ht="15" x14ac:dyDescent="0.2">
      <c r="A2989" s="25"/>
      <c r="B2989" s="18"/>
      <c r="C2989" s="19"/>
      <c r="D2989" s="143"/>
      <c r="E2989" s="7"/>
      <c r="F2989" s="21"/>
      <c r="G2989" s="22"/>
      <c r="H2989" s="273"/>
      <c r="I2989" s="23"/>
      <c r="J2989" s="24"/>
      <c r="K2989" s="71"/>
      <c r="L2989" s="246"/>
      <c r="M2989" s="351"/>
      <c r="N2989" s="73"/>
    </row>
    <row r="2990" spans="1:14" s="74" customFormat="1" ht="15" x14ac:dyDescent="0.2">
      <c r="A2990" s="25"/>
      <c r="B2990" s="18"/>
      <c r="C2990" s="19"/>
      <c r="D2990" s="143"/>
      <c r="E2990" s="7"/>
      <c r="F2990" s="21"/>
      <c r="G2990" s="22"/>
      <c r="H2990" s="273"/>
      <c r="I2990" s="23"/>
      <c r="J2990" s="24"/>
      <c r="K2990" s="71"/>
      <c r="L2990" s="246"/>
      <c r="M2990" s="351"/>
      <c r="N2990" s="73"/>
    </row>
    <row r="2991" spans="1:14" s="74" customFormat="1" ht="15" x14ac:dyDescent="0.2">
      <c r="A2991" s="25"/>
      <c r="B2991" s="18"/>
      <c r="C2991" s="19"/>
      <c r="D2991" s="143"/>
      <c r="E2991" s="7"/>
      <c r="F2991" s="21"/>
      <c r="G2991" s="22"/>
      <c r="H2991" s="273"/>
      <c r="I2991" s="23"/>
      <c r="J2991" s="24"/>
      <c r="K2991" s="71"/>
      <c r="L2991" s="246"/>
      <c r="M2991" s="351"/>
      <c r="N2991" s="146"/>
    </row>
    <row r="2992" spans="1:14" s="74" customFormat="1" ht="15" x14ac:dyDescent="0.2">
      <c r="A2992" s="25"/>
      <c r="B2992" s="18"/>
      <c r="C2992" s="19"/>
      <c r="D2992" s="143"/>
      <c r="E2992" s="7"/>
      <c r="F2992" s="21"/>
      <c r="G2992" s="22"/>
      <c r="H2992" s="273"/>
      <c r="I2992" s="23"/>
      <c r="J2992" s="24"/>
      <c r="K2992" s="71"/>
      <c r="L2992" s="246"/>
      <c r="M2992" s="351"/>
      <c r="N2992" s="73"/>
    </row>
    <row r="2993" spans="1:14" s="74" customFormat="1" ht="15" x14ac:dyDescent="0.2">
      <c r="A2993" s="25"/>
      <c r="B2993" s="18"/>
      <c r="C2993" s="19"/>
      <c r="D2993" s="143"/>
      <c r="E2993" s="7"/>
      <c r="F2993" s="21"/>
      <c r="G2993" s="22"/>
      <c r="H2993" s="273"/>
      <c r="I2993" s="23"/>
      <c r="J2993" s="24"/>
      <c r="K2993" s="71"/>
      <c r="L2993" s="246"/>
      <c r="M2993" s="351"/>
      <c r="N2993" s="73"/>
    </row>
    <row r="2994" spans="1:14" s="74" customFormat="1" ht="15" x14ac:dyDescent="0.25">
      <c r="A2994" s="17"/>
      <c r="B2994" s="18"/>
      <c r="C2994" s="19"/>
      <c r="D2994" s="143"/>
      <c r="E2994" s="7"/>
      <c r="F2994" s="21"/>
      <c r="G2994" s="22"/>
      <c r="H2994" s="273"/>
      <c r="I2994" s="23"/>
      <c r="J2994" s="24"/>
      <c r="K2994" s="71"/>
      <c r="L2994" s="246"/>
      <c r="M2994" s="351"/>
      <c r="N2994" s="73"/>
    </row>
    <row r="2995" spans="1:14" s="74" customFormat="1" ht="15" x14ac:dyDescent="0.2">
      <c r="A2995" s="25"/>
      <c r="B2995" s="18"/>
      <c r="C2995" s="19"/>
      <c r="D2995" s="143"/>
      <c r="E2995" s="7"/>
      <c r="F2995" s="21"/>
      <c r="G2995" s="22"/>
      <c r="H2995" s="273"/>
      <c r="I2995" s="23"/>
      <c r="J2995" s="24"/>
      <c r="K2995" s="71"/>
      <c r="L2995" s="246"/>
      <c r="M2995" s="351"/>
      <c r="N2995" s="73"/>
    </row>
    <row r="2996" spans="1:14" s="74" customFormat="1" ht="15" x14ac:dyDescent="0.2">
      <c r="A2996" s="25"/>
      <c r="B2996" s="18"/>
      <c r="C2996" s="19"/>
      <c r="D2996" s="143"/>
      <c r="E2996" s="7"/>
      <c r="F2996" s="21"/>
      <c r="G2996" s="22"/>
      <c r="H2996" s="273"/>
      <c r="I2996" s="23"/>
      <c r="J2996" s="24"/>
      <c r="K2996" s="71"/>
      <c r="L2996" s="246"/>
      <c r="M2996" s="351"/>
      <c r="N2996" s="73"/>
    </row>
    <row r="2997" spans="1:14" s="74" customFormat="1" ht="15" x14ac:dyDescent="0.25">
      <c r="A2997" s="17"/>
      <c r="B2997" s="18"/>
      <c r="C2997" s="19"/>
      <c r="D2997" s="143"/>
      <c r="E2997" s="7"/>
      <c r="F2997" s="21"/>
      <c r="G2997" s="22"/>
      <c r="H2997" s="273"/>
      <c r="I2997" s="23"/>
      <c r="J2997" s="24"/>
      <c r="K2997" s="71"/>
      <c r="L2997" s="246"/>
      <c r="M2997" s="351"/>
      <c r="N2997" s="73"/>
    </row>
    <row r="2998" spans="1:14" s="74" customFormat="1" ht="15" x14ac:dyDescent="0.2">
      <c r="A2998" s="25"/>
      <c r="B2998" s="18"/>
      <c r="C2998" s="19"/>
      <c r="D2998" s="143"/>
      <c r="E2998" s="7"/>
      <c r="F2998" s="21"/>
      <c r="G2998" s="22"/>
      <c r="H2998" s="273"/>
      <c r="I2998" s="23"/>
      <c r="J2998" s="24"/>
      <c r="K2998" s="71"/>
      <c r="L2998" s="246"/>
      <c r="M2998" s="351"/>
      <c r="N2998" s="73"/>
    </row>
    <row r="2999" spans="1:14" s="74" customFormat="1" ht="15" x14ac:dyDescent="0.2">
      <c r="A2999" s="25"/>
      <c r="B2999" s="18"/>
      <c r="C2999" s="19"/>
      <c r="D2999" s="143"/>
      <c r="E2999" s="7"/>
      <c r="F2999" s="21"/>
      <c r="G2999" s="22"/>
      <c r="H2999" s="273"/>
      <c r="I2999" s="23"/>
      <c r="J2999" s="24"/>
      <c r="K2999" s="71"/>
      <c r="L2999" s="246"/>
      <c r="M2999" s="351"/>
      <c r="N2999" s="73"/>
    </row>
    <row r="3000" spans="1:14" s="74" customFormat="1" ht="15" x14ac:dyDescent="0.2">
      <c r="A3000" s="25"/>
      <c r="B3000" s="18"/>
      <c r="C3000" s="19"/>
      <c r="D3000" s="143"/>
      <c r="E3000" s="7"/>
      <c r="F3000" s="21"/>
      <c r="G3000" s="22"/>
      <c r="H3000" s="273"/>
      <c r="I3000" s="23"/>
      <c r="J3000" s="24"/>
      <c r="K3000" s="71"/>
      <c r="L3000" s="246"/>
      <c r="M3000" s="351"/>
      <c r="N3000" s="73"/>
    </row>
    <row r="3001" spans="1:14" s="74" customFormat="1" ht="15" x14ac:dyDescent="0.2">
      <c r="A3001" s="25"/>
      <c r="B3001" s="18"/>
      <c r="C3001" s="19"/>
      <c r="D3001" s="143"/>
      <c r="E3001" s="7"/>
      <c r="F3001" s="21"/>
      <c r="G3001" s="22"/>
      <c r="H3001" s="273"/>
      <c r="I3001" s="23"/>
      <c r="J3001" s="24"/>
      <c r="K3001" s="71"/>
      <c r="L3001" s="246"/>
      <c r="M3001" s="351"/>
      <c r="N3001" s="73"/>
    </row>
    <row r="3002" spans="1:14" s="74" customFormat="1" ht="15" x14ac:dyDescent="0.2">
      <c r="A3002" s="25"/>
      <c r="B3002" s="18"/>
      <c r="C3002" s="19"/>
      <c r="D3002" s="143"/>
      <c r="E3002" s="7"/>
      <c r="F3002" s="21"/>
      <c r="G3002" s="22"/>
      <c r="H3002" s="273"/>
      <c r="I3002" s="23"/>
      <c r="J3002" s="24"/>
      <c r="K3002" s="71"/>
      <c r="L3002" s="246"/>
      <c r="M3002" s="351"/>
      <c r="N3002" s="73"/>
    </row>
    <row r="3003" spans="1:14" s="74" customFormat="1" ht="15" x14ac:dyDescent="0.25">
      <c r="A3003" s="17"/>
      <c r="B3003" s="18"/>
      <c r="C3003" s="19"/>
      <c r="D3003" s="143"/>
      <c r="E3003" s="7"/>
      <c r="F3003" s="21"/>
      <c r="G3003" s="22"/>
      <c r="H3003" s="273"/>
      <c r="I3003" s="23"/>
      <c r="J3003" s="24"/>
      <c r="K3003" s="71"/>
      <c r="L3003" s="246"/>
      <c r="M3003" s="351"/>
      <c r="N3003" s="73"/>
    </row>
    <row r="3004" spans="1:14" s="74" customFormat="1" ht="15" x14ac:dyDescent="0.2">
      <c r="A3004" s="25"/>
      <c r="B3004" s="18"/>
      <c r="C3004" s="19"/>
      <c r="D3004" s="143"/>
      <c r="E3004" s="7"/>
      <c r="F3004" s="21"/>
      <c r="G3004" s="22"/>
      <c r="H3004" s="273"/>
      <c r="I3004" s="23"/>
      <c r="J3004" s="24"/>
      <c r="K3004" s="71"/>
      <c r="L3004" s="246"/>
      <c r="M3004" s="351"/>
      <c r="N3004" s="73"/>
    </row>
    <row r="3005" spans="1:14" s="74" customFormat="1" ht="15" x14ac:dyDescent="0.2">
      <c r="A3005" s="25"/>
      <c r="B3005" s="18"/>
      <c r="C3005" s="19"/>
      <c r="D3005" s="143"/>
      <c r="E3005" s="7"/>
      <c r="F3005" s="21"/>
      <c r="G3005" s="22"/>
      <c r="H3005" s="273"/>
      <c r="I3005" s="23"/>
      <c r="J3005" s="24"/>
      <c r="K3005" s="71"/>
      <c r="L3005" s="246"/>
      <c r="M3005" s="351"/>
      <c r="N3005" s="73"/>
    </row>
    <row r="3006" spans="1:14" s="74" customFormat="1" ht="15" x14ac:dyDescent="0.2">
      <c r="A3006" s="25"/>
      <c r="B3006" s="18"/>
      <c r="C3006" s="19"/>
      <c r="D3006" s="143"/>
      <c r="E3006" s="7"/>
      <c r="F3006" s="21"/>
      <c r="G3006" s="22"/>
      <c r="H3006" s="273"/>
      <c r="I3006" s="23"/>
      <c r="J3006" s="24"/>
      <c r="K3006" s="71"/>
      <c r="L3006" s="246"/>
      <c r="M3006" s="351"/>
      <c r="N3006" s="73"/>
    </row>
    <row r="3007" spans="1:14" s="74" customFormat="1" ht="15" x14ac:dyDescent="0.2">
      <c r="A3007" s="25"/>
      <c r="B3007" s="18"/>
      <c r="C3007" s="19"/>
      <c r="D3007" s="143"/>
      <c r="E3007" s="7"/>
      <c r="F3007" s="21"/>
      <c r="G3007" s="22"/>
      <c r="H3007" s="273"/>
      <c r="I3007" s="23"/>
      <c r="J3007" s="24"/>
      <c r="K3007" s="71"/>
      <c r="L3007" s="246"/>
      <c r="M3007" s="351"/>
      <c r="N3007" s="73"/>
    </row>
    <row r="3008" spans="1:14" s="74" customFormat="1" ht="15" x14ac:dyDescent="0.2">
      <c r="A3008" s="25"/>
      <c r="B3008" s="18"/>
      <c r="C3008" s="19"/>
      <c r="D3008" s="143"/>
      <c r="E3008" s="7"/>
      <c r="F3008" s="21"/>
      <c r="G3008" s="22"/>
      <c r="H3008" s="273"/>
      <c r="I3008" s="23"/>
      <c r="J3008" s="24"/>
      <c r="K3008" s="71"/>
      <c r="L3008" s="246"/>
      <c r="M3008" s="351"/>
      <c r="N3008" s="73"/>
    </row>
    <row r="3009" spans="1:14" s="74" customFormat="1" ht="15" x14ac:dyDescent="0.2">
      <c r="A3009" s="25"/>
      <c r="B3009" s="18"/>
      <c r="C3009" s="19"/>
      <c r="D3009" s="143"/>
      <c r="E3009" s="7"/>
      <c r="F3009" s="21"/>
      <c r="G3009" s="22"/>
      <c r="H3009" s="273"/>
      <c r="I3009" s="23"/>
      <c r="J3009" s="24"/>
      <c r="K3009" s="71"/>
      <c r="L3009" s="246"/>
      <c r="M3009" s="351"/>
      <c r="N3009" s="73"/>
    </row>
    <row r="3010" spans="1:14" s="74" customFormat="1" ht="15" x14ac:dyDescent="0.2">
      <c r="A3010" s="25"/>
      <c r="B3010" s="18"/>
      <c r="C3010" s="19"/>
      <c r="D3010" s="143"/>
      <c r="E3010" s="7"/>
      <c r="F3010" s="21"/>
      <c r="G3010" s="22"/>
      <c r="H3010" s="273"/>
      <c r="I3010" s="23"/>
      <c r="J3010" s="24"/>
      <c r="K3010" s="71"/>
      <c r="L3010" s="246"/>
      <c r="M3010" s="351"/>
      <c r="N3010" s="73"/>
    </row>
    <row r="3011" spans="1:14" s="74" customFormat="1" ht="15" x14ac:dyDescent="0.2">
      <c r="A3011" s="25"/>
      <c r="B3011" s="18"/>
      <c r="C3011" s="19"/>
      <c r="D3011" s="143"/>
      <c r="E3011" s="7"/>
      <c r="F3011" s="21"/>
      <c r="G3011" s="22"/>
      <c r="H3011" s="273"/>
      <c r="I3011" s="23"/>
      <c r="J3011" s="24"/>
      <c r="K3011" s="71"/>
      <c r="L3011" s="246"/>
      <c r="M3011" s="351"/>
      <c r="N3011" s="73"/>
    </row>
    <row r="3012" spans="1:14" s="74" customFormat="1" ht="15" x14ac:dyDescent="0.2">
      <c r="A3012" s="25"/>
      <c r="B3012" s="18"/>
      <c r="C3012" s="19"/>
      <c r="D3012" s="143"/>
      <c r="E3012" s="7"/>
      <c r="F3012" s="21"/>
      <c r="G3012" s="22"/>
      <c r="H3012" s="273"/>
      <c r="I3012" s="23"/>
      <c r="J3012" s="24"/>
      <c r="K3012" s="71"/>
      <c r="L3012" s="246"/>
      <c r="M3012" s="351"/>
      <c r="N3012" s="73"/>
    </row>
    <row r="3013" spans="1:14" s="74" customFormat="1" ht="15" x14ac:dyDescent="0.2">
      <c r="A3013" s="25"/>
      <c r="B3013" s="18"/>
      <c r="C3013" s="19"/>
      <c r="D3013" s="143"/>
      <c r="E3013" s="7"/>
      <c r="F3013" s="21"/>
      <c r="G3013" s="22"/>
      <c r="H3013" s="273"/>
      <c r="I3013" s="23"/>
      <c r="J3013" s="24"/>
      <c r="K3013" s="71"/>
      <c r="L3013" s="246"/>
      <c r="M3013" s="351"/>
      <c r="N3013" s="73"/>
    </row>
    <row r="3014" spans="1:14" s="74" customFormat="1" ht="15" x14ac:dyDescent="0.2">
      <c r="A3014" s="25"/>
      <c r="B3014" s="18"/>
      <c r="C3014" s="19"/>
      <c r="D3014" s="143"/>
      <c r="E3014" s="7"/>
      <c r="F3014" s="21"/>
      <c r="G3014" s="22"/>
      <c r="H3014" s="273"/>
      <c r="I3014" s="23"/>
      <c r="J3014" s="24"/>
      <c r="K3014" s="71"/>
      <c r="L3014" s="246"/>
      <c r="M3014" s="351"/>
      <c r="N3014" s="73"/>
    </row>
    <row r="3015" spans="1:14" s="74" customFormat="1" ht="15" x14ac:dyDescent="0.2">
      <c r="A3015" s="25"/>
      <c r="B3015" s="18"/>
      <c r="C3015" s="19"/>
      <c r="D3015" s="143"/>
      <c r="E3015" s="7"/>
      <c r="F3015" s="21"/>
      <c r="G3015" s="22"/>
      <c r="H3015" s="273"/>
      <c r="I3015" s="23"/>
      <c r="J3015" s="24"/>
      <c r="K3015" s="71"/>
      <c r="L3015" s="246"/>
      <c r="M3015" s="351"/>
      <c r="N3015" s="73"/>
    </row>
    <row r="3016" spans="1:14" s="74" customFormat="1" ht="15" x14ac:dyDescent="0.2">
      <c r="A3016" s="25"/>
      <c r="B3016" s="18"/>
      <c r="C3016" s="19"/>
      <c r="D3016" s="143"/>
      <c r="E3016" s="7"/>
      <c r="F3016" s="21"/>
      <c r="G3016" s="22"/>
      <c r="H3016" s="273"/>
      <c r="I3016" s="23"/>
      <c r="J3016" s="24"/>
      <c r="K3016" s="71"/>
      <c r="L3016" s="246"/>
      <c r="M3016" s="351"/>
      <c r="N3016" s="73"/>
    </row>
    <row r="3017" spans="1:14" s="74" customFormat="1" ht="15" x14ac:dyDescent="0.2">
      <c r="A3017" s="25"/>
      <c r="B3017" s="18"/>
      <c r="C3017" s="19"/>
      <c r="D3017" s="143"/>
      <c r="E3017" s="7"/>
      <c r="F3017" s="21"/>
      <c r="G3017" s="22"/>
      <c r="H3017" s="273"/>
      <c r="I3017" s="23"/>
      <c r="J3017" s="24"/>
      <c r="K3017" s="71"/>
      <c r="L3017" s="246"/>
      <c r="M3017" s="351"/>
      <c r="N3017" s="73"/>
    </row>
    <row r="3018" spans="1:14" s="74" customFormat="1" ht="15" x14ac:dyDescent="0.2">
      <c r="A3018" s="25"/>
      <c r="B3018" s="18"/>
      <c r="C3018" s="19"/>
      <c r="D3018" s="143"/>
      <c r="E3018" s="7"/>
      <c r="F3018" s="21"/>
      <c r="G3018" s="22"/>
      <c r="H3018" s="273"/>
      <c r="I3018" s="23"/>
      <c r="J3018" s="24"/>
      <c r="K3018" s="71"/>
      <c r="L3018" s="246"/>
      <c r="M3018" s="351"/>
      <c r="N3018" s="73"/>
    </row>
    <row r="3019" spans="1:14" s="74" customFormat="1" ht="15" x14ac:dyDescent="0.2">
      <c r="A3019" s="25"/>
      <c r="B3019" s="18"/>
      <c r="C3019" s="19"/>
      <c r="D3019" s="143"/>
      <c r="E3019" s="7"/>
      <c r="F3019" s="21"/>
      <c r="G3019" s="22"/>
      <c r="H3019" s="273"/>
      <c r="I3019" s="23"/>
      <c r="J3019" s="24"/>
      <c r="K3019" s="35"/>
      <c r="L3019" s="246"/>
      <c r="M3019" s="351"/>
      <c r="N3019" s="73"/>
    </row>
    <row r="3020" spans="1:14" s="74" customFormat="1" ht="15" x14ac:dyDescent="0.25">
      <c r="A3020" s="17"/>
      <c r="B3020" s="18"/>
      <c r="C3020" s="19"/>
      <c r="D3020" s="143"/>
      <c r="E3020" s="7"/>
      <c r="F3020" s="21"/>
      <c r="G3020" s="22"/>
      <c r="H3020" s="273"/>
      <c r="I3020" s="23"/>
      <c r="J3020" s="24"/>
      <c r="K3020" s="35"/>
      <c r="L3020" s="246"/>
      <c r="M3020" s="351"/>
      <c r="N3020" s="73"/>
    </row>
    <row r="3021" spans="1:14" s="74" customFormat="1" ht="15" x14ac:dyDescent="0.2">
      <c r="A3021" s="25"/>
      <c r="B3021" s="18"/>
      <c r="C3021" s="19"/>
      <c r="D3021" s="143"/>
      <c r="E3021" s="7"/>
      <c r="F3021" s="21"/>
      <c r="G3021" s="22"/>
      <c r="H3021" s="273"/>
      <c r="I3021" s="23"/>
      <c r="J3021" s="24"/>
      <c r="K3021" s="35"/>
      <c r="L3021" s="246"/>
      <c r="M3021" s="351"/>
      <c r="N3021" s="73"/>
    </row>
    <row r="3022" spans="1:14" s="74" customFormat="1" ht="15" x14ac:dyDescent="0.2">
      <c r="A3022" s="25"/>
      <c r="B3022" s="18"/>
      <c r="C3022" s="19"/>
      <c r="D3022" s="143"/>
      <c r="E3022" s="7"/>
      <c r="F3022" s="21"/>
      <c r="G3022" s="22"/>
      <c r="H3022" s="273"/>
      <c r="I3022" s="23"/>
      <c r="J3022" s="24"/>
      <c r="K3022" s="35"/>
      <c r="L3022" s="246"/>
      <c r="M3022" s="351"/>
      <c r="N3022" s="73"/>
    </row>
    <row r="3023" spans="1:14" s="74" customFormat="1" ht="15" x14ac:dyDescent="0.2">
      <c r="A3023" s="25"/>
      <c r="B3023" s="18"/>
      <c r="C3023" s="19"/>
      <c r="D3023" s="143"/>
      <c r="E3023" s="7"/>
      <c r="F3023" s="21"/>
      <c r="G3023" s="22"/>
      <c r="H3023" s="273"/>
      <c r="I3023" s="23"/>
      <c r="J3023" s="24"/>
      <c r="K3023" s="35"/>
      <c r="L3023" s="246"/>
      <c r="M3023" s="351"/>
      <c r="N3023" s="73"/>
    </row>
    <row r="3024" spans="1:14" s="74" customFormat="1" ht="15" x14ac:dyDescent="0.2">
      <c r="A3024" s="25"/>
      <c r="B3024" s="18"/>
      <c r="C3024" s="19"/>
      <c r="D3024" s="143"/>
      <c r="E3024" s="7"/>
      <c r="F3024" s="21"/>
      <c r="G3024" s="22"/>
      <c r="H3024" s="273"/>
      <c r="I3024" s="23"/>
      <c r="J3024" s="24"/>
      <c r="K3024" s="35"/>
      <c r="L3024" s="246"/>
      <c r="M3024" s="351"/>
      <c r="N3024" s="73"/>
    </row>
    <row r="3025" spans="1:14" s="74" customFormat="1" ht="15" x14ac:dyDescent="0.2">
      <c r="A3025" s="25"/>
      <c r="B3025" s="18"/>
      <c r="C3025" s="19"/>
      <c r="D3025" s="143"/>
      <c r="E3025" s="7"/>
      <c r="F3025" s="21"/>
      <c r="G3025" s="22"/>
      <c r="H3025" s="273"/>
      <c r="I3025" s="23"/>
      <c r="J3025" s="24"/>
      <c r="K3025" s="35"/>
      <c r="L3025" s="246"/>
      <c r="M3025" s="351"/>
      <c r="N3025" s="73"/>
    </row>
    <row r="3026" spans="1:14" s="74" customFormat="1" ht="15" x14ac:dyDescent="0.2">
      <c r="A3026" s="25"/>
      <c r="B3026" s="18"/>
      <c r="C3026" s="19"/>
      <c r="D3026" s="143"/>
      <c r="E3026" s="7"/>
      <c r="F3026" s="21"/>
      <c r="G3026" s="22"/>
      <c r="H3026" s="273"/>
      <c r="I3026" s="23"/>
      <c r="J3026" s="24"/>
      <c r="K3026" s="35"/>
      <c r="L3026" s="246"/>
      <c r="M3026" s="351"/>
      <c r="N3026" s="73"/>
    </row>
    <row r="3027" spans="1:14" s="74" customFormat="1" ht="15" x14ac:dyDescent="0.2">
      <c r="A3027" s="25"/>
      <c r="B3027" s="18"/>
      <c r="C3027" s="19"/>
      <c r="D3027" s="143"/>
      <c r="E3027" s="7"/>
      <c r="F3027" s="21"/>
      <c r="G3027" s="22"/>
      <c r="H3027" s="273"/>
      <c r="I3027" s="23"/>
      <c r="J3027" s="24"/>
      <c r="K3027" s="35"/>
      <c r="L3027" s="246"/>
      <c r="M3027" s="351"/>
      <c r="N3027" s="73"/>
    </row>
    <row r="3028" spans="1:14" s="74" customFormat="1" ht="15" x14ac:dyDescent="0.2">
      <c r="A3028" s="25"/>
      <c r="B3028" s="18"/>
      <c r="C3028" s="19"/>
      <c r="D3028" s="143"/>
      <c r="E3028" s="7"/>
      <c r="F3028" s="21"/>
      <c r="G3028" s="22"/>
      <c r="H3028" s="273"/>
      <c r="I3028" s="23"/>
      <c r="J3028" s="24"/>
      <c r="K3028" s="35"/>
      <c r="L3028" s="246"/>
      <c r="M3028" s="351"/>
      <c r="N3028" s="73"/>
    </row>
    <row r="3029" spans="1:14" s="74" customFormat="1" ht="15" x14ac:dyDescent="0.2">
      <c r="A3029" s="25"/>
      <c r="B3029" s="18"/>
      <c r="C3029" s="19"/>
      <c r="D3029" s="143"/>
      <c r="E3029" s="7"/>
      <c r="F3029" s="21"/>
      <c r="G3029" s="22"/>
      <c r="H3029" s="273"/>
      <c r="I3029" s="23"/>
      <c r="J3029" s="24"/>
      <c r="K3029" s="35"/>
      <c r="L3029" s="246"/>
      <c r="M3029" s="351"/>
      <c r="N3029" s="73"/>
    </row>
    <row r="3030" spans="1:14" s="74" customFormat="1" ht="15" x14ac:dyDescent="0.2">
      <c r="A3030" s="25"/>
      <c r="B3030" s="18"/>
      <c r="C3030" s="19"/>
      <c r="D3030" s="143"/>
      <c r="E3030" s="7"/>
      <c r="F3030" s="21"/>
      <c r="G3030" s="22"/>
      <c r="H3030" s="273"/>
      <c r="I3030" s="23"/>
      <c r="J3030" s="24"/>
      <c r="K3030" s="35"/>
      <c r="L3030" s="246"/>
      <c r="M3030" s="351"/>
      <c r="N3030" s="73"/>
    </row>
    <row r="3031" spans="1:14" s="74" customFormat="1" ht="15" x14ac:dyDescent="0.2">
      <c r="A3031" s="25"/>
      <c r="B3031" s="18"/>
      <c r="C3031" s="19"/>
      <c r="D3031" s="143"/>
      <c r="E3031" s="7"/>
      <c r="F3031" s="21"/>
      <c r="G3031" s="22"/>
      <c r="H3031" s="273"/>
      <c r="I3031" s="23"/>
      <c r="J3031" s="24"/>
      <c r="K3031" s="35"/>
      <c r="L3031" s="246"/>
      <c r="M3031" s="351"/>
      <c r="N3031" s="73"/>
    </row>
    <row r="3032" spans="1:14" s="74" customFormat="1" ht="15" x14ac:dyDescent="0.2">
      <c r="A3032" s="25"/>
      <c r="B3032" s="18"/>
      <c r="C3032" s="19"/>
      <c r="D3032" s="143"/>
      <c r="E3032" s="7"/>
      <c r="F3032" s="21"/>
      <c r="G3032" s="22"/>
      <c r="H3032" s="273"/>
      <c r="I3032" s="23"/>
      <c r="J3032" s="24"/>
      <c r="K3032" s="35"/>
      <c r="L3032" s="246"/>
      <c r="M3032" s="351"/>
      <c r="N3032" s="73"/>
    </row>
    <row r="3033" spans="1:14" s="74" customFormat="1" ht="15" x14ac:dyDescent="0.2">
      <c r="A3033" s="25"/>
      <c r="B3033" s="18"/>
      <c r="C3033" s="19"/>
      <c r="D3033" s="143"/>
      <c r="E3033" s="7"/>
      <c r="F3033" s="21"/>
      <c r="G3033" s="22"/>
      <c r="H3033" s="273"/>
      <c r="I3033" s="23"/>
      <c r="J3033" s="24"/>
      <c r="K3033" s="35"/>
      <c r="L3033" s="246"/>
      <c r="M3033" s="351"/>
      <c r="N3033" s="73"/>
    </row>
    <row r="3034" spans="1:14" s="74" customFormat="1" ht="15" x14ac:dyDescent="0.2">
      <c r="A3034" s="25"/>
      <c r="B3034" s="18"/>
      <c r="C3034" s="19"/>
      <c r="D3034" s="143"/>
      <c r="E3034" s="7"/>
      <c r="F3034" s="21"/>
      <c r="G3034" s="22"/>
      <c r="H3034" s="273"/>
      <c r="I3034" s="23"/>
      <c r="J3034" s="24"/>
      <c r="K3034" s="35"/>
      <c r="L3034" s="246"/>
      <c r="M3034" s="351"/>
      <c r="N3034" s="73"/>
    </row>
    <row r="3035" spans="1:14" s="74" customFormat="1" ht="15" x14ac:dyDescent="0.2">
      <c r="A3035" s="25"/>
      <c r="B3035" s="18"/>
      <c r="C3035" s="19"/>
      <c r="D3035" s="143"/>
      <c r="E3035" s="7"/>
      <c r="F3035" s="21"/>
      <c r="G3035" s="22"/>
      <c r="H3035" s="273"/>
      <c r="I3035" s="23"/>
      <c r="J3035" s="24"/>
      <c r="K3035" s="35"/>
      <c r="L3035" s="246"/>
      <c r="M3035" s="351"/>
      <c r="N3035" s="73"/>
    </row>
    <row r="3036" spans="1:14" s="74" customFormat="1" ht="15" x14ac:dyDescent="0.2">
      <c r="A3036" s="25"/>
      <c r="B3036" s="18"/>
      <c r="C3036" s="19"/>
      <c r="D3036" s="143"/>
      <c r="E3036" s="7"/>
      <c r="F3036" s="21"/>
      <c r="G3036" s="22"/>
      <c r="H3036" s="273"/>
      <c r="I3036" s="23"/>
      <c r="J3036" s="24"/>
      <c r="K3036" s="35"/>
      <c r="L3036" s="246"/>
      <c r="M3036" s="351"/>
      <c r="N3036" s="73"/>
    </row>
    <row r="3037" spans="1:14" s="74" customFormat="1" ht="15" x14ac:dyDescent="0.2">
      <c r="A3037" s="25"/>
      <c r="B3037" s="18"/>
      <c r="C3037" s="19"/>
      <c r="D3037" s="143"/>
      <c r="E3037" s="7"/>
      <c r="F3037" s="21"/>
      <c r="G3037" s="22"/>
      <c r="H3037" s="273"/>
      <c r="I3037" s="23"/>
      <c r="J3037" s="24"/>
      <c r="K3037" s="35"/>
      <c r="L3037" s="246"/>
      <c r="M3037" s="351"/>
      <c r="N3037" s="73"/>
    </row>
    <row r="3038" spans="1:14" s="74" customFormat="1" x14ac:dyDescent="0.2">
      <c r="A3038" s="75"/>
      <c r="B3038" s="141"/>
      <c r="C3038" s="77"/>
      <c r="D3038" s="21"/>
      <c r="E3038" s="21"/>
      <c r="F3038" s="21"/>
      <c r="G3038" s="142"/>
      <c r="H3038" s="273"/>
      <c r="I3038" s="135"/>
      <c r="J3038" s="79"/>
      <c r="K3038" s="35"/>
      <c r="L3038" s="246"/>
      <c r="M3038" s="349"/>
      <c r="N3038" s="73"/>
    </row>
    <row r="3039" spans="1:14" s="74" customFormat="1" ht="15" x14ac:dyDescent="0.2">
      <c r="A3039" s="25"/>
      <c r="B3039" s="18"/>
      <c r="C3039" s="19"/>
      <c r="D3039" s="143"/>
      <c r="E3039" s="7"/>
      <c r="F3039" s="21"/>
      <c r="G3039" s="22"/>
      <c r="H3039" s="273"/>
      <c r="I3039" s="23"/>
      <c r="J3039" s="24"/>
      <c r="K3039" s="35"/>
      <c r="L3039" s="246"/>
      <c r="M3039" s="351"/>
      <c r="N3039" s="73"/>
    </row>
    <row r="3040" spans="1:14" s="74" customFormat="1" ht="15" x14ac:dyDescent="0.2">
      <c r="A3040" s="25"/>
      <c r="B3040" s="18"/>
      <c r="C3040" s="19"/>
      <c r="D3040" s="143"/>
      <c r="E3040" s="7"/>
      <c r="F3040" s="21"/>
      <c r="G3040" s="22"/>
      <c r="H3040" s="273"/>
      <c r="I3040" s="23"/>
      <c r="J3040" s="24"/>
      <c r="K3040" s="35"/>
      <c r="L3040" s="246"/>
      <c r="M3040" s="351"/>
      <c r="N3040" s="73"/>
    </row>
    <row r="3041" spans="1:14" s="74" customFormat="1" ht="15" x14ac:dyDescent="0.2">
      <c r="A3041" s="25"/>
      <c r="B3041" s="18"/>
      <c r="C3041" s="19"/>
      <c r="D3041" s="143"/>
      <c r="E3041" s="7"/>
      <c r="F3041" s="21"/>
      <c r="G3041" s="22"/>
      <c r="H3041" s="273"/>
      <c r="I3041" s="23"/>
      <c r="J3041" s="24"/>
      <c r="K3041" s="35"/>
      <c r="L3041" s="246"/>
      <c r="M3041" s="351"/>
      <c r="N3041" s="73"/>
    </row>
    <row r="3042" spans="1:14" s="74" customFormat="1" ht="15" x14ac:dyDescent="0.2">
      <c r="A3042" s="25"/>
      <c r="B3042" s="18"/>
      <c r="C3042" s="19"/>
      <c r="D3042" s="143"/>
      <c r="E3042" s="7"/>
      <c r="F3042" s="21"/>
      <c r="G3042" s="22"/>
      <c r="H3042" s="273"/>
      <c r="I3042" s="23"/>
      <c r="J3042" s="24"/>
      <c r="K3042" s="35"/>
      <c r="L3042" s="246"/>
      <c r="M3042" s="351"/>
      <c r="N3042" s="73"/>
    </row>
    <row r="3043" spans="1:14" s="74" customFormat="1" ht="15" x14ac:dyDescent="0.2">
      <c r="A3043" s="25"/>
      <c r="B3043" s="18"/>
      <c r="C3043" s="19"/>
      <c r="D3043" s="143"/>
      <c r="E3043" s="7"/>
      <c r="F3043" s="21"/>
      <c r="G3043" s="22"/>
      <c r="H3043" s="273"/>
      <c r="I3043" s="23"/>
      <c r="J3043" s="24"/>
      <c r="K3043" s="35"/>
      <c r="L3043" s="246"/>
      <c r="M3043" s="351"/>
      <c r="N3043" s="73"/>
    </row>
    <row r="3044" spans="1:14" s="74" customFormat="1" ht="15" x14ac:dyDescent="0.2">
      <c r="A3044" s="25"/>
      <c r="B3044" s="18"/>
      <c r="C3044" s="19"/>
      <c r="D3044" s="143"/>
      <c r="E3044" s="7"/>
      <c r="F3044" s="21"/>
      <c r="G3044" s="22"/>
      <c r="H3044" s="273"/>
      <c r="I3044" s="23"/>
      <c r="J3044" s="24"/>
      <c r="K3044" s="35"/>
      <c r="L3044" s="246"/>
      <c r="M3044" s="351"/>
      <c r="N3044" s="73"/>
    </row>
    <row r="3045" spans="1:14" s="74" customFormat="1" ht="15" x14ac:dyDescent="0.2">
      <c r="A3045" s="25"/>
      <c r="B3045" s="18"/>
      <c r="C3045" s="19"/>
      <c r="D3045" s="143"/>
      <c r="E3045" s="7"/>
      <c r="F3045" s="21"/>
      <c r="G3045" s="22"/>
      <c r="H3045" s="273"/>
      <c r="I3045" s="23"/>
      <c r="J3045" s="24"/>
      <c r="K3045" s="35"/>
      <c r="L3045" s="246"/>
      <c r="M3045" s="351"/>
      <c r="N3045" s="73"/>
    </row>
    <row r="3046" spans="1:14" s="74" customFormat="1" ht="15" x14ac:dyDescent="0.2">
      <c r="A3046" s="25"/>
      <c r="B3046" s="18"/>
      <c r="C3046" s="19"/>
      <c r="D3046" s="143"/>
      <c r="E3046" s="7"/>
      <c r="F3046" s="21"/>
      <c r="G3046" s="22"/>
      <c r="H3046" s="273"/>
      <c r="I3046" s="23"/>
      <c r="J3046" s="24"/>
      <c r="K3046" s="35"/>
      <c r="L3046" s="246"/>
      <c r="M3046" s="351"/>
      <c r="N3046" s="73"/>
    </row>
    <row r="3047" spans="1:14" s="74" customFormat="1" ht="15" x14ac:dyDescent="0.2">
      <c r="A3047" s="25"/>
      <c r="B3047" s="18"/>
      <c r="C3047" s="19"/>
      <c r="D3047" s="143"/>
      <c r="E3047" s="7"/>
      <c r="F3047" s="21"/>
      <c r="G3047" s="22"/>
      <c r="H3047" s="273"/>
      <c r="I3047" s="23"/>
      <c r="J3047" s="24"/>
      <c r="K3047" s="35"/>
      <c r="L3047" s="246"/>
      <c r="M3047" s="351"/>
      <c r="N3047" s="73"/>
    </row>
    <row r="3048" spans="1:14" s="74" customFormat="1" ht="15" x14ac:dyDescent="0.2">
      <c r="A3048" s="25"/>
      <c r="B3048" s="18"/>
      <c r="C3048" s="19"/>
      <c r="D3048" s="143"/>
      <c r="E3048" s="7"/>
      <c r="F3048" s="21"/>
      <c r="G3048" s="22"/>
      <c r="H3048" s="273"/>
      <c r="I3048" s="23"/>
      <c r="J3048" s="24"/>
      <c r="K3048" s="35"/>
      <c r="L3048" s="246"/>
      <c r="M3048" s="351"/>
      <c r="N3048" s="73"/>
    </row>
    <row r="3049" spans="1:14" s="74" customFormat="1" ht="15" x14ac:dyDescent="0.2">
      <c r="A3049" s="25"/>
      <c r="B3049" s="18"/>
      <c r="C3049" s="19"/>
      <c r="D3049" s="143"/>
      <c r="E3049" s="7"/>
      <c r="F3049" s="21"/>
      <c r="G3049" s="22"/>
      <c r="H3049" s="273"/>
      <c r="I3049" s="23"/>
      <c r="J3049" s="24"/>
      <c r="K3049" s="35"/>
      <c r="L3049" s="246"/>
      <c r="M3049" s="351"/>
      <c r="N3049" s="73"/>
    </row>
    <row r="3050" spans="1:14" s="74" customFormat="1" ht="15" x14ac:dyDescent="0.2">
      <c r="A3050" s="25"/>
      <c r="B3050" s="18"/>
      <c r="C3050" s="19"/>
      <c r="D3050" s="143"/>
      <c r="E3050" s="7"/>
      <c r="F3050" s="21"/>
      <c r="G3050" s="22"/>
      <c r="H3050" s="273"/>
      <c r="I3050" s="23"/>
      <c r="J3050" s="24"/>
      <c r="K3050" s="71"/>
      <c r="L3050" s="246"/>
      <c r="M3050" s="351"/>
      <c r="N3050" s="73"/>
    </row>
    <row r="3051" spans="1:14" s="74" customFormat="1" ht="15" x14ac:dyDescent="0.25">
      <c r="A3051" s="17"/>
      <c r="B3051" s="18"/>
      <c r="C3051" s="19"/>
      <c r="D3051" s="143"/>
      <c r="E3051" s="7"/>
      <c r="F3051" s="21"/>
      <c r="G3051" s="22"/>
      <c r="H3051" s="273"/>
      <c r="I3051" s="23"/>
      <c r="J3051" s="24"/>
      <c r="K3051" s="35"/>
      <c r="L3051" s="246"/>
      <c r="M3051" s="351"/>
      <c r="N3051" s="73"/>
    </row>
    <row r="3052" spans="1:14" s="74" customFormat="1" ht="15" x14ac:dyDescent="0.2">
      <c r="A3052" s="25"/>
      <c r="B3052" s="18"/>
      <c r="C3052" s="19"/>
      <c r="D3052" s="143"/>
      <c r="E3052" s="7"/>
      <c r="F3052" s="21"/>
      <c r="G3052" s="22"/>
      <c r="H3052" s="273"/>
      <c r="I3052" s="23"/>
      <c r="J3052" s="24"/>
      <c r="K3052" s="35"/>
      <c r="L3052" s="246"/>
      <c r="M3052" s="351"/>
      <c r="N3052" s="73"/>
    </row>
    <row r="3053" spans="1:14" s="74" customFormat="1" ht="15" x14ac:dyDescent="0.2">
      <c r="A3053" s="25"/>
      <c r="B3053" s="18"/>
      <c r="C3053" s="19"/>
      <c r="D3053" s="143"/>
      <c r="E3053" s="7"/>
      <c r="F3053" s="21"/>
      <c r="G3053" s="22"/>
      <c r="H3053" s="273"/>
      <c r="I3053" s="23"/>
      <c r="J3053" s="24"/>
      <c r="K3053" s="35"/>
      <c r="L3053" s="246"/>
      <c r="M3053" s="351"/>
      <c r="N3053" s="73"/>
    </row>
    <row r="3054" spans="1:14" s="74" customFormat="1" ht="15" x14ac:dyDescent="0.2">
      <c r="A3054" s="25"/>
      <c r="B3054" s="18"/>
      <c r="C3054" s="19"/>
      <c r="D3054" s="143"/>
      <c r="E3054" s="7"/>
      <c r="F3054" s="21"/>
      <c r="G3054" s="22"/>
      <c r="H3054" s="273"/>
      <c r="I3054" s="23"/>
      <c r="J3054" s="24"/>
      <c r="K3054" s="35"/>
      <c r="L3054" s="246"/>
      <c r="M3054" s="351"/>
      <c r="N3054" s="73"/>
    </row>
    <row r="3055" spans="1:14" s="74" customFormat="1" ht="15" x14ac:dyDescent="0.2">
      <c r="A3055" s="25"/>
      <c r="B3055" s="18"/>
      <c r="C3055" s="19"/>
      <c r="D3055" s="143"/>
      <c r="E3055" s="7"/>
      <c r="F3055" s="21"/>
      <c r="G3055" s="22"/>
      <c r="H3055" s="273"/>
      <c r="I3055" s="23"/>
      <c r="J3055" s="24"/>
      <c r="K3055" s="35"/>
      <c r="L3055" s="246"/>
      <c r="M3055" s="351"/>
      <c r="N3055" s="73"/>
    </row>
    <row r="3056" spans="1:14" s="74" customFormat="1" ht="15" x14ac:dyDescent="0.2">
      <c r="A3056" s="25"/>
      <c r="B3056" s="18"/>
      <c r="C3056" s="19"/>
      <c r="D3056" s="143"/>
      <c r="E3056" s="7"/>
      <c r="F3056" s="21"/>
      <c r="G3056" s="22"/>
      <c r="H3056" s="273"/>
      <c r="I3056" s="23"/>
      <c r="J3056" s="24"/>
      <c r="K3056" s="35"/>
      <c r="L3056" s="246"/>
      <c r="M3056" s="351"/>
      <c r="N3056" s="73"/>
    </row>
    <row r="3057" spans="1:14" s="74" customFormat="1" ht="15" x14ac:dyDescent="0.2">
      <c r="A3057" s="25"/>
      <c r="B3057" s="18"/>
      <c r="C3057" s="19"/>
      <c r="D3057" s="143"/>
      <c r="E3057" s="7"/>
      <c r="F3057" s="21"/>
      <c r="G3057" s="22"/>
      <c r="H3057" s="273"/>
      <c r="I3057" s="23"/>
      <c r="J3057" s="24"/>
      <c r="K3057" s="35"/>
      <c r="L3057" s="246"/>
      <c r="M3057" s="351"/>
      <c r="N3057" s="73"/>
    </row>
    <row r="3058" spans="1:14" s="74" customFormat="1" ht="15" x14ac:dyDescent="0.2">
      <c r="A3058" s="25"/>
      <c r="B3058" s="18"/>
      <c r="C3058" s="19"/>
      <c r="D3058" s="143"/>
      <c r="E3058" s="7"/>
      <c r="F3058" s="21"/>
      <c r="G3058" s="22"/>
      <c r="H3058" s="273"/>
      <c r="I3058" s="23"/>
      <c r="J3058" s="24"/>
      <c r="K3058" s="35"/>
      <c r="L3058" s="246"/>
      <c r="M3058" s="351"/>
      <c r="N3058" s="73"/>
    </row>
    <row r="3059" spans="1:14" s="74" customFormat="1" ht="15" x14ac:dyDescent="0.25">
      <c r="A3059" s="17"/>
      <c r="B3059" s="18"/>
      <c r="C3059" s="19"/>
      <c r="D3059" s="143"/>
      <c r="E3059" s="7"/>
      <c r="F3059" s="21"/>
      <c r="G3059" s="22"/>
      <c r="H3059" s="273"/>
      <c r="I3059" s="23"/>
      <c r="J3059" s="24"/>
      <c r="K3059" s="35"/>
      <c r="L3059" s="246"/>
      <c r="M3059" s="351"/>
      <c r="N3059" s="73"/>
    </row>
    <row r="3060" spans="1:14" s="74" customFormat="1" ht="15" x14ac:dyDescent="0.2">
      <c r="A3060" s="25"/>
      <c r="B3060" s="18"/>
      <c r="C3060" s="19"/>
      <c r="D3060" s="143"/>
      <c r="E3060" s="7"/>
      <c r="F3060" s="21"/>
      <c r="G3060" s="22"/>
      <c r="H3060" s="273"/>
      <c r="I3060" s="23"/>
      <c r="J3060" s="24"/>
      <c r="K3060" s="35"/>
      <c r="L3060" s="246"/>
      <c r="M3060" s="351"/>
      <c r="N3060" s="73"/>
    </row>
    <row r="3061" spans="1:14" s="74" customFormat="1" ht="15" x14ac:dyDescent="0.2">
      <c r="A3061" s="25"/>
      <c r="B3061" s="18"/>
      <c r="C3061" s="19"/>
      <c r="D3061" s="143"/>
      <c r="E3061" s="7"/>
      <c r="F3061" s="21"/>
      <c r="G3061" s="22"/>
      <c r="H3061" s="273"/>
      <c r="I3061" s="23"/>
      <c r="J3061" s="24"/>
      <c r="K3061" s="35"/>
      <c r="L3061" s="246"/>
      <c r="M3061" s="351"/>
      <c r="N3061" s="73"/>
    </row>
    <row r="3062" spans="1:14" s="74" customFormat="1" ht="15" x14ac:dyDescent="0.2">
      <c r="A3062" s="25"/>
      <c r="B3062" s="18"/>
      <c r="C3062" s="19"/>
      <c r="D3062" s="143"/>
      <c r="E3062" s="7"/>
      <c r="F3062" s="21"/>
      <c r="G3062" s="22"/>
      <c r="H3062" s="273"/>
      <c r="I3062" s="23"/>
      <c r="J3062" s="24"/>
      <c r="K3062" s="35"/>
      <c r="L3062" s="246"/>
      <c r="M3062" s="351"/>
      <c r="N3062" s="73"/>
    </row>
    <row r="3063" spans="1:14" s="74" customFormat="1" ht="15" x14ac:dyDescent="0.2">
      <c r="A3063" s="25"/>
      <c r="B3063" s="18"/>
      <c r="C3063" s="19"/>
      <c r="D3063" s="143"/>
      <c r="E3063" s="7"/>
      <c r="F3063" s="21"/>
      <c r="G3063" s="22"/>
      <c r="H3063" s="273"/>
      <c r="I3063" s="23"/>
      <c r="J3063" s="24"/>
      <c r="K3063" s="35"/>
      <c r="L3063" s="246"/>
      <c r="M3063" s="351"/>
      <c r="N3063" s="73"/>
    </row>
    <row r="3064" spans="1:14" s="74" customFormat="1" ht="15" x14ac:dyDescent="0.2">
      <c r="A3064" s="25"/>
      <c r="B3064" s="18"/>
      <c r="C3064" s="19"/>
      <c r="D3064" s="143"/>
      <c r="E3064" s="7"/>
      <c r="F3064" s="21"/>
      <c r="G3064" s="22"/>
      <c r="H3064" s="273"/>
      <c r="I3064" s="23"/>
      <c r="J3064" s="24"/>
      <c r="K3064" s="35"/>
      <c r="L3064" s="246"/>
      <c r="M3064" s="351"/>
      <c r="N3064" s="73"/>
    </row>
    <row r="3065" spans="1:14" s="74" customFormat="1" ht="15" x14ac:dyDescent="0.2">
      <c r="A3065" s="25"/>
      <c r="B3065" s="18"/>
      <c r="C3065" s="19"/>
      <c r="D3065" s="143"/>
      <c r="E3065" s="7"/>
      <c r="F3065" s="21"/>
      <c r="G3065" s="22"/>
      <c r="H3065" s="273"/>
      <c r="I3065" s="23"/>
      <c r="J3065" s="24"/>
      <c r="K3065" s="35"/>
      <c r="L3065" s="246"/>
      <c r="M3065" s="351"/>
      <c r="N3065" s="73"/>
    </row>
    <row r="3066" spans="1:14" s="74" customFormat="1" ht="15" x14ac:dyDescent="0.2">
      <c r="A3066" s="25"/>
      <c r="B3066" s="18"/>
      <c r="C3066" s="19"/>
      <c r="D3066" s="143"/>
      <c r="E3066" s="7"/>
      <c r="F3066" s="21"/>
      <c r="G3066" s="22"/>
      <c r="H3066" s="273"/>
      <c r="I3066" s="23"/>
      <c r="J3066" s="24"/>
      <c r="K3066" s="35"/>
      <c r="L3066" s="246"/>
      <c r="M3066" s="351"/>
      <c r="N3066" s="73"/>
    </row>
    <row r="3067" spans="1:14" s="74" customFormat="1" ht="15" x14ac:dyDescent="0.2">
      <c r="A3067" s="25"/>
      <c r="B3067" s="18"/>
      <c r="C3067" s="19"/>
      <c r="D3067" s="143"/>
      <c r="E3067" s="7"/>
      <c r="F3067" s="21"/>
      <c r="G3067" s="22"/>
      <c r="H3067" s="273"/>
      <c r="I3067" s="23"/>
      <c r="J3067" s="24"/>
      <c r="K3067" s="35"/>
      <c r="L3067" s="246"/>
      <c r="M3067" s="351"/>
      <c r="N3067" s="73"/>
    </row>
    <row r="3068" spans="1:14" s="74" customFormat="1" ht="15" x14ac:dyDescent="0.2">
      <c r="A3068" s="25"/>
      <c r="B3068" s="18"/>
      <c r="C3068" s="19"/>
      <c r="D3068" s="143"/>
      <c r="E3068" s="7"/>
      <c r="F3068" s="21"/>
      <c r="G3068" s="22"/>
      <c r="H3068" s="273"/>
      <c r="I3068" s="23"/>
      <c r="J3068" s="24"/>
      <c r="K3068" s="35"/>
      <c r="L3068" s="246"/>
      <c r="M3068" s="351"/>
      <c r="N3068" s="73"/>
    </row>
    <row r="3069" spans="1:14" s="74" customFormat="1" ht="15" x14ac:dyDescent="0.2">
      <c r="A3069" s="25"/>
      <c r="B3069" s="18"/>
      <c r="C3069" s="19"/>
      <c r="D3069" s="143"/>
      <c r="E3069" s="7"/>
      <c r="F3069" s="21"/>
      <c r="G3069" s="22"/>
      <c r="H3069" s="273"/>
      <c r="I3069" s="23"/>
      <c r="J3069" s="24"/>
      <c r="K3069" s="35"/>
      <c r="L3069" s="246"/>
      <c r="M3069" s="351"/>
      <c r="N3069" s="73"/>
    </row>
    <row r="3070" spans="1:14" s="74" customFormat="1" ht="15" x14ac:dyDescent="0.2">
      <c r="A3070" s="25"/>
      <c r="B3070" s="18"/>
      <c r="C3070" s="19"/>
      <c r="D3070" s="143"/>
      <c r="E3070" s="7"/>
      <c r="F3070" s="21"/>
      <c r="G3070" s="22"/>
      <c r="H3070" s="273"/>
      <c r="I3070" s="23"/>
      <c r="J3070" s="24"/>
      <c r="K3070" s="35"/>
      <c r="L3070" s="246"/>
      <c r="M3070" s="351"/>
      <c r="N3070" s="73"/>
    </row>
    <row r="3071" spans="1:14" s="74" customFormat="1" ht="15" x14ac:dyDescent="0.2">
      <c r="A3071" s="25"/>
      <c r="B3071" s="18"/>
      <c r="C3071" s="19"/>
      <c r="D3071" s="143"/>
      <c r="E3071" s="7"/>
      <c r="F3071" s="21"/>
      <c r="G3071" s="22"/>
      <c r="H3071" s="273"/>
      <c r="I3071" s="23"/>
      <c r="J3071" s="24"/>
      <c r="K3071" s="35"/>
      <c r="L3071" s="246"/>
      <c r="M3071" s="351"/>
      <c r="N3071" s="73"/>
    </row>
    <row r="3072" spans="1:14" s="74" customFormat="1" ht="15" x14ac:dyDescent="0.2">
      <c r="A3072" s="25"/>
      <c r="B3072" s="18"/>
      <c r="C3072" s="19"/>
      <c r="D3072" s="143"/>
      <c r="E3072" s="7"/>
      <c r="F3072" s="21"/>
      <c r="G3072" s="22"/>
      <c r="H3072" s="273"/>
      <c r="I3072" s="23"/>
      <c r="J3072" s="24"/>
      <c r="K3072" s="35"/>
      <c r="L3072" s="246"/>
      <c r="M3072" s="351"/>
      <c r="N3072" s="73"/>
    </row>
    <row r="3073" spans="1:14" s="74" customFormat="1" ht="15" x14ac:dyDescent="0.2">
      <c r="A3073" s="25"/>
      <c r="B3073" s="18"/>
      <c r="C3073" s="19"/>
      <c r="D3073" s="143"/>
      <c r="E3073" s="7"/>
      <c r="F3073" s="21"/>
      <c r="G3073" s="22"/>
      <c r="H3073" s="273"/>
      <c r="I3073" s="23"/>
      <c r="J3073" s="24"/>
      <c r="K3073" s="35"/>
      <c r="L3073" s="246"/>
      <c r="M3073" s="351"/>
      <c r="N3073" s="73"/>
    </row>
    <row r="3074" spans="1:14" s="74" customFormat="1" ht="15" x14ac:dyDescent="0.2">
      <c r="A3074" s="25"/>
      <c r="B3074" s="18"/>
      <c r="C3074" s="19"/>
      <c r="D3074" s="143"/>
      <c r="E3074" s="7"/>
      <c r="F3074" s="21"/>
      <c r="G3074" s="22"/>
      <c r="H3074" s="273"/>
      <c r="I3074" s="23"/>
      <c r="J3074" s="24"/>
      <c r="K3074" s="35"/>
      <c r="L3074" s="246"/>
      <c r="M3074" s="351"/>
      <c r="N3074" s="73"/>
    </row>
    <row r="3075" spans="1:14" s="74" customFormat="1" ht="15" x14ac:dyDescent="0.2">
      <c r="A3075" s="25"/>
      <c r="B3075" s="18"/>
      <c r="C3075" s="19"/>
      <c r="D3075" s="143"/>
      <c r="E3075" s="7"/>
      <c r="F3075" s="21"/>
      <c r="G3075" s="22"/>
      <c r="H3075" s="273"/>
      <c r="I3075" s="23"/>
      <c r="J3075" s="24"/>
      <c r="K3075" s="35"/>
      <c r="L3075" s="246"/>
      <c r="M3075" s="351"/>
      <c r="N3075" s="73"/>
    </row>
    <row r="3076" spans="1:14" s="74" customFormat="1" ht="15" x14ac:dyDescent="0.2">
      <c r="A3076" s="25"/>
      <c r="B3076" s="18"/>
      <c r="C3076" s="19"/>
      <c r="D3076" s="143"/>
      <c r="E3076" s="7"/>
      <c r="F3076" s="21"/>
      <c r="G3076" s="22"/>
      <c r="H3076" s="273"/>
      <c r="I3076" s="23"/>
      <c r="J3076" s="24"/>
      <c r="K3076" s="35"/>
      <c r="L3076" s="246"/>
      <c r="M3076" s="351"/>
      <c r="N3076" s="73"/>
    </row>
    <row r="3077" spans="1:14" s="74" customFormat="1" ht="15" x14ac:dyDescent="0.2">
      <c r="A3077" s="25"/>
      <c r="B3077" s="18"/>
      <c r="C3077" s="19"/>
      <c r="D3077" s="143"/>
      <c r="E3077" s="7"/>
      <c r="F3077" s="21"/>
      <c r="G3077" s="22"/>
      <c r="H3077" s="273"/>
      <c r="I3077" s="23"/>
      <c r="J3077" s="24"/>
      <c r="K3077" s="35"/>
      <c r="L3077" s="246"/>
      <c r="M3077" s="351"/>
      <c r="N3077" s="73"/>
    </row>
    <row r="3078" spans="1:14" s="74" customFormat="1" ht="15" x14ac:dyDescent="0.2">
      <c r="A3078" s="25"/>
      <c r="B3078" s="18"/>
      <c r="C3078" s="19"/>
      <c r="D3078" s="143"/>
      <c r="E3078" s="7"/>
      <c r="F3078" s="21"/>
      <c r="G3078" s="22"/>
      <c r="H3078" s="273"/>
      <c r="I3078" s="23"/>
      <c r="J3078" s="24"/>
      <c r="K3078" s="35"/>
      <c r="L3078" s="246"/>
      <c r="M3078" s="351"/>
      <c r="N3078" s="73"/>
    </row>
    <row r="3079" spans="1:14" s="74" customFormat="1" ht="15" x14ac:dyDescent="0.2">
      <c r="A3079" s="25"/>
      <c r="B3079" s="18"/>
      <c r="C3079" s="19"/>
      <c r="D3079" s="143"/>
      <c r="E3079" s="7"/>
      <c r="F3079" s="21"/>
      <c r="G3079" s="22"/>
      <c r="H3079" s="273"/>
      <c r="I3079" s="23"/>
      <c r="J3079" s="24"/>
      <c r="K3079" s="35"/>
      <c r="L3079" s="246"/>
      <c r="M3079" s="351"/>
      <c r="N3079" s="73"/>
    </row>
    <row r="3080" spans="1:14" s="74" customFormat="1" ht="15" x14ac:dyDescent="0.2">
      <c r="A3080" s="25"/>
      <c r="B3080" s="18"/>
      <c r="C3080" s="19"/>
      <c r="D3080" s="143"/>
      <c r="E3080" s="7"/>
      <c r="F3080" s="21"/>
      <c r="G3080" s="22"/>
      <c r="H3080" s="273"/>
      <c r="I3080" s="23"/>
      <c r="J3080" s="24"/>
      <c r="K3080" s="35"/>
      <c r="L3080" s="246"/>
      <c r="M3080" s="351"/>
      <c r="N3080" s="73"/>
    </row>
    <row r="3081" spans="1:14" s="74" customFormat="1" ht="15" x14ac:dyDescent="0.25">
      <c r="A3081" s="25"/>
      <c r="B3081" s="18"/>
      <c r="C3081" s="19"/>
      <c r="D3081" s="143"/>
      <c r="E3081" s="7"/>
      <c r="F3081" s="21"/>
      <c r="G3081" s="22"/>
      <c r="H3081" s="273"/>
      <c r="I3081" s="23"/>
      <c r="J3081" s="24"/>
      <c r="K3081" s="35"/>
      <c r="L3081" s="246"/>
      <c r="M3081" s="344"/>
      <c r="N3081" s="73"/>
    </row>
    <row r="3082" spans="1:14" s="74" customFormat="1" ht="15" x14ac:dyDescent="0.2">
      <c r="A3082" s="25"/>
      <c r="B3082" s="18"/>
      <c r="C3082" s="19"/>
      <c r="D3082" s="143"/>
      <c r="E3082" s="7"/>
      <c r="F3082" s="21"/>
      <c r="G3082" s="22"/>
      <c r="H3082" s="273"/>
      <c r="I3082" s="23"/>
      <c r="J3082" s="24"/>
      <c r="K3082" s="35"/>
      <c r="L3082" s="246"/>
      <c r="M3082" s="351"/>
      <c r="N3082" s="73"/>
    </row>
    <row r="3083" spans="1:14" s="74" customFormat="1" ht="15" x14ac:dyDescent="0.2">
      <c r="A3083" s="25"/>
      <c r="B3083" s="18"/>
      <c r="C3083" s="19"/>
      <c r="D3083" s="143"/>
      <c r="E3083" s="7"/>
      <c r="F3083" s="21"/>
      <c r="G3083" s="22"/>
      <c r="H3083" s="273"/>
      <c r="I3083" s="23"/>
      <c r="J3083" s="24"/>
      <c r="K3083" s="35"/>
      <c r="L3083" s="246"/>
      <c r="M3083" s="351"/>
      <c r="N3083" s="73"/>
    </row>
    <row r="3084" spans="1:14" s="74" customFormat="1" ht="15" x14ac:dyDescent="0.2">
      <c r="A3084" s="25"/>
      <c r="B3084" s="18"/>
      <c r="C3084" s="19"/>
      <c r="D3084" s="143"/>
      <c r="E3084" s="7"/>
      <c r="F3084" s="21"/>
      <c r="G3084" s="22"/>
      <c r="H3084" s="273"/>
      <c r="I3084" s="23"/>
      <c r="J3084" s="24"/>
      <c r="K3084" s="35"/>
      <c r="L3084" s="246"/>
      <c r="M3084" s="351"/>
      <c r="N3084" s="73"/>
    </row>
    <row r="3085" spans="1:14" s="74" customFormat="1" ht="15" x14ac:dyDescent="0.25">
      <c r="A3085" s="17"/>
      <c r="B3085" s="18"/>
      <c r="C3085" s="19"/>
      <c r="D3085" s="143"/>
      <c r="E3085" s="7"/>
      <c r="F3085" s="21"/>
      <c r="G3085" s="22"/>
      <c r="H3085" s="273"/>
      <c r="I3085" s="23"/>
      <c r="J3085" s="24"/>
      <c r="K3085" s="35"/>
      <c r="L3085" s="246"/>
      <c r="M3085" s="351"/>
      <c r="N3085" s="73"/>
    </row>
    <row r="3086" spans="1:14" s="74" customFormat="1" ht="15" x14ac:dyDescent="0.2">
      <c r="A3086" s="25"/>
      <c r="B3086" s="18"/>
      <c r="C3086" s="19"/>
      <c r="D3086" s="143"/>
      <c r="E3086" s="7"/>
      <c r="F3086" s="21"/>
      <c r="G3086" s="22"/>
      <c r="H3086" s="273"/>
      <c r="I3086" s="23"/>
      <c r="J3086" s="24"/>
      <c r="K3086" s="35"/>
      <c r="L3086" s="246"/>
      <c r="M3086" s="351"/>
      <c r="N3086" s="73"/>
    </row>
    <row r="3087" spans="1:14" s="74" customFormat="1" ht="15" x14ac:dyDescent="0.2">
      <c r="A3087" s="25"/>
      <c r="B3087" s="18"/>
      <c r="C3087" s="19"/>
      <c r="D3087" s="143"/>
      <c r="E3087" s="7"/>
      <c r="F3087" s="21"/>
      <c r="G3087" s="22"/>
      <c r="H3087" s="273"/>
      <c r="I3087" s="23"/>
      <c r="J3087" s="24"/>
      <c r="K3087" s="35"/>
      <c r="L3087" s="246"/>
      <c r="M3087" s="351"/>
      <c r="N3087" s="73"/>
    </row>
    <row r="3088" spans="1:14" s="74" customFormat="1" ht="15" x14ac:dyDescent="0.2">
      <c r="A3088" s="25"/>
      <c r="B3088" s="18"/>
      <c r="C3088" s="19"/>
      <c r="D3088" s="143"/>
      <c r="E3088" s="7"/>
      <c r="F3088" s="21"/>
      <c r="G3088" s="22"/>
      <c r="H3088" s="273"/>
      <c r="I3088" s="23"/>
      <c r="J3088" s="24"/>
      <c r="K3088" s="35"/>
      <c r="L3088" s="246"/>
      <c r="M3088" s="351"/>
      <c r="N3088" s="73"/>
    </row>
    <row r="3089" spans="1:14" s="74" customFormat="1" ht="15" x14ac:dyDescent="0.2">
      <c r="A3089" s="25"/>
      <c r="B3089" s="18"/>
      <c r="C3089" s="19"/>
      <c r="D3089" s="143"/>
      <c r="E3089" s="7"/>
      <c r="F3089" s="21"/>
      <c r="G3089" s="22"/>
      <c r="H3089" s="273"/>
      <c r="I3089" s="23"/>
      <c r="J3089" s="24"/>
      <c r="K3089" s="35"/>
      <c r="L3089" s="246"/>
      <c r="M3089" s="351"/>
      <c r="N3089" s="73"/>
    </row>
    <row r="3090" spans="1:14" s="74" customFormat="1" ht="15" x14ac:dyDescent="0.2">
      <c r="A3090" s="25"/>
      <c r="B3090" s="18"/>
      <c r="C3090" s="19"/>
      <c r="D3090" s="143"/>
      <c r="E3090" s="7"/>
      <c r="F3090" s="21"/>
      <c r="G3090" s="22"/>
      <c r="H3090" s="273"/>
      <c r="I3090" s="23"/>
      <c r="J3090" s="24"/>
      <c r="K3090" s="35"/>
      <c r="L3090" s="246"/>
      <c r="M3090" s="351"/>
      <c r="N3090" s="73"/>
    </row>
    <row r="3091" spans="1:14" s="74" customFormat="1" ht="15" x14ac:dyDescent="0.25">
      <c r="A3091" s="17"/>
      <c r="B3091" s="18"/>
      <c r="C3091" s="19"/>
      <c r="D3091" s="143"/>
      <c r="E3091" s="7"/>
      <c r="F3091" s="21"/>
      <c r="G3091" s="22"/>
      <c r="H3091" s="273"/>
      <c r="I3091" s="23"/>
      <c r="J3091" s="24"/>
      <c r="K3091" s="35"/>
      <c r="L3091" s="246"/>
      <c r="M3091" s="351"/>
      <c r="N3091" s="73"/>
    </row>
    <row r="3092" spans="1:14" s="74" customFormat="1" ht="15" x14ac:dyDescent="0.2">
      <c r="A3092" s="25"/>
      <c r="B3092" s="18"/>
      <c r="C3092" s="19"/>
      <c r="D3092" s="143"/>
      <c r="E3092" s="7"/>
      <c r="F3092" s="21"/>
      <c r="G3092" s="22"/>
      <c r="H3092" s="273"/>
      <c r="I3092" s="23"/>
      <c r="J3092" s="24"/>
      <c r="K3092" s="35"/>
      <c r="L3092" s="246"/>
      <c r="M3092" s="351"/>
      <c r="N3092" s="73"/>
    </row>
    <row r="3093" spans="1:14" s="74" customFormat="1" ht="15" x14ac:dyDescent="0.2">
      <c r="A3093" s="25"/>
      <c r="B3093" s="18"/>
      <c r="C3093" s="19"/>
      <c r="D3093" s="143"/>
      <c r="E3093" s="7"/>
      <c r="F3093" s="21"/>
      <c r="G3093" s="22"/>
      <c r="H3093" s="273"/>
      <c r="I3093" s="23"/>
      <c r="J3093" s="24"/>
      <c r="K3093" s="35"/>
      <c r="L3093" s="246"/>
      <c r="M3093" s="351"/>
      <c r="N3093" s="73"/>
    </row>
    <row r="3094" spans="1:14" s="74" customFormat="1" ht="15" x14ac:dyDescent="0.2">
      <c r="A3094" s="25"/>
      <c r="B3094" s="18"/>
      <c r="C3094" s="19"/>
      <c r="D3094" s="143"/>
      <c r="E3094" s="7"/>
      <c r="F3094" s="21"/>
      <c r="G3094" s="22"/>
      <c r="H3094" s="273"/>
      <c r="I3094" s="23"/>
      <c r="J3094" s="24"/>
      <c r="K3094" s="35"/>
      <c r="L3094" s="246"/>
      <c r="M3094" s="351"/>
      <c r="N3094" s="73"/>
    </row>
    <row r="3095" spans="1:14" s="74" customFormat="1" ht="15" x14ac:dyDescent="0.2">
      <c r="A3095" s="25"/>
      <c r="B3095" s="18"/>
      <c r="C3095" s="19"/>
      <c r="D3095" s="143"/>
      <c r="E3095" s="7"/>
      <c r="F3095" s="21"/>
      <c r="G3095" s="22"/>
      <c r="H3095" s="273"/>
      <c r="I3095" s="23"/>
      <c r="J3095" s="24"/>
      <c r="K3095" s="35"/>
      <c r="L3095" s="246"/>
      <c r="M3095" s="351"/>
      <c r="N3095" s="73"/>
    </row>
    <row r="3096" spans="1:14" s="74" customFormat="1" ht="15" x14ac:dyDescent="0.2">
      <c r="A3096" s="25"/>
      <c r="B3096" s="18"/>
      <c r="C3096" s="19"/>
      <c r="D3096" s="143"/>
      <c r="E3096" s="7"/>
      <c r="F3096" s="21"/>
      <c r="G3096" s="22"/>
      <c r="H3096" s="273"/>
      <c r="I3096" s="23"/>
      <c r="J3096" s="24"/>
      <c r="K3096" s="35"/>
      <c r="L3096" s="246"/>
      <c r="M3096" s="351"/>
      <c r="N3096" s="73"/>
    </row>
    <row r="3097" spans="1:14" s="74" customFormat="1" ht="15" x14ac:dyDescent="0.2">
      <c r="A3097" s="25"/>
      <c r="B3097" s="18"/>
      <c r="C3097" s="19"/>
      <c r="D3097" s="143"/>
      <c r="E3097" s="7"/>
      <c r="F3097" s="21"/>
      <c r="G3097" s="22"/>
      <c r="H3097" s="273"/>
      <c r="I3097" s="23"/>
      <c r="J3097" s="24"/>
      <c r="K3097" s="35"/>
      <c r="L3097" s="246"/>
      <c r="M3097" s="351"/>
      <c r="N3097" s="73"/>
    </row>
    <row r="3098" spans="1:14" s="74" customFormat="1" ht="15" x14ac:dyDescent="0.2">
      <c r="A3098" s="25"/>
      <c r="B3098" s="18"/>
      <c r="C3098" s="19"/>
      <c r="D3098" s="143"/>
      <c r="E3098" s="7"/>
      <c r="F3098" s="21"/>
      <c r="G3098" s="22"/>
      <c r="H3098" s="273"/>
      <c r="I3098" s="23"/>
      <c r="J3098" s="24"/>
      <c r="K3098" s="35"/>
      <c r="L3098" s="246"/>
      <c r="M3098" s="351"/>
      <c r="N3098" s="73"/>
    </row>
    <row r="3099" spans="1:14" s="74" customFormat="1" ht="15" x14ac:dyDescent="0.2">
      <c r="A3099" s="25"/>
      <c r="B3099" s="18"/>
      <c r="C3099" s="19"/>
      <c r="D3099" s="143"/>
      <c r="E3099" s="7"/>
      <c r="F3099" s="21"/>
      <c r="G3099" s="22"/>
      <c r="H3099" s="273"/>
      <c r="I3099" s="23"/>
      <c r="J3099" s="24"/>
      <c r="K3099" s="35"/>
      <c r="L3099" s="246"/>
      <c r="M3099" s="351"/>
      <c r="N3099" s="73"/>
    </row>
    <row r="3100" spans="1:14" s="74" customFormat="1" ht="15" x14ac:dyDescent="0.2">
      <c r="A3100" s="25"/>
      <c r="B3100" s="18"/>
      <c r="C3100" s="19"/>
      <c r="D3100" s="143"/>
      <c r="E3100" s="7"/>
      <c r="F3100" s="21"/>
      <c r="G3100" s="22"/>
      <c r="H3100" s="273"/>
      <c r="I3100" s="23"/>
      <c r="J3100" s="24"/>
      <c r="K3100" s="35"/>
      <c r="L3100" s="246"/>
      <c r="M3100" s="351"/>
      <c r="N3100" s="73"/>
    </row>
    <row r="3101" spans="1:14" s="74" customFormat="1" ht="15" x14ac:dyDescent="0.2">
      <c r="A3101" s="25"/>
      <c r="B3101" s="18"/>
      <c r="C3101" s="19"/>
      <c r="D3101" s="143"/>
      <c r="E3101" s="7"/>
      <c r="F3101" s="21"/>
      <c r="G3101" s="22"/>
      <c r="H3101" s="273"/>
      <c r="I3101" s="23"/>
      <c r="J3101" s="24"/>
      <c r="K3101" s="35"/>
      <c r="L3101" s="246"/>
      <c r="M3101" s="351"/>
      <c r="N3101" s="73"/>
    </row>
    <row r="3102" spans="1:14" s="74" customFormat="1" ht="15" x14ac:dyDescent="0.2">
      <c r="A3102" s="25"/>
      <c r="B3102" s="18"/>
      <c r="C3102" s="19"/>
      <c r="D3102" s="143"/>
      <c r="E3102" s="7"/>
      <c r="F3102" s="21"/>
      <c r="G3102" s="22"/>
      <c r="H3102" s="273"/>
      <c r="I3102" s="23"/>
      <c r="J3102" s="24"/>
      <c r="K3102" s="35"/>
      <c r="L3102" s="246"/>
      <c r="M3102" s="351"/>
      <c r="N3102" s="73"/>
    </row>
    <row r="3103" spans="1:14" s="74" customFormat="1" ht="15" x14ac:dyDescent="0.2">
      <c r="A3103" s="25"/>
      <c r="B3103" s="18"/>
      <c r="C3103" s="19"/>
      <c r="D3103" s="143"/>
      <c r="E3103" s="7"/>
      <c r="F3103" s="21"/>
      <c r="G3103" s="22"/>
      <c r="H3103" s="273"/>
      <c r="I3103" s="23"/>
      <c r="J3103" s="24"/>
      <c r="K3103" s="35"/>
      <c r="L3103" s="246"/>
      <c r="M3103" s="351"/>
      <c r="N3103" s="73"/>
    </row>
    <row r="3104" spans="1:14" s="74" customFormat="1" ht="15" x14ac:dyDescent="0.2">
      <c r="A3104" s="25"/>
      <c r="B3104" s="18"/>
      <c r="C3104" s="19"/>
      <c r="D3104" s="143"/>
      <c r="E3104" s="7"/>
      <c r="F3104" s="21"/>
      <c r="G3104" s="22"/>
      <c r="H3104" s="273"/>
      <c r="I3104" s="23"/>
      <c r="J3104" s="24"/>
      <c r="K3104" s="35"/>
      <c r="L3104" s="246"/>
      <c r="M3104" s="351"/>
      <c r="N3104" s="73"/>
    </row>
    <row r="3105" spans="1:14" s="74" customFormat="1" ht="15" x14ac:dyDescent="0.2">
      <c r="A3105" s="25"/>
      <c r="B3105" s="18"/>
      <c r="C3105" s="19"/>
      <c r="D3105" s="143"/>
      <c r="E3105" s="7"/>
      <c r="F3105" s="21"/>
      <c r="G3105" s="22"/>
      <c r="H3105" s="273"/>
      <c r="I3105" s="23"/>
      <c r="J3105" s="24"/>
      <c r="K3105" s="35"/>
      <c r="L3105" s="246"/>
      <c r="M3105" s="351"/>
      <c r="N3105" s="73"/>
    </row>
    <row r="3106" spans="1:14" s="74" customFormat="1" ht="15" x14ac:dyDescent="0.2">
      <c r="A3106" s="25"/>
      <c r="B3106" s="18"/>
      <c r="C3106" s="19"/>
      <c r="D3106" s="143"/>
      <c r="E3106" s="7"/>
      <c r="F3106" s="21"/>
      <c r="G3106" s="22"/>
      <c r="H3106" s="273"/>
      <c r="I3106" s="23"/>
      <c r="J3106" s="24"/>
      <c r="K3106" s="35"/>
      <c r="L3106" s="246"/>
      <c r="M3106" s="351"/>
      <c r="N3106" s="73"/>
    </row>
    <row r="3107" spans="1:14" s="74" customFormat="1" ht="15" x14ac:dyDescent="0.2">
      <c r="A3107" s="25"/>
      <c r="B3107" s="18"/>
      <c r="C3107" s="19"/>
      <c r="D3107" s="143"/>
      <c r="E3107" s="7"/>
      <c r="F3107" s="21"/>
      <c r="G3107" s="22"/>
      <c r="H3107" s="273"/>
      <c r="I3107" s="23"/>
      <c r="J3107" s="24"/>
      <c r="K3107" s="35"/>
      <c r="L3107" s="246"/>
      <c r="M3107" s="351"/>
      <c r="N3107" s="73"/>
    </row>
    <row r="3108" spans="1:14" s="74" customFormat="1" ht="15" x14ac:dyDescent="0.2">
      <c r="A3108" s="25"/>
      <c r="B3108" s="18"/>
      <c r="C3108" s="19"/>
      <c r="D3108" s="143"/>
      <c r="E3108" s="7"/>
      <c r="F3108" s="21"/>
      <c r="G3108" s="22"/>
      <c r="H3108" s="273"/>
      <c r="I3108" s="23"/>
      <c r="J3108" s="24"/>
      <c r="K3108" s="35"/>
      <c r="L3108" s="246"/>
      <c r="M3108" s="351"/>
      <c r="N3108" s="73"/>
    </row>
    <row r="3109" spans="1:14" s="74" customFormat="1" ht="15" x14ac:dyDescent="0.2">
      <c r="A3109" s="25"/>
      <c r="B3109" s="18"/>
      <c r="C3109" s="19"/>
      <c r="D3109" s="143"/>
      <c r="E3109" s="7"/>
      <c r="F3109" s="21"/>
      <c r="G3109" s="22"/>
      <c r="H3109" s="273"/>
      <c r="I3109" s="23"/>
      <c r="J3109" s="24"/>
      <c r="K3109" s="35"/>
      <c r="L3109" s="246"/>
      <c r="M3109" s="351"/>
      <c r="N3109" s="73"/>
    </row>
    <row r="3110" spans="1:14" s="74" customFormat="1" ht="15" x14ac:dyDescent="0.2">
      <c r="A3110" s="25"/>
      <c r="B3110" s="18"/>
      <c r="C3110" s="19"/>
      <c r="D3110" s="143"/>
      <c r="E3110" s="7"/>
      <c r="F3110" s="21"/>
      <c r="G3110" s="22"/>
      <c r="H3110" s="273"/>
      <c r="I3110" s="23"/>
      <c r="J3110" s="24"/>
      <c r="K3110" s="35"/>
      <c r="L3110" s="246"/>
      <c r="M3110" s="351"/>
      <c r="N3110" s="73"/>
    </row>
    <row r="3111" spans="1:14" s="74" customFormat="1" ht="15" x14ac:dyDescent="0.25">
      <c r="A3111" s="17"/>
      <c r="B3111" s="18"/>
      <c r="C3111" s="19"/>
      <c r="D3111" s="143"/>
      <c r="E3111" s="7"/>
      <c r="F3111" s="21"/>
      <c r="G3111" s="22"/>
      <c r="H3111" s="273"/>
      <c r="I3111" s="23"/>
      <c r="J3111" s="24"/>
      <c r="K3111" s="35"/>
      <c r="L3111" s="246"/>
      <c r="M3111" s="351"/>
      <c r="N3111" s="73"/>
    </row>
    <row r="3112" spans="1:14" s="74" customFormat="1" ht="15" x14ac:dyDescent="0.2">
      <c r="A3112" s="25"/>
      <c r="B3112" s="18"/>
      <c r="C3112" s="19"/>
      <c r="D3112" s="143"/>
      <c r="E3112" s="7"/>
      <c r="F3112" s="21"/>
      <c r="G3112" s="22"/>
      <c r="H3112" s="273"/>
      <c r="I3112" s="23"/>
      <c r="J3112" s="24"/>
      <c r="K3112" s="35"/>
      <c r="L3112" s="246"/>
      <c r="M3112" s="351"/>
      <c r="N3112" s="73"/>
    </row>
    <row r="3113" spans="1:14" s="74" customFormat="1" ht="15" x14ac:dyDescent="0.2">
      <c r="A3113" s="25"/>
      <c r="B3113" s="18"/>
      <c r="C3113" s="19"/>
      <c r="D3113" s="143"/>
      <c r="E3113" s="7"/>
      <c r="F3113" s="21"/>
      <c r="G3113" s="22"/>
      <c r="H3113" s="273"/>
      <c r="I3113" s="23"/>
      <c r="J3113" s="24"/>
      <c r="K3113" s="35"/>
      <c r="L3113" s="246"/>
      <c r="M3113" s="351"/>
      <c r="N3113" s="73"/>
    </row>
    <row r="3114" spans="1:14" s="74" customFormat="1" ht="15" x14ac:dyDescent="0.25">
      <c r="A3114" s="17"/>
      <c r="B3114" s="18"/>
      <c r="C3114" s="19"/>
      <c r="D3114" s="143"/>
      <c r="E3114" s="7"/>
      <c r="F3114" s="21"/>
      <c r="G3114" s="22"/>
      <c r="H3114" s="273"/>
      <c r="I3114" s="23"/>
      <c r="J3114" s="24"/>
      <c r="K3114" s="35"/>
      <c r="L3114" s="246"/>
      <c r="M3114" s="351"/>
      <c r="N3114" s="73"/>
    </row>
    <row r="3115" spans="1:14" s="74" customFormat="1" ht="15" x14ac:dyDescent="0.25">
      <c r="A3115" s="17"/>
      <c r="B3115" s="18"/>
      <c r="C3115" s="19"/>
      <c r="D3115" s="143"/>
      <c r="E3115" s="7"/>
      <c r="F3115" s="21"/>
      <c r="G3115" s="22"/>
      <c r="H3115" s="273"/>
      <c r="I3115" s="23"/>
      <c r="J3115" s="24"/>
      <c r="K3115" s="35"/>
      <c r="L3115" s="246"/>
      <c r="M3115" s="351"/>
      <c r="N3115" s="73"/>
    </row>
    <row r="3116" spans="1:14" s="74" customFormat="1" ht="15" x14ac:dyDescent="0.2">
      <c r="A3116" s="25"/>
      <c r="B3116" s="18"/>
      <c r="C3116" s="19"/>
      <c r="D3116" s="143"/>
      <c r="E3116" s="7"/>
      <c r="F3116" s="21"/>
      <c r="G3116" s="22"/>
      <c r="H3116" s="273"/>
      <c r="I3116" s="23"/>
      <c r="J3116" s="24"/>
      <c r="K3116" s="35"/>
      <c r="L3116" s="246"/>
      <c r="M3116" s="351"/>
      <c r="N3116" s="73"/>
    </row>
    <row r="3117" spans="1:14" s="74" customFormat="1" ht="15" x14ac:dyDescent="0.2">
      <c r="A3117" s="25"/>
      <c r="B3117" s="18"/>
      <c r="C3117" s="19"/>
      <c r="D3117" s="143"/>
      <c r="E3117" s="7"/>
      <c r="F3117" s="21"/>
      <c r="G3117" s="22"/>
      <c r="H3117" s="273"/>
      <c r="I3117" s="23"/>
      <c r="J3117" s="24"/>
      <c r="K3117" s="35"/>
      <c r="L3117" s="246"/>
      <c r="M3117" s="351"/>
      <c r="N3117" s="73"/>
    </row>
    <row r="3118" spans="1:14" s="74" customFormat="1" ht="15" x14ac:dyDescent="0.2">
      <c r="A3118" s="25"/>
      <c r="B3118" s="18"/>
      <c r="C3118" s="19"/>
      <c r="D3118" s="143"/>
      <c r="E3118" s="7"/>
      <c r="F3118" s="21"/>
      <c r="G3118" s="22"/>
      <c r="H3118" s="273"/>
      <c r="I3118" s="23"/>
      <c r="J3118" s="24"/>
      <c r="K3118" s="35"/>
      <c r="L3118" s="246"/>
      <c r="M3118" s="351"/>
      <c r="N3118" s="73"/>
    </row>
    <row r="3119" spans="1:14" s="74" customFormat="1" ht="15" x14ac:dyDescent="0.2">
      <c r="A3119" s="25"/>
      <c r="B3119" s="18"/>
      <c r="C3119" s="19"/>
      <c r="D3119" s="143"/>
      <c r="E3119" s="7"/>
      <c r="F3119" s="21"/>
      <c r="G3119" s="22"/>
      <c r="H3119" s="273"/>
      <c r="I3119" s="23"/>
      <c r="J3119" s="24"/>
      <c r="K3119" s="35"/>
      <c r="L3119" s="246"/>
      <c r="M3119" s="351"/>
      <c r="N3119" s="73"/>
    </row>
    <row r="3120" spans="1:14" s="74" customFormat="1" ht="15" x14ac:dyDescent="0.2">
      <c r="A3120" s="25"/>
      <c r="B3120" s="18"/>
      <c r="C3120" s="19"/>
      <c r="D3120" s="143"/>
      <c r="E3120" s="7"/>
      <c r="F3120" s="21"/>
      <c r="G3120" s="22"/>
      <c r="H3120" s="273"/>
      <c r="I3120" s="23"/>
      <c r="J3120" s="24"/>
      <c r="K3120" s="35"/>
      <c r="L3120" s="246"/>
      <c r="M3120" s="351"/>
      <c r="N3120" s="73"/>
    </row>
    <row r="3121" spans="1:14" s="74" customFormat="1" ht="15" x14ac:dyDescent="0.2">
      <c r="A3121" s="25"/>
      <c r="B3121" s="18"/>
      <c r="C3121" s="19"/>
      <c r="D3121" s="143"/>
      <c r="E3121" s="7"/>
      <c r="F3121" s="21"/>
      <c r="G3121" s="22"/>
      <c r="H3121" s="273"/>
      <c r="I3121" s="23"/>
      <c r="J3121" s="24"/>
      <c r="K3121" s="35"/>
      <c r="L3121" s="246"/>
      <c r="M3121" s="351"/>
      <c r="N3121" s="73"/>
    </row>
    <row r="3122" spans="1:14" s="74" customFormat="1" ht="15" x14ac:dyDescent="0.25">
      <c r="A3122" s="17"/>
      <c r="B3122" s="18"/>
      <c r="C3122" s="19"/>
      <c r="D3122" s="143"/>
      <c r="E3122" s="7"/>
      <c r="F3122" s="21"/>
      <c r="G3122" s="22"/>
      <c r="H3122" s="273"/>
      <c r="I3122" s="23"/>
      <c r="J3122" s="24"/>
      <c r="K3122" s="35"/>
      <c r="L3122" s="246"/>
      <c r="M3122" s="351"/>
      <c r="N3122" s="73"/>
    </row>
    <row r="3123" spans="1:14" s="74" customFormat="1" ht="15" x14ac:dyDescent="0.2">
      <c r="A3123" s="25"/>
      <c r="B3123" s="18"/>
      <c r="C3123" s="19"/>
      <c r="D3123" s="143"/>
      <c r="E3123" s="7"/>
      <c r="F3123" s="21"/>
      <c r="G3123" s="22"/>
      <c r="H3123" s="273"/>
      <c r="I3123" s="23"/>
      <c r="J3123" s="24"/>
      <c r="K3123" s="35"/>
      <c r="L3123" s="246"/>
      <c r="M3123" s="351"/>
      <c r="N3123" s="73"/>
    </row>
    <row r="3124" spans="1:14" s="74" customFormat="1" ht="15" x14ac:dyDescent="0.2">
      <c r="A3124" s="25"/>
      <c r="B3124" s="18"/>
      <c r="C3124" s="19"/>
      <c r="D3124" s="143"/>
      <c r="E3124" s="7"/>
      <c r="F3124" s="21"/>
      <c r="G3124" s="22"/>
      <c r="H3124" s="273"/>
      <c r="I3124" s="23"/>
      <c r="J3124" s="24"/>
      <c r="K3124" s="35"/>
      <c r="L3124" s="246"/>
      <c r="M3124" s="351"/>
      <c r="N3124" s="73"/>
    </row>
    <row r="3125" spans="1:14" s="74" customFormat="1" ht="15" x14ac:dyDescent="0.2">
      <c r="A3125" s="25"/>
      <c r="B3125" s="18"/>
      <c r="C3125" s="19"/>
      <c r="D3125" s="143"/>
      <c r="E3125" s="7"/>
      <c r="F3125" s="21"/>
      <c r="G3125" s="22"/>
      <c r="H3125" s="273"/>
      <c r="I3125" s="23"/>
      <c r="J3125" s="24"/>
      <c r="K3125" s="35"/>
      <c r="L3125" s="246"/>
      <c r="M3125" s="351"/>
      <c r="N3125" s="73"/>
    </row>
    <row r="3126" spans="1:14" s="74" customFormat="1" ht="15" x14ac:dyDescent="0.2">
      <c r="A3126" s="25"/>
      <c r="B3126" s="18"/>
      <c r="C3126" s="19"/>
      <c r="D3126" s="143"/>
      <c r="E3126" s="7"/>
      <c r="F3126" s="21"/>
      <c r="G3126" s="22"/>
      <c r="H3126" s="273"/>
      <c r="I3126" s="23"/>
      <c r="J3126" s="24"/>
      <c r="K3126" s="35"/>
      <c r="L3126" s="246"/>
      <c r="M3126" s="351"/>
      <c r="N3126" s="146"/>
    </row>
    <row r="3127" spans="1:14" s="74" customFormat="1" ht="15" x14ac:dyDescent="0.2">
      <c r="A3127" s="25"/>
      <c r="B3127" s="18"/>
      <c r="C3127" s="19"/>
      <c r="D3127" s="143"/>
      <c r="E3127" s="7"/>
      <c r="F3127" s="21"/>
      <c r="G3127" s="22"/>
      <c r="H3127" s="273"/>
      <c r="I3127" s="23"/>
      <c r="J3127" s="24"/>
      <c r="K3127" s="35"/>
      <c r="L3127" s="246"/>
      <c r="M3127" s="351"/>
      <c r="N3127" s="73"/>
    </row>
    <row r="3128" spans="1:14" s="74" customFormat="1" ht="15" x14ac:dyDescent="0.2">
      <c r="A3128" s="25"/>
      <c r="B3128" s="18"/>
      <c r="C3128" s="19"/>
      <c r="D3128" s="143"/>
      <c r="E3128" s="7"/>
      <c r="F3128" s="21"/>
      <c r="G3128" s="22"/>
      <c r="H3128" s="273"/>
      <c r="I3128" s="23"/>
      <c r="J3128" s="24"/>
      <c r="K3128" s="35"/>
      <c r="L3128" s="246"/>
      <c r="M3128" s="351"/>
      <c r="N3128" s="146"/>
    </row>
    <row r="3129" spans="1:14" s="74" customFormat="1" ht="15" x14ac:dyDescent="0.2">
      <c r="A3129" s="25"/>
      <c r="B3129" s="18"/>
      <c r="C3129" s="19"/>
      <c r="D3129" s="143"/>
      <c r="E3129" s="7"/>
      <c r="F3129" s="21"/>
      <c r="G3129" s="22"/>
      <c r="H3129" s="273"/>
      <c r="I3129" s="23"/>
      <c r="J3129" s="24"/>
      <c r="K3129" s="35"/>
      <c r="L3129" s="246"/>
      <c r="M3129" s="351"/>
      <c r="N3129" s="73"/>
    </row>
    <row r="3130" spans="1:14" s="74" customFormat="1" ht="15" x14ac:dyDescent="0.2">
      <c r="A3130" s="25"/>
      <c r="B3130" s="18"/>
      <c r="C3130" s="19"/>
      <c r="D3130" s="143"/>
      <c r="E3130" s="7"/>
      <c r="F3130" s="21"/>
      <c r="G3130" s="22"/>
      <c r="H3130" s="273"/>
      <c r="I3130" s="23"/>
      <c r="J3130" s="24"/>
      <c r="K3130" s="35"/>
      <c r="L3130" s="246"/>
      <c r="M3130" s="351"/>
      <c r="N3130" s="73"/>
    </row>
    <row r="3131" spans="1:14" s="74" customFormat="1" ht="15" x14ac:dyDescent="0.2">
      <c r="A3131" s="25"/>
      <c r="B3131" s="18"/>
      <c r="C3131" s="19"/>
      <c r="D3131" s="143"/>
      <c r="E3131" s="7"/>
      <c r="F3131" s="21"/>
      <c r="G3131" s="22"/>
      <c r="H3131" s="273"/>
      <c r="I3131" s="23"/>
      <c r="J3131" s="24"/>
      <c r="K3131" s="35"/>
      <c r="L3131" s="246"/>
      <c r="M3131" s="351"/>
      <c r="N3131" s="73"/>
    </row>
    <row r="3132" spans="1:14" s="74" customFormat="1" ht="15" x14ac:dyDescent="0.2">
      <c r="A3132" s="25"/>
      <c r="B3132" s="18"/>
      <c r="C3132" s="19"/>
      <c r="D3132" s="143"/>
      <c r="E3132" s="7"/>
      <c r="F3132" s="21"/>
      <c r="G3132" s="22"/>
      <c r="H3132" s="273"/>
      <c r="I3132" s="23"/>
      <c r="J3132" s="24"/>
      <c r="K3132" s="35"/>
      <c r="L3132" s="246"/>
      <c r="M3132" s="351"/>
      <c r="N3132" s="73"/>
    </row>
    <row r="3133" spans="1:14" s="74" customFormat="1" ht="15" x14ac:dyDescent="0.2">
      <c r="A3133" s="25"/>
      <c r="B3133" s="18"/>
      <c r="C3133" s="19"/>
      <c r="D3133" s="143"/>
      <c r="E3133" s="7"/>
      <c r="F3133" s="21"/>
      <c r="G3133" s="22"/>
      <c r="H3133" s="273"/>
      <c r="I3133" s="23"/>
      <c r="J3133" s="24"/>
      <c r="K3133" s="35"/>
      <c r="L3133" s="246"/>
      <c r="M3133" s="351"/>
      <c r="N3133" s="73"/>
    </row>
    <row r="3134" spans="1:14" s="74" customFormat="1" ht="15" x14ac:dyDescent="0.2">
      <c r="A3134" s="25"/>
      <c r="B3134" s="18"/>
      <c r="C3134" s="19"/>
      <c r="D3134" s="143"/>
      <c r="E3134" s="7"/>
      <c r="F3134" s="21"/>
      <c r="G3134" s="22"/>
      <c r="H3134" s="273"/>
      <c r="I3134" s="23"/>
      <c r="J3134" s="24"/>
      <c r="K3134" s="35"/>
      <c r="L3134" s="246"/>
      <c r="M3134" s="351"/>
      <c r="N3134" s="73"/>
    </row>
    <row r="3135" spans="1:14" s="74" customFormat="1" ht="15" x14ac:dyDescent="0.2">
      <c r="A3135" s="25"/>
      <c r="B3135" s="18"/>
      <c r="C3135" s="19"/>
      <c r="D3135" s="143"/>
      <c r="E3135" s="7"/>
      <c r="F3135" s="21"/>
      <c r="G3135" s="22"/>
      <c r="H3135" s="273"/>
      <c r="I3135" s="23"/>
      <c r="J3135" s="24"/>
      <c r="K3135" s="35"/>
      <c r="L3135" s="246"/>
      <c r="M3135" s="351"/>
      <c r="N3135" s="73"/>
    </row>
    <row r="3136" spans="1:14" s="74" customFormat="1" ht="15" x14ac:dyDescent="0.2">
      <c r="A3136" s="25"/>
      <c r="B3136" s="18"/>
      <c r="C3136" s="19"/>
      <c r="D3136" s="143"/>
      <c r="E3136" s="7"/>
      <c r="F3136" s="21"/>
      <c r="G3136" s="22"/>
      <c r="H3136" s="273"/>
      <c r="I3136" s="23"/>
      <c r="J3136" s="24"/>
      <c r="K3136" s="35"/>
      <c r="L3136" s="246"/>
      <c r="M3136" s="351"/>
      <c r="N3136" s="73"/>
    </row>
    <row r="3137" spans="1:14" s="74" customFormat="1" ht="15" x14ac:dyDescent="0.2">
      <c r="A3137" s="25"/>
      <c r="B3137" s="18"/>
      <c r="C3137" s="19"/>
      <c r="D3137" s="143"/>
      <c r="E3137" s="7"/>
      <c r="F3137" s="21"/>
      <c r="G3137" s="22"/>
      <c r="H3137" s="273"/>
      <c r="I3137" s="23"/>
      <c r="J3137" s="24"/>
      <c r="K3137" s="35"/>
      <c r="L3137" s="246"/>
      <c r="M3137" s="351"/>
      <c r="N3137" s="73"/>
    </row>
    <row r="3138" spans="1:14" s="74" customFormat="1" ht="15" x14ac:dyDescent="0.2">
      <c r="A3138" s="25"/>
      <c r="B3138" s="18"/>
      <c r="C3138" s="19"/>
      <c r="D3138" s="143"/>
      <c r="E3138" s="7"/>
      <c r="F3138" s="21"/>
      <c r="G3138" s="22"/>
      <c r="H3138" s="273"/>
      <c r="I3138" s="23"/>
      <c r="J3138" s="24"/>
      <c r="K3138" s="35"/>
      <c r="L3138" s="246"/>
      <c r="M3138" s="351"/>
      <c r="N3138" s="73"/>
    </row>
    <row r="3139" spans="1:14" s="74" customFormat="1" ht="15" x14ac:dyDescent="0.2">
      <c r="A3139" s="25"/>
      <c r="B3139" s="18"/>
      <c r="C3139" s="19"/>
      <c r="D3139" s="143"/>
      <c r="E3139" s="7"/>
      <c r="F3139" s="21"/>
      <c r="G3139" s="22"/>
      <c r="H3139" s="273"/>
      <c r="I3139" s="23"/>
      <c r="J3139" s="24"/>
      <c r="K3139" s="35"/>
      <c r="L3139" s="246"/>
      <c r="M3139" s="351"/>
      <c r="N3139" s="73"/>
    </row>
    <row r="3140" spans="1:14" s="74" customFormat="1" ht="15" x14ac:dyDescent="0.2">
      <c r="A3140" s="25"/>
      <c r="B3140" s="18"/>
      <c r="C3140" s="19"/>
      <c r="D3140" s="143"/>
      <c r="E3140" s="7"/>
      <c r="F3140" s="21"/>
      <c r="G3140" s="22"/>
      <c r="H3140" s="273"/>
      <c r="I3140" s="23"/>
      <c r="J3140" s="24"/>
      <c r="K3140" s="35"/>
      <c r="L3140" s="246"/>
      <c r="M3140" s="351"/>
      <c r="N3140" s="73"/>
    </row>
    <row r="3141" spans="1:14" s="74" customFormat="1" ht="15" x14ac:dyDescent="0.2">
      <c r="A3141" s="25"/>
      <c r="B3141" s="18"/>
      <c r="C3141" s="19"/>
      <c r="D3141" s="143"/>
      <c r="E3141" s="7"/>
      <c r="F3141" s="21"/>
      <c r="G3141" s="22"/>
      <c r="H3141" s="273"/>
      <c r="I3141" s="23"/>
      <c r="J3141" s="24"/>
      <c r="K3141" s="35"/>
      <c r="L3141" s="246"/>
      <c r="M3141" s="351"/>
      <c r="N3141" s="73"/>
    </row>
    <row r="3142" spans="1:14" s="74" customFormat="1" ht="15" x14ac:dyDescent="0.2">
      <c r="A3142" s="25"/>
      <c r="B3142" s="18"/>
      <c r="C3142" s="19"/>
      <c r="D3142" s="143"/>
      <c r="E3142" s="7"/>
      <c r="F3142" s="21"/>
      <c r="G3142" s="22"/>
      <c r="H3142" s="273"/>
      <c r="I3142" s="23"/>
      <c r="J3142" s="24"/>
      <c r="K3142" s="35"/>
      <c r="L3142" s="246"/>
      <c r="M3142" s="351"/>
      <c r="N3142" s="73"/>
    </row>
    <row r="3143" spans="1:14" s="74" customFormat="1" ht="15" x14ac:dyDescent="0.2">
      <c r="A3143" s="25"/>
      <c r="B3143" s="18"/>
      <c r="C3143" s="19"/>
      <c r="D3143" s="143"/>
      <c r="E3143" s="7"/>
      <c r="F3143" s="21"/>
      <c r="G3143" s="22"/>
      <c r="H3143" s="273"/>
      <c r="I3143" s="23"/>
      <c r="J3143" s="24"/>
      <c r="K3143" s="35"/>
      <c r="L3143" s="246"/>
      <c r="M3143" s="351"/>
      <c r="N3143" s="73"/>
    </row>
    <row r="3144" spans="1:14" s="74" customFormat="1" ht="15" x14ac:dyDescent="0.2">
      <c r="A3144" s="25"/>
      <c r="B3144" s="18"/>
      <c r="C3144" s="19"/>
      <c r="D3144" s="143"/>
      <c r="E3144" s="7"/>
      <c r="F3144" s="21"/>
      <c r="G3144" s="22"/>
      <c r="H3144" s="273"/>
      <c r="I3144" s="23"/>
      <c r="J3144" s="24"/>
      <c r="K3144" s="35"/>
      <c r="L3144" s="246"/>
      <c r="M3144" s="351"/>
      <c r="N3144" s="73"/>
    </row>
    <row r="3145" spans="1:14" s="74" customFormat="1" ht="15" x14ac:dyDescent="0.2">
      <c r="A3145" s="25"/>
      <c r="B3145" s="18"/>
      <c r="C3145" s="19"/>
      <c r="D3145" s="143"/>
      <c r="E3145" s="7"/>
      <c r="F3145" s="21"/>
      <c r="G3145" s="22"/>
      <c r="H3145" s="273"/>
      <c r="I3145" s="23"/>
      <c r="J3145" s="24"/>
      <c r="K3145" s="35"/>
      <c r="L3145" s="246"/>
      <c r="M3145" s="351"/>
      <c r="N3145" s="73"/>
    </row>
    <row r="3146" spans="1:14" s="74" customFormat="1" ht="15" x14ac:dyDescent="0.2">
      <c r="A3146" s="25"/>
      <c r="B3146" s="18"/>
      <c r="C3146" s="19"/>
      <c r="D3146" s="143"/>
      <c r="E3146" s="7"/>
      <c r="F3146" s="21"/>
      <c r="G3146" s="22"/>
      <c r="H3146" s="273"/>
      <c r="I3146" s="23"/>
      <c r="J3146" s="24"/>
      <c r="K3146" s="35"/>
      <c r="L3146" s="246"/>
      <c r="M3146" s="351"/>
      <c r="N3146" s="73"/>
    </row>
    <row r="3147" spans="1:14" s="74" customFormat="1" ht="15" x14ac:dyDescent="0.2">
      <c r="A3147" s="25"/>
      <c r="B3147" s="18"/>
      <c r="C3147" s="19"/>
      <c r="D3147" s="143"/>
      <c r="E3147" s="7"/>
      <c r="F3147" s="21"/>
      <c r="G3147" s="22"/>
      <c r="H3147" s="273"/>
      <c r="I3147" s="23"/>
      <c r="J3147" s="24"/>
      <c r="K3147" s="35"/>
      <c r="L3147" s="246"/>
      <c r="M3147" s="351"/>
      <c r="N3147" s="73"/>
    </row>
    <row r="3148" spans="1:14" s="74" customFormat="1" ht="15" x14ac:dyDescent="0.2">
      <c r="A3148" s="25"/>
      <c r="B3148" s="18"/>
      <c r="C3148" s="19"/>
      <c r="D3148" s="143"/>
      <c r="E3148" s="7"/>
      <c r="F3148" s="21"/>
      <c r="G3148" s="22"/>
      <c r="H3148" s="273"/>
      <c r="I3148" s="23"/>
      <c r="J3148" s="24"/>
      <c r="K3148" s="35"/>
      <c r="L3148" s="246"/>
      <c r="M3148" s="351"/>
      <c r="N3148" s="73"/>
    </row>
    <row r="3149" spans="1:14" s="74" customFormat="1" ht="15" x14ac:dyDescent="0.25">
      <c r="A3149" s="17"/>
      <c r="B3149" s="18"/>
      <c r="C3149" s="19"/>
      <c r="D3149" s="143"/>
      <c r="E3149" s="7"/>
      <c r="F3149" s="21"/>
      <c r="G3149" s="22"/>
      <c r="H3149" s="273"/>
      <c r="I3149" s="23"/>
      <c r="J3149" s="24"/>
      <c r="K3149" s="35"/>
      <c r="L3149" s="246"/>
      <c r="M3149" s="351"/>
      <c r="N3149" s="73"/>
    </row>
    <row r="3150" spans="1:14" s="74" customFormat="1" ht="15" x14ac:dyDescent="0.2">
      <c r="A3150" s="25"/>
      <c r="B3150" s="18"/>
      <c r="C3150" s="19"/>
      <c r="D3150" s="143"/>
      <c r="E3150" s="7"/>
      <c r="F3150" s="21"/>
      <c r="G3150" s="22"/>
      <c r="H3150" s="273"/>
      <c r="I3150" s="23"/>
      <c r="J3150" s="24"/>
      <c r="K3150" s="35"/>
      <c r="L3150" s="246"/>
      <c r="M3150" s="351"/>
      <c r="N3150" s="73"/>
    </row>
    <row r="3151" spans="1:14" s="74" customFormat="1" ht="15" x14ac:dyDescent="0.25">
      <c r="A3151" s="17"/>
      <c r="B3151" s="18"/>
      <c r="C3151" s="19"/>
      <c r="D3151" s="143"/>
      <c r="E3151" s="7"/>
      <c r="F3151" s="21"/>
      <c r="G3151" s="22"/>
      <c r="H3151" s="273"/>
      <c r="I3151" s="23"/>
      <c r="J3151" s="24"/>
      <c r="K3151" s="35"/>
      <c r="L3151" s="246"/>
      <c r="M3151" s="351"/>
      <c r="N3151" s="73"/>
    </row>
    <row r="3152" spans="1:14" s="74" customFormat="1" ht="15" x14ac:dyDescent="0.2">
      <c r="A3152" s="25"/>
      <c r="B3152" s="18"/>
      <c r="C3152" s="19"/>
      <c r="D3152" s="143"/>
      <c r="E3152" s="7"/>
      <c r="F3152" s="21"/>
      <c r="G3152" s="22"/>
      <c r="H3152" s="273"/>
      <c r="I3152" s="23"/>
      <c r="J3152" s="24"/>
      <c r="K3152" s="35"/>
      <c r="L3152" s="246"/>
      <c r="M3152" s="351"/>
      <c r="N3152" s="73"/>
    </row>
    <row r="3153" spans="1:14" s="74" customFormat="1" ht="15" x14ac:dyDescent="0.2">
      <c r="A3153" s="25"/>
      <c r="B3153" s="18"/>
      <c r="C3153" s="19"/>
      <c r="D3153" s="143"/>
      <c r="E3153" s="7"/>
      <c r="F3153" s="21"/>
      <c r="G3153" s="22"/>
      <c r="H3153" s="273"/>
      <c r="I3153" s="23"/>
      <c r="J3153" s="24"/>
      <c r="K3153" s="35"/>
      <c r="L3153" s="246"/>
      <c r="M3153" s="351"/>
      <c r="N3153" s="73"/>
    </row>
    <row r="3154" spans="1:14" s="74" customFormat="1" ht="15" x14ac:dyDescent="0.2">
      <c r="A3154" s="25"/>
      <c r="B3154" s="18"/>
      <c r="C3154" s="19"/>
      <c r="D3154" s="143"/>
      <c r="E3154" s="7"/>
      <c r="F3154" s="21"/>
      <c r="G3154" s="22"/>
      <c r="H3154" s="273"/>
      <c r="I3154" s="23"/>
      <c r="J3154" s="24"/>
      <c r="K3154" s="35"/>
      <c r="L3154" s="246"/>
      <c r="M3154" s="351"/>
      <c r="N3154" s="73"/>
    </row>
    <row r="3155" spans="1:14" s="74" customFormat="1" ht="15" x14ac:dyDescent="0.25">
      <c r="A3155" s="25"/>
      <c r="B3155" s="18"/>
      <c r="C3155" s="19"/>
      <c r="D3155" s="143"/>
      <c r="E3155" s="7"/>
      <c r="F3155" s="21"/>
      <c r="G3155" s="22"/>
      <c r="H3155" s="273"/>
      <c r="I3155" s="23"/>
      <c r="J3155" s="24"/>
      <c r="K3155" s="35"/>
      <c r="L3155" s="246"/>
      <c r="M3155" s="344"/>
      <c r="N3155" s="73"/>
    </row>
    <row r="3156" spans="1:14" s="74" customFormat="1" ht="15" x14ac:dyDescent="0.25">
      <c r="A3156" s="25"/>
      <c r="B3156" s="18"/>
      <c r="C3156" s="19"/>
      <c r="D3156" s="143"/>
      <c r="E3156" s="7"/>
      <c r="F3156" s="21"/>
      <c r="G3156" s="22"/>
      <c r="H3156" s="273"/>
      <c r="I3156" s="23"/>
      <c r="J3156" s="24"/>
      <c r="K3156" s="35"/>
      <c r="L3156" s="246"/>
      <c r="M3156" s="344"/>
      <c r="N3156" s="73"/>
    </row>
    <row r="3157" spans="1:14" s="74" customFormat="1" ht="15" x14ac:dyDescent="0.25">
      <c r="A3157" s="25"/>
      <c r="B3157" s="18"/>
      <c r="C3157" s="19"/>
      <c r="D3157" s="143"/>
      <c r="E3157" s="7"/>
      <c r="F3157" s="21"/>
      <c r="G3157" s="22"/>
      <c r="H3157" s="273"/>
      <c r="I3157" s="23"/>
      <c r="J3157" s="24"/>
      <c r="K3157" s="35"/>
      <c r="L3157" s="246"/>
      <c r="M3157" s="344"/>
      <c r="N3157" s="73"/>
    </row>
    <row r="3158" spans="1:14" s="74" customFormat="1" ht="15" x14ac:dyDescent="0.2">
      <c r="A3158" s="25"/>
      <c r="B3158" s="18"/>
      <c r="C3158" s="19"/>
      <c r="D3158" s="143"/>
      <c r="E3158" s="7"/>
      <c r="F3158" s="21"/>
      <c r="G3158" s="22"/>
      <c r="H3158" s="273"/>
      <c r="I3158" s="23"/>
      <c r="J3158" s="24"/>
      <c r="K3158" s="35"/>
      <c r="L3158" s="246"/>
      <c r="M3158" s="351"/>
      <c r="N3158" s="73"/>
    </row>
    <row r="3159" spans="1:14" s="74" customFormat="1" ht="15" x14ac:dyDescent="0.2">
      <c r="A3159" s="25"/>
      <c r="B3159" s="18"/>
      <c r="C3159" s="19"/>
      <c r="D3159" s="143"/>
      <c r="E3159" s="7"/>
      <c r="F3159" s="21"/>
      <c r="G3159" s="22"/>
      <c r="H3159" s="273"/>
      <c r="I3159" s="23"/>
      <c r="J3159" s="24"/>
      <c r="K3159" s="35"/>
      <c r="L3159" s="246"/>
      <c r="M3159" s="351"/>
      <c r="N3159" s="73"/>
    </row>
    <row r="3160" spans="1:14" s="74" customFormat="1" ht="15" x14ac:dyDescent="0.2">
      <c r="A3160" s="25"/>
      <c r="B3160" s="18"/>
      <c r="C3160" s="19"/>
      <c r="D3160" s="143"/>
      <c r="E3160" s="7"/>
      <c r="F3160" s="21"/>
      <c r="G3160" s="22"/>
      <c r="H3160" s="273"/>
      <c r="I3160" s="23"/>
      <c r="J3160" s="24"/>
      <c r="K3160" s="35"/>
      <c r="L3160" s="246"/>
      <c r="M3160" s="351"/>
      <c r="N3160" s="73"/>
    </row>
    <row r="3161" spans="1:14" s="74" customFormat="1" ht="15" x14ac:dyDescent="0.2">
      <c r="A3161" s="25"/>
      <c r="B3161" s="18"/>
      <c r="C3161" s="19"/>
      <c r="D3161" s="143"/>
      <c r="E3161" s="7"/>
      <c r="F3161" s="21"/>
      <c r="G3161" s="22"/>
      <c r="H3161" s="273"/>
      <c r="I3161" s="23"/>
      <c r="J3161" s="24"/>
      <c r="K3161" s="35"/>
      <c r="L3161" s="246"/>
      <c r="M3161" s="351"/>
      <c r="N3161" s="73"/>
    </row>
    <row r="3162" spans="1:14" s="74" customFormat="1" ht="15" x14ac:dyDescent="0.2">
      <c r="A3162" s="25"/>
      <c r="B3162" s="18"/>
      <c r="C3162" s="19"/>
      <c r="D3162" s="143"/>
      <c r="E3162" s="7"/>
      <c r="F3162" s="21"/>
      <c r="G3162" s="22"/>
      <c r="H3162" s="273"/>
      <c r="I3162" s="23"/>
      <c r="J3162" s="24"/>
      <c r="K3162" s="35"/>
      <c r="L3162" s="246"/>
      <c r="M3162" s="351"/>
      <c r="N3162" s="73"/>
    </row>
    <row r="3163" spans="1:14" s="74" customFormat="1" ht="15" x14ac:dyDescent="0.2">
      <c r="A3163" s="25"/>
      <c r="B3163" s="18"/>
      <c r="C3163" s="19"/>
      <c r="D3163" s="143"/>
      <c r="E3163" s="7"/>
      <c r="F3163" s="21"/>
      <c r="G3163" s="22"/>
      <c r="H3163" s="273"/>
      <c r="I3163" s="23"/>
      <c r="J3163" s="24"/>
      <c r="K3163" s="35"/>
      <c r="L3163" s="246"/>
      <c r="M3163" s="351"/>
      <c r="N3163" s="73"/>
    </row>
    <row r="3164" spans="1:14" s="74" customFormat="1" ht="15" x14ac:dyDescent="0.2">
      <c r="A3164" s="25"/>
      <c r="B3164" s="18"/>
      <c r="C3164" s="19"/>
      <c r="D3164" s="143"/>
      <c r="E3164" s="7"/>
      <c r="F3164" s="21"/>
      <c r="G3164" s="22"/>
      <c r="H3164" s="273"/>
      <c r="I3164" s="23"/>
      <c r="J3164" s="24"/>
      <c r="K3164" s="35"/>
      <c r="L3164" s="246"/>
      <c r="M3164" s="351"/>
      <c r="N3164" s="73"/>
    </row>
    <row r="3165" spans="1:14" s="74" customFormat="1" ht="15" x14ac:dyDescent="0.2">
      <c r="A3165" s="25"/>
      <c r="B3165" s="18"/>
      <c r="C3165" s="19"/>
      <c r="D3165" s="143"/>
      <c r="E3165" s="7"/>
      <c r="F3165" s="21"/>
      <c r="G3165" s="22"/>
      <c r="H3165" s="273"/>
      <c r="I3165" s="23"/>
      <c r="J3165" s="24"/>
      <c r="K3165" s="35"/>
      <c r="L3165" s="246"/>
      <c r="M3165" s="351"/>
      <c r="N3165" s="73"/>
    </row>
    <row r="3166" spans="1:14" s="74" customFormat="1" ht="15" x14ac:dyDescent="0.2">
      <c r="A3166" s="25"/>
      <c r="B3166" s="18"/>
      <c r="C3166" s="19"/>
      <c r="D3166" s="143"/>
      <c r="E3166" s="7"/>
      <c r="F3166" s="21"/>
      <c r="G3166" s="22"/>
      <c r="H3166" s="273"/>
      <c r="I3166" s="23"/>
      <c r="J3166" s="24"/>
      <c r="K3166" s="35"/>
      <c r="L3166" s="246"/>
      <c r="M3166" s="351"/>
      <c r="N3166" s="73"/>
    </row>
    <row r="3167" spans="1:14" s="74" customFormat="1" ht="15" x14ac:dyDescent="0.2">
      <c r="A3167" s="25"/>
      <c r="B3167" s="18"/>
      <c r="C3167" s="19"/>
      <c r="D3167" s="143"/>
      <c r="E3167" s="7"/>
      <c r="F3167" s="21"/>
      <c r="G3167" s="22"/>
      <c r="H3167" s="273"/>
      <c r="I3167" s="23"/>
      <c r="J3167" s="24"/>
      <c r="K3167" s="35"/>
      <c r="L3167" s="246"/>
      <c r="M3167" s="351"/>
      <c r="N3167" s="73"/>
    </row>
    <row r="3168" spans="1:14" s="74" customFormat="1" ht="15" x14ac:dyDescent="0.2">
      <c r="A3168" s="25"/>
      <c r="B3168" s="18"/>
      <c r="C3168" s="19"/>
      <c r="D3168" s="143"/>
      <c r="E3168" s="7"/>
      <c r="F3168" s="21"/>
      <c r="G3168" s="22"/>
      <c r="H3168" s="273"/>
      <c r="I3168" s="23"/>
      <c r="J3168" s="24"/>
      <c r="K3168" s="35"/>
      <c r="L3168" s="246"/>
      <c r="M3168" s="351"/>
      <c r="N3168" s="73"/>
    </row>
    <row r="3169" spans="1:14" s="74" customFormat="1" ht="15" x14ac:dyDescent="0.2">
      <c r="A3169" s="25"/>
      <c r="B3169" s="18"/>
      <c r="C3169" s="19"/>
      <c r="D3169" s="143"/>
      <c r="E3169" s="7"/>
      <c r="F3169" s="21"/>
      <c r="G3169" s="22"/>
      <c r="H3169" s="273"/>
      <c r="I3169" s="23"/>
      <c r="J3169" s="24"/>
      <c r="K3169" s="35"/>
      <c r="L3169" s="246"/>
      <c r="M3169" s="351"/>
      <c r="N3169" s="73"/>
    </row>
    <row r="3170" spans="1:14" s="74" customFormat="1" ht="15" x14ac:dyDescent="0.2">
      <c r="A3170" s="25"/>
      <c r="B3170" s="18"/>
      <c r="C3170" s="19"/>
      <c r="D3170" s="143"/>
      <c r="E3170" s="7"/>
      <c r="F3170" s="21"/>
      <c r="G3170" s="22"/>
      <c r="H3170" s="273"/>
      <c r="I3170" s="23"/>
      <c r="J3170" s="24"/>
      <c r="K3170" s="35"/>
      <c r="L3170" s="246"/>
      <c r="M3170" s="351"/>
      <c r="N3170" s="73"/>
    </row>
    <row r="3171" spans="1:14" s="74" customFormat="1" ht="15" x14ac:dyDescent="0.2">
      <c r="A3171" s="25"/>
      <c r="B3171" s="18"/>
      <c r="C3171" s="19"/>
      <c r="D3171" s="143"/>
      <c r="E3171" s="7"/>
      <c r="F3171" s="21"/>
      <c r="G3171" s="22"/>
      <c r="H3171" s="273"/>
      <c r="I3171" s="23"/>
      <c r="J3171" s="24"/>
      <c r="K3171" s="35"/>
      <c r="L3171" s="246"/>
      <c r="M3171" s="351"/>
      <c r="N3171" s="73"/>
    </row>
    <row r="3172" spans="1:14" s="74" customFormat="1" ht="15" x14ac:dyDescent="0.25">
      <c r="A3172" s="25"/>
      <c r="B3172" s="18"/>
      <c r="C3172" s="19"/>
      <c r="D3172" s="143"/>
      <c r="E3172" s="7"/>
      <c r="F3172" s="21"/>
      <c r="G3172" s="22"/>
      <c r="H3172" s="273"/>
      <c r="I3172" s="23"/>
      <c r="J3172" s="24"/>
      <c r="K3172" s="35"/>
      <c r="L3172" s="246"/>
      <c r="M3172" s="344"/>
      <c r="N3172" s="73"/>
    </row>
    <row r="3173" spans="1:14" s="74" customFormat="1" ht="15" x14ac:dyDescent="0.2">
      <c r="A3173" s="25"/>
      <c r="B3173" s="18"/>
      <c r="C3173" s="19"/>
      <c r="D3173" s="143"/>
      <c r="E3173" s="7"/>
      <c r="F3173" s="21"/>
      <c r="G3173" s="22"/>
      <c r="H3173" s="273"/>
      <c r="I3173" s="23"/>
      <c r="J3173" s="24"/>
      <c r="K3173" s="35"/>
      <c r="L3173" s="246"/>
      <c r="M3173" s="351"/>
      <c r="N3173" s="73"/>
    </row>
    <row r="3174" spans="1:14" s="74" customFormat="1" ht="15" x14ac:dyDescent="0.2">
      <c r="A3174" s="25"/>
      <c r="B3174" s="18"/>
      <c r="C3174" s="19"/>
      <c r="D3174" s="143"/>
      <c r="E3174" s="7"/>
      <c r="F3174" s="21"/>
      <c r="G3174" s="22"/>
      <c r="H3174" s="273"/>
      <c r="I3174" s="23"/>
      <c r="J3174" s="24"/>
      <c r="K3174" s="35"/>
      <c r="L3174" s="246"/>
      <c r="M3174" s="351"/>
      <c r="N3174" s="73"/>
    </row>
    <row r="3175" spans="1:14" s="74" customFormat="1" ht="15" x14ac:dyDescent="0.2">
      <c r="A3175" s="25"/>
      <c r="B3175" s="18"/>
      <c r="C3175" s="19"/>
      <c r="D3175" s="143"/>
      <c r="E3175" s="7"/>
      <c r="F3175" s="21"/>
      <c r="G3175" s="22"/>
      <c r="H3175" s="273"/>
      <c r="I3175" s="23"/>
      <c r="J3175" s="24"/>
      <c r="K3175" s="35"/>
      <c r="L3175" s="246"/>
      <c r="M3175" s="351"/>
      <c r="N3175" s="73"/>
    </row>
    <row r="3176" spans="1:14" s="74" customFormat="1" ht="15" x14ac:dyDescent="0.25">
      <c r="A3176" s="17"/>
      <c r="B3176" s="18"/>
      <c r="C3176" s="19"/>
      <c r="D3176" s="143"/>
      <c r="E3176" s="7"/>
      <c r="F3176" s="21"/>
      <c r="G3176" s="22"/>
      <c r="H3176" s="273"/>
      <c r="I3176" s="23"/>
      <c r="J3176" s="24"/>
      <c r="K3176" s="35"/>
      <c r="L3176" s="246"/>
      <c r="M3176" s="351"/>
      <c r="N3176" s="73"/>
    </row>
    <row r="3177" spans="1:14" s="74" customFormat="1" ht="15" x14ac:dyDescent="0.2">
      <c r="A3177" s="25"/>
      <c r="B3177" s="18"/>
      <c r="C3177" s="19"/>
      <c r="D3177" s="143"/>
      <c r="E3177" s="7"/>
      <c r="F3177" s="21"/>
      <c r="G3177" s="22"/>
      <c r="H3177" s="273"/>
      <c r="I3177" s="23"/>
      <c r="J3177" s="24"/>
      <c r="K3177" s="35"/>
      <c r="L3177" s="246"/>
      <c r="M3177" s="351"/>
      <c r="N3177" s="73"/>
    </row>
    <row r="3178" spans="1:14" s="74" customFormat="1" ht="15" x14ac:dyDescent="0.2">
      <c r="A3178" s="25"/>
      <c r="B3178" s="18"/>
      <c r="C3178" s="19"/>
      <c r="D3178" s="143"/>
      <c r="E3178" s="7"/>
      <c r="F3178" s="21"/>
      <c r="G3178" s="22"/>
      <c r="H3178" s="273"/>
      <c r="I3178" s="23"/>
      <c r="J3178" s="24"/>
      <c r="K3178" s="35"/>
      <c r="L3178" s="246"/>
      <c r="M3178" s="351"/>
      <c r="N3178" s="73"/>
    </row>
    <row r="3179" spans="1:14" s="74" customFormat="1" ht="15" x14ac:dyDescent="0.2">
      <c r="A3179" s="25"/>
      <c r="B3179" s="18"/>
      <c r="C3179" s="19"/>
      <c r="D3179" s="143"/>
      <c r="E3179" s="7"/>
      <c r="F3179" s="21"/>
      <c r="G3179" s="22"/>
      <c r="H3179" s="273"/>
      <c r="I3179" s="23"/>
      <c r="J3179" s="24"/>
      <c r="K3179" s="35"/>
      <c r="L3179" s="246"/>
      <c r="M3179" s="351"/>
      <c r="N3179" s="73"/>
    </row>
    <row r="3180" spans="1:14" s="74" customFormat="1" ht="15" x14ac:dyDescent="0.2">
      <c r="A3180" s="25"/>
      <c r="B3180" s="18"/>
      <c r="C3180" s="19"/>
      <c r="D3180" s="143"/>
      <c r="E3180" s="7"/>
      <c r="F3180" s="21"/>
      <c r="G3180" s="22"/>
      <c r="H3180" s="273"/>
      <c r="I3180" s="23"/>
      <c r="J3180" s="24"/>
      <c r="K3180" s="35"/>
      <c r="L3180" s="246"/>
      <c r="M3180" s="351"/>
      <c r="N3180" s="73"/>
    </row>
    <row r="3181" spans="1:14" s="74" customFormat="1" ht="15" x14ac:dyDescent="0.2">
      <c r="A3181" s="25"/>
      <c r="B3181" s="18"/>
      <c r="C3181" s="19"/>
      <c r="D3181" s="143"/>
      <c r="E3181" s="7"/>
      <c r="F3181" s="21"/>
      <c r="G3181" s="22"/>
      <c r="H3181" s="273"/>
      <c r="I3181" s="23"/>
      <c r="J3181" s="24"/>
      <c r="K3181" s="35"/>
      <c r="L3181" s="246"/>
      <c r="M3181" s="351"/>
      <c r="N3181" s="73"/>
    </row>
    <row r="3182" spans="1:14" s="74" customFormat="1" ht="15" x14ac:dyDescent="0.2">
      <c r="A3182" s="25"/>
      <c r="B3182" s="18"/>
      <c r="C3182" s="19"/>
      <c r="D3182" s="143"/>
      <c r="E3182" s="7"/>
      <c r="F3182" s="21"/>
      <c r="G3182" s="22"/>
      <c r="H3182" s="273"/>
      <c r="I3182" s="23"/>
      <c r="J3182" s="24"/>
      <c r="K3182" s="35"/>
      <c r="L3182" s="246"/>
      <c r="M3182" s="351"/>
      <c r="N3182" s="73"/>
    </row>
    <row r="3183" spans="1:14" s="74" customFormat="1" ht="15" x14ac:dyDescent="0.2">
      <c r="A3183" s="25"/>
      <c r="B3183" s="18"/>
      <c r="C3183" s="19"/>
      <c r="D3183" s="143"/>
      <c r="E3183" s="7"/>
      <c r="F3183" s="21"/>
      <c r="G3183" s="22"/>
      <c r="H3183" s="273"/>
      <c r="I3183" s="23"/>
      <c r="J3183" s="24"/>
      <c r="K3183" s="35"/>
      <c r="L3183" s="246"/>
      <c r="M3183" s="351"/>
      <c r="N3183" s="73"/>
    </row>
    <row r="3184" spans="1:14" s="74" customFormat="1" ht="15" x14ac:dyDescent="0.2">
      <c r="A3184" s="25"/>
      <c r="B3184" s="18"/>
      <c r="C3184" s="19"/>
      <c r="D3184" s="143"/>
      <c r="E3184" s="7"/>
      <c r="F3184" s="21"/>
      <c r="G3184" s="22"/>
      <c r="H3184" s="273"/>
      <c r="I3184" s="23"/>
      <c r="J3184" s="24"/>
      <c r="K3184" s="35"/>
      <c r="L3184" s="246"/>
      <c r="M3184" s="351"/>
      <c r="N3184" s="73"/>
    </row>
    <row r="3185" spans="1:14" s="74" customFormat="1" ht="15" x14ac:dyDescent="0.2">
      <c r="A3185" s="25"/>
      <c r="B3185" s="18"/>
      <c r="C3185" s="19"/>
      <c r="D3185" s="143"/>
      <c r="E3185" s="7"/>
      <c r="F3185" s="21"/>
      <c r="G3185" s="22"/>
      <c r="H3185" s="273"/>
      <c r="I3185" s="23"/>
      <c r="J3185" s="24"/>
      <c r="K3185" s="35"/>
      <c r="L3185" s="246"/>
      <c r="M3185" s="351"/>
      <c r="N3185" s="73"/>
    </row>
    <row r="3186" spans="1:14" s="74" customFormat="1" ht="15" x14ac:dyDescent="0.2">
      <c r="A3186" s="25"/>
      <c r="B3186" s="18"/>
      <c r="C3186" s="19"/>
      <c r="D3186" s="143"/>
      <c r="E3186" s="7"/>
      <c r="F3186" s="21"/>
      <c r="G3186" s="22"/>
      <c r="H3186" s="273"/>
      <c r="I3186" s="23"/>
      <c r="J3186" s="24"/>
      <c r="K3186" s="35"/>
      <c r="L3186" s="246"/>
      <c r="M3186" s="351"/>
      <c r="N3186" s="73"/>
    </row>
    <row r="3187" spans="1:14" s="74" customFormat="1" ht="15" x14ac:dyDescent="0.25">
      <c r="A3187" s="17"/>
      <c r="B3187" s="18"/>
      <c r="C3187" s="19"/>
      <c r="D3187" s="143"/>
      <c r="E3187" s="7"/>
      <c r="F3187" s="21"/>
      <c r="G3187" s="22"/>
      <c r="H3187" s="273"/>
      <c r="I3187" s="23"/>
      <c r="J3187" s="24"/>
      <c r="K3187" s="35"/>
      <c r="L3187" s="246"/>
      <c r="M3187" s="351"/>
      <c r="N3187" s="73"/>
    </row>
    <row r="3188" spans="1:14" s="74" customFormat="1" ht="15" x14ac:dyDescent="0.2">
      <c r="A3188" s="25"/>
      <c r="B3188" s="18"/>
      <c r="C3188" s="19"/>
      <c r="D3188" s="143"/>
      <c r="E3188" s="7"/>
      <c r="F3188" s="21"/>
      <c r="G3188" s="22"/>
      <c r="H3188" s="273"/>
      <c r="I3188" s="23"/>
      <c r="J3188" s="24"/>
      <c r="K3188" s="35"/>
      <c r="L3188" s="246"/>
      <c r="M3188" s="351"/>
      <c r="N3188" s="73"/>
    </row>
    <row r="3189" spans="1:14" s="74" customFormat="1" ht="15" x14ac:dyDescent="0.2">
      <c r="A3189" s="25"/>
      <c r="B3189" s="18"/>
      <c r="C3189" s="19"/>
      <c r="D3189" s="143"/>
      <c r="E3189" s="7"/>
      <c r="F3189" s="21"/>
      <c r="G3189" s="22"/>
      <c r="H3189" s="273"/>
      <c r="I3189" s="23"/>
      <c r="J3189" s="24"/>
      <c r="K3189" s="35"/>
      <c r="L3189" s="246"/>
      <c r="M3189" s="351"/>
      <c r="N3189" s="73"/>
    </row>
    <row r="3190" spans="1:14" s="74" customFormat="1" ht="15" x14ac:dyDescent="0.2">
      <c r="A3190" s="25"/>
      <c r="B3190" s="18"/>
      <c r="C3190" s="19"/>
      <c r="D3190" s="143"/>
      <c r="E3190" s="7"/>
      <c r="F3190" s="21"/>
      <c r="G3190" s="22"/>
      <c r="H3190" s="273"/>
      <c r="I3190" s="23"/>
      <c r="J3190" s="24"/>
      <c r="K3190" s="35"/>
      <c r="L3190" s="246"/>
      <c r="M3190" s="351"/>
      <c r="N3190" s="73"/>
    </row>
    <row r="3191" spans="1:14" s="74" customFormat="1" ht="15" x14ac:dyDescent="0.2">
      <c r="A3191" s="25"/>
      <c r="B3191" s="18"/>
      <c r="C3191" s="19"/>
      <c r="D3191" s="143"/>
      <c r="E3191" s="7"/>
      <c r="F3191" s="21"/>
      <c r="G3191" s="22"/>
      <c r="H3191" s="273"/>
      <c r="I3191" s="23"/>
      <c r="J3191" s="24"/>
      <c r="K3191" s="35"/>
      <c r="L3191" s="246"/>
      <c r="M3191" s="351"/>
      <c r="N3191" s="73"/>
    </row>
    <row r="3192" spans="1:14" s="74" customFormat="1" ht="15" x14ac:dyDescent="0.2">
      <c r="A3192" s="25"/>
      <c r="B3192" s="18"/>
      <c r="C3192" s="19"/>
      <c r="D3192" s="143"/>
      <c r="E3192" s="7"/>
      <c r="F3192" s="21"/>
      <c r="G3192" s="22"/>
      <c r="H3192" s="273"/>
      <c r="I3192" s="23"/>
      <c r="J3192" s="24"/>
      <c r="K3192" s="35"/>
      <c r="L3192" s="246"/>
      <c r="M3192" s="351"/>
      <c r="N3192" s="73"/>
    </row>
    <row r="3193" spans="1:14" s="74" customFormat="1" ht="15" x14ac:dyDescent="0.2">
      <c r="A3193" s="25"/>
      <c r="B3193" s="18"/>
      <c r="C3193" s="19"/>
      <c r="D3193" s="143"/>
      <c r="E3193" s="7"/>
      <c r="F3193" s="21"/>
      <c r="G3193" s="22"/>
      <c r="H3193" s="273"/>
      <c r="I3193" s="23"/>
      <c r="J3193" s="24"/>
      <c r="K3193" s="35"/>
      <c r="L3193" s="246"/>
      <c r="M3193" s="351"/>
      <c r="N3193" s="73"/>
    </row>
    <row r="3194" spans="1:14" s="74" customFormat="1" ht="15" x14ac:dyDescent="0.2">
      <c r="A3194" s="25"/>
      <c r="B3194" s="18"/>
      <c r="C3194" s="19"/>
      <c r="D3194" s="143"/>
      <c r="E3194" s="7"/>
      <c r="F3194" s="21"/>
      <c r="G3194" s="22"/>
      <c r="H3194" s="273"/>
      <c r="I3194" s="23"/>
      <c r="J3194" s="24"/>
      <c r="K3194" s="35"/>
      <c r="L3194" s="246"/>
      <c r="M3194" s="351"/>
      <c r="N3194" s="73"/>
    </row>
    <row r="3195" spans="1:14" s="74" customFormat="1" ht="15" x14ac:dyDescent="0.2">
      <c r="A3195" s="25"/>
      <c r="B3195" s="18"/>
      <c r="C3195" s="19"/>
      <c r="D3195" s="143"/>
      <c r="E3195" s="7"/>
      <c r="F3195" s="21"/>
      <c r="G3195" s="22"/>
      <c r="H3195" s="273"/>
      <c r="I3195" s="23"/>
      <c r="J3195" s="24"/>
      <c r="K3195" s="35"/>
      <c r="L3195" s="246"/>
      <c r="M3195" s="351"/>
      <c r="N3195" s="73"/>
    </row>
    <row r="3196" spans="1:14" s="74" customFormat="1" ht="15" x14ac:dyDescent="0.25">
      <c r="A3196" s="17"/>
      <c r="B3196" s="18"/>
      <c r="C3196" s="19"/>
      <c r="D3196" s="143"/>
      <c r="E3196" s="7"/>
      <c r="F3196" s="21"/>
      <c r="G3196" s="22"/>
      <c r="H3196" s="273"/>
      <c r="I3196" s="23"/>
      <c r="J3196" s="24"/>
      <c r="K3196" s="35"/>
      <c r="L3196" s="246"/>
      <c r="M3196" s="351"/>
      <c r="N3196" s="73"/>
    </row>
    <row r="3197" spans="1:14" s="74" customFormat="1" ht="15" x14ac:dyDescent="0.2">
      <c r="A3197" s="25"/>
      <c r="B3197" s="18"/>
      <c r="C3197" s="19"/>
      <c r="D3197" s="143"/>
      <c r="E3197" s="7"/>
      <c r="F3197" s="21"/>
      <c r="G3197" s="22"/>
      <c r="H3197" s="273"/>
      <c r="I3197" s="23"/>
      <c r="J3197" s="24"/>
      <c r="K3197" s="35"/>
      <c r="L3197" s="246"/>
      <c r="M3197" s="351"/>
      <c r="N3197" s="73"/>
    </row>
    <row r="3198" spans="1:14" s="74" customFormat="1" ht="15" x14ac:dyDescent="0.2">
      <c r="A3198" s="25"/>
      <c r="B3198" s="18"/>
      <c r="C3198" s="19"/>
      <c r="D3198" s="143"/>
      <c r="E3198" s="7"/>
      <c r="F3198" s="21"/>
      <c r="G3198" s="22"/>
      <c r="H3198" s="273"/>
      <c r="I3198" s="23"/>
      <c r="J3198" s="24"/>
      <c r="K3198" s="35"/>
      <c r="L3198" s="246"/>
      <c r="M3198" s="351"/>
      <c r="N3198" s="73"/>
    </row>
    <row r="3199" spans="1:14" s="74" customFormat="1" ht="15" x14ac:dyDescent="0.25">
      <c r="A3199" s="17"/>
      <c r="B3199" s="18"/>
      <c r="C3199" s="19"/>
      <c r="D3199" s="143"/>
      <c r="E3199" s="7"/>
      <c r="F3199" s="21"/>
      <c r="G3199" s="22"/>
      <c r="H3199" s="273"/>
      <c r="I3199" s="23"/>
      <c r="J3199" s="24"/>
      <c r="K3199" s="35"/>
      <c r="L3199" s="246"/>
      <c r="M3199" s="351"/>
      <c r="N3199" s="73"/>
    </row>
    <row r="3200" spans="1:14" s="74" customFormat="1" ht="15" x14ac:dyDescent="0.2">
      <c r="A3200" s="25"/>
      <c r="B3200" s="18"/>
      <c r="C3200" s="19"/>
      <c r="D3200" s="143"/>
      <c r="E3200" s="7"/>
      <c r="F3200" s="21"/>
      <c r="G3200" s="22"/>
      <c r="H3200" s="273"/>
      <c r="I3200" s="23"/>
      <c r="J3200" s="24"/>
      <c r="K3200" s="35"/>
      <c r="L3200" s="246"/>
      <c r="M3200" s="351"/>
      <c r="N3200" s="73"/>
    </row>
    <row r="3201" spans="1:14" s="74" customFormat="1" ht="15" x14ac:dyDescent="0.2">
      <c r="A3201" s="25"/>
      <c r="B3201" s="18"/>
      <c r="C3201" s="19"/>
      <c r="D3201" s="143"/>
      <c r="E3201" s="7"/>
      <c r="F3201" s="21"/>
      <c r="G3201" s="22"/>
      <c r="H3201" s="273"/>
      <c r="I3201" s="23"/>
      <c r="J3201" s="24"/>
      <c r="K3201" s="35"/>
      <c r="L3201" s="246"/>
      <c r="M3201" s="351"/>
      <c r="N3201" s="73"/>
    </row>
    <row r="3202" spans="1:14" s="74" customFormat="1" ht="15" x14ac:dyDescent="0.2">
      <c r="A3202" s="25"/>
      <c r="B3202" s="18"/>
      <c r="C3202" s="19"/>
      <c r="D3202" s="143"/>
      <c r="E3202" s="7"/>
      <c r="F3202" s="21"/>
      <c r="G3202" s="22"/>
      <c r="H3202" s="273"/>
      <c r="I3202" s="23"/>
      <c r="J3202" s="24"/>
      <c r="K3202" s="35"/>
      <c r="L3202" s="246"/>
      <c r="M3202" s="351"/>
      <c r="N3202" s="73"/>
    </row>
    <row r="3203" spans="1:14" s="74" customFormat="1" ht="15" x14ac:dyDescent="0.2">
      <c r="A3203" s="25"/>
      <c r="B3203" s="18"/>
      <c r="C3203" s="19"/>
      <c r="D3203" s="143"/>
      <c r="E3203" s="7"/>
      <c r="F3203" s="21"/>
      <c r="G3203" s="22"/>
      <c r="H3203" s="273"/>
      <c r="I3203" s="23"/>
      <c r="J3203" s="24"/>
      <c r="K3203" s="35"/>
      <c r="L3203" s="246"/>
      <c r="M3203" s="351"/>
      <c r="N3203" s="73"/>
    </row>
    <row r="3204" spans="1:14" s="74" customFormat="1" ht="15" x14ac:dyDescent="0.2">
      <c r="A3204" s="25"/>
      <c r="B3204" s="18"/>
      <c r="C3204" s="19"/>
      <c r="D3204" s="143"/>
      <c r="E3204" s="7"/>
      <c r="F3204" s="21"/>
      <c r="G3204" s="22"/>
      <c r="H3204" s="273"/>
      <c r="I3204" s="23"/>
      <c r="J3204" s="24"/>
      <c r="K3204" s="35"/>
      <c r="L3204" s="246"/>
      <c r="M3204" s="351"/>
      <c r="N3204" s="73"/>
    </row>
    <row r="3205" spans="1:14" s="74" customFormat="1" ht="15" x14ac:dyDescent="0.2">
      <c r="A3205" s="25"/>
      <c r="B3205" s="18"/>
      <c r="C3205" s="19"/>
      <c r="D3205" s="143"/>
      <c r="E3205" s="7"/>
      <c r="F3205" s="21"/>
      <c r="G3205" s="22"/>
      <c r="H3205" s="273"/>
      <c r="I3205" s="23"/>
      <c r="J3205" s="24"/>
      <c r="K3205" s="35"/>
      <c r="L3205" s="246"/>
      <c r="M3205" s="351"/>
      <c r="N3205" s="73"/>
    </row>
    <row r="3206" spans="1:14" s="74" customFormat="1" ht="15" x14ac:dyDescent="0.2">
      <c r="A3206" s="25"/>
      <c r="B3206" s="18"/>
      <c r="C3206" s="19"/>
      <c r="D3206" s="143"/>
      <c r="E3206" s="7"/>
      <c r="F3206" s="21"/>
      <c r="G3206" s="22"/>
      <c r="H3206" s="273"/>
      <c r="I3206" s="23"/>
      <c r="J3206" s="24"/>
      <c r="K3206" s="35"/>
      <c r="L3206" s="246"/>
      <c r="M3206" s="351"/>
      <c r="N3206" s="73"/>
    </row>
    <row r="3207" spans="1:14" s="74" customFormat="1" ht="15" x14ac:dyDescent="0.2">
      <c r="A3207" s="25"/>
      <c r="B3207" s="18"/>
      <c r="C3207" s="19"/>
      <c r="D3207" s="143"/>
      <c r="E3207" s="7"/>
      <c r="F3207" s="21"/>
      <c r="G3207" s="22"/>
      <c r="H3207" s="273"/>
      <c r="I3207" s="23"/>
      <c r="J3207" s="24"/>
      <c r="K3207" s="35"/>
      <c r="L3207" s="246"/>
      <c r="M3207" s="351"/>
      <c r="N3207" s="73"/>
    </row>
    <row r="3208" spans="1:14" s="74" customFormat="1" ht="15" x14ac:dyDescent="0.2">
      <c r="A3208" s="25"/>
      <c r="B3208" s="18"/>
      <c r="C3208" s="19"/>
      <c r="D3208" s="143"/>
      <c r="E3208" s="7"/>
      <c r="F3208" s="21"/>
      <c r="G3208" s="22"/>
      <c r="H3208" s="273"/>
      <c r="I3208" s="23"/>
      <c r="J3208" s="24"/>
      <c r="K3208" s="35"/>
      <c r="L3208" s="246"/>
      <c r="M3208" s="351"/>
      <c r="N3208" s="73"/>
    </row>
    <row r="3209" spans="1:14" s="74" customFormat="1" ht="15" x14ac:dyDescent="0.2">
      <c r="A3209" s="25"/>
      <c r="B3209" s="18"/>
      <c r="C3209" s="19"/>
      <c r="D3209" s="143"/>
      <c r="E3209" s="7"/>
      <c r="F3209" s="21"/>
      <c r="G3209" s="22"/>
      <c r="H3209" s="273"/>
      <c r="I3209" s="23"/>
      <c r="J3209" s="24"/>
      <c r="K3209" s="35"/>
      <c r="L3209" s="246"/>
      <c r="M3209" s="351"/>
      <c r="N3209" s="73"/>
    </row>
    <row r="3210" spans="1:14" s="74" customFormat="1" ht="15" x14ac:dyDescent="0.2">
      <c r="A3210" s="25"/>
      <c r="B3210" s="18"/>
      <c r="C3210" s="19"/>
      <c r="D3210" s="143"/>
      <c r="E3210" s="7"/>
      <c r="F3210" s="21"/>
      <c r="G3210" s="22"/>
      <c r="H3210" s="273"/>
      <c r="I3210" s="23"/>
      <c r="J3210" s="24"/>
      <c r="K3210" s="35"/>
      <c r="L3210" s="246"/>
      <c r="M3210" s="351"/>
      <c r="N3210" s="73"/>
    </row>
    <row r="3211" spans="1:14" s="74" customFormat="1" ht="15" x14ac:dyDescent="0.2">
      <c r="A3211" s="25"/>
      <c r="B3211" s="18"/>
      <c r="C3211" s="19"/>
      <c r="D3211" s="143"/>
      <c r="E3211" s="7"/>
      <c r="F3211" s="21"/>
      <c r="G3211" s="22"/>
      <c r="H3211" s="273"/>
      <c r="I3211" s="23"/>
      <c r="J3211" s="24"/>
      <c r="K3211" s="35"/>
      <c r="L3211" s="246"/>
      <c r="M3211" s="351"/>
      <c r="N3211" s="73"/>
    </row>
    <row r="3212" spans="1:14" s="74" customFormat="1" ht="15" x14ac:dyDescent="0.25">
      <c r="A3212" s="25"/>
      <c r="B3212" s="18"/>
      <c r="C3212" s="19"/>
      <c r="D3212" s="143"/>
      <c r="E3212" s="7"/>
      <c r="F3212" s="21"/>
      <c r="G3212" s="22"/>
      <c r="H3212" s="273"/>
      <c r="I3212" s="23"/>
      <c r="J3212" s="24"/>
      <c r="K3212" s="35"/>
      <c r="L3212" s="246"/>
      <c r="M3212" s="344"/>
      <c r="N3212" s="73"/>
    </row>
    <row r="3213" spans="1:14" s="74" customFormat="1" ht="15" x14ac:dyDescent="0.2">
      <c r="A3213" s="25"/>
      <c r="B3213" s="18"/>
      <c r="C3213" s="19"/>
      <c r="D3213" s="143"/>
      <c r="E3213" s="7"/>
      <c r="F3213" s="21"/>
      <c r="G3213" s="22"/>
      <c r="H3213" s="273"/>
      <c r="I3213" s="23"/>
      <c r="J3213" s="24"/>
      <c r="K3213" s="35"/>
      <c r="L3213" s="246"/>
      <c r="M3213" s="351"/>
      <c r="N3213" s="73"/>
    </row>
    <row r="3214" spans="1:14" s="74" customFormat="1" ht="15" x14ac:dyDescent="0.25">
      <c r="A3214" s="17"/>
      <c r="B3214" s="18"/>
      <c r="C3214" s="19"/>
      <c r="D3214" s="143"/>
      <c r="E3214" s="7"/>
      <c r="F3214" s="21"/>
      <c r="G3214" s="22"/>
      <c r="H3214" s="273"/>
      <c r="I3214" s="23"/>
      <c r="J3214" s="24"/>
      <c r="K3214" s="35"/>
      <c r="L3214" s="246"/>
      <c r="M3214" s="351"/>
      <c r="N3214" s="73"/>
    </row>
    <row r="3215" spans="1:14" s="74" customFormat="1" ht="15" x14ac:dyDescent="0.2">
      <c r="A3215" s="25"/>
      <c r="B3215" s="18"/>
      <c r="C3215" s="19"/>
      <c r="D3215" s="143"/>
      <c r="E3215" s="7"/>
      <c r="F3215" s="21"/>
      <c r="G3215" s="22"/>
      <c r="H3215" s="273"/>
      <c r="I3215" s="23"/>
      <c r="J3215" s="24"/>
      <c r="K3215" s="35"/>
      <c r="L3215" s="246"/>
      <c r="M3215" s="351"/>
      <c r="N3215" s="73"/>
    </row>
    <row r="3216" spans="1:14" s="74" customFormat="1" ht="15" x14ac:dyDescent="0.25">
      <c r="A3216" s="17"/>
      <c r="B3216" s="18"/>
      <c r="C3216" s="19"/>
      <c r="D3216" s="143"/>
      <c r="E3216" s="7"/>
      <c r="F3216" s="21"/>
      <c r="G3216" s="22"/>
      <c r="H3216" s="273"/>
      <c r="I3216" s="23"/>
      <c r="J3216" s="24"/>
      <c r="K3216" s="35"/>
      <c r="L3216" s="246"/>
      <c r="M3216" s="351"/>
      <c r="N3216" s="73"/>
    </row>
    <row r="3217" spans="1:14" s="74" customFormat="1" ht="15" x14ac:dyDescent="0.2">
      <c r="A3217" s="25"/>
      <c r="B3217" s="18"/>
      <c r="C3217" s="19"/>
      <c r="D3217" s="143"/>
      <c r="E3217" s="7"/>
      <c r="F3217" s="21"/>
      <c r="G3217" s="22"/>
      <c r="H3217" s="273"/>
      <c r="I3217" s="23"/>
      <c r="J3217" s="24"/>
      <c r="K3217" s="35"/>
      <c r="L3217" s="246"/>
      <c r="M3217" s="351"/>
      <c r="N3217" s="73"/>
    </row>
    <row r="3218" spans="1:14" s="74" customFormat="1" ht="15" x14ac:dyDescent="0.2">
      <c r="A3218" s="25"/>
      <c r="B3218" s="18"/>
      <c r="C3218" s="19"/>
      <c r="D3218" s="143"/>
      <c r="E3218" s="7"/>
      <c r="F3218" s="21"/>
      <c r="G3218" s="22"/>
      <c r="H3218" s="273"/>
      <c r="I3218" s="23"/>
      <c r="J3218" s="24"/>
      <c r="K3218" s="35"/>
      <c r="L3218" s="246"/>
      <c r="M3218" s="351"/>
      <c r="N3218" s="73"/>
    </row>
    <row r="3219" spans="1:14" s="74" customFormat="1" ht="15" x14ac:dyDescent="0.2">
      <c r="A3219" s="25"/>
      <c r="B3219" s="18"/>
      <c r="C3219" s="19"/>
      <c r="D3219" s="143"/>
      <c r="E3219" s="7"/>
      <c r="F3219" s="21"/>
      <c r="G3219" s="22"/>
      <c r="H3219" s="273"/>
      <c r="I3219" s="23"/>
      <c r="J3219" s="24"/>
      <c r="K3219" s="35"/>
      <c r="L3219" s="246"/>
      <c r="M3219" s="351"/>
      <c r="N3219" s="73"/>
    </row>
    <row r="3220" spans="1:14" s="74" customFormat="1" ht="15" x14ac:dyDescent="0.2">
      <c r="A3220" s="25"/>
      <c r="B3220" s="18"/>
      <c r="C3220" s="19"/>
      <c r="D3220" s="143"/>
      <c r="E3220" s="7"/>
      <c r="F3220" s="21"/>
      <c r="G3220" s="22"/>
      <c r="H3220" s="273"/>
      <c r="I3220" s="23"/>
      <c r="J3220" s="24"/>
      <c r="K3220" s="35"/>
      <c r="L3220" s="246"/>
      <c r="M3220" s="351"/>
      <c r="N3220" s="73"/>
    </row>
    <row r="3221" spans="1:14" s="74" customFormat="1" ht="15" x14ac:dyDescent="0.2">
      <c r="A3221" s="25"/>
      <c r="B3221" s="18"/>
      <c r="C3221" s="19"/>
      <c r="D3221" s="143"/>
      <c r="E3221" s="7"/>
      <c r="F3221" s="21"/>
      <c r="G3221" s="22"/>
      <c r="H3221" s="273"/>
      <c r="I3221" s="23"/>
      <c r="J3221" s="24"/>
      <c r="K3221" s="35"/>
      <c r="L3221" s="246"/>
      <c r="M3221" s="351"/>
      <c r="N3221" s="73"/>
    </row>
    <row r="3222" spans="1:14" s="74" customFormat="1" ht="15" x14ac:dyDescent="0.2">
      <c r="A3222" s="25"/>
      <c r="B3222" s="18"/>
      <c r="C3222" s="19"/>
      <c r="D3222" s="143"/>
      <c r="E3222" s="7"/>
      <c r="F3222" s="21"/>
      <c r="G3222" s="22"/>
      <c r="H3222" s="273"/>
      <c r="I3222" s="23"/>
      <c r="J3222" s="24"/>
      <c r="K3222" s="35"/>
      <c r="L3222" s="246"/>
      <c r="M3222" s="351"/>
      <c r="N3222" s="73"/>
    </row>
    <row r="3223" spans="1:14" s="74" customFormat="1" ht="15" x14ac:dyDescent="0.2">
      <c r="A3223" s="25"/>
      <c r="B3223" s="18"/>
      <c r="C3223" s="19"/>
      <c r="D3223" s="143"/>
      <c r="E3223" s="7"/>
      <c r="F3223" s="21"/>
      <c r="G3223" s="22"/>
      <c r="H3223" s="273"/>
      <c r="I3223" s="23"/>
      <c r="J3223" s="24"/>
      <c r="K3223" s="35"/>
      <c r="L3223" s="246"/>
      <c r="M3223" s="351"/>
      <c r="N3223" s="73"/>
    </row>
    <row r="3224" spans="1:14" s="74" customFormat="1" ht="15" x14ac:dyDescent="0.2">
      <c r="A3224" s="25"/>
      <c r="B3224" s="18"/>
      <c r="C3224" s="19"/>
      <c r="D3224" s="143"/>
      <c r="E3224" s="7"/>
      <c r="F3224" s="21"/>
      <c r="G3224" s="22"/>
      <c r="H3224" s="273"/>
      <c r="I3224" s="23"/>
      <c r="J3224" s="24"/>
      <c r="K3224" s="35"/>
      <c r="L3224" s="246"/>
      <c r="M3224" s="351"/>
      <c r="N3224" s="73"/>
    </row>
    <row r="3225" spans="1:14" s="74" customFormat="1" ht="15" x14ac:dyDescent="0.2">
      <c r="A3225" s="25"/>
      <c r="B3225" s="18"/>
      <c r="C3225" s="19"/>
      <c r="D3225" s="143"/>
      <c r="E3225" s="7"/>
      <c r="F3225" s="21"/>
      <c r="G3225" s="22"/>
      <c r="H3225" s="273"/>
      <c r="I3225" s="23"/>
      <c r="J3225" s="24"/>
      <c r="K3225" s="35"/>
      <c r="L3225" s="246"/>
      <c r="M3225" s="351"/>
      <c r="N3225" s="73"/>
    </row>
    <row r="3226" spans="1:14" s="74" customFormat="1" ht="15" x14ac:dyDescent="0.2">
      <c r="A3226" s="25"/>
      <c r="B3226" s="18"/>
      <c r="C3226" s="19"/>
      <c r="D3226" s="143"/>
      <c r="E3226" s="7"/>
      <c r="F3226" s="21"/>
      <c r="G3226" s="22"/>
      <c r="H3226" s="273"/>
      <c r="I3226" s="23"/>
      <c r="J3226" s="24"/>
      <c r="K3226" s="35"/>
      <c r="L3226" s="246"/>
      <c r="M3226" s="351"/>
      <c r="N3226" s="73"/>
    </row>
    <row r="3227" spans="1:14" s="74" customFormat="1" ht="15" x14ac:dyDescent="0.2">
      <c r="A3227" s="25"/>
      <c r="B3227" s="18"/>
      <c r="C3227" s="19"/>
      <c r="D3227" s="143"/>
      <c r="E3227" s="7"/>
      <c r="F3227" s="21"/>
      <c r="G3227" s="22"/>
      <c r="H3227" s="273"/>
      <c r="I3227" s="23"/>
      <c r="J3227" s="24"/>
      <c r="K3227" s="35"/>
      <c r="L3227" s="246"/>
      <c r="M3227" s="351"/>
      <c r="N3227" s="73"/>
    </row>
    <row r="3228" spans="1:14" s="74" customFormat="1" ht="15" x14ac:dyDescent="0.2">
      <c r="A3228" s="25"/>
      <c r="B3228" s="18"/>
      <c r="C3228" s="19"/>
      <c r="D3228" s="143"/>
      <c r="E3228" s="7"/>
      <c r="F3228" s="21"/>
      <c r="G3228" s="22"/>
      <c r="H3228" s="273"/>
      <c r="I3228" s="23"/>
      <c r="J3228" s="24"/>
      <c r="K3228" s="35"/>
      <c r="L3228" s="246"/>
      <c r="M3228" s="351"/>
      <c r="N3228" s="73"/>
    </row>
    <row r="3229" spans="1:14" s="74" customFormat="1" ht="15" x14ac:dyDescent="0.2">
      <c r="A3229" s="25"/>
      <c r="B3229" s="18"/>
      <c r="C3229" s="19"/>
      <c r="D3229" s="143"/>
      <c r="E3229" s="7"/>
      <c r="F3229" s="21"/>
      <c r="G3229" s="22"/>
      <c r="H3229" s="273"/>
      <c r="I3229" s="23"/>
      <c r="J3229" s="24"/>
      <c r="K3229" s="35"/>
      <c r="L3229" s="246"/>
      <c r="M3229" s="351"/>
      <c r="N3229" s="73"/>
    </row>
    <row r="3230" spans="1:14" s="74" customFormat="1" ht="15" x14ac:dyDescent="0.2">
      <c r="A3230" s="25"/>
      <c r="B3230" s="18"/>
      <c r="C3230" s="19"/>
      <c r="D3230" s="143"/>
      <c r="E3230" s="7"/>
      <c r="F3230" s="21"/>
      <c r="G3230" s="22"/>
      <c r="H3230" s="273"/>
      <c r="I3230" s="23"/>
      <c r="J3230" s="24"/>
      <c r="K3230" s="35"/>
      <c r="L3230" s="246"/>
      <c r="M3230" s="351"/>
      <c r="N3230" s="73"/>
    </row>
    <row r="3231" spans="1:14" s="74" customFormat="1" ht="15" x14ac:dyDescent="0.2">
      <c r="A3231" s="25"/>
      <c r="B3231" s="18"/>
      <c r="C3231" s="19"/>
      <c r="D3231" s="143"/>
      <c r="E3231" s="7"/>
      <c r="F3231" s="21"/>
      <c r="G3231" s="22"/>
      <c r="H3231" s="273"/>
      <c r="I3231" s="23"/>
      <c r="J3231" s="24"/>
      <c r="K3231" s="35"/>
      <c r="L3231" s="246"/>
      <c r="M3231" s="351"/>
      <c r="N3231" s="73"/>
    </row>
    <row r="3232" spans="1:14" s="74" customFormat="1" ht="15" x14ac:dyDescent="0.2">
      <c r="A3232" s="25"/>
      <c r="B3232" s="18"/>
      <c r="C3232" s="19"/>
      <c r="D3232" s="143"/>
      <c r="E3232" s="7"/>
      <c r="F3232" s="21"/>
      <c r="G3232" s="22"/>
      <c r="H3232" s="273"/>
      <c r="I3232" s="23"/>
      <c r="J3232" s="24"/>
      <c r="K3232" s="35"/>
      <c r="L3232" s="246"/>
      <c r="M3232" s="351"/>
      <c r="N3232" s="73"/>
    </row>
    <row r="3233" spans="1:14" s="74" customFormat="1" ht="15" x14ac:dyDescent="0.2">
      <c r="A3233" s="25"/>
      <c r="B3233" s="18"/>
      <c r="C3233" s="19"/>
      <c r="D3233" s="143"/>
      <c r="E3233" s="7"/>
      <c r="F3233" s="21"/>
      <c r="G3233" s="22"/>
      <c r="H3233" s="273"/>
      <c r="I3233" s="23"/>
      <c r="J3233" s="24"/>
      <c r="K3233" s="35"/>
      <c r="L3233" s="246"/>
      <c r="M3233" s="351"/>
      <c r="N3233" s="73"/>
    </row>
    <row r="3234" spans="1:14" s="74" customFormat="1" ht="15" x14ac:dyDescent="0.2">
      <c r="A3234" s="25"/>
      <c r="B3234" s="18"/>
      <c r="C3234" s="19"/>
      <c r="D3234" s="143"/>
      <c r="E3234" s="7"/>
      <c r="F3234" s="21"/>
      <c r="G3234" s="22"/>
      <c r="H3234" s="273"/>
      <c r="I3234" s="23"/>
      <c r="J3234" s="24"/>
      <c r="K3234" s="35"/>
      <c r="L3234" s="246"/>
      <c r="M3234" s="351"/>
      <c r="N3234" s="73"/>
    </row>
    <row r="3235" spans="1:14" s="74" customFormat="1" ht="15" x14ac:dyDescent="0.2">
      <c r="A3235" s="25"/>
      <c r="B3235" s="18"/>
      <c r="C3235" s="19"/>
      <c r="D3235" s="143"/>
      <c r="E3235" s="7"/>
      <c r="F3235" s="21"/>
      <c r="G3235" s="22"/>
      <c r="H3235" s="273"/>
      <c r="I3235" s="23"/>
      <c r="J3235" s="24"/>
      <c r="K3235" s="35"/>
      <c r="L3235" s="246"/>
      <c r="M3235" s="351"/>
      <c r="N3235" s="73"/>
    </row>
    <row r="3236" spans="1:14" s="74" customFormat="1" ht="15" x14ac:dyDescent="0.2">
      <c r="A3236" s="25"/>
      <c r="B3236" s="18"/>
      <c r="C3236" s="19"/>
      <c r="D3236" s="143"/>
      <c r="E3236" s="7"/>
      <c r="F3236" s="21"/>
      <c r="G3236" s="22"/>
      <c r="H3236" s="273"/>
      <c r="I3236" s="23"/>
      <c r="J3236" s="24"/>
      <c r="K3236" s="35"/>
      <c r="L3236" s="246"/>
      <c r="M3236" s="351"/>
      <c r="N3236" s="73"/>
    </row>
    <row r="3237" spans="1:14" s="74" customFormat="1" ht="15" x14ac:dyDescent="0.2">
      <c r="A3237" s="25"/>
      <c r="B3237" s="18"/>
      <c r="C3237" s="19"/>
      <c r="D3237" s="143"/>
      <c r="E3237" s="7"/>
      <c r="F3237" s="21"/>
      <c r="G3237" s="22"/>
      <c r="H3237" s="273"/>
      <c r="I3237" s="23"/>
      <c r="J3237" s="24"/>
      <c r="K3237" s="35"/>
      <c r="L3237" s="246"/>
      <c r="M3237" s="351"/>
      <c r="N3237" s="73"/>
    </row>
    <row r="3238" spans="1:14" s="74" customFormat="1" ht="15" x14ac:dyDescent="0.2">
      <c r="A3238" s="25"/>
      <c r="B3238" s="18"/>
      <c r="C3238" s="19"/>
      <c r="D3238" s="143"/>
      <c r="E3238" s="7"/>
      <c r="F3238" s="21"/>
      <c r="G3238" s="22"/>
      <c r="H3238" s="273"/>
      <c r="I3238" s="23"/>
      <c r="J3238" s="24"/>
      <c r="K3238" s="35"/>
      <c r="L3238" s="246"/>
      <c r="M3238" s="351"/>
      <c r="N3238" s="73"/>
    </row>
    <row r="3239" spans="1:14" s="74" customFormat="1" ht="15" x14ac:dyDescent="0.2">
      <c r="A3239" s="25"/>
      <c r="B3239" s="18"/>
      <c r="C3239" s="19"/>
      <c r="D3239" s="143"/>
      <c r="E3239" s="7"/>
      <c r="F3239" s="21"/>
      <c r="G3239" s="22"/>
      <c r="H3239" s="273"/>
      <c r="I3239" s="23"/>
      <c r="J3239" s="24"/>
      <c r="K3239" s="35"/>
      <c r="L3239" s="246"/>
      <c r="M3239" s="351"/>
      <c r="N3239" s="73"/>
    </row>
    <row r="3240" spans="1:14" s="74" customFormat="1" ht="15" x14ac:dyDescent="0.2">
      <c r="A3240" s="25"/>
      <c r="B3240" s="18"/>
      <c r="C3240" s="19"/>
      <c r="D3240" s="143"/>
      <c r="E3240" s="7"/>
      <c r="F3240" s="21"/>
      <c r="G3240" s="22"/>
      <c r="H3240" s="273"/>
      <c r="I3240" s="23"/>
      <c r="J3240" s="24"/>
      <c r="K3240" s="35"/>
      <c r="L3240" s="246"/>
      <c r="M3240" s="351"/>
      <c r="N3240" s="73"/>
    </row>
    <row r="3241" spans="1:14" s="74" customFormat="1" ht="15" x14ac:dyDescent="0.25">
      <c r="A3241" s="25"/>
      <c r="B3241" s="18"/>
      <c r="C3241" s="19"/>
      <c r="D3241" s="143"/>
      <c r="E3241" s="7"/>
      <c r="F3241" s="21"/>
      <c r="G3241" s="22"/>
      <c r="H3241" s="273"/>
      <c r="I3241" s="23"/>
      <c r="J3241" s="24"/>
      <c r="K3241" s="35"/>
      <c r="L3241" s="246"/>
      <c r="M3241" s="344"/>
      <c r="N3241" s="73"/>
    </row>
    <row r="3242" spans="1:14" s="74" customFormat="1" ht="15" x14ac:dyDescent="0.2">
      <c r="A3242" s="25"/>
      <c r="B3242" s="18"/>
      <c r="C3242" s="19"/>
      <c r="D3242" s="143"/>
      <c r="E3242" s="7"/>
      <c r="F3242" s="21"/>
      <c r="G3242" s="22"/>
      <c r="H3242" s="273"/>
      <c r="I3242" s="23"/>
      <c r="J3242" s="24"/>
      <c r="K3242" s="35"/>
      <c r="L3242" s="246"/>
      <c r="M3242" s="351"/>
      <c r="N3242" s="73"/>
    </row>
    <row r="3243" spans="1:14" s="74" customFormat="1" ht="15" x14ac:dyDescent="0.2">
      <c r="A3243" s="25"/>
      <c r="B3243" s="18"/>
      <c r="C3243" s="19"/>
      <c r="D3243" s="143"/>
      <c r="E3243" s="7"/>
      <c r="F3243" s="21"/>
      <c r="G3243" s="22"/>
      <c r="H3243" s="273"/>
      <c r="I3243" s="23"/>
      <c r="J3243" s="24"/>
      <c r="K3243" s="35"/>
      <c r="L3243" s="246"/>
      <c r="M3243" s="351"/>
      <c r="N3243" s="73"/>
    </row>
    <row r="3244" spans="1:14" s="74" customFormat="1" ht="15" x14ac:dyDescent="0.2">
      <c r="A3244" s="25"/>
      <c r="B3244" s="18"/>
      <c r="C3244" s="19"/>
      <c r="D3244" s="143"/>
      <c r="E3244" s="7"/>
      <c r="F3244" s="21"/>
      <c r="G3244" s="22"/>
      <c r="H3244" s="273"/>
      <c r="I3244" s="23"/>
      <c r="J3244" s="24"/>
      <c r="K3244" s="35"/>
      <c r="L3244" s="246"/>
      <c r="M3244" s="351"/>
      <c r="N3244" s="73"/>
    </row>
    <row r="3245" spans="1:14" s="74" customFormat="1" ht="15" x14ac:dyDescent="0.25">
      <c r="A3245" s="17"/>
      <c r="B3245" s="18"/>
      <c r="C3245" s="19"/>
      <c r="D3245" s="143"/>
      <c r="E3245" s="7"/>
      <c r="F3245" s="21"/>
      <c r="G3245" s="22"/>
      <c r="H3245" s="273"/>
      <c r="I3245" s="23"/>
      <c r="J3245" s="24"/>
      <c r="K3245" s="35"/>
      <c r="L3245" s="246"/>
      <c r="M3245" s="351"/>
      <c r="N3245" s="73"/>
    </row>
    <row r="3246" spans="1:14" s="74" customFormat="1" ht="15" x14ac:dyDescent="0.2">
      <c r="A3246" s="25"/>
      <c r="B3246" s="18"/>
      <c r="C3246" s="19"/>
      <c r="D3246" s="143"/>
      <c r="E3246" s="7"/>
      <c r="F3246" s="21"/>
      <c r="G3246" s="22"/>
      <c r="H3246" s="273"/>
      <c r="I3246" s="23"/>
      <c r="J3246" s="24"/>
      <c r="K3246" s="35"/>
      <c r="L3246" s="246"/>
      <c r="M3246" s="351"/>
      <c r="N3246" s="73"/>
    </row>
    <row r="3247" spans="1:14" s="74" customFormat="1" ht="15" x14ac:dyDescent="0.2">
      <c r="A3247" s="25"/>
      <c r="B3247" s="18"/>
      <c r="C3247" s="19"/>
      <c r="D3247" s="143"/>
      <c r="E3247" s="7"/>
      <c r="F3247" s="21"/>
      <c r="G3247" s="22"/>
      <c r="H3247" s="273"/>
      <c r="I3247" s="23"/>
      <c r="J3247" s="24"/>
      <c r="K3247" s="35"/>
      <c r="L3247" s="246"/>
      <c r="M3247" s="351"/>
      <c r="N3247" s="73"/>
    </row>
    <row r="3248" spans="1:14" s="74" customFormat="1" ht="15" x14ac:dyDescent="0.2">
      <c r="A3248" s="25"/>
      <c r="B3248" s="18"/>
      <c r="C3248" s="19"/>
      <c r="D3248" s="143"/>
      <c r="E3248" s="7"/>
      <c r="F3248" s="21"/>
      <c r="G3248" s="22"/>
      <c r="H3248" s="273"/>
      <c r="I3248" s="23"/>
      <c r="J3248" s="24"/>
      <c r="K3248" s="35"/>
      <c r="L3248" s="246"/>
      <c r="M3248" s="351"/>
      <c r="N3248" s="73"/>
    </row>
    <row r="3249" spans="1:14" s="74" customFormat="1" ht="15" x14ac:dyDescent="0.2">
      <c r="A3249" s="25"/>
      <c r="B3249" s="18"/>
      <c r="C3249" s="19"/>
      <c r="D3249" s="143"/>
      <c r="E3249" s="7"/>
      <c r="F3249" s="21"/>
      <c r="G3249" s="22"/>
      <c r="H3249" s="273"/>
      <c r="I3249" s="23"/>
      <c r="J3249" s="24"/>
      <c r="K3249" s="35"/>
      <c r="L3249" s="246"/>
      <c r="M3249" s="351"/>
      <c r="N3249" s="73"/>
    </row>
    <row r="3250" spans="1:14" s="74" customFormat="1" ht="15" x14ac:dyDescent="0.2">
      <c r="A3250" s="25"/>
      <c r="B3250" s="18"/>
      <c r="C3250" s="19"/>
      <c r="D3250" s="143"/>
      <c r="E3250" s="7"/>
      <c r="F3250" s="21"/>
      <c r="G3250" s="22"/>
      <c r="H3250" s="273"/>
      <c r="I3250" s="23"/>
      <c r="J3250" s="24"/>
      <c r="K3250" s="35"/>
      <c r="L3250" s="246"/>
      <c r="M3250" s="351"/>
      <c r="N3250" s="73"/>
    </row>
    <row r="3251" spans="1:14" s="74" customFormat="1" ht="15" x14ac:dyDescent="0.2">
      <c r="A3251" s="25"/>
      <c r="B3251" s="18"/>
      <c r="C3251" s="19"/>
      <c r="D3251" s="143"/>
      <c r="E3251" s="7"/>
      <c r="F3251" s="21"/>
      <c r="G3251" s="22"/>
      <c r="H3251" s="273"/>
      <c r="I3251" s="23"/>
      <c r="J3251" s="24"/>
      <c r="K3251" s="35"/>
      <c r="L3251" s="246"/>
      <c r="M3251" s="351"/>
      <c r="N3251" s="73"/>
    </row>
    <row r="3252" spans="1:14" s="74" customFormat="1" ht="15" x14ac:dyDescent="0.2">
      <c r="A3252" s="25"/>
      <c r="B3252" s="18"/>
      <c r="C3252" s="19"/>
      <c r="D3252" s="143"/>
      <c r="E3252" s="7"/>
      <c r="F3252" s="21"/>
      <c r="G3252" s="22"/>
      <c r="H3252" s="273"/>
      <c r="I3252" s="23"/>
      <c r="J3252" s="24"/>
      <c r="K3252" s="35"/>
      <c r="L3252" s="246"/>
      <c r="M3252" s="351"/>
      <c r="N3252" s="73"/>
    </row>
    <row r="3253" spans="1:14" s="74" customFormat="1" ht="15" x14ac:dyDescent="0.2">
      <c r="A3253" s="25"/>
      <c r="B3253" s="18"/>
      <c r="C3253" s="19"/>
      <c r="D3253" s="143"/>
      <c r="E3253" s="7"/>
      <c r="F3253" s="21"/>
      <c r="G3253" s="22"/>
      <c r="H3253" s="273"/>
      <c r="I3253" s="23"/>
      <c r="J3253" s="24"/>
      <c r="K3253" s="35"/>
      <c r="L3253" s="246"/>
      <c r="M3253" s="351"/>
      <c r="N3253" s="73"/>
    </row>
    <row r="3254" spans="1:14" s="74" customFormat="1" ht="15" x14ac:dyDescent="0.2">
      <c r="A3254" s="25"/>
      <c r="B3254" s="18"/>
      <c r="C3254" s="19"/>
      <c r="D3254" s="143"/>
      <c r="E3254" s="7"/>
      <c r="F3254" s="21"/>
      <c r="G3254" s="22"/>
      <c r="H3254" s="273"/>
      <c r="I3254" s="23"/>
      <c r="J3254" s="24"/>
      <c r="K3254" s="35"/>
      <c r="L3254" s="246"/>
      <c r="M3254" s="351"/>
      <c r="N3254" s="73"/>
    </row>
    <row r="3255" spans="1:14" s="74" customFormat="1" ht="15" x14ac:dyDescent="0.2">
      <c r="A3255" s="25"/>
      <c r="B3255" s="18"/>
      <c r="C3255" s="19"/>
      <c r="D3255" s="143"/>
      <c r="E3255" s="7"/>
      <c r="F3255" s="21"/>
      <c r="G3255" s="22"/>
      <c r="H3255" s="273"/>
      <c r="I3255" s="23"/>
      <c r="J3255" s="24"/>
      <c r="K3255" s="35"/>
      <c r="L3255" s="246"/>
      <c r="M3255" s="351"/>
      <c r="N3255" s="73"/>
    </row>
    <row r="3256" spans="1:14" s="74" customFormat="1" ht="15" x14ac:dyDescent="0.2">
      <c r="A3256" s="25"/>
      <c r="B3256" s="18"/>
      <c r="C3256" s="19"/>
      <c r="D3256" s="143"/>
      <c r="E3256" s="7"/>
      <c r="F3256" s="21"/>
      <c r="G3256" s="22"/>
      <c r="H3256" s="273"/>
      <c r="I3256" s="23"/>
      <c r="J3256" s="24"/>
      <c r="K3256" s="35"/>
      <c r="L3256" s="246"/>
      <c r="M3256" s="351"/>
      <c r="N3256" s="73"/>
    </row>
    <row r="3257" spans="1:14" s="74" customFormat="1" ht="15" x14ac:dyDescent="0.2">
      <c r="A3257" s="25"/>
      <c r="B3257" s="18"/>
      <c r="C3257" s="19"/>
      <c r="D3257" s="143"/>
      <c r="E3257" s="7"/>
      <c r="F3257" s="21"/>
      <c r="G3257" s="22"/>
      <c r="H3257" s="273"/>
      <c r="I3257" s="23"/>
      <c r="J3257" s="24"/>
      <c r="K3257" s="35"/>
      <c r="L3257" s="246"/>
      <c r="M3257" s="351"/>
      <c r="N3257" s="73"/>
    </row>
    <row r="3258" spans="1:14" s="74" customFormat="1" ht="15" x14ac:dyDescent="0.2">
      <c r="A3258" s="25"/>
      <c r="B3258" s="18"/>
      <c r="C3258" s="19"/>
      <c r="D3258" s="143"/>
      <c r="E3258" s="7"/>
      <c r="F3258" s="21"/>
      <c r="G3258" s="22"/>
      <c r="H3258" s="273"/>
      <c r="I3258" s="23"/>
      <c r="J3258" s="24"/>
      <c r="K3258" s="35"/>
      <c r="L3258" s="246"/>
      <c r="M3258" s="351"/>
      <c r="N3258" s="73"/>
    </row>
    <row r="3259" spans="1:14" s="74" customFormat="1" ht="15" x14ac:dyDescent="0.2">
      <c r="A3259" s="25"/>
      <c r="B3259" s="18"/>
      <c r="C3259" s="19"/>
      <c r="D3259" s="143"/>
      <c r="E3259" s="7"/>
      <c r="F3259" s="21"/>
      <c r="G3259" s="22"/>
      <c r="H3259" s="273"/>
      <c r="I3259" s="23"/>
      <c r="J3259" s="24"/>
      <c r="K3259" s="35"/>
      <c r="L3259" s="246"/>
      <c r="M3259" s="351"/>
      <c r="N3259" s="73"/>
    </row>
    <row r="3260" spans="1:14" s="74" customFormat="1" ht="15" x14ac:dyDescent="0.2">
      <c r="A3260" s="25"/>
      <c r="B3260" s="18"/>
      <c r="C3260" s="19"/>
      <c r="D3260" s="143"/>
      <c r="E3260" s="7"/>
      <c r="F3260" s="21"/>
      <c r="G3260" s="22"/>
      <c r="H3260" s="273"/>
      <c r="I3260" s="23"/>
      <c r="J3260" s="24"/>
      <c r="K3260" s="35"/>
      <c r="L3260" s="246"/>
      <c r="M3260" s="351"/>
      <c r="N3260" s="73"/>
    </row>
    <row r="3261" spans="1:14" s="74" customFormat="1" ht="15" x14ac:dyDescent="0.2">
      <c r="A3261" s="25"/>
      <c r="B3261" s="18"/>
      <c r="C3261" s="19"/>
      <c r="D3261" s="143"/>
      <c r="E3261" s="7"/>
      <c r="F3261" s="21"/>
      <c r="G3261" s="22"/>
      <c r="H3261" s="273"/>
      <c r="I3261" s="23"/>
      <c r="J3261" s="24"/>
      <c r="K3261" s="35"/>
      <c r="L3261" s="246"/>
      <c r="M3261" s="351"/>
      <c r="N3261" s="73"/>
    </row>
    <row r="3262" spans="1:14" s="74" customFormat="1" ht="15" x14ac:dyDescent="0.2">
      <c r="A3262" s="25"/>
      <c r="B3262" s="18"/>
      <c r="C3262" s="19"/>
      <c r="D3262" s="143"/>
      <c r="E3262" s="7"/>
      <c r="F3262" s="21"/>
      <c r="G3262" s="22"/>
      <c r="H3262" s="273"/>
      <c r="I3262" s="23"/>
      <c r="J3262" s="24"/>
      <c r="K3262" s="35"/>
      <c r="L3262" s="246"/>
      <c r="M3262" s="351"/>
      <c r="N3262" s="73"/>
    </row>
    <row r="3263" spans="1:14" s="74" customFormat="1" ht="15" x14ac:dyDescent="0.2">
      <c r="A3263" s="25"/>
      <c r="B3263" s="18"/>
      <c r="C3263" s="19"/>
      <c r="D3263" s="143"/>
      <c r="E3263" s="7"/>
      <c r="F3263" s="21"/>
      <c r="G3263" s="22"/>
      <c r="H3263" s="273"/>
      <c r="I3263" s="23"/>
      <c r="J3263" s="24"/>
      <c r="K3263" s="35"/>
      <c r="L3263" s="246"/>
      <c r="M3263" s="340"/>
      <c r="N3263" s="38"/>
    </row>
    <row r="3264" spans="1:14" s="74" customFormat="1" ht="15" x14ac:dyDescent="0.25">
      <c r="A3264" s="17"/>
      <c r="B3264" s="18"/>
      <c r="C3264" s="19"/>
      <c r="D3264" s="143"/>
      <c r="E3264" s="7"/>
      <c r="F3264" s="21"/>
      <c r="G3264" s="22"/>
      <c r="H3264" s="273"/>
      <c r="I3264" s="23"/>
      <c r="J3264" s="24"/>
      <c r="K3264" s="35"/>
      <c r="L3264" s="246"/>
      <c r="M3264" s="352"/>
      <c r="N3264" s="38"/>
    </row>
    <row r="3265" spans="1:14" s="74" customFormat="1" ht="15" x14ac:dyDescent="0.2">
      <c r="A3265" s="25"/>
      <c r="B3265" s="18"/>
      <c r="C3265" s="19"/>
      <c r="D3265" s="143"/>
      <c r="E3265" s="7"/>
      <c r="F3265" s="21"/>
      <c r="G3265" s="22"/>
      <c r="H3265" s="273"/>
      <c r="I3265" s="23"/>
      <c r="J3265" s="24"/>
      <c r="K3265" s="35"/>
      <c r="L3265" s="246"/>
      <c r="M3265" s="340"/>
      <c r="N3265" s="38"/>
    </row>
    <row r="3266" spans="1:14" s="74" customFormat="1" ht="15" x14ac:dyDescent="0.2">
      <c r="A3266" s="25"/>
      <c r="B3266" s="18"/>
      <c r="C3266" s="19"/>
      <c r="D3266" s="143"/>
      <c r="E3266" s="7"/>
      <c r="F3266" s="21"/>
      <c r="G3266" s="22"/>
      <c r="H3266" s="273"/>
      <c r="I3266" s="23"/>
      <c r="J3266" s="24"/>
      <c r="K3266" s="35"/>
      <c r="L3266" s="246"/>
      <c r="M3266" s="340"/>
      <c r="N3266" s="38"/>
    </row>
    <row r="3267" spans="1:14" s="74" customFormat="1" ht="15" x14ac:dyDescent="0.2">
      <c r="A3267" s="25"/>
      <c r="B3267" s="18"/>
      <c r="C3267" s="19"/>
      <c r="D3267" s="143"/>
      <c r="E3267" s="7"/>
      <c r="F3267" s="21"/>
      <c r="G3267" s="22"/>
      <c r="H3267" s="273"/>
      <c r="I3267" s="23"/>
      <c r="J3267" s="24"/>
      <c r="K3267" s="35"/>
      <c r="L3267" s="246"/>
      <c r="M3267" s="340"/>
      <c r="N3267" s="38"/>
    </row>
    <row r="3268" spans="1:14" s="74" customFormat="1" ht="15" x14ac:dyDescent="0.2">
      <c r="A3268" s="25"/>
      <c r="B3268" s="18"/>
      <c r="C3268" s="19"/>
      <c r="D3268" s="143"/>
      <c r="E3268" s="7"/>
      <c r="F3268" s="21"/>
      <c r="G3268" s="22"/>
      <c r="H3268" s="273"/>
      <c r="I3268" s="23"/>
      <c r="J3268" s="24"/>
      <c r="K3268" s="35"/>
      <c r="L3268" s="246"/>
      <c r="M3268" s="340"/>
      <c r="N3268" s="38"/>
    </row>
    <row r="3269" spans="1:14" ht="15" x14ac:dyDescent="0.2">
      <c r="A3269" s="25"/>
      <c r="B3269" s="18"/>
      <c r="C3269" s="19"/>
      <c r="D3269" s="143"/>
      <c r="E3269" s="7"/>
      <c r="F3269" s="21"/>
      <c r="G3269" s="22"/>
      <c r="H3269" s="273"/>
      <c r="I3269" s="23"/>
      <c r="J3269" s="24"/>
    </row>
    <row r="3270" spans="1:14" ht="15" x14ac:dyDescent="0.2">
      <c r="A3270" s="25"/>
      <c r="B3270" s="18"/>
      <c r="C3270" s="19"/>
      <c r="D3270" s="143"/>
      <c r="E3270" s="7"/>
      <c r="F3270" s="21"/>
      <c r="G3270" s="22"/>
      <c r="H3270" s="273"/>
      <c r="I3270" s="23"/>
      <c r="J3270" s="24"/>
    </row>
    <row r="3271" spans="1:14" ht="15" x14ac:dyDescent="0.2">
      <c r="A3271" s="25"/>
      <c r="B3271" s="18"/>
      <c r="C3271" s="19"/>
      <c r="D3271" s="143"/>
      <c r="E3271" s="7"/>
      <c r="F3271" s="21"/>
      <c r="G3271" s="22"/>
      <c r="H3271" s="273"/>
      <c r="I3271" s="23"/>
      <c r="J3271" s="24"/>
    </row>
    <row r="3272" spans="1:14" ht="15" x14ac:dyDescent="0.2">
      <c r="A3272" s="25"/>
      <c r="B3272" s="18"/>
      <c r="C3272" s="19"/>
      <c r="D3272" s="143"/>
      <c r="E3272" s="7"/>
      <c r="F3272" s="21"/>
      <c r="G3272" s="22"/>
      <c r="H3272" s="273"/>
      <c r="I3272" s="23"/>
      <c r="J3272" s="24"/>
    </row>
    <row r="3273" spans="1:14" ht="15" x14ac:dyDescent="0.2">
      <c r="A3273" s="25"/>
      <c r="B3273" s="18"/>
      <c r="C3273" s="19"/>
      <c r="D3273" s="143"/>
      <c r="E3273" s="7"/>
      <c r="F3273" s="21"/>
      <c r="G3273" s="22"/>
      <c r="H3273" s="273"/>
      <c r="I3273" s="23"/>
      <c r="J3273" s="24"/>
    </row>
    <row r="3274" spans="1:14" ht="15" x14ac:dyDescent="0.2">
      <c r="A3274" s="25"/>
      <c r="B3274" s="18"/>
      <c r="C3274" s="19"/>
      <c r="D3274" s="143"/>
      <c r="E3274" s="7"/>
      <c r="F3274" s="21"/>
      <c r="G3274" s="22"/>
      <c r="H3274" s="273"/>
      <c r="I3274" s="23"/>
      <c r="J3274" s="24"/>
    </row>
    <row r="3275" spans="1:14" ht="15" x14ac:dyDescent="0.25">
      <c r="A3275" s="17"/>
      <c r="B3275" s="18"/>
      <c r="C3275" s="19"/>
      <c r="D3275" s="143"/>
      <c r="E3275" s="7"/>
      <c r="F3275" s="21"/>
      <c r="G3275" s="22"/>
      <c r="H3275" s="273"/>
      <c r="I3275" s="23"/>
      <c r="J3275" s="24"/>
    </row>
    <row r="3276" spans="1:14" ht="15" x14ac:dyDescent="0.2">
      <c r="A3276" s="25"/>
      <c r="B3276" s="18"/>
      <c r="C3276" s="19"/>
      <c r="D3276" s="143"/>
      <c r="E3276" s="7"/>
      <c r="F3276" s="21"/>
      <c r="G3276" s="22"/>
      <c r="H3276" s="273"/>
      <c r="I3276" s="23"/>
      <c r="J3276" s="24"/>
    </row>
    <row r="3277" spans="1:14" ht="15" x14ac:dyDescent="0.2">
      <c r="A3277" s="25"/>
      <c r="B3277" s="18"/>
      <c r="C3277" s="19"/>
      <c r="D3277" s="143"/>
      <c r="E3277" s="7"/>
      <c r="F3277" s="21"/>
      <c r="G3277" s="22"/>
      <c r="H3277" s="273"/>
      <c r="I3277" s="23"/>
      <c r="J3277" s="24"/>
    </row>
    <row r="3278" spans="1:14" ht="15" x14ac:dyDescent="0.2">
      <c r="A3278" s="25"/>
      <c r="B3278" s="18"/>
      <c r="C3278" s="19"/>
      <c r="D3278" s="143"/>
      <c r="E3278" s="7"/>
      <c r="F3278" s="21"/>
      <c r="G3278" s="22"/>
      <c r="H3278" s="273"/>
      <c r="I3278" s="23"/>
      <c r="J3278" s="24"/>
    </row>
    <row r="3279" spans="1:14" ht="15" x14ac:dyDescent="0.2">
      <c r="A3279" s="25"/>
      <c r="B3279" s="18"/>
      <c r="C3279" s="19"/>
      <c r="D3279" s="143"/>
      <c r="E3279" s="7"/>
      <c r="F3279" s="21"/>
      <c r="G3279" s="22"/>
      <c r="H3279" s="273"/>
      <c r="I3279" s="23"/>
      <c r="J3279" s="24"/>
    </row>
    <row r="3280" spans="1:14" ht="15" x14ac:dyDescent="0.2">
      <c r="A3280" s="25"/>
      <c r="B3280" s="18"/>
      <c r="C3280" s="19"/>
      <c r="D3280" s="143"/>
      <c r="E3280" s="7"/>
      <c r="F3280" s="21"/>
      <c r="G3280" s="22"/>
      <c r="H3280" s="273"/>
      <c r="I3280" s="23"/>
      <c r="J3280" s="24"/>
    </row>
    <row r="3281" spans="1:10" ht="15" x14ac:dyDescent="0.2">
      <c r="A3281" s="25"/>
      <c r="B3281" s="18"/>
      <c r="C3281" s="19"/>
      <c r="D3281" s="143"/>
      <c r="E3281" s="7"/>
      <c r="F3281" s="21"/>
      <c r="G3281" s="22"/>
      <c r="H3281" s="273"/>
      <c r="I3281" s="23"/>
      <c r="J3281" s="24"/>
    </row>
    <row r="3282" spans="1:10" ht="15" x14ac:dyDescent="0.2">
      <c r="A3282" s="25"/>
      <c r="B3282" s="18"/>
      <c r="C3282" s="19"/>
      <c r="D3282" s="143"/>
      <c r="E3282" s="7"/>
      <c r="F3282" s="21"/>
      <c r="G3282" s="22"/>
      <c r="H3282" s="273"/>
      <c r="I3282" s="23"/>
      <c r="J3282" s="24"/>
    </row>
    <row r="3283" spans="1:10" ht="15" x14ac:dyDescent="0.2">
      <c r="A3283" s="25"/>
      <c r="B3283" s="18"/>
      <c r="C3283" s="19"/>
      <c r="D3283" s="143"/>
      <c r="E3283" s="7"/>
      <c r="F3283" s="21"/>
      <c r="G3283" s="22"/>
      <c r="H3283" s="273"/>
      <c r="I3283" s="23"/>
      <c r="J3283" s="24"/>
    </row>
    <row r="3284" spans="1:10" ht="15" x14ac:dyDescent="0.2">
      <c r="A3284" s="25"/>
      <c r="B3284" s="18"/>
      <c r="C3284" s="19"/>
      <c r="D3284" s="143"/>
      <c r="E3284" s="7"/>
      <c r="F3284" s="21"/>
      <c r="G3284" s="22"/>
      <c r="H3284" s="273"/>
      <c r="I3284" s="23"/>
      <c r="J3284" s="24"/>
    </row>
    <row r="3285" spans="1:10" ht="15" x14ac:dyDescent="0.2">
      <c r="A3285" s="25"/>
      <c r="B3285" s="18"/>
      <c r="C3285" s="19"/>
      <c r="D3285" s="143"/>
      <c r="E3285" s="7"/>
      <c r="F3285" s="21"/>
      <c r="G3285" s="22"/>
      <c r="H3285" s="273"/>
      <c r="I3285" s="23"/>
      <c r="J3285" s="24"/>
    </row>
    <row r="3286" spans="1:10" ht="15" x14ac:dyDescent="0.2">
      <c r="A3286" s="25"/>
      <c r="B3286" s="18"/>
      <c r="C3286" s="19"/>
      <c r="D3286" s="143"/>
      <c r="E3286" s="7"/>
      <c r="F3286" s="21"/>
      <c r="G3286" s="22"/>
      <c r="H3286" s="273"/>
      <c r="I3286" s="23"/>
      <c r="J3286" s="24"/>
    </row>
    <row r="3287" spans="1:10" ht="15" x14ac:dyDescent="0.2">
      <c r="A3287" s="25"/>
      <c r="B3287" s="18"/>
      <c r="C3287" s="19"/>
      <c r="D3287" s="143"/>
      <c r="E3287" s="7"/>
      <c r="F3287" s="21"/>
      <c r="G3287" s="22"/>
      <c r="H3287" s="273"/>
      <c r="I3287" s="23"/>
      <c r="J3287" s="24"/>
    </row>
    <row r="3288" spans="1:10" ht="15" x14ac:dyDescent="0.2">
      <c r="A3288" s="25"/>
      <c r="B3288" s="18"/>
      <c r="C3288" s="19"/>
      <c r="D3288" s="143"/>
      <c r="E3288" s="7"/>
      <c r="F3288" s="21"/>
      <c r="G3288" s="22"/>
      <c r="H3288" s="273"/>
      <c r="I3288" s="23"/>
      <c r="J3288" s="24"/>
    </row>
    <row r="3289" spans="1:10" ht="15" x14ac:dyDescent="0.2">
      <c r="A3289" s="25"/>
      <c r="B3289" s="18"/>
      <c r="C3289" s="19"/>
      <c r="D3289" s="143"/>
      <c r="E3289" s="7"/>
      <c r="F3289" s="21"/>
      <c r="G3289" s="22"/>
      <c r="H3289" s="273"/>
      <c r="I3289" s="23"/>
      <c r="J3289" s="24"/>
    </row>
    <row r="3290" spans="1:10" ht="15" x14ac:dyDescent="0.2">
      <c r="A3290" s="25"/>
      <c r="B3290" s="18"/>
      <c r="C3290" s="19"/>
      <c r="D3290" s="143"/>
      <c r="E3290" s="7"/>
      <c r="F3290" s="21"/>
      <c r="G3290" s="22"/>
      <c r="H3290" s="273"/>
      <c r="I3290" s="23"/>
      <c r="J3290" s="24"/>
    </row>
    <row r="3291" spans="1:10" ht="15" x14ac:dyDescent="0.2">
      <c r="A3291" s="25"/>
      <c r="B3291" s="18"/>
      <c r="C3291" s="19"/>
      <c r="D3291" s="143"/>
      <c r="E3291" s="7"/>
      <c r="F3291" s="21"/>
      <c r="G3291" s="22"/>
      <c r="H3291" s="273"/>
      <c r="I3291" s="23"/>
      <c r="J3291" s="24"/>
    </row>
    <row r="3292" spans="1:10" ht="15" x14ac:dyDescent="0.2">
      <c r="A3292" s="25"/>
      <c r="B3292" s="18"/>
      <c r="C3292" s="19"/>
      <c r="D3292" s="143"/>
      <c r="E3292" s="7"/>
      <c r="F3292" s="21"/>
      <c r="G3292" s="22"/>
      <c r="H3292" s="273"/>
      <c r="I3292" s="23"/>
      <c r="J3292" s="24"/>
    </row>
    <row r="3293" spans="1:10" ht="15" x14ac:dyDescent="0.2">
      <c r="A3293" s="25"/>
      <c r="B3293" s="18"/>
      <c r="C3293" s="19"/>
      <c r="D3293" s="143"/>
      <c r="E3293" s="7"/>
      <c r="F3293" s="21"/>
      <c r="G3293" s="22"/>
      <c r="H3293" s="273"/>
      <c r="I3293" s="23"/>
      <c r="J3293" s="24"/>
    </row>
    <row r="3294" spans="1:10" ht="15" x14ac:dyDescent="0.2">
      <c r="A3294" s="25"/>
      <c r="B3294" s="18"/>
      <c r="C3294" s="19"/>
      <c r="D3294" s="143"/>
      <c r="E3294" s="7"/>
      <c r="F3294" s="21"/>
      <c r="G3294" s="22"/>
      <c r="H3294" s="273"/>
      <c r="I3294" s="23"/>
      <c r="J3294" s="24"/>
    </row>
    <row r="3295" spans="1:10" ht="15" x14ac:dyDescent="0.2">
      <c r="A3295" s="25"/>
      <c r="B3295" s="18"/>
      <c r="C3295" s="19"/>
      <c r="D3295" s="143"/>
      <c r="E3295" s="7"/>
      <c r="F3295" s="21"/>
      <c r="G3295" s="22"/>
      <c r="H3295" s="273"/>
      <c r="I3295" s="23"/>
      <c r="J3295" s="24"/>
    </row>
    <row r="3296" spans="1:10" ht="15" x14ac:dyDescent="0.2">
      <c r="A3296" s="25"/>
      <c r="B3296" s="18"/>
      <c r="C3296" s="19"/>
      <c r="D3296" s="143"/>
      <c r="E3296" s="7"/>
      <c r="F3296" s="21"/>
      <c r="G3296" s="22"/>
      <c r="H3296" s="273"/>
      <c r="I3296" s="23"/>
      <c r="J3296" s="24"/>
    </row>
    <row r="3297" spans="1:13" ht="15" x14ac:dyDescent="0.2">
      <c r="A3297" s="25"/>
      <c r="B3297" s="18"/>
      <c r="C3297" s="19"/>
      <c r="D3297" s="143"/>
      <c r="E3297" s="7"/>
      <c r="F3297" s="21"/>
      <c r="G3297" s="22"/>
      <c r="H3297" s="273"/>
      <c r="I3297" s="23"/>
      <c r="J3297" s="24"/>
    </row>
    <row r="3298" spans="1:13" ht="15" x14ac:dyDescent="0.2">
      <c r="A3298" s="25"/>
      <c r="B3298" s="18"/>
      <c r="C3298" s="19"/>
      <c r="D3298" s="143"/>
      <c r="E3298" s="7"/>
      <c r="F3298" s="21"/>
      <c r="G3298" s="22"/>
      <c r="H3298" s="273"/>
      <c r="I3298" s="23"/>
      <c r="J3298" s="24"/>
    </row>
    <row r="3299" spans="1:13" ht="15" x14ac:dyDescent="0.2">
      <c r="A3299" s="25"/>
      <c r="B3299" s="18"/>
      <c r="C3299" s="19"/>
      <c r="D3299" s="143"/>
      <c r="E3299" s="7"/>
      <c r="F3299" s="21"/>
      <c r="G3299" s="22"/>
      <c r="H3299" s="273"/>
      <c r="I3299" s="23"/>
      <c r="J3299" s="24"/>
    </row>
    <row r="3300" spans="1:13" ht="15" x14ac:dyDescent="0.25">
      <c r="A3300" s="17"/>
      <c r="B3300" s="18"/>
      <c r="C3300" s="19"/>
      <c r="D3300" s="143"/>
      <c r="E3300" s="7"/>
      <c r="F3300" s="21"/>
      <c r="G3300" s="22"/>
      <c r="H3300" s="273"/>
      <c r="I3300" s="23"/>
      <c r="J3300" s="24"/>
    </row>
    <row r="3301" spans="1:13" ht="15" x14ac:dyDescent="0.2">
      <c r="A3301" s="25"/>
      <c r="B3301" s="18"/>
      <c r="C3301" s="19"/>
      <c r="D3301" s="143"/>
      <c r="E3301" s="7"/>
      <c r="F3301" s="21"/>
      <c r="G3301" s="22"/>
      <c r="H3301" s="273"/>
      <c r="I3301" s="23"/>
      <c r="J3301" s="24"/>
    </row>
    <row r="3302" spans="1:13" ht="15" x14ac:dyDescent="0.2">
      <c r="A3302" s="25"/>
      <c r="B3302" s="18"/>
      <c r="C3302" s="19"/>
      <c r="D3302" s="143"/>
      <c r="E3302" s="7"/>
      <c r="F3302" s="21"/>
      <c r="G3302" s="22"/>
      <c r="H3302" s="273"/>
      <c r="I3302" s="23"/>
      <c r="J3302" s="24"/>
    </row>
    <row r="3303" spans="1:13" s="38" customFormat="1" ht="15" x14ac:dyDescent="0.2">
      <c r="A3303" s="25"/>
      <c r="B3303" s="18"/>
      <c r="C3303" s="19"/>
      <c r="D3303" s="143"/>
      <c r="E3303" s="7"/>
      <c r="F3303" s="21"/>
      <c r="G3303" s="22"/>
      <c r="H3303" s="273"/>
      <c r="I3303" s="23"/>
      <c r="J3303" s="24"/>
      <c r="K3303" s="35"/>
      <c r="L3303" s="246"/>
      <c r="M3303" s="340"/>
    </row>
    <row r="3304" spans="1:13" s="38" customFormat="1" ht="15" x14ac:dyDescent="0.2">
      <c r="A3304" s="25"/>
      <c r="B3304" s="18"/>
      <c r="C3304" s="19"/>
      <c r="D3304" s="143"/>
      <c r="E3304" s="7"/>
      <c r="F3304" s="21"/>
      <c r="G3304" s="22"/>
      <c r="H3304" s="273"/>
      <c r="I3304" s="23"/>
      <c r="J3304" s="24"/>
      <c r="K3304" s="35"/>
      <c r="L3304" s="261"/>
      <c r="M3304" s="340"/>
    </row>
    <row r="3305" spans="1:13" s="38" customFormat="1" ht="15" x14ac:dyDescent="0.2">
      <c r="A3305" s="25"/>
      <c r="B3305" s="18"/>
      <c r="C3305" s="19"/>
      <c r="D3305" s="143"/>
      <c r="E3305" s="7"/>
      <c r="F3305" s="21"/>
      <c r="G3305" s="22"/>
      <c r="H3305" s="273"/>
      <c r="I3305" s="23"/>
      <c r="J3305" s="24"/>
      <c r="K3305" s="35"/>
      <c r="L3305" s="246"/>
      <c r="M3305" s="340"/>
    </row>
    <row r="3306" spans="1:13" s="38" customFormat="1" ht="15" x14ac:dyDescent="0.2">
      <c r="A3306" s="25"/>
      <c r="B3306" s="18"/>
      <c r="C3306" s="19"/>
      <c r="D3306" s="143"/>
      <c r="E3306" s="7"/>
      <c r="F3306" s="21"/>
      <c r="G3306" s="22"/>
      <c r="H3306" s="273"/>
      <c r="I3306" s="23"/>
      <c r="J3306" s="24"/>
      <c r="K3306" s="35"/>
      <c r="L3306" s="246"/>
      <c r="M3306" s="340"/>
    </row>
    <row r="3307" spans="1:13" s="38" customFormat="1" ht="15" x14ac:dyDescent="0.2">
      <c r="A3307" s="25"/>
      <c r="B3307" s="18"/>
      <c r="C3307" s="19"/>
      <c r="D3307" s="143"/>
      <c r="E3307" s="7"/>
      <c r="F3307" s="21"/>
      <c r="G3307" s="22"/>
      <c r="H3307" s="273"/>
      <c r="I3307" s="23"/>
      <c r="J3307" s="24"/>
      <c r="K3307" s="35"/>
      <c r="L3307" s="246"/>
      <c r="M3307" s="340"/>
    </row>
    <row r="3308" spans="1:13" s="38" customFormat="1" ht="15" x14ac:dyDescent="0.2">
      <c r="A3308" s="25"/>
      <c r="B3308" s="18"/>
      <c r="C3308" s="19"/>
      <c r="D3308" s="143"/>
      <c r="E3308" s="7"/>
      <c r="F3308" s="21"/>
      <c r="G3308" s="22"/>
      <c r="H3308" s="273"/>
      <c r="I3308" s="23"/>
      <c r="J3308" s="24"/>
      <c r="K3308" s="35"/>
      <c r="L3308" s="246"/>
      <c r="M3308" s="340"/>
    </row>
    <row r="3309" spans="1:13" s="38" customFormat="1" ht="15" x14ac:dyDescent="0.2">
      <c r="A3309" s="25"/>
      <c r="B3309" s="18"/>
      <c r="C3309" s="19"/>
      <c r="D3309" s="143"/>
      <c r="E3309" s="7"/>
      <c r="F3309" s="21"/>
      <c r="G3309" s="22"/>
      <c r="H3309" s="273"/>
      <c r="I3309" s="23"/>
      <c r="J3309" s="24"/>
      <c r="K3309" s="35"/>
      <c r="L3309" s="246"/>
      <c r="M3309" s="340"/>
    </row>
    <row r="3310" spans="1:13" s="38" customFormat="1" ht="15" x14ac:dyDescent="0.2">
      <c r="A3310" s="25"/>
      <c r="B3310" s="18"/>
      <c r="C3310" s="19"/>
      <c r="D3310" s="143"/>
      <c r="E3310" s="7"/>
      <c r="F3310" s="21"/>
      <c r="G3310" s="22"/>
      <c r="H3310" s="273"/>
      <c r="I3310" s="23"/>
      <c r="J3310" s="24"/>
      <c r="K3310" s="35"/>
      <c r="L3310" s="246"/>
      <c r="M3310" s="340"/>
    </row>
    <row r="3311" spans="1:13" s="38" customFormat="1" ht="15" x14ac:dyDescent="0.2">
      <c r="A3311" s="25"/>
      <c r="B3311" s="18"/>
      <c r="C3311" s="19"/>
      <c r="D3311" s="143"/>
      <c r="E3311" s="7"/>
      <c r="F3311" s="21"/>
      <c r="G3311" s="22"/>
      <c r="H3311" s="273"/>
      <c r="I3311" s="23"/>
      <c r="J3311" s="24"/>
      <c r="K3311" s="35"/>
      <c r="L3311" s="246"/>
      <c r="M3311" s="340"/>
    </row>
    <row r="3312" spans="1:13" s="38" customFormat="1" ht="15" x14ac:dyDescent="0.2">
      <c r="A3312" s="25"/>
      <c r="B3312" s="18"/>
      <c r="C3312" s="19"/>
      <c r="D3312" s="143"/>
      <c r="E3312" s="7"/>
      <c r="F3312" s="21"/>
      <c r="G3312" s="22"/>
      <c r="H3312" s="273"/>
      <c r="I3312" s="23"/>
      <c r="J3312" s="24"/>
      <c r="K3312" s="35"/>
      <c r="L3312" s="246"/>
      <c r="M3312" s="340"/>
    </row>
    <row r="3313" spans="1:13" s="38" customFormat="1" ht="15" x14ac:dyDescent="0.2">
      <c r="A3313" s="25"/>
      <c r="B3313" s="18"/>
      <c r="C3313" s="19"/>
      <c r="D3313" s="143"/>
      <c r="E3313" s="7"/>
      <c r="F3313" s="21"/>
      <c r="G3313" s="22"/>
      <c r="H3313" s="273"/>
      <c r="I3313" s="23"/>
      <c r="J3313" s="24"/>
      <c r="K3313" s="35"/>
      <c r="L3313" s="246"/>
      <c r="M3313" s="340"/>
    </row>
    <row r="3314" spans="1:13" s="38" customFormat="1" ht="15" x14ac:dyDescent="0.2">
      <c r="A3314" s="25"/>
      <c r="B3314" s="18"/>
      <c r="C3314" s="19"/>
      <c r="D3314" s="143"/>
      <c r="E3314" s="7"/>
      <c r="F3314" s="21"/>
      <c r="G3314" s="22"/>
      <c r="H3314" s="273"/>
      <c r="I3314" s="23"/>
      <c r="J3314" s="24"/>
      <c r="K3314" s="35"/>
      <c r="L3314" s="246"/>
      <c r="M3314" s="340"/>
    </row>
    <row r="3315" spans="1:13" s="38" customFormat="1" ht="15" x14ac:dyDescent="0.2">
      <c r="A3315" s="25"/>
      <c r="B3315" s="18"/>
      <c r="C3315" s="19"/>
      <c r="D3315" s="143"/>
      <c r="E3315" s="7"/>
      <c r="F3315" s="21"/>
      <c r="G3315" s="22"/>
      <c r="H3315" s="273"/>
      <c r="I3315" s="23"/>
      <c r="J3315" s="24"/>
      <c r="K3315" s="35"/>
      <c r="L3315" s="246"/>
      <c r="M3315" s="340"/>
    </row>
    <row r="3316" spans="1:13" s="38" customFormat="1" ht="15" x14ac:dyDescent="0.2">
      <c r="A3316" s="25"/>
      <c r="B3316" s="18"/>
      <c r="C3316" s="19"/>
      <c r="D3316" s="143"/>
      <c r="E3316" s="7"/>
      <c r="F3316" s="21"/>
      <c r="G3316" s="22"/>
      <c r="H3316" s="273"/>
      <c r="I3316" s="23"/>
      <c r="J3316" s="24"/>
      <c r="K3316" s="35"/>
      <c r="L3316" s="246"/>
      <c r="M3316" s="340"/>
    </row>
    <row r="3317" spans="1:13" s="38" customFormat="1" ht="15" x14ac:dyDescent="0.2">
      <c r="A3317" s="25"/>
      <c r="B3317" s="18"/>
      <c r="C3317" s="19"/>
      <c r="D3317" s="143"/>
      <c r="E3317" s="7"/>
      <c r="F3317" s="21"/>
      <c r="G3317" s="22"/>
      <c r="H3317" s="273"/>
      <c r="I3317" s="23"/>
      <c r="J3317" s="24"/>
      <c r="K3317" s="35"/>
      <c r="L3317" s="246"/>
      <c r="M3317" s="340"/>
    </row>
    <row r="3318" spans="1:13" s="38" customFormat="1" ht="15" x14ac:dyDescent="0.25">
      <c r="A3318" s="25"/>
      <c r="B3318" s="18"/>
      <c r="C3318" s="19"/>
      <c r="D3318" s="143"/>
      <c r="E3318" s="7"/>
      <c r="F3318" s="21"/>
      <c r="G3318" s="22"/>
      <c r="H3318" s="273"/>
      <c r="I3318" s="23"/>
      <c r="J3318" s="24"/>
      <c r="K3318" s="35"/>
      <c r="L3318" s="246"/>
      <c r="M3318" s="352"/>
    </row>
    <row r="3319" spans="1:13" s="38" customFormat="1" ht="15" x14ac:dyDescent="0.25">
      <c r="A3319" s="25"/>
      <c r="B3319" s="18"/>
      <c r="C3319" s="19"/>
      <c r="D3319" s="143"/>
      <c r="E3319" s="7"/>
      <c r="F3319" s="21"/>
      <c r="G3319" s="22"/>
      <c r="H3319" s="273"/>
      <c r="I3319" s="23"/>
      <c r="J3319" s="24"/>
      <c r="K3319" s="35"/>
      <c r="L3319" s="246"/>
      <c r="M3319" s="352"/>
    </row>
    <row r="3320" spans="1:13" s="38" customFormat="1" ht="15" x14ac:dyDescent="0.2">
      <c r="A3320" s="25"/>
      <c r="B3320" s="18"/>
      <c r="C3320" s="19"/>
      <c r="D3320" s="143"/>
      <c r="E3320" s="7"/>
      <c r="F3320" s="21"/>
      <c r="G3320" s="22"/>
      <c r="H3320" s="273"/>
      <c r="I3320" s="23"/>
      <c r="J3320" s="24"/>
      <c r="K3320" s="35"/>
      <c r="L3320" s="246"/>
      <c r="M3320" s="340"/>
    </row>
    <row r="3321" spans="1:13" s="38" customFormat="1" ht="15" x14ac:dyDescent="0.2">
      <c r="A3321" s="25"/>
      <c r="B3321" s="18"/>
      <c r="C3321" s="19"/>
      <c r="D3321" s="143"/>
      <c r="E3321" s="7"/>
      <c r="F3321" s="21"/>
      <c r="G3321" s="22"/>
      <c r="H3321" s="273"/>
      <c r="I3321" s="23"/>
      <c r="J3321" s="24"/>
      <c r="K3321" s="35"/>
      <c r="L3321" s="246"/>
      <c r="M3321" s="340"/>
    </row>
    <row r="3322" spans="1:13" s="38" customFormat="1" ht="15" x14ac:dyDescent="0.25">
      <c r="A3322" s="17"/>
      <c r="B3322" s="18"/>
      <c r="C3322" s="19"/>
      <c r="D3322" s="143"/>
      <c r="E3322" s="7"/>
      <c r="F3322" s="21"/>
      <c r="G3322" s="22"/>
      <c r="H3322" s="273"/>
      <c r="I3322" s="23"/>
      <c r="J3322" s="24"/>
      <c r="K3322" s="35"/>
      <c r="L3322" s="246"/>
      <c r="M3322" s="340"/>
    </row>
    <row r="3323" spans="1:13" s="38" customFormat="1" ht="15" x14ac:dyDescent="0.2">
      <c r="A3323" s="25"/>
      <c r="B3323" s="18"/>
      <c r="C3323" s="19"/>
      <c r="D3323" s="143"/>
      <c r="E3323" s="7"/>
      <c r="F3323" s="21"/>
      <c r="G3323" s="22"/>
      <c r="H3323" s="273"/>
      <c r="I3323" s="23"/>
      <c r="J3323" s="24"/>
      <c r="K3323" s="35"/>
      <c r="L3323" s="246"/>
      <c r="M3323" s="340"/>
    </row>
    <row r="3324" spans="1:13" s="38" customFormat="1" ht="15" x14ac:dyDescent="0.2">
      <c r="A3324" s="25"/>
      <c r="B3324" s="18"/>
      <c r="C3324" s="19"/>
      <c r="D3324" s="143"/>
      <c r="E3324" s="7"/>
      <c r="F3324" s="21"/>
      <c r="G3324" s="22"/>
      <c r="H3324" s="273"/>
      <c r="I3324" s="23"/>
      <c r="J3324" s="24"/>
      <c r="K3324" s="35"/>
      <c r="L3324" s="246"/>
      <c r="M3324" s="340"/>
    </row>
    <row r="3325" spans="1:13" s="38" customFormat="1" ht="15" x14ac:dyDescent="0.25">
      <c r="A3325" s="17"/>
      <c r="B3325" s="18"/>
      <c r="C3325" s="19"/>
      <c r="D3325" s="143"/>
      <c r="E3325" s="7"/>
      <c r="F3325" s="21"/>
      <c r="G3325" s="22"/>
      <c r="H3325" s="273"/>
      <c r="I3325" s="23"/>
      <c r="J3325" s="24"/>
      <c r="K3325" s="35"/>
      <c r="L3325" s="246"/>
      <c r="M3325" s="340"/>
    </row>
    <row r="3326" spans="1:13" s="38" customFormat="1" ht="15" x14ac:dyDescent="0.2">
      <c r="A3326" s="25"/>
      <c r="B3326" s="18"/>
      <c r="C3326" s="19"/>
      <c r="D3326" s="143"/>
      <c r="E3326" s="7"/>
      <c r="F3326" s="21"/>
      <c r="G3326" s="22"/>
      <c r="H3326" s="273"/>
      <c r="I3326" s="23"/>
      <c r="J3326" s="24"/>
      <c r="K3326" s="35"/>
      <c r="L3326" s="246"/>
      <c r="M3326" s="340"/>
    </row>
    <row r="3327" spans="1:13" s="38" customFormat="1" ht="15" x14ac:dyDescent="0.2">
      <c r="A3327" s="25"/>
      <c r="B3327" s="18"/>
      <c r="C3327" s="19"/>
      <c r="D3327" s="143"/>
      <c r="E3327" s="7"/>
      <c r="F3327" s="21"/>
      <c r="G3327" s="22"/>
      <c r="H3327" s="273"/>
      <c r="I3327" s="23"/>
      <c r="J3327" s="24"/>
      <c r="K3327" s="35"/>
      <c r="L3327" s="246"/>
      <c r="M3327" s="340"/>
    </row>
    <row r="3328" spans="1:13" s="38" customFormat="1" ht="15" x14ac:dyDescent="0.25">
      <c r="A3328" s="25"/>
      <c r="B3328" s="18"/>
      <c r="C3328" s="19"/>
      <c r="D3328" s="143"/>
      <c r="E3328" s="7"/>
      <c r="F3328" s="21"/>
      <c r="G3328" s="22"/>
      <c r="H3328" s="273"/>
      <c r="I3328" s="23"/>
      <c r="J3328" s="24"/>
      <c r="K3328" s="35"/>
      <c r="L3328" s="246"/>
      <c r="M3328" s="352"/>
    </row>
    <row r="3329" spans="1:13" s="38" customFormat="1" ht="15" x14ac:dyDescent="0.2">
      <c r="A3329" s="25"/>
      <c r="B3329" s="18"/>
      <c r="C3329" s="19"/>
      <c r="D3329" s="143"/>
      <c r="E3329" s="7"/>
      <c r="F3329" s="21"/>
      <c r="G3329" s="22"/>
      <c r="H3329" s="273"/>
      <c r="I3329" s="23"/>
      <c r="J3329" s="24"/>
      <c r="K3329" s="35"/>
      <c r="L3329" s="246"/>
      <c r="M3329" s="340"/>
    </row>
    <row r="3330" spans="1:13" s="38" customFormat="1" ht="15" x14ac:dyDescent="0.2">
      <c r="A3330" s="25"/>
      <c r="B3330" s="18"/>
      <c r="C3330" s="19"/>
      <c r="D3330" s="143"/>
      <c r="E3330" s="7"/>
      <c r="F3330" s="21"/>
      <c r="G3330" s="22"/>
      <c r="H3330" s="273"/>
      <c r="I3330" s="23"/>
      <c r="J3330" s="24"/>
      <c r="K3330" s="35"/>
      <c r="L3330" s="246"/>
      <c r="M3330" s="340"/>
    </row>
    <row r="3331" spans="1:13" s="38" customFormat="1" ht="15" x14ac:dyDescent="0.25">
      <c r="A3331" s="25"/>
      <c r="B3331" s="18"/>
      <c r="C3331" s="19"/>
      <c r="D3331" s="143"/>
      <c r="E3331" s="7"/>
      <c r="F3331" s="21"/>
      <c r="G3331" s="22"/>
      <c r="H3331" s="273"/>
      <c r="I3331" s="23"/>
      <c r="J3331" s="24"/>
      <c r="K3331" s="35"/>
      <c r="L3331" s="246"/>
      <c r="M3331" s="352"/>
    </row>
    <row r="3332" spans="1:13" s="38" customFormat="1" ht="15" x14ac:dyDescent="0.25">
      <c r="A3332" s="17"/>
      <c r="B3332" s="18"/>
      <c r="C3332" s="19"/>
      <c r="D3332" s="143"/>
      <c r="E3332" s="7"/>
      <c r="F3332" s="21"/>
      <c r="G3332" s="22"/>
      <c r="H3332" s="273"/>
      <c r="I3332" s="23"/>
      <c r="J3332" s="24"/>
      <c r="K3332" s="35"/>
      <c r="L3332" s="246"/>
      <c r="M3332" s="340"/>
    </row>
    <row r="3333" spans="1:13" s="38" customFormat="1" ht="15" x14ac:dyDescent="0.2">
      <c r="A3333" s="25"/>
      <c r="B3333" s="18"/>
      <c r="C3333" s="19"/>
      <c r="D3333" s="143"/>
      <c r="E3333" s="7"/>
      <c r="F3333" s="21"/>
      <c r="G3333" s="22"/>
      <c r="H3333" s="273"/>
      <c r="I3333" s="23"/>
      <c r="J3333" s="24"/>
      <c r="K3333" s="35"/>
      <c r="L3333" s="246"/>
      <c r="M3333" s="340"/>
    </row>
    <row r="3334" spans="1:13" s="38" customFormat="1" ht="15" x14ac:dyDescent="0.2">
      <c r="A3334" s="25"/>
      <c r="B3334" s="18"/>
      <c r="C3334" s="19"/>
      <c r="D3334" s="143"/>
      <c r="E3334" s="7"/>
      <c r="F3334" s="21"/>
      <c r="G3334" s="22"/>
      <c r="H3334" s="273"/>
      <c r="I3334" s="23"/>
      <c r="J3334" s="24"/>
      <c r="K3334" s="35"/>
      <c r="L3334" s="246"/>
      <c r="M3334" s="340"/>
    </row>
    <row r="3335" spans="1:13" s="38" customFormat="1" ht="15" x14ac:dyDescent="0.2">
      <c r="A3335" s="25"/>
      <c r="B3335" s="18"/>
      <c r="C3335" s="19"/>
      <c r="D3335" s="143"/>
      <c r="E3335" s="7"/>
      <c r="F3335" s="21"/>
      <c r="G3335" s="22"/>
      <c r="H3335" s="273"/>
      <c r="I3335" s="23"/>
      <c r="J3335" s="24"/>
      <c r="K3335" s="35"/>
      <c r="L3335" s="246"/>
      <c r="M3335" s="340"/>
    </row>
    <row r="3336" spans="1:13" s="38" customFormat="1" ht="15" x14ac:dyDescent="0.2">
      <c r="A3336" s="25"/>
      <c r="B3336" s="18"/>
      <c r="C3336" s="19"/>
      <c r="D3336" s="143"/>
      <c r="E3336" s="7"/>
      <c r="F3336" s="21"/>
      <c r="G3336" s="22"/>
      <c r="H3336" s="273"/>
      <c r="I3336" s="23"/>
      <c r="J3336" s="24"/>
      <c r="K3336" s="35"/>
      <c r="L3336" s="246"/>
      <c r="M3336" s="340"/>
    </row>
    <row r="3337" spans="1:13" s="38" customFormat="1" ht="15" x14ac:dyDescent="0.2">
      <c r="A3337" s="25"/>
      <c r="B3337" s="18"/>
      <c r="C3337" s="19"/>
      <c r="D3337" s="143"/>
      <c r="E3337" s="7"/>
      <c r="F3337" s="21"/>
      <c r="G3337" s="22"/>
      <c r="H3337" s="273"/>
      <c r="I3337" s="23"/>
      <c r="J3337" s="24"/>
      <c r="K3337" s="35"/>
      <c r="L3337" s="246"/>
      <c r="M3337" s="340"/>
    </row>
    <row r="3338" spans="1:13" s="38" customFormat="1" ht="15" x14ac:dyDescent="0.2">
      <c r="A3338" s="25"/>
      <c r="B3338" s="18"/>
      <c r="C3338" s="19"/>
      <c r="D3338" s="143"/>
      <c r="E3338" s="7"/>
      <c r="F3338" s="21"/>
      <c r="G3338" s="22"/>
      <c r="H3338" s="273"/>
      <c r="I3338" s="23"/>
      <c r="J3338" s="24"/>
      <c r="K3338" s="35"/>
      <c r="L3338" s="246"/>
      <c r="M3338" s="340"/>
    </row>
    <row r="3339" spans="1:13" s="38" customFormat="1" ht="15" x14ac:dyDescent="0.2">
      <c r="A3339" s="25"/>
      <c r="B3339" s="18"/>
      <c r="C3339" s="19"/>
      <c r="D3339" s="143"/>
      <c r="E3339" s="7"/>
      <c r="F3339" s="21"/>
      <c r="G3339" s="22"/>
      <c r="H3339" s="273"/>
      <c r="I3339" s="23"/>
      <c r="J3339" s="24"/>
      <c r="K3339" s="35"/>
      <c r="L3339" s="246"/>
      <c r="M3339" s="340"/>
    </row>
    <row r="3340" spans="1:13" s="38" customFormat="1" ht="15" x14ac:dyDescent="0.2">
      <c r="A3340" s="25"/>
      <c r="B3340" s="18"/>
      <c r="C3340" s="19"/>
      <c r="D3340" s="143"/>
      <c r="E3340" s="7"/>
      <c r="F3340" s="21"/>
      <c r="G3340" s="22"/>
      <c r="H3340" s="273"/>
      <c r="I3340" s="23"/>
      <c r="J3340" s="24"/>
      <c r="K3340" s="35"/>
      <c r="L3340" s="246"/>
      <c r="M3340" s="340"/>
    </row>
    <row r="3341" spans="1:13" s="38" customFormat="1" ht="15" x14ac:dyDescent="0.2">
      <c r="A3341" s="25"/>
      <c r="B3341" s="18"/>
      <c r="C3341" s="19"/>
      <c r="D3341" s="143"/>
      <c r="E3341" s="7"/>
      <c r="F3341" s="21"/>
      <c r="G3341" s="22"/>
      <c r="H3341" s="273"/>
      <c r="I3341" s="23"/>
      <c r="J3341" s="24"/>
      <c r="K3341" s="35"/>
      <c r="L3341" s="246"/>
      <c r="M3341" s="340"/>
    </row>
    <row r="3342" spans="1:13" s="38" customFormat="1" ht="15" x14ac:dyDescent="0.2">
      <c r="A3342" s="25"/>
      <c r="B3342" s="18"/>
      <c r="C3342" s="19"/>
      <c r="D3342" s="143"/>
      <c r="E3342" s="7"/>
      <c r="F3342" s="21"/>
      <c r="G3342" s="22"/>
      <c r="H3342" s="273"/>
      <c r="I3342" s="23"/>
      <c r="J3342" s="24"/>
      <c r="K3342" s="35"/>
      <c r="L3342" s="246"/>
      <c r="M3342" s="340"/>
    </row>
    <row r="3343" spans="1:13" s="38" customFormat="1" ht="15" x14ac:dyDescent="0.2">
      <c r="A3343" s="25"/>
      <c r="B3343" s="18"/>
      <c r="C3343" s="19"/>
      <c r="D3343" s="143"/>
      <c r="E3343" s="7"/>
      <c r="F3343" s="21"/>
      <c r="G3343" s="22"/>
      <c r="H3343" s="273"/>
      <c r="I3343" s="23"/>
      <c r="J3343" s="24"/>
      <c r="K3343" s="35"/>
      <c r="L3343" s="246"/>
      <c r="M3343" s="340"/>
    </row>
    <row r="3344" spans="1:13" s="38" customFormat="1" ht="15" x14ac:dyDescent="0.2">
      <c r="A3344" s="25"/>
      <c r="B3344" s="18"/>
      <c r="C3344" s="19"/>
      <c r="D3344" s="143"/>
      <c r="E3344" s="7"/>
      <c r="F3344" s="21"/>
      <c r="G3344" s="22"/>
      <c r="H3344" s="273"/>
      <c r="I3344" s="23"/>
      <c r="J3344" s="24"/>
      <c r="K3344" s="35"/>
      <c r="L3344" s="246"/>
      <c r="M3344" s="340"/>
    </row>
    <row r="3345" spans="1:13" s="38" customFormat="1" ht="15" x14ac:dyDescent="0.2">
      <c r="A3345" s="25"/>
      <c r="B3345" s="18"/>
      <c r="C3345" s="19"/>
      <c r="D3345" s="143"/>
      <c r="E3345" s="7"/>
      <c r="F3345" s="21"/>
      <c r="G3345" s="22"/>
      <c r="H3345" s="273"/>
      <c r="I3345" s="23"/>
      <c r="J3345" s="24"/>
      <c r="K3345" s="35"/>
      <c r="L3345" s="246"/>
      <c r="M3345" s="340"/>
    </row>
    <row r="3346" spans="1:13" s="38" customFormat="1" ht="15" x14ac:dyDescent="0.2">
      <c r="A3346" s="25"/>
      <c r="B3346" s="18"/>
      <c r="C3346" s="19"/>
      <c r="D3346" s="143"/>
      <c r="E3346" s="7"/>
      <c r="F3346" s="21"/>
      <c r="G3346" s="22"/>
      <c r="H3346" s="273"/>
      <c r="I3346" s="23"/>
      <c r="J3346" s="24"/>
      <c r="K3346" s="35"/>
      <c r="L3346" s="246"/>
      <c r="M3346" s="340"/>
    </row>
    <row r="3347" spans="1:13" s="38" customFormat="1" ht="15" x14ac:dyDescent="0.2">
      <c r="A3347" s="25"/>
      <c r="B3347" s="18"/>
      <c r="C3347" s="19"/>
      <c r="D3347" s="143"/>
      <c r="E3347" s="7"/>
      <c r="F3347" s="21"/>
      <c r="G3347" s="22"/>
      <c r="H3347" s="273"/>
      <c r="I3347" s="23"/>
      <c r="J3347" s="24"/>
      <c r="K3347" s="35"/>
      <c r="L3347" s="246"/>
      <c r="M3347" s="340"/>
    </row>
    <row r="3348" spans="1:13" s="38" customFormat="1" ht="15" x14ac:dyDescent="0.2">
      <c r="A3348" s="25"/>
      <c r="B3348" s="18"/>
      <c r="C3348" s="19"/>
      <c r="D3348" s="143"/>
      <c r="E3348" s="7"/>
      <c r="F3348" s="21"/>
      <c r="G3348" s="22"/>
      <c r="H3348" s="273"/>
      <c r="I3348" s="23"/>
      <c r="J3348" s="24"/>
      <c r="K3348" s="35"/>
      <c r="L3348" s="246"/>
      <c r="M3348" s="340"/>
    </row>
    <row r="3349" spans="1:13" s="38" customFormat="1" ht="15" x14ac:dyDescent="0.25">
      <c r="A3349" s="25"/>
      <c r="B3349" s="18"/>
      <c r="C3349" s="19"/>
      <c r="D3349" s="143"/>
      <c r="E3349" s="7"/>
      <c r="F3349" s="21"/>
      <c r="G3349" s="22"/>
      <c r="H3349" s="273"/>
      <c r="I3349" s="23"/>
      <c r="J3349" s="24"/>
      <c r="K3349" s="35"/>
      <c r="L3349" s="246"/>
      <c r="M3349" s="352"/>
    </row>
    <row r="3350" spans="1:13" s="38" customFormat="1" ht="15" x14ac:dyDescent="0.2">
      <c r="A3350" s="25"/>
      <c r="B3350" s="18"/>
      <c r="C3350" s="19"/>
      <c r="D3350" s="143"/>
      <c r="E3350" s="7"/>
      <c r="F3350" s="21"/>
      <c r="G3350" s="22"/>
      <c r="H3350" s="273"/>
      <c r="I3350" s="23"/>
      <c r="J3350" s="24"/>
      <c r="K3350" s="35"/>
      <c r="L3350" s="246"/>
      <c r="M3350" s="340"/>
    </row>
    <row r="3351" spans="1:13" s="38" customFormat="1" ht="15" x14ac:dyDescent="0.2">
      <c r="A3351" s="25"/>
      <c r="B3351" s="18"/>
      <c r="C3351" s="19"/>
      <c r="D3351" s="143"/>
      <c r="E3351" s="7"/>
      <c r="F3351" s="21"/>
      <c r="G3351" s="22"/>
      <c r="H3351" s="273"/>
      <c r="I3351" s="23"/>
      <c r="J3351" s="24"/>
      <c r="K3351" s="35"/>
      <c r="L3351" s="246"/>
      <c r="M3351" s="340"/>
    </row>
    <row r="3352" spans="1:13" s="38" customFormat="1" ht="15" x14ac:dyDescent="0.2">
      <c r="A3352" s="25"/>
      <c r="B3352" s="18"/>
      <c r="C3352" s="19"/>
      <c r="D3352" s="143"/>
      <c r="E3352" s="7"/>
      <c r="F3352" s="21"/>
      <c r="G3352" s="22"/>
      <c r="H3352" s="273"/>
      <c r="I3352" s="23"/>
      <c r="J3352" s="24"/>
      <c r="K3352" s="35"/>
      <c r="L3352" s="246"/>
      <c r="M3352" s="340"/>
    </row>
    <row r="3353" spans="1:13" s="38" customFormat="1" ht="15" x14ac:dyDescent="0.25">
      <c r="A3353" s="17"/>
      <c r="B3353" s="18"/>
      <c r="C3353" s="19"/>
      <c r="D3353" s="143"/>
      <c r="E3353" s="7"/>
      <c r="F3353" s="21"/>
      <c r="G3353" s="22"/>
      <c r="H3353" s="273"/>
      <c r="I3353" s="23"/>
      <c r="J3353" s="24"/>
      <c r="K3353" s="35"/>
      <c r="L3353" s="246"/>
      <c r="M3353" s="340"/>
    </row>
    <row r="3354" spans="1:13" s="38" customFormat="1" ht="15" x14ac:dyDescent="0.2">
      <c r="A3354" s="25"/>
      <c r="B3354" s="18"/>
      <c r="C3354" s="19"/>
      <c r="D3354" s="143"/>
      <c r="E3354" s="7"/>
      <c r="F3354" s="21"/>
      <c r="G3354" s="22"/>
      <c r="H3354" s="273"/>
      <c r="I3354" s="23"/>
      <c r="J3354" s="24"/>
      <c r="K3354" s="35"/>
      <c r="L3354" s="246"/>
      <c r="M3354" s="340"/>
    </row>
    <row r="3355" spans="1:13" s="38" customFormat="1" ht="15" x14ac:dyDescent="0.2">
      <c r="A3355" s="25"/>
      <c r="B3355" s="18"/>
      <c r="C3355" s="19"/>
      <c r="D3355" s="143"/>
      <c r="E3355" s="7"/>
      <c r="F3355" s="21"/>
      <c r="G3355" s="22"/>
      <c r="H3355" s="273"/>
      <c r="I3355" s="23"/>
      <c r="J3355" s="24"/>
      <c r="K3355" s="35"/>
      <c r="L3355" s="246"/>
      <c r="M3355" s="340"/>
    </row>
    <row r="3356" spans="1:13" s="38" customFormat="1" ht="15" x14ac:dyDescent="0.2">
      <c r="A3356" s="25"/>
      <c r="B3356" s="18"/>
      <c r="C3356" s="19"/>
      <c r="D3356" s="143"/>
      <c r="E3356" s="7"/>
      <c r="F3356" s="21"/>
      <c r="G3356" s="22"/>
      <c r="H3356" s="273"/>
      <c r="I3356" s="23"/>
      <c r="J3356" s="24"/>
      <c r="K3356" s="35"/>
      <c r="L3356" s="246"/>
      <c r="M3356" s="340"/>
    </row>
    <row r="3357" spans="1:13" s="38" customFormat="1" ht="15" x14ac:dyDescent="0.25">
      <c r="A3357" s="25"/>
      <c r="B3357" s="18"/>
      <c r="C3357" s="19"/>
      <c r="D3357" s="143"/>
      <c r="E3357" s="7"/>
      <c r="F3357" s="21"/>
      <c r="G3357" s="22"/>
      <c r="H3357" s="273"/>
      <c r="I3357" s="23"/>
      <c r="J3357" s="24"/>
      <c r="K3357" s="35"/>
      <c r="L3357" s="246"/>
      <c r="M3357" s="352"/>
    </row>
    <row r="3358" spans="1:13" s="38" customFormat="1" ht="15" x14ac:dyDescent="0.25">
      <c r="A3358" s="25"/>
      <c r="B3358" s="18"/>
      <c r="C3358" s="19"/>
      <c r="D3358" s="143"/>
      <c r="E3358" s="7"/>
      <c r="F3358" s="21"/>
      <c r="G3358" s="22"/>
      <c r="H3358" s="273"/>
      <c r="I3358" s="23"/>
      <c r="J3358" s="24"/>
      <c r="K3358" s="35"/>
      <c r="L3358" s="246"/>
      <c r="M3358" s="352"/>
    </row>
    <row r="3359" spans="1:13" s="38" customFormat="1" ht="15" x14ac:dyDescent="0.2">
      <c r="A3359" s="25"/>
      <c r="B3359" s="18"/>
      <c r="C3359" s="19"/>
      <c r="D3359" s="143"/>
      <c r="E3359" s="7"/>
      <c r="F3359" s="21"/>
      <c r="G3359" s="22"/>
      <c r="H3359" s="273"/>
      <c r="I3359" s="23"/>
      <c r="J3359" s="24"/>
      <c r="K3359" s="35"/>
      <c r="L3359" s="246"/>
      <c r="M3359" s="340"/>
    </row>
    <row r="3360" spans="1:13" s="38" customFormat="1" ht="15" x14ac:dyDescent="0.2">
      <c r="A3360" s="25"/>
      <c r="B3360" s="18"/>
      <c r="C3360" s="19"/>
      <c r="D3360" s="143"/>
      <c r="E3360" s="7"/>
      <c r="F3360" s="21"/>
      <c r="G3360" s="22"/>
      <c r="H3360" s="273"/>
      <c r="I3360" s="23"/>
      <c r="J3360" s="24"/>
      <c r="K3360" s="35"/>
      <c r="L3360" s="246"/>
      <c r="M3360" s="340"/>
    </row>
    <row r="3361" spans="1:13" s="38" customFormat="1" ht="15" x14ac:dyDescent="0.2">
      <c r="A3361" s="25"/>
      <c r="B3361" s="18"/>
      <c r="C3361" s="19"/>
      <c r="D3361" s="143"/>
      <c r="E3361" s="7"/>
      <c r="F3361" s="21"/>
      <c r="G3361" s="22"/>
      <c r="H3361" s="273"/>
      <c r="I3361" s="23"/>
      <c r="J3361" s="24"/>
      <c r="K3361" s="35"/>
      <c r="L3361" s="246"/>
      <c r="M3361" s="340"/>
    </row>
    <row r="3362" spans="1:13" s="38" customFormat="1" ht="15" x14ac:dyDescent="0.2">
      <c r="A3362" s="25"/>
      <c r="B3362" s="18"/>
      <c r="C3362" s="19"/>
      <c r="D3362" s="143"/>
      <c r="E3362" s="7"/>
      <c r="F3362" s="21"/>
      <c r="G3362" s="22"/>
      <c r="H3362" s="273"/>
      <c r="I3362" s="23"/>
      <c r="J3362" s="24"/>
      <c r="K3362" s="35"/>
      <c r="L3362" s="246"/>
      <c r="M3362" s="340"/>
    </row>
    <row r="3363" spans="1:13" s="38" customFormat="1" ht="15" x14ac:dyDescent="0.2">
      <c r="A3363" s="25"/>
      <c r="B3363" s="18"/>
      <c r="C3363" s="19"/>
      <c r="D3363" s="143"/>
      <c r="E3363" s="7"/>
      <c r="F3363" s="21"/>
      <c r="G3363" s="22"/>
      <c r="H3363" s="273"/>
      <c r="I3363" s="23"/>
      <c r="J3363" s="24"/>
      <c r="K3363" s="35"/>
      <c r="L3363" s="246"/>
      <c r="M3363" s="340"/>
    </row>
    <row r="3364" spans="1:13" s="38" customFormat="1" ht="15" x14ac:dyDescent="0.2">
      <c r="A3364" s="25"/>
      <c r="B3364" s="18"/>
      <c r="C3364" s="19"/>
      <c r="D3364" s="143"/>
      <c r="E3364" s="7"/>
      <c r="F3364" s="21"/>
      <c r="G3364" s="22"/>
      <c r="H3364" s="273"/>
      <c r="I3364" s="23"/>
      <c r="J3364" s="24"/>
      <c r="K3364" s="35"/>
      <c r="L3364" s="246"/>
      <c r="M3364" s="340"/>
    </row>
    <row r="3365" spans="1:13" s="38" customFormat="1" ht="15" x14ac:dyDescent="0.2">
      <c r="A3365" s="25"/>
      <c r="B3365" s="18"/>
      <c r="C3365" s="19"/>
      <c r="D3365" s="143"/>
      <c r="E3365" s="7"/>
      <c r="F3365" s="21"/>
      <c r="G3365" s="22"/>
      <c r="H3365" s="273"/>
      <c r="I3365" s="23"/>
      <c r="J3365" s="24"/>
      <c r="K3365" s="35"/>
      <c r="L3365" s="246"/>
      <c r="M3365" s="340"/>
    </row>
    <row r="3366" spans="1:13" s="38" customFormat="1" ht="15" x14ac:dyDescent="0.2">
      <c r="A3366" s="25"/>
      <c r="B3366" s="18"/>
      <c r="C3366" s="19"/>
      <c r="D3366" s="143"/>
      <c r="E3366" s="7"/>
      <c r="F3366" s="21"/>
      <c r="G3366" s="22"/>
      <c r="H3366" s="273"/>
      <c r="I3366" s="23"/>
      <c r="J3366" s="24"/>
      <c r="K3366" s="35"/>
      <c r="L3366" s="246"/>
      <c r="M3366" s="340"/>
    </row>
    <row r="3367" spans="1:13" s="38" customFormat="1" ht="15" x14ac:dyDescent="0.2">
      <c r="A3367" s="25"/>
      <c r="B3367" s="18"/>
      <c r="C3367" s="19"/>
      <c r="D3367" s="143"/>
      <c r="E3367" s="7"/>
      <c r="F3367" s="21"/>
      <c r="G3367" s="22"/>
      <c r="H3367" s="273"/>
      <c r="I3367" s="23"/>
      <c r="J3367" s="24"/>
      <c r="K3367" s="35"/>
      <c r="L3367" s="246"/>
      <c r="M3367" s="340"/>
    </row>
    <row r="3368" spans="1:13" s="38" customFormat="1" ht="15" x14ac:dyDescent="0.2">
      <c r="A3368" s="25"/>
      <c r="B3368" s="18"/>
      <c r="C3368" s="19"/>
      <c r="D3368" s="143"/>
      <c r="E3368" s="7"/>
      <c r="F3368" s="21"/>
      <c r="G3368" s="22"/>
      <c r="H3368" s="273"/>
      <c r="I3368" s="23"/>
      <c r="J3368" s="24"/>
      <c r="K3368" s="35"/>
      <c r="L3368" s="246"/>
      <c r="M3368" s="340"/>
    </row>
    <row r="3369" spans="1:13" s="38" customFormat="1" ht="15" x14ac:dyDescent="0.2">
      <c r="A3369" s="25"/>
      <c r="B3369" s="18"/>
      <c r="C3369" s="19"/>
      <c r="D3369" s="143"/>
      <c r="E3369" s="7"/>
      <c r="F3369" s="21"/>
      <c r="G3369" s="22"/>
      <c r="H3369" s="273"/>
      <c r="I3369" s="23"/>
      <c r="J3369" s="24"/>
      <c r="K3369" s="35"/>
      <c r="L3369" s="246"/>
      <c r="M3369" s="340"/>
    </row>
    <row r="3370" spans="1:13" s="38" customFormat="1" ht="15" x14ac:dyDescent="0.2">
      <c r="A3370" s="25"/>
      <c r="B3370" s="18"/>
      <c r="C3370" s="19"/>
      <c r="D3370" s="143"/>
      <c r="E3370" s="7"/>
      <c r="F3370" s="21"/>
      <c r="G3370" s="22"/>
      <c r="H3370" s="273"/>
      <c r="I3370" s="23"/>
      <c r="J3370" s="24"/>
      <c r="K3370" s="35"/>
      <c r="L3370" s="246"/>
      <c r="M3370" s="340"/>
    </row>
    <row r="3371" spans="1:13" s="38" customFormat="1" ht="15" x14ac:dyDescent="0.2">
      <c r="A3371" s="25"/>
      <c r="B3371" s="18"/>
      <c r="C3371" s="19"/>
      <c r="D3371" s="143"/>
      <c r="E3371" s="7"/>
      <c r="F3371" s="21"/>
      <c r="G3371" s="22"/>
      <c r="H3371" s="273"/>
      <c r="I3371" s="23"/>
      <c r="J3371" s="24"/>
      <c r="K3371" s="35"/>
      <c r="L3371" s="246"/>
      <c r="M3371" s="340"/>
    </row>
    <row r="3372" spans="1:13" s="38" customFormat="1" ht="15" x14ac:dyDescent="0.25">
      <c r="A3372" s="17"/>
      <c r="B3372" s="18"/>
      <c r="C3372" s="19"/>
      <c r="D3372" s="143"/>
      <c r="E3372" s="7"/>
      <c r="F3372" s="21"/>
      <c r="G3372" s="22"/>
      <c r="H3372" s="273"/>
      <c r="I3372" s="23"/>
      <c r="J3372" s="24"/>
      <c r="K3372" s="35"/>
      <c r="L3372" s="246"/>
      <c r="M3372" s="340"/>
    </row>
    <row r="3373" spans="1:13" s="38" customFormat="1" x14ac:dyDescent="0.2">
      <c r="A3373" s="75"/>
      <c r="B3373" s="76"/>
      <c r="C3373" s="77"/>
      <c r="D3373" s="21"/>
      <c r="E3373" s="21"/>
      <c r="F3373" s="21"/>
      <c r="G3373" s="21"/>
      <c r="H3373" s="284"/>
      <c r="I3373" s="135"/>
      <c r="J3373" s="24"/>
      <c r="K3373" s="35"/>
      <c r="L3373" s="250"/>
      <c r="M3373" s="349"/>
    </row>
    <row r="3374" spans="1:13" s="38" customFormat="1" ht="15" x14ac:dyDescent="0.2">
      <c r="A3374" s="25"/>
      <c r="B3374" s="18"/>
      <c r="C3374" s="19"/>
      <c r="D3374" s="143"/>
      <c r="E3374" s="7"/>
      <c r="F3374" s="21"/>
      <c r="G3374" s="22"/>
      <c r="H3374" s="273"/>
      <c r="I3374" s="23"/>
      <c r="J3374" s="24"/>
      <c r="K3374" s="35"/>
      <c r="L3374" s="246"/>
      <c r="M3374" s="340"/>
    </row>
    <row r="3375" spans="1:13" s="38" customFormat="1" ht="15" x14ac:dyDescent="0.2">
      <c r="A3375" s="25"/>
      <c r="B3375" s="18"/>
      <c r="C3375" s="19"/>
      <c r="D3375" s="143"/>
      <c r="E3375" s="7"/>
      <c r="F3375" s="21"/>
      <c r="G3375" s="22"/>
      <c r="H3375" s="273"/>
      <c r="I3375" s="23"/>
      <c r="J3375" s="24"/>
      <c r="K3375" s="35"/>
      <c r="L3375" s="246"/>
      <c r="M3375" s="340"/>
    </row>
    <row r="3376" spans="1:13" s="38" customFormat="1" ht="15" x14ac:dyDescent="0.2">
      <c r="A3376" s="25"/>
      <c r="B3376" s="18"/>
      <c r="C3376" s="19"/>
      <c r="D3376" s="143"/>
      <c r="E3376" s="7"/>
      <c r="F3376" s="21"/>
      <c r="G3376" s="22"/>
      <c r="H3376" s="273"/>
      <c r="I3376" s="23"/>
      <c r="J3376" s="24"/>
      <c r="K3376" s="35"/>
      <c r="L3376" s="246"/>
      <c r="M3376" s="340"/>
    </row>
    <row r="3377" spans="1:13" s="38" customFormat="1" ht="15" x14ac:dyDescent="0.2">
      <c r="A3377" s="25"/>
      <c r="B3377" s="18"/>
      <c r="C3377" s="19"/>
      <c r="D3377" s="143"/>
      <c r="E3377" s="7"/>
      <c r="F3377" s="21"/>
      <c r="G3377" s="22"/>
      <c r="H3377" s="273"/>
      <c r="I3377" s="23"/>
      <c r="J3377" s="24"/>
      <c r="K3377" s="35"/>
      <c r="L3377" s="246"/>
      <c r="M3377" s="340"/>
    </row>
    <row r="3378" spans="1:13" s="38" customFormat="1" ht="15" x14ac:dyDescent="0.2">
      <c r="A3378" s="25"/>
      <c r="B3378" s="18"/>
      <c r="C3378" s="19"/>
      <c r="D3378" s="143"/>
      <c r="E3378" s="7"/>
      <c r="F3378" s="21"/>
      <c r="G3378" s="22"/>
      <c r="H3378" s="273"/>
      <c r="I3378" s="23"/>
      <c r="J3378" s="24"/>
      <c r="K3378" s="35"/>
      <c r="L3378" s="246"/>
      <c r="M3378" s="340"/>
    </row>
    <row r="3379" spans="1:13" s="38" customFormat="1" ht="15" x14ac:dyDescent="0.2">
      <c r="A3379" s="25"/>
      <c r="B3379" s="18"/>
      <c r="C3379" s="19"/>
      <c r="D3379" s="143"/>
      <c r="E3379" s="7"/>
      <c r="F3379" s="21"/>
      <c r="G3379" s="22"/>
      <c r="H3379" s="273"/>
      <c r="I3379" s="23"/>
      <c r="J3379" s="24"/>
      <c r="K3379" s="35"/>
      <c r="L3379" s="246"/>
      <c r="M3379" s="340"/>
    </row>
    <row r="3380" spans="1:13" s="38" customFormat="1" ht="15" x14ac:dyDescent="0.2">
      <c r="A3380" s="25"/>
      <c r="B3380" s="18"/>
      <c r="C3380" s="19"/>
      <c r="D3380" s="143"/>
      <c r="E3380" s="7"/>
      <c r="F3380" s="21"/>
      <c r="G3380" s="22"/>
      <c r="H3380" s="273"/>
      <c r="I3380" s="23"/>
      <c r="J3380" s="24"/>
      <c r="K3380" s="35"/>
      <c r="L3380" s="246"/>
      <c r="M3380" s="340"/>
    </row>
    <row r="3381" spans="1:13" s="38" customFormat="1" ht="15" x14ac:dyDescent="0.25">
      <c r="A3381" s="17"/>
      <c r="B3381" s="18"/>
      <c r="C3381" s="19"/>
      <c r="D3381" s="143"/>
      <c r="E3381" s="7"/>
      <c r="F3381" s="21"/>
      <c r="G3381" s="22"/>
      <c r="H3381" s="273"/>
      <c r="I3381" s="23"/>
      <c r="J3381" s="24"/>
      <c r="K3381" s="35"/>
      <c r="L3381" s="246"/>
      <c r="M3381" s="352"/>
    </row>
    <row r="3382" spans="1:13" s="38" customFormat="1" x14ac:dyDescent="0.2">
      <c r="A3382" s="75"/>
      <c r="B3382" s="76"/>
      <c r="C3382" s="77"/>
      <c r="D3382" s="21"/>
      <c r="E3382" s="21"/>
      <c r="F3382" s="21"/>
      <c r="G3382" s="21"/>
      <c r="H3382" s="284"/>
      <c r="I3382" s="135"/>
      <c r="J3382" s="24"/>
      <c r="K3382" s="35"/>
      <c r="L3382" s="246"/>
      <c r="M3382" s="349"/>
    </row>
    <row r="3383" spans="1:13" s="38" customFormat="1" ht="15" x14ac:dyDescent="0.2">
      <c r="A3383" s="25"/>
      <c r="B3383" s="18"/>
      <c r="C3383" s="19"/>
      <c r="D3383" s="143"/>
      <c r="E3383" s="7"/>
      <c r="F3383" s="21"/>
      <c r="G3383" s="22"/>
      <c r="H3383" s="273"/>
      <c r="I3383" s="23"/>
      <c r="J3383" s="24"/>
      <c r="K3383" s="35"/>
      <c r="L3383" s="246"/>
      <c r="M3383" s="340"/>
    </row>
    <row r="3384" spans="1:13" s="38" customFormat="1" ht="15" x14ac:dyDescent="0.2">
      <c r="A3384" s="25"/>
      <c r="B3384" s="18"/>
      <c r="C3384" s="19"/>
      <c r="D3384" s="143"/>
      <c r="E3384" s="7"/>
      <c r="F3384" s="21"/>
      <c r="G3384" s="22"/>
      <c r="H3384" s="273"/>
      <c r="I3384" s="23"/>
      <c r="J3384" s="24"/>
      <c r="K3384" s="35"/>
      <c r="L3384" s="246"/>
      <c r="M3384" s="340"/>
    </row>
    <row r="3385" spans="1:13" s="38" customFormat="1" ht="15" x14ac:dyDescent="0.25">
      <c r="A3385" s="17"/>
      <c r="B3385" s="18"/>
      <c r="C3385" s="19"/>
      <c r="D3385" s="143"/>
      <c r="E3385" s="7"/>
      <c r="F3385" s="21"/>
      <c r="G3385" s="22"/>
      <c r="H3385" s="273"/>
      <c r="I3385" s="23"/>
      <c r="J3385" s="24"/>
      <c r="K3385" s="35"/>
      <c r="L3385" s="246"/>
      <c r="M3385" s="340"/>
    </row>
    <row r="3386" spans="1:13" s="38" customFormat="1" ht="15" x14ac:dyDescent="0.25">
      <c r="A3386" s="25"/>
      <c r="B3386" s="18"/>
      <c r="C3386" s="19"/>
      <c r="D3386" s="143"/>
      <c r="E3386" s="7"/>
      <c r="F3386" s="21"/>
      <c r="G3386" s="22"/>
      <c r="H3386" s="273"/>
      <c r="I3386" s="23"/>
      <c r="J3386" s="24"/>
      <c r="K3386" s="35"/>
      <c r="L3386" s="246"/>
      <c r="M3386" s="352"/>
    </row>
    <row r="3387" spans="1:13" s="38" customFormat="1" ht="15" x14ac:dyDescent="0.2">
      <c r="A3387" s="25"/>
      <c r="B3387" s="18"/>
      <c r="C3387" s="19"/>
      <c r="D3387" s="143"/>
      <c r="E3387" s="7"/>
      <c r="F3387" s="21"/>
      <c r="G3387" s="22"/>
      <c r="H3387" s="273"/>
      <c r="I3387" s="23"/>
      <c r="J3387" s="24"/>
      <c r="K3387" s="35"/>
      <c r="L3387" s="246"/>
      <c r="M3387" s="340"/>
    </row>
    <row r="3388" spans="1:13" s="38" customFormat="1" ht="15" x14ac:dyDescent="0.2">
      <c r="A3388" s="25"/>
      <c r="B3388" s="18"/>
      <c r="C3388" s="19"/>
      <c r="D3388" s="143"/>
      <c r="E3388" s="7"/>
      <c r="F3388" s="21"/>
      <c r="G3388" s="22"/>
      <c r="H3388" s="273"/>
      <c r="I3388" s="23"/>
      <c r="J3388" s="24"/>
      <c r="K3388" s="35"/>
      <c r="L3388" s="246"/>
      <c r="M3388" s="340"/>
    </row>
    <row r="3389" spans="1:13" s="38" customFormat="1" ht="15" x14ac:dyDescent="0.2">
      <c r="A3389" s="25"/>
      <c r="B3389" s="18"/>
      <c r="C3389" s="19"/>
      <c r="D3389" s="143"/>
      <c r="E3389" s="7"/>
      <c r="F3389" s="21"/>
      <c r="G3389" s="22"/>
      <c r="H3389" s="273"/>
      <c r="I3389" s="23"/>
      <c r="J3389" s="24"/>
      <c r="K3389" s="35"/>
      <c r="L3389" s="246"/>
      <c r="M3389" s="340"/>
    </row>
    <row r="3390" spans="1:13" s="38" customFormat="1" ht="15" x14ac:dyDescent="0.2">
      <c r="A3390" s="25"/>
      <c r="B3390" s="18"/>
      <c r="C3390" s="19"/>
      <c r="D3390" s="143"/>
      <c r="E3390" s="7"/>
      <c r="F3390" s="21"/>
      <c r="G3390" s="22"/>
      <c r="H3390" s="273"/>
      <c r="I3390" s="23"/>
      <c r="J3390" s="24"/>
      <c r="K3390" s="35"/>
      <c r="L3390" s="246"/>
      <c r="M3390" s="340"/>
    </row>
    <row r="3391" spans="1:13" s="38" customFormat="1" ht="15" x14ac:dyDescent="0.2">
      <c r="A3391" s="25"/>
      <c r="B3391" s="18"/>
      <c r="C3391" s="19"/>
      <c r="D3391" s="143"/>
      <c r="E3391" s="7"/>
      <c r="F3391" s="21"/>
      <c r="G3391" s="22"/>
      <c r="H3391" s="273"/>
      <c r="I3391" s="23"/>
      <c r="J3391" s="24"/>
      <c r="K3391" s="35"/>
      <c r="L3391" s="246"/>
      <c r="M3391" s="340"/>
    </row>
    <row r="3392" spans="1:13" s="38" customFormat="1" ht="15" x14ac:dyDescent="0.2">
      <c r="A3392" s="25"/>
      <c r="B3392" s="18"/>
      <c r="C3392" s="19"/>
      <c r="D3392" s="143"/>
      <c r="E3392" s="7"/>
      <c r="F3392" s="21"/>
      <c r="G3392" s="22"/>
      <c r="H3392" s="273"/>
      <c r="I3392" s="23"/>
      <c r="J3392" s="24"/>
      <c r="K3392" s="35"/>
      <c r="L3392" s="246"/>
      <c r="M3392" s="340"/>
    </row>
    <row r="3393" spans="1:13" s="38" customFormat="1" ht="15" x14ac:dyDescent="0.2">
      <c r="A3393" s="25"/>
      <c r="B3393" s="18"/>
      <c r="C3393" s="19"/>
      <c r="D3393" s="143"/>
      <c r="E3393" s="7"/>
      <c r="F3393" s="21"/>
      <c r="G3393" s="22"/>
      <c r="H3393" s="273"/>
      <c r="I3393" s="23"/>
      <c r="J3393" s="24"/>
      <c r="K3393" s="35"/>
      <c r="L3393" s="246"/>
      <c r="M3393" s="340"/>
    </row>
    <row r="3394" spans="1:13" s="38" customFormat="1" ht="15" x14ac:dyDescent="0.2">
      <c r="A3394" s="25"/>
      <c r="B3394" s="18"/>
      <c r="C3394" s="19"/>
      <c r="D3394" s="143"/>
      <c r="E3394" s="7"/>
      <c r="F3394" s="21"/>
      <c r="G3394" s="22"/>
      <c r="H3394" s="273"/>
      <c r="I3394" s="23"/>
      <c r="J3394" s="24"/>
      <c r="K3394" s="35"/>
      <c r="L3394" s="246"/>
      <c r="M3394" s="340"/>
    </row>
    <row r="3395" spans="1:13" s="38" customFormat="1" ht="15" x14ac:dyDescent="0.2">
      <c r="A3395" s="25"/>
      <c r="B3395" s="18"/>
      <c r="C3395" s="19"/>
      <c r="D3395" s="143"/>
      <c r="E3395" s="7"/>
      <c r="F3395" s="21"/>
      <c r="G3395" s="22"/>
      <c r="H3395" s="273"/>
      <c r="I3395" s="23"/>
      <c r="J3395" s="24"/>
      <c r="K3395" s="35"/>
      <c r="L3395" s="246"/>
      <c r="M3395" s="340"/>
    </row>
    <row r="3396" spans="1:13" s="38" customFormat="1" ht="15" x14ac:dyDescent="0.25">
      <c r="A3396" s="25"/>
      <c r="B3396" s="18"/>
      <c r="C3396" s="19"/>
      <c r="D3396" s="143"/>
      <c r="E3396" s="7"/>
      <c r="F3396" s="21"/>
      <c r="G3396" s="22"/>
      <c r="H3396" s="273"/>
      <c r="I3396" s="23"/>
      <c r="J3396" s="24"/>
      <c r="K3396" s="35"/>
      <c r="L3396" s="246"/>
      <c r="M3396" s="352"/>
    </row>
    <row r="3397" spans="1:13" s="38" customFormat="1" ht="15" x14ac:dyDescent="0.2">
      <c r="A3397" s="25"/>
      <c r="B3397" s="18"/>
      <c r="C3397" s="19"/>
      <c r="D3397" s="143"/>
      <c r="E3397" s="7"/>
      <c r="F3397" s="21"/>
      <c r="G3397" s="22"/>
      <c r="H3397" s="273"/>
      <c r="I3397" s="23"/>
      <c r="J3397" s="24"/>
      <c r="K3397" s="35"/>
      <c r="L3397" s="246"/>
      <c r="M3397" s="340"/>
    </row>
    <row r="3398" spans="1:13" s="38" customFormat="1" ht="15" x14ac:dyDescent="0.2">
      <c r="A3398" s="25"/>
      <c r="B3398" s="18"/>
      <c r="C3398" s="19"/>
      <c r="D3398" s="143"/>
      <c r="E3398" s="7"/>
      <c r="F3398" s="21"/>
      <c r="G3398" s="22"/>
      <c r="H3398" s="273"/>
      <c r="I3398" s="23"/>
      <c r="J3398" s="24"/>
      <c r="K3398" s="35"/>
      <c r="L3398" s="246"/>
      <c r="M3398" s="340"/>
    </row>
    <row r="3399" spans="1:13" s="38" customFormat="1" ht="15" x14ac:dyDescent="0.2">
      <c r="A3399" s="25"/>
      <c r="B3399" s="18"/>
      <c r="C3399" s="19"/>
      <c r="D3399" s="143"/>
      <c r="E3399" s="7"/>
      <c r="F3399" s="21"/>
      <c r="G3399" s="22"/>
      <c r="H3399" s="273"/>
      <c r="I3399" s="23"/>
      <c r="J3399" s="24"/>
      <c r="K3399" s="35"/>
      <c r="L3399" s="246"/>
      <c r="M3399" s="340"/>
    </row>
    <row r="3400" spans="1:13" s="38" customFormat="1" ht="15" x14ac:dyDescent="0.2">
      <c r="A3400" s="25"/>
      <c r="B3400" s="18"/>
      <c r="C3400" s="19"/>
      <c r="D3400" s="143"/>
      <c r="E3400" s="7"/>
      <c r="F3400" s="21"/>
      <c r="G3400" s="22"/>
      <c r="H3400" s="273"/>
      <c r="I3400" s="23"/>
      <c r="J3400" s="24"/>
      <c r="K3400" s="35"/>
      <c r="L3400" s="246"/>
      <c r="M3400" s="340"/>
    </row>
    <row r="3401" spans="1:13" s="38" customFormat="1" ht="15" x14ac:dyDescent="0.2">
      <c r="A3401" s="25"/>
      <c r="B3401" s="18"/>
      <c r="C3401" s="19"/>
      <c r="D3401" s="143"/>
      <c r="E3401" s="7"/>
      <c r="F3401" s="21"/>
      <c r="G3401" s="22"/>
      <c r="H3401" s="273"/>
      <c r="I3401" s="23"/>
      <c r="J3401" s="24"/>
      <c r="K3401" s="35"/>
      <c r="L3401" s="246"/>
      <c r="M3401" s="340"/>
    </row>
    <row r="3402" spans="1:13" s="38" customFormat="1" ht="15" x14ac:dyDescent="0.25">
      <c r="A3402" s="25"/>
      <c r="B3402" s="18"/>
      <c r="C3402" s="19"/>
      <c r="D3402" s="143"/>
      <c r="E3402" s="7"/>
      <c r="F3402" s="21"/>
      <c r="G3402" s="22"/>
      <c r="H3402" s="273"/>
      <c r="I3402" s="23"/>
      <c r="J3402" s="24"/>
      <c r="K3402" s="35"/>
      <c r="L3402" s="246"/>
      <c r="M3402" s="352"/>
    </row>
    <row r="3403" spans="1:13" s="38" customFormat="1" ht="15" x14ac:dyDescent="0.2">
      <c r="A3403" s="25"/>
      <c r="B3403" s="18"/>
      <c r="C3403" s="19"/>
      <c r="D3403" s="143"/>
      <c r="E3403" s="7"/>
      <c r="F3403" s="21"/>
      <c r="G3403" s="22"/>
      <c r="H3403" s="273"/>
      <c r="I3403" s="23"/>
      <c r="J3403" s="24"/>
      <c r="K3403" s="35"/>
      <c r="L3403" s="246"/>
      <c r="M3403" s="340"/>
    </row>
    <row r="3404" spans="1:13" s="38" customFormat="1" ht="15" x14ac:dyDescent="0.2">
      <c r="A3404" s="25"/>
      <c r="B3404" s="18"/>
      <c r="C3404" s="19"/>
      <c r="D3404" s="143"/>
      <c r="E3404" s="7"/>
      <c r="F3404" s="21"/>
      <c r="G3404" s="22"/>
      <c r="H3404" s="273"/>
      <c r="I3404" s="23"/>
      <c r="J3404" s="24"/>
      <c r="K3404" s="35"/>
      <c r="L3404" s="246"/>
      <c r="M3404" s="340"/>
    </row>
    <row r="3405" spans="1:13" s="38" customFormat="1" ht="15" x14ac:dyDescent="0.2">
      <c r="A3405" s="25"/>
      <c r="B3405" s="18"/>
      <c r="C3405" s="19"/>
      <c r="D3405" s="143"/>
      <c r="E3405" s="7"/>
      <c r="F3405" s="21"/>
      <c r="G3405" s="22"/>
      <c r="H3405" s="273"/>
      <c r="I3405" s="23"/>
      <c r="J3405" s="24"/>
      <c r="K3405" s="35"/>
      <c r="L3405" s="246"/>
      <c r="M3405" s="340"/>
    </row>
    <row r="3406" spans="1:13" s="38" customFormat="1" ht="15" x14ac:dyDescent="0.25">
      <c r="A3406" s="17"/>
      <c r="B3406" s="18"/>
      <c r="C3406" s="19"/>
      <c r="D3406" s="143"/>
      <c r="E3406" s="7"/>
      <c r="F3406" s="21"/>
      <c r="G3406" s="22"/>
      <c r="H3406" s="273"/>
      <c r="I3406" s="23"/>
      <c r="J3406" s="24"/>
      <c r="K3406" s="35"/>
      <c r="L3406" s="246"/>
      <c r="M3406" s="340"/>
    </row>
    <row r="3407" spans="1:13" s="38" customFormat="1" ht="15" x14ac:dyDescent="0.2">
      <c r="A3407" s="25"/>
      <c r="B3407" s="18"/>
      <c r="C3407" s="19"/>
      <c r="D3407" s="143"/>
      <c r="E3407" s="7"/>
      <c r="F3407" s="21"/>
      <c r="G3407" s="22"/>
      <c r="H3407" s="273"/>
      <c r="I3407" s="23"/>
      <c r="J3407" s="24"/>
      <c r="K3407" s="35"/>
      <c r="L3407" s="246"/>
      <c r="M3407" s="340"/>
    </row>
    <row r="3408" spans="1:13" s="38" customFormat="1" ht="15" x14ac:dyDescent="0.2">
      <c r="A3408" s="25"/>
      <c r="B3408" s="18"/>
      <c r="C3408" s="19"/>
      <c r="D3408" s="143"/>
      <c r="E3408" s="7"/>
      <c r="F3408" s="21"/>
      <c r="G3408" s="22"/>
      <c r="H3408" s="273"/>
      <c r="I3408" s="23"/>
      <c r="J3408" s="24"/>
      <c r="K3408" s="35"/>
      <c r="L3408" s="246"/>
      <c r="M3408" s="340"/>
    </row>
    <row r="3409" spans="1:13" s="38" customFormat="1" ht="15" x14ac:dyDescent="0.2">
      <c r="A3409" s="25"/>
      <c r="B3409" s="18"/>
      <c r="C3409" s="19"/>
      <c r="D3409" s="143"/>
      <c r="E3409" s="7"/>
      <c r="F3409" s="21"/>
      <c r="G3409" s="22"/>
      <c r="H3409" s="273"/>
      <c r="I3409" s="23"/>
      <c r="J3409" s="24"/>
      <c r="K3409" s="35"/>
      <c r="L3409" s="246"/>
      <c r="M3409" s="340"/>
    </row>
    <row r="3410" spans="1:13" s="38" customFormat="1" ht="15" x14ac:dyDescent="0.25">
      <c r="A3410" s="17"/>
      <c r="B3410" s="18"/>
      <c r="C3410" s="19"/>
      <c r="D3410" s="143"/>
      <c r="E3410" s="7"/>
      <c r="F3410" s="21"/>
      <c r="G3410" s="22"/>
      <c r="H3410" s="273"/>
      <c r="I3410" s="23"/>
      <c r="J3410" s="24"/>
      <c r="K3410" s="35"/>
      <c r="L3410" s="246"/>
      <c r="M3410" s="340"/>
    </row>
    <row r="3411" spans="1:13" s="38" customFormat="1" ht="15" x14ac:dyDescent="0.2">
      <c r="A3411" s="25"/>
      <c r="B3411" s="18"/>
      <c r="C3411" s="19"/>
      <c r="D3411" s="143"/>
      <c r="E3411" s="7"/>
      <c r="F3411" s="21"/>
      <c r="G3411" s="22"/>
      <c r="H3411" s="273"/>
      <c r="I3411" s="23"/>
      <c r="J3411" s="24"/>
      <c r="K3411" s="35"/>
      <c r="L3411" s="246"/>
      <c r="M3411" s="340"/>
    </row>
    <row r="3412" spans="1:13" s="38" customFormat="1" ht="15" x14ac:dyDescent="0.2">
      <c r="A3412" s="25"/>
      <c r="B3412" s="18"/>
      <c r="C3412" s="19"/>
      <c r="D3412" s="143"/>
      <c r="E3412" s="7"/>
      <c r="F3412" s="21"/>
      <c r="G3412" s="22"/>
      <c r="H3412" s="273"/>
      <c r="I3412" s="23"/>
      <c r="J3412" s="24"/>
      <c r="K3412" s="35"/>
      <c r="L3412" s="246"/>
      <c r="M3412" s="340"/>
    </row>
    <row r="3413" spans="1:13" s="38" customFormat="1" ht="15" x14ac:dyDescent="0.2">
      <c r="A3413" s="25"/>
      <c r="B3413" s="18"/>
      <c r="C3413" s="19"/>
      <c r="D3413" s="143"/>
      <c r="E3413" s="7"/>
      <c r="F3413" s="21"/>
      <c r="G3413" s="22"/>
      <c r="H3413" s="273"/>
      <c r="I3413" s="23"/>
      <c r="J3413" s="24"/>
      <c r="K3413" s="35"/>
      <c r="L3413" s="246"/>
      <c r="M3413" s="340"/>
    </row>
    <row r="3414" spans="1:13" s="38" customFormat="1" ht="15" x14ac:dyDescent="0.2">
      <c r="A3414" s="25"/>
      <c r="B3414" s="18"/>
      <c r="C3414" s="19"/>
      <c r="D3414" s="143"/>
      <c r="E3414" s="7"/>
      <c r="F3414" s="21"/>
      <c r="G3414" s="22"/>
      <c r="H3414" s="273"/>
      <c r="I3414" s="23"/>
      <c r="J3414" s="24"/>
      <c r="K3414" s="35"/>
      <c r="L3414" s="246"/>
      <c r="M3414" s="340"/>
    </row>
    <row r="3415" spans="1:13" s="38" customFormat="1" ht="15" x14ac:dyDescent="0.2">
      <c r="A3415" s="25"/>
      <c r="B3415" s="18"/>
      <c r="C3415" s="19"/>
      <c r="D3415" s="143"/>
      <c r="E3415" s="7"/>
      <c r="F3415" s="21"/>
      <c r="G3415" s="22"/>
      <c r="H3415" s="273"/>
      <c r="I3415" s="23"/>
      <c r="J3415" s="24"/>
      <c r="K3415" s="35"/>
      <c r="L3415" s="246"/>
      <c r="M3415" s="340"/>
    </row>
    <row r="3416" spans="1:13" s="38" customFormat="1" ht="15" x14ac:dyDescent="0.2">
      <c r="A3416" s="25"/>
      <c r="B3416" s="18"/>
      <c r="C3416" s="19"/>
      <c r="D3416" s="143"/>
      <c r="E3416" s="7"/>
      <c r="F3416" s="21"/>
      <c r="G3416" s="22"/>
      <c r="H3416" s="273"/>
      <c r="I3416" s="23"/>
      <c r="J3416" s="24"/>
      <c r="K3416" s="35"/>
      <c r="L3416" s="246"/>
      <c r="M3416" s="340"/>
    </row>
    <row r="3417" spans="1:13" s="38" customFormat="1" ht="15" x14ac:dyDescent="0.2">
      <c r="A3417" s="25"/>
      <c r="B3417" s="18"/>
      <c r="C3417" s="19"/>
      <c r="D3417" s="143"/>
      <c r="E3417" s="7"/>
      <c r="F3417" s="21"/>
      <c r="G3417" s="22"/>
      <c r="H3417" s="273"/>
      <c r="I3417" s="23"/>
      <c r="J3417" s="24"/>
      <c r="K3417" s="35"/>
      <c r="L3417" s="246"/>
      <c r="M3417" s="340"/>
    </row>
    <row r="3418" spans="1:13" s="38" customFormat="1" ht="15" x14ac:dyDescent="0.2">
      <c r="A3418" s="25"/>
      <c r="B3418" s="18"/>
      <c r="C3418" s="19"/>
      <c r="D3418" s="143"/>
      <c r="E3418" s="7"/>
      <c r="F3418" s="21"/>
      <c r="G3418" s="22"/>
      <c r="H3418" s="273"/>
      <c r="I3418" s="23"/>
      <c r="J3418" s="24"/>
      <c r="K3418" s="35"/>
      <c r="L3418" s="246"/>
      <c r="M3418" s="340"/>
    </row>
    <row r="3419" spans="1:13" s="38" customFormat="1" ht="15" x14ac:dyDescent="0.2">
      <c r="A3419" s="25"/>
      <c r="B3419" s="18"/>
      <c r="C3419" s="19"/>
      <c r="D3419" s="143"/>
      <c r="E3419" s="7"/>
      <c r="F3419" s="21"/>
      <c r="G3419" s="22"/>
      <c r="H3419" s="273"/>
      <c r="I3419" s="23"/>
      <c r="J3419" s="24"/>
      <c r="K3419" s="35"/>
      <c r="L3419" s="246"/>
      <c r="M3419" s="340"/>
    </row>
    <row r="3420" spans="1:13" s="38" customFormat="1" ht="15" x14ac:dyDescent="0.2">
      <c r="A3420" s="25"/>
      <c r="B3420" s="18"/>
      <c r="C3420" s="19"/>
      <c r="D3420" s="143"/>
      <c r="E3420" s="7"/>
      <c r="F3420" s="21"/>
      <c r="G3420" s="22"/>
      <c r="H3420" s="273"/>
      <c r="I3420" s="23"/>
      <c r="J3420" s="24"/>
      <c r="K3420" s="35"/>
      <c r="L3420" s="246"/>
      <c r="M3420" s="340"/>
    </row>
    <row r="3421" spans="1:13" s="38" customFormat="1" ht="15" x14ac:dyDescent="0.2">
      <c r="A3421" s="25"/>
      <c r="B3421" s="18"/>
      <c r="C3421" s="19"/>
      <c r="D3421" s="143"/>
      <c r="E3421" s="7"/>
      <c r="F3421" s="21"/>
      <c r="G3421" s="22"/>
      <c r="H3421" s="273"/>
      <c r="I3421" s="23"/>
      <c r="J3421" s="24"/>
      <c r="K3421" s="35"/>
      <c r="L3421" s="246"/>
      <c r="M3421" s="340"/>
    </row>
    <row r="3422" spans="1:13" s="38" customFormat="1" ht="15" x14ac:dyDescent="0.2">
      <c r="A3422" s="25"/>
      <c r="B3422" s="18"/>
      <c r="C3422" s="19"/>
      <c r="D3422" s="143"/>
      <c r="E3422" s="7"/>
      <c r="F3422" s="21"/>
      <c r="G3422" s="22"/>
      <c r="H3422" s="273"/>
      <c r="I3422" s="23"/>
      <c r="J3422" s="24"/>
      <c r="K3422" s="35"/>
      <c r="L3422" s="246"/>
      <c r="M3422" s="340"/>
    </row>
    <row r="3423" spans="1:13" s="38" customFormat="1" ht="15" x14ac:dyDescent="0.25">
      <c r="A3423" s="17"/>
      <c r="B3423" s="18"/>
      <c r="C3423" s="19"/>
      <c r="D3423" s="143"/>
      <c r="E3423" s="7"/>
      <c r="F3423" s="21"/>
      <c r="G3423" s="22"/>
      <c r="H3423" s="273"/>
      <c r="I3423" s="23"/>
      <c r="J3423" s="24"/>
      <c r="K3423" s="35"/>
      <c r="L3423" s="246"/>
      <c r="M3423" s="340"/>
    </row>
    <row r="3424" spans="1:13" s="38" customFormat="1" ht="15" x14ac:dyDescent="0.2">
      <c r="A3424" s="25"/>
      <c r="B3424" s="18"/>
      <c r="C3424" s="19"/>
      <c r="D3424" s="143"/>
      <c r="E3424" s="7"/>
      <c r="F3424" s="21"/>
      <c r="G3424" s="22"/>
      <c r="H3424" s="273"/>
      <c r="I3424" s="23"/>
      <c r="J3424" s="24"/>
      <c r="K3424" s="35"/>
      <c r="L3424" s="246"/>
      <c r="M3424" s="340"/>
    </row>
    <row r="3425" spans="1:13" s="38" customFormat="1" ht="15" x14ac:dyDescent="0.2">
      <c r="A3425" s="25"/>
      <c r="B3425" s="18"/>
      <c r="C3425" s="19"/>
      <c r="D3425" s="143"/>
      <c r="E3425" s="7"/>
      <c r="F3425" s="21"/>
      <c r="G3425" s="22"/>
      <c r="H3425" s="273"/>
      <c r="I3425" s="23"/>
      <c r="J3425" s="24"/>
      <c r="K3425" s="35"/>
      <c r="L3425" s="246"/>
      <c r="M3425" s="340"/>
    </row>
    <row r="3426" spans="1:13" s="38" customFormat="1" ht="15" x14ac:dyDescent="0.2">
      <c r="A3426" s="25"/>
      <c r="B3426" s="18"/>
      <c r="C3426" s="19"/>
      <c r="D3426" s="143"/>
      <c r="E3426" s="7"/>
      <c r="F3426" s="21"/>
      <c r="G3426" s="22"/>
      <c r="H3426" s="273"/>
      <c r="I3426" s="23"/>
      <c r="J3426" s="24"/>
      <c r="K3426" s="35"/>
      <c r="L3426" s="246"/>
      <c r="M3426" s="340"/>
    </row>
    <row r="3427" spans="1:13" s="38" customFormat="1" ht="15" x14ac:dyDescent="0.2">
      <c r="A3427" s="25"/>
      <c r="B3427" s="18"/>
      <c r="C3427" s="19"/>
      <c r="D3427" s="143"/>
      <c r="E3427" s="7"/>
      <c r="F3427" s="21"/>
      <c r="G3427" s="22"/>
      <c r="H3427" s="273"/>
      <c r="I3427" s="23"/>
      <c r="J3427" s="24"/>
      <c r="K3427" s="35"/>
      <c r="L3427" s="246"/>
      <c r="M3427" s="340"/>
    </row>
    <row r="3428" spans="1:13" s="38" customFormat="1" ht="15" x14ac:dyDescent="0.2">
      <c r="A3428" s="25"/>
      <c r="B3428" s="18"/>
      <c r="C3428" s="19"/>
      <c r="D3428" s="143"/>
      <c r="E3428" s="7"/>
      <c r="F3428" s="21"/>
      <c r="G3428" s="22"/>
      <c r="H3428" s="273"/>
      <c r="I3428" s="23"/>
      <c r="J3428" s="24"/>
      <c r="K3428" s="35"/>
      <c r="L3428" s="246"/>
      <c r="M3428" s="340"/>
    </row>
    <row r="3429" spans="1:13" s="38" customFormat="1" ht="15" x14ac:dyDescent="0.2">
      <c r="A3429" s="25"/>
      <c r="B3429" s="18"/>
      <c r="C3429" s="19"/>
      <c r="D3429" s="143"/>
      <c r="E3429" s="7"/>
      <c r="F3429" s="21"/>
      <c r="G3429" s="22"/>
      <c r="H3429" s="273"/>
      <c r="I3429" s="23"/>
      <c r="J3429" s="24"/>
      <c r="K3429" s="35"/>
      <c r="L3429" s="246"/>
      <c r="M3429" s="340"/>
    </row>
    <row r="3430" spans="1:13" s="38" customFormat="1" ht="15" x14ac:dyDescent="0.25">
      <c r="A3430" s="25"/>
      <c r="B3430" s="18"/>
      <c r="C3430" s="19"/>
      <c r="D3430" s="143"/>
      <c r="E3430" s="7"/>
      <c r="F3430" s="21"/>
      <c r="G3430" s="22"/>
      <c r="H3430" s="273"/>
      <c r="I3430" s="23"/>
      <c r="J3430" s="24"/>
      <c r="K3430" s="35"/>
      <c r="L3430" s="246"/>
      <c r="M3430" s="352"/>
    </row>
    <row r="3431" spans="1:13" ht="15" x14ac:dyDescent="0.2">
      <c r="A3431" s="25"/>
      <c r="B3431" s="18"/>
      <c r="C3431" s="19"/>
      <c r="D3431" s="143"/>
      <c r="E3431" s="7"/>
      <c r="F3431" s="21"/>
      <c r="G3431" s="22"/>
      <c r="H3431" s="273"/>
      <c r="I3431" s="23"/>
      <c r="J3431" s="24"/>
    </row>
    <row r="3432" spans="1:13" ht="15" x14ac:dyDescent="0.2">
      <c r="A3432" s="25"/>
      <c r="B3432" s="18"/>
      <c r="C3432" s="19"/>
      <c r="D3432" s="143"/>
      <c r="E3432" s="7"/>
      <c r="F3432" s="21"/>
      <c r="G3432" s="22"/>
      <c r="H3432" s="273"/>
      <c r="I3432" s="23"/>
      <c r="J3432" s="24"/>
    </row>
    <row r="3433" spans="1:13" ht="15" x14ac:dyDescent="0.25">
      <c r="A3433" s="17"/>
      <c r="B3433" s="18"/>
      <c r="C3433" s="19"/>
      <c r="D3433" s="143"/>
      <c r="E3433" s="7"/>
      <c r="F3433" s="21"/>
      <c r="G3433" s="22"/>
      <c r="H3433" s="273"/>
      <c r="I3433" s="23"/>
      <c r="J3433" s="24"/>
    </row>
    <row r="3434" spans="1:13" ht="15" x14ac:dyDescent="0.2">
      <c r="A3434" s="25"/>
      <c r="B3434" s="18"/>
      <c r="C3434" s="19"/>
      <c r="D3434" s="143"/>
      <c r="E3434" s="7"/>
      <c r="F3434" s="21"/>
      <c r="G3434" s="22"/>
      <c r="H3434" s="273"/>
      <c r="I3434" s="23"/>
      <c r="J3434" s="24"/>
    </row>
    <row r="3435" spans="1:13" ht="15" x14ac:dyDescent="0.2">
      <c r="A3435" s="25"/>
      <c r="B3435" s="18"/>
      <c r="C3435" s="19"/>
      <c r="D3435" s="143"/>
      <c r="E3435" s="7"/>
      <c r="F3435" s="21"/>
      <c r="G3435" s="22"/>
      <c r="H3435" s="273"/>
      <c r="I3435" s="23"/>
      <c r="J3435" s="24"/>
    </row>
    <row r="3436" spans="1:13" ht="15" x14ac:dyDescent="0.2">
      <c r="A3436" s="25"/>
      <c r="B3436" s="18"/>
      <c r="C3436" s="19"/>
      <c r="D3436" s="143"/>
      <c r="E3436" s="7"/>
      <c r="F3436" s="21"/>
      <c r="G3436" s="22"/>
      <c r="H3436" s="273"/>
      <c r="I3436" s="23"/>
      <c r="J3436" s="24"/>
    </row>
    <row r="3437" spans="1:13" ht="15" x14ac:dyDescent="0.2">
      <c r="A3437" s="25"/>
      <c r="B3437" s="18"/>
      <c r="C3437" s="19"/>
      <c r="D3437" s="143"/>
      <c r="E3437" s="7"/>
      <c r="F3437" s="21"/>
      <c r="G3437" s="22"/>
      <c r="H3437" s="273"/>
      <c r="I3437" s="23"/>
      <c r="J3437" s="24"/>
    </row>
    <row r="3438" spans="1:13" ht="15" x14ac:dyDescent="0.2">
      <c r="A3438" s="25"/>
      <c r="B3438" s="18"/>
      <c r="C3438" s="19"/>
      <c r="D3438" s="143"/>
      <c r="E3438" s="7"/>
      <c r="F3438" s="21"/>
      <c r="G3438" s="22"/>
      <c r="H3438" s="273"/>
      <c r="I3438" s="23"/>
      <c r="J3438" s="24"/>
    </row>
    <row r="3439" spans="1:13" ht="15" x14ac:dyDescent="0.2">
      <c r="A3439" s="25"/>
      <c r="B3439" s="18"/>
      <c r="C3439" s="19"/>
      <c r="D3439" s="143"/>
      <c r="E3439" s="7"/>
      <c r="F3439" s="21"/>
      <c r="G3439" s="22"/>
      <c r="H3439" s="273"/>
      <c r="I3439" s="23"/>
      <c r="J3439" s="24"/>
    </row>
    <row r="3440" spans="1:13" ht="15" x14ac:dyDescent="0.2">
      <c r="A3440" s="25"/>
      <c r="B3440" s="18"/>
      <c r="C3440" s="19"/>
      <c r="D3440" s="143"/>
      <c r="E3440" s="7"/>
      <c r="F3440" s="21"/>
      <c r="G3440" s="22"/>
      <c r="H3440" s="273"/>
      <c r="I3440" s="23"/>
      <c r="J3440" s="24"/>
    </row>
    <row r="3441" spans="1:10" ht="15" x14ac:dyDescent="0.2">
      <c r="A3441" s="25"/>
      <c r="B3441" s="18"/>
      <c r="C3441" s="19"/>
      <c r="D3441" s="143"/>
      <c r="E3441" s="7"/>
      <c r="F3441" s="21"/>
      <c r="G3441" s="22"/>
      <c r="H3441" s="273"/>
      <c r="I3441" s="23"/>
      <c r="J3441" s="24"/>
    </row>
    <row r="3442" spans="1:10" ht="15" x14ac:dyDescent="0.2">
      <c r="A3442" s="25"/>
      <c r="B3442" s="18"/>
      <c r="C3442" s="19"/>
      <c r="D3442" s="143"/>
      <c r="E3442" s="7"/>
      <c r="F3442" s="21"/>
      <c r="G3442" s="22"/>
      <c r="H3442" s="273"/>
      <c r="I3442" s="23"/>
      <c r="J3442" s="24"/>
    </row>
    <row r="3443" spans="1:10" ht="15" x14ac:dyDescent="0.2">
      <c r="A3443" s="25"/>
      <c r="B3443" s="18"/>
      <c r="C3443" s="19"/>
      <c r="D3443" s="143"/>
      <c r="E3443" s="7"/>
      <c r="F3443" s="21"/>
      <c r="G3443" s="22"/>
      <c r="H3443" s="273"/>
      <c r="I3443" s="23"/>
      <c r="J3443" s="24"/>
    </row>
    <row r="3444" spans="1:10" ht="15" x14ac:dyDescent="0.2">
      <c r="A3444" s="25"/>
      <c r="B3444" s="18"/>
      <c r="C3444" s="19"/>
      <c r="D3444" s="143"/>
      <c r="E3444" s="7"/>
      <c r="F3444" s="21"/>
      <c r="G3444" s="22"/>
      <c r="H3444" s="273"/>
      <c r="I3444" s="23"/>
      <c r="J3444" s="24"/>
    </row>
    <row r="3445" spans="1:10" ht="15" x14ac:dyDescent="0.2">
      <c r="A3445" s="25"/>
      <c r="B3445" s="18"/>
      <c r="C3445" s="19"/>
      <c r="D3445" s="143"/>
      <c r="E3445" s="7"/>
      <c r="F3445" s="21"/>
      <c r="G3445" s="22"/>
      <c r="H3445" s="273"/>
      <c r="I3445" s="23"/>
      <c r="J3445" s="24"/>
    </row>
    <row r="3446" spans="1:10" ht="15" x14ac:dyDescent="0.2">
      <c r="A3446" s="25"/>
      <c r="B3446" s="18"/>
      <c r="C3446" s="19"/>
      <c r="D3446" s="143"/>
      <c r="E3446" s="7"/>
      <c r="F3446" s="21"/>
      <c r="G3446" s="22"/>
      <c r="H3446" s="273"/>
      <c r="I3446" s="23"/>
      <c r="J3446" s="24"/>
    </row>
    <row r="3447" spans="1:10" ht="15" x14ac:dyDescent="0.2">
      <c r="A3447" s="25"/>
      <c r="B3447" s="18"/>
      <c r="C3447" s="19"/>
      <c r="D3447" s="143"/>
      <c r="E3447" s="7"/>
      <c r="F3447" s="21"/>
      <c r="G3447" s="22"/>
      <c r="H3447" s="273"/>
      <c r="I3447" s="23"/>
      <c r="J3447" s="24"/>
    </row>
    <row r="3448" spans="1:10" ht="15" x14ac:dyDescent="0.2">
      <c r="A3448" s="25"/>
      <c r="B3448" s="18"/>
      <c r="C3448" s="19"/>
      <c r="D3448" s="143"/>
      <c r="E3448" s="7"/>
      <c r="F3448" s="21"/>
      <c r="G3448" s="22"/>
      <c r="H3448" s="273"/>
      <c r="I3448" s="23"/>
      <c r="J3448" s="24"/>
    </row>
    <row r="3449" spans="1:10" ht="15" x14ac:dyDescent="0.2">
      <c r="A3449" s="25"/>
      <c r="B3449" s="18"/>
      <c r="C3449" s="19"/>
      <c r="D3449" s="143"/>
      <c r="E3449" s="7"/>
      <c r="F3449" s="21"/>
      <c r="G3449" s="22"/>
      <c r="H3449" s="273"/>
      <c r="I3449" s="23"/>
      <c r="J3449" s="24"/>
    </row>
    <row r="3450" spans="1:10" ht="15" x14ac:dyDescent="0.2">
      <c r="A3450" s="25"/>
      <c r="B3450" s="18"/>
      <c r="C3450" s="19"/>
      <c r="D3450" s="143"/>
      <c r="E3450" s="7"/>
      <c r="F3450" s="21"/>
      <c r="G3450" s="22"/>
      <c r="H3450" s="273"/>
      <c r="I3450" s="23"/>
      <c r="J3450" s="24"/>
    </row>
    <row r="3451" spans="1:10" ht="15" x14ac:dyDescent="0.2">
      <c r="A3451" s="25"/>
      <c r="B3451" s="18"/>
      <c r="C3451" s="19"/>
      <c r="D3451" s="143"/>
      <c r="E3451" s="7"/>
      <c r="F3451" s="21"/>
      <c r="G3451" s="22"/>
      <c r="H3451" s="273"/>
      <c r="I3451" s="23"/>
      <c r="J3451" s="24"/>
    </row>
    <row r="3452" spans="1:10" ht="15" x14ac:dyDescent="0.2">
      <c r="A3452" s="25"/>
      <c r="B3452" s="18"/>
      <c r="C3452" s="19"/>
      <c r="D3452" s="143"/>
      <c r="E3452" s="7"/>
      <c r="F3452" s="21"/>
      <c r="G3452" s="22"/>
      <c r="H3452" s="273"/>
      <c r="I3452" s="23"/>
      <c r="J3452" s="24"/>
    </row>
    <row r="3453" spans="1:10" ht="15" x14ac:dyDescent="0.2">
      <c r="A3453" s="25"/>
      <c r="B3453" s="18"/>
      <c r="C3453" s="19"/>
      <c r="D3453" s="143"/>
      <c r="E3453" s="7"/>
      <c r="F3453" s="21"/>
      <c r="G3453" s="22"/>
      <c r="H3453" s="273"/>
      <c r="I3453" s="23"/>
      <c r="J3453" s="24"/>
    </row>
    <row r="3454" spans="1:10" ht="15" x14ac:dyDescent="0.2">
      <c r="A3454" s="25"/>
      <c r="B3454" s="18"/>
      <c r="C3454" s="19"/>
      <c r="D3454" s="143"/>
      <c r="E3454" s="7"/>
      <c r="F3454" s="21"/>
      <c r="G3454" s="22"/>
      <c r="H3454" s="273"/>
      <c r="I3454" s="23"/>
      <c r="J3454" s="24"/>
    </row>
    <row r="3455" spans="1:10" ht="15" x14ac:dyDescent="0.2">
      <c r="A3455" s="25"/>
      <c r="B3455" s="18"/>
      <c r="C3455" s="19"/>
      <c r="D3455" s="143"/>
      <c r="E3455" s="7"/>
      <c r="F3455" s="21"/>
      <c r="G3455" s="22"/>
      <c r="H3455" s="273"/>
      <c r="I3455" s="23"/>
      <c r="J3455" s="24"/>
    </row>
    <row r="3456" spans="1:10" ht="15" x14ac:dyDescent="0.25">
      <c r="A3456" s="17"/>
      <c r="B3456" s="18"/>
      <c r="C3456" s="19"/>
      <c r="D3456" s="143"/>
      <c r="E3456" s="7"/>
      <c r="F3456" s="21"/>
      <c r="G3456" s="22"/>
      <c r="H3456" s="273"/>
      <c r="I3456" s="23"/>
      <c r="J3456" s="24"/>
    </row>
    <row r="3457" spans="1:13" ht="15" x14ac:dyDescent="0.2">
      <c r="A3457" s="25"/>
      <c r="B3457" s="18"/>
      <c r="C3457" s="19"/>
      <c r="D3457" s="143"/>
      <c r="E3457" s="7"/>
      <c r="F3457" s="21"/>
      <c r="G3457" s="22"/>
      <c r="H3457" s="273"/>
      <c r="I3457" s="23"/>
      <c r="J3457" s="24"/>
    </row>
    <row r="3458" spans="1:13" ht="15" x14ac:dyDescent="0.2">
      <c r="A3458" s="25"/>
      <c r="B3458" s="18"/>
      <c r="C3458" s="19"/>
      <c r="D3458" s="143"/>
      <c r="E3458" s="7"/>
      <c r="F3458" s="21"/>
      <c r="G3458" s="22"/>
      <c r="H3458" s="273"/>
      <c r="I3458" s="23"/>
      <c r="J3458" s="24"/>
    </row>
    <row r="3459" spans="1:13" ht="15" x14ac:dyDescent="0.2">
      <c r="A3459" s="25"/>
      <c r="B3459" s="18"/>
      <c r="C3459" s="19"/>
      <c r="D3459" s="143"/>
      <c r="E3459" s="7"/>
      <c r="F3459" s="21"/>
      <c r="G3459" s="22"/>
      <c r="H3459" s="273"/>
      <c r="I3459" s="23"/>
      <c r="J3459" s="24"/>
    </row>
    <row r="3460" spans="1:13" ht="15" x14ac:dyDescent="0.2">
      <c r="A3460" s="25"/>
      <c r="B3460" s="18"/>
      <c r="C3460" s="19"/>
      <c r="D3460" s="143"/>
      <c r="E3460" s="7"/>
      <c r="F3460" s="21"/>
      <c r="G3460" s="22"/>
      <c r="H3460" s="273"/>
      <c r="I3460" s="23"/>
      <c r="J3460" s="24"/>
    </row>
    <row r="3461" spans="1:13" ht="15" x14ac:dyDescent="0.2">
      <c r="A3461" s="25"/>
      <c r="B3461" s="18"/>
      <c r="C3461" s="19"/>
      <c r="D3461" s="143"/>
      <c r="E3461" s="7"/>
      <c r="F3461" s="21"/>
      <c r="G3461" s="22"/>
      <c r="H3461" s="273"/>
      <c r="I3461" s="23"/>
      <c r="J3461" s="24"/>
    </row>
    <row r="3462" spans="1:13" ht="15" x14ac:dyDescent="0.2">
      <c r="A3462" s="25"/>
      <c r="B3462" s="18"/>
      <c r="C3462" s="19"/>
      <c r="D3462" s="143"/>
      <c r="E3462" s="7"/>
      <c r="F3462" s="21"/>
      <c r="G3462" s="22"/>
      <c r="H3462" s="273"/>
      <c r="I3462" s="23"/>
      <c r="J3462" s="24"/>
    </row>
    <row r="3463" spans="1:13" s="38" customFormat="1" ht="15" x14ac:dyDescent="0.2">
      <c r="A3463" s="25"/>
      <c r="B3463" s="18"/>
      <c r="C3463" s="19"/>
      <c r="D3463" s="143"/>
      <c r="E3463" s="7"/>
      <c r="F3463" s="21"/>
      <c r="G3463" s="22"/>
      <c r="H3463" s="273"/>
      <c r="I3463" s="23"/>
      <c r="J3463" s="24"/>
      <c r="K3463" s="35"/>
      <c r="L3463" s="246"/>
      <c r="M3463" s="340"/>
    </row>
    <row r="3464" spans="1:13" s="38" customFormat="1" ht="15" x14ac:dyDescent="0.25">
      <c r="A3464" s="17"/>
      <c r="B3464" s="18"/>
      <c r="C3464" s="19"/>
      <c r="D3464" s="143"/>
      <c r="E3464" s="7"/>
      <c r="F3464" s="21"/>
      <c r="G3464" s="22"/>
      <c r="H3464" s="273"/>
      <c r="I3464" s="23"/>
      <c r="J3464" s="24"/>
      <c r="K3464" s="35"/>
      <c r="L3464" s="246"/>
      <c r="M3464" s="352"/>
    </row>
    <row r="3465" spans="1:13" s="38" customFormat="1" ht="15" x14ac:dyDescent="0.2">
      <c r="A3465" s="25"/>
      <c r="B3465" s="18"/>
      <c r="C3465" s="19"/>
      <c r="D3465" s="143"/>
      <c r="E3465" s="7"/>
      <c r="F3465" s="21"/>
      <c r="G3465" s="22"/>
      <c r="H3465" s="273"/>
      <c r="I3465" s="23"/>
      <c r="J3465" s="24"/>
      <c r="K3465" s="35"/>
      <c r="L3465" s="246"/>
      <c r="M3465" s="340"/>
    </row>
    <row r="3466" spans="1:13" s="38" customFormat="1" ht="15" x14ac:dyDescent="0.2">
      <c r="A3466" s="25"/>
      <c r="B3466" s="18"/>
      <c r="C3466" s="19"/>
      <c r="D3466" s="143"/>
      <c r="E3466" s="7"/>
      <c r="F3466" s="21"/>
      <c r="G3466" s="22"/>
      <c r="H3466" s="273"/>
      <c r="I3466" s="23"/>
      <c r="J3466" s="24"/>
      <c r="K3466" s="35"/>
      <c r="L3466" s="246"/>
      <c r="M3466" s="340"/>
    </row>
    <row r="3467" spans="1:13" s="38" customFormat="1" ht="15" x14ac:dyDescent="0.2">
      <c r="A3467" s="25"/>
      <c r="B3467" s="18"/>
      <c r="C3467" s="19"/>
      <c r="D3467" s="143"/>
      <c r="E3467" s="7"/>
      <c r="F3467" s="21"/>
      <c r="G3467" s="22"/>
      <c r="H3467" s="273"/>
      <c r="I3467" s="23"/>
      <c r="J3467" s="24"/>
      <c r="K3467" s="35"/>
      <c r="L3467" s="246"/>
      <c r="M3467" s="340"/>
    </row>
    <row r="3468" spans="1:13" s="38" customFormat="1" ht="15" x14ac:dyDescent="0.25">
      <c r="A3468" s="25"/>
      <c r="B3468" s="18"/>
      <c r="C3468" s="19"/>
      <c r="D3468" s="143"/>
      <c r="E3468" s="7"/>
      <c r="F3468" s="21"/>
      <c r="G3468" s="22"/>
      <c r="H3468" s="273"/>
      <c r="I3468" s="23"/>
      <c r="J3468" s="24"/>
      <c r="K3468" s="35"/>
      <c r="L3468" s="246"/>
      <c r="M3468" s="352"/>
    </row>
    <row r="3469" spans="1:13" s="38" customFormat="1" ht="15" x14ac:dyDescent="0.2">
      <c r="A3469" s="25"/>
      <c r="B3469" s="18"/>
      <c r="C3469" s="19"/>
      <c r="D3469" s="143"/>
      <c r="E3469" s="7"/>
      <c r="F3469" s="21"/>
      <c r="G3469" s="22"/>
      <c r="H3469" s="273"/>
      <c r="I3469" s="23"/>
      <c r="J3469" s="24"/>
      <c r="K3469" s="35"/>
      <c r="L3469" s="246"/>
      <c r="M3469" s="340"/>
    </row>
    <row r="3470" spans="1:13" s="38" customFormat="1" ht="15" x14ac:dyDescent="0.2">
      <c r="A3470" s="25"/>
      <c r="B3470" s="18"/>
      <c r="C3470" s="19"/>
      <c r="D3470" s="143"/>
      <c r="E3470" s="7"/>
      <c r="F3470" s="21"/>
      <c r="G3470" s="22"/>
      <c r="H3470" s="273"/>
      <c r="I3470" s="23"/>
      <c r="J3470" s="24"/>
      <c r="K3470" s="35"/>
      <c r="L3470" s="246"/>
      <c r="M3470" s="340"/>
    </row>
    <row r="3471" spans="1:13" s="38" customFormat="1" ht="15" x14ac:dyDescent="0.2">
      <c r="A3471" s="25"/>
      <c r="B3471" s="18"/>
      <c r="C3471" s="19"/>
      <c r="D3471" s="143"/>
      <c r="E3471" s="7"/>
      <c r="F3471" s="21"/>
      <c r="G3471" s="22"/>
      <c r="H3471" s="273"/>
      <c r="I3471" s="23"/>
      <c r="J3471" s="24"/>
      <c r="K3471" s="35"/>
      <c r="L3471" s="246"/>
      <c r="M3471" s="340"/>
    </row>
    <row r="3472" spans="1:13" s="38" customFormat="1" ht="15" x14ac:dyDescent="0.2">
      <c r="A3472" s="25"/>
      <c r="B3472" s="18"/>
      <c r="C3472" s="19"/>
      <c r="D3472" s="143"/>
      <c r="E3472" s="7"/>
      <c r="F3472" s="21"/>
      <c r="G3472" s="22"/>
      <c r="H3472" s="273"/>
      <c r="I3472" s="23"/>
      <c r="J3472" s="24"/>
      <c r="K3472" s="35"/>
      <c r="L3472" s="246"/>
      <c r="M3472" s="340"/>
    </row>
    <row r="3473" spans="1:13" s="38" customFormat="1" ht="15" x14ac:dyDescent="0.2">
      <c r="A3473" s="25"/>
      <c r="B3473" s="18"/>
      <c r="C3473" s="19"/>
      <c r="D3473" s="143"/>
      <c r="E3473" s="7"/>
      <c r="F3473" s="21"/>
      <c r="G3473" s="22"/>
      <c r="H3473" s="273"/>
      <c r="I3473" s="23"/>
      <c r="J3473" s="24"/>
      <c r="K3473" s="35"/>
      <c r="L3473" s="246"/>
      <c r="M3473" s="340"/>
    </row>
    <row r="3474" spans="1:13" s="38" customFormat="1" ht="15" x14ac:dyDescent="0.2">
      <c r="A3474" s="25"/>
      <c r="B3474" s="18"/>
      <c r="C3474" s="19"/>
      <c r="D3474" s="143"/>
      <c r="E3474" s="7"/>
      <c r="F3474" s="21"/>
      <c r="G3474" s="22"/>
      <c r="H3474" s="273"/>
      <c r="I3474" s="23"/>
      <c r="J3474" s="24"/>
      <c r="K3474" s="35"/>
      <c r="L3474" s="246"/>
      <c r="M3474" s="340"/>
    </row>
    <row r="3475" spans="1:13" s="38" customFormat="1" ht="15" x14ac:dyDescent="0.2">
      <c r="A3475" s="25"/>
      <c r="B3475" s="18"/>
      <c r="C3475" s="19"/>
      <c r="D3475" s="143"/>
      <c r="E3475" s="7"/>
      <c r="F3475" s="21"/>
      <c r="G3475" s="22"/>
      <c r="H3475" s="273"/>
      <c r="I3475" s="23"/>
      <c r="J3475" s="24"/>
      <c r="K3475" s="35"/>
      <c r="L3475" s="246"/>
      <c r="M3475" s="340"/>
    </row>
    <row r="3476" spans="1:13" s="38" customFormat="1" ht="15" x14ac:dyDescent="0.2">
      <c r="A3476" s="25"/>
      <c r="B3476" s="18"/>
      <c r="C3476" s="19"/>
      <c r="D3476" s="143"/>
      <c r="E3476" s="7"/>
      <c r="F3476" s="21"/>
      <c r="G3476" s="22"/>
      <c r="H3476" s="273"/>
      <c r="I3476" s="23"/>
      <c r="J3476" s="24"/>
      <c r="K3476" s="35"/>
      <c r="L3476" s="246"/>
      <c r="M3476" s="340"/>
    </row>
    <row r="3477" spans="1:13" s="38" customFormat="1" ht="15" x14ac:dyDescent="0.2">
      <c r="A3477" s="25"/>
      <c r="B3477" s="18"/>
      <c r="C3477" s="19"/>
      <c r="D3477" s="143"/>
      <c r="E3477" s="7"/>
      <c r="F3477" s="21"/>
      <c r="G3477" s="22"/>
      <c r="H3477" s="273"/>
      <c r="I3477" s="23"/>
      <c r="J3477" s="24"/>
      <c r="K3477" s="35"/>
      <c r="L3477" s="246"/>
      <c r="M3477" s="340"/>
    </row>
    <row r="3478" spans="1:13" s="38" customFormat="1" ht="15" x14ac:dyDescent="0.2">
      <c r="A3478" s="25"/>
      <c r="B3478" s="18"/>
      <c r="C3478" s="19"/>
      <c r="D3478" s="143"/>
      <c r="E3478" s="7"/>
      <c r="F3478" s="21"/>
      <c r="G3478" s="22"/>
      <c r="H3478" s="273"/>
      <c r="I3478" s="23"/>
      <c r="J3478" s="24"/>
      <c r="K3478" s="35"/>
      <c r="L3478" s="246"/>
      <c r="M3478" s="340"/>
    </row>
    <row r="3479" spans="1:13" ht="15" x14ac:dyDescent="0.2">
      <c r="A3479" s="25"/>
      <c r="B3479" s="18"/>
      <c r="C3479" s="19"/>
      <c r="D3479" s="143"/>
      <c r="E3479" s="7"/>
      <c r="F3479" s="21"/>
      <c r="G3479" s="22"/>
      <c r="H3479" s="273"/>
      <c r="I3479" s="23"/>
      <c r="J3479" s="24"/>
    </row>
    <row r="3480" spans="1:13" ht="15" x14ac:dyDescent="0.2">
      <c r="A3480" s="25"/>
      <c r="B3480" s="18"/>
      <c r="C3480" s="19"/>
      <c r="D3480" s="143"/>
      <c r="E3480" s="7"/>
      <c r="F3480" s="21"/>
      <c r="G3480" s="22"/>
      <c r="H3480" s="273"/>
      <c r="I3480" s="23"/>
      <c r="J3480" s="24"/>
    </row>
    <row r="3481" spans="1:13" ht="15" x14ac:dyDescent="0.25">
      <c r="A3481" s="17"/>
      <c r="B3481" s="18"/>
      <c r="C3481" s="19"/>
      <c r="D3481" s="143"/>
      <c r="E3481" s="7"/>
      <c r="F3481" s="21"/>
      <c r="G3481" s="22"/>
      <c r="H3481" s="273"/>
      <c r="I3481" s="23"/>
      <c r="J3481" s="24"/>
    </row>
    <row r="3482" spans="1:13" ht="15" x14ac:dyDescent="0.2">
      <c r="A3482" s="25"/>
      <c r="B3482" s="18"/>
      <c r="C3482" s="19"/>
      <c r="D3482" s="143"/>
      <c r="E3482" s="7"/>
      <c r="F3482" s="21"/>
      <c r="G3482" s="22"/>
      <c r="H3482" s="273"/>
      <c r="I3482" s="23"/>
      <c r="J3482" s="24"/>
    </row>
    <row r="3483" spans="1:13" ht="15" x14ac:dyDescent="0.2">
      <c r="A3483" s="25"/>
      <c r="B3483" s="18"/>
      <c r="C3483" s="19"/>
      <c r="D3483" s="143"/>
      <c r="E3483" s="7"/>
      <c r="F3483" s="21"/>
      <c r="G3483" s="22"/>
      <c r="H3483" s="273"/>
      <c r="I3483" s="23"/>
      <c r="J3483" s="24"/>
    </row>
    <row r="3484" spans="1:13" ht="15" x14ac:dyDescent="0.2">
      <c r="A3484" s="25"/>
      <c r="B3484" s="18"/>
      <c r="C3484" s="19"/>
      <c r="D3484" s="143"/>
      <c r="E3484" s="7"/>
      <c r="F3484" s="21"/>
      <c r="G3484" s="22"/>
      <c r="H3484" s="273"/>
      <c r="I3484" s="23"/>
      <c r="J3484" s="24"/>
    </row>
    <row r="3485" spans="1:13" ht="15" x14ac:dyDescent="0.2">
      <c r="A3485" s="25"/>
      <c r="B3485" s="18"/>
      <c r="C3485" s="19"/>
      <c r="D3485" s="143"/>
      <c r="E3485" s="7"/>
      <c r="F3485" s="21"/>
      <c r="G3485" s="22"/>
      <c r="H3485" s="273"/>
      <c r="I3485" s="23"/>
      <c r="J3485" s="24"/>
    </row>
    <row r="3486" spans="1:13" ht="15" x14ac:dyDescent="0.2">
      <c r="A3486" s="25"/>
      <c r="B3486" s="18"/>
      <c r="C3486" s="19"/>
      <c r="D3486" s="143"/>
      <c r="E3486" s="7"/>
      <c r="F3486" s="21"/>
      <c r="G3486" s="22"/>
      <c r="H3486" s="273"/>
      <c r="I3486" s="23"/>
      <c r="J3486" s="24"/>
    </row>
    <row r="3487" spans="1:13" ht="15" x14ac:dyDescent="0.2">
      <c r="A3487" s="25"/>
      <c r="B3487" s="18"/>
      <c r="C3487" s="19"/>
      <c r="D3487" s="143"/>
      <c r="E3487" s="7"/>
      <c r="F3487" s="21"/>
      <c r="G3487" s="22"/>
      <c r="H3487" s="273"/>
      <c r="I3487" s="23"/>
      <c r="J3487" s="24"/>
    </row>
    <row r="3488" spans="1:13" ht="15" x14ac:dyDescent="0.2">
      <c r="A3488" s="25"/>
      <c r="B3488" s="18"/>
      <c r="C3488" s="19"/>
      <c r="D3488" s="143"/>
      <c r="E3488" s="7"/>
      <c r="F3488" s="21"/>
      <c r="G3488" s="22"/>
      <c r="H3488" s="273"/>
      <c r="I3488" s="23"/>
      <c r="J3488" s="24"/>
    </row>
    <row r="3489" spans="1:10" ht="15" x14ac:dyDescent="0.2">
      <c r="A3489" s="25"/>
      <c r="B3489" s="18"/>
      <c r="C3489" s="19"/>
      <c r="D3489" s="143"/>
      <c r="E3489" s="7"/>
      <c r="F3489" s="21"/>
      <c r="G3489" s="22"/>
      <c r="H3489" s="273"/>
      <c r="I3489" s="23"/>
      <c r="J3489" s="24"/>
    </row>
    <row r="3490" spans="1:10" ht="15" x14ac:dyDescent="0.2">
      <c r="A3490" s="25"/>
      <c r="B3490" s="18"/>
      <c r="C3490" s="19"/>
      <c r="D3490" s="143"/>
      <c r="E3490" s="7"/>
      <c r="F3490" s="21"/>
      <c r="G3490" s="22"/>
      <c r="H3490" s="273"/>
      <c r="I3490" s="23"/>
      <c r="J3490" s="24"/>
    </row>
    <row r="3491" spans="1:10" ht="15" x14ac:dyDescent="0.25">
      <c r="A3491" s="17"/>
      <c r="B3491" s="18"/>
      <c r="C3491" s="19"/>
      <c r="D3491" s="143"/>
      <c r="E3491" s="7"/>
      <c r="F3491" s="21"/>
      <c r="G3491" s="22"/>
      <c r="H3491" s="273"/>
      <c r="I3491" s="23"/>
      <c r="J3491" s="24"/>
    </row>
    <row r="3492" spans="1:10" ht="15" x14ac:dyDescent="0.2">
      <c r="A3492" s="25"/>
      <c r="B3492" s="18"/>
      <c r="C3492" s="19"/>
      <c r="D3492" s="143"/>
      <c r="E3492" s="7"/>
      <c r="F3492" s="21"/>
      <c r="G3492" s="22"/>
      <c r="H3492" s="273"/>
      <c r="I3492" s="23"/>
      <c r="J3492" s="24"/>
    </row>
    <row r="3493" spans="1:10" ht="15" x14ac:dyDescent="0.2">
      <c r="A3493" s="25"/>
      <c r="B3493" s="18"/>
      <c r="C3493" s="19"/>
      <c r="D3493" s="143"/>
      <c r="E3493" s="7"/>
      <c r="F3493" s="21"/>
      <c r="G3493" s="22"/>
      <c r="H3493" s="273"/>
      <c r="I3493" s="23"/>
      <c r="J3493" s="24"/>
    </row>
    <row r="3494" spans="1:10" ht="15" x14ac:dyDescent="0.2">
      <c r="A3494" s="25"/>
      <c r="B3494" s="18"/>
      <c r="C3494" s="19"/>
      <c r="D3494" s="143"/>
      <c r="E3494" s="7"/>
      <c r="F3494" s="21"/>
      <c r="G3494" s="22"/>
      <c r="H3494" s="273"/>
      <c r="I3494" s="23"/>
      <c r="J3494" s="24"/>
    </row>
    <row r="3495" spans="1:10" ht="15" x14ac:dyDescent="0.2">
      <c r="A3495" s="25"/>
      <c r="B3495" s="18"/>
      <c r="C3495" s="19"/>
      <c r="D3495" s="143"/>
      <c r="E3495" s="7"/>
      <c r="F3495" s="21"/>
      <c r="G3495" s="22"/>
      <c r="H3495" s="273"/>
      <c r="I3495" s="23"/>
      <c r="J3495" s="24"/>
    </row>
    <row r="3496" spans="1:10" ht="15" x14ac:dyDescent="0.2">
      <c r="A3496" s="25"/>
      <c r="B3496" s="18"/>
      <c r="C3496" s="19"/>
      <c r="D3496" s="143"/>
      <c r="E3496" s="7"/>
      <c r="F3496" s="21"/>
      <c r="G3496" s="22"/>
      <c r="H3496" s="273"/>
      <c r="I3496" s="23"/>
      <c r="J3496" s="24"/>
    </row>
    <row r="3497" spans="1:10" ht="15" x14ac:dyDescent="0.2">
      <c r="A3497" s="25"/>
      <c r="B3497" s="18"/>
      <c r="C3497" s="19"/>
      <c r="D3497" s="143"/>
      <c r="E3497" s="7"/>
      <c r="F3497" s="21"/>
      <c r="G3497" s="22"/>
      <c r="H3497" s="273"/>
      <c r="I3497" s="23"/>
      <c r="J3497" s="24"/>
    </row>
    <row r="3498" spans="1:10" ht="15" x14ac:dyDescent="0.2">
      <c r="A3498" s="25"/>
      <c r="B3498" s="18"/>
      <c r="C3498" s="19"/>
      <c r="D3498" s="143"/>
      <c r="E3498" s="7"/>
      <c r="F3498" s="21"/>
      <c r="G3498" s="22"/>
      <c r="H3498" s="273"/>
      <c r="I3498" s="23"/>
      <c r="J3498" s="24"/>
    </row>
    <row r="3499" spans="1:10" ht="15" x14ac:dyDescent="0.2">
      <c r="A3499" s="25"/>
      <c r="B3499" s="18"/>
      <c r="C3499" s="19"/>
      <c r="D3499" s="143"/>
      <c r="E3499" s="7"/>
      <c r="F3499" s="21"/>
      <c r="G3499" s="22"/>
      <c r="H3499" s="273"/>
      <c r="I3499" s="23"/>
      <c r="J3499" s="24"/>
    </row>
    <row r="3500" spans="1:10" ht="15" x14ac:dyDescent="0.2">
      <c r="A3500" s="25"/>
      <c r="B3500" s="18"/>
      <c r="C3500" s="19"/>
      <c r="D3500" s="143"/>
      <c r="E3500" s="7"/>
      <c r="F3500" s="21"/>
      <c r="G3500" s="22"/>
      <c r="H3500" s="273"/>
      <c r="I3500" s="23"/>
      <c r="J3500" s="24"/>
    </row>
    <row r="3501" spans="1:10" ht="15" x14ac:dyDescent="0.2">
      <c r="A3501" s="25"/>
      <c r="B3501" s="18"/>
      <c r="C3501" s="19"/>
      <c r="D3501" s="143"/>
      <c r="E3501" s="7"/>
      <c r="F3501" s="21"/>
      <c r="G3501" s="22"/>
      <c r="H3501" s="273"/>
      <c r="I3501" s="23"/>
      <c r="J3501" s="24"/>
    </row>
    <row r="3502" spans="1:10" ht="15" x14ac:dyDescent="0.2">
      <c r="A3502" s="25"/>
      <c r="B3502" s="18"/>
      <c r="C3502" s="19"/>
      <c r="D3502" s="143"/>
      <c r="E3502" s="7"/>
      <c r="F3502" s="21"/>
      <c r="G3502" s="22"/>
      <c r="H3502" s="273"/>
      <c r="I3502" s="23"/>
      <c r="J3502" s="24"/>
    </row>
    <row r="3503" spans="1:10" ht="15" x14ac:dyDescent="0.2">
      <c r="A3503" s="25"/>
      <c r="B3503" s="18"/>
      <c r="C3503" s="19"/>
      <c r="D3503" s="143"/>
      <c r="E3503" s="7"/>
      <c r="F3503" s="21"/>
      <c r="G3503" s="22"/>
      <c r="H3503" s="273"/>
      <c r="I3503" s="23"/>
      <c r="J3503" s="24"/>
    </row>
    <row r="3504" spans="1:10" ht="15" x14ac:dyDescent="0.2">
      <c r="A3504" s="25"/>
      <c r="B3504" s="18"/>
      <c r="C3504" s="19"/>
      <c r="D3504" s="143"/>
      <c r="E3504" s="7"/>
      <c r="F3504" s="21"/>
      <c r="G3504" s="22"/>
      <c r="H3504" s="273"/>
      <c r="I3504" s="23"/>
      <c r="J3504" s="24"/>
    </row>
    <row r="3505" spans="1:10" ht="15" x14ac:dyDescent="0.2">
      <c r="A3505" s="25"/>
      <c r="B3505" s="18"/>
      <c r="C3505" s="19"/>
      <c r="D3505" s="143"/>
      <c r="E3505" s="7"/>
      <c r="F3505" s="21"/>
      <c r="G3505" s="22"/>
      <c r="H3505" s="273"/>
      <c r="I3505" s="23"/>
      <c r="J3505" s="24"/>
    </row>
    <row r="3506" spans="1:10" ht="15" x14ac:dyDescent="0.2">
      <c r="A3506" s="25"/>
      <c r="B3506" s="18"/>
      <c r="C3506" s="19"/>
      <c r="D3506" s="143"/>
      <c r="E3506" s="7"/>
      <c r="F3506" s="21"/>
      <c r="G3506" s="22"/>
      <c r="H3506" s="273"/>
      <c r="I3506" s="23"/>
      <c r="J3506" s="24"/>
    </row>
    <row r="3507" spans="1:10" ht="15" x14ac:dyDescent="0.2">
      <c r="A3507" s="25"/>
      <c r="B3507" s="18"/>
      <c r="C3507" s="19"/>
      <c r="D3507" s="143"/>
      <c r="E3507" s="7"/>
      <c r="F3507" s="21"/>
      <c r="G3507" s="22"/>
      <c r="H3507" s="273"/>
      <c r="I3507" s="23"/>
      <c r="J3507" s="24"/>
    </row>
    <row r="3508" spans="1:10" ht="15" x14ac:dyDescent="0.2">
      <c r="A3508" s="25"/>
      <c r="B3508" s="18"/>
      <c r="C3508" s="19"/>
      <c r="D3508" s="143"/>
      <c r="E3508" s="7"/>
      <c r="F3508" s="21"/>
      <c r="G3508" s="22"/>
      <c r="H3508" s="273"/>
      <c r="I3508" s="23"/>
      <c r="J3508" s="24"/>
    </row>
    <row r="3509" spans="1:10" ht="15" x14ac:dyDescent="0.2">
      <c r="A3509" s="25"/>
      <c r="B3509" s="18"/>
      <c r="C3509" s="19"/>
      <c r="D3509" s="143"/>
      <c r="E3509" s="7"/>
      <c r="F3509" s="21"/>
      <c r="G3509" s="22"/>
      <c r="H3509" s="273"/>
      <c r="I3509" s="23"/>
      <c r="J3509" s="24"/>
    </row>
    <row r="3510" spans="1:10" ht="15" x14ac:dyDescent="0.2">
      <c r="A3510" s="25"/>
      <c r="B3510" s="18"/>
      <c r="C3510" s="19"/>
      <c r="D3510" s="143"/>
      <c r="E3510" s="7"/>
      <c r="F3510" s="21"/>
      <c r="G3510" s="22"/>
      <c r="H3510" s="273"/>
      <c r="I3510" s="23"/>
      <c r="J3510" s="24"/>
    </row>
    <row r="3511" spans="1:10" ht="15" x14ac:dyDescent="0.2">
      <c r="A3511" s="25"/>
      <c r="B3511" s="18"/>
      <c r="C3511" s="19"/>
      <c r="D3511" s="143"/>
      <c r="E3511" s="7"/>
      <c r="F3511" s="21"/>
      <c r="G3511" s="22"/>
      <c r="H3511" s="273"/>
      <c r="I3511" s="23"/>
      <c r="J3511" s="24"/>
    </row>
    <row r="3512" spans="1:10" ht="15" x14ac:dyDescent="0.25">
      <c r="A3512" s="17"/>
      <c r="B3512" s="18"/>
      <c r="C3512" s="19"/>
      <c r="D3512" s="143"/>
      <c r="E3512" s="7"/>
      <c r="F3512" s="21"/>
      <c r="G3512" s="22"/>
      <c r="H3512" s="273"/>
      <c r="I3512" s="23"/>
      <c r="J3512" s="24"/>
    </row>
    <row r="3513" spans="1:10" ht="15" x14ac:dyDescent="0.2">
      <c r="A3513" s="25"/>
      <c r="B3513" s="18"/>
      <c r="C3513" s="19"/>
      <c r="D3513" s="143"/>
      <c r="E3513" s="7"/>
      <c r="F3513" s="21"/>
      <c r="G3513" s="22"/>
      <c r="H3513" s="273"/>
      <c r="I3513" s="23"/>
      <c r="J3513" s="24"/>
    </row>
    <row r="3514" spans="1:10" ht="15" x14ac:dyDescent="0.2">
      <c r="A3514" s="25"/>
      <c r="B3514" s="18"/>
      <c r="C3514" s="19"/>
      <c r="D3514" s="143"/>
      <c r="E3514" s="7"/>
      <c r="F3514" s="21"/>
      <c r="G3514" s="22"/>
      <c r="H3514" s="273"/>
      <c r="I3514" s="23"/>
      <c r="J3514" s="24"/>
    </row>
    <row r="3515" spans="1:10" ht="15" x14ac:dyDescent="0.25">
      <c r="A3515" s="17"/>
      <c r="B3515" s="18"/>
      <c r="C3515" s="19"/>
      <c r="D3515" s="143"/>
      <c r="E3515" s="7"/>
      <c r="F3515" s="21"/>
      <c r="G3515" s="22"/>
      <c r="H3515" s="273"/>
      <c r="I3515" s="23"/>
      <c r="J3515" s="24"/>
    </row>
    <row r="3516" spans="1:10" ht="15" x14ac:dyDescent="0.2">
      <c r="A3516" s="25"/>
      <c r="B3516" s="18"/>
      <c r="C3516" s="19"/>
      <c r="D3516" s="143"/>
      <c r="E3516" s="7"/>
      <c r="F3516" s="21"/>
      <c r="G3516" s="22"/>
      <c r="H3516" s="273"/>
      <c r="I3516" s="23"/>
      <c r="J3516" s="24"/>
    </row>
    <row r="3517" spans="1:10" ht="15" x14ac:dyDescent="0.2">
      <c r="A3517" s="25"/>
      <c r="B3517" s="18"/>
      <c r="C3517" s="19"/>
      <c r="D3517" s="143"/>
      <c r="E3517" s="7"/>
      <c r="F3517" s="21"/>
      <c r="G3517" s="22"/>
      <c r="H3517" s="273"/>
      <c r="I3517" s="23"/>
      <c r="J3517" s="24"/>
    </row>
    <row r="3518" spans="1:10" ht="15" x14ac:dyDescent="0.2">
      <c r="A3518" s="25"/>
      <c r="B3518" s="18"/>
      <c r="C3518" s="19"/>
      <c r="D3518" s="143"/>
      <c r="E3518" s="7"/>
      <c r="F3518" s="21"/>
      <c r="G3518" s="22"/>
      <c r="H3518" s="273"/>
      <c r="I3518" s="23"/>
      <c r="J3518" s="24"/>
    </row>
    <row r="3519" spans="1:10" ht="15" x14ac:dyDescent="0.2">
      <c r="A3519" s="25"/>
      <c r="B3519" s="18"/>
      <c r="C3519" s="19"/>
      <c r="D3519" s="143"/>
      <c r="E3519" s="7"/>
      <c r="F3519" s="21"/>
      <c r="G3519" s="22"/>
      <c r="H3519" s="273"/>
      <c r="I3519" s="23"/>
      <c r="J3519" s="24"/>
    </row>
    <row r="3520" spans="1:10" ht="15" x14ac:dyDescent="0.2">
      <c r="A3520" s="25"/>
      <c r="B3520" s="18"/>
      <c r="C3520" s="19"/>
      <c r="D3520" s="143"/>
      <c r="E3520" s="7"/>
      <c r="F3520" s="21"/>
      <c r="G3520" s="22"/>
      <c r="H3520" s="273"/>
      <c r="I3520" s="23"/>
      <c r="J3520" s="24"/>
    </row>
    <row r="3521" spans="1:13" ht="15" x14ac:dyDescent="0.25">
      <c r="A3521" s="17"/>
      <c r="B3521" s="18"/>
      <c r="C3521" s="19"/>
      <c r="D3521" s="143"/>
      <c r="E3521" s="7"/>
      <c r="F3521" s="21"/>
      <c r="G3521" s="22"/>
      <c r="H3521" s="273"/>
      <c r="I3521" s="23"/>
      <c r="J3521" s="24"/>
    </row>
    <row r="3522" spans="1:13" ht="15" x14ac:dyDescent="0.2">
      <c r="A3522" s="25"/>
      <c r="B3522" s="18"/>
      <c r="C3522" s="19"/>
      <c r="D3522" s="143"/>
      <c r="E3522" s="7"/>
      <c r="F3522" s="21"/>
      <c r="G3522" s="22"/>
      <c r="H3522" s="273"/>
      <c r="I3522" s="23"/>
      <c r="J3522" s="24"/>
    </row>
    <row r="3523" spans="1:13" ht="15" x14ac:dyDescent="0.2">
      <c r="A3523" s="25"/>
      <c r="B3523" s="18"/>
      <c r="C3523" s="19"/>
      <c r="D3523" s="143"/>
      <c r="E3523" s="7"/>
      <c r="F3523" s="21"/>
      <c r="G3523" s="22"/>
      <c r="H3523" s="273"/>
      <c r="I3523" s="23"/>
      <c r="J3523" s="24"/>
    </row>
    <row r="3524" spans="1:13" ht="15" x14ac:dyDescent="0.2">
      <c r="A3524" s="25"/>
      <c r="B3524" s="18"/>
      <c r="C3524" s="19"/>
      <c r="D3524" s="143"/>
      <c r="E3524" s="7"/>
      <c r="F3524" s="21"/>
      <c r="G3524" s="22"/>
      <c r="H3524" s="273"/>
      <c r="I3524" s="23"/>
      <c r="J3524" s="24"/>
    </row>
    <row r="3525" spans="1:13" ht="15" x14ac:dyDescent="0.2">
      <c r="A3525" s="25"/>
      <c r="B3525" s="18"/>
      <c r="C3525" s="19"/>
      <c r="D3525" s="143"/>
      <c r="E3525" s="7"/>
      <c r="F3525" s="21"/>
      <c r="G3525" s="22"/>
      <c r="H3525" s="273"/>
      <c r="I3525" s="23"/>
      <c r="J3525" s="24"/>
    </row>
    <row r="3526" spans="1:13" ht="15" x14ac:dyDescent="0.2">
      <c r="A3526" s="25"/>
      <c r="B3526" s="18"/>
      <c r="C3526" s="19"/>
      <c r="D3526" s="143"/>
      <c r="E3526" s="7"/>
      <c r="F3526" s="21"/>
      <c r="G3526" s="22"/>
      <c r="H3526" s="273"/>
      <c r="I3526" s="23"/>
      <c r="J3526" s="24"/>
    </row>
    <row r="3527" spans="1:13" s="38" customFormat="1" ht="15" x14ac:dyDescent="0.2">
      <c r="A3527" s="25"/>
      <c r="B3527" s="18"/>
      <c r="C3527" s="19"/>
      <c r="D3527" s="143"/>
      <c r="E3527" s="7"/>
      <c r="F3527" s="21"/>
      <c r="G3527" s="22"/>
      <c r="H3527" s="273"/>
      <c r="I3527" s="23"/>
      <c r="J3527" s="24"/>
      <c r="K3527" s="35"/>
      <c r="L3527" s="246"/>
      <c r="M3527" s="340"/>
    </row>
    <row r="3528" spans="1:13" s="38" customFormat="1" ht="15" x14ac:dyDescent="0.2">
      <c r="A3528" s="25"/>
      <c r="B3528" s="18"/>
      <c r="C3528" s="19"/>
      <c r="D3528" s="143"/>
      <c r="E3528" s="7"/>
      <c r="F3528" s="21"/>
      <c r="G3528" s="22"/>
      <c r="H3528" s="273"/>
      <c r="I3528" s="23"/>
      <c r="J3528" s="24"/>
      <c r="K3528" s="35"/>
      <c r="L3528" s="246"/>
      <c r="M3528" s="340"/>
    </row>
    <row r="3529" spans="1:13" s="38" customFormat="1" ht="15" x14ac:dyDescent="0.2">
      <c r="A3529" s="25"/>
      <c r="B3529" s="18"/>
      <c r="C3529" s="19"/>
      <c r="D3529" s="143"/>
      <c r="E3529" s="7"/>
      <c r="F3529" s="21"/>
      <c r="G3529" s="22"/>
      <c r="H3529" s="273"/>
      <c r="I3529" s="23"/>
      <c r="J3529" s="24"/>
      <c r="K3529" s="35"/>
      <c r="L3529" s="246"/>
      <c r="M3529" s="340"/>
    </row>
    <row r="3530" spans="1:13" s="38" customFormat="1" ht="15" x14ac:dyDescent="0.2">
      <c r="A3530" s="25"/>
      <c r="B3530" s="18"/>
      <c r="C3530" s="19"/>
      <c r="D3530" s="143"/>
      <c r="E3530" s="7"/>
      <c r="F3530" s="21"/>
      <c r="G3530" s="22"/>
      <c r="H3530" s="273"/>
      <c r="I3530" s="23"/>
      <c r="J3530" s="24"/>
      <c r="K3530" s="35"/>
      <c r="L3530" s="246"/>
      <c r="M3530" s="340"/>
    </row>
    <row r="3531" spans="1:13" s="38" customFormat="1" ht="15" x14ac:dyDescent="0.2">
      <c r="A3531" s="25"/>
      <c r="B3531" s="18"/>
      <c r="C3531" s="19"/>
      <c r="D3531" s="143"/>
      <c r="E3531" s="7"/>
      <c r="F3531" s="21"/>
      <c r="G3531" s="22"/>
      <c r="H3531" s="273"/>
      <c r="I3531" s="23"/>
      <c r="J3531" s="24"/>
      <c r="K3531" s="35"/>
      <c r="L3531" s="246"/>
      <c r="M3531" s="340"/>
    </row>
    <row r="3532" spans="1:13" s="38" customFormat="1" ht="15" x14ac:dyDescent="0.25">
      <c r="A3532" s="25"/>
      <c r="B3532" s="18"/>
      <c r="C3532" s="19"/>
      <c r="D3532" s="143"/>
      <c r="E3532" s="7"/>
      <c r="F3532" s="21"/>
      <c r="G3532" s="22"/>
      <c r="H3532" s="273"/>
      <c r="I3532" s="23"/>
      <c r="J3532" s="24"/>
      <c r="K3532" s="35"/>
      <c r="L3532" s="246"/>
      <c r="M3532" s="352"/>
    </row>
    <row r="3533" spans="1:13" s="38" customFormat="1" ht="15" x14ac:dyDescent="0.25">
      <c r="A3533" s="17"/>
      <c r="B3533" s="18"/>
      <c r="C3533" s="19"/>
      <c r="D3533" s="143"/>
      <c r="E3533" s="7"/>
      <c r="F3533" s="21"/>
      <c r="G3533" s="22"/>
      <c r="H3533" s="273"/>
      <c r="I3533" s="23"/>
      <c r="J3533" s="24"/>
      <c r="K3533" s="35"/>
      <c r="L3533" s="246"/>
      <c r="M3533" s="340"/>
    </row>
    <row r="3534" spans="1:13" s="38" customFormat="1" ht="15" x14ac:dyDescent="0.2">
      <c r="A3534" s="25"/>
      <c r="B3534" s="18"/>
      <c r="C3534" s="19"/>
      <c r="D3534" s="143"/>
      <c r="E3534" s="7"/>
      <c r="F3534" s="21"/>
      <c r="G3534" s="22"/>
      <c r="H3534" s="273"/>
      <c r="I3534" s="23"/>
      <c r="J3534" s="24"/>
      <c r="K3534" s="35"/>
      <c r="L3534" s="246"/>
      <c r="M3534" s="340"/>
    </row>
    <row r="3535" spans="1:13" s="38" customFormat="1" ht="15" x14ac:dyDescent="0.2">
      <c r="A3535" s="25"/>
      <c r="B3535" s="18"/>
      <c r="C3535" s="19"/>
      <c r="D3535" s="143"/>
      <c r="E3535" s="7"/>
      <c r="F3535" s="21"/>
      <c r="G3535" s="22"/>
      <c r="H3535" s="273"/>
      <c r="I3535" s="23"/>
      <c r="J3535" s="24"/>
      <c r="K3535" s="35"/>
      <c r="L3535" s="246"/>
      <c r="M3535" s="340"/>
    </row>
    <row r="3536" spans="1:13" s="38" customFormat="1" ht="15" x14ac:dyDescent="0.2">
      <c r="A3536" s="25"/>
      <c r="B3536" s="18"/>
      <c r="C3536" s="19"/>
      <c r="D3536" s="143"/>
      <c r="E3536" s="7"/>
      <c r="F3536" s="21"/>
      <c r="G3536" s="22"/>
      <c r="H3536" s="273"/>
      <c r="I3536" s="23"/>
      <c r="J3536" s="24"/>
      <c r="K3536" s="35"/>
      <c r="L3536" s="246"/>
      <c r="M3536" s="340"/>
    </row>
    <row r="3537" spans="1:13" s="38" customFormat="1" ht="15" x14ac:dyDescent="0.2">
      <c r="A3537" s="25"/>
      <c r="B3537" s="18"/>
      <c r="C3537" s="19"/>
      <c r="D3537" s="143"/>
      <c r="E3537" s="7"/>
      <c r="F3537" s="21"/>
      <c r="G3537" s="22"/>
      <c r="H3537" s="273"/>
      <c r="I3537" s="23"/>
      <c r="J3537" s="24"/>
      <c r="K3537" s="35"/>
      <c r="L3537" s="246"/>
      <c r="M3537" s="340"/>
    </row>
    <row r="3538" spans="1:13" s="38" customFormat="1" ht="15" x14ac:dyDescent="0.2">
      <c r="A3538" s="25"/>
      <c r="B3538" s="18"/>
      <c r="C3538" s="19"/>
      <c r="D3538" s="143"/>
      <c r="E3538" s="7"/>
      <c r="F3538" s="21"/>
      <c r="G3538" s="22"/>
      <c r="H3538" s="273"/>
      <c r="I3538" s="23"/>
      <c r="J3538" s="24"/>
      <c r="K3538" s="35"/>
      <c r="L3538" s="246"/>
      <c r="M3538" s="340"/>
    </row>
    <row r="3539" spans="1:13" s="38" customFormat="1" ht="15" x14ac:dyDescent="0.2">
      <c r="A3539" s="25"/>
      <c r="B3539" s="18"/>
      <c r="C3539" s="19"/>
      <c r="D3539" s="143"/>
      <c r="E3539" s="7"/>
      <c r="F3539" s="21"/>
      <c r="G3539" s="22"/>
      <c r="H3539" s="273"/>
      <c r="I3539" s="23"/>
      <c r="J3539" s="24"/>
      <c r="K3539" s="35"/>
      <c r="L3539" s="246"/>
      <c r="M3539" s="340"/>
    </row>
    <row r="3540" spans="1:13" s="38" customFormat="1" ht="15" x14ac:dyDescent="0.2">
      <c r="A3540" s="25"/>
      <c r="B3540" s="18"/>
      <c r="C3540" s="19"/>
      <c r="D3540" s="143"/>
      <c r="E3540" s="7"/>
      <c r="F3540" s="21"/>
      <c r="G3540" s="22"/>
      <c r="H3540" s="273"/>
      <c r="I3540" s="23"/>
      <c r="J3540" s="24"/>
      <c r="K3540" s="35"/>
      <c r="L3540" s="246"/>
      <c r="M3540" s="340"/>
    </row>
    <row r="3541" spans="1:13" s="38" customFormat="1" ht="15" x14ac:dyDescent="0.2">
      <c r="A3541" s="25"/>
      <c r="B3541" s="18"/>
      <c r="C3541" s="19"/>
      <c r="D3541" s="143"/>
      <c r="E3541" s="7"/>
      <c r="F3541" s="21"/>
      <c r="G3541" s="22"/>
      <c r="H3541" s="273"/>
      <c r="I3541" s="23"/>
      <c r="J3541" s="24"/>
      <c r="K3541" s="35"/>
      <c r="L3541" s="246"/>
      <c r="M3541" s="340"/>
    </row>
    <row r="3542" spans="1:13" s="38" customFormat="1" ht="15" x14ac:dyDescent="0.2">
      <c r="A3542" s="25"/>
      <c r="B3542" s="18"/>
      <c r="C3542" s="19"/>
      <c r="D3542" s="143"/>
      <c r="E3542" s="7"/>
      <c r="F3542" s="21"/>
      <c r="G3542" s="22"/>
      <c r="H3542" s="273"/>
      <c r="I3542" s="23"/>
      <c r="J3542" s="24"/>
      <c r="K3542" s="35"/>
      <c r="L3542" s="246"/>
      <c r="M3542" s="340"/>
    </row>
    <row r="3543" spans="1:13" ht="15" x14ac:dyDescent="0.2">
      <c r="A3543" s="25"/>
      <c r="B3543" s="18"/>
      <c r="C3543" s="19"/>
      <c r="D3543" s="143"/>
      <c r="E3543" s="7"/>
      <c r="F3543" s="21"/>
      <c r="G3543" s="22"/>
      <c r="H3543" s="273"/>
      <c r="I3543" s="23"/>
      <c r="J3543" s="24"/>
    </row>
    <row r="3544" spans="1:13" ht="15" x14ac:dyDescent="0.2">
      <c r="A3544" s="25"/>
      <c r="B3544" s="18"/>
      <c r="C3544" s="19"/>
      <c r="D3544" s="143"/>
      <c r="E3544" s="7"/>
      <c r="F3544" s="21"/>
      <c r="G3544" s="22"/>
      <c r="H3544" s="273"/>
      <c r="I3544" s="23"/>
      <c r="J3544" s="24"/>
    </row>
    <row r="3545" spans="1:13" ht="15" x14ac:dyDescent="0.2">
      <c r="A3545" s="25"/>
      <c r="B3545" s="18"/>
      <c r="C3545" s="19"/>
      <c r="D3545" s="143"/>
      <c r="E3545" s="7"/>
      <c r="F3545" s="21"/>
      <c r="G3545" s="22"/>
      <c r="H3545" s="273"/>
      <c r="I3545" s="23"/>
      <c r="J3545" s="24"/>
    </row>
    <row r="3546" spans="1:13" ht="15" x14ac:dyDescent="0.2">
      <c r="A3546" s="25"/>
      <c r="B3546" s="18"/>
      <c r="C3546" s="19"/>
      <c r="D3546" s="143"/>
      <c r="E3546" s="7"/>
      <c r="F3546" s="21"/>
      <c r="G3546" s="22"/>
      <c r="H3546" s="273"/>
      <c r="I3546" s="23"/>
      <c r="J3546" s="24"/>
    </row>
    <row r="3547" spans="1:13" ht="15" x14ac:dyDescent="0.2">
      <c r="A3547" s="25"/>
      <c r="B3547" s="18"/>
      <c r="C3547" s="19"/>
      <c r="D3547" s="143"/>
      <c r="E3547" s="7"/>
      <c r="F3547" s="21"/>
      <c r="G3547" s="22"/>
      <c r="H3547" s="273"/>
      <c r="I3547" s="23"/>
      <c r="J3547" s="24"/>
    </row>
    <row r="3548" spans="1:13" ht="15" x14ac:dyDescent="0.2">
      <c r="A3548" s="25"/>
      <c r="B3548" s="18"/>
      <c r="C3548" s="19"/>
      <c r="D3548" s="143"/>
      <c r="E3548" s="7"/>
      <c r="F3548" s="21"/>
      <c r="G3548" s="22"/>
      <c r="H3548" s="273"/>
      <c r="I3548" s="23"/>
      <c r="J3548" s="24"/>
    </row>
    <row r="3549" spans="1:13" ht="15" x14ac:dyDescent="0.2">
      <c r="A3549" s="25"/>
      <c r="B3549" s="18"/>
      <c r="C3549" s="19"/>
      <c r="D3549" s="143"/>
      <c r="E3549" s="7"/>
      <c r="F3549" s="21"/>
      <c r="G3549" s="22"/>
      <c r="H3549" s="273"/>
      <c r="I3549" s="23"/>
      <c r="J3549" s="24"/>
    </row>
    <row r="3550" spans="1:13" ht="15" x14ac:dyDescent="0.2">
      <c r="A3550" s="25"/>
      <c r="B3550" s="18"/>
      <c r="C3550" s="19"/>
      <c r="D3550" s="143"/>
      <c r="E3550" s="7"/>
      <c r="F3550" s="21"/>
      <c r="G3550" s="22"/>
      <c r="H3550" s="273"/>
      <c r="I3550" s="23"/>
      <c r="J3550" s="24"/>
    </row>
    <row r="3551" spans="1:13" ht="15" x14ac:dyDescent="0.2">
      <c r="A3551" s="25"/>
      <c r="B3551" s="18"/>
      <c r="C3551" s="19"/>
      <c r="D3551" s="143"/>
      <c r="E3551" s="7"/>
      <c r="F3551" s="21"/>
      <c r="G3551" s="22"/>
      <c r="H3551" s="273"/>
      <c r="I3551" s="23"/>
      <c r="J3551" s="24"/>
    </row>
    <row r="3552" spans="1:13" ht="15" x14ac:dyDescent="0.2">
      <c r="A3552" s="25"/>
      <c r="B3552" s="18"/>
      <c r="C3552" s="19"/>
      <c r="D3552" s="143"/>
      <c r="E3552" s="7"/>
      <c r="F3552" s="21"/>
      <c r="G3552" s="22"/>
      <c r="H3552" s="273"/>
      <c r="I3552" s="23"/>
      <c r="J3552" s="24"/>
    </row>
    <row r="3553" spans="1:13" ht="15" x14ac:dyDescent="0.2">
      <c r="A3553" s="25"/>
      <c r="B3553" s="18"/>
      <c r="C3553" s="19"/>
      <c r="D3553" s="143"/>
      <c r="E3553" s="7"/>
      <c r="F3553" s="21"/>
      <c r="G3553" s="22"/>
      <c r="H3553" s="273"/>
      <c r="I3553" s="23"/>
      <c r="J3553" s="24"/>
    </row>
    <row r="3554" spans="1:13" ht="15" x14ac:dyDescent="0.2">
      <c r="A3554" s="25"/>
      <c r="B3554" s="18"/>
      <c r="C3554" s="19"/>
      <c r="D3554" s="143"/>
      <c r="E3554" s="7"/>
      <c r="F3554" s="21"/>
      <c r="G3554" s="22"/>
      <c r="H3554" s="273"/>
      <c r="I3554" s="23"/>
      <c r="J3554" s="24"/>
    </row>
    <row r="3555" spans="1:13" ht="15" x14ac:dyDescent="0.2">
      <c r="A3555" s="25"/>
      <c r="B3555" s="18"/>
      <c r="C3555" s="19"/>
      <c r="D3555" s="143"/>
      <c r="E3555" s="7"/>
      <c r="F3555" s="21"/>
      <c r="G3555" s="22"/>
      <c r="H3555" s="273"/>
      <c r="I3555" s="23"/>
      <c r="J3555" s="24"/>
    </row>
    <row r="3556" spans="1:13" ht="15" x14ac:dyDescent="0.2">
      <c r="A3556" s="25"/>
      <c r="B3556" s="18"/>
      <c r="C3556" s="19"/>
      <c r="D3556" s="143"/>
      <c r="E3556" s="7"/>
      <c r="F3556" s="21"/>
      <c r="G3556" s="22"/>
      <c r="H3556" s="273"/>
      <c r="I3556" s="23"/>
      <c r="J3556" s="24"/>
    </row>
    <row r="3557" spans="1:13" ht="15" x14ac:dyDescent="0.2">
      <c r="A3557" s="25"/>
      <c r="B3557" s="18"/>
      <c r="C3557" s="19"/>
      <c r="D3557" s="143"/>
      <c r="E3557" s="7"/>
      <c r="F3557" s="21"/>
      <c r="G3557" s="22"/>
      <c r="H3557" s="273"/>
      <c r="I3557" s="23"/>
      <c r="J3557" s="24"/>
    </row>
    <row r="3558" spans="1:13" ht="15" x14ac:dyDescent="0.2">
      <c r="A3558" s="25"/>
      <c r="B3558" s="18"/>
      <c r="C3558" s="19"/>
      <c r="D3558" s="143"/>
      <c r="E3558" s="7"/>
      <c r="F3558" s="21"/>
      <c r="G3558" s="22"/>
      <c r="H3558" s="273"/>
      <c r="I3558" s="23"/>
      <c r="J3558" s="24"/>
    </row>
    <row r="3559" spans="1:13" s="38" customFormat="1" ht="15" x14ac:dyDescent="0.2">
      <c r="A3559" s="25"/>
      <c r="B3559" s="18"/>
      <c r="C3559" s="19"/>
      <c r="D3559" s="143"/>
      <c r="E3559" s="7"/>
      <c r="F3559" s="21"/>
      <c r="G3559" s="22"/>
      <c r="H3559" s="273"/>
      <c r="I3559" s="23"/>
      <c r="J3559" s="24"/>
      <c r="K3559" s="35"/>
      <c r="L3559" s="246"/>
      <c r="M3559" s="340"/>
    </row>
    <row r="3560" spans="1:13" s="38" customFormat="1" ht="15" x14ac:dyDescent="0.2">
      <c r="A3560" s="25"/>
      <c r="B3560" s="18"/>
      <c r="C3560" s="19"/>
      <c r="D3560" s="143"/>
      <c r="E3560" s="7"/>
      <c r="F3560" s="21"/>
      <c r="G3560" s="22"/>
      <c r="H3560" s="273"/>
      <c r="I3560" s="23"/>
      <c r="J3560" s="24"/>
      <c r="K3560" s="35"/>
      <c r="L3560" s="246"/>
      <c r="M3560" s="340"/>
    </row>
    <row r="3561" spans="1:13" s="38" customFormat="1" ht="15" x14ac:dyDescent="0.2">
      <c r="A3561" s="25"/>
      <c r="B3561" s="18"/>
      <c r="C3561" s="19"/>
      <c r="D3561" s="143"/>
      <c r="E3561" s="7"/>
      <c r="F3561" s="21"/>
      <c r="G3561" s="22"/>
      <c r="H3561" s="273"/>
      <c r="I3561" s="23"/>
      <c r="J3561" s="24"/>
      <c r="K3561" s="35"/>
      <c r="L3561" s="246"/>
      <c r="M3561" s="340"/>
    </row>
    <row r="3562" spans="1:13" s="38" customFormat="1" ht="15" x14ac:dyDescent="0.2">
      <c r="A3562" s="25"/>
      <c r="B3562" s="18"/>
      <c r="C3562" s="19"/>
      <c r="D3562" s="143"/>
      <c r="E3562" s="7"/>
      <c r="F3562" s="21"/>
      <c r="G3562" s="22"/>
      <c r="H3562" s="273"/>
      <c r="I3562" s="23"/>
      <c r="J3562" s="24"/>
      <c r="K3562" s="35"/>
      <c r="L3562" s="246"/>
      <c r="M3562" s="340"/>
    </row>
    <row r="3563" spans="1:13" s="38" customFormat="1" ht="15" x14ac:dyDescent="0.2">
      <c r="A3563" s="25"/>
      <c r="B3563" s="18"/>
      <c r="C3563" s="19"/>
      <c r="D3563" s="143"/>
      <c r="E3563" s="7"/>
      <c r="F3563" s="21"/>
      <c r="G3563" s="22"/>
      <c r="H3563" s="273"/>
      <c r="I3563" s="23"/>
      <c r="J3563" s="24"/>
      <c r="K3563" s="35"/>
      <c r="L3563" s="246"/>
      <c r="M3563" s="340"/>
    </row>
    <row r="3564" spans="1:13" s="38" customFormat="1" ht="15" x14ac:dyDescent="0.2">
      <c r="A3564" s="25"/>
      <c r="B3564" s="18"/>
      <c r="C3564" s="19"/>
      <c r="D3564" s="143"/>
      <c r="E3564" s="7"/>
      <c r="F3564" s="21"/>
      <c r="G3564" s="22"/>
      <c r="H3564" s="273"/>
      <c r="I3564" s="23"/>
      <c r="J3564" s="24"/>
      <c r="K3564" s="35"/>
      <c r="L3564" s="246"/>
      <c r="M3564" s="340"/>
    </row>
    <row r="3565" spans="1:13" s="38" customFormat="1" ht="15" x14ac:dyDescent="0.2">
      <c r="A3565" s="25"/>
      <c r="B3565" s="18"/>
      <c r="C3565" s="19"/>
      <c r="D3565" s="143"/>
      <c r="E3565" s="7"/>
      <c r="F3565" s="21"/>
      <c r="G3565" s="22"/>
      <c r="H3565" s="273"/>
      <c r="I3565" s="23"/>
      <c r="J3565" s="24"/>
      <c r="K3565" s="35"/>
      <c r="L3565" s="246"/>
      <c r="M3565" s="340"/>
    </row>
    <row r="3566" spans="1:13" s="38" customFormat="1" ht="15" x14ac:dyDescent="0.2">
      <c r="A3566" s="25"/>
      <c r="B3566" s="18"/>
      <c r="C3566" s="19"/>
      <c r="D3566" s="143"/>
      <c r="E3566" s="7"/>
      <c r="F3566" s="21"/>
      <c r="G3566" s="22"/>
      <c r="H3566" s="273"/>
      <c r="I3566" s="23"/>
      <c r="J3566" s="24"/>
      <c r="K3566" s="35"/>
      <c r="L3566" s="246"/>
      <c r="M3566" s="340"/>
    </row>
    <row r="3567" spans="1:13" s="38" customFormat="1" ht="15" x14ac:dyDescent="0.2">
      <c r="A3567" s="25"/>
      <c r="B3567" s="18"/>
      <c r="C3567" s="19"/>
      <c r="D3567" s="143"/>
      <c r="E3567" s="7"/>
      <c r="F3567" s="21"/>
      <c r="G3567" s="22"/>
      <c r="H3567" s="273"/>
      <c r="I3567" s="23"/>
      <c r="J3567" s="24"/>
      <c r="K3567" s="35"/>
      <c r="L3567" s="246"/>
      <c r="M3567" s="340"/>
    </row>
    <row r="3568" spans="1:13" s="38" customFormat="1" ht="15" x14ac:dyDescent="0.25">
      <c r="A3568" s="25"/>
      <c r="B3568" s="18"/>
      <c r="C3568" s="19"/>
      <c r="D3568" s="143"/>
      <c r="E3568" s="7"/>
      <c r="F3568" s="21"/>
      <c r="G3568" s="22"/>
      <c r="H3568" s="273"/>
      <c r="I3568" s="23"/>
      <c r="J3568" s="24"/>
      <c r="K3568" s="35"/>
      <c r="L3568" s="246"/>
      <c r="M3568" s="352"/>
    </row>
    <row r="3569" spans="1:13" s="38" customFormat="1" ht="15" x14ac:dyDescent="0.2">
      <c r="A3569" s="25"/>
      <c r="B3569" s="18"/>
      <c r="C3569" s="19"/>
      <c r="D3569" s="143"/>
      <c r="E3569" s="7"/>
      <c r="F3569" s="21"/>
      <c r="G3569" s="22"/>
      <c r="H3569" s="273"/>
      <c r="I3569" s="23"/>
      <c r="J3569" s="24"/>
      <c r="K3569" s="35"/>
      <c r="L3569" s="246"/>
      <c r="M3569" s="340"/>
    </row>
    <row r="3570" spans="1:13" s="38" customFormat="1" ht="15" x14ac:dyDescent="0.2">
      <c r="A3570" s="25"/>
      <c r="B3570" s="18"/>
      <c r="C3570" s="19"/>
      <c r="D3570" s="143"/>
      <c r="E3570" s="7"/>
      <c r="F3570" s="21"/>
      <c r="G3570" s="22"/>
      <c r="H3570" s="273"/>
      <c r="I3570" s="23"/>
      <c r="J3570" s="24"/>
      <c r="K3570" s="35"/>
      <c r="L3570" s="246"/>
      <c r="M3570" s="340"/>
    </row>
    <row r="3571" spans="1:13" s="38" customFormat="1" ht="15" x14ac:dyDescent="0.2">
      <c r="A3571" s="25"/>
      <c r="B3571" s="18"/>
      <c r="C3571" s="19"/>
      <c r="D3571" s="143"/>
      <c r="E3571" s="7"/>
      <c r="F3571" s="21"/>
      <c r="G3571" s="22"/>
      <c r="H3571" s="273"/>
      <c r="I3571" s="23"/>
      <c r="J3571" s="24"/>
      <c r="K3571" s="35"/>
      <c r="L3571" s="246"/>
      <c r="M3571" s="340"/>
    </row>
    <row r="3572" spans="1:13" s="38" customFormat="1" ht="15" x14ac:dyDescent="0.2">
      <c r="A3572" s="25"/>
      <c r="B3572" s="18"/>
      <c r="C3572" s="19"/>
      <c r="D3572" s="143"/>
      <c r="E3572" s="7"/>
      <c r="F3572" s="21"/>
      <c r="G3572" s="22"/>
      <c r="H3572" s="273"/>
      <c r="I3572" s="23"/>
      <c r="J3572" s="24"/>
      <c r="K3572" s="35"/>
      <c r="L3572" s="246"/>
      <c r="M3572" s="340"/>
    </row>
    <row r="3573" spans="1:13" s="38" customFormat="1" ht="15" x14ac:dyDescent="0.2">
      <c r="A3573" s="25"/>
      <c r="B3573" s="18"/>
      <c r="C3573" s="19"/>
      <c r="D3573" s="143"/>
      <c r="E3573" s="7"/>
      <c r="F3573" s="21"/>
      <c r="G3573" s="22"/>
      <c r="H3573" s="273"/>
      <c r="I3573" s="23"/>
      <c r="J3573" s="24"/>
      <c r="K3573" s="35"/>
      <c r="L3573" s="246"/>
      <c r="M3573" s="340"/>
    </row>
    <row r="3574" spans="1:13" s="38" customFormat="1" ht="15" x14ac:dyDescent="0.2">
      <c r="A3574" s="25"/>
      <c r="B3574" s="18"/>
      <c r="C3574" s="19"/>
      <c r="D3574" s="143"/>
      <c r="E3574" s="7"/>
      <c r="F3574" s="21"/>
      <c r="G3574" s="22"/>
      <c r="H3574" s="273"/>
      <c r="I3574" s="23"/>
      <c r="J3574" s="24"/>
      <c r="K3574" s="35"/>
      <c r="L3574" s="246"/>
      <c r="M3574" s="340"/>
    </row>
    <row r="3575" spans="1:13" s="38" customFormat="1" ht="15" x14ac:dyDescent="0.2">
      <c r="A3575" s="25"/>
      <c r="B3575" s="18"/>
      <c r="C3575" s="19"/>
      <c r="D3575" s="143"/>
      <c r="E3575" s="7"/>
      <c r="F3575" s="21"/>
      <c r="G3575" s="22"/>
      <c r="H3575" s="273"/>
      <c r="I3575" s="23"/>
      <c r="J3575" s="24"/>
      <c r="K3575" s="35"/>
      <c r="L3575" s="246"/>
      <c r="M3575" s="340"/>
    </row>
    <row r="3576" spans="1:13" s="38" customFormat="1" ht="15" x14ac:dyDescent="0.2">
      <c r="A3576" s="25"/>
      <c r="B3576" s="18"/>
      <c r="C3576" s="19"/>
      <c r="D3576" s="143"/>
      <c r="E3576" s="7"/>
      <c r="F3576" s="21"/>
      <c r="G3576" s="22"/>
      <c r="H3576" s="273"/>
      <c r="I3576" s="23"/>
      <c r="J3576" s="24"/>
      <c r="K3576" s="35"/>
      <c r="L3576" s="246"/>
      <c r="M3576" s="340"/>
    </row>
    <row r="3577" spans="1:13" s="38" customFormat="1" ht="15" x14ac:dyDescent="0.2">
      <c r="A3577" s="25"/>
      <c r="B3577" s="18"/>
      <c r="C3577" s="19"/>
      <c r="D3577" s="143"/>
      <c r="E3577" s="7"/>
      <c r="F3577" s="21"/>
      <c r="G3577" s="22"/>
      <c r="H3577" s="273"/>
      <c r="I3577" s="23"/>
      <c r="J3577" s="24"/>
      <c r="K3577" s="35"/>
      <c r="L3577" s="246"/>
      <c r="M3577" s="340"/>
    </row>
    <row r="3578" spans="1:13" s="38" customFormat="1" ht="15" x14ac:dyDescent="0.2">
      <c r="A3578" s="25"/>
      <c r="B3578" s="18"/>
      <c r="C3578" s="19"/>
      <c r="D3578" s="143"/>
      <c r="E3578" s="7"/>
      <c r="F3578" s="21"/>
      <c r="G3578" s="22"/>
      <c r="H3578" s="273"/>
      <c r="I3578" s="23"/>
      <c r="J3578" s="24"/>
      <c r="K3578" s="35"/>
      <c r="L3578" s="246"/>
      <c r="M3578" s="340"/>
    </row>
    <row r="3579" spans="1:13" s="38" customFormat="1" ht="15" x14ac:dyDescent="0.2">
      <c r="A3579" s="25"/>
      <c r="B3579" s="18"/>
      <c r="C3579" s="19"/>
      <c r="D3579" s="143"/>
      <c r="E3579" s="7"/>
      <c r="F3579" s="21"/>
      <c r="G3579" s="22"/>
      <c r="H3579" s="273"/>
      <c r="I3579" s="23"/>
      <c r="J3579" s="24"/>
      <c r="K3579" s="35"/>
      <c r="L3579" s="246"/>
      <c r="M3579" s="340"/>
    </row>
    <row r="3580" spans="1:13" s="38" customFormat="1" ht="15" x14ac:dyDescent="0.25">
      <c r="A3580" s="25"/>
      <c r="B3580" s="18"/>
      <c r="C3580" s="19"/>
      <c r="D3580" s="143"/>
      <c r="E3580" s="7"/>
      <c r="F3580" s="21"/>
      <c r="G3580" s="22"/>
      <c r="H3580" s="273"/>
      <c r="I3580" s="23"/>
      <c r="J3580" s="24"/>
      <c r="K3580" s="35"/>
      <c r="L3580" s="246"/>
      <c r="M3580" s="352"/>
    </row>
    <row r="3581" spans="1:13" s="38" customFormat="1" ht="15" x14ac:dyDescent="0.2">
      <c r="A3581" s="25"/>
      <c r="B3581" s="18"/>
      <c r="C3581" s="19"/>
      <c r="D3581" s="143"/>
      <c r="E3581" s="7"/>
      <c r="F3581" s="21"/>
      <c r="G3581" s="22"/>
      <c r="H3581" s="273"/>
      <c r="I3581" s="23"/>
      <c r="J3581" s="24"/>
      <c r="K3581" s="35"/>
      <c r="L3581" s="246"/>
      <c r="M3581" s="340"/>
    </row>
    <row r="3582" spans="1:13" s="38" customFormat="1" ht="15" x14ac:dyDescent="0.2">
      <c r="A3582" s="25"/>
      <c r="B3582" s="18"/>
      <c r="C3582" s="19"/>
      <c r="D3582" s="143"/>
      <c r="E3582" s="7"/>
      <c r="F3582" s="21"/>
      <c r="G3582" s="22"/>
      <c r="H3582" s="273"/>
      <c r="I3582" s="23"/>
      <c r="J3582" s="24"/>
      <c r="K3582" s="35"/>
      <c r="L3582" s="246"/>
      <c r="M3582" s="340"/>
    </row>
    <row r="3583" spans="1:13" s="38" customFormat="1" ht="15" x14ac:dyDescent="0.25">
      <c r="A3583" s="17"/>
      <c r="B3583" s="18"/>
      <c r="C3583" s="19"/>
      <c r="D3583" s="143"/>
      <c r="E3583" s="7"/>
      <c r="F3583" s="21"/>
      <c r="G3583" s="22"/>
      <c r="H3583" s="273"/>
      <c r="I3583" s="23"/>
      <c r="J3583" s="24"/>
      <c r="K3583" s="35"/>
      <c r="L3583" s="246"/>
      <c r="M3583" s="340"/>
    </row>
    <row r="3584" spans="1:13" s="38" customFormat="1" ht="15" x14ac:dyDescent="0.2">
      <c r="A3584" s="25"/>
      <c r="B3584" s="18"/>
      <c r="C3584" s="19"/>
      <c r="D3584" s="143"/>
      <c r="E3584" s="7"/>
      <c r="F3584" s="21"/>
      <c r="G3584" s="22"/>
      <c r="H3584" s="273"/>
      <c r="I3584" s="23"/>
      <c r="J3584" s="24"/>
      <c r="K3584" s="35"/>
      <c r="L3584" s="246"/>
      <c r="M3584" s="340"/>
    </row>
    <row r="3585" spans="1:13" s="38" customFormat="1" ht="15" x14ac:dyDescent="0.2">
      <c r="A3585" s="25"/>
      <c r="B3585" s="18"/>
      <c r="C3585" s="19"/>
      <c r="D3585" s="143"/>
      <c r="E3585" s="7"/>
      <c r="F3585" s="21"/>
      <c r="G3585" s="22"/>
      <c r="H3585" s="273"/>
      <c r="I3585" s="23"/>
      <c r="J3585" s="24"/>
      <c r="K3585" s="35"/>
      <c r="L3585" s="246"/>
      <c r="M3585" s="340"/>
    </row>
    <row r="3586" spans="1:13" s="38" customFormat="1" ht="15" x14ac:dyDescent="0.25">
      <c r="A3586" s="25"/>
      <c r="B3586" s="18"/>
      <c r="C3586" s="19"/>
      <c r="D3586" s="143"/>
      <c r="E3586" s="7"/>
      <c r="F3586" s="21"/>
      <c r="G3586" s="22"/>
      <c r="H3586" s="273"/>
      <c r="I3586" s="23"/>
      <c r="J3586" s="24"/>
      <c r="K3586" s="35"/>
      <c r="L3586" s="246"/>
      <c r="M3586" s="352"/>
    </row>
    <row r="3587" spans="1:13" s="38" customFormat="1" ht="15" x14ac:dyDescent="0.2">
      <c r="A3587" s="25"/>
      <c r="B3587" s="18"/>
      <c r="C3587" s="19"/>
      <c r="D3587" s="143"/>
      <c r="E3587" s="7"/>
      <c r="F3587" s="21"/>
      <c r="G3587" s="22"/>
      <c r="H3587" s="273"/>
      <c r="I3587" s="23"/>
      <c r="J3587" s="24"/>
      <c r="K3587" s="35"/>
      <c r="L3587" s="246"/>
      <c r="M3587" s="340"/>
    </row>
    <row r="3588" spans="1:13" s="38" customFormat="1" ht="15" x14ac:dyDescent="0.2">
      <c r="A3588" s="25"/>
      <c r="B3588" s="18"/>
      <c r="C3588" s="19"/>
      <c r="D3588" s="143"/>
      <c r="E3588" s="7"/>
      <c r="F3588" s="21"/>
      <c r="G3588" s="22"/>
      <c r="H3588" s="273"/>
      <c r="I3588" s="23"/>
      <c r="J3588" s="24"/>
      <c r="K3588" s="35"/>
      <c r="L3588" s="246"/>
      <c r="M3588" s="340"/>
    </row>
    <row r="3589" spans="1:13" s="38" customFormat="1" ht="15" x14ac:dyDescent="0.2">
      <c r="A3589" s="25"/>
      <c r="B3589" s="18"/>
      <c r="C3589" s="19"/>
      <c r="D3589" s="143"/>
      <c r="E3589" s="7"/>
      <c r="F3589" s="21"/>
      <c r="G3589" s="22"/>
      <c r="H3589" s="273"/>
      <c r="I3589" s="23"/>
      <c r="J3589" s="24"/>
      <c r="K3589" s="35"/>
      <c r="L3589" s="246"/>
      <c r="M3589" s="340"/>
    </row>
    <row r="3590" spans="1:13" s="38" customFormat="1" ht="15" x14ac:dyDescent="0.2">
      <c r="A3590" s="25"/>
      <c r="B3590" s="18"/>
      <c r="C3590" s="19"/>
      <c r="D3590" s="143"/>
      <c r="E3590" s="7"/>
      <c r="F3590" s="21"/>
      <c r="G3590" s="22"/>
      <c r="H3590" s="273"/>
      <c r="I3590" s="23"/>
      <c r="J3590" s="24"/>
      <c r="K3590" s="35"/>
      <c r="L3590" s="246"/>
      <c r="M3590" s="340"/>
    </row>
    <row r="3591" spans="1:13" ht="15" x14ac:dyDescent="0.2">
      <c r="A3591" s="25"/>
      <c r="B3591" s="18"/>
      <c r="C3591" s="19"/>
      <c r="D3591" s="143"/>
      <c r="E3591" s="7"/>
      <c r="F3591" s="21"/>
      <c r="G3591" s="22"/>
      <c r="H3591" s="273"/>
      <c r="I3591" s="23"/>
      <c r="J3591" s="24"/>
    </row>
    <row r="3592" spans="1:13" ht="15" x14ac:dyDescent="0.2">
      <c r="A3592" s="25"/>
      <c r="B3592" s="18"/>
      <c r="C3592" s="19"/>
      <c r="D3592" s="143"/>
      <c r="E3592" s="7"/>
      <c r="F3592" s="21"/>
      <c r="G3592" s="22"/>
      <c r="H3592" s="273"/>
      <c r="I3592" s="23"/>
      <c r="J3592" s="24"/>
    </row>
    <row r="3593" spans="1:13" ht="15" x14ac:dyDescent="0.2">
      <c r="A3593" s="25"/>
      <c r="B3593" s="18"/>
      <c r="C3593" s="19"/>
      <c r="D3593" s="143"/>
      <c r="E3593" s="7"/>
      <c r="F3593" s="21"/>
      <c r="G3593" s="22"/>
      <c r="H3593" s="273"/>
      <c r="I3593" s="23"/>
      <c r="J3593" s="24"/>
    </row>
    <row r="3594" spans="1:13" ht="15" x14ac:dyDescent="0.2">
      <c r="A3594" s="25"/>
      <c r="B3594" s="18"/>
      <c r="C3594" s="19"/>
      <c r="D3594" s="143"/>
      <c r="E3594" s="7"/>
      <c r="F3594" s="21"/>
      <c r="G3594" s="22"/>
      <c r="H3594" s="273"/>
      <c r="I3594" s="23"/>
      <c r="J3594" s="24"/>
    </row>
    <row r="3595" spans="1:13" ht="15" x14ac:dyDescent="0.2">
      <c r="A3595" s="25"/>
      <c r="B3595" s="18"/>
      <c r="C3595" s="19"/>
      <c r="D3595" s="143"/>
      <c r="E3595" s="7"/>
      <c r="F3595" s="21"/>
      <c r="G3595" s="22"/>
      <c r="H3595" s="273"/>
      <c r="I3595" s="23"/>
      <c r="J3595" s="24"/>
    </row>
    <row r="3596" spans="1:13" ht="15" x14ac:dyDescent="0.2">
      <c r="A3596" s="25"/>
      <c r="B3596" s="18"/>
      <c r="C3596" s="19"/>
      <c r="D3596" s="143"/>
      <c r="E3596" s="7"/>
      <c r="F3596" s="21"/>
      <c r="G3596" s="22"/>
      <c r="H3596" s="273"/>
      <c r="I3596" s="23"/>
      <c r="J3596" s="24"/>
    </row>
    <row r="3597" spans="1:13" ht="15" x14ac:dyDescent="0.2">
      <c r="A3597" s="25"/>
      <c r="B3597" s="18"/>
      <c r="C3597" s="19"/>
      <c r="D3597" s="143"/>
      <c r="E3597" s="7"/>
      <c r="F3597" s="21"/>
      <c r="G3597" s="22"/>
      <c r="H3597" s="273"/>
      <c r="I3597" s="23"/>
      <c r="J3597" s="24"/>
    </row>
    <row r="3598" spans="1:13" ht="15" x14ac:dyDescent="0.2">
      <c r="A3598" s="25"/>
      <c r="B3598" s="18"/>
      <c r="C3598" s="19"/>
      <c r="D3598" s="143"/>
      <c r="E3598" s="7"/>
      <c r="F3598" s="21"/>
      <c r="G3598" s="22"/>
      <c r="H3598" s="273"/>
      <c r="I3598" s="23"/>
      <c r="J3598" s="24"/>
    </row>
    <row r="3599" spans="1:13" ht="15" x14ac:dyDescent="0.25">
      <c r="A3599" s="17"/>
      <c r="B3599" s="18"/>
      <c r="C3599" s="19"/>
      <c r="D3599" s="143"/>
      <c r="E3599" s="7"/>
      <c r="F3599" s="21"/>
      <c r="G3599" s="22"/>
      <c r="H3599" s="273"/>
      <c r="I3599" s="23"/>
      <c r="J3599" s="24"/>
    </row>
    <row r="3600" spans="1:13" ht="15" x14ac:dyDescent="0.2">
      <c r="A3600" s="25"/>
      <c r="B3600" s="18"/>
      <c r="C3600" s="19"/>
      <c r="D3600" s="143"/>
      <c r="E3600" s="7"/>
      <c r="F3600" s="21"/>
      <c r="G3600" s="22"/>
      <c r="H3600" s="273"/>
      <c r="I3600" s="23"/>
      <c r="J3600" s="24"/>
    </row>
    <row r="3601" spans="1:10" ht="15" x14ac:dyDescent="0.2">
      <c r="A3601" s="25"/>
      <c r="B3601" s="18"/>
      <c r="C3601" s="19"/>
      <c r="D3601" s="143"/>
      <c r="E3601" s="7"/>
      <c r="F3601" s="21"/>
      <c r="G3601" s="22"/>
      <c r="H3601" s="273"/>
      <c r="I3601" s="23"/>
      <c r="J3601" s="24"/>
    </row>
    <row r="3602" spans="1:10" ht="15" x14ac:dyDescent="0.2">
      <c r="A3602" s="25"/>
      <c r="B3602" s="18"/>
      <c r="C3602" s="19"/>
      <c r="D3602" s="143"/>
      <c r="E3602" s="7"/>
      <c r="F3602" s="21"/>
      <c r="G3602" s="22"/>
      <c r="H3602" s="273"/>
      <c r="I3602" s="23"/>
      <c r="J3602" s="24"/>
    </row>
    <row r="3603" spans="1:10" ht="15" x14ac:dyDescent="0.2">
      <c r="A3603" s="25"/>
      <c r="B3603" s="18"/>
      <c r="C3603" s="19"/>
      <c r="D3603" s="143"/>
      <c r="E3603" s="7"/>
      <c r="F3603" s="21"/>
      <c r="G3603" s="22"/>
      <c r="H3603" s="273"/>
      <c r="I3603" s="23"/>
      <c r="J3603" s="24"/>
    </row>
    <row r="3604" spans="1:10" ht="15" x14ac:dyDescent="0.2">
      <c r="A3604" s="25"/>
      <c r="B3604" s="18"/>
      <c r="C3604" s="19"/>
      <c r="D3604" s="143"/>
      <c r="E3604" s="7"/>
      <c r="F3604" s="21"/>
      <c r="G3604" s="22"/>
      <c r="H3604" s="273"/>
      <c r="I3604" s="23"/>
      <c r="J3604" s="24"/>
    </row>
    <row r="3605" spans="1:10" ht="15" x14ac:dyDescent="0.2">
      <c r="A3605" s="25"/>
      <c r="B3605" s="18"/>
      <c r="C3605" s="19"/>
      <c r="D3605" s="143"/>
      <c r="E3605" s="7"/>
      <c r="F3605" s="21"/>
      <c r="G3605" s="22"/>
      <c r="H3605" s="273"/>
      <c r="I3605" s="23"/>
      <c r="J3605" s="24"/>
    </row>
    <row r="3606" spans="1:10" ht="15" x14ac:dyDescent="0.2">
      <c r="A3606" s="25"/>
      <c r="B3606" s="18"/>
      <c r="C3606" s="19"/>
      <c r="D3606" s="143"/>
      <c r="E3606" s="7"/>
      <c r="F3606" s="21"/>
      <c r="G3606" s="22"/>
      <c r="H3606" s="273"/>
      <c r="I3606" s="23"/>
      <c r="J3606" s="24"/>
    </row>
    <row r="3607" spans="1:10" ht="15" x14ac:dyDescent="0.2">
      <c r="A3607" s="25"/>
      <c r="B3607" s="18"/>
      <c r="C3607" s="19"/>
      <c r="D3607" s="143"/>
      <c r="E3607" s="7"/>
      <c r="F3607" s="21"/>
      <c r="G3607" s="22"/>
      <c r="H3607" s="273"/>
      <c r="I3607" s="23"/>
      <c r="J3607" s="24"/>
    </row>
    <row r="3608" spans="1:10" ht="15" x14ac:dyDescent="0.2">
      <c r="A3608" s="25"/>
      <c r="B3608" s="18"/>
      <c r="C3608" s="19"/>
      <c r="D3608" s="143"/>
      <c r="E3608" s="7"/>
      <c r="F3608" s="21"/>
      <c r="G3608" s="22"/>
      <c r="H3608" s="273"/>
      <c r="I3608" s="23"/>
      <c r="J3608" s="24"/>
    </row>
    <row r="3609" spans="1:10" ht="15" x14ac:dyDescent="0.2">
      <c r="A3609" s="25"/>
      <c r="B3609" s="18"/>
      <c r="C3609" s="19"/>
      <c r="D3609" s="143"/>
      <c r="E3609" s="7"/>
      <c r="F3609" s="21"/>
      <c r="G3609" s="22"/>
      <c r="H3609" s="273"/>
      <c r="I3609" s="23"/>
      <c r="J3609" s="24"/>
    </row>
    <row r="3610" spans="1:10" ht="15" x14ac:dyDescent="0.2">
      <c r="A3610" s="25"/>
      <c r="B3610" s="18"/>
      <c r="C3610" s="19"/>
      <c r="D3610" s="143"/>
      <c r="E3610" s="7"/>
      <c r="F3610" s="21"/>
      <c r="G3610" s="22"/>
      <c r="H3610" s="273"/>
      <c r="I3610" s="23"/>
      <c r="J3610" s="24"/>
    </row>
    <row r="3611" spans="1:10" ht="15" x14ac:dyDescent="0.2">
      <c r="A3611" s="25"/>
      <c r="B3611" s="18"/>
      <c r="C3611" s="19"/>
      <c r="D3611" s="143"/>
      <c r="E3611" s="7"/>
      <c r="F3611" s="21"/>
      <c r="G3611" s="22"/>
      <c r="H3611" s="273"/>
      <c r="I3611" s="23"/>
      <c r="J3611" s="24"/>
    </row>
    <row r="3612" spans="1:10" ht="15" x14ac:dyDescent="0.2">
      <c r="A3612" s="25"/>
      <c r="B3612" s="18"/>
      <c r="C3612" s="19"/>
      <c r="D3612" s="143"/>
      <c r="E3612" s="7"/>
      <c r="F3612" s="21"/>
      <c r="G3612" s="22"/>
      <c r="H3612" s="273"/>
      <c r="I3612" s="23"/>
      <c r="J3612" s="24"/>
    </row>
    <row r="3613" spans="1:10" ht="15" x14ac:dyDescent="0.2">
      <c r="A3613" s="25"/>
      <c r="B3613" s="18"/>
      <c r="C3613" s="19"/>
      <c r="D3613" s="143"/>
      <c r="E3613" s="7"/>
      <c r="F3613" s="21"/>
      <c r="G3613" s="22"/>
      <c r="H3613" s="273"/>
      <c r="I3613" s="23"/>
      <c r="J3613" s="24"/>
    </row>
    <row r="3614" spans="1:10" ht="15" x14ac:dyDescent="0.2">
      <c r="A3614" s="25"/>
      <c r="B3614" s="18"/>
      <c r="C3614" s="19"/>
      <c r="D3614" s="143"/>
      <c r="E3614" s="7"/>
      <c r="F3614" s="21"/>
      <c r="G3614" s="22"/>
      <c r="H3614" s="273"/>
      <c r="I3614" s="23"/>
      <c r="J3614" s="24"/>
    </row>
    <row r="3615" spans="1:10" ht="15" x14ac:dyDescent="0.2">
      <c r="A3615" s="25"/>
      <c r="B3615" s="18"/>
      <c r="C3615" s="19"/>
      <c r="D3615" s="143"/>
      <c r="E3615" s="7"/>
      <c r="F3615" s="21"/>
      <c r="G3615" s="22"/>
      <c r="H3615" s="273"/>
      <c r="I3615" s="23"/>
      <c r="J3615" s="24"/>
    </row>
    <row r="3616" spans="1:10" ht="15" x14ac:dyDescent="0.2">
      <c r="A3616" s="25"/>
      <c r="B3616" s="18"/>
      <c r="C3616" s="19"/>
      <c r="D3616" s="143"/>
      <c r="E3616" s="7"/>
      <c r="F3616" s="21"/>
      <c r="G3616" s="22"/>
      <c r="H3616" s="273"/>
      <c r="I3616" s="23"/>
      <c r="J3616" s="24"/>
    </row>
    <row r="3617" spans="1:10" ht="15" x14ac:dyDescent="0.2">
      <c r="A3617" s="25"/>
      <c r="B3617" s="18"/>
      <c r="C3617" s="19"/>
      <c r="D3617" s="143"/>
      <c r="E3617" s="7"/>
      <c r="F3617" s="21"/>
      <c r="G3617" s="22"/>
      <c r="H3617" s="273"/>
      <c r="I3617" s="23"/>
      <c r="J3617" s="24"/>
    </row>
    <row r="3618" spans="1:10" ht="15" x14ac:dyDescent="0.2">
      <c r="A3618" s="25"/>
      <c r="B3618" s="18"/>
      <c r="C3618" s="19"/>
      <c r="D3618" s="143"/>
      <c r="E3618" s="7"/>
      <c r="F3618" s="21"/>
      <c r="G3618" s="22"/>
      <c r="H3618" s="273"/>
      <c r="I3618" s="23"/>
      <c r="J3618" s="24"/>
    </row>
    <row r="3619" spans="1:10" ht="15" x14ac:dyDescent="0.2">
      <c r="A3619" s="25"/>
      <c r="B3619" s="18"/>
      <c r="C3619" s="19"/>
      <c r="D3619" s="143"/>
      <c r="E3619" s="7"/>
      <c r="F3619" s="21"/>
      <c r="G3619" s="22"/>
      <c r="H3619" s="273"/>
      <c r="I3619" s="23"/>
      <c r="J3619" s="24"/>
    </row>
    <row r="3620" spans="1:10" ht="15" x14ac:dyDescent="0.2">
      <c r="A3620" s="25"/>
      <c r="B3620" s="18"/>
      <c r="C3620" s="19"/>
      <c r="D3620" s="143"/>
      <c r="E3620" s="7"/>
      <c r="F3620" s="21"/>
      <c r="G3620" s="22"/>
      <c r="H3620" s="273"/>
      <c r="I3620" s="23"/>
      <c r="J3620" s="24"/>
    </row>
    <row r="3621" spans="1:10" ht="15" x14ac:dyDescent="0.25">
      <c r="A3621" s="17"/>
      <c r="B3621" s="18"/>
      <c r="C3621" s="19"/>
      <c r="D3621" s="143"/>
      <c r="E3621" s="7"/>
      <c r="F3621" s="21"/>
      <c r="G3621" s="22"/>
      <c r="H3621" s="273"/>
      <c r="I3621" s="23"/>
      <c r="J3621" s="24"/>
    </row>
    <row r="3622" spans="1:10" ht="15" x14ac:dyDescent="0.2">
      <c r="A3622" s="25"/>
      <c r="B3622" s="18"/>
      <c r="C3622" s="19"/>
      <c r="D3622" s="143"/>
      <c r="E3622" s="7"/>
      <c r="F3622" s="21"/>
      <c r="G3622" s="22"/>
      <c r="H3622" s="273"/>
      <c r="I3622" s="23"/>
      <c r="J3622" s="24"/>
    </row>
    <row r="3623" spans="1:10" ht="15" x14ac:dyDescent="0.2">
      <c r="A3623" s="25"/>
      <c r="B3623" s="18"/>
      <c r="C3623" s="19"/>
      <c r="D3623" s="143"/>
      <c r="E3623" s="7"/>
      <c r="F3623" s="21"/>
      <c r="G3623" s="22"/>
      <c r="H3623" s="273"/>
      <c r="I3623" s="23"/>
      <c r="J3623" s="24"/>
    </row>
    <row r="3624" spans="1:10" ht="15" x14ac:dyDescent="0.2">
      <c r="A3624" s="25"/>
      <c r="B3624" s="18"/>
      <c r="C3624" s="19"/>
      <c r="D3624" s="143"/>
      <c r="E3624" s="7"/>
      <c r="F3624" s="21"/>
      <c r="G3624" s="22"/>
      <c r="H3624" s="273"/>
      <c r="I3624" s="23"/>
      <c r="J3624" s="24"/>
    </row>
    <row r="3625" spans="1:10" ht="15" x14ac:dyDescent="0.2">
      <c r="A3625" s="25"/>
      <c r="B3625" s="18"/>
      <c r="C3625" s="19"/>
      <c r="D3625" s="143"/>
      <c r="E3625" s="7"/>
      <c r="F3625" s="21"/>
      <c r="G3625" s="22"/>
      <c r="H3625" s="273"/>
      <c r="I3625" s="23"/>
      <c r="J3625" s="24"/>
    </row>
    <row r="3626" spans="1:10" ht="15" x14ac:dyDescent="0.2">
      <c r="A3626" s="25"/>
      <c r="B3626" s="18"/>
      <c r="C3626" s="19"/>
      <c r="D3626" s="143"/>
      <c r="E3626" s="7"/>
      <c r="F3626" s="21"/>
      <c r="G3626" s="22"/>
      <c r="H3626" s="273"/>
      <c r="I3626" s="23"/>
      <c r="J3626" s="24"/>
    </row>
    <row r="3627" spans="1:10" ht="15" x14ac:dyDescent="0.2">
      <c r="A3627" s="25"/>
      <c r="B3627" s="18"/>
      <c r="C3627" s="19"/>
      <c r="D3627" s="143"/>
      <c r="E3627" s="7"/>
      <c r="F3627" s="21"/>
      <c r="G3627" s="22"/>
      <c r="H3627" s="273"/>
      <c r="I3627" s="23"/>
      <c r="J3627" s="24"/>
    </row>
    <row r="3628" spans="1:10" ht="15" x14ac:dyDescent="0.2">
      <c r="A3628" s="25"/>
      <c r="B3628" s="18"/>
      <c r="C3628" s="19"/>
      <c r="D3628" s="143"/>
      <c r="E3628" s="7"/>
      <c r="F3628" s="21"/>
      <c r="G3628" s="22"/>
      <c r="H3628" s="273"/>
      <c r="I3628" s="23"/>
      <c r="J3628" s="24"/>
    </row>
    <row r="3629" spans="1:10" ht="15" x14ac:dyDescent="0.2">
      <c r="A3629" s="25"/>
      <c r="B3629" s="18"/>
      <c r="C3629" s="19"/>
      <c r="D3629" s="143"/>
      <c r="E3629" s="7"/>
      <c r="F3629" s="21"/>
      <c r="G3629" s="22"/>
      <c r="H3629" s="273"/>
      <c r="I3629" s="23"/>
      <c r="J3629" s="24"/>
    </row>
    <row r="3630" spans="1:10" ht="15" x14ac:dyDescent="0.2">
      <c r="A3630" s="25"/>
      <c r="B3630" s="18"/>
      <c r="C3630" s="19"/>
      <c r="D3630" s="143"/>
      <c r="E3630" s="7"/>
      <c r="F3630" s="21"/>
      <c r="G3630" s="22"/>
      <c r="H3630" s="273"/>
      <c r="I3630" s="23"/>
      <c r="J3630" s="24"/>
    </row>
    <row r="3631" spans="1:10" ht="15" x14ac:dyDescent="0.2">
      <c r="A3631" s="25"/>
      <c r="B3631" s="18"/>
      <c r="C3631" s="19"/>
      <c r="D3631" s="143"/>
      <c r="E3631" s="7"/>
      <c r="F3631" s="21"/>
      <c r="G3631" s="22"/>
      <c r="H3631" s="273"/>
      <c r="I3631" s="23"/>
      <c r="J3631" s="24"/>
    </row>
    <row r="3632" spans="1:10" ht="15" x14ac:dyDescent="0.2">
      <c r="A3632" s="25"/>
      <c r="B3632" s="18"/>
      <c r="C3632" s="19"/>
      <c r="D3632" s="143"/>
      <c r="E3632" s="7"/>
      <c r="F3632" s="21"/>
      <c r="G3632" s="22"/>
      <c r="H3632" s="273"/>
      <c r="I3632" s="23"/>
      <c r="J3632" s="24"/>
    </row>
    <row r="3633" spans="1:13" ht="15" x14ac:dyDescent="0.2">
      <c r="A3633" s="25"/>
      <c r="B3633" s="18"/>
      <c r="C3633" s="19"/>
      <c r="D3633" s="143"/>
      <c r="E3633" s="7"/>
      <c r="F3633" s="21"/>
      <c r="G3633" s="22"/>
      <c r="H3633" s="273"/>
      <c r="I3633" s="23"/>
      <c r="J3633" s="24"/>
    </row>
    <row r="3634" spans="1:13" ht="15" x14ac:dyDescent="0.2">
      <c r="A3634" s="25"/>
      <c r="B3634" s="18"/>
      <c r="C3634" s="19"/>
      <c r="D3634" s="143"/>
      <c r="E3634" s="7"/>
      <c r="F3634" s="21"/>
      <c r="G3634" s="22"/>
      <c r="H3634" s="273"/>
      <c r="I3634" s="23"/>
      <c r="J3634" s="24"/>
    </row>
    <row r="3635" spans="1:13" ht="15" x14ac:dyDescent="0.2">
      <c r="A3635" s="25"/>
      <c r="B3635" s="18"/>
      <c r="C3635" s="19"/>
      <c r="D3635" s="143"/>
      <c r="E3635" s="7"/>
      <c r="F3635" s="21"/>
      <c r="G3635" s="22"/>
      <c r="H3635" s="273"/>
      <c r="I3635" s="23"/>
      <c r="J3635" s="24"/>
    </row>
    <row r="3636" spans="1:13" ht="15" x14ac:dyDescent="0.2">
      <c r="A3636" s="25"/>
      <c r="B3636" s="18"/>
      <c r="C3636" s="19"/>
      <c r="D3636" s="143"/>
      <c r="E3636" s="7"/>
      <c r="F3636" s="21"/>
      <c r="G3636" s="22"/>
      <c r="H3636" s="273"/>
      <c r="I3636" s="23"/>
      <c r="J3636" s="24"/>
    </row>
    <row r="3637" spans="1:13" ht="15" x14ac:dyDescent="0.2">
      <c r="A3637" s="25"/>
      <c r="B3637" s="18"/>
      <c r="C3637" s="19"/>
      <c r="D3637" s="143"/>
      <c r="E3637" s="7"/>
      <c r="F3637" s="21"/>
      <c r="G3637" s="22"/>
      <c r="H3637" s="273"/>
      <c r="I3637" s="23"/>
      <c r="J3637" s="24"/>
    </row>
    <row r="3638" spans="1:13" ht="15" x14ac:dyDescent="0.2">
      <c r="A3638" s="25"/>
      <c r="B3638" s="18"/>
      <c r="C3638" s="19"/>
      <c r="D3638" s="143"/>
      <c r="E3638" s="7"/>
      <c r="F3638" s="21"/>
      <c r="G3638" s="22"/>
      <c r="H3638" s="273"/>
      <c r="I3638" s="23"/>
      <c r="J3638" s="24"/>
    </row>
    <row r="3639" spans="1:13" s="38" customFormat="1" ht="15" x14ac:dyDescent="0.2">
      <c r="A3639" s="25"/>
      <c r="B3639" s="18"/>
      <c r="C3639" s="19"/>
      <c r="D3639" s="143"/>
      <c r="E3639" s="7"/>
      <c r="F3639" s="21"/>
      <c r="G3639" s="22"/>
      <c r="H3639" s="273"/>
      <c r="I3639" s="23"/>
      <c r="J3639" s="24"/>
      <c r="K3639" s="35"/>
      <c r="L3639" s="246"/>
      <c r="M3639" s="340"/>
    </row>
    <row r="3640" spans="1:13" s="38" customFormat="1" ht="15" x14ac:dyDescent="0.2">
      <c r="A3640" s="25"/>
      <c r="B3640" s="18"/>
      <c r="C3640" s="19"/>
      <c r="D3640" s="143"/>
      <c r="E3640" s="7"/>
      <c r="F3640" s="21"/>
      <c r="G3640" s="22"/>
      <c r="H3640" s="273"/>
      <c r="I3640" s="23"/>
      <c r="J3640" s="24"/>
      <c r="K3640" s="35"/>
      <c r="L3640" s="246"/>
      <c r="M3640" s="340"/>
    </row>
    <row r="3641" spans="1:13" s="38" customFormat="1" ht="15" x14ac:dyDescent="0.2">
      <c r="A3641" s="25"/>
      <c r="B3641" s="18"/>
      <c r="C3641" s="19"/>
      <c r="D3641" s="143"/>
      <c r="E3641" s="7"/>
      <c r="F3641" s="21"/>
      <c r="G3641" s="22"/>
      <c r="H3641" s="273"/>
      <c r="I3641" s="23"/>
      <c r="J3641" s="24"/>
      <c r="K3641" s="35"/>
      <c r="L3641" s="246"/>
      <c r="M3641" s="340"/>
    </row>
    <row r="3642" spans="1:13" s="38" customFormat="1" ht="15" x14ac:dyDescent="0.2">
      <c r="A3642" s="25"/>
      <c r="B3642" s="18"/>
      <c r="C3642" s="19"/>
      <c r="D3642" s="143"/>
      <c r="E3642" s="7"/>
      <c r="F3642" s="21"/>
      <c r="G3642" s="22"/>
      <c r="H3642" s="273"/>
      <c r="I3642" s="23"/>
      <c r="J3642" s="24"/>
      <c r="K3642" s="35"/>
      <c r="L3642" s="246"/>
      <c r="M3642" s="340"/>
    </row>
    <row r="3643" spans="1:13" s="38" customFormat="1" ht="15" x14ac:dyDescent="0.2">
      <c r="A3643" s="25"/>
      <c r="B3643" s="18"/>
      <c r="C3643" s="19"/>
      <c r="D3643" s="143"/>
      <c r="E3643" s="7"/>
      <c r="F3643" s="21"/>
      <c r="G3643" s="22"/>
      <c r="H3643" s="273"/>
      <c r="I3643" s="23"/>
      <c r="J3643" s="24"/>
      <c r="K3643" s="35"/>
      <c r="L3643" s="246"/>
      <c r="M3643" s="340"/>
    </row>
    <row r="3644" spans="1:13" s="38" customFormat="1" ht="15" x14ac:dyDescent="0.2">
      <c r="A3644" s="25"/>
      <c r="B3644" s="18"/>
      <c r="C3644" s="19"/>
      <c r="D3644" s="143"/>
      <c r="E3644" s="7"/>
      <c r="F3644" s="21"/>
      <c r="G3644" s="22"/>
      <c r="H3644" s="273"/>
      <c r="I3644" s="23"/>
      <c r="J3644" s="24"/>
      <c r="K3644" s="35"/>
      <c r="L3644" s="246"/>
      <c r="M3644" s="340"/>
    </row>
    <row r="3645" spans="1:13" s="38" customFormat="1" ht="15" x14ac:dyDescent="0.2">
      <c r="A3645" s="25"/>
      <c r="B3645" s="18"/>
      <c r="C3645" s="19"/>
      <c r="D3645" s="143"/>
      <c r="E3645" s="7"/>
      <c r="F3645" s="21"/>
      <c r="G3645" s="22"/>
      <c r="H3645" s="273"/>
      <c r="I3645" s="23"/>
      <c r="J3645" s="24"/>
      <c r="K3645" s="35"/>
      <c r="L3645" s="246"/>
      <c r="M3645" s="340"/>
    </row>
    <row r="3646" spans="1:13" s="38" customFormat="1" ht="15" x14ac:dyDescent="0.25">
      <c r="A3646" s="17"/>
      <c r="B3646" s="18"/>
      <c r="C3646" s="19"/>
      <c r="D3646" s="143"/>
      <c r="E3646" s="7"/>
      <c r="F3646" s="21"/>
      <c r="G3646" s="22"/>
      <c r="H3646" s="273"/>
      <c r="I3646" s="23"/>
      <c r="J3646" s="24"/>
      <c r="K3646" s="35"/>
      <c r="L3646" s="246"/>
      <c r="M3646" s="352"/>
    </row>
    <row r="3647" spans="1:13" s="38" customFormat="1" ht="15" x14ac:dyDescent="0.2">
      <c r="A3647" s="25"/>
      <c r="B3647" s="18"/>
      <c r="C3647" s="19"/>
      <c r="D3647" s="143"/>
      <c r="E3647" s="7"/>
      <c r="F3647" s="21"/>
      <c r="G3647" s="22"/>
      <c r="H3647" s="273"/>
      <c r="I3647" s="23"/>
      <c r="J3647" s="24"/>
      <c r="K3647" s="35"/>
      <c r="L3647" s="246"/>
      <c r="M3647" s="340"/>
    </row>
    <row r="3648" spans="1:13" s="38" customFormat="1" ht="15" x14ac:dyDescent="0.2">
      <c r="A3648" s="25"/>
      <c r="B3648" s="18"/>
      <c r="C3648" s="19"/>
      <c r="D3648" s="143"/>
      <c r="E3648" s="7"/>
      <c r="F3648" s="21"/>
      <c r="G3648" s="22"/>
      <c r="H3648" s="273"/>
      <c r="I3648" s="23"/>
      <c r="J3648" s="24"/>
      <c r="K3648" s="35"/>
      <c r="L3648" s="246"/>
      <c r="M3648" s="340"/>
    </row>
    <row r="3649" spans="1:13" s="38" customFormat="1" ht="15" x14ac:dyDescent="0.2">
      <c r="A3649" s="25"/>
      <c r="B3649" s="18"/>
      <c r="C3649" s="19"/>
      <c r="D3649" s="143"/>
      <c r="E3649" s="7"/>
      <c r="F3649" s="21"/>
      <c r="G3649" s="22"/>
      <c r="H3649" s="273"/>
      <c r="I3649" s="23"/>
      <c r="J3649" s="24"/>
      <c r="K3649" s="35"/>
      <c r="L3649" s="246"/>
      <c r="M3649" s="340"/>
    </row>
    <row r="3650" spans="1:13" s="38" customFormat="1" ht="15" x14ac:dyDescent="0.25">
      <c r="A3650" s="25"/>
      <c r="B3650" s="229"/>
      <c r="C3650" s="19"/>
      <c r="D3650" s="143"/>
      <c r="E3650" s="7"/>
      <c r="F3650" s="21"/>
      <c r="G3650" s="22"/>
      <c r="H3650" s="273"/>
      <c r="I3650" s="23"/>
      <c r="J3650" s="24"/>
      <c r="K3650" s="35"/>
      <c r="L3650" s="246"/>
      <c r="M3650" s="340"/>
    </row>
    <row r="3651" spans="1:13" s="38" customFormat="1" ht="15" x14ac:dyDescent="0.2">
      <c r="A3651" s="25"/>
      <c r="B3651" s="18"/>
      <c r="C3651" s="19"/>
      <c r="D3651" s="143"/>
      <c r="E3651" s="7"/>
      <c r="F3651" s="21"/>
      <c r="G3651" s="22"/>
      <c r="H3651" s="273"/>
      <c r="I3651" s="23"/>
      <c r="J3651" s="24"/>
      <c r="K3651" s="35"/>
      <c r="L3651" s="246"/>
      <c r="M3651" s="340"/>
    </row>
    <row r="3652" spans="1:13" s="38" customFormat="1" ht="15" x14ac:dyDescent="0.2">
      <c r="A3652" s="25"/>
      <c r="B3652" s="18"/>
      <c r="C3652" s="19"/>
      <c r="D3652" s="143"/>
      <c r="E3652" s="7"/>
      <c r="F3652" s="21"/>
      <c r="G3652" s="22"/>
      <c r="H3652" s="273"/>
      <c r="I3652" s="23"/>
      <c r="J3652" s="24"/>
      <c r="K3652" s="35"/>
      <c r="L3652" s="246"/>
      <c r="M3652" s="340"/>
    </row>
    <row r="3653" spans="1:13" s="38" customFormat="1" ht="15" x14ac:dyDescent="0.2">
      <c r="A3653" s="25"/>
      <c r="B3653" s="18"/>
      <c r="C3653" s="19"/>
      <c r="D3653" s="143"/>
      <c r="E3653" s="7"/>
      <c r="F3653" s="21"/>
      <c r="G3653" s="22"/>
      <c r="H3653" s="273"/>
      <c r="I3653" s="23"/>
      <c r="J3653" s="24"/>
      <c r="K3653" s="35"/>
      <c r="L3653" s="246"/>
      <c r="M3653" s="340"/>
    </row>
    <row r="3654" spans="1:13" s="38" customFormat="1" ht="15" x14ac:dyDescent="0.2">
      <c r="A3654" s="25"/>
      <c r="B3654" s="18"/>
      <c r="C3654" s="19"/>
      <c r="D3654" s="143"/>
      <c r="E3654" s="7"/>
      <c r="F3654" s="21"/>
      <c r="G3654" s="22"/>
      <c r="H3654" s="273"/>
      <c r="I3654" s="23"/>
      <c r="J3654" s="24"/>
      <c r="K3654" s="35"/>
      <c r="L3654" s="246"/>
      <c r="M3654" s="340"/>
    </row>
    <row r="3655" spans="1:13" s="38" customFormat="1" ht="15" x14ac:dyDescent="0.2">
      <c r="A3655" s="25"/>
      <c r="B3655" s="18"/>
      <c r="C3655" s="19"/>
      <c r="D3655" s="143"/>
      <c r="E3655" s="7"/>
      <c r="F3655" s="21"/>
      <c r="G3655" s="22"/>
      <c r="H3655" s="273"/>
      <c r="I3655" s="23"/>
      <c r="J3655" s="24"/>
      <c r="K3655" s="35"/>
      <c r="L3655" s="246"/>
      <c r="M3655" s="340"/>
    </row>
    <row r="3656" spans="1:13" s="38" customFormat="1" ht="15" x14ac:dyDescent="0.2">
      <c r="A3656" s="25"/>
      <c r="B3656" s="18"/>
      <c r="C3656" s="19"/>
      <c r="D3656" s="143"/>
      <c r="E3656" s="7"/>
      <c r="F3656" s="21"/>
      <c r="G3656" s="22"/>
      <c r="H3656" s="273"/>
      <c r="I3656" s="23"/>
      <c r="J3656" s="24"/>
      <c r="K3656" s="35"/>
      <c r="L3656" s="246"/>
      <c r="M3656" s="340"/>
    </row>
    <row r="3657" spans="1:13" s="38" customFormat="1" ht="15" x14ac:dyDescent="0.2">
      <c r="A3657" s="25"/>
      <c r="B3657" s="18"/>
      <c r="C3657" s="19"/>
      <c r="D3657" s="143"/>
      <c r="E3657" s="7"/>
      <c r="F3657" s="21"/>
      <c r="G3657" s="22"/>
      <c r="H3657" s="273"/>
      <c r="I3657" s="23"/>
      <c r="J3657" s="24"/>
      <c r="K3657" s="35"/>
      <c r="L3657" s="246"/>
      <c r="M3657" s="340"/>
    </row>
    <row r="3658" spans="1:13" s="38" customFormat="1" ht="15" x14ac:dyDescent="0.2">
      <c r="A3658" s="25"/>
      <c r="B3658" s="18"/>
      <c r="C3658" s="19"/>
      <c r="D3658" s="143"/>
      <c r="E3658" s="7"/>
      <c r="F3658" s="21"/>
      <c r="G3658" s="22"/>
      <c r="H3658" s="273"/>
      <c r="I3658" s="23"/>
      <c r="J3658" s="24"/>
      <c r="K3658" s="35"/>
      <c r="L3658" s="246"/>
      <c r="M3658" s="340"/>
    </row>
    <row r="3659" spans="1:13" s="38" customFormat="1" ht="15" x14ac:dyDescent="0.2">
      <c r="A3659" s="25"/>
      <c r="B3659" s="18"/>
      <c r="C3659" s="19"/>
      <c r="D3659" s="143"/>
      <c r="E3659" s="7"/>
      <c r="F3659" s="21"/>
      <c r="G3659" s="22"/>
      <c r="H3659" s="273"/>
      <c r="I3659" s="23"/>
      <c r="J3659" s="24"/>
      <c r="K3659" s="35"/>
      <c r="L3659" s="246"/>
      <c r="M3659" s="340"/>
    </row>
    <row r="3660" spans="1:13" s="38" customFormat="1" ht="15" x14ac:dyDescent="0.2">
      <c r="A3660" s="25"/>
      <c r="B3660" s="18"/>
      <c r="C3660" s="19"/>
      <c r="D3660" s="143"/>
      <c r="E3660" s="7"/>
      <c r="F3660" s="21"/>
      <c r="G3660" s="22"/>
      <c r="H3660" s="273"/>
      <c r="I3660" s="23"/>
      <c r="J3660" s="24"/>
      <c r="K3660" s="35"/>
      <c r="L3660" s="246"/>
      <c r="M3660" s="340"/>
    </row>
    <row r="3661" spans="1:13" s="38" customFormat="1" ht="15" x14ac:dyDescent="0.2">
      <c r="A3661" s="25"/>
      <c r="B3661" s="18"/>
      <c r="C3661" s="19"/>
      <c r="D3661" s="143"/>
      <c r="E3661" s="7"/>
      <c r="F3661" s="21"/>
      <c r="G3661" s="22"/>
      <c r="H3661" s="273"/>
      <c r="I3661" s="23"/>
      <c r="J3661" s="24"/>
      <c r="K3661" s="35"/>
      <c r="L3661" s="246"/>
      <c r="M3661" s="340"/>
    </row>
    <row r="3662" spans="1:13" s="38" customFormat="1" ht="15" x14ac:dyDescent="0.2">
      <c r="A3662" s="25"/>
      <c r="B3662" s="18"/>
      <c r="C3662" s="19"/>
      <c r="D3662" s="143"/>
      <c r="E3662" s="7"/>
      <c r="F3662" s="21"/>
      <c r="G3662" s="22"/>
      <c r="H3662" s="273"/>
      <c r="I3662" s="23"/>
      <c r="J3662" s="24"/>
      <c r="K3662" s="35"/>
      <c r="L3662" s="246"/>
      <c r="M3662" s="340"/>
    </row>
    <row r="3663" spans="1:13" s="38" customFormat="1" ht="15" x14ac:dyDescent="0.25">
      <c r="A3663" s="25"/>
      <c r="B3663" s="18"/>
      <c r="C3663" s="19"/>
      <c r="D3663" s="143"/>
      <c r="E3663" s="7"/>
      <c r="F3663" s="21"/>
      <c r="G3663" s="22"/>
      <c r="H3663" s="273"/>
      <c r="I3663" s="23"/>
      <c r="J3663" s="24"/>
      <c r="K3663" s="35"/>
      <c r="L3663" s="246"/>
      <c r="M3663" s="352"/>
    </row>
    <row r="3664" spans="1:13" s="38" customFormat="1" ht="15" x14ac:dyDescent="0.2">
      <c r="A3664" s="25"/>
      <c r="B3664" s="18"/>
      <c r="C3664" s="19"/>
      <c r="D3664" s="143"/>
      <c r="E3664" s="7"/>
      <c r="F3664" s="21"/>
      <c r="G3664" s="22"/>
      <c r="H3664" s="273"/>
      <c r="I3664" s="23"/>
      <c r="J3664" s="24"/>
      <c r="K3664" s="35"/>
      <c r="L3664" s="246"/>
      <c r="M3664" s="340"/>
    </row>
    <row r="3665" spans="1:13" s="38" customFormat="1" ht="15" x14ac:dyDescent="0.2">
      <c r="A3665" s="25"/>
      <c r="B3665" s="18"/>
      <c r="C3665" s="19"/>
      <c r="D3665" s="143"/>
      <c r="E3665" s="7"/>
      <c r="F3665" s="21"/>
      <c r="G3665" s="22"/>
      <c r="H3665" s="273"/>
      <c r="I3665" s="23"/>
      <c r="J3665" s="24"/>
      <c r="K3665" s="35"/>
      <c r="L3665" s="246"/>
      <c r="M3665" s="340"/>
    </row>
    <row r="3666" spans="1:13" s="38" customFormat="1" ht="15" x14ac:dyDescent="0.2">
      <c r="A3666" s="25"/>
      <c r="B3666" s="18"/>
      <c r="C3666" s="19"/>
      <c r="D3666" s="143"/>
      <c r="E3666" s="7"/>
      <c r="F3666" s="21"/>
      <c r="G3666" s="22"/>
      <c r="H3666" s="273"/>
      <c r="I3666" s="23"/>
      <c r="J3666" s="24"/>
      <c r="K3666" s="35"/>
      <c r="L3666" s="246"/>
      <c r="M3666" s="340"/>
    </row>
    <row r="3667" spans="1:13" s="38" customFormat="1" ht="15" x14ac:dyDescent="0.2">
      <c r="A3667" s="25"/>
      <c r="B3667" s="18"/>
      <c r="C3667" s="19"/>
      <c r="D3667" s="143"/>
      <c r="E3667" s="7"/>
      <c r="F3667" s="21"/>
      <c r="G3667" s="22"/>
      <c r="H3667" s="273"/>
      <c r="I3667" s="23"/>
      <c r="J3667" s="24"/>
      <c r="K3667" s="35"/>
      <c r="L3667" s="246"/>
      <c r="M3667" s="340"/>
    </row>
    <row r="3668" spans="1:13" s="38" customFormat="1" ht="15" x14ac:dyDescent="0.25">
      <c r="A3668" s="25"/>
      <c r="B3668" s="18"/>
      <c r="C3668" s="19"/>
      <c r="D3668" s="143"/>
      <c r="E3668" s="7"/>
      <c r="F3668" s="21"/>
      <c r="G3668" s="22"/>
      <c r="H3668" s="273"/>
      <c r="I3668" s="23"/>
      <c r="J3668" s="24"/>
      <c r="K3668" s="35"/>
      <c r="L3668" s="246"/>
      <c r="M3668" s="352"/>
    </row>
    <row r="3669" spans="1:13" s="38" customFormat="1" ht="15" x14ac:dyDescent="0.2">
      <c r="A3669" s="25"/>
      <c r="B3669" s="18"/>
      <c r="C3669" s="19"/>
      <c r="D3669" s="143"/>
      <c r="E3669" s="7"/>
      <c r="F3669" s="21"/>
      <c r="G3669" s="22"/>
      <c r="H3669" s="273"/>
      <c r="I3669" s="23"/>
      <c r="J3669" s="24"/>
      <c r="K3669" s="35"/>
      <c r="L3669" s="246"/>
      <c r="M3669" s="340"/>
    </row>
    <row r="3670" spans="1:13" s="38" customFormat="1" ht="15" x14ac:dyDescent="0.2">
      <c r="A3670" s="25"/>
      <c r="B3670" s="18"/>
      <c r="C3670" s="19"/>
      <c r="D3670" s="143"/>
      <c r="E3670" s="7"/>
      <c r="F3670" s="21"/>
      <c r="G3670" s="22"/>
      <c r="H3670" s="273"/>
      <c r="I3670" s="23"/>
      <c r="J3670" s="24"/>
      <c r="K3670" s="35"/>
      <c r="L3670" s="246"/>
      <c r="M3670" s="340"/>
    </row>
    <row r="3671" spans="1:13" ht="15" x14ac:dyDescent="0.25">
      <c r="A3671" s="17"/>
      <c r="B3671" s="18"/>
      <c r="C3671" s="19"/>
      <c r="D3671" s="143"/>
      <c r="E3671" s="7"/>
      <c r="F3671" s="21"/>
      <c r="G3671" s="22"/>
      <c r="H3671" s="273"/>
      <c r="I3671" s="23"/>
      <c r="J3671" s="24"/>
    </row>
    <row r="3672" spans="1:13" ht="15" x14ac:dyDescent="0.2">
      <c r="A3672" s="25"/>
      <c r="B3672" s="18"/>
      <c r="C3672" s="19"/>
      <c r="D3672" s="143"/>
      <c r="E3672" s="7"/>
      <c r="F3672" s="21"/>
      <c r="G3672" s="22"/>
      <c r="H3672" s="273"/>
      <c r="I3672" s="23"/>
      <c r="J3672" s="24"/>
    </row>
    <row r="3673" spans="1:13" ht="15" x14ac:dyDescent="0.2">
      <c r="A3673" s="25"/>
      <c r="B3673" s="18"/>
      <c r="C3673" s="19"/>
      <c r="D3673" s="143"/>
      <c r="E3673" s="7"/>
      <c r="F3673" s="21"/>
      <c r="G3673" s="22"/>
      <c r="H3673" s="273"/>
      <c r="I3673" s="23"/>
      <c r="J3673" s="24"/>
    </row>
    <row r="3674" spans="1:13" ht="15" x14ac:dyDescent="0.2">
      <c r="A3674" s="25"/>
      <c r="B3674" s="18"/>
      <c r="C3674" s="19"/>
      <c r="D3674" s="143"/>
      <c r="E3674" s="7"/>
      <c r="F3674" s="21"/>
      <c r="G3674" s="22"/>
      <c r="H3674" s="273"/>
      <c r="I3674" s="23"/>
      <c r="J3674" s="24"/>
    </row>
    <row r="3675" spans="1:13" ht="15" x14ac:dyDescent="0.2">
      <c r="A3675" s="25"/>
      <c r="B3675" s="18"/>
      <c r="C3675" s="19"/>
      <c r="D3675" s="143"/>
      <c r="E3675" s="7"/>
      <c r="F3675" s="21"/>
      <c r="G3675" s="22"/>
      <c r="H3675" s="273"/>
      <c r="I3675" s="23"/>
      <c r="J3675" s="24"/>
    </row>
    <row r="3676" spans="1:13" ht="15" x14ac:dyDescent="0.2">
      <c r="A3676" s="25"/>
      <c r="B3676" s="18"/>
      <c r="C3676" s="19"/>
      <c r="D3676" s="143"/>
      <c r="E3676" s="7"/>
      <c r="F3676" s="21"/>
      <c r="G3676" s="22"/>
      <c r="H3676" s="273"/>
      <c r="I3676" s="23"/>
      <c r="J3676" s="24"/>
    </row>
    <row r="3677" spans="1:13" ht="15" x14ac:dyDescent="0.2">
      <c r="A3677" s="25"/>
      <c r="B3677" s="18"/>
      <c r="C3677" s="19"/>
      <c r="D3677" s="143"/>
      <c r="E3677" s="7"/>
      <c r="F3677" s="21"/>
      <c r="G3677" s="22"/>
      <c r="H3677" s="273"/>
      <c r="I3677" s="23"/>
      <c r="J3677" s="24"/>
    </row>
    <row r="3678" spans="1:13" ht="15" x14ac:dyDescent="0.2">
      <c r="A3678" s="25"/>
      <c r="B3678" s="18"/>
      <c r="C3678" s="19"/>
      <c r="D3678" s="143"/>
      <c r="E3678" s="7"/>
      <c r="F3678" s="21"/>
      <c r="G3678" s="22"/>
      <c r="H3678" s="273"/>
      <c r="I3678" s="23"/>
      <c r="J3678" s="24"/>
    </row>
    <row r="3679" spans="1:13" ht="15" x14ac:dyDescent="0.2">
      <c r="A3679" s="25"/>
      <c r="B3679" s="18"/>
      <c r="C3679" s="19"/>
      <c r="D3679" s="143"/>
      <c r="E3679" s="7"/>
      <c r="F3679" s="21"/>
      <c r="G3679" s="22"/>
      <c r="H3679" s="273"/>
      <c r="I3679" s="23"/>
      <c r="J3679" s="24"/>
    </row>
    <row r="3680" spans="1:13" ht="15" x14ac:dyDescent="0.25">
      <c r="A3680" s="17"/>
      <c r="B3680" s="18"/>
      <c r="C3680" s="19"/>
      <c r="D3680" s="143"/>
      <c r="E3680" s="7"/>
      <c r="F3680" s="21"/>
      <c r="G3680" s="22"/>
      <c r="H3680" s="273"/>
      <c r="I3680" s="23"/>
      <c r="J3680" s="24"/>
    </row>
    <row r="3681" spans="1:13" ht="15" x14ac:dyDescent="0.2">
      <c r="A3681" s="25"/>
      <c r="B3681" s="18"/>
      <c r="C3681" s="19"/>
      <c r="D3681" s="143"/>
      <c r="E3681" s="7"/>
      <c r="F3681" s="21"/>
      <c r="G3681" s="22"/>
      <c r="H3681" s="273"/>
      <c r="I3681" s="23"/>
      <c r="J3681" s="24"/>
    </row>
    <row r="3682" spans="1:13" ht="15" x14ac:dyDescent="0.2">
      <c r="A3682" s="25"/>
      <c r="B3682" s="18"/>
      <c r="C3682" s="19"/>
      <c r="D3682" s="143"/>
      <c r="E3682" s="7"/>
      <c r="F3682" s="21"/>
      <c r="G3682" s="22"/>
      <c r="H3682" s="273"/>
      <c r="I3682" s="23"/>
      <c r="J3682" s="24"/>
    </row>
    <row r="3683" spans="1:13" ht="15" x14ac:dyDescent="0.2">
      <c r="A3683" s="25"/>
      <c r="B3683" s="18"/>
      <c r="C3683" s="19"/>
      <c r="D3683" s="143"/>
      <c r="E3683" s="7"/>
      <c r="F3683" s="21"/>
      <c r="G3683" s="22"/>
      <c r="H3683" s="273"/>
      <c r="I3683" s="23"/>
      <c r="J3683" s="24"/>
    </row>
    <row r="3684" spans="1:13" ht="15" x14ac:dyDescent="0.2">
      <c r="A3684" s="25"/>
      <c r="B3684" s="18"/>
      <c r="C3684" s="19"/>
      <c r="D3684" s="143"/>
      <c r="E3684" s="7"/>
      <c r="F3684" s="21"/>
      <c r="G3684" s="22"/>
      <c r="H3684" s="273"/>
      <c r="I3684" s="23"/>
      <c r="J3684" s="24"/>
    </row>
    <row r="3685" spans="1:13" ht="15" x14ac:dyDescent="0.2">
      <c r="A3685" s="25"/>
      <c r="B3685" s="18"/>
      <c r="C3685" s="19"/>
      <c r="D3685" s="143"/>
      <c r="E3685" s="7"/>
      <c r="F3685" s="21"/>
      <c r="G3685" s="22"/>
      <c r="H3685" s="273"/>
      <c r="I3685" s="23"/>
      <c r="J3685" s="24"/>
    </row>
    <row r="3686" spans="1:13" ht="15" x14ac:dyDescent="0.2">
      <c r="A3686" s="25"/>
      <c r="B3686" s="18"/>
      <c r="C3686" s="19"/>
      <c r="D3686" s="143"/>
      <c r="E3686" s="7"/>
      <c r="F3686" s="21"/>
      <c r="G3686" s="22"/>
      <c r="H3686" s="273"/>
      <c r="I3686" s="23"/>
      <c r="J3686" s="24"/>
    </row>
    <row r="3687" spans="1:13" s="38" customFormat="1" ht="15" x14ac:dyDescent="0.2">
      <c r="A3687" s="25"/>
      <c r="B3687" s="18"/>
      <c r="C3687" s="19"/>
      <c r="D3687" s="143"/>
      <c r="E3687" s="7"/>
      <c r="F3687" s="21"/>
      <c r="G3687" s="22"/>
      <c r="H3687" s="273"/>
      <c r="I3687" s="23"/>
      <c r="J3687" s="24"/>
      <c r="K3687" s="35"/>
      <c r="L3687" s="246"/>
      <c r="M3687" s="340"/>
    </row>
    <row r="3688" spans="1:13" s="38" customFormat="1" ht="15" x14ac:dyDescent="0.2">
      <c r="A3688" s="25"/>
      <c r="B3688" s="18"/>
      <c r="C3688" s="19"/>
      <c r="D3688" s="143"/>
      <c r="E3688" s="7"/>
      <c r="F3688" s="21"/>
      <c r="G3688" s="22"/>
      <c r="H3688" s="273"/>
      <c r="I3688" s="23"/>
      <c r="J3688" s="24"/>
      <c r="K3688" s="35"/>
      <c r="L3688" s="246"/>
      <c r="M3688" s="340"/>
    </row>
    <row r="3689" spans="1:13" s="38" customFormat="1" ht="15" x14ac:dyDescent="0.2">
      <c r="A3689" s="25"/>
      <c r="B3689" s="18"/>
      <c r="C3689" s="19"/>
      <c r="D3689" s="143"/>
      <c r="E3689" s="7"/>
      <c r="F3689" s="21"/>
      <c r="G3689" s="22"/>
      <c r="H3689" s="273"/>
      <c r="I3689" s="23"/>
      <c r="J3689" s="24"/>
      <c r="K3689" s="35"/>
      <c r="L3689" s="246"/>
      <c r="M3689" s="340"/>
    </row>
    <row r="3690" spans="1:13" s="38" customFormat="1" ht="15" x14ac:dyDescent="0.2">
      <c r="A3690" s="25"/>
      <c r="B3690" s="18"/>
      <c r="C3690" s="19"/>
      <c r="D3690" s="143"/>
      <c r="E3690" s="7"/>
      <c r="F3690" s="21"/>
      <c r="G3690" s="22"/>
      <c r="H3690" s="273"/>
      <c r="I3690" s="23"/>
      <c r="J3690" s="24"/>
      <c r="K3690" s="35"/>
      <c r="L3690" s="246"/>
      <c r="M3690" s="340"/>
    </row>
    <row r="3691" spans="1:13" s="38" customFormat="1" ht="15" x14ac:dyDescent="0.2">
      <c r="A3691" s="25"/>
      <c r="B3691" s="18"/>
      <c r="C3691" s="19"/>
      <c r="D3691" s="143"/>
      <c r="E3691" s="7"/>
      <c r="F3691" s="21"/>
      <c r="G3691" s="22"/>
      <c r="H3691" s="273"/>
      <c r="I3691" s="23"/>
      <c r="J3691" s="24"/>
      <c r="K3691" s="35"/>
      <c r="L3691" s="246"/>
      <c r="M3691" s="340"/>
    </row>
    <row r="3692" spans="1:13" s="38" customFormat="1" ht="15" x14ac:dyDescent="0.2">
      <c r="A3692" s="25"/>
      <c r="B3692" s="18"/>
      <c r="C3692" s="19"/>
      <c r="D3692" s="143"/>
      <c r="E3692" s="7"/>
      <c r="F3692" s="21"/>
      <c r="G3692" s="22"/>
      <c r="H3692" s="273"/>
      <c r="I3692" s="23"/>
      <c r="J3692" s="24"/>
      <c r="K3692" s="35"/>
      <c r="L3692" s="246"/>
      <c r="M3692" s="340"/>
    </row>
    <row r="3693" spans="1:13" s="38" customFormat="1" ht="15" x14ac:dyDescent="0.25">
      <c r="A3693" s="17"/>
      <c r="B3693" s="18"/>
      <c r="C3693" s="19"/>
      <c r="D3693" s="143"/>
      <c r="E3693" s="7"/>
      <c r="F3693" s="21"/>
      <c r="G3693" s="22"/>
      <c r="H3693" s="273"/>
      <c r="I3693" s="23"/>
      <c r="J3693" s="24"/>
      <c r="K3693" s="35"/>
      <c r="L3693" s="246"/>
      <c r="M3693" s="340"/>
    </row>
    <row r="3694" spans="1:13" s="38" customFormat="1" ht="15" x14ac:dyDescent="0.2">
      <c r="A3694" s="25"/>
      <c r="B3694" s="18"/>
      <c r="C3694" s="19"/>
      <c r="D3694" s="143"/>
      <c r="E3694" s="7"/>
      <c r="F3694" s="21"/>
      <c r="G3694" s="22"/>
      <c r="H3694" s="273"/>
      <c r="I3694" s="23"/>
      <c r="J3694" s="24"/>
      <c r="K3694" s="35"/>
      <c r="L3694" s="246"/>
      <c r="M3694" s="340"/>
    </row>
    <row r="3695" spans="1:13" s="38" customFormat="1" ht="15" x14ac:dyDescent="0.2">
      <c r="A3695" s="25"/>
      <c r="B3695" s="18"/>
      <c r="C3695" s="19"/>
      <c r="D3695" s="143"/>
      <c r="E3695" s="7"/>
      <c r="F3695" s="21"/>
      <c r="G3695" s="22"/>
      <c r="H3695" s="273"/>
      <c r="I3695" s="23"/>
      <c r="J3695" s="24"/>
      <c r="K3695" s="35"/>
      <c r="L3695" s="246"/>
      <c r="M3695" s="340"/>
    </row>
    <row r="3696" spans="1:13" s="38" customFormat="1" ht="15" x14ac:dyDescent="0.2">
      <c r="A3696" s="25"/>
      <c r="B3696" s="18"/>
      <c r="C3696" s="19"/>
      <c r="D3696" s="143"/>
      <c r="E3696" s="7"/>
      <c r="F3696" s="21"/>
      <c r="G3696" s="22"/>
      <c r="H3696" s="273"/>
      <c r="I3696" s="23"/>
      <c r="J3696" s="24"/>
      <c r="K3696" s="35"/>
      <c r="L3696" s="246"/>
      <c r="M3696" s="340"/>
    </row>
    <row r="3697" spans="1:13" s="38" customFormat="1" ht="15" x14ac:dyDescent="0.25">
      <c r="A3697" s="25"/>
      <c r="B3697" s="18"/>
      <c r="C3697" s="19"/>
      <c r="D3697" s="143"/>
      <c r="E3697" s="7"/>
      <c r="F3697" s="21"/>
      <c r="G3697" s="22"/>
      <c r="H3697" s="273"/>
      <c r="I3697" s="23"/>
      <c r="J3697" s="24"/>
      <c r="K3697" s="35"/>
      <c r="L3697" s="246"/>
      <c r="M3697" s="352"/>
    </row>
    <row r="3698" spans="1:13" s="38" customFormat="1" ht="15" x14ac:dyDescent="0.2">
      <c r="A3698" s="25"/>
      <c r="B3698" s="18"/>
      <c r="C3698" s="19"/>
      <c r="D3698" s="143"/>
      <c r="E3698" s="7"/>
      <c r="F3698" s="21"/>
      <c r="G3698" s="22"/>
      <c r="H3698" s="273"/>
      <c r="I3698" s="23"/>
      <c r="J3698" s="24"/>
      <c r="K3698" s="35"/>
      <c r="L3698" s="246"/>
      <c r="M3698" s="340"/>
    </row>
    <row r="3699" spans="1:13" s="38" customFormat="1" ht="15" x14ac:dyDescent="0.2">
      <c r="A3699" s="25"/>
      <c r="B3699" s="18"/>
      <c r="C3699" s="19"/>
      <c r="D3699" s="143"/>
      <c r="E3699" s="7"/>
      <c r="F3699" s="21"/>
      <c r="G3699" s="22"/>
      <c r="H3699" s="273"/>
      <c r="I3699" s="23"/>
      <c r="J3699" s="24"/>
      <c r="K3699" s="35"/>
      <c r="L3699" s="246"/>
      <c r="M3699" s="340"/>
    </row>
    <row r="3700" spans="1:13" s="38" customFormat="1" ht="15" x14ac:dyDescent="0.25">
      <c r="A3700" s="17"/>
      <c r="B3700" s="18"/>
      <c r="C3700" s="19"/>
      <c r="D3700" s="143"/>
      <c r="E3700" s="7"/>
      <c r="F3700" s="21"/>
      <c r="G3700" s="22"/>
      <c r="H3700" s="273"/>
      <c r="I3700" s="23"/>
      <c r="J3700" s="24"/>
      <c r="K3700" s="35"/>
      <c r="L3700" s="246"/>
      <c r="M3700" s="340"/>
    </row>
    <row r="3701" spans="1:13" s="38" customFormat="1" ht="15" x14ac:dyDescent="0.2">
      <c r="A3701" s="25"/>
      <c r="B3701" s="18"/>
      <c r="C3701" s="19"/>
      <c r="D3701" s="143"/>
      <c r="E3701" s="7"/>
      <c r="F3701" s="21"/>
      <c r="G3701" s="22"/>
      <c r="H3701" s="273"/>
      <c r="I3701" s="23"/>
      <c r="J3701" s="24"/>
      <c r="K3701" s="35"/>
      <c r="L3701" s="246"/>
      <c r="M3701" s="340"/>
    </row>
    <row r="3702" spans="1:13" s="38" customFormat="1" ht="15" x14ac:dyDescent="0.25">
      <c r="A3702" s="25"/>
      <c r="B3702" s="18"/>
      <c r="C3702" s="19"/>
      <c r="D3702" s="143"/>
      <c r="E3702" s="7"/>
      <c r="F3702" s="21"/>
      <c r="G3702" s="22"/>
      <c r="H3702" s="273"/>
      <c r="I3702" s="23"/>
      <c r="J3702" s="24"/>
      <c r="K3702" s="35"/>
      <c r="L3702" s="246"/>
      <c r="M3702" s="352"/>
    </row>
    <row r="3703" spans="1:13" ht="15" x14ac:dyDescent="0.2">
      <c r="A3703" s="25"/>
      <c r="B3703" s="18"/>
      <c r="C3703" s="19"/>
      <c r="D3703" s="143"/>
      <c r="E3703" s="7"/>
      <c r="F3703" s="21"/>
      <c r="G3703" s="22"/>
      <c r="H3703" s="273"/>
      <c r="I3703" s="23"/>
      <c r="J3703" s="24"/>
    </row>
    <row r="3704" spans="1:13" ht="15" x14ac:dyDescent="0.2">
      <c r="A3704" s="25"/>
      <c r="B3704" s="18"/>
      <c r="C3704" s="19"/>
      <c r="D3704" s="143"/>
      <c r="E3704" s="7"/>
      <c r="F3704" s="21"/>
      <c r="G3704" s="22"/>
      <c r="H3704" s="273"/>
      <c r="I3704" s="23"/>
      <c r="J3704" s="24"/>
    </row>
    <row r="3705" spans="1:13" ht="15" x14ac:dyDescent="0.2">
      <c r="A3705" s="25"/>
      <c r="B3705" s="18"/>
      <c r="C3705" s="19"/>
      <c r="D3705" s="143"/>
      <c r="E3705" s="7"/>
      <c r="F3705" s="21"/>
      <c r="G3705" s="22"/>
      <c r="H3705" s="273"/>
      <c r="I3705" s="23"/>
      <c r="J3705" s="24"/>
    </row>
    <row r="3706" spans="1:13" ht="15" x14ac:dyDescent="0.25">
      <c r="A3706" s="17"/>
      <c r="B3706" s="18"/>
      <c r="C3706" s="19"/>
      <c r="D3706" s="143"/>
      <c r="E3706" s="7"/>
      <c r="F3706" s="21"/>
      <c r="G3706" s="22"/>
      <c r="H3706" s="273"/>
      <c r="I3706" s="23"/>
      <c r="J3706" s="24"/>
    </row>
    <row r="3707" spans="1:13" ht="15" x14ac:dyDescent="0.2">
      <c r="A3707" s="25"/>
      <c r="B3707" s="18"/>
      <c r="C3707" s="19"/>
      <c r="D3707" s="143"/>
      <c r="E3707" s="7"/>
      <c r="F3707" s="21"/>
      <c r="G3707" s="22"/>
      <c r="H3707" s="273"/>
      <c r="I3707" s="23"/>
      <c r="J3707" s="24"/>
    </row>
    <row r="3708" spans="1:13" ht="15" x14ac:dyDescent="0.2">
      <c r="A3708" s="25"/>
      <c r="B3708" s="18"/>
      <c r="C3708" s="19"/>
      <c r="D3708" s="143"/>
      <c r="E3708" s="7"/>
      <c r="F3708" s="21"/>
      <c r="G3708" s="22"/>
      <c r="H3708" s="273"/>
      <c r="I3708" s="23"/>
      <c r="J3708" s="24"/>
    </row>
    <row r="3709" spans="1:13" ht="15" x14ac:dyDescent="0.2">
      <c r="A3709" s="25"/>
      <c r="B3709" s="18"/>
      <c r="C3709" s="19"/>
      <c r="D3709" s="143"/>
      <c r="E3709" s="7"/>
      <c r="F3709" s="21"/>
      <c r="G3709" s="22"/>
      <c r="H3709" s="273"/>
      <c r="I3709" s="23"/>
      <c r="J3709" s="24"/>
    </row>
    <row r="3710" spans="1:13" ht="15" x14ac:dyDescent="0.2">
      <c r="A3710" s="25"/>
      <c r="B3710" s="18"/>
      <c r="C3710" s="19"/>
      <c r="D3710" s="143"/>
      <c r="E3710" s="7"/>
      <c r="F3710" s="21"/>
      <c r="G3710" s="22"/>
      <c r="H3710" s="273"/>
      <c r="I3710" s="23"/>
      <c r="J3710" s="24"/>
    </row>
    <row r="3711" spans="1:13" ht="15" x14ac:dyDescent="0.2">
      <c r="A3711" s="25"/>
      <c r="B3711" s="18"/>
      <c r="C3711" s="19"/>
      <c r="D3711" s="143"/>
      <c r="E3711" s="7"/>
      <c r="F3711" s="21"/>
      <c r="G3711" s="22"/>
      <c r="H3711" s="273"/>
      <c r="I3711" s="23"/>
      <c r="J3711" s="24"/>
    </row>
    <row r="3712" spans="1:13" ht="15" x14ac:dyDescent="0.2">
      <c r="A3712" s="25"/>
      <c r="B3712" s="18"/>
      <c r="C3712" s="19"/>
      <c r="D3712" s="143"/>
      <c r="E3712" s="7"/>
      <c r="F3712" s="21"/>
      <c r="G3712" s="22"/>
      <c r="H3712" s="273"/>
      <c r="I3712" s="23"/>
      <c r="J3712" s="24"/>
    </row>
    <row r="3713" spans="1:10" ht="15" x14ac:dyDescent="0.2">
      <c r="A3713" s="25"/>
      <c r="B3713" s="18"/>
      <c r="C3713" s="19"/>
      <c r="D3713" s="143"/>
      <c r="E3713" s="7"/>
      <c r="F3713" s="21"/>
      <c r="G3713" s="22"/>
      <c r="H3713" s="273"/>
      <c r="I3713" s="23"/>
      <c r="J3713" s="24"/>
    </row>
    <row r="3714" spans="1:10" ht="15" x14ac:dyDescent="0.2">
      <c r="A3714" s="25"/>
      <c r="B3714" s="18"/>
      <c r="C3714" s="19"/>
      <c r="D3714" s="143"/>
      <c r="E3714" s="7"/>
      <c r="F3714" s="21"/>
      <c r="G3714" s="22"/>
      <c r="H3714" s="273"/>
      <c r="I3714" s="23"/>
      <c r="J3714" s="24"/>
    </row>
    <row r="3715" spans="1:10" ht="15" x14ac:dyDescent="0.2">
      <c r="A3715" s="25"/>
      <c r="B3715" s="18"/>
      <c r="C3715" s="19"/>
      <c r="D3715" s="143"/>
      <c r="E3715" s="7"/>
      <c r="F3715" s="21"/>
      <c r="G3715" s="22"/>
      <c r="H3715" s="273"/>
      <c r="I3715" s="23"/>
      <c r="J3715" s="24"/>
    </row>
    <row r="3716" spans="1:10" ht="15" x14ac:dyDescent="0.2">
      <c r="A3716" s="25"/>
      <c r="B3716" s="18"/>
      <c r="C3716" s="19"/>
      <c r="D3716" s="143"/>
      <c r="E3716" s="7"/>
      <c r="F3716" s="21"/>
      <c r="G3716" s="22"/>
      <c r="H3716" s="273"/>
      <c r="I3716" s="23"/>
      <c r="J3716" s="24"/>
    </row>
    <row r="3717" spans="1:10" ht="15" x14ac:dyDescent="0.2">
      <c r="A3717" s="25"/>
      <c r="B3717" s="18"/>
      <c r="C3717" s="19"/>
      <c r="D3717" s="143"/>
      <c r="E3717" s="7"/>
      <c r="F3717" s="21"/>
      <c r="G3717" s="22"/>
      <c r="H3717" s="273"/>
      <c r="I3717" s="23"/>
      <c r="J3717" s="24"/>
    </row>
    <row r="3718" spans="1:10" ht="15" x14ac:dyDescent="0.2">
      <c r="A3718" s="25"/>
      <c r="B3718" s="18"/>
      <c r="C3718" s="19"/>
      <c r="D3718" s="143"/>
      <c r="E3718" s="7"/>
      <c r="F3718" s="21"/>
      <c r="G3718" s="22"/>
      <c r="H3718" s="273"/>
      <c r="I3718" s="23"/>
      <c r="J3718" s="24"/>
    </row>
    <row r="3719" spans="1:10" ht="15" x14ac:dyDescent="0.2">
      <c r="A3719" s="25"/>
      <c r="B3719" s="18"/>
      <c r="C3719" s="19"/>
      <c r="D3719" s="143"/>
      <c r="E3719" s="7"/>
      <c r="F3719" s="21"/>
      <c r="G3719" s="22"/>
      <c r="H3719" s="273"/>
      <c r="I3719" s="23"/>
      <c r="J3719" s="24"/>
    </row>
    <row r="3720" spans="1:10" ht="15" x14ac:dyDescent="0.2">
      <c r="A3720" s="25"/>
      <c r="B3720" s="18"/>
      <c r="C3720" s="19"/>
      <c r="D3720" s="143"/>
      <c r="E3720" s="7"/>
      <c r="F3720" s="21"/>
      <c r="G3720" s="22"/>
      <c r="H3720" s="273"/>
      <c r="I3720" s="23"/>
      <c r="J3720" s="24"/>
    </row>
    <row r="3721" spans="1:10" ht="15" x14ac:dyDescent="0.25">
      <c r="A3721" s="17"/>
      <c r="B3721" s="18"/>
      <c r="C3721" s="19"/>
      <c r="D3721" s="143"/>
      <c r="E3721" s="7"/>
      <c r="F3721" s="21"/>
      <c r="G3721" s="22"/>
      <c r="H3721" s="273"/>
      <c r="I3721" s="23"/>
      <c r="J3721" s="24"/>
    </row>
    <row r="3722" spans="1:10" ht="15" x14ac:dyDescent="0.2">
      <c r="A3722" s="25"/>
      <c r="B3722" s="18"/>
      <c r="C3722" s="19"/>
      <c r="D3722" s="143"/>
      <c r="E3722" s="7"/>
      <c r="F3722" s="21"/>
      <c r="G3722" s="22"/>
      <c r="H3722" s="273"/>
      <c r="I3722" s="23"/>
      <c r="J3722" s="24"/>
    </row>
    <row r="3723" spans="1:10" ht="15" x14ac:dyDescent="0.2">
      <c r="A3723" s="25"/>
      <c r="B3723" s="18"/>
      <c r="C3723" s="19"/>
      <c r="D3723" s="143"/>
      <c r="E3723" s="7"/>
      <c r="F3723" s="21"/>
      <c r="G3723" s="22"/>
      <c r="H3723" s="273"/>
      <c r="I3723" s="23"/>
      <c r="J3723" s="24"/>
    </row>
    <row r="3724" spans="1:10" ht="15" x14ac:dyDescent="0.2">
      <c r="A3724" s="25"/>
      <c r="B3724" s="18"/>
      <c r="C3724" s="19"/>
      <c r="D3724" s="143"/>
      <c r="E3724" s="7"/>
      <c r="F3724" s="21"/>
      <c r="G3724" s="22"/>
      <c r="H3724" s="273"/>
      <c r="I3724" s="23"/>
      <c r="J3724" s="24"/>
    </row>
    <row r="3725" spans="1:10" ht="15" x14ac:dyDescent="0.2">
      <c r="A3725" s="25"/>
      <c r="B3725" s="18"/>
      <c r="C3725" s="19"/>
      <c r="D3725" s="143"/>
      <c r="E3725" s="7"/>
      <c r="F3725" s="21"/>
      <c r="G3725" s="22"/>
      <c r="H3725" s="273"/>
      <c r="I3725" s="23"/>
      <c r="J3725" s="24"/>
    </row>
    <row r="3726" spans="1:10" ht="15" x14ac:dyDescent="0.2">
      <c r="A3726" s="25"/>
      <c r="B3726" s="18"/>
      <c r="C3726" s="19"/>
      <c r="D3726" s="143"/>
      <c r="E3726" s="7"/>
      <c r="F3726" s="21"/>
      <c r="G3726" s="22"/>
      <c r="H3726" s="273"/>
      <c r="I3726" s="23"/>
      <c r="J3726" s="24"/>
    </row>
    <row r="3727" spans="1:10" ht="15" x14ac:dyDescent="0.2">
      <c r="A3727" s="25"/>
      <c r="B3727" s="18"/>
      <c r="C3727" s="19"/>
      <c r="D3727" s="143"/>
      <c r="E3727" s="7"/>
      <c r="F3727" s="21"/>
      <c r="G3727" s="22"/>
      <c r="H3727" s="273"/>
      <c r="I3727" s="23"/>
      <c r="J3727" s="24"/>
    </row>
    <row r="3728" spans="1:10" ht="15" x14ac:dyDescent="0.2">
      <c r="A3728" s="25"/>
      <c r="B3728" s="18"/>
      <c r="C3728" s="19"/>
      <c r="D3728" s="143"/>
      <c r="E3728" s="7"/>
      <c r="F3728" s="21"/>
      <c r="G3728" s="22"/>
      <c r="H3728" s="273"/>
      <c r="I3728" s="23"/>
      <c r="J3728" s="24"/>
    </row>
    <row r="3729" spans="1:13" ht="15" x14ac:dyDescent="0.2">
      <c r="A3729" s="25"/>
      <c r="B3729" s="18"/>
      <c r="C3729" s="19"/>
      <c r="D3729" s="143"/>
      <c r="E3729" s="7"/>
      <c r="F3729" s="21"/>
      <c r="G3729" s="22"/>
      <c r="H3729" s="273"/>
      <c r="I3729" s="23"/>
      <c r="J3729" s="24"/>
    </row>
    <row r="3730" spans="1:13" ht="15" x14ac:dyDescent="0.2">
      <c r="A3730" s="25"/>
      <c r="B3730" s="18"/>
      <c r="C3730" s="19"/>
      <c r="D3730" s="143"/>
      <c r="E3730" s="7"/>
      <c r="F3730" s="21"/>
      <c r="G3730" s="22"/>
      <c r="H3730" s="273"/>
      <c r="I3730" s="23"/>
      <c r="J3730" s="24"/>
    </row>
    <row r="3731" spans="1:13" ht="15" x14ac:dyDescent="0.25">
      <c r="A3731" s="17"/>
      <c r="B3731" s="18"/>
      <c r="C3731" s="19"/>
      <c r="D3731" s="143"/>
      <c r="E3731" s="7"/>
      <c r="F3731" s="21"/>
      <c r="G3731" s="22"/>
      <c r="H3731" s="273"/>
      <c r="I3731" s="23"/>
      <c r="J3731" s="24"/>
    </row>
    <row r="3732" spans="1:13" ht="15" x14ac:dyDescent="0.25">
      <c r="A3732" s="17"/>
      <c r="B3732" s="18"/>
      <c r="C3732" s="19"/>
      <c r="D3732" s="143"/>
      <c r="E3732" s="7"/>
      <c r="F3732" s="21"/>
      <c r="G3732" s="22"/>
      <c r="H3732" s="273"/>
      <c r="I3732" s="23"/>
      <c r="J3732" s="24"/>
    </row>
    <row r="3733" spans="1:13" ht="15" x14ac:dyDescent="0.2">
      <c r="A3733" s="25"/>
      <c r="B3733" s="18"/>
      <c r="C3733" s="19"/>
      <c r="D3733" s="143"/>
      <c r="E3733" s="7"/>
      <c r="F3733" s="21"/>
      <c r="G3733" s="22"/>
      <c r="H3733" s="273"/>
      <c r="I3733" s="23"/>
      <c r="J3733" s="24"/>
    </row>
    <row r="3734" spans="1:13" ht="15" x14ac:dyDescent="0.2">
      <c r="A3734" s="25"/>
      <c r="B3734" s="18"/>
      <c r="C3734" s="19"/>
      <c r="D3734" s="143"/>
      <c r="E3734" s="7"/>
      <c r="F3734" s="21"/>
      <c r="G3734" s="22"/>
      <c r="H3734" s="273"/>
      <c r="I3734" s="23"/>
      <c r="J3734" s="24"/>
    </row>
    <row r="3735" spans="1:13" s="38" customFormat="1" ht="15" x14ac:dyDescent="0.2">
      <c r="A3735" s="25"/>
      <c r="B3735" s="18"/>
      <c r="C3735" s="19"/>
      <c r="D3735" s="143"/>
      <c r="E3735" s="7"/>
      <c r="F3735" s="21"/>
      <c r="G3735" s="22"/>
      <c r="H3735" s="273"/>
      <c r="I3735" s="23"/>
      <c r="J3735" s="24"/>
      <c r="K3735" s="35"/>
      <c r="L3735" s="246"/>
      <c r="M3735" s="340"/>
    </row>
    <row r="3736" spans="1:13" s="38" customFormat="1" ht="15" x14ac:dyDescent="0.2">
      <c r="A3736" s="25"/>
      <c r="B3736" s="18"/>
      <c r="C3736" s="19"/>
      <c r="D3736" s="143"/>
      <c r="E3736" s="7"/>
      <c r="F3736" s="21"/>
      <c r="G3736" s="22"/>
      <c r="H3736" s="273"/>
      <c r="I3736" s="23"/>
      <c r="J3736" s="24"/>
      <c r="K3736" s="35"/>
      <c r="L3736" s="246"/>
      <c r="M3736" s="340"/>
    </row>
    <row r="3737" spans="1:13" s="38" customFormat="1" ht="15" x14ac:dyDescent="0.2">
      <c r="A3737" s="25"/>
      <c r="B3737" s="18"/>
      <c r="C3737" s="19"/>
      <c r="D3737" s="143"/>
      <c r="E3737" s="7"/>
      <c r="F3737" s="21"/>
      <c r="G3737" s="22"/>
      <c r="H3737" s="273"/>
      <c r="I3737" s="23"/>
      <c r="J3737" s="24"/>
      <c r="K3737" s="35"/>
      <c r="L3737" s="246"/>
      <c r="M3737" s="340"/>
    </row>
    <row r="3738" spans="1:13" s="38" customFormat="1" ht="15" x14ac:dyDescent="0.2">
      <c r="A3738" s="25"/>
      <c r="B3738" s="18"/>
      <c r="C3738" s="19"/>
      <c r="D3738" s="143"/>
      <c r="E3738" s="7"/>
      <c r="F3738" s="21"/>
      <c r="G3738" s="22"/>
      <c r="H3738" s="273"/>
      <c r="I3738" s="23"/>
      <c r="J3738" s="24"/>
      <c r="K3738" s="35"/>
      <c r="L3738" s="246"/>
      <c r="M3738" s="340"/>
    </row>
    <row r="3739" spans="1:13" s="38" customFormat="1" ht="15" x14ac:dyDescent="0.2">
      <c r="A3739" s="25"/>
      <c r="B3739" s="18"/>
      <c r="C3739" s="19"/>
      <c r="D3739" s="143"/>
      <c r="E3739" s="7"/>
      <c r="F3739" s="21"/>
      <c r="G3739" s="22"/>
      <c r="H3739" s="273"/>
      <c r="I3739" s="23"/>
      <c r="J3739" s="24"/>
      <c r="K3739" s="35"/>
      <c r="L3739" s="246"/>
      <c r="M3739" s="340"/>
    </row>
    <row r="3740" spans="1:13" s="38" customFormat="1" ht="15" x14ac:dyDescent="0.2">
      <c r="A3740" s="25"/>
      <c r="B3740" s="18"/>
      <c r="C3740" s="19"/>
      <c r="D3740" s="143"/>
      <c r="E3740" s="7"/>
      <c r="F3740" s="21"/>
      <c r="G3740" s="22"/>
      <c r="H3740" s="273"/>
      <c r="I3740" s="23"/>
      <c r="J3740" s="24"/>
      <c r="K3740" s="35"/>
      <c r="L3740" s="246"/>
      <c r="M3740" s="340"/>
    </row>
    <row r="3741" spans="1:13" s="38" customFormat="1" ht="15" x14ac:dyDescent="0.2">
      <c r="A3741" s="25"/>
      <c r="B3741" s="18"/>
      <c r="C3741" s="19"/>
      <c r="D3741" s="143"/>
      <c r="E3741" s="7"/>
      <c r="F3741" s="21"/>
      <c r="G3741" s="22"/>
      <c r="H3741" s="273"/>
      <c r="I3741" s="23"/>
      <c r="J3741" s="24"/>
      <c r="K3741" s="35"/>
      <c r="L3741" s="246"/>
      <c r="M3741" s="340"/>
    </row>
    <row r="3742" spans="1:13" s="38" customFormat="1" ht="15" x14ac:dyDescent="0.25">
      <c r="A3742" s="17"/>
      <c r="B3742" s="18"/>
      <c r="C3742" s="19"/>
      <c r="D3742" s="143"/>
      <c r="E3742" s="7"/>
      <c r="F3742" s="21"/>
      <c r="G3742" s="22"/>
      <c r="H3742" s="273"/>
      <c r="I3742" s="23"/>
      <c r="J3742" s="24"/>
      <c r="K3742" s="35"/>
      <c r="L3742" s="246"/>
      <c r="M3742" s="340"/>
    </row>
    <row r="3743" spans="1:13" s="38" customFormat="1" ht="15" x14ac:dyDescent="0.2">
      <c r="A3743" s="25"/>
      <c r="B3743" s="18"/>
      <c r="C3743" s="19"/>
      <c r="D3743" s="143"/>
      <c r="E3743" s="7"/>
      <c r="F3743" s="21"/>
      <c r="G3743" s="22"/>
      <c r="H3743" s="273"/>
      <c r="I3743" s="23"/>
      <c r="J3743" s="24"/>
      <c r="K3743" s="35"/>
      <c r="L3743" s="246"/>
      <c r="M3743" s="340"/>
    </row>
    <row r="3744" spans="1:13" s="38" customFormat="1" ht="15" x14ac:dyDescent="0.2">
      <c r="A3744" s="25"/>
      <c r="B3744" s="18"/>
      <c r="C3744" s="19"/>
      <c r="D3744" s="143"/>
      <c r="E3744" s="7"/>
      <c r="F3744" s="21"/>
      <c r="G3744" s="22"/>
      <c r="H3744" s="273"/>
      <c r="I3744" s="23"/>
      <c r="J3744" s="24"/>
      <c r="K3744" s="35"/>
      <c r="L3744" s="246"/>
      <c r="M3744" s="340"/>
    </row>
    <row r="3745" spans="1:13" s="38" customFormat="1" ht="15" x14ac:dyDescent="0.2">
      <c r="A3745" s="25"/>
      <c r="B3745" s="18"/>
      <c r="C3745" s="19"/>
      <c r="D3745" s="143"/>
      <c r="E3745" s="7"/>
      <c r="F3745" s="21"/>
      <c r="G3745" s="22"/>
      <c r="H3745" s="273"/>
      <c r="I3745" s="23"/>
      <c r="J3745" s="24"/>
      <c r="K3745" s="35"/>
      <c r="L3745" s="246"/>
      <c r="M3745" s="340"/>
    </row>
    <row r="3746" spans="1:13" s="38" customFormat="1" ht="15" x14ac:dyDescent="0.25">
      <c r="A3746" s="25"/>
      <c r="B3746" s="18"/>
      <c r="C3746" s="19"/>
      <c r="D3746" s="143"/>
      <c r="E3746" s="7"/>
      <c r="F3746" s="21"/>
      <c r="G3746" s="22"/>
      <c r="H3746" s="273"/>
      <c r="I3746" s="23"/>
      <c r="J3746" s="24"/>
      <c r="K3746" s="35"/>
      <c r="L3746" s="246"/>
      <c r="M3746" s="352"/>
    </row>
    <row r="3747" spans="1:13" s="38" customFormat="1" ht="15" x14ac:dyDescent="0.2">
      <c r="A3747" s="25"/>
      <c r="B3747" s="18"/>
      <c r="C3747" s="19"/>
      <c r="D3747" s="143"/>
      <c r="E3747" s="7"/>
      <c r="F3747" s="21"/>
      <c r="G3747" s="22"/>
      <c r="H3747" s="273"/>
      <c r="I3747" s="23"/>
      <c r="J3747" s="24"/>
      <c r="K3747" s="35"/>
      <c r="L3747" s="246"/>
      <c r="M3747" s="340"/>
    </row>
    <row r="3748" spans="1:13" s="38" customFormat="1" ht="15" x14ac:dyDescent="0.2">
      <c r="A3748" s="25"/>
      <c r="B3748" s="18"/>
      <c r="C3748" s="19"/>
      <c r="D3748" s="143"/>
      <c r="E3748" s="7"/>
      <c r="F3748" s="21"/>
      <c r="G3748" s="22"/>
      <c r="H3748" s="273"/>
      <c r="I3748" s="23"/>
      <c r="J3748" s="24"/>
      <c r="K3748" s="35"/>
      <c r="L3748" s="246"/>
      <c r="M3748" s="340"/>
    </row>
    <row r="3749" spans="1:13" s="38" customFormat="1" ht="15" x14ac:dyDescent="0.2">
      <c r="A3749" s="25"/>
      <c r="B3749" s="18"/>
      <c r="C3749" s="19"/>
      <c r="D3749" s="143"/>
      <c r="E3749" s="7"/>
      <c r="F3749" s="21"/>
      <c r="G3749" s="22"/>
      <c r="H3749" s="273"/>
      <c r="I3749" s="23"/>
      <c r="J3749" s="24"/>
      <c r="K3749" s="35"/>
      <c r="L3749" s="246"/>
      <c r="M3749" s="340"/>
    </row>
    <row r="3750" spans="1:13" s="38" customFormat="1" ht="15" x14ac:dyDescent="0.25">
      <c r="A3750" s="25"/>
      <c r="B3750" s="18"/>
      <c r="C3750" s="19"/>
      <c r="D3750" s="143"/>
      <c r="E3750" s="7"/>
      <c r="F3750" s="21"/>
      <c r="G3750" s="22"/>
      <c r="H3750" s="273"/>
      <c r="I3750" s="23"/>
      <c r="J3750" s="24"/>
      <c r="K3750" s="35"/>
      <c r="L3750" s="246"/>
      <c r="M3750" s="352"/>
    </row>
    <row r="3751" spans="1:13" ht="15" x14ac:dyDescent="0.2">
      <c r="A3751" s="25"/>
      <c r="B3751" s="18"/>
      <c r="C3751" s="19"/>
      <c r="D3751" s="143"/>
      <c r="E3751" s="7"/>
      <c r="F3751" s="21"/>
      <c r="G3751" s="22"/>
      <c r="H3751" s="273"/>
      <c r="I3751" s="23"/>
      <c r="J3751" s="24"/>
    </row>
    <row r="3752" spans="1:13" ht="15" x14ac:dyDescent="0.2">
      <c r="A3752" s="25"/>
      <c r="B3752" s="18"/>
      <c r="C3752" s="19"/>
      <c r="D3752" s="143"/>
      <c r="E3752" s="7"/>
      <c r="F3752" s="21"/>
      <c r="G3752" s="22"/>
      <c r="H3752" s="273"/>
      <c r="I3752" s="23"/>
      <c r="J3752" s="24"/>
    </row>
    <row r="3753" spans="1:13" ht="15" x14ac:dyDescent="0.2">
      <c r="A3753" s="25"/>
      <c r="B3753" s="18"/>
      <c r="C3753" s="19"/>
      <c r="D3753" s="143"/>
      <c r="E3753" s="7"/>
      <c r="F3753" s="21"/>
      <c r="G3753" s="22"/>
      <c r="H3753" s="273"/>
      <c r="I3753" s="23"/>
      <c r="J3753" s="24"/>
    </row>
    <row r="3754" spans="1:13" ht="15" x14ac:dyDescent="0.2">
      <c r="A3754" s="25"/>
      <c r="B3754" s="18"/>
      <c r="C3754" s="19"/>
      <c r="D3754" s="143"/>
      <c r="E3754" s="7"/>
      <c r="F3754" s="21"/>
      <c r="G3754" s="22"/>
      <c r="H3754" s="273"/>
      <c r="I3754" s="23"/>
      <c r="J3754" s="24"/>
    </row>
    <row r="3755" spans="1:13" ht="15" x14ac:dyDescent="0.25">
      <c r="A3755" s="17"/>
      <c r="B3755" s="18"/>
      <c r="C3755" s="19"/>
      <c r="D3755" s="143"/>
      <c r="E3755" s="7"/>
      <c r="F3755" s="21"/>
      <c r="G3755" s="22"/>
      <c r="H3755" s="273"/>
      <c r="I3755" s="23"/>
      <c r="J3755" s="24"/>
    </row>
    <row r="3756" spans="1:13" ht="15" x14ac:dyDescent="0.2">
      <c r="A3756" s="25"/>
      <c r="B3756" s="18"/>
      <c r="C3756" s="19"/>
      <c r="D3756" s="143"/>
      <c r="E3756" s="7"/>
      <c r="F3756" s="21"/>
      <c r="G3756" s="22"/>
      <c r="H3756" s="273"/>
      <c r="I3756" s="23"/>
      <c r="J3756" s="24"/>
    </row>
    <row r="3757" spans="1:13" ht="15" x14ac:dyDescent="0.2">
      <c r="A3757" s="25"/>
      <c r="B3757" s="18"/>
      <c r="C3757" s="19"/>
      <c r="D3757" s="143"/>
      <c r="E3757" s="7"/>
      <c r="F3757" s="21"/>
      <c r="G3757" s="22"/>
      <c r="H3757" s="273"/>
      <c r="I3757" s="23"/>
      <c r="J3757" s="24"/>
    </row>
    <row r="3758" spans="1:13" ht="15" x14ac:dyDescent="0.2">
      <c r="A3758" s="25"/>
      <c r="B3758" s="18"/>
      <c r="C3758" s="19"/>
      <c r="D3758" s="143"/>
      <c r="E3758" s="7"/>
      <c r="F3758" s="21"/>
      <c r="G3758" s="22"/>
      <c r="H3758" s="273"/>
      <c r="I3758" s="23"/>
      <c r="J3758" s="24"/>
    </row>
    <row r="3759" spans="1:13" ht="15" x14ac:dyDescent="0.2">
      <c r="A3759" s="25"/>
      <c r="B3759" s="18"/>
      <c r="C3759" s="19"/>
      <c r="D3759" s="143"/>
      <c r="E3759" s="7"/>
      <c r="F3759" s="21"/>
      <c r="G3759" s="22"/>
      <c r="H3759" s="273"/>
      <c r="I3759" s="23"/>
      <c r="J3759" s="24"/>
    </row>
    <row r="3760" spans="1:13" ht="15" x14ac:dyDescent="0.2">
      <c r="A3760" s="25"/>
      <c r="B3760" s="18"/>
      <c r="C3760" s="19"/>
      <c r="D3760" s="143"/>
      <c r="E3760" s="7"/>
      <c r="F3760" s="21"/>
      <c r="G3760" s="22"/>
      <c r="H3760" s="273"/>
      <c r="I3760" s="23"/>
      <c r="J3760" s="24"/>
    </row>
    <row r="3761" spans="1:13" ht="15" x14ac:dyDescent="0.2">
      <c r="A3761" s="25"/>
      <c r="B3761" s="18"/>
      <c r="C3761" s="19"/>
      <c r="D3761" s="143"/>
      <c r="E3761" s="7"/>
      <c r="F3761" s="21"/>
      <c r="G3761" s="22"/>
      <c r="H3761" s="273"/>
      <c r="I3761" s="23"/>
      <c r="J3761" s="24"/>
    </row>
    <row r="3762" spans="1:13" ht="15" x14ac:dyDescent="0.2">
      <c r="A3762" s="25"/>
      <c r="B3762" s="18"/>
      <c r="C3762" s="19"/>
      <c r="D3762" s="143"/>
      <c r="E3762" s="7"/>
      <c r="F3762" s="21"/>
      <c r="G3762" s="22"/>
      <c r="H3762" s="273"/>
      <c r="I3762" s="23"/>
      <c r="J3762" s="24"/>
    </row>
    <row r="3763" spans="1:13" ht="15" x14ac:dyDescent="0.2">
      <c r="A3763" s="25"/>
      <c r="B3763" s="18"/>
      <c r="C3763" s="19"/>
      <c r="D3763" s="143"/>
      <c r="E3763" s="7"/>
      <c r="F3763" s="21"/>
      <c r="G3763" s="22"/>
      <c r="H3763" s="273"/>
      <c r="I3763" s="23"/>
      <c r="J3763" s="24"/>
    </row>
    <row r="3764" spans="1:13" ht="15" x14ac:dyDescent="0.2">
      <c r="A3764" s="25"/>
      <c r="B3764" s="18"/>
      <c r="C3764" s="19"/>
      <c r="D3764" s="143"/>
      <c r="E3764" s="7"/>
      <c r="F3764" s="21"/>
      <c r="G3764" s="22"/>
      <c r="H3764" s="273"/>
      <c r="I3764" s="23"/>
      <c r="J3764" s="24"/>
    </row>
    <row r="3765" spans="1:13" ht="15" x14ac:dyDescent="0.2">
      <c r="A3765" s="25"/>
      <c r="B3765" s="18"/>
      <c r="C3765" s="19"/>
      <c r="D3765" s="143"/>
      <c r="E3765" s="7"/>
      <c r="F3765" s="21"/>
      <c r="G3765" s="22"/>
      <c r="H3765" s="273"/>
      <c r="I3765" s="23"/>
      <c r="J3765" s="24"/>
    </row>
    <row r="3766" spans="1:13" ht="15" x14ac:dyDescent="0.2">
      <c r="A3766" s="25"/>
      <c r="B3766" s="18"/>
      <c r="C3766" s="19"/>
      <c r="D3766" s="143"/>
      <c r="E3766" s="7"/>
      <c r="F3766" s="21"/>
      <c r="G3766" s="22"/>
      <c r="H3766" s="273"/>
      <c r="I3766" s="23"/>
      <c r="J3766" s="24"/>
    </row>
    <row r="3767" spans="1:13" s="38" customFormat="1" ht="15" x14ac:dyDescent="0.2">
      <c r="A3767" s="25"/>
      <c r="B3767" s="18"/>
      <c r="C3767" s="19"/>
      <c r="D3767" s="143"/>
      <c r="E3767" s="7"/>
      <c r="F3767" s="21"/>
      <c r="G3767" s="22"/>
      <c r="H3767" s="273"/>
      <c r="I3767" s="23"/>
      <c r="J3767" s="24"/>
      <c r="K3767" s="35"/>
      <c r="L3767" s="246"/>
      <c r="M3767" s="340"/>
    </row>
    <row r="3768" spans="1:13" s="38" customFormat="1" ht="15" x14ac:dyDescent="0.2">
      <c r="A3768" s="25"/>
      <c r="B3768" s="18"/>
      <c r="C3768" s="19"/>
      <c r="D3768" s="143"/>
      <c r="E3768" s="7"/>
      <c r="F3768" s="21"/>
      <c r="G3768" s="22"/>
      <c r="H3768" s="273"/>
      <c r="I3768" s="23"/>
      <c r="J3768" s="24"/>
      <c r="K3768" s="35"/>
      <c r="L3768" s="246"/>
      <c r="M3768" s="340"/>
    </row>
    <row r="3769" spans="1:13" s="38" customFormat="1" ht="15" x14ac:dyDescent="0.25">
      <c r="A3769" s="25"/>
      <c r="B3769" s="18"/>
      <c r="C3769" s="19"/>
      <c r="D3769" s="143"/>
      <c r="E3769" s="7"/>
      <c r="F3769" s="21"/>
      <c r="G3769" s="22"/>
      <c r="H3769" s="273"/>
      <c r="I3769" s="23"/>
      <c r="J3769" s="24"/>
      <c r="K3769" s="35"/>
      <c r="L3769" s="246"/>
      <c r="M3769" s="352"/>
    </row>
    <row r="3770" spans="1:13" s="38" customFormat="1" ht="15" x14ac:dyDescent="0.2">
      <c r="A3770" s="25"/>
      <c r="B3770" s="18"/>
      <c r="C3770" s="19"/>
      <c r="D3770" s="143"/>
      <c r="E3770" s="7"/>
      <c r="F3770" s="21"/>
      <c r="G3770" s="22"/>
      <c r="H3770" s="273"/>
      <c r="I3770" s="23"/>
      <c r="J3770" s="24"/>
      <c r="K3770" s="35"/>
      <c r="L3770" s="246"/>
      <c r="M3770" s="340"/>
    </row>
    <row r="3771" spans="1:13" s="38" customFormat="1" ht="15" x14ac:dyDescent="0.25">
      <c r="A3771" s="17"/>
      <c r="B3771" s="18"/>
      <c r="C3771" s="19"/>
      <c r="D3771" s="143"/>
      <c r="E3771" s="7"/>
      <c r="F3771" s="21"/>
      <c r="G3771" s="22"/>
      <c r="H3771" s="273"/>
      <c r="I3771" s="23"/>
      <c r="J3771" s="24"/>
      <c r="K3771" s="35"/>
      <c r="L3771" s="246"/>
      <c r="M3771" s="340"/>
    </row>
    <row r="3772" spans="1:13" s="38" customFormat="1" ht="15" x14ac:dyDescent="0.2">
      <c r="A3772" s="25"/>
      <c r="B3772" s="18"/>
      <c r="C3772" s="19"/>
      <c r="D3772" s="143"/>
      <c r="E3772" s="7"/>
      <c r="F3772" s="21"/>
      <c r="G3772" s="22"/>
      <c r="H3772" s="273"/>
      <c r="I3772" s="23"/>
      <c r="J3772" s="24"/>
      <c r="K3772" s="35"/>
      <c r="L3772" s="246"/>
      <c r="M3772" s="340"/>
    </row>
    <row r="3773" spans="1:13" s="38" customFormat="1" ht="15" x14ac:dyDescent="0.2">
      <c r="A3773" s="25"/>
      <c r="B3773" s="18"/>
      <c r="C3773" s="19"/>
      <c r="D3773" s="143"/>
      <c r="E3773" s="7"/>
      <c r="F3773" s="21"/>
      <c r="G3773" s="22"/>
      <c r="H3773" s="273"/>
      <c r="I3773" s="23"/>
      <c r="J3773" s="24"/>
      <c r="K3773" s="35"/>
      <c r="L3773" s="246"/>
      <c r="M3773" s="340"/>
    </row>
    <row r="3774" spans="1:13" s="38" customFormat="1" ht="15" x14ac:dyDescent="0.2">
      <c r="A3774" s="25"/>
      <c r="B3774" s="18"/>
      <c r="C3774" s="19"/>
      <c r="D3774" s="143"/>
      <c r="E3774" s="7"/>
      <c r="F3774" s="21"/>
      <c r="G3774" s="22"/>
      <c r="H3774" s="273"/>
      <c r="I3774" s="23"/>
      <c r="J3774" s="24"/>
      <c r="K3774" s="35"/>
      <c r="L3774" s="246"/>
      <c r="M3774" s="340"/>
    </row>
    <row r="3775" spans="1:13" s="38" customFormat="1" ht="15" x14ac:dyDescent="0.2">
      <c r="A3775" s="25"/>
      <c r="B3775" s="18"/>
      <c r="C3775" s="19"/>
      <c r="D3775" s="143"/>
      <c r="E3775" s="7"/>
      <c r="F3775" s="21"/>
      <c r="G3775" s="22"/>
      <c r="H3775" s="273"/>
      <c r="I3775" s="23"/>
      <c r="J3775" s="24"/>
      <c r="K3775" s="35"/>
      <c r="L3775" s="246"/>
      <c r="M3775" s="340"/>
    </row>
    <row r="3776" spans="1:13" s="38" customFormat="1" ht="15" x14ac:dyDescent="0.2">
      <c r="A3776" s="25"/>
      <c r="B3776" s="18"/>
      <c r="C3776" s="19"/>
      <c r="D3776" s="143"/>
      <c r="E3776" s="7"/>
      <c r="F3776" s="21"/>
      <c r="G3776" s="22"/>
      <c r="H3776" s="273"/>
      <c r="I3776" s="23"/>
      <c r="J3776" s="24"/>
      <c r="K3776" s="35"/>
      <c r="L3776" s="246"/>
      <c r="M3776" s="340"/>
    </row>
    <row r="3777" spans="1:13" s="38" customFormat="1" ht="15" x14ac:dyDescent="0.25">
      <c r="A3777" s="25"/>
      <c r="B3777" s="18"/>
      <c r="C3777" s="19"/>
      <c r="D3777" s="143"/>
      <c r="E3777" s="7"/>
      <c r="F3777" s="21"/>
      <c r="G3777" s="22"/>
      <c r="H3777" s="273"/>
      <c r="I3777" s="23"/>
      <c r="J3777" s="24"/>
      <c r="K3777" s="35"/>
      <c r="L3777" s="246"/>
      <c r="M3777" s="352"/>
    </row>
    <row r="3778" spans="1:13" s="38" customFormat="1" ht="15" x14ac:dyDescent="0.2">
      <c r="A3778" s="25"/>
      <c r="B3778" s="18"/>
      <c r="C3778" s="19"/>
      <c r="D3778" s="143"/>
      <c r="E3778" s="7"/>
      <c r="F3778" s="21"/>
      <c r="G3778" s="22"/>
      <c r="H3778" s="273"/>
      <c r="I3778" s="23"/>
      <c r="J3778" s="24"/>
      <c r="K3778" s="35"/>
      <c r="L3778" s="246"/>
      <c r="M3778" s="340"/>
    </row>
    <row r="3779" spans="1:13" s="38" customFormat="1" ht="15" x14ac:dyDescent="0.25">
      <c r="A3779" s="17"/>
      <c r="B3779" s="18"/>
      <c r="C3779" s="19"/>
      <c r="D3779" s="143"/>
      <c r="E3779" s="7"/>
      <c r="F3779" s="21"/>
      <c r="G3779" s="22"/>
      <c r="H3779" s="273"/>
      <c r="I3779" s="23"/>
      <c r="J3779" s="24"/>
      <c r="K3779" s="35"/>
      <c r="L3779" s="246"/>
      <c r="M3779" s="340"/>
    </row>
    <row r="3780" spans="1:13" s="38" customFormat="1" ht="15" x14ac:dyDescent="0.25">
      <c r="A3780" s="25"/>
      <c r="B3780" s="18"/>
      <c r="C3780" s="19"/>
      <c r="D3780" s="143"/>
      <c r="E3780" s="7"/>
      <c r="F3780" s="21"/>
      <c r="G3780" s="22"/>
      <c r="H3780" s="273"/>
      <c r="I3780" s="23"/>
      <c r="J3780" s="24"/>
      <c r="K3780" s="35"/>
      <c r="L3780" s="246"/>
      <c r="M3780" s="352"/>
    </row>
    <row r="3781" spans="1:13" s="38" customFormat="1" ht="15" x14ac:dyDescent="0.2">
      <c r="A3781" s="25"/>
      <c r="B3781" s="18"/>
      <c r="C3781" s="19"/>
      <c r="D3781" s="143"/>
      <c r="E3781" s="7"/>
      <c r="F3781" s="21"/>
      <c r="G3781" s="22"/>
      <c r="H3781" s="273"/>
      <c r="I3781" s="23"/>
      <c r="J3781" s="24"/>
      <c r="K3781" s="35"/>
      <c r="L3781" s="246"/>
      <c r="M3781" s="340"/>
    </row>
    <row r="3782" spans="1:13" s="38" customFormat="1" ht="15" x14ac:dyDescent="0.2">
      <c r="A3782" s="25"/>
      <c r="B3782" s="18"/>
      <c r="C3782" s="19"/>
      <c r="D3782" s="143"/>
      <c r="E3782" s="7"/>
      <c r="F3782" s="21"/>
      <c r="G3782" s="22"/>
      <c r="H3782" s="273"/>
      <c r="I3782" s="23"/>
      <c r="J3782" s="24"/>
      <c r="K3782" s="35"/>
      <c r="L3782" s="246"/>
      <c r="M3782" s="340"/>
    </row>
    <row r="3783" spans="1:13" ht="15" x14ac:dyDescent="0.2">
      <c r="A3783" s="25"/>
      <c r="B3783" s="18"/>
      <c r="C3783" s="19"/>
      <c r="D3783" s="143"/>
      <c r="E3783" s="7"/>
      <c r="F3783" s="21"/>
      <c r="G3783" s="22"/>
      <c r="H3783" s="273"/>
      <c r="I3783" s="23"/>
      <c r="J3783" s="24"/>
    </row>
    <row r="3784" spans="1:13" ht="15" x14ac:dyDescent="0.2">
      <c r="A3784" s="25"/>
      <c r="B3784" s="18"/>
      <c r="C3784" s="19"/>
      <c r="D3784" s="143"/>
      <c r="E3784" s="7"/>
      <c r="F3784" s="21"/>
      <c r="G3784" s="22"/>
      <c r="H3784" s="273"/>
      <c r="I3784" s="23"/>
      <c r="J3784" s="24"/>
    </row>
    <row r="3785" spans="1:13" ht="15" x14ac:dyDescent="0.2">
      <c r="A3785" s="25"/>
      <c r="B3785" s="18"/>
      <c r="C3785" s="19"/>
      <c r="D3785" s="143"/>
      <c r="E3785" s="7"/>
      <c r="F3785" s="21"/>
      <c r="G3785" s="22"/>
      <c r="H3785" s="273"/>
      <c r="I3785" s="23"/>
      <c r="J3785" s="24"/>
    </row>
    <row r="3786" spans="1:13" ht="15" x14ac:dyDescent="0.2">
      <c r="A3786" s="25"/>
      <c r="B3786" s="18"/>
      <c r="C3786" s="19"/>
      <c r="D3786" s="143"/>
      <c r="E3786" s="7"/>
      <c r="F3786" s="21"/>
      <c r="G3786" s="22"/>
      <c r="H3786" s="273"/>
      <c r="I3786" s="23"/>
      <c r="J3786" s="24"/>
    </row>
    <row r="3787" spans="1:13" ht="15" x14ac:dyDescent="0.2">
      <c r="A3787" s="25"/>
      <c r="B3787" s="18"/>
      <c r="C3787" s="19"/>
      <c r="D3787" s="143"/>
      <c r="E3787" s="7"/>
      <c r="F3787" s="21"/>
      <c r="G3787" s="22"/>
      <c r="H3787" s="273"/>
      <c r="I3787" s="23"/>
      <c r="J3787" s="24"/>
    </row>
    <row r="3788" spans="1:13" ht="15" x14ac:dyDescent="0.2">
      <c r="A3788" s="25"/>
      <c r="B3788" s="18"/>
      <c r="C3788" s="19"/>
      <c r="D3788" s="143"/>
      <c r="E3788" s="7"/>
      <c r="F3788" s="21"/>
      <c r="G3788" s="22"/>
      <c r="H3788" s="273"/>
      <c r="I3788" s="23"/>
      <c r="J3788" s="24"/>
    </row>
    <row r="3789" spans="1:13" ht="15" x14ac:dyDescent="0.2">
      <c r="A3789" s="25"/>
      <c r="B3789" s="18"/>
      <c r="C3789" s="19"/>
      <c r="D3789" s="143"/>
      <c r="E3789" s="7"/>
      <c r="F3789" s="21"/>
      <c r="G3789" s="22"/>
      <c r="H3789" s="273"/>
      <c r="I3789" s="23"/>
      <c r="J3789" s="24"/>
    </row>
    <row r="3790" spans="1:13" ht="15" x14ac:dyDescent="0.2">
      <c r="A3790" s="25"/>
      <c r="B3790" s="18"/>
      <c r="C3790" s="19"/>
      <c r="D3790" s="143"/>
      <c r="E3790" s="7"/>
      <c r="F3790" s="21"/>
      <c r="G3790" s="22"/>
      <c r="H3790" s="273"/>
      <c r="I3790" s="23"/>
      <c r="J3790" s="24"/>
    </row>
    <row r="3791" spans="1:13" ht="15" x14ac:dyDescent="0.25">
      <c r="A3791" s="17"/>
      <c r="B3791" s="18"/>
      <c r="C3791" s="19"/>
      <c r="D3791" s="143"/>
      <c r="E3791" s="7"/>
      <c r="F3791" s="21"/>
      <c r="G3791" s="22"/>
      <c r="H3791" s="273"/>
      <c r="I3791" s="23"/>
      <c r="J3791" s="24"/>
    </row>
    <row r="3792" spans="1:13" ht="15" x14ac:dyDescent="0.2">
      <c r="A3792" s="25"/>
      <c r="B3792" s="18"/>
      <c r="C3792" s="19"/>
      <c r="D3792" s="143"/>
      <c r="E3792" s="7"/>
      <c r="F3792" s="21"/>
      <c r="G3792" s="22"/>
      <c r="H3792" s="273"/>
      <c r="I3792" s="23"/>
      <c r="J3792" s="24"/>
    </row>
    <row r="3793" spans="1:13" ht="15" x14ac:dyDescent="0.2">
      <c r="A3793" s="25"/>
      <c r="B3793" s="18"/>
      <c r="C3793" s="19"/>
      <c r="D3793" s="143"/>
      <c r="E3793" s="7"/>
      <c r="F3793" s="21"/>
      <c r="G3793" s="22"/>
      <c r="H3793" s="273"/>
      <c r="I3793" s="23"/>
      <c r="J3793" s="24"/>
    </row>
    <row r="3794" spans="1:13" ht="15" x14ac:dyDescent="0.2">
      <c r="A3794" s="25"/>
      <c r="B3794" s="18"/>
      <c r="C3794" s="19"/>
      <c r="D3794" s="143"/>
      <c r="E3794" s="7"/>
      <c r="F3794" s="21"/>
      <c r="G3794" s="22"/>
      <c r="H3794" s="273"/>
      <c r="I3794" s="23"/>
      <c r="J3794" s="24"/>
    </row>
    <row r="3795" spans="1:13" ht="15" x14ac:dyDescent="0.2">
      <c r="A3795" s="25"/>
      <c r="B3795" s="18"/>
      <c r="C3795" s="19"/>
      <c r="D3795" s="143"/>
      <c r="E3795" s="7"/>
      <c r="F3795" s="21"/>
      <c r="G3795" s="22"/>
      <c r="H3795" s="273"/>
      <c r="I3795" s="23"/>
      <c r="J3795" s="24"/>
    </row>
    <row r="3796" spans="1:13" ht="15" x14ac:dyDescent="0.2">
      <c r="A3796" s="25"/>
      <c r="B3796" s="18"/>
      <c r="C3796" s="19"/>
      <c r="D3796" s="143"/>
      <c r="E3796" s="7"/>
      <c r="F3796" s="21"/>
      <c r="G3796" s="22"/>
      <c r="H3796" s="273"/>
      <c r="I3796" s="23"/>
      <c r="J3796" s="24"/>
    </row>
    <row r="3797" spans="1:13" ht="15" x14ac:dyDescent="0.2">
      <c r="A3797" s="25"/>
      <c r="B3797" s="18"/>
      <c r="C3797" s="19"/>
      <c r="D3797" s="143"/>
      <c r="E3797" s="7"/>
      <c r="F3797" s="21"/>
      <c r="G3797" s="22"/>
      <c r="H3797" s="273"/>
      <c r="I3797" s="23"/>
      <c r="J3797" s="24"/>
    </row>
    <row r="3798" spans="1:13" ht="15" x14ac:dyDescent="0.2">
      <c r="A3798" s="25"/>
      <c r="B3798" s="18"/>
      <c r="C3798" s="19"/>
      <c r="D3798" s="143"/>
      <c r="E3798" s="7"/>
      <c r="F3798" s="21"/>
      <c r="G3798" s="22"/>
      <c r="H3798" s="273"/>
      <c r="I3798" s="23"/>
      <c r="J3798" s="24"/>
    </row>
    <row r="3799" spans="1:13" s="38" customFormat="1" ht="15" x14ac:dyDescent="0.2">
      <c r="A3799" s="25"/>
      <c r="B3799" s="18"/>
      <c r="C3799" s="19"/>
      <c r="D3799" s="143"/>
      <c r="E3799" s="7"/>
      <c r="F3799" s="21"/>
      <c r="G3799" s="22"/>
      <c r="H3799" s="273"/>
      <c r="I3799" s="23"/>
      <c r="J3799" s="24"/>
      <c r="K3799" s="35"/>
      <c r="L3799" s="246"/>
      <c r="M3799" s="340"/>
    </row>
    <row r="3800" spans="1:13" s="38" customFormat="1" ht="15" x14ac:dyDescent="0.2">
      <c r="A3800" s="25"/>
      <c r="B3800" s="18"/>
      <c r="C3800" s="19"/>
      <c r="D3800" s="143"/>
      <c r="E3800" s="7"/>
      <c r="F3800" s="21"/>
      <c r="G3800" s="22"/>
      <c r="H3800" s="273"/>
      <c r="I3800" s="23"/>
      <c r="J3800" s="24"/>
      <c r="K3800" s="35"/>
      <c r="L3800" s="246"/>
      <c r="M3800" s="340"/>
    </row>
    <row r="3801" spans="1:13" s="38" customFormat="1" ht="15" x14ac:dyDescent="0.2">
      <c r="A3801" s="25"/>
      <c r="B3801" s="18"/>
      <c r="C3801" s="19"/>
      <c r="D3801" s="143"/>
      <c r="E3801" s="7"/>
      <c r="F3801" s="21"/>
      <c r="G3801" s="22"/>
      <c r="H3801" s="273"/>
      <c r="I3801" s="23"/>
      <c r="J3801" s="24"/>
      <c r="K3801" s="35"/>
      <c r="L3801" s="246"/>
      <c r="M3801" s="340"/>
    </row>
    <row r="3802" spans="1:13" s="38" customFormat="1" ht="15" x14ac:dyDescent="0.2">
      <c r="A3802" s="25"/>
      <c r="B3802" s="18"/>
      <c r="C3802" s="19"/>
      <c r="D3802" s="143"/>
      <c r="E3802" s="7"/>
      <c r="F3802" s="21"/>
      <c r="G3802" s="22"/>
      <c r="H3802" s="273"/>
      <c r="I3802" s="23"/>
      <c r="J3802" s="24"/>
      <c r="K3802" s="35"/>
      <c r="L3802" s="246"/>
      <c r="M3802" s="340"/>
    </row>
    <row r="3803" spans="1:13" s="38" customFormat="1" ht="15" x14ac:dyDescent="0.2">
      <c r="A3803" s="25"/>
      <c r="B3803" s="18"/>
      <c r="C3803" s="19"/>
      <c r="D3803" s="143"/>
      <c r="E3803" s="7"/>
      <c r="F3803" s="21"/>
      <c r="G3803" s="22"/>
      <c r="H3803" s="273"/>
      <c r="I3803" s="23"/>
      <c r="J3803" s="24"/>
      <c r="K3803" s="35"/>
      <c r="L3803" s="246"/>
      <c r="M3803" s="340"/>
    </row>
    <row r="3804" spans="1:13" s="38" customFormat="1" ht="15" x14ac:dyDescent="0.2">
      <c r="A3804" s="25"/>
      <c r="B3804" s="18"/>
      <c r="C3804" s="19"/>
      <c r="D3804" s="143"/>
      <c r="E3804" s="7"/>
      <c r="F3804" s="21"/>
      <c r="G3804" s="22"/>
      <c r="H3804" s="273"/>
      <c r="I3804" s="23"/>
      <c r="J3804" s="24"/>
      <c r="K3804" s="35"/>
      <c r="L3804" s="246"/>
      <c r="M3804" s="340"/>
    </row>
    <row r="3805" spans="1:13" s="38" customFormat="1" ht="15" x14ac:dyDescent="0.2">
      <c r="A3805" s="25"/>
      <c r="B3805" s="18"/>
      <c r="C3805" s="19"/>
      <c r="D3805" s="143"/>
      <c r="E3805" s="7"/>
      <c r="F3805" s="21"/>
      <c r="G3805" s="22"/>
      <c r="H3805" s="273"/>
      <c r="I3805" s="23"/>
      <c r="J3805" s="24"/>
      <c r="K3805" s="35"/>
      <c r="L3805" s="246"/>
      <c r="M3805" s="340"/>
    </row>
    <row r="3806" spans="1:13" s="38" customFormat="1" ht="15" x14ac:dyDescent="0.2">
      <c r="A3806" s="25"/>
      <c r="B3806" s="18"/>
      <c r="C3806" s="19"/>
      <c r="D3806" s="143"/>
      <c r="E3806" s="7"/>
      <c r="F3806" s="21"/>
      <c r="G3806" s="22"/>
      <c r="H3806" s="273"/>
      <c r="I3806" s="23"/>
      <c r="J3806" s="24"/>
      <c r="K3806" s="35"/>
      <c r="L3806" s="246"/>
      <c r="M3806" s="340"/>
    </row>
    <row r="3807" spans="1:13" s="38" customFormat="1" ht="15" x14ac:dyDescent="0.25">
      <c r="A3807" s="25"/>
      <c r="B3807" s="18"/>
      <c r="C3807" s="19"/>
      <c r="D3807" s="143"/>
      <c r="E3807" s="7"/>
      <c r="F3807" s="21"/>
      <c r="G3807" s="22"/>
      <c r="H3807" s="273"/>
      <c r="I3807" s="23"/>
      <c r="J3807" s="24"/>
      <c r="K3807" s="35"/>
      <c r="L3807" s="246"/>
      <c r="M3807" s="352"/>
    </row>
    <row r="3808" spans="1:13" s="38" customFormat="1" ht="15" x14ac:dyDescent="0.2">
      <c r="A3808" s="25"/>
      <c r="B3808" s="18"/>
      <c r="C3808" s="19"/>
      <c r="D3808" s="143"/>
      <c r="E3808" s="7"/>
      <c r="F3808" s="21"/>
      <c r="G3808" s="22"/>
      <c r="H3808" s="273"/>
      <c r="I3808" s="23"/>
      <c r="J3808" s="24"/>
      <c r="K3808" s="35"/>
      <c r="L3808" s="246"/>
      <c r="M3808" s="340"/>
    </row>
    <row r="3809" spans="1:13" s="38" customFormat="1" ht="15" x14ac:dyDescent="0.2">
      <c r="A3809" s="25"/>
      <c r="B3809" s="18"/>
      <c r="C3809" s="19"/>
      <c r="D3809" s="143"/>
      <c r="E3809" s="7"/>
      <c r="F3809" s="21"/>
      <c r="G3809" s="22"/>
      <c r="H3809" s="273"/>
      <c r="I3809" s="23"/>
      <c r="J3809" s="24"/>
      <c r="K3809" s="35"/>
      <c r="L3809" s="246"/>
      <c r="M3809" s="340"/>
    </row>
    <row r="3810" spans="1:13" s="38" customFormat="1" ht="15" x14ac:dyDescent="0.25">
      <c r="A3810" s="17"/>
      <c r="B3810" s="18"/>
      <c r="C3810" s="19"/>
      <c r="D3810" s="143"/>
      <c r="E3810" s="7"/>
      <c r="F3810" s="21"/>
      <c r="G3810" s="22"/>
      <c r="H3810" s="273"/>
      <c r="I3810" s="23"/>
      <c r="J3810" s="24"/>
      <c r="K3810" s="35"/>
      <c r="L3810" s="246"/>
      <c r="M3810" s="340"/>
    </row>
    <row r="3811" spans="1:13" s="38" customFormat="1" ht="15" x14ac:dyDescent="0.2">
      <c r="A3811" s="25"/>
      <c r="B3811" s="18"/>
      <c r="C3811" s="19"/>
      <c r="D3811" s="143"/>
      <c r="E3811" s="7"/>
      <c r="F3811" s="21"/>
      <c r="G3811" s="22"/>
      <c r="H3811" s="273"/>
      <c r="I3811" s="23"/>
      <c r="J3811" s="24"/>
      <c r="K3811" s="35"/>
      <c r="L3811" s="246"/>
      <c r="M3811" s="340"/>
    </row>
    <row r="3812" spans="1:13" s="38" customFormat="1" ht="15" x14ac:dyDescent="0.2">
      <c r="A3812" s="25"/>
      <c r="B3812" s="18"/>
      <c r="C3812" s="19"/>
      <c r="D3812" s="143"/>
      <c r="E3812" s="7"/>
      <c r="F3812" s="21"/>
      <c r="G3812" s="22"/>
      <c r="H3812" s="273"/>
      <c r="I3812" s="23"/>
      <c r="J3812" s="24"/>
      <c r="K3812" s="35"/>
      <c r="L3812" s="246"/>
      <c r="M3812" s="340"/>
    </row>
    <row r="3813" spans="1:13" s="38" customFormat="1" ht="15" x14ac:dyDescent="0.2">
      <c r="A3813" s="25"/>
      <c r="B3813" s="18"/>
      <c r="C3813" s="19"/>
      <c r="D3813" s="143"/>
      <c r="E3813" s="7"/>
      <c r="F3813" s="21"/>
      <c r="G3813" s="22"/>
      <c r="H3813" s="273"/>
      <c r="I3813" s="23"/>
      <c r="J3813" s="24"/>
      <c r="K3813" s="35"/>
      <c r="L3813" s="246"/>
      <c r="M3813" s="340"/>
    </row>
    <row r="3814" spans="1:13" s="38" customFormat="1" ht="15" x14ac:dyDescent="0.2">
      <c r="A3814" s="25"/>
      <c r="B3814" s="18"/>
      <c r="C3814" s="19"/>
      <c r="D3814" s="143"/>
      <c r="E3814" s="7"/>
      <c r="F3814" s="21"/>
      <c r="G3814" s="22"/>
      <c r="H3814" s="273"/>
      <c r="I3814" s="23"/>
      <c r="J3814" s="24"/>
      <c r="K3814" s="35"/>
      <c r="L3814" s="246"/>
      <c r="M3814" s="340"/>
    </row>
    <row r="3815" spans="1:13" s="38" customFormat="1" ht="15" x14ac:dyDescent="0.2">
      <c r="A3815" s="25"/>
      <c r="B3815" s="18"/>
      <c r="C3815" s="19"/>
      <c r="D3815" s="143"/>
      <c r="E3815" s="7"/>
      <c r="F3815" s="21"/>
      <c r="G3815" s="22"/>
      <c r="H3815" s="273"/>
      <c r="I3815" s="23"/>
      <c r="J3815" s="24"/>
      <c r="K3815" s="35"/>
      <c r="L3815" s="246"/>
      <c r="M3815" s="340"/>
    </row>
    <row r="3816" spans="1:13" s="38" customFormat="1" ht="15" x14ac:dyDescent="0.2">
      <c r="A3816" s="25"/>
      <c r="B3816" s="18"/>
      <c r="C3816" s="19"/>
      <c r="D3816" s="143"/>
      <c r="E3816" s="7"/>
      <c r="F3816" s="21"/>
      <c r="G3816" s="22"/>
      <c r="H3816" s="273"/>
      <c r="I3816" s="23"/>
      <c r="J3816" s="24"/>
      <c r="K3816" s="35"/>
      <c r="L3816" s="246"/>
      <c r="M3816" s="340"/>
    </row>
    <row r="3817" spans="1:13" s="38" customFormat="1" ht="15" x14ac:dyDescent="0.25">
      <c r="A3817" s="17"/>
      <c r="B3817" s="18"/>
      <c r="C3817" s="19"/>
      <c r="D3817" s="143"/>
      <c r="E3817" s="7"/>
      <c r="F3817" s="21"/>
      <c r="G3817" s="22"/>
      <c r="H3817" s="273"/>
      <c r="I3817" s="23"/>
      <c r="J3817" s="24"/>
      <c r="K3817" s="35"/>
      <c r="L3817" s="246"/>
      <c r="M3817" s="340"/>
    </row>
    <row r="3818" spans="1:13" s="38" customFormat="1" ht="15" x14ac:dyDescent="0.2">
      <c r="A3818" s="25"/>
      <c r="B3818" s="18"/>
      <c r="C3818" s="19"/>
      <c r="D3818" s="143"/>
      <c r="E3818" s="7"/>
      <c r="F3818" s="21"/>
      <c r="G3818" s="22"/>
      <c r="H3818" s="273"/>
      <c r="I3818" s="23"/>
      <c r="J3818" s="24"/>
      <c r="K3818" s="35"/>
      <c r="L3818" s="246"/>
      <c r="M3818" s="340"/>
    </row>
    <row r="3819" spans="1:13" s="38" customFormat="1" ht="15" x14ac:dyDescent="0.2">
      <c r="A3819" s="25"/>
      <c r="B3819" s="18"/>
      <c r="C3819" s="19"/>
      <c r="D3819" s="143"/>
      <c r="E3819" s="7"/>
      <c r="F3819" s="21"/>
      <c r="G3819" s="22"/>
      <c r="H3819" s="273"/>
      <c r="I3819" s="23"/>
      <c r="J3819" s="24"/>
      <c r="K3819" s="35"/>
      <c r="L3819" s="246"/>
      <c r="M3819" s="340"/>
    </row>
    <row r="3820" spans="1:13" s="38" customFormat="1" ht="15" x14ac:dyDescent="0.2">
      <c r="A3820" s="25"/>
      <c r="B3820" s="18"/>
      <c r="C3820" s="19"/>
      <c r="D3820" s="143"/>
      <c r="E3820" s="7"/>
      <c r="F3820" s="21"/>
      <c r="G3820" s="22"/>
      <c r="H3820" s="273"/>
      <c r="I3820" s="23"/>
      <c r="J3820" s="24"/>
      <c r="K3820" s="35"/>
      <c r="L3820" s="246"/>
      <c r="M3820" s="340"/>
    </row>
    <row r="3821" spans="1:13" s="38" customFormat="1" ht="15" x14ac:dyDescent="0.25">
      <c r="A3821" s="25"/>
      <c r="B3821" s="18"/>
      <c r="C3821" s="19"/>
      <c r="D3821" s="143"/>
      <c r="E3821" s="7"/>
      <c r="F3821" s="21"/>
      <c r="G3821" s="22"/>
      <c r="H3821" s="273"/>
      <c r="I3821" s="23"/>
      <c r="J3821" s="24"/>
      <c r="K3821" s="35"/>
      <c r="L3821" s="246"/>
      <c r="M3821" s="352"/>
    </row>
    <row r="3822" spans="1:13" s="38" customFormat="1" ht="15" x14ac:dyDescent="0.2">
      <c r="A3822" s="25"/>
      <c r="B3822" s="18"/>
      <c r="C3822" s="19"/>
      <c r="D3822" s="143"/>
      <c r="E3822" s="7"/>
      <c r="F3822" s="21"/>
      <c r="G3822" s="22"/>
      <c r="H3822" s="273"/>
      <c r="I3822" s="23"/>
      <c r="J3822" s="24"/>
      <c r="K3822" s="35"/>
      <c r="L3822" s="246"/>
      <c r="M3822" s="340"/>
    </row>
    <row r="3823" spans="1:13" s="38" customFormat="1" ht="15" x14ac:dyDescent="0.25">
      <c r="A3823" s="25"/>
      <c r="B3823" s="18"/>
      <c r="C3823" s="19"/>
      <c r="D3823" s="143"/>
      <c r="E3823" s="7"/>
      <c r="F3823" s="21"/>
      <c r="G3823" s="22"/>
      <c r="H3823" s="273"/>
      <c r="I3823" s="23"/>
      <c r="J3823" s="24"/>
      <c r="K3823" s="35"/>
      <c r="L3823" s="246"/>
      <c r="M3823" s="352"/>
    </row>
    <row r="3824" spans="1:13" s="38" customFormat="1" ht="15" x14ac:dyDescent="0.2">
      <c r="A3824" s="25"/>
      <c r="B3824" s="18"/>
      <c r="C3824" s="19"/>
      <c r="D3824" s="143"/>
      <c r="E3824" s="7"/>
      <c r="F3824" s="21"/>
      <c r="G3824" s="22"/>
      <c r="H3824" s="273"/>
      <c r="I3824" s="23"/>
      <c r="J3824" s="24"/>
      <c r="K3824" s="35"/>
      <c r="L3824" s="246"/>
      <c r="M3824" s="340"/>
    </row>
    <row r="3825" spans="1:13" s="38" customFormat="1" ht="15" x14ac:dyDescent="0.25">
      <c r="A3825" s="25"/>
      <c r="B3825" s="18"/>
      <c r="C3825" s="19"/>
      <c r="D3825" s="143"/>
      <c r="E3825" s="7"/>
      <c r="F3825" s="21"/>
      <c r="G3825" s="22"/>
      <c r="H3825" s="273"/>
      <c r="I3825" s="23"/>
      <c r="J3825" s="24"/>
      <c r="K3825" s="35"/>
      <c r="L3825" s="246"/>
      <c r="M3825" s="352"/>
    </row>
    <row r="3826" spans="1:13" s="38" customFormat="1" ht="15" x14ac:dyDescent="0.25">
      <c r="A3826" s="25"/>
      <c r="B3826" s="18"/>
      <c r="C3826" s="19"/>
      <c r="D3826" s="143"/>
      <c r="E3826" s="7"/>
      <c r="F3826" s="21"/>
      <c r="G3826" s="22"/>
      <c r="H3826" s="273"/>
      <c r="I3826" s="23"/>
      <c r="J3826" s="24"/>
      <c r="K3826" s="35"/>
      <c r="L3826" s="246"/>
      <c r="M3826" s="352"/>
    </row>
    <row r="3827" spans="1:13" s="38" customFormat="1" ht="15" x14ac:dyDescent="0.25">
      <c r="A3827" s="17"/>
      <c r="B3827" s="18"/>
      <c r="C3827" s="19"/>
      <c r="D3827" s="143"/>
      <c r="E3827" s="7"/>
      <c r="F3827" s="21"/>
      <c r="G3827" s="22"/>
      <c r="H3827" s="273"/>
      <c r="I3827" s="23"/>
      <c r="J3827" s="24"/>
      <c r="K3827" s="35"/>
      <c r="L3827" s="246"/>
      <c r="M3827" s="340"/>
    </row>
    <row r="3828" spans="1:13" s="38" customFormat="1" ht="15" x14ac:dyDescent="0.2">
      <c r="A3828" s="25"/>
      <c r="B3828" s="18"/>
      <c r="C3828" s="19"/>
      <c r="D3828" s="143"/>
      <c r="E3828" s="7"/>
      <c r="F3828" s="21"/>
      <c r="G3828" s="22"/>
      <c r="H3828" s="273"/>
      <c r="I3828" s="23"/>
      <c r="J3828" s="24"/>
      <c r="K3828" s="35"/>
      <c r="L3828" s="246"/>
      <c r="M3828" s="340"/>
    </row>
    <row r="3829" spans="1:13" s="38" customFormat="1" ht="15" x14ac:dyDescent="0.25">
      <c r="A3829" s="25"/>
      <c r="B3829" s="18"/>
      <c r="C3829" s="19"/>
      <c r="D3829" s="143"/>
      <c r="E3829" s="7"/>
      <c r="F3829" s="21"/>
      <c r="G3829" s="22"/>
      <c r="H3829" s="273"/>
      <c r="I3829" s="23"/>
      <c r="J3829" s="24"/>
      <c r="K3829" s="35"/>
      <c r="L3829" s="246"/>
      <c r="M3829" s="352"/>
    </row>
    <row r="3830" spans="1:13" s="38" customFormat="1" ht="15" x14ac:dyDescent="0.25">
      <c r="A3830" s="25"/>
      <c r="B3830" s="18"/>
      <c r="C3830" s="19"/>
      <c r="D3830" s="143"/>
      <c r="E3830" s="7"/>
      <c r="F3830" s="21"/>
      <c r="G3830" s="22"/>
      <c r="H3830" s="273"/>
      <c r="I3830" s="23"/>
      <c r="J3830" s="24"/>
      <c r="K3830" s="35"/>
      <c r="L3830" s="246"/>
      <c r="M3830" s="352"/>
    </row>
    <row r="3831" spans="1:13" s="38" customFormat="1" ht="15" x14ac:dyDescent="0.25">
      <c r="A3831" s="25"/>
      <c r="B3831" s="18"/>
      <c r="C3831" s="19"/>
      <c r="D3831" s="143"/>
      <c r="E3831" s="7"/>
      <c r="F3831" s="21"/>
      <c r="G3831" s="22"/>
      <c r="H3831" s="273"/>
      <c r="I3831" s="23"/>
      <c r="J3831" s="24"/>
      <c r="K3831" s="35"/>
      <c r="L3831" s="246"/>
      <c r="M3831" s="352"/>
    </row>
    <row r="3832" spans="1:13" s="38" customFormat="1" ht="15" x14ac:dyDescent="0.25">
      <c r="A3832" s="25"/>
      <c r="B3832" s="18"/>
      <c r="C3832" s="19"/>
      <c r="D3832" s="143"/>
      <c r="E3832" s="7"/>
      <c r="F3832" s="21"/>
      <c r="G3832" s="22"/>
      <c r="H3832" s="273"/>
      <c r="I3832" s="23"/>
      <c r="J3832" s="24"/>
      <c r="K3832" s="35"/>
      <c r="L3832" s="246"/>
      <c r="M3832" s="352"/>
    </row>
    <row r="3833" spans="1:13" s="38" customFormat="1" ht="15" x14ac:dyDescent="0.2">
      <c r="A3833" s="25"/>
      <c r="B3833" s="18"/>
      <c r="C3833" s="19"/>
      <c r="D3833" s="143"/>
      <c r="E3833" s="7"/>
      <c r="F3833" s="21"/>
      <c r="G3833" s="22"/>
      <c r="H3833" s="273"/>
      <c r="I3833" s="23"/>
      <c r="J3833" s="24"/>
      <c r="K3833" s="35"/>
      <c r="L3833" s="246"/>
      <c r="M3833" s="340"/>
    </row>
    <row r="3834" spans="1:13" s="38" customFormat="1" ht="15" x14ac:dyDescent="0.2">
      <c r="A3834" s="25"/>
      <c r="B3834" s="18"/>
      <c r="C3834" s="19"/>
      <c r="D3834" s="143"/>
      <c r="E3834" s="7"/>
      <c r="F3834" s="21"/>
      <c r="G3834" s="22"/>
      <c r="H3834" s="273"/>
      <c r="I3834" s="23"/>
      <c r="J3834" s="24"/>
      <c r="K3834" s="35"/>
      <c r="L3834" s="246"/>
      <c r="M3834" s="340"/>
    </row>
    <row r="3835" spans="1:13" s="38" customFormat="1" ht="15" x14ac:dyDescent="0.2">
      <c r="A3835" s="25"/>
      <c r="B3835" s="18"/>
      <c r="C3835" s="19"/>
      <c r="D3835" s="143"/>
      <c r="E3835" s="7"/>
      <c r="F3835" s="21"/>
      <c r="G3835" s="22"/>
      <c r="H3835" s="273"/>
      <c r="I3835" s="23"/>
      <c r="J3835" s="24"/>
      <c r="K3835" s="35"/>
      <c r="L3835" s="246"/>
      <c r="M3835" s="340"/>
    </row>
    <row r="3836" spans="1:13" s="38" customFormat="1" ht="15" x14ac:dyDescent="0.2">
      <c r="A3836" s="25"/>
      <c r="B3836" s="18"/>
      <c r="C3836" s="19"/>
      <c r="D3836" s="143"/>
      <c r="E3836" s="7"/>
      <c r="F3836" s="21"/>
      <c r="G3836" s="22"/>
      <c r="H3836" s="273"/>
      <c r="I3836" s="23"/>
      <c r="J3836" s="24"/>
      <c r="K3836" s="35"/>
      <c r="L3836" s="246"/>
      <c r="M3836" s="340"/>
    </row>
    <row r="3837" spans="1:13" s="38" customFormat="1" ht="15" x14ac:dyDescent="0.2">
      <c r="A3837" s="25"/>
      <c r="B3837" s="18"/>
      <c r="C3837" s="19"/>
      <c r="D3837" s="143"/>
      <c r="E3837" s="7"/>
      <c r="F3837" s="21"/>
      <c r="G3837" s="22"/>
      <c r="H3837" s="273"/>
      <c r="I3837" s="23"/>
      <c r="J3837" s="24"/>
      <c r="K3837" s="35"/>
      <c r="L3837" s="246"/>
      <c r="M3837" s="340"/>
    </row>
    <row r="3838" spans="1:13" s="38" customFormat="1" ht="15" x14ac:dyDescent="0.2">
      <c r="A3838" s="25"/>
      <c r="B3838" s="18"/>
      <c r="C3838" s="19"/>
      <c r="D3838" s="143"/>
      <c r="E3838" s="7"/>
      <c r="F3838" s="21"/>
      <c r="G3838" s="22"/>
      <c r="H3838" s="273"/>
      <c r="I3838" s="23"/>
      <c r="J3838" s="24"/>
      <c r="K3838" s="35"/>
      <c r="L3838" s="246"/>
      <c r="M3838" s="340"/>
    </row>
    <row r="3839" spans="1:13" s="38" customFormat="1" ht="15" x14ac:dyDescent="0.2">
      <c r="A3839" s="25"/>
      <c r="B3839" s="18"/>
      <c r="C3839" s="19"/>
      <c r="D3839" s="143"/>
      <c r="E3839" s="7"/>
      <c r="F3839" s="21"/>
      <c r="G3839" s="22"/>
      <c r="H3839" s="273"/>
      <c r="I3839" s="23"/>
      <c r="J3839" s="24"/>
      <c r="K3839" s="35"/>
      <c r="L3839" s="246"/>
      <c r="M3839" s="340"/>
    </row>
    <row r="3840" spans="1:13" s="38" customFormat="1" ht="15" x14ac:dyDescent="0.2">
      <c r="A3840" s="25"/>
      <c r="B3840" s="18"/>
      <c r="C3840" s="19"/>
      <c r="D3840" s="143"/>
      <c r="E3840" s="7"/>
      <c r="F3840" s="21"/>
      <c r="G3840" s="22"/>
      <c r="H3840" s="273"/>
      <c r="I3840" s="23"/>
      <c r="J3840" s="24"/>
      <c r="K3840" s="35"/>
      <c r="L3840" s="246"/>
      <c r="M3840" s="340"/>
    </row>
    <row r="3841" spans="1:13" s="38" customFormat="1" ht="15" x14ac:dyDescent="0.2">
      <c r="A3841" s="25"/>
      <c r="B3841" s="18"/>
      <c r="C3841" s="19"/>
      <c r="D3841" s="143"/>
      <c r="E3841" s="7"/>
      <c r="F3841" s="21"/>
      <c r="G3841" s="22"/>
      <c r="H3841" s="273"/>
      <c r="I3841" s="23"/>
      <c r="J3841" s="24"/>
      <c r="K3841" s="35"/>
      <c r="L3841" s="246"/>
      <c r="M3841" s="340"/>
    </row>
    <row r="3842" spans="1:13" s="38" customFormat="1" ht="15" x14ac:dyDescent="0.25">
      <c r="A3842" s="17"/>
      <c r="B3842" s="18"/>
      <c r="C3842" s="19"/>
      <c r="D3842" s="143"/>
      <c r="E3842" s="7"/>
      <c r="F3842" s="21"/>
      <c r="G3842" s="22"/>
      <c r="H3842" s="273"/>
      <c r="I3842" s="23"/>
      <c r="J3842" s="24"/>
      <c r="K3842" s="35"/>
      <c r="L3842" s="246"/>
      <c r="M3842" s="352"/>
    </row>
    <row r="3843" spans="1:13" s="38" customFormat="1" ht="15" x14ac:dyDescent="0.2">
      <c r="A3843" s="25"/>
      <c r="B3843" s="18"/>
      <c r="C3843" s="19"/>
      <c r="D3843" s="143"/>
      <c r="E3843" s="7"/>
      <c r="F3843" s="21"/>
      <c r="G3843" s="22"/>
      <c r="H3843" s="273"/>
      <c r="I3843" s="23"/>
      <c r="J3843" s="24"/>
      <c r="K3843" s="35"/>
      <c r="L3843" s="246"/>
      <c r="M3843" s="340"/>
    </row>
    <row r="3844" spans="1:13" s="38" customFormat="1" ht="15" x14ac:dyDescent="0.25">
      <c r="A3844" s="25"/>
      <c r="B3844" s="18"/>
      <c r="C3844" s="19"/>
      <c r="D3844" s="143"/>
      <c r="E3844" s="7"/>
      <c r="F3844" s="21"/>
      <c r="G3844" s="22"/>
      <c r="H3844" s="273"/>
      <c r="I3844" s="23"/>
      <c r="J3844" s="24"/>
      <c r="K3844" s="35"/>
      <c r="L3844" s="246"/>
      <c r="M3844" s="352"/>
    </row>
    <row r="3845" spans="1:13" s="38" customFormat="1" ht="15" x14ac:dyDescent="0.25">
      <c r="A3845" s="25"/>
      <c r="B3845" s="18"/>
      <c r="C3845" s="19"/>
      <c r="D3845" s="143"/>
      <c r="E3845" s="7"/>
      <c r="F3845" s="21"/>
      <c r="G3845" s="22"/>
      <c r="H3845" s="273"/>
      <c r="I3845" s="23"/>
      <c r="J3845" s="24"/>
      <c r="K3845" s="35"/>
      <c r="L3845" s="246"/>
      <c r="M3845" s="352"/>
    </row>
    <row r="3846" spans="1:13" s="38" customFormat="1" ht="15" x14ac:dyDescent="0.2">
      <c r="A3846" s="25"/>
      <c r="B3846" s="18"/>
      <c r="C3846" s="19"/>
      <c r="D3846" s="143"/>
      <c r="E3846" s="7"/>
      <c r="F3846" s="21"/>
      <c r="G3846" s="22"/>
      <c r="H3846" s="273"/>
      <c r="I3846" s="23"/>
      <c r="J3846" s="24"/>
      <c r="K3846" s="35"/>
      <c r="L3846" s="246"/>
      <c r="M3846" s="340"/>
    </row>
    <row r="3847" spans="1:13" s="38" customFormat="1" ht="15" x14ac:dyDescent="0.25">
      <c r="A3847" s="25"/>
      <c r="B3847" s="18"/>
      <c r="C3847" s="19"/>
      <c r="D3847" s="143"/>
      <c r="E3847" s="7"/>
      <c r="F3847" s="21"/>
      <c r="G3847" s="22"/>
      <c r="H3847" s="273"/>
      <c r="I3847" s="23"/>
      <c r="J3847" s="24"/>
      <c r="K3847" s="35"/>
      <c r="L3847" s="246"/>
      <c r="M3847" s="352"/>
    </row>
    <row r="3848" spans="1:13" s="38" customFormat="1" ht="15" x14ac:dyDescent="0.25">
      <c r="A3848" s="17"/>
      <c r="B3848" s="18"/>
      <c r="C3848" s="19"/>
      <c r="D3848" s="143"/>
      <c r="E3848" s="7"/>
      <c r="F3848" s="21"/>
      <c r="G3848" s="22"/>
      <c r="H3848" s="273"/>
      <c r="I3848" s="23"/>
      <c r="J3848" s="24"/>
      <c r="K3848" s="35"/>
      <c r="L3848" s="246"/>
      <c r="M3848" s="340"/>
    </row>
    <row r="3849" spans="1:13" s="38" customFormat="1" ht="15" x14ac:dyDescent="0.2">
      <c r="A3849" s="25"/>
      <c r="B3849" s="18"/>
      <c r="C3849" s="19"/>
      <c r="D3849" s="143"/>
      <c r="E3849" s="7"/>
      <c r="F3849" s="21"/>
      <c r="G3849" s="22"/>
      <c r="H3849" s="273"/>
      <c r="I3849" s="23"/>
      <c r="J3849" s="24"/>
      <c r="K3849" s="35"/>
      <c r="L3849" s="246"/>
      <c r="M3849" s="340"/>
    </row>
    <row r="3850" spans="1:13" s="38" customFormat="1" ht="15" x14ac:dyDescent="0.2">
      <c r="A3850" s="25"/>
      <c r="B3850" s="18"/>
      <c r="C3850" s="19"/>
      <c r="D3850" s="143"/>
      <c r="E3850" s="7"/>
      <c r="F3850" s="21"/>
      <c r="G3850" s="22"/>
      <c r="H3850" s="273"/>
      <c r="I3850" s="23"/>
      <c r="J3850" s="24"/>
      <c r="K3850" s="35"/>
      <c r="L3850" s="246"/>
      <c r="M3850" s="340"/>
    </row>
    <row r="3851" spans="1:13" s="38" customFormat="1" ht="15" x14ac:dyDescent="0.25">
      <c r="A3851" s="25"/>
      <c r="B3851" s="18"/>
      <c r="C3851" s="19"/>
      <c r="D3851" s="143"/>
      <c r="E3851" s="7"/>
      <c r="F3851" s="21"/>
      <c r="G3851" s="22"/>
      <c r="H3851" s="273"/>
      <c r="I3851" s="23"/>
      <c r="J3851" s="24"/>
      <c r="K3851" s="35"/>
      <c r="L3851" s="246"/>
      <c r="M3851" s="352"/>
    </row>
    <row r="3852" spans="1:13" s="38" customFormat="1" ht="15" x14ac:dyDescent="0.2">
      <c r="A3852" s="25"/>
      <c r="B3852" s="18"/>
      <c r="C3852" s="19"/>
      <c r="D3852" s="143"/>
      <c r="E3852" s="7"/>
      <c r="F3852" s="21"/>
      <c r="G3852" s="22"/>
      <c r="H3852" s="273"/>
      <c r="I3852" s="23"/>
      <c r="J3852" s="24"/>
      <c r="K3852" s="35"/>
      <c r="L3852" s="246"/>
      <c r="M3852" s="340"/>
    </row>
    <row r="3853" spans="1:13" s="38" customFormat="1" ht="15" x14ac:dyDescent="0.25">
      <c r="A3853" s="25"/>
      <c r="B3853" s="18"/>
      <c r="C3853" s="19"/>
      <c r="D3853" s="143"/>
      <c r="E3853" s="7"/>
      <c r="F3853" s="21"/>
      <c r="G3853" s="22"/>
      <c r="H3853" s="273"/>
      <c r="I3853" s="23"/>
      <c r="J3853" s="24"/>
      <c r="K3853" s="35"/>
      <c r="L3853" s="246"/>
      <c r="M3853" s="352"/>
    </row>
    <row r="3854" spans="1:13" s="38" customFormat="1" ht="15" x14ac:dyDescent="0.25">
      <c r="A3854" s="25"/>
      <c r="B3854" s="18"/>
      <c r="C3854" s="19"/>
      <c r="D3854" s="143"/>
      <c r="E3854" s="7"/>
      <c r="F3854" s="21"/>
      <c r="G3854" s="22"/>
      <c r="H3854" s="273"/>
      <c r="I3854" s="23"/>
      <c r="J3854" s="24"/>
      <c r="K3854" s="35"/>
      <c r="L3854" s="246"/>
      <c r="M3854" s="352"/>
    </row>
    <row r="3855" spans="1:13" s="38" customFormat="1" ht="15" x14ac:dyDescent="0.2">
      <c r="A3855" s="25"/>
      <c r="B3855" s="18"/>
      <c r="C3855" s="19"/>
      <c r="D3855" s="143"/>
      <c r="E3855" s="7"/>
      <c r="F3855" s="21"/>
      <c r="G3855" s="22"/>
      <c r="H3855" s="273"/>
      <c r="I3855" s="23"/>
      <c r="J3855" s="24"/>
      <c r="K3855" s="35"/>
      <c r="L3855" s="246"/>
      <c r="M3855" s="340"/>
    </row>
    <row r="3856" spans="1:13" s="38" customFormat="1" ht="15" x14ac:dyDescent="0.2">
      <c r="A3856" s="25"/>
      <c r="B3856" s="18"/>
      <c r="C3856" s="19"/>
      <c r="D3856" s="143"/>
      <c r="E3856" s="7"/>
      <c r="F3856" s="21"/>
      <c r="G3856" s="22"/>
      <c r="H3856" s="273"/>
      <c r="I3856" s="23"/>
      <c r="J3856" s="24"/>
      <c r="K3856" s="35"/>
      <c r="L3856" s="246"/>
      <c r="M3856" s="340"/>
    </row>
    <row r="3857" spans="1:13" s="38" customFormat="1" ht="15" x14ac:dyDescent="0.2">
      <c r="A3857" s="25"/>
      <c r="B3857" s="18"/>
      <c r="C3857" s="19"/>
      <c r="D3857" s="143"/>
      <c r="E3857" s="7"/>
      <c r="F3857" s="21"/>
      <c r="G3857" s="22"/>
      <c r="H3857" s="273"/>
      <c r="I3857" s="23"/>
      <c r="J3857" s="24"/>
      <c r="K3857" s="35"/>
      <c r="L3857" s="246"/>
      <c r="M3857" s="340"/>
    </row>
    <row r="3858" spans="1:13" s="38" customFormat="1" ht="15" x14ac:dyDescent="0.2">
      <c r="A3858" s="25"/>
      <c r="B3858" s="18"/>
      <c r="C3858" s="19"/>
      <c r="D3858" s="143"/>
      <c r="E3858" s="7"/>
      <c r="F3858" s="21"/>
      <c r="G3858" s="22"/>
      <c r="H3858" s="273"/>
      <c r="I3858" s="23"/>
      <c r="J3858" s="24"/>
      <c r="K3858" s="35"/>
      <c r="L3858" s="246"/>
      <c r="M3858" s="340"/>
    </row>
    <row r="3859" spans="1:13" s="38" customFormat="1" ht="15" x14ac:dyDescent="0.2">
      <c r="A3859" s="25"/>
      <c r="B3859" s="18"/>
      <c r="C3859" s="19"/>
      <c r="D3859" s="143"/>
      <c r="E3859" s="7"/>
      <c r="F3859" s="21"/>
      <c r="G3859" s="22"/>
      <c r="H3859" s="273"/>
      <c r="I3859" s="23"/>
      <c r="J3859" s="24"/>
      <c r="K3859" s="35"/>
      <c r="L3859" s="246"/>
      <c r="M3859" s="340"/>
    </row>
    <row r="3860" spans="1:13" s="38" customFormat="1" ht="15" x14ac:dyDescent="0.25">
      <c r="A3860" s="17"/>
      <c r="B3860" s="18"/>
      <c r="C3860" s="19"/>
      <c r="D3860" s="143"/>
      <c r="E3860" s="7"/>
      <c r="F3860" s="21"/>
      <c r="G3860" s="22"/>
      <c r="H3860" s="273"/>
      <c r="I3860" s="23"/>
      <c r="J3860" s="24"/>
      <c r="K3860" s="35"/>
      <c r="L3860" s="246"/>
      <c r="M3860" s="340"/>
    </row>
    <row r="3861" spans="1:13" s="38" customFormat="1" ht="15" x14ac:dyDescent="0.2">
      <c r="A3861" s="25"/>
      <c r="B3861" s="18"/>
      <c r="C3861" s="19"/>
      <c r="D3861" s="143"/>
      <c r="E3861" s="7"/>
      <c r="F3861" s="21"/>
      <c r="G3861" s="22"/>
      <c r="H3861" s="273"/>
      <c r="I3861" s="23"/>
      <c r="J3861" s="24"/>
      <c r="K3861" s="35"/>
      <c r="L3861" s="246"/>
      <c r="M3861" s="340"/>
    </row>
    <row r="3862" spans="1:13" s="38" customFormat="1" ht="15" x14ac:dyDescent="0.2">
      <c r="A3862" s="25"/>
      <c r="B3862" s="18"/>
      <c r="C3862" s="19"/>
      <c r="D3862" s="143"/>
      <c r="E3862" s="7"/>
      <c r="F3862" s="21"/>
      <c r="G3862" s="22"/>
      <c r="H3862" s="273"/>
      <c r="I3862" s="23"/>
      <c r="J3862" s="24"/>
      <c r="K3862" s="35"/>
      <c r="L3862" s="246"/>
      <c r="M3862" s="340"/>
    </row>
    <row r="3863" spans="1:13" s="38" customFormat="1" ht="15" x14ac:dyDescent="0.2">
      <c r="A3863" s="25"/>
      <c r="B3863" s="18"/>
      <c r="C3863" s="19"/>
      <c r="D3863" s="143"/>
      <c r="E3863" s="7"/>
      <c r="F3863" s="21"/>
      <c r="G3863" s="22"/>
      <c r="H3863" s="273"/>
      <c r="I3863" s="23"/>
      <c r="J3863" s="24"/>
      <c r="K3863" s="35"/>
      <c r="L3863" s="246"/>
      <c r="M3863" s="340"/>
    </row>
    <row r="3864" spans="1:13" s="38" customFormat="1" ht="15" x14ac:dyDescent="0.25">
      <c r="A3864" s="17"/>
      <c r="B3864" s="18"/>
      <c r="C3864" s="19"/>
      <c r="D3864" s="143"/>
      <c r="E3864" s="7"/>
      <c r="F3864" s="21"/>
      <c r="G3864" s="22"/>
      <c r="H3864" s="273"/>
      <c r="I3864" s="23"/>
      <c r="J3864" s="24"/>
      <c r="K3864" s="35"/>
      <c r="L3864" s="246"/>
      <c r="M3864" s="340"/>
    </row>
    <row r="3865" spans="1:13" s="38" customFormat="1" ht="15" x14ac:dyDescent="0.2">
      <c r="A3865" s="25"/>
      <c r="B3865" s="18"/>
      <c r="C3865" s="19"/>
      <c r="D3865" s="143"/>
      <c r="E3865" s="7"/>
      <c r="F3865" s="21"/>
      <c r="G3865" s="22"/>
      <c r="H3865" s="273"/>
      <c r="I3865" s="23"/>
      <c r="J3865" s="24"/>
      <c r="K3865" s="35"/>
      <c r="L3865" s="246"/>
      <c r="M3865" s="340"/>
    </row>
    <row r="3866" spans="1:13" s="38" customFormat="1" ht="15" x14ac:dyDescent="0.2">
      <c r="A3866" s="25"/>
      <c r="B3866" s="18"/>
      <c r="C3866" s="19"/>
      <c r="D3866" s="143"/>
      <c r="E3866" s="7"/>
      <c r="F3866" s="21"/>
      <c r="G3866" s="22"/>
      <c r="H3866" s="273"/>
      <c r="I3866" s="23"/>
      <c r="J3866" s="24"/>
      <c r="K3866" s="35"/>
      <c r="L3866" s="246"/>
      <c r="M3866" s="340"/>
    </row>
    <row r="3867" spans="1:13" s="38" customFormat="1" ht="15" x14ac:dyDescent="0.2">
      <c r="A3867" s="25"/>
      <c r="B3867" s="18"/>
      <c r="C3867" s="19"/>
      <c r="D3867" s="143"/>
      <c r="E3867" s="7"/>
      <c r="F3867" s="21"/>
      <c r="G3867" s="22"/>
      <c r="H3867" s="273"/>
      <c r="I3867" s="23"/>
      <c r="J3867" s="24"/>
      <c r="K3867" s="35"/>
      <c r="L3867" s="246"/>
      <c r="M3867" s="340"/>
    </row>
    <row r="3868" spans="1:13" s="38" customFormat="1" ht="15" x14ac:dyDescent="0.2">
      <c r="A3868" s="25"/>
      <c r="B3868" s="18"/>
      <c r="C3868" s="19"/>
      <c r="D3868" s="143"/>
      <c r="E3868" s="7"/>
      <c r="F3868" s="21"/>
      <c r="G3868" s="22"/>
      <c r="H3868" s="273"/>
      <c r="I3868" s="23"/>
      <c r="J3868" s="24"/>
      <c r="K3868" s="35"/>
      <c r="L3868" s="246"/>
      <c r="M3868" s="340"/>
    </row>
    <row r="3869" spans="1:13" s="38" customFormat="1" ht="15" x14ac:dyDescent="0.2">
      <c r="A3869" s="25"/>
      <c r="B3869" s="18"/>
      <c r="C3869" s="19"/>
      <c r="D3869" s="143"/>
      <c r="E3869" s="7"/>
      <c r="F3869" s="21"/>
      <c r="G3869" s="22"/>
      <c r="H3869" s="273"/>
      <c r="I3869" s="23"/>
      <c r="J3869" s="24"/>
      <c r="K3869" s="35"/>
      <c r="L3869" s="246"/>
      <c r="M3869" s="340"/>
    </row>
    <row r="3870" spans="1:13" s="38" customFormat="1" ht="15" x14ac:dyDescent="0.2">
      <c r="A3870" s="25"/>
      <c r="B3870" s="18"/>
      <c r="C3870" s="19"/>
      <c r="D3870" s="143"/>
      <c r="E3870" s="7"/>
      <c r="F3870" s="21"/>
      <c r="G3870" s="22"/>
      <c r="H3870" s="273"/>
      <c r="I3870" s="23"/>
      <c r="J3870" s="24"/>
      <c r="K3870" s="35"/>
      <c r="L3870" s="246"/>
      <c r="M3870" s="340"/>
    </row>
    <row r="3871" spans="1:13" s="38" customFormat="1" ht="15" x14ac:dyDescent="0.2">
      <c r="A3871" s="25"/>
      <c r="B3871" s="18"/>
      <c r="C3871" s="19"/>
      <c r="D3871" s="143"/>
      <c r="E3871" s="7"/>
      <c r="F3871" s="21"/>
      <c r="G3871" s="22"/>
      <c r="H3871" s="273"/>
      <c r="I3871" s="23"/>
      <c r="J3871" s="24"/>
      <c r="K3871" s="35"/>
      <c r="L3871" s="246"/>
      <c r="M3871" s="340"/>
    </row>
    <row r="3872" spans="1:13" s="38" customFormat="1" ht="15" x14ac:dyDescent="0.2">
      <c r="A3872" s="25"/>
      <c r="B3872" s="18"/>
      <c r="C3872" s="19"/>
      <c r="D3872" s="143"/>
      <c r="E3872" s="7"/>
      <c r="F3872" s="21"/>
      <c r="G3872" s="22"/>
      <c r="H3872" s="273"/>
      <c r="I3872" s="23"/>
      <c r="J3872" s="24"/>
      <c r="K3872" s="35"/>
      <c r="L3872" s="246"/>
      <c r="M3872" s="340"/>
    </row>
    <row r="3873" spans="1:13" s="38" customFormat="1" ht="15" x14ac:dyDescent="0.2">
      <c r="A3873" s="25"/>
      <c r="B3873" s="18"/>
      <c r="C3873" s="19"/>
      <c r="D3873" s="143"/>
      <c r="E3873" s="7"/>
      <c r="F3873" s="21"/>
      <c r="G3873" s="22"/>
      <c r="H3873" s="273"/>
      <c r="I3873" s="23"/>
      <c r="J3873" s="24"/>
      <c r="K3873" s="35"/>
      <c r="L3873" s="246"/>
      <c r="M3873" s="340"/>
    </row>
    <row r="3874" spans="1:13" s="38" customFormat="1" ht="15" x14ac:dyDescent="0.2">
      <c r="A3874" s="25"/>
      <c r="B3874" s="18"/>
      <c r="C3874" s="19"/>
      <c r="D3874" s="143"/>
      <c r="E3874" s="7"/>
      <c r="F3874" s="21"/>
      <c r="G3874" s="22"/>
      <c r="H3874" s="273"/>
      <c r="I3874" s="23"/>
      <c r="J3874" s="24"/>
      <c r="K3874" s="35"/>
      <c r="L3874" s="246"/>
      <c r="M3874" s="340"/>
    </row>
    <row r="3875" spans="1:13" s="38" customFormat="1" ht="15" x14ac:dyDescent="0.25">
      <c r="A3875" s="17"/>
      <c r="B3875" s="18"/>
      <c r="C3875" s="19"/>
      <c r="D3875" s="143"/>
      <c r="E3875" s="7"/>
      <c r="F3875" s="21"/>
      <c r="G3875" s="22"/>
      <c r="H3875" s="273"/>
      <c r="I3875" s="23"/>
      <c r="J3875" s="24"/>
      <c r="K3875" s="35"/>
      <c r="L3875" s="246"/>
      <c r="M3875" s="340"/>
    </row>
    <row r="3876" spans="1:13" s="38" customFormat="1" ht="15" x14ac:dyDescent="0.25">
      <c r="A3876" s="25"/>
      <c r="B3876" s="18"/>
      <c r="C3876" s="19"/>
      <c r="D3876" s="143"/>
      <c r="E3876" s="7"/>
      <c r="F3876" s="21"/>
      <c r="G3876" s="22"/>
      <c r="H3876" s="273"/>
      <c r="I3876" s="23"/>
      <c r="J3876" s="24"/>
      <c r="K3876" s="35"/>
      <c r="L3876" s="246"/>
      <c r="M3876" s="352"/>
    </row>
    <row r="3877" spans="1:13" s="38" customFormat="1" ht="15" x14ac:dyDescent="0.25">
      <c r="A3877" s="25"/>
      <c r="B3877" s="18"/>
      <c r="C3877" s="19"/>
      <c r="D3877" s="143"/>
      <c r="E3877" s="7"/>
      <c r="F3877" s="21"/>
      <c r="G3877" s="22"/>
      <c r="H3877" s="273"/>
      <c r="I3877" s="23"/>
      <c r="J3877" s="24"/>
      <c r="K3877" s="35"/>
      <c r="L3877" s="246"/>
      <c r="M3877" s="352"/>
    </row>
    <row r="3878" spans="1:13" s="38" customFormat="1" ht="15" x14ac:dyDescent="0.2">
      <c r="A3878" s="25"/>
      <c r="B3878" s="18"/>
      <c r="C3878" s="19"/>
      <c r="D3878" s="143"/>
      <c r="E3878" s="7"/>
      <c r="F3878" s="21"/>
      <c r="G3878" s="22"/>
      <c r="H3878" s="273"/>
      <c r="I3878" s="23"/>
      <c r="J3878" s="24"/>
      <c r="K3878" s="35"/>
      <c r="L3878" s="246"/>
      <c r="M3878" s="340"/>
    </row>
    <row r="3879" spans="1:13" s="38" customFormat="1" ht="15" x14ac:dyDescent="0.2">
      <c r="A3879" s="25"/>
      <c r="B3879" s="18"/>
      <c r="C3879" s="19"/>
      <c r="D3879" s="143"/>
      <c r="E3879" s="7"/>
      <c r="F3879" s="21"/>
      <c r="G3879" s="22"/>
      <c r="H3879" s="273"/>
      <c r="I3879" s="23"/>
      <c r="J3879" s="24"/>
      <c r="K3879" s="35"/>
      <c r="L3879" s="246"/>
      <c r="M3879" s="340"/>
    </row>
    <row r="3880" spans="1:13" s="38" customFormat="1" ht="15" x14ac:dyDescent="0.2">
      <c r="A3880" s="25"/>
      <c r="B3880" s="18"/>
      <c r="C3880" s="19"/>
      <c r="D3880" s="143"/>
      <c r="E3880" s="7"/>
      <c r="F3880" s="21"/>
      <c r="G3880" s="22"/>
      <c r="H3880" s="273"/>
      <c r="I3880" s="23"/>
      <c r="J3880" s="24"/>
      <c r="K3880" s="35"/>
      <c r="L3880" s="246"/>
      <c r="M3880" s="340"/>
    </row>
    <row r="3881" spans="1:13" s="38" customFormat="1" ht="15" x14ac:dyDescent="0.25">
      <c r="A3881" s="25"/>
      <c r="B3881" s="18"/>
      <c r="C3881" s="19"/>
      <c r="D3881" s="143"/>
      <c r="E3881" s="7"/>
      <c r="F3881" s="21"/>
      <c r="G3881" s="22"/>
      <c r="H3881" s="273"/>
      <c r="I3881" s="23"/>
      <c r="J3881" s="24"/>
      <c r="K3881" s="35"/>
      <c r="L3881" s="246"/>
      <c r="M3881" s="352"/>
    </row>
    <row r="3882" spans="1:13" s="38" customFormat="1" ht="15" x14ac:dyDescent="0.25">
      <c r="A3882" s="25"/>
      <c r="B3882" s="18"/>
      <c r="C3882" s="19"/>
      <c r="D3882" s="143"/>
      <c r="E3882" s="7"/>
      <c r="F3882" s="21"/>
      <c r="G3882" s="22"/>
      <c r="H3882" s="273"/>
      <c r="I3882" s="23"/>
      <c r="J3882" s="24"/>
      <c r="K3882" s="35"/>
      <c r="L3882" s="246"/>
      <c r="M3882" s="352"/>
    </row>
    <row r="3883" spans="1:13" s="38" customFormat="1" ht="15" x14ac:dyDescent="0.25">
      <c r="A3883" s="25"/>
      <c r="B3883" s="18"/>
      <c r="C3883" s="19"/>
      <c r="D3883" s="143"/>
      <c r="E3883" s="7"/>
      <c r="F3883" s="21"/>
      <c r="G3883" s="22"/>
      <c r="H3883" s="273"/>
      <c r="I3883" s="23"/>
      <c r="J3883" s="24"/>
      <c r="K3883" s="35"/>
      <c r="L3883" s="246"/>
      <c r="M3883" s="352"/>
    </row>
    <row r="3884" spans="1:13" s="38" customFormat="1" ht="15" x14ac:dyDescent="0.25">
      <c r="A3884" s="25"/>
      <c r="B3884" s="18"/>
      <c r="C3884" s="19"/>
      <c r="D3884" s="143"/>
      <c r="E3884" s="7"/>
      <c r="F3884" s="21"/>
      <c r="G3884" s="22"/>
      <c r="H3884" s="273"/>
      <c r="I3884" s="23"/>
      <c r="J3884" s="24"/>
      <c r="K3884" s="35"/>
      <c r="L3884" s="246"/>
      <c r="M3884" s="352"/>
    </row>
    <row r="3885" spans="1:13" s="38" customFormat="1" ht="15" x14ac:dyDescent="0.25">
      <c r="A3885" s="25"/>
      <c r="B3885" s="18"/>
      <c r="C3885" s="19"/>
      <c r="D3885" s="143"/>
      <c r="E3885" s="7"/>
      <c r="F3885" s="21"/>
      <c r="G3885" s="22"/>
      <c r="H3885" s="273"/>
      <c r="I3885" s="23"/>
      <c r="J3885" s="24"/>
      <c r="K3885" s="35"/>
      <c r="L3885" s="246"/>
      <c r="M3885" s="352"/>
    </row>
    <row r="3886" spans="1:13" s="38" customFormat="1" ht="15" x14ac:dyDescent="0.25">
      <c r="A3886" s="25"/>
      <c r="B3886" s="18"/>
      <c r="C3886" s="19"/>
      <c r="D3886" s="143"/>
      <c r="E3886" s="7"/>
      <c r="F3886" s="21"/>
      <c r="G3886" s="22"/>
      <c r="H3886" s="273"/>
      <c r="I3886" s="23"/>
      <c r="J3886" s="24"/>
      <c r="K3886" s="35"/>
      <c r="L3886" s="246"/>
      <c r="M3886" s="352"/>
    </row>
    <row r="3887" spans="1:13" s="38" customFormat="1" ht="15" x14ac:dyDescent="0.25">
      <c r="A3887" s="25"/>
      <c r="B3887" s="18"/>
      <c r="C3887" s="19"/>
      <c r="D3887" s="143"/>
      <c r="E3887" s="7"/>
      <c r="F3887" s="21"/>
      <c r="G3887" s="22"/>
      <c r="H3887" s="273"/>
      <c r="I3887" s="23"/>
      <c r="J3887" s="24"/>
      <c r="K3887" s="35"/>
      <c r="L3887" s="246"/>
      <c r="M3887" s="352"/>
    </row>
    <row r="3888" spans="1:13" s="38" customFormat="1" ht="15" x14ac:dyDescent="0.25">
      <c r="A3888" s="25"/>
      <c r="B3888" s="18"/>
      <c r="C3888" s="19"/>
      <c r="D3888" s="143"/>
      <c r="E3888" s="7"/>
      <c r="F3888" s="21"/>
      <c r="G3888" s="22"/>
      <c r="H3888" s="273"/>
      <c r="I3888" s="23"/>
      <c r="J3888" s="24"/>
      <c r="K3888" s="35"/>
      <c r="L3888" s="246"/>
      <c r="M3888" s="352"/>
    </row>
    <row r="3889" spans="1:13" s="38" customFormat="1" ht="15" x14ac:dyDescent="0.25">
      <c r="A3889" s="17"/>
      <c r="B3889" s="18"/>
      <c r="C3889" s="19"/>
      <c r="D3889" s="143"/>
      <c r="E3889" s="7"/>
      <c r="F3889" s="21"/>
      <c r="G3889" s="22"/>
      <c r="H3889" s="273"/>
      <c r="I3889" s="23"/>
      <c r="J3889" s="24"/>
      <c r="K3889" s="35"/>
      <c r="L3889" s="246"/>
      <c r="M3889" s="352"/>
    </row>
    <row r="3890" spans="1:13" s="38" customFormat="1" ht="15" x14ac:dyDescent="0.2">
      <c r="A3890" s="25"/>
      <c r="B3890" s="18"/>
      <c r="C3890" s="19"/>
      <c r="D3890" s="143"/>
      <c r="E3890" s="7"/>
      <c r="F3890" s="21"/>
      <c r="G3890" s="22"/>
      <c r="H3890" s="273"/>
      <c r="I3890" s="23"/>
      <c r="J3890" s="24"/>
      <c r="K3890" s="35"/>
      <c r="L3890" s="246"/>
      <c r="M3890" s="340"/>
    </row>
    <row r="3891" spans="1:13" s="38" customFormat="1" ht="15" x14ac:dyDescent="0.25">
      <c r="A3891" s="25"/>
      <c r="B3891" s="18"/>
      <c r="C3891" s="19"/>
      <c r="D3891" s="143"/>
      <c r="E3891" s="7"/>
      <c r="F3891" s="21"/>
      <c r="G3891" s="22"/>
      <c r="H3891" s="273"/>
      <c r="I3891" s="23"/>
      <c r="J3891" s="24"/>
      <c r="K3891" s="35"/>
      <c r="L3891" s="246"/>
      <c r="M3891" s="352"/>
    </row>
    <row r="3892" spans="1:13" s="38" customFormat="1" ht="15" x14ac:dyDescent="0.2">
      <c r="A3892" s="25"/>
      <c r="B3892" s="18"/>
      <c r="C3892" s="19"/>
      <c r="D3892" s="143"/>
      <c r="E3892" s="7"/>
      <c r="F3892" s="21"/>
      <c r="G3892" s="22"/>
      <c r="H3892" s="273"/>
      <c r="I3892" s="23"/>
      <c r="J3892" s="24"/>
      <c r="K3892" s="35"/>
      <c r="L3892" s="246"/>
      <c r="M3892" s="340"/>
    </row>
    <row r="3893" spans="1:13" s="38" customFormat="1" ht="15" x14ac:dyDescent="0.25">
      <c r="A3893" s="17"/>
      <c r="B3893" s="18"/>
      <c r="C3893" s="19"/>
      <c r="D3893" s="143"/>
      <c r="E3893" s="7"/>
      <c r="F3893" s="21"/>
      <c r="G3893" s="22"/>
      <c r="H3893" s="273"/>
      <c r="I3893" s="23"/>
      <c r="J3893" s="24"/>
      <c r="K3893" s="35"/>
      <c r="L3893" s="246"/>
      <c r="M3893" s="340"/>
    </row>
    <row r="3894" spans="1:13" s="38" customFormat="1" ht="15" x14ac:dyDescent="0.2">
      <c r="A3894" s="25"/>
      <c r="B3894" s="18"/>
      <c r="C3894" s="19"/>
      <c r="D3894" s="143"/>
      <c r="E3894" s="7"/>
      <c r="F3894" s="21"/>
      <c r="G3894" s="22"/>
      <c r="H3894" s="273"/>
      <c r="I3894" s="23"/>
      <c r="J3894" s="24"/>
      <c r="K3894" s="35"/>
      <c r="L3894" s="246"/>
      <c r="M3894" s="340"/>
    </row>
    <row r="3895" spans="1:13" s="38" customFormat="1" ht="15" x14ac:dyDescent="0.2">
      <c r="A3895" s="25"/>
      <c r="B3895" s="18"/>
      <c r="C3895" s="19"/>
      <c r="D3895" s="143"/>
      <c r="E3895" s="7"/>
      <c r="F3895" s="21"/>
      <c r="G3895" s="22"/>
      <c r="H3895" s="273"/>
      <c r="I3895" s="23"/>
      <c r="J3895" s="24"/>
      <c r="K3895" s="35"/>
      <c r="L3895" s="246"/>
      <c r="M3895" s="340"/>
    </row>
    <row r="3896" spans="1:13" s="38" customFormat="1" ht="15" x14ac:dyDescent="0.25">
      <c r="A3896" s="25"/>
      <c r="B3896" s="18"/>
      <c r="C3896" s="19"/>
      <c r="D3896" s="143"/>
      <c r="E3896" s="7"/>
      <c r="F3896" s="21"/>
      <c r="G3896" s="22"/>
      <c r="H3896" s="273"/>
      <c r="I3896" s="23"/>
      <c r="J3896" s="24"/>
      <c r="K3896" s="35"/>
      <c r="L3896" s="246"/>
      <c r="M3896" s="352"/>
    </row>
    <row r="3897" spans="1:13" s="38" customFormat="1" ht="15" x14ac:dyDescent="0.25">
      <c r="A3897" s="25"/>
      <c r="B3897" s="18"/>
      <c r="C3897" s="19"/>
      <c r="D3897" s="143"/>
      <c r="E3897" s="7"/>
      <c r="F3897" s="21"/>
      <c r="G3897" s="22"/>
      <c r="H3897" s="273"/>
      <c r="I3897" s="23"/>
      <c r="J3897" s="24"/>
      <c r="K3897" s="35"/>
      <c r="L3897" s="246"/>
      <c r="M3897" s="352"/>
    </row>
    <row r="3898" spans="1:13" s="38" customFormat="1" ht="15" x14ac:dyDescent="0.25">
      <c r="A3898" s="25"/>
      <c r="B3898" s="18"/>
      <c r="C3898" s="19"/>
      <c r="D3898" s="143"/>
      <c r="E3898" s="7"/>
      <c r="F3898" s="21"/>
      <c r="G3898" s="22"/>
      <c r="H3898" s="273"/>
      <c r="I3898" s="23"/>
      <c r="J3898" s="24"/>
      <c r="K3898" s="35"/>
      <c r="L3898" s="246"/>
      <c r="M3898" s="352"/>
    </row>
    <row r="3899" spans="1:13" s="38" customFormat="1" ht="15" x14ac:dyDescent="0.25">
      <c r="A3899" s="25"/>
      <c r="B3899" s="18"/>
      <c r="C3899" s="19"/>
      <c r="D3899" s="143"/>
      <c r="E3899" s="7"/>
      <c r="F3899" s="21"/>
      <c r="G3899" s="22"/>
      <c r="H3899" s="273"/>
      <c r="I3899" s="23"/>
      <c r="J3899" s="24"/>
      <c r="K3899" s="35"/>
      <c r="L3899" s="246"/>
      <c r="M3899" s="352"/>
    </row>
    <row r="3900" spans="1:13" s="38" customFormat="1" ht="15" x14ac:dyDescent="0.25">
      <c r="A3900" s="17"/>
      <c r="B3900" s="18"/>
      <c r="C3900" s="19"/>
      <c r="D3900" s="143"/>
      <c r="E3900" s="7"/>
      <c r="F3900" s="21"/>
      <c r="G3900" s="22"/>
      <c r="H3900" s="273"/>
      <c r="I3900" s="23"/>
      <c r="J3900" s="24"/>
      <c r="K3900" s="35"/>
      <c r="L3900" s="246"/>
      <c r="M3900" s="352"/>
    </row>
    <row r="3901" spans="1:13" s="38" customFormat="1" ht="15" x14ac:dyDescent="0.2">
      <c r="A3901" s="25"/>
      <c r="B3901" s="18"/>
      <c r="C3901" s="19"/>
      <c r="D3901" s="143"/>
      <c r="E3901" s="7"/>
      <c r="F3901" s="21"/>
      <c r="G3901" s="22"/>
      <c r="H3901" s="273"/>
      <c r="I3901" s="23"/>
      <c r="J3901" s="24"/>
      <c r="K3901" s="35"/>
      <c r="L3901" s="246"/>
      <c r="M3901" s="340"/>
    </row>
    <row r="3902" spans="1:13" s="38" customFormat="1" ht="15" x14ac:dyDescent="0.2">
      <c r="A3902" s="25"/>
      <c r="B3902" s="18"/>
      <c r="C3902" s="19"/>
      <c r="D3902" s="143"/>
      <c r="E3902" s="7"/>
      <c r="F3902" s="21"/>
      <c r="G3902" s="22"/>
      <c r="H3902" s="273"/>
      <c r="I3902" s="23"/>
      <c r="J3902" s="24"/>
      <c r="K3902" s="35"/>
      <c r="L3902" s="246"/>
      <c r="M3902" s="340"/>
    </row>
    <row r="3903" spans="1:13" s="38" customFormat="1" ht="15" x14ac:dyDescent="0.2">
      <c r="A3903" s="25"/>
      <c r="B3903" s="18"/>
      <c r="C3903" s="19"/>
      <c r="D3903" s="143"/>
      <c r="E3903" s="7"/>
      <c r="F3903" s="21"/>
      <c r="G3903" s="22"/>
      <c r="H3903" s="273"/>
      <c r="I3903" s="23"/>
      <c r="J3903" s="24"/>
      <c r="K3903" s="35"/>
      <c r="L3903" s="246"/>
      <c r="M3903" s="340"/>
    </row>
    <row r="3904" spans="1:13" s="38" customFormat="1" ht="15" x14ac:dyDescent="0.2">
      <c r="A3904" s="25"/>
      <c r="B3904" s="18"/>
      <c r="C3904" s="19"/>
      <c r="D3904" s="143"/>
      <c r="E3904" s="7"/>
      <c r="F3904" s="21"/>
      <c r="G3904" s="22"/>
      <c r="H3904" s="273"/>
      <c r="I3904" s="23"/>
      <c r="J3904" s="24"/>
      <c r="K3904" s="35"/>
      <c r="L3904" s="246"/>
      <c r="M3904" s="340"/>
    </row>
    <row r="3905" spans="1:13" s="38" customFormat="1" ht="15" x14ac:dyDescent="0.2">
      <c r="A3905" s="25"/>
      <c r="B3905" s="18"/>
      <c r="C3905" s="19"/>
      <c r="D3905" s="143"/>
      <c r="E3905" s="7"/>
      <c r="F3905" s="21"/>
      <c r="G3905" s="22"/>
      <c r="H3905" s="273"/>
      <c r="I3905" s="23"/>
      <c r="J3905" s="24"/>
      <c r="K3905" s="35"/>
      <c r="L3905" s="246"/>
      <c r="M3905" s="340"/>
    </row>
    <row r="3906" spans="1:13" s="38" customFormat="1" ht="15" x14ac:dyDescent="0.2">
      <c r="A3906" s="25"/>
      <c r="B3906" s="18"/>
      <c r="C3906" s="19"/>
      <c r="D3906" s="143"/>
      <c r="E3906" s="7"/>
      <c r="F3906" s="21"/>
      <c r="G3906" s="22"/>
      <c r="H3906" s="273"/>
      <c r="I3906" s="23"/>
      <c r="J3906" s="24"/>
      <c r="K3906" s="35"/>
      <c r="L3906" s="246"/>
      <c r="M3906" s="340"/>
    </row>
    <row r="3907" spans="1:13" s="38" customFormat="1" ht="15" x14ac:dyDescent="0.2">
      <c r="A3907" s="25"/>
      <c r="B3907" s="18"/>
      <c r="C3907" s="19"/>
      <c r="D3907" s="143"/>
      <c r="E3907" s="7"/>
      <c r="F3907" s="21"/>
      <c r="G3907" s="22"/>
      <c r="H3907" s="273"/>
      <c r="I3907" s="23"/>
      <c r="J3907" s="24"/>
      <c r="K3907" s="35"/>
      <c r="L3907" s="246"/>
      <c r="M3907" s="340"/>
    </row>
    <row r="3908" spans="1:13" s="38" customFormat="1" ht="15" x14ac:dyDescent="0.2">
      <c r="A3908" s="25"/>
      <c r="B3908" s="18"/>
      <c r="C3908" s="19"/>
      <c r="D3908" s="143"/>
      <c r="E3908" s="7"/>
      <c r="F3908" s="21"/>
      <c r="G3908" s="22"/>
      <c r="H3908" s="273"/>
      <c r="I3908" s="23"/>
      <c r="J3908" s="24"/>
      <c r="K3908" s="35"/>
      <c r="L3908" s="246"/>
      <c r="M3908" s="340"/>
    </row>
    <row r="3909" spans="1:13" s="38" customFormat="1" ht="15" x14ac:dyDescent="0.2">
      <c r="A3909" s="25"/>
      <c r="B3909" s="18"/>
      <c r="C3909" s="19"/>
      <c r="D3909" s="143"/>
      <c r="E3909" s="7"/>
      <c r="F3909" s="21"/>
      <c r="G3909" s="22"/>
      <c r="H3909" s="273"/>
      <c r="I3909" s="23"/>
      <c r="J3909" s="24"/>
      <c r="K3909" s="35"/>
      <c r="L3909" s="246"/>
      <c r="M3909" s="340"/>
    </row>
    <row r="3910" spans="1:13" s="38" customFormat="1" ht="15" x14ac:dyDescent="0.2">
      <c r="A3910" s="25"/>
      <c r="B3910" s="18"/>
      <c r="C3910" s="19"/>
      <c r="D3910" s="143"/>
      <c r="E3910" s="7"/>
      <c r="F3910" s="21"/>
      <c r="G3910" s="22"/>
      <c r="H3910" s="273"/>
      <c r="I3910" s="23"/>
      <c r="J3910" s="24"/>
      <c r="K3910" s="35"/>
      <c r="L3910" s="246"/>
      <c r="M3910" s="340"/>
    </row>
    <row r="3911" spans="1:13" ht="15" x14ac:dyDescent="0.2">
      <c r="A3911" s="25"/>
      <c r="B3911" s="18"/>
      <c r="C3911" s="19"/>
      <c r="D3911" s="143"/>
      <c r="E3911" s="7"/>
      <c r="F3911" s="21"/>
      <c r="G3911" s="22"/>
      <c r="H3911" s="273"/>
      <c r="I3911" s="23"/>
      <c r="J3911" s="24"/>
    </row>
    <row r="3912" spans="1:13" ht="15" x14ac:dyDescent="0.2">
      <c r="A3912" s="25"/>
      <c r="B3912" s="18"/>
      <c r="C3912" s="19"/>
      <c r="D3912" s="143"/>
      <c r="E3912" s="7"/>
      <c r="F3912" s="21"/>
      <c r="G3912" s="22"/>
      <c r="H3912" s="273"/>
      <c r="I3912" s="23"/>
      <c r="J3912" s="24"/>
    </row>
    <row r="3913" spans="1:13" ht="15" x14ac:dyDescent="0.2">
      <c r="A3913" s="25"/>
      <c r="B3913" s="18"/>
      <c r="C3913" s="19"/>
      <c r="D3913" s="143"/>
      <c r="E3913" s="7"/>
      <c r="F3913" s="21"/>
      <c r="G3913" s="22"/>
      <c r="H3913" s="273"/>
      <c r="I3913" s="23"/>
      <c r="J3913" s="24"/>
    </row>
    <row r="3914" spans="1:13" ht="15" x14ac:dyDescent="0.2">
      <c r="A3914" s="25"/>
      <c r="B3914" s="18"/>
      <c r="C3914" s="19"/>
      <c r="D3914" s="143"/>
      <c r="E3914" s="7"/>
      <c r="F3914" s="21"/>
      <c r="G3914" s="22"/>
      <c r="H3914" s="273"/>
      <c r="I3914" s="23"/>
      <c r="J3914" s="24"/>
    </row>
    <row r="3915" spans="1:13" ht="15" x14ac:dyDescent="0.2">
      <c r="A3915" s="25"/>
      <c r="B3915" s="18"/>
      <c r="C3915" s="19"/>
      <c r="D3915" s="143"/>
      <c r="E3915" s="7"/>
      <c r="F3915" s="21"/>
      <c r="G3915" s="22"/>
      <c r="H3915" s="273"/>
      <c r="I3915" s="23"/>
      <c r="J3915" s="24"/>
    </row>
    <row r="3916" spans="1:13" ht="15" x14ac:dyDescent="0.2">
      <c r="A3916" s="25"/>
      <c r="B3916" s="18"/>
      <c r="C3916" s="19"/>
      <c r="D3916" s="143"/>
      <c r="E3916" s="7"/>
      <c r="F3916" s="21"/>
      <c r="G3916" s="22"/>
      <c r="H3916" s="273"/>
      <c r="I3916" s="23"/>
      <c r="J3916" s="24"/>
    </row>
    <row r="3917" spans="1:13" ht="15" x14ac:dyDescent="0.2">
      <c r="A3917" s="25"/>
      <c r="B3917" s="18"/>
      <c r="C3917" s="19"/>
      <c r="D3917" s="143"/>
      <c r="E3917" s="7"/>
      <c r="F3917" s="21"/>
      <c r="G3917" s="22"/>
      <c r="H3917" s="273"/>
      <c r="I3917" s="23"/>
      <c r="J3917" s="24"/>
    </row>
    <row r="3918" spans="1:13" ht="15" x14ac:dyDescent="0.2">
      <c r="A3918" s="25"/>
      <c r="B3918" s="18"/>
      <c r="C3918" s="19"/>
      <c r="D3918" s="143"/>
      <c r="E3918" s="7"/>
      <c r="F3918" s="21"/>
      <c r="G3918" s="22"/>
      <c r="H3918" s="273"/>
      <c r="I3918" s="23"/>
      <c r="J3918" s="24"/>
    </row>
    <row r="3919" spans="1:13" ht="15" x14ac:dyDescent="0.25">
      <c r="A3919" s="17"/>
      <c r="B3919" s="18"/>
      <c r="C3919" s="19"/>
      <c r="D3919" s="143"/>
      <c r="E3919" s="7"/>
      <c r="F3919" s="21"/>
      <c r="G3919" s="22"/>
      <c r="H3919" s="273"/>
      <c r="I3919" s="23"/>
      <c r="J3919" s="24"/>
    </row>
    <row r="3920" spans="1:13" ht="15" x14ac:dyDescent="0.2">
      <c r="A3920" s="25"/>
      <c r="B3920" s="18"/>
      <c r="C3920" s="19"/>
      <c r="D3920" s="143"/>
      <c r="E3920" s="7"/>
      <c r="F3920" s="21"/>
      <c r="G3920" s="22"/>
      <c r="H3920" s="273"/>
      <c r="I3920" s="23"/>
      <c r="J3920" s="24"/>
    </row>
    <row r="3921" spans="1:10" ht="15" x14ac:dyDescent="0.2">
      <c r="A3921" s="25"/>
      <c r="B3921" s="18"/>
      <c r="C3921" s="19"/>
      <c r="D3921" s="143"/>
      <c r="E3921" s="7"/>
      <c r="F3921" s="21"/>
      <c r="G3921" s="22"/>
      <c r="H3921" s="273"/>
      <c r="I3921" s="23"/>
      <c r="J3921" s="24"/>
    </row>
    <row r="3922" spans="1:10" ht="15" x14ac:dyDescent="0.2">
      <c r="A3922" s="25"/>
      <c r="B3922" s="18"/>
      <c r="C3922" s="19"/>
      <c r="D3922" s="143"/>
      <c r="E3922" s="7"/>
      <c r="F3922" s="21"/>
      <c r="G3922" s="22"/>
      <c r="H3922" s="273"/>
      <c r="I3922" s="23"/>
      <c r="J3922" s="24"/>
    </row>
    <row r="3923" spans="1:10" ht="15" x14ac:dyDescent="0.25">
      <c r="A3923" s="25"/>
      <c r="B3923" s="229"/>
      <c r="C3923" s="19"/>
      <c r="D3923" s="143"/>
      <c r="E3923" s="7"/>
      <c r="F3923" s="21"/>
      <c r="G3923" s="22"/>
      <c r="H3923" s="273"/>
      <c r="I3923" s="23"/>
      <c r="J3923" s="24"/>
    </row>
    <row r="3924" spans="1:10" ht="15" x14ac:dyDescent="0.2">
      <c r="A3924" s="25"/>
      <c r="B3924" s="18"/>
      <c r="C3924" s="19"/>
      <c r="D3924" s="143"/>
      <c r="E3924" s="7"/>
      <c r="F3924" s="21"/>
      <c r="G3924" s="22"/>
      <c r="H3924" s="273"/>
      <c r="I3924" s="23"/>
      <c r="J3924" s="24"/>
    </row>
    <row r="3925" spans="1:10" ht="15" x14ac:dyDescent="0.25">
      <c r="A3925" s="17"/>
      <c r="B3925" s="18"/>
      <c r="C3925" s="19"/>
      <c r="D3925" s="143"/>
      <c r="E3925" s="7"/>
      <c r="F3925" s="21"/>
      <c r="G3925" s="22"/>
      <c r="H3925" s="273"/>
      <c r="I3925" s="23"/>
      <c r="J3925" s="24"/>
    </row>
    <row r="3926" spans="1:10" ht="15" x14ac:dyDescent="0.2">
      <c r="A3926" s="25"/>
      <c r="B3926" s="18"/>
      <c r="C3926" s="19"/>
      <c r="D3926" s="143"/>
      <c r="E3926" s="7"/>
      <c r="F3926" s="21"/>
      <c r="G3926" s="22"/>
      <c r="H3926" s="273"/>
      <c r="I3926" s="23"/>
      <c r="J3926" s="24"/>
    </row>
    <row r="3927" spans="1:10" ht="15" x14ac:dyDescent="0.2">
      <c r="A3927" s="25"/>
      <c r="B3927" s="18"/>
      <c r="C3927" s="19"/>
      <c r="D3927" s="143"/>
      <c r="E3927" s="7"/>
      <c r="F3927" s="21"/>
      <c r="G3927" s="22"/>
      <c r="H3927" s="273"/>
      <c r="I3927" s="23"/>
      <c r="J3927" s="24"/>
    </row>
    <row r="3928" spans="1:10" ht="15" x14ac:dyDescent="0.2">
      <c r="A3928" s="25"/>
      <c r="B3928" s="18"/>
      <c r="C3928" s="19"/>
      <c r="D3928" s="143"/>
      <c r="E3928" s="7"/>
      <c r="F3928" s="21"/>
      <c r="G3928" s="22"/>
      <c r="H3928" s="273"/>
      <c r="I3928" s="23"/>
      <c r="J3928" s="24"/>
    </row>
    <row r="3929" spans="1:10" ht="15" x14ac:dyDescent="0.2">
      <c r="A3929" s="25"/>
      <c r="B3929" s="18"/>
      <c r="C3929" s="19"/>
      <c r="D3929" s="143"/>
      <c r="E3929" s="7"/>
      <c r="F3929" s="21"/>
      <c r="G3929" s="22"/>
      <c r="H3929" s="273"/>
      <c r="I3929" s="23"/>
      <c r="J3929" s="24"/>
    </row>
    <row r="3930" spans="1:10" ht="15" x14ac:dyDescent="0.2">
      <c r="A3930" s="25"/>
      <c r="B3930" s="18"/>
      <c r="C3930" s="19"/>
      <c r="D3930" s="143"/>
      <c r="E3930" s="7"/>
      <c r="F3930" s="21"/>
      <c r="G3930" s="22"/>
      <c r="H3930" s="273"/>
      <c r="I3930" s="23"/>
      <c r="J3930" s="24"/>
    </row>
    <row r="3931" spans="1:10" ht="15" x14ac:dyDescent="0.2">
      <c r="A3931" s="25"/>
      <c r="B3931" s="18"/>
      <c r="C3931" s="19"/>
      <c r="D3931" s="143"/>
      <c r="E3931" s="7"/>
      <c r="F3931" s="21"/>
      <c r="G3931" s="22"/>
      <c r="H3931" s="273"/>
      <c r="I3931" s="23"/>
      <c r="J3931" s="24"/>
    </row>
    <row r="3932" spans="1:10" ht="15" x14ac:dyDescent="0.2">
      <c r="A3932" s="25"/>
      <c r="B3932" s="18"/>
      <c r="C3932" s="19"/>
      <c r="D3932" s="143"/>
      <c r="E3932" s="7"/>
      <c r="F3932" s="21"/>
      <c r="G3932" s="22"/>
      <c r="H3932" s="273"/>
      <c r="I3932" s="23"/>
      <c r="J3932" s="24"/>
    </row>
    <row r="3933" spans="1:10" ht="15" x14ac:dyDescent="0.2">
      <c r="A3933" s="25"/>
      <c r="B3933" s="18"/>
      <c r="C3933" s="19"/>
      <c r="D3933" s="143"/>
      <c r="E3933" s="7"/>
      <c r="F3933" s="21"/>
      <c r="G3933" s="22"/>
      <c r="H3933" s="273"/>
      <c r="I3933" s="23"/>
      <c r="J3933" s="24"/>
    </row>
    <row r="3934" spans="1:10" ht="15" x14ac:dyDescent="0.2">
      <c r="A3934" s="25"/>
      <c r="B3934" s="18"/>
      <c r="C3934" s="19"/>
      <c r="D3934" s="143"/>
      <c r="E3934" s="7"/>
      <c r="F3934" s="21"/>
      <c r="G3934" s="22"/>
      <c r="H3934" s="273"/>
      <c r="I3934" s="23"/>
      <c r="J3934" s="24"/>
    </row>
    <row r="3935" spans="1:10" ht="15" x14ac:dyDescent="0.2">
      <c r="A3935" s="25"/>
      <c r="B3935" s="18"/>
      <c r="C3935" s="19"/>
      <c r="D3935" s="143"/>
      <c r="E3935" s="7"/>
      <c r="F3935" s="21"/>
      <c r="G3935" s="22"/>
      <c r="H3935" s="273"/>
      <c r="I3935" s="23"/>
      <c r="J3935" s="24"/>
    </row>
    <row r="3936" spans="1:10" ht="15" x14ac:dyDescent="0.2">
      <c r="A3936" s="25"/>
      <c r="B3936" s="18"/>
      <c r="C3936" s="19"/>
      <c r="D3936" s="143"/>
      <c r="E3936" s="7"/>
      <c r="F3936" s="21"/>
      <c r="G3936" s="22"/>
      <c r="H3936" s="273"/>
      <c r="I3936" s="23"/>
      <c r="J3936" s="24"/>
    </row>
    <row r="3937" spans="1:13" ht="15" x14ac:dyDescent="0.2">
      <c r="A3937" s="25"/>
      <c r="B3937" s="18"/>
      <c r="C3937" s="19"/>
      <c r="D3937" s="143"/>
      <c r="E3937" s="7"/>
      <c r="F3937" s="21"/>
      <c r="G3937" s="22"/>
      <c r="H3937" s="273"/>
      <c r="I3937" s="23"/>
      <c r="J3937" s="24"/>
    </row>
    <row r="3938" spans="1:13" ht="15" x14ac:dyDescent="0.2">
      <c r="A3938" s="25"/>
      <c r="B3938" s="18"/>
      <c r="C3938" s="19"/>
      <c r="D3938" s="143"/>
      <c r="E3938" s="7"/>
      <c r="F3938" s="21"/>
      <c r="G3938" s="22"/>
      <c r="H3938" s="273"/>
      <c r="I3938" s="23"/>
      <c r="J3938" s="24"/>
    </row>
    <row r="3939" spans="1:13" ht="15" x14ac:dyDescent="0.2">
      <c r="A3939" s="25"/>
      <c r="B3939" s="18"/>
      <c r="C3939" s="19"/>
      <c r="D3939" s="143"/>
      <c r="E3939" s="7"/>
      <c r="F3939" s="21"/>
      <c r="G3939" s="22"/>
      <c r="H3939" s="273"/>
      <c r="I3939" s="23"/>
      <c r="J3939" s="24"/>
    </row>
    <row r="3940" spans="1:13" ht="15" x14ac:dyDescent="0.2">
      <c r="A3940" s="25"/>
      <c r="B3940" s="18"/>
      <c r="C3940" s="19"/>
      <c r="D3940" s="143"/>
      <c r="E3940" s="7"/>
      <c r="F3940" s="21"/>
      <c r="G3940" s="22"/>
      <c r="H3940" s="273"/>
      <c r="I3940" s="23"/>
      <c r="J3940" s="24"/>
    </row>
    <row r="3941" spans="1:13" ht="15" x14ac:dyDescent="0.2">
      <c r="A3941" s="25"/>
      <c r="B3941" s="18"/>
      <c r="C3941" s="19"/>
      <c r="D3941" s="143"/>
      <c r="E3941" s="7"/>
      <c r="F3941" s="21"/>
      <c r="G3941" s="22"/>
      <c r="H3941" s="273"/>
      <c r="I3941" s="23"/>
      <c r="J3941" s="24"/>
    </row>
    <row r="3942" spans="1:13" ht="15" x14ac:dyDescent="0.2">
      <c r="A3942" s="25"/>
      <c r="B3942" s="18"/>
      <c r="C3942" s="19"/>
      <c r="D3942" s="143"/>
      <c r="E3942" s="7"/>
      <c r="F3942" s="21"/>
      <c r="G3942" s="22"/>
      <c r="H3942" s="273"/>
      <c r="I3942" s="23"/>
      <c r="J3942" s="24"/>
    </row>
    <row r="3943" spans="1:13" s="38" customFormat="1" x14ac:dyDescent="0.2">
      <c r="A3943" s="25"/>
      <c r="B3943" s="18"/>
      <c r="C3943" s="19"/>
      <c r="D3943" s="231"/>
      <c r="E3943" s="7"/>
      <c r="F3943" s="21"/>
      <c r="G3943" s="22"/>
      <c r="H3943" s="273"/>
      <c r="I3943" s="23"/>
      <c r="J3943" s="24"/>
      <c r="K3943" s="35"/>
      <c r="L3943" s="246"/>
      <c r="M3943" s="340"/>
    </row>
    <row r="3944" spans="1:13" s="38" customFormat="1" ht="15" x14ac:dyDescent="0.2">
      <c r="A3944" s="25"/>
      <c r="B3944" s="18"/>
      <c r="C3944" s="19"/>
      <c r="D3944" s="143"/>
      <c r="E3944" s="7"/>
      <c r="F3944" s="21"/>
      <c r="G3944" s="22"/>
      <c r="H3944" s="273"/>
      <c r="I3944" s="23"/>
      <c r="J3944" s="24"/>
      <c r="K3944" s="35"/>
      <c r="L3944" s="246"/>
      <c r="M3944" s="340"/>
    </row>
    <row r="3945" spans="1:13" s="38" customFormat="1" ht="15" x14ac:dyDescent="0.25">
      <c r="A3945" s="17"/>
      <c r="B3945" s="18"/>
      <c r="C3945" s="19"/>
      <c r="D3945" s="231"/>
      <c r="E3945" s="7"/>
      <c r="F3945" s="21"/>
      <c r="G3945" s="22"/>
      <c r="H3945" s="273"/>
      <c r="I3945" s="23"/>
      <c r="J3945" s="24"/>
      <c r="K3945" s="35"/>
      <c r="L3945" s="246"/>
      <c r="M3945" s="342"/>
    </row>
    <row r="3946" spans="1:13" s="38" customFormat="1" ht="15" x14ac:dyDescent="0.2">
      <c r="A3946" s="25"/>
      <c r="B3946" s="18"/>
      <c r="C3946" s="19"/>
      <c r="D3946" s="143"/>
      <c r="E3946" s="7"/>
      <c r="F3946" s="21"/>
      <c r="G3946" s="22"/>
      <c r="H3946" s="273"/>
      <c r="I3946" s="23"/>
      <c r="J3946" s="24"/>
      <c r="K3946" s="35"/>
      <c r="L3946" s="246"/>
      <c r="M3946" s="342"/>
    </row>
    <row r="3947" spans="1:13" s="38" customFormat="1" ht="15" x14ac:dyDescent="0.2">
      <c r="A3947" s="25"/>
      <c r="B3947" s="18"/>
      <c r="C3947" s="19"/>
      <c r="D3947" s="143"/>
      <c r="E3947" s="7"/>
      <c r="F3947" s="21"/>
      <c r="G3947" s="22"/>
      <c r="H3947" s="273"/>
      <c r="I3947" s="23"/>
      <c r="J3947" s="24"/>
      <c r="K3947" s="35"/>
      <c r="L3947" s="246"/>
      <c r="M3947" s="342"/>
    </row>
    <row r="3948" spans="1:13" s="38" customFormat="1" ht="15" x14ac:dyDescent="0.2">
      <c r="A3948" s="25"/>
      <c r="B3948" s="18"/>
      <c r="C3948" s="19"/>
      <c r="D3948" s="143"/>
      <c r="E3948" s="7"/>
      <c r="F3948" s="21"/>
      <c r="G3948" s="22"/>
      <c r="H3948" s="273"/>
      <c r="I3948" s="23"/>
      <c r="J3948" s="24"/>
      <c r="K3948" s="35"/>
      <c r="L3948" s="246"/>
      <c r="M3948" s="342"/>
    </row>
    <row r="3949" spans="1:13" s="38" customFormat="1" ht="15" x14ac:dyDescent="0.2">
      <c r="A3949" s="25"/>
      <c r="B3949" s="18"/>
      <c r="C3949" s="19"/>
      <c r="D3949" s="143"/>
      <c r="E3949" s="7"/>
      <c r="F3949" s="21"/>
      <c r="G3949" s="22"/>
      <c r="H3949" s="273"/>
      <c r="I3949" s="23"/>
      <c r="J3949" s="24"/>
      <c r="K3949" s="35"/>
      <c r="L3949" s="246"/>
      <c r="M3949" s="342"/>
    </row>
    <row r="3950" spans="1:13" s="38" customFormat="1" ht="15" x14ac:dyDescent="0.25">
      <c r="A3950" s="17"/>
      <c r="B3950" s="18"/>
      <c r="C3950" s="19"/>
      <c r="D3950" s="143"/>
      <c r="E3950" s="7"/>
      <c r="F3950" s="21"/>
      <c r="G3950" s="22"/>
      <c r="H3950" s="273"/>
      <c r="I3950" s="23"/>
      <c r="J3950" s="24"/>
      <c r="K3950" s="35"/>
      <c r="L3950" s="246"/>
      <c r="M3950" s="340"/>
    </row>
    <row r="3951" spans="1:13" s="38" customFormat="1" ht="15" x14ac:dyDescent="0.2">
      <c r="A3951" s="25"/>
      <c r="B3951" s="18"/>
      <c r="C3951" s="19"/>
      <c r="D3951" s="143"/>
      <c r="E3951" s="7"/>
      <c r="F3951" s="21"/>
      <c r="G3951" s="22"/>
      <c r="H3951" s="273"/>
      <c r="I3951" s="23"/>
      <c r="J3951" s="24"/>
      <c r="K3951" s="35"/>
      <c r="L3951" s="246"/>
      <c r="M3951" s="340"/>
    </row>
    <row r="3952" spans="1:13" s="38" customFormat="1" ht="15" x14ac:dyDescent="0.25">
      <c r="A3952" s="25"/>
      <c r="B3952" s="229"/>
      <c r="C3952" s="19"/>
      <c r="D3952" s="143"/>
      <c r="E3952" s="7"/>
      <c r="F3952" s="21"/>
      <c r="G3952" s="22"/>
      <c r="H3952" s="273"/>
      <c r="I3952" s="23"/>
      <c r="J3952" s="24"/>
      <c r="K3952" s="35"/>
      <c r="L3952" s="246"/>
      <c r="M3952" s="340"/>
    </row>
    <row r="3953" spans="1:13" s="38" customFormat="1" ht="15" x14ac:dyDescent="0.2">
      <c r="A3953" s="25"/>
      <c r="B3953" s="18"/>
      <c r="C3953" s="19"/>
      <c r="D3953" s="143"/>
      <c r="E3953" s="7"/>
      <c r="F3953" s="21"/>
      <c r="G3953" s="22"/>
      <c r="H3953" s="273"/>
      <c r="I3953" s="23"/>
      <c r="J3953" s="24"/>
      <c r="K3953" s="35"/>
      <c r="L3953" s="246"/>
      <c r="M3953" s="340"/>
    </row>
    <row r="3954" spans="1:13" s="38" customFormat="1" ht="15" x14ac:dyDescent="0.2">
      <c r="A3954" s="25"/>
      <c r="B3954" s="18"/>
      <c r="C3954" s="19"/>
      <c r="D3954" s="143"/>
      <c r="E3954" s="7"/>
      <c r="F3954" s="21"/>
      <c r="G3954" s="22"/>
      <c r="H3954" s="273"/>
      <c r="I3954" s="23"/>
      <c r="J3954" s="24"/>
      <c r="K3954" s="35"/>
      <c r="L3954" s="246"/>
      <c r="M3954" s="340"/>
    </row>
    <row r="3955" spans="1:13" s="38" customFormat="1" ht="15" x14ac:dyDescent="0.2">
      <c r="A3955" s="25"/>
      <c r="B3955" s="18"/>
      <c r="C3955" s="19"/>
      <c r="D3955" s="143"/>
      <c r="E3955" s="7"/>
      <c r="F3955" s="21"/>
      <c r="G3955" s="22"/>
      <c r="H3955" s="273"/>
      <c r="I3955" s="23"/>
      <c r="J3955" s="24"/>
      <c r="K3955" s="35"/>
      <c r="L3955" s="246"/>
      <c r="M3955" s="340"/>
    </row>
    <row r="3956" spans="1:13" s="38" customFormat="1" ht="15" x14ac:dyDescent="0.2">
      <c r="A3956" s="25"/>
      <c r="B3956" s="18"/>
      <c r="C3956" s="19"/>
      <c r="D3956" s="143"/>
      <c r="E3956" s="7"/>
      <c r="F3956" s="21"/>
      <c r="G3956" s="22"/>
      <c r="H3956" s="273"/>
      <c r="I3956" s="23"/>
      <c r="J3956" s="24"/>
      <c r="K3956" s="35"/>
      <c r="L3956" s="246"/>
      <c r="M3956" s="340"/>
    </row>
    <row r="3957" spans="1:13" s="38" customFormat="1" ht="15" x14ac:dyDescent="0.2">
      <c r="A3957" s="25"/>
      <c r="B3957" s="18"/>
      <c r="C3957" s="19"/>
      <c r="D3957" s="143"/>
      <c r="E3957" s="7"/>
      <c r="F3957" s="21"/>
      <c r="G3957" s="22"/>
      <c r="H3957" s="273"/>
      <c r="I3957" s="23"/>
      <c r="J3957" s="24"/>
      <c r="K3957" s="35"/>
      <c r="L3957" s="246"/>
      <c r="M3957" s="340"/>
    </row>
    <row r="3958" spans="1:13" s="38" customFormat="1" ht="15" x14ac:dyDescent="0.2">
      <c r="A3958" s="25"/>
      <c r="B3958" s="18"/>
      <c r="C3958" s="19"/>
      <c r="D3958" s="143"/>
      <c r="E3958" s="7"/>
      <c r="F3958" s="21"/>
      <c r="G3958" s="22"/>
      <c r="H3958" s="273"/>
      <c r="I3958" s="23"/>
      <c r="J3958" s="24"/>
      <c r="K3958" s="35"/>
      <c r="L3958" s="246"/>
      <c r="M3958" s="340"/>
    </row>
    <row r="3959" spans="1:13" ht="15" x14ac:dyDescent="0.2">
      <c r="A3959" s="25"/>
      <c r="B3959" s="18"/>
      <c r="C3959" s="19"/>
      <c r="D3959" s="143"/>
      <c r="E3959" s="7"/>
      <c r="F3959" s="21"/>
      <c r="G3959" s="22"/>
      <c r="H3959" s="273"/>
      <c r="I3959" s="23"/>
      <c r="J3959" s="24"/>
    </row>
    <row r="3960" spans="1:13" ht="15" x14ac:dyDescent="0.2">
      <c r="A3960" s="25"/>
      <c r="B3960" s="18"/>
      <c r="C3960" s="19"/>
      <c r="D3960" s="143"/>
      <c r="E3960" s="7"/>
      <c r="F3960" s="21"/>
      <c r="G3960" s="22"/>
      <c r="H3960" s="273"/>
      <c r="I3960" s="23"/>
      <c r="J3960" s="24"/>
    </row>
    <row r="3961" spans="1:13" ht="15" x14ac:dyDescent="0.2">
      <c r="A3961" s="25"/>
      <c r="B3961" s="18"/>
      <c r="C3961" s="19"/>
      <c r="D3961" s="143"/>
      <c r="E3961" s="7"/>
      <c r="F3961" s="21"/>
      <c r="G3961" s="22"/>
      <c r="H3961" s="273"/>
      <c r="I3961" s="23"/>
      <c r="J3961" s="24"/>
    </row>
    <row r="3962" spans="1:13" ht="15" x14ac:dyDescent="0.2">
      <c r="A3962" s="25"/>
      <c r="B3962" s="18"/>
      <c r="C3962" s="19"/>
      <c r="D3962" s="143"/>
      <c r="E3962" s="7"/>
      <c r="F3962" s="21"/>
      <c r="G3962" s="22"/>
      <c r="H3962" s="273"/>
      <c r="I3962" s="23"/>
      <c r="J3962" s="24"/>
    </row>
    <row r="3963" spans="1:13" ht="15" x14ac:dyDescent="0.2">
      <c r="A3963" s="25"/>
      <c r="B3963" s="18"/>
      <c r="C3963" s="19"/>
      <c r="D3963" s="143"/>
      <c r="E3963" s="7"/>
      <c r="F3963" s="21"/>
      <c r="G3963" s="22"/>
      <c r="H3963" s="273"/>
      <c r="I3963" s="23"/>
      <c r="J3963" s="24"/>
    </row>
    <row r="3964" spans="1:13" ht="15" x14ac:dyDescent="0.2">
      <c r="A3964" s="25"/>
      <c r="B3964" s="18"/>
      <c r="C3964" s="19"/>
      <c r="D3964" s="143"/>
      <c r="E3964" s="7"/>
      <c r="F3964" s="21"/>
      <c r="G3964" s="22"/>
      <c r="H3964" s="273"/>
      <c r="I3964" s="23"/>
      <c r="J3964" s="24"/>
    </row>
    <row r="3965" spans="1:13" ht="15" x14ac:dyDescent="0.2">
      <c r="A3965" s="25"/>
      <c r="B3965" s="18"/>
      <c r="C3965" s="19"/>
      <c r="D3965" s="143"/>
      <c r="E3965" s="7"/>
      <c r="F3965" s="21"/>
      <c r="G3965" s="22"/>
      <c r="H3965" s="273"/>
      <c r="I3965" s="23"/>
      <c r="J3965" s="24"/>
    </row>
    <row r="3966" spans="1:13" ht="15" x14ac:dyDescent="0.25">
      <c r="A3966" s="17"/>
      <c r="B3966" s="18"/>
      <c r="C3966" s="19"/>
      <c r="D3966" s="143"/>
      <c r="E3966" s="7"/>
      <c r="F3966" s="21"/>
      <c r="G3966" s="22"/>
      <c r="H3966" s="273"/>
      <c r="I3966" s="23"/>
      <c r="J3966" s="24"/>
    </row>
    <row r="3967" spans="1:13" ht="15" x14ac:dyDescent="0.2">
      <c r="A3967" s="25"/>
      <c r="B3967" s="18"/>
      <c r="C3967" s="19"/>
      <c r="D3967" s="143"/>
      <c r="E3967" s="7"/>
      <c r="F3967" s="21"/>
      <c r="G3967" s="22"/>
      <c r="H3967" s="273"/>
      <c r="I3967" s="23"/>
      <c r="J3967" s="24"/>
    </row>
    <row r="3968" spans="1:13" ht="15" x14ac:dyDescent="0.2">
      <c r="A3968" s="25"/>
      <c r="B3968" s="18"/>
      <c r="C3968" s="19"/>
      <c r="D3968" s="143"/>
      <c r="E3968" s="7"/>
      <c r="F3968" s="21"/>
      <c r="G3968" s="22"/>
      <c r="H3968" s="273"/>
      <c r="I3968" s="23"/>
      <c r="J3968" s="24"/>
    </row>
    <row r="3969" spans="1:10" ht="15" x14ac:dyDescent="0.2">
      <c r="A3969" s="25"/>
      <c r="B3969" s="18"/>
      <c r="C3969" s="19"/>
      <c r="D3969" s="143"/>
      <c r="E3969" s="7"/>
      <c r="F3969" s="21"/>
      <c r="G3969" s="22"/>
      <c r="H3969" s="273"/>
      <c r="I3969" s="23"/>
      <c r="J3969" s="24"/>
    </row>
    <row r="3970" spans="1:10" ht="15" x14ac:dyDescent="0.25">
      <c r="A3970" s="17"/>
      <c r="B3970" s="18"/>
      <c r="C3970" s="19"/>
      <c r="D3970" s="143"/>
      <c r="E3970" s="7"/>
      <c r="F3970" s="21"/>
      <c r="G3970" s="22"/>
      <c r="H3970" s="273"/>
      <c r="I3970" s="23"/>
      <c r="J3970" s="24"/>
    </row>
    <row r="3971" spans="1:10" ht="15" x14ac:dyDescent="0.2">
      <c r="A3971" s="25"/>
      <c r="B3971" s="18"/>
      <c r="C3971" s="19"/>
      <c r="D3971" s="143"/>
      <c r="E3971" s="7"/>
      <c r="F3971" s="21"/>
      <c r="G3971" s="22"/>
      <c r="H3971" s="273"/>
      <c r="I3971" s="23"/>
      <c r="J3971" s="24"/>
    </row>
    <row r="3972" spans="1:10" ht="15" x14ac:dyDescent="0.2">
      <c r="A3972" s="25"/>
      <c r="B3972" s="18"/>
      <c r="C3972" s="19"/>
      <c r="D3972" s="143"/>
      <c r="E3972" s="7"/>
      <c r="F3972" s="21"/>
      <c r="G3972" s="22"/>
      <c r="H3972" s="273"/>
      <c r="I3972" s="23"/>
      <c r="J3972" s="24"/>
    </row>
    <row r="3973" spans="1:10" ht="15" x14ac:dyDescent="0.2">
      <c r="A3973" s="25"/>
      <c r="B3973" s="18"/>
      <c r="C3973" s="19"/>
      <c r="D3973" s="143"/>
      <c r="E3973" s="7"/>
      <c r="F3973" s="21"/>
      <c r="G3973" s="22"/>
      <c r="H3973" s="273"/>
      <c r="I3973" s="23"/>
      <c r="J3973" s="24"/>
    </row>
    <row r="3974" spans="1:10" ht="15" x14ac:dyDescent="0.2">
      <c r="A3974" s="25"/>
      <c r="B3974" s="18"/>
      <c r="C3974" s="19"/>
      <c r="D3974" s="143"/>
      <c r="E3974" s="7"/>
      <c r="F3974" s="21"/>
      <c r="G3974" s="22"/>
      <c r="H3974" s="273"/>
      <c r="I3974" s="23"/>
      <c r="J3974" s="24"/>
    </row>
    <row r="3975" spans="1:10" ht="15" x14ac:dyDescent="0.2">
      <c r="A3975" s="25"/>
      <c r="B3975" s="18"/>
      <c r="C3975" s="19"/>
      <c r="D3975" s="143"/>
      <c r="E3975" s="7"/>
      <c r="F3975" s="21"/>
      <c r="G3975" s="22"/>
      <c r="H3975" s="273"/>
      <c r="I3975" s="23"/>
      <c r="J3975" s="24"/>
    </row>
    <row r="3976" spans="1:10" ht="15" x14ac:dyDescent="0.2">
      <c r="A3976" s="25"/>
      <c r="B3976" s="18"/>
      <c r="C3976" s="19"/>
      <c r="D3976" s="143"/>
      <c r="E3976" s="7"/>
      <c r="F3976" s="21"/>
      <c r="G3976" s="22"/>
      <c r="H3976" s="273"/>
      <c r="I3976" s="23"/>
      <c r="J3976" s="24"/>
    </row>
    <row r="3977" spans="1:10" ht="15" x14ac:dyDescent="0.2">
      <c r="A3977" s="25"/>
      <c r="B3977" s="18"/>
      <c r="C3977" s="19"/>
      <c r="D3977" s="143"/>
      <c r="E3977" s="7"/>
      <c r="F3977" s="21"/>
      <c r="G3977" s="22"/>
      <c r="H3977" s="273"/>
      <c r="I3977" s="23"/>
      <c r="J3977" s="24"/>
    </row>
    <row r="3978" spans="1:10" ht="15" x14ac:dyDescent="0.2">
      <c r="A3978" s="25"/>
      <c r="B3978" s="18"/>
      <c r="C3978" s="19"/>
      <c r="D3978" s="143"/>
      <c r="E3978" s="7"/>
      <c r="F3978" s="21"/>
      <c r="G3978" s="22"/>
      <c r="H3978" s="273"/>
      <c r="I3978" s="23"/>
      <c r="J3978" s="24"/>
    </row>
    <row r="3979" spans="1:10" ht="15" x14ac:dyDescent="0.2">
      <c r="A3979" s="25"/>
      <c r="B3979" s="18"/>
      <c r="C3979" s="19"/>
      <c r="D3979" s="143"/>
      <c r="E3979" s="7"/>
      <c r="F3979" s="21"/>
      <c r="G3979" s="22"/>
      <c r="H3979" s="273"/>
      <c r="I3979" s="23"/>
      <c r="J3979" s="24"/>
    </row>
    <row r="3980" spans="1:10" ht="15" x14ac:dyDescent="0.2">
      <c r="A3980" s="25"/>
      <c r="B3980" s="18"/>
      <c r="C3980" s="19"/>
      <c r="D3980" s="143"/>
      <c r="E3980" s="7"/>
      <c r="F3980" s="21"/>
      <c r="G3980" s="22"/>
      <c r="H3980" s="273"/>
      <c r="I3980" s="23"/>
      <c r="J3980" s="24"/>
    </row>
    <row r="3981" spans="1:10" ht="15" x14ac:dyDescent="0.2">
      <c r="A3981" s="25"/>
      <c r="B3981" s="18"/>
      <c r="C3981" s="19"/>
      <c r="D3981" s="143"/>
      <c r="E3981" s="7"/>
      <c r="F3981" s="21"/>
      <c r="G3981" s="22"/>
      <c r="H3981" s="273"/>
      <c r="I3981" s="23"/>
      <c r="J3981" s="24"/>
    </row>
    <row r="3982" spans="1:10" ht="15" x14ac:dyDescent="0.2">
      <c r="A3982" s="25"/>
      <c r="B3982" s="18"/>
      <c r="C3982" s="19"/>
      <c r="D3982" s="143"/>
      <c r="E3982" s="7"/>
      <c r="F3982" s="21"/>
      <c r="G3982" s="22"/>
      <c r="H3982" s="273"/>
      <c r="I3982" s="23"/>
      <c r="J3982" s="24"/>
    </row>
    <row r="3983" spans="1:10" ht="15" x14ac:dyDescent="0.2">
      <c r="A3983" s="25"/>
      <c r="B3983" s="18"/>
      <c r="C3983" s="19"/>
      <c r="D3983" s="143"/>
      <c r="E3983" s="7"/>
      <c r="F3983" s="21"/>
      <c r="G3983" s="22"/>
      <c r="H3983" s="273"/>
      <c r="I3983" s="23"/>
      <c r="J3983" s="24"/>
    </row>
    <row r="3984" spans="1:10" ht="15" x14ac:dyDescent="0.25">
      <c r="A3984" s="17"/>
      <c r="B3984" s="18"/>
      <c r="C3984" s="19"/>
      <c r="D3984" s="143"/>
      <c r="E3984" s="7"/>
      <c r="F3984" s="21"/>
      <c r="G3984" s="22"/>
      <c r="H3984" s="273"/>
      <c r="I3984" s="23"/>
      <c r="J3984" s="24"/>
    </row>
    <row r="3985" spans="1:10" ht="15" x14ac:dyDescent="0.2">
      <c r="A3985" s="25"/>
      <c r="B3985" s="18"/>
      <c r="C3985" s="19"/>
      <c r="D3985" s="143"/>
      <c r="E3985" s="7"/>
      <c r="F3985" s="21"/>
      <c r="G3985" s="22"/>
      <c r="H3985" s="273"/>
      <c r="I3985" s="23"/>
      <c r="J3985" s="24"/>
    </row>
    <row r="3986" spans="1:10" ht="15" x14ac:dyDescent="0.2">
      <c r="A3986" s="25"/>
      <c r="B3986" s="18"/>
      <c r="C3986" s="19"/>
      <c r="D3986" s="143"/>
      <c r="E3986" s="7"/>
      <c r="F3986" s="21"/>
      <c r="G3986" s="22"/>
      <c r="H3986" s="273"/>
      <c r="I3986" s="23"/>
      <c r="J3986" s="24"/>
    </row>
    <row r="3987" spans="1:10" ht="15" x14ac:dyDescent="0.2">
      <c r="A3987" s="25"/>
      <c r="B3987" s="18"/>
      <c r="C3987" s="19"/>
      <c r="D3987" s="143"/>
      <c r="E3987" s="7"/>
      <c r="F3987" s="21"/>
      <c r="G3987" s="22"/>
      <c r="H3987" s="273"/>
      <c r="I3987" s="23"/>
      <c r="J3987" s="24"/>
    </row>
    <row r="3988" spans="1:10" ht="15" x14ac:dyDescent="0.2">
      <c r="A3988" s="25"/>
      <c r="B3988" s="18"/>
      <c r="C3988" s="19"/>
      <c r="D3988" s="143"/>
      <c r="E3988" s="7"/>
      <c r="F3988" s="21"/>
      <c r="G3988" s="22"/>
      <c r="H3988" s="273"/>
      <c r="I3988" s="23"/>
      <c r="J3988" s="24"/>
    </row>
    <row r="3989" spans="1:10" ht="15" x14ac:dyDescent="0.2">
      <c r="A3989" s="25"/>
      <c r="B3989" s="18"/>
      <c r="C3989" s="19"/>
      <c r="D3989" s="143"/>
      <c r="E3989" s="7"/>
      <c r="F3989" s="21"/>
      <c r="G3989" s="22"/>
      <c r="H3989" s="273"/>
      <c r="I3989" s="23"/>
      <c r="J3989" s="24"/>
    </row>
    <row r="3990" spans="1:10" ht="15" x14ac:dyDescent="0.2">
      <c r="A3990" s="25"/>
      <c r="B3990" s="18"/>
      <c r="C3990" s="19"/>
      <c r="D3990" s="143"/>
      <c r="E3990" s="7"/>
      <c r="F3990" s="21"/>
      <c r="G3990" s="22"/>
      <c r="H3990" s="273"/>
      <c r="I3990" s="23"/>
      <c r="J3990" s="24"/>
    </row>
    <row r="3991" spans="1:10" ht="15" x14ac:dyDescent="0.2">
      <c r="A3991" s="25"/>
      <c r="B3991" s="18"/>
      <c r="C3991" s="19"/>
      <c r="D3991" s="143"/>
      <c r="E3991" s="7"/>
      <c r="F3991" s="21"/>
      <c r="G3991" s="22"/>
      <c r="H3991" s="273"/>
      <c r="I3991" s="23"/>
      <c r="J3991" s="24"/>
    </row>
    <row r="3992" spans="1:10" ht="15" x14ac:dyDescent="0.2">
      <c r="A3992" s="25"/>
      <c r="B3992" s="18"/>
      <c r="C3992" s="19"/>
      <c r="D3992" s="143"/>
      <c r="E3992" s="7"/>
      <c r="F3992" s="21"/>
      <c r="G3992" s="22"/>
      <c r="H3992" s="273"/>
      <c r="I3992" s="23"/>
      <c r="J3992" s="24"/>
    </row>
    <row r="3993" spans="1:10" ht="15" x14ac:dyDescent="0.2">
      <c r="A3993" s="25"/>
      <c r="B3993" s="18"/>
      <c r="C3993" s="19"/>
      <c r="D3993" s="143"/>
      <c r="E3993" s="7"/>
      <c r="F3993" s="21"/>
      <c r="G3993" s="22"/>
      <c r="H3993" s="273"/>
      <c r="I3993" s="23"/>
      <c r="J3993" s="24"/>
    </row>
    <row r="3994" spans="1:10" ht="15" x14ac:dyDescent="0.2">
      <c r="A3994" s="25"/>
      <c r="B3994" s="18"/>
      <c r="C3994" s="19"/>
      <c r="D3994" s="143"/>
      <c r="E3994" s="7"/>
      <c r="F3994" s="21"/>
      <c r="G3994" s="22"/>
      <c r="H3994" s="273"/>
      <c r="I3994" s="23"/>
      <c r="J3994" s="24"/>
    </row>
    <row r="3995" spans="1:10" ht="15" x14ac:dyDescent="0.2">
      <c r="A3995" s="25"/>
      <c r="B3995" s="18"/>
      <c r="C3995" s="19"/>
      <c r="D3995" s="143"/>
      <c r="E3995" s="7"/>
      <c r="F3995" s="21"/>
      <c r="G3995" s="22"/>
      <c r="H3995" s="273"/>
      <c r="I3995" s="23"/>
      <c r="J3995" s="24"/>
    </row>
    <row r="3996" spans="1:10" ht="15" x14ac:dyDescent="0.2">
      <c r="A3996" s="25"/>
      <c r="B3996" s="18"/>
      <c r="C3996" s="19"/>
      <c r="D3996" s="143"/>
      <c r="E3996" s="7"/>
      <c r="F3996" s="21"/>
      <c r="G3996" s="22"/>
      <c r="H3996" s="273"/>
      <c r="I3996" s="23"/>
      <c r="J3996" s="24"/>
    </row>
    <row r="3997" spans="1:10" ht="15" x14ac:dyDescent="0.2">
      <c r="A3997" s="25"/>
      <c r="B3997" s="18"/>
      <c r="C3997" s="19"/>
      <c r="D3997" s="143"/>
      <c r="E3997" s="7"/>
      <c r="F3997" s="21"/>
      <c r="G3997" s="22"/>
      <c r="H3997" s="273"/>
      <c r="I3997" s="23"/>
      <c r="J3997" s="24"/>
    </row>
    <row r="3998" spans="1:10" ht="15" x14ac:dyDescent="0.2">
      <c r="A3998" s="25"/>
      <c r="B3998" s="18"/>
      <c r="C3998" s="19"/>
      <c r="D3998" s="143"/>
      <c r="E3998" s="7"/>
      <c r="F3998" s="21"/>
      <c r="G3998" s="22"/>
      <c r="H3998" s="273"/>
      <c r="I3998" s="23"/>
      <c r="J3998" s="24"/>
    </row>
    <row r="3999" spans="1:10" ht="15" x14ac:dyDescent="0.25">
      <c r="A3999" s="17"/>
      <c r="B3999" s="18"/>
      <c r="C3999" s="19"/>
      <c r="D3999" s="143"/>
      <c r="E3999" s="7"/>
      <c r="F3999" s="21"/>
      <c r="G3999" s="22"/>
      <c r="H3999" s="273"/>
      <c r="I3999" s="23"/>
      <c r="J3999" s="24"/>
    </row>
    <row r="4000" spans="1:10" ht="15" x14ac:dyDescent="0.2">
      <c r="A4000" s="25"/>
      <c r="B4000" s="18"/>
      <c r="C4000" s="19"/>
      <c r="D4000" s="143"/>
      <c r="E4000" s="7"/>
      <c r="F4000" s="21"/>
      <c r="G4000" s="22"/>
      <c r="H4000" s="273"/>
      <c r="I4000" s="23"/>
      <c r="J4000" s="24"/>
    </row>
    <row r="4001" spans="1:10" ht="15" x14ac:dyDescent="0.2">
      <c r="A4001" s="25"/>
      <c r="B4001" s="18"/>
      <c r="C4001" s="19"/>
      <c r="D4001" s="143"/>
      <c r="E4001" s="7"/>
      <c r="F4001" s="21"/>
      <c r="G4001" s="22"/>
      <c r="H4001" s="273"/>
      <c r="I4001" s="23"/>
      <c r="J4001" s="24"/>
    </row>
    <row r="4002" spans="1:10" ht="15" x14ac:dyDescent="0.2">
      <c r="A4002" s="25"/>
      <c r="B4002" s="18"/>
      <c r="C4002" s="19"/>
      <c r="D4002" s="143"/>
      <c r="E4002" s="7"/>
      <c r="F4002" s="21"/>
      <c r="G4002" s="22"/>
      <c r="H4002" s="273"/>
      <c r="I4002" s="23"/>
      <c r="J4002" s="24"/>
    </row>
    <row r="4003" spans="1:10" ht="15" x14ac:dyDescent="0.2">
      <c r="A4003" s="25"/>
      <c r="B4003" s="18"/>
      <c r="C4003" s="19"/>
      <c r="D4003" s="143"/>
      <c r="E4003" s="7"/>
      <c r="F4003" s="21"/>
      <c r="G4003" s="22"/>
      <c r="H4003" s="273"/>
      <c r="I4003" s="23"/>
      <c r="J4003" s="24"/>
    </row>
    <row r="4004" spans="1:10" ht="15" x14ac:dyDescent="0.2">
      <c r="A4004" s="25"/>
      <c r="B4004" s="18"/>
      <c r="C4004" s="19"/>
      <c r="D4004" s="143"/>
      <c r="E4004" s="7"/>
      <c r="F4004" s="21"/>
      <c r="G4004" s="22"/>
      <c r="H4004" s="273"/>
      <c r="I4004" s="23"/>
      <c r="J4004" s="24"/>
    </row>
    <row r="4005" spans="1:10" ht="15" x14ac:dyDescent="0.2">
      <c r="A4005" s="25"/>
      <c r="B4005" s="18"/>
      <c r="C4005" s="19"/>
      <c r="D4005" s="143"/>
      <c r="E4005" s="7"/>
      <c r="F4005" s="21"/>
      <c r="G4005" s="22"/>
      <c r="H4005" s="273"/>
      <c r="I4005" s="23"/>
      <c r="J4005" s="24"/>
    </row>
    <row r="4006" spans="1:10" ht="15" x14ac:dyDescent="0.2">
      <c r="A4006" s="25"/>
      <c r="B4006" s="18"/>
      <c r="C4006" s="19"/>
      <c r="D4006" s="143"/>
      <c r="E4006" s="7"/>
      <c r="F4006" s="21"/>
      <c r="G4006" s="22"/>
      <c r="H4006" s="273"/>
      <c r="I4006" s="23"/>
      <c r="J4006" s="24"/>
    </row>
    <row r="4007" spans="1:10" ht="15" x14ac:dyDescent="0.2">
      <c r="A4007" s="25"/>
      <c r="B4007" s="18"/>
      <c r="C4007" s="19"/>
      <c r="D4007" s="143"/>
      <c r="E4007" s="7"/>
      <c r="F4007" s="21"/>
      <c r="G4007" s="22"/>
      <c r="H4007" s="273"/>
      <c r="I4007" s="23"/>
      <c r="J4007" s="24"/>
    </row>
    <row r="4008" spans="1:10" ht="15" x14ac:dyDescent="0.2">
      <c r="A4008" s="25"/>
      <c r="B4008" s="18"/>
      <c r="C4008" s="19"/>
      <c r="D4008" s="143"/>
      <c r="E4008" s="7"/>
      <c r="F4008" s="21"/>
      <c r="G4008" s="22"/>
      <c r="H4008" s="273"/>
      <c r="I4008" s="23"/>
      <c r="J4008" s="24"/>
    </row>
    <row r="4009" spans="1:10" ht="15" x14ac:dyDescent="0.2">
      <c r="A4009" s="25"/>
      <c r="B4009" s="18"/>
      <c r="C4009" s="19"/>
      <c r="D4009" s="143"/>
      <c r="E4009" s="7"/>
      <c r="F4009" s="21"/>
      <c r="G4009" s="22"/>
      <c r="H4009" s="273"/>
      <c r="I4009" s="23"/>
      <c r="J4009" s="24"/>
    </row>
    <row r="4010" spans="1:10" ht="15" x14ac:dyDescent="0.2">
      <c r="A4010" s="25"/>
      <c r="B4010" s="18"/>
      <c r="C4010" s="19"/>
      <c r="D4010" s="143"/>
      <c r="E4010" s="7"/>
      <c r="F4010" s="21"/>
      <c r="G4010" s="22"/>
      <c r="H4010" s="273"/>
      <c r="I4010" s="23"/>
      <c r="J4010" s="24"/>
    </row>
    <row r="4011" spans="1:10" ht="15" x14ac:dyDescent="0.2">
      <c r="A4011" s="25"/>
      <c r="B4011" s="18"/>
      <c r="C4011" s="19"/>
      <c r="D4011" s="143"/>
      <c r="E4011" s="7"/>
      <c r="F4011" s="21"/>
      <c r="G4011" s="22"/>
      <c r="H4011" s="273"/>
      <c r="I4011" s="23"/>
      <c r="J4011" s="24"/>
    </row>
    <row r="4012" spans="1:10" ht="15" x14ac:dyDescent="0.2">
      <c r="A4012" s="25"/>
      <c r="B4012" s="18"/>
      <c r="C4012" s="19"/>
      <c r="D4012" s="143"/>
      <c r="E4012" s="7"/>
      <c r="F4012" s="21"/>
      <c r="G4012" s="22"/>
      <c r="H4012" s="273"/>
      <c r="I4012" s="23"/>
      <c r="J4012" s="24"/>
    </row>
    <row r="4013" spans="1:10" ht="15" x14ac:dyDescent="0.2">
      <c r="A4013" s="25"/>
      <c r="B4013" s="18"/>
      <c r="C4013" s="19"/>
      <c r="D4013" s="143"/>
      <c r="E4013" s="7"/>
      <c r="F4013" s="21"/>
      <c r="G4013" s="22"/>
      <c r="H4013" s="273"/>
      <c r="I4013" s="23"/>
      <c r="J4013" s="24"/>
    </row>
    <row r="4014" spans="1:10" ht="15" x14ac:dyDescent="0.2">
      <c r="A4014" s="25"/>
      <c r="B4014" s="18"/>
      <c r="C4014" s="19"/>
      <c r="D4014" s="143"/>
      <c r="E4014" s="7"/>
      <c r="F4014" s="21"/>
      <c r="G4014" s="22"/>
      <c r="H4014" s="273"/>
      <c r="I4014" s="23"/>
      <c r="J4014" s="24"/>
    </row>
    <row r="4015" spans="1:10" ht="15" x14ac:dyDescent="0.2">
      <c r="A4015" s="25"/>
      <c r="B4015" s="18"/>
      <c r="C4015" s="19"/>
      <c r="D4015" s="143"/>
      <c r="E4015" s="7"/>
      <c r="F4015" s="21"/>
      <c r="G4015" s="22"/>
      <c r="H4015" s="273"/>
      <c r="I4015" s="23"/>
      <c r="J4015" s="24"/>
    </row>
    <row r="4016" spans="1:10" ht="15" x14ac:dyDescent="0.2">
      <c r="A4016" s="25"/>
      <c r="B4016" s="18"/>
      <c r="C4016" s="19"/>
      <c r="D4016" s="143"/>
      <c r="E4016" s="7"/>
      <c r="F4016" s="21"/>
      <c r="G4016" s="22"/>
      <c r="H4016" s="273"/>
      <c r="I4016" s="23"/>
      <c r="J4016" s="24"/>
    </row>
    <row r="4017" spans="1:10" ht="15" x14ac:dyDescent="0.2">
      <c r="A4017" s="25"/>
      <c r="B4017" s="18"/>
      <c r="C4017" s="19"/>
      <c r="D4017" s="143"/>
      <c r="E4017" s="7"/>
      <c r="F4017" s="21"/>
      <c r="G4017" s="22"/>
      <c r="H4017" s="273"/>
      <c r="I4017" s="23"/>
      <c r="J4017" s="24"/>
    </row>
    <row r="4018" spans="1:10" ht="15" x14ac:dyDescent="0.2">
      <c r="A4018" s="25"/>
      <c r="B4018" s="18"/>
      <c r="C4018" s="19"/>
      <c r="D4018" s="143"/>
      <c r="E4018" s="7"/>
      <c r="F4018" s="21"/>
      <c r="G4018" s="22"/>
      <c r="H4018" s="273"/>
      <c r="I4018" s="23"/>
      <c r="J4018" s="24"/>
    </row>
    <row r="4019" spans="1:10" ht="15" x14ac:dyDescent="0.2">
      <c r="A4019" s="25"/>
      <c r="B4019" s="18"/>
      <c r="C4019" s="19"/>
      <c r="D4019" s="143"/>
      <c r="E4019" s="7"/>
      <c r="F4019" s="21"/>
      <c r="G4019" s="22"/>
      <c r="H4019" s="273"/>
      <c r="I4019" s="23"/>
      <c r="J4019" s="24"/>
    </row>
    <row r="4020" spans="1:10" ht="15" x14ac:dyDescent="0.2">
      <c r="A4020" s="25"/>
      <c r="B4020" s="18"/>
      <c r="C4020" s="19"/>
      <c r="D4020" s="143"/>
      <c r="E4020" s="7"/>
      <c r="F4020" s="21"/>
      <c r="G4020" s="22"/>
      <c r="H4020" s="273"/>
      <c r="I4020" s="23"/>
      <c r="J4020" s="24"/>
    </row>
    <row r="4021" spans="1:10" ht="15" x14ac:dyDescent="0.2">
      <c r="A4021" s="25"/>
      <c r="B4021" s="18"/>
      <c r="C4021" s="19"/>
      <c r="D4021" s="143"/>
      <c r="E4021" s="7"/>
      <c r="F4021" s="21"/>
      <c r="G4021" s="22"/>
      <c r="H4021" s="273"/>
      <c r="I4021" s="23"/>
      <c r="J4021" s="24"/>
    </row>
    <row r="4022" spans="1:10" ht="15" x14ac:dyDescent="0.2">
      <c r="A4022" s="25"/>
      <c r="B4022" s="18"/>
      <c r="C4022" s="19"/>
      <c r="D4022" s="143"/>
      <c r="E4022" s="7"/>
      <c r="F4022" s="21"/>
      <c r="G4022" s="22"/>
      <c r="H4022" s="273"/>
      <c r="I4022" s="23"/>
      <c r="J4022" s="24"/>
    </row>
    <row r="4023" spans="1:10" ht="15" x14ac:dyDescent="0.25">
      <c r="A4023" s="25"/>
      <c r="B4023" s="229"/>
      <c r="C4023" s="19"/>
      <c r="D4023" s="143"/>
      <c r="E4023" s="7"/>
      <c r="F4023" s="21"/>
      <c r="G4023" s="22"/>
      <c r="H4023" s="273"/>
      <c r="I4023" s="23"/>
      <c r="J4023" s="24"/>
    </row>
    <row r="4024" spans="1:10" ht="15" x14ac:dyDescent="0.2">
      <c r="A4024" s="25"/>
      <c r="B4024" s="18"/>
      <c r="C4024" s="19"/>
      <c r="D4024" s="143"/>
      <c r="E4024" s="7"/>
      <c r="F4024" s="21"/>
      <c r="G4024" s="22"/>
      <c r="H4024" s="273"/>
      <c r="I4024" s="23"/>
      <c r="J4024" s="24"/>
    </row>
    <row r="4025" spans="1:10" ht="15" x14ac:dyDescent="0.2">
      <c r="A4025" s="25"/>
      <c r="B4025" s="18"/>
      <c r="C4025" s="19"/>
      <c r="D4025" s="143"/>
      <c r="E4025" s="7"/>
      <c r="F4025" s="21"/>
      <c r="G4025" s="22"/>
      <c r="H4025" s="273"/>
      <c r="I4025" s="23"/>
      <c r="J4025" s="24"/>
    </row>
    <row r="4026" spans="1:10" ht="15" x14ac:dyDescent="0.2">
      <c r="A4026" s="25"/>
      <c r="B4026" s="18"/>
      <c r="C4026" s="19"/>
      <c r="D4026" s="143"/>
      <c r="E4026" s="7"/>
      <c r="F4026" s="21"/>
      <c r="G4026" s="22"/>
      <c r="H4026" s="273"/>
      <c r="I4026" s="23"/>
      <c r="J4026" s="24"/>
    </row>
    <row r="4027" spans="1:10" ht="15" x14ac:dyDescent="0.2">
      <c r="A4027" s="25"/>
      <c r="B4027" s="18"/>
      <c r="C4027" s="19"/>
      <c r="D4027" s="143"/>
      <c r="E4027" s="7"/>
      <c r="F4027" s="21"/>
      <c r="G4027" s="22"/>
      <c r="H4027" s="273"/>
      <c r="I4027" s="23"/>
      <c r="J4027" s="24"/>
    </row>
    <row r="4028" spans="1:10" ht="15" x14ac:dyDescent="0.2">
      <c r="A4028" s="25"/>
      <c r="B4028" s="18"/>
      <c r="C4028" s="19"/>
      <c r="D4028" s="143"/>
      <c r="E4028" s="7"/>
      <c r="F4028" s="21"/>
      <c r="G4028" s="22"/>
      <c r="H4028" s="273"/>
      <c r="I4028" s="23"/>
      <c r="J4028" s="24"/>
    </row>
    <row r="4029" spans="1:10" ht="15" x14ac:dyDescent="0.2">
      <c r="A4029" s="25"/>
      <c r="B4029" s="18"/>
      <c r="C4029" s="19"/>
      <c r="D4029" s="143"/>
      <c r="E4029" s="7"/>
      <c r="F4029" s="21"/>
      <c r="G4029" s="22"/>
      <c r="H4029" s="273"/>
      <c r="I4029" s="23"/>
      <c r="J4029" s="24"/>
    </row>
    <row r="4030" spans="1:10" ht="15" x14ac:dyDescent="0.2">
      <c r="A4030" s="25"/>
      <c r="B4030" s="18"/>
      <c r="C4030" s="19"/>
      <c r="D4030" s="143"/>
      <c r="E4030" s="7"/>
      <c r="F4030" s="21"/>
      <c r="G4030" s="22"/>
      <c r="H4030" s="273"/>
      <c r="I4030" s="23"/>
      <c r="J4030" s="24"/>
    </row>
    <row r="4031" spans="1:10" ht="15" x14ac:dyDescent="0.2">
      <c r="A4031" s="25"/>
      <c r="B4031" s="18"/>
      <c r="C4031" s="19"/>
      <c r="D4031" s="143"/>
      <c r="E4031" s="7"/>
      <c r="F4031" s="21"/>
      <c r="G4031" s="22"/>
      <c r="H4031" s="273"/>
      <c r="I4031" s="23"/>
      <c r="J4031" s="24"/>
    </row>
    <row r="4032" spans="1:10" ht="15" x14ac:dyDescent="0.2">
      <c r="A4032" s="25"/>
      <c r="B4032" s="18"/>
      <c r="C4032" s="19"/>
      <c r="D4032" s="143"/>
      <c r="E4032" s="7"/>
      <c r="F4032" s="21"/>
      <c r="G4032" s="22"/>
      <c r="H4032" s="273"/>
      <c r="I4032" s="23"/>
      <c r="J4032" s="24"/>
    </row>
    <row r="4033" spans="1:10" ht="15" x14ac:dyDescent="0.25">
      <c r="A4033" s="17"/>
      <c r="B4033" s="18"/>
      <c r="C4033" s="19"/>
      <c r="D4033" s="143"/>
      <c r="E4033" s="7"/>
      <c r="F4033" s="21"/>
      <c r="G4033" s="22"/>
      <c r="H4033" s="273"/>
      <c r="I4033" s="23"/>
      <c r="J4033" s="24"/>
    </row>
    <row r="4034" spans="1:10" ht="15" x14ac:dyDescent="0.2">
      <c r="A4034" s="25"/>
      <c r="B4034" s="18"/>
      <c r="C4034" s="19"/>
      <c r="D4034" s="143"/>
      <c r="E4034" s="7"/>
      <c r="F4034" s="21"/>
      <c r="G4034" s="22"/>
      <c r="H4034" s="273"/>
      <c r="I4034" s="23"/>
      <c r="J4034" s="24"/>
    </row>
    <row r="4035" spans="1:10" ht="15" x14ac:dyDescent="0.2">
      <c r="A4035" s="25"/>
      <c r="B4035" s="18"/>
      <c r="C4035" s="19"/>
      <c r="D4035" s="143"/>
      <c r="E4035" s="7"/>
      <c r="F4035" s="21"/>
      <c r="G4035" s="22"/>
      <c r="H4035" s="273"/>
      <c r="I4035" s="23"/>
      <c r="J4035" s="24"/>
    </row>
    <row r="4036" spans="1:10" ht="15" x14ac:dyDescent="0.2">
      <c r="A4036" s="25"/>
      <c r="B4036" s="18"/>
      <c r="C4036" s="19"/>
      <c r="D4036" s="143"/>
      <c r="E4036" s="7"/>
      <c r="F4036" s="21"/>
      <c r="G4036" s="22"/>
      <c r="H4036" s="273"/>
      <c r="I4036" s="23"/>
      <c r="J4036" s="24"/>
    </row>
    <row r="4037" spans="1:10" ht="15" x14ac:dyDescent="0.2">
      <c r="A4037" s="25"/>
      <c r="B4037" s="18"/>
      <c r="C4037" s="19"/>
      <c r="D4037" s="143"/>
      <c r="E4037" s="7"/>
      <c r="F4037" s="21"/>
      <c r="G4037" s="22"/>
      <c r="H4037" s="273"/>
      <c r="I4037" s="23"/>
      <c r="J4037" s="24"/>
    </row>
    <row r="4038" spans="1:10" ht="15" x14ac:dyDescent="0.2">
      <c r="A4038" s="25"/>
      <c r="B4038" s="18"/>
      <c r="C4038" s="19"/>
      <c r="D4038" s="143"/>
      <c r="E4038" s="7"/>
      <c r="F4038" s="21"/>
      <c r="G4038" s="22"/>
      <c r="H4038" s="273"/>
      <c r="I4038" s="23"/>
      <c r="J4038" s="24"/>
    </row>
    <row r="4039" spans="1:10" ht="15" x14ac:dyDescent="0.2">
      <c r="A4039" s="25"/>
      <c r="B4039" s="18"/>
      <c r="C4039" s="19"/>
      <c r="D4039" s="143"/>
      <c r="E4039" s="7"/>
      <c r="F4039" s="21"/>
      <c r="G4039" s="22"/>
      <c r="H4039" s="273"/>
      <c r="I4039" s="23"/>
      <c r="J4039" s="24"/>
    </row>
    <row r="4040" spans="1:10" ht="15" x14ac:dyDescent="0.2">
      <c r="A4040" s="25"/>
      <c r="B4040" s="18"/>
      <c r="C4040" s="19"/>
      <c r="D4040" s="143"/>
      <c r="E4040" s="7"/>
      <c r="F4040" s="21"/>
      <c r="G4040" s="22"/>
      <c r="H4040" s="273"/>
      <c r="I4040" s="23"/>
      <c r="J4040" s="24"/>
    </row>
    <row r="4041" spans="1:10" ht="15" x14ac:dyDescent="0.25">
      <c r="A4041" s="17"/>
      <c r="B4041" s="18"/>
      <c r="C4041" s="19"/>
      <c r="D4041" s="143"/>
      <c r="E4041" s="7"/>
      <c r="F4041" s="21"/>
      <c r="G4041" s="22"/>
      <c r="H4041" s="273"/>
      <c r="I4041" s="23"/>
      <c r="J4041" s="24"/>
    </row>
    <row r="4042" spans="1:10" ht="15" x14ac:dyDescent="0.2">
      <c r="A4042" s="25"/>
      <c r="B4042" s="18"/>
      <c r="C4042" s="19"/>
      <c r="D4042" s="143"/>
      <c r="E4042" s="7"/>
      <c r="F4042" s="21"/>
      <c r="G4042" s="22"/>
      <c r="H4042" s="273"/>
      <c r="I4042" s="23"/>
      <c r="J4042" s="24"/>
    </row>
    <row r="4043" spans="1:10" ht="15" x14ac:dyDescent="0.2">
      <c r="A4043" s="25"/>
      <c r="B4043" s="18"/>
      <c r="C4043" s="19"/>
      <c r="D4043" s="143"/>
      <c r="E4043" s="7"/>
      <c r="F4043" s="21"/>
      <c r="G4043" s="22"/>
      <c r="H4043" s="273"/>
      <c r="I4043" s="23"/>
      <c r="J4043" s="24"/>
    </row>
    <row r="4044" spans="1:10" ht="15" x14ac:dyDescent="0.2">
      <c r="A4044" s="25"/>
      <c r="B4044" s="18"/>
      <c r="C4044" s="19"/>
      <c r="D4044" s="143"/>
      <c r="E4044" s="7"/>
      <c r="F4044" s="21"/>
      <c r="G4044" s="22"/>
      <c r="H4044" s="273"/>
      <c r="I4044" s="23"/>
      <c r="J4044" s="24"/>
    </row>
    <row r="4045" spans="1:10" ht="15" x14ac:dyDescent="0.2">
      <c r="A4045" s="25"/>
      <c r="B4045" s="18"/>
      <c r="C4045" s="19"/>
      <c r="D4045" s="143"/>
      <c r="E4045" s="7"/>
      <c r="F4045" s="21"/>
      <c r="G4045" s="22"/>
      <c r="H4045" s="273"/>
      <c r="I4045" s="23"/>
      <c r="J4045" s="24"/>
    </row>
    <row r="4046" spans="1:10" ht="15" x14ac:dyDescent="0.25">
      <c r="A4046" s="17"/>
      <c r="B4046" s="18"/>
      <c r="C4046" s="19"/>
      <c r="D4046" s="143"/>
      <c r="E4046" s="7"/>
      <c r="F4046" s="21"/>
      <c r="G4046" s="22"/>
      <c r="H4046" s="273"/>
      <c r="I4046" s="23"/>
      <c r="J4046" s="24"/>
    </row>
    <row r="4047" spans="1:10" ht="15" x14ac:dyDescent="0.2">
      <c r="A4047" s="25"/>
      <c r="B4047" s="18"/>
      <c r="C4047" s="19"/>
      <c r="D4047" s="143"/>
      <c r="E4047" s="7"/>
      <c r="F4047" s="21"/>
      <c r="G4047" s="22"/>
      <c r="H4047" s="273"/>
      <c r="I4047" s="23"/>
      <c r="J4047" s="24"/>
    </row>
    <row r="4048" spans="1:10" ht="15" x14ac:dyDescent="0.2">
      <c r="A4048" s="25"/>
      <c r="B4048" s="18"/>
      <c r="C4048" s="19"/>
      <c r="D4048" s="143"/>
      <c r="E4048" s="7"/>
      <c r="F4048" s="21"/>
      <c r="G4048" s="22"/>
      <c r="H4048" s="273"/>
      <c r="I4048" s="23"/>
      <c r="J4048" s="24"/>
    </row>
    <row r="4049" spans="1:14" ht="15" x14ac:dyDescent="0.2">
      <c r="A4049" s="25"/>
      <c r="B4049" s="18"/>
      <c r="C4049" s="19"/>
      <c r="D4049" s="143"/>
      <c r="E4049" s="7"/>
      <c r="F4049" s="21"/>
      <c r="G4049" s="22"/>
      <c r="H4049" s="273"/>
      <c r="I4049" s="23"/>
      <c r="J4049" s="24"/>
    </row>
    <row r="4050" spans="1:14" ht="15" x14ac:dyDescent="0.2">
      <c r="A4050" s="25"/>
      <c r="B4050" s="18"/>
      <c r="C4050" s="19"/>
      <c r="D4050" s="143"/>
      <c r="E4050" s="7"/>
      <c r="F4050" s="21"/>
      <c r="G4050" s="22"/>
      <c r="H4050" s="273"/>
      <c r="I4050" s="23"/>
      <c r="J4050" s="24"/>
    </row>
    <row r="4051" spans="1:14" ht="15" x14ac:dyDescent="0.2">
      <c r="A4051" s="25"/>
      <c r="B4051" s="18"/>
      <c r="C4051" s="19"/>
      <c r="D4051" s="143"/>
      <c r="E4051" s="7"/>
      <c r="F4051" s="21"/>
      <c r="G4051" s="22"/>
      <c r="H4051" s="273"/>
      <c r="I4051" s="23"/>
      <c r="J4051" s="24"/>
    </row>
    <row r="4052" spans="1:14" ht="15" x14ac:dyDescent="0.2">
      <c r="A4052" s="25"/>
      <c r="B4052" s="18"/>
      <c r="C4052" s="19"/>
      <c r="D4052" s="143"/>
      <c r="E4052" s="7"/>
      <c r="F4052" s="21"/>
      <c r="G4052" s="22"/>
      <c r="H4052" s="273"/>
      <c r="I4052" s="23"/>
      <c r="J4052" s="24"/>
    </row>
    <row r="4053" spans="1:14" ht="15" x14ac:dyDescent="0.2">
      <c r="A4053" s="25"/>
      <c r="B4053" s="18"/>
      <c r="C4053" s="19"/>
      <c r="D4053" s="143"/>
      <c r="E4053" s="7"/>
      <c r="F4053" s="21"/>
      <c r="G4053" s="22"/>
      <c r="H4053" s="273"/>
      <c r="I4053" s="23"/>
      <c r="J4053" s="24"/>
    </row>
    <row r="4054" spans="1:14" ht="15" x14ac:dyDescent="0.2">
      <c r="A4054" s="25"/>
      <c r="B4054" s="18"/>
      <c r="C4054" s="19"/>
      <c r="D4054" s="143"/>
      <c r="E4054" s="7"/>
      <c r="F4054" s="21"/>
      <c r="G4054" s="22"/>
      <c r="H4054" s="273"/>
      <c r="I4054" s="23"/>
      <c r="J4054" s="24"/>
    </row>
    <row r="4055" spans="1:14" ht="15" x14ac:dyDescent="0.25">
      <c r="A4055" s="25"/>
      <c r="B4055" s="18"/>
      <c r="C4055" s="19"/>
      <c r="D4055" s="143"/>
      <c r="E4055" s="7"/>
      <c r="F4055" s="21"/>
      <c r="G4055" s="22"/>
      <c r="H4055" s="273"/>
      <c r="I4055" s="23"/>
      <c r="J4055" s="24"/>
      <c r="N4055" s="232"/>
    </row>
    <row r="4056" spans="1:14" ht="15" x14ac:dyDescent="0.2">
      <c r="A4056" s="25"/>
      <c r="B4056" s="18"/>
      <c r="C4056" s="19"/>
      <c r="D4056" s="143"/>
      <c r="E4056" s="7"/>
      <c r="F4056" s="21"/>
      <c r="G4056" s="22"/>
      <c r="H4056" s="273"/>
      <c r="I4056" s="23"/>
      <c r="J4056" s="24"/>
    </row>
    <row r="4057" spans="1:14" ht="15" x14ac:dyDescent="0.2">
      <c r="A4057" s="25"/>
      <c r="B4057" s="18"/>
      <c r="C4057" s="19"/>
      <c r="D4057" s="143"/>
      <c r="E4057" s="7"/>
      <c r="F4057" s="21"/>
      <c r="G4057" s="22"/>
      <c r="H4057" s="273"/>
      <c r="I4057" s="23"/>
      <c r="J4057" s="24"/>
    </row>
    <row r="4058" spans="1:14" ht="15" x14ac:dyDescent="0.25">
      <c r="A4058" s="17"/>
      <c r="B4058" s="18"/>
      <c r="C4058" s="19"/>
      <c r="D4058" s="143"/>
      <c r="E4058" s="7"/>
      <c r="F4058" s="21"/>
      <c r="G4058" s="22"/>
      <c r="H4058" s="273"/>
      <c r="I4058" s="23"/>
      <c r="J4058" s="24"/>
    </row>
    <row r="4059" spans="1:14" ht="15" x14ac:dyDescent="0.2">
      <c r="A4059" s="25"/>
      <c r="B4059" s="18"/>
      <c r="C4059" s="19"/>
      <c r="D4059" s="143"/>
      <c r="E4059" s="7"/>
      <c r="F4059" s="21"/>
      <c r="G4059" s="22"/>
      <c r="H4059" s="273"/>
      <c r="I4059" s="23"/>
      <c r="J4059" s="24"/>
    </row>
    <row r="4060" spans="1:14" ht="15" x14ac:dyDescent="0.2">
      <c r="A4060" s="25"/>
      <c r="B4060" s="18"/>
      <c r="C4060" s="19"/>
      <c r="D4060" s="143"/>
      <c r="E4060" s="7"/>
      <c r="F4060" s="21"/>
      <c r="G4060" s="22"/>
      <c r="H4060" s="273"/>
      <c r="I4060" s="23"/>
      <c r="J4060" s="24"/>
    </row>
    <row r="4061" spans="1:14" ht="15" x14ac:dyDescent="0.2">
      <c r="A4061" s="25"/>
      <c r="B4061" s="18"/>
      <c r="C4061" s="19"/>
      <c r="D4061" s="143"/>
      <c r="E4061" s="7"/>
      <c r="F4061" s="21"/>
      <c r="G4061" s="22"/>
      <c r="H4061" s="273"/>
      <c r="I4061" s="23"/>
      <c r="J4061" s="24"/>
    </row>
    <row r="4062" spans="1:14" ht="15" x14ac:dyDescent="0.2">
      <c r="A4062" s="25"/>
      <c r="B4062" s="18"/>
      <c r="C4062" s="19"/>
      <c r="D4062" s="143"/>
      <c r="E4062" s="7"/>
      <c r="F4062" s="21"/>
      <c r="G4062" s="22"/>
      <c r="H4062" s="273"/>
      <c r="I4062" s="23"/>
      <c r="J4062" s="24"/>
    </row>
    <row r="4063" spans="1:14" ht="15" x14ac:dyDescent="0.25">
      <c r="A4063" s="17"/>
      <c r="B4063" s="18"/>
      <c r="C4063" s="19"/>
      <c r="D4063" s="143"/>
      <c r="E4063" s="7"/>
      <c r="F4063" s="21"/>
      <c r="G4063" s="22"/>
      <c r="H4063" s="273"/>
      <c r="I4063" s="23"/>
      <c r="J4063" s="24"/>
    </row>
    <row r="4064" spans="1:14" ht="15" x14ac:dyDescent="0.2">
      <c r="A4064" s="25"/>
      <c r="B4064" s="18"/>
      <c r="C4064" s="19"/>
      <c r="D4064" s="143"/>
      <c r="E4064" s="7"/>
      <c r="F4064" s="21"/>
      <c r="G4064" s="22"/>
      <c r="H4064" s="273"/>
      <c r="I4064" s="23"/>
      <c r="J4064" s="24"/>
    </row>
    <row r="4065" spans="1:10" ht="15" x14ac:dyDescent="0.2">
      <c r="A4065" s="25"/>
      <c r="B4065" s="18"/>
      <c r="C4065" s="19"/>
      <c r="D4065" s="143"/>
      <c r="E4065" s="7"/>
      <c r="F4065" s="21"/>
      <c r="G4065" s="22"/>
      <c r="H4065" s="273"/>
      <c r="I4065" s="23"/>
      <c r="J4065" s="24"/>
    </row>
    <row r="4066" spans="1:10" ht="15" x14ac:dyDescent="0.2">
      <c r="A4066" s="25"/>
      <c r="B4066" s="18"/>
      <c r="C4066" s="19"/>
      <c r="D4066" s="143"/>
      <c r="E4066" s="7"/>
      <c r="F4066" s="21"/>
      <c r="G4066" s="22"/>
      <c r="H4066" s="273"/>
      <c r="I4066" s="23"/>
      <c r="J4066" s="24"/>
    </row>
    <row r="4067" spans="1:10" ht="15" x14ac:dyDescent="0.2">
      <c r="A4067" s="25"/>
      <c r="B4067" s="18"/>
      <c r="C4067" s="19"/>
      <c r="D4067" s="143"/>
      <c r="E4067" s="7"/>
      <c r="F4067" s="21"/>
      <c r="G4067" s="22"/>
      <c r="H4067" s="273"/>
      <c r="I4067" s="23"/>
      <c r="J4067" s="24"/>
    </row>
    <row r="4068" spans="1:10" ht="15" x14ac:dyDescent="0.2">
      <c r="A4068" s="25"/>
      <c r="B4068" s="18"/>
      <c r="C4068" s="19"/>
      <c r="D4068" s="143"/>
      <c r="E4068" s="7"/>
      <c r="F4068" s="21"/>
      <c r="G4068" s="22"/>
      <c r="H4068" s="273"/>
      <c r="I4068" s="23"/>
      <c r="J4068" s="24"/>
    </row>
    <row r="4069" spans="1:10" ht="15" x14ac:dyDescent="0.2">
      <c r="A4069" s="25"/>
      <c r="B4069" s="18"/>
      <c r="C4069" s="19"/>
      <c r="D4069" s="143"/>
      <c r="E4069" s="7"/>
      <c r="F4069" s="21"/>
      <c r="G4069" s="22"/>
      <c r="H4069" s="273"/>
      <c r="I4069" s="23"/>
      <c r="J4069" s="24"/>
    </row>
    <row r="4070" spans="1:10" ht="15" x14ac:dyDescent="0.2">
      <c r="A4070" s="25"/>
      <c r="B4070" s="18"/>
      <c r="C4070" s="19"/>
      <c r="D4070" s="143"/>
      <c r="E4070" s="7"/>
      <c r="F4070" s="21"/>
      <c r="G4070" s="22"/>
      <c r="H4070" s="273"/>
      <c r="I4070" s="23"/>
      <c r="J4070" s="24"/>
    </row>
    <row r="4071" spans="1:10" ht="15" x14ac:dyDescent="0.2">
      <c r="A4071" s="25"/>
      <c r="B4071" s="18"/>
      <c r="C4071" s="19"/>
      <c r="D4071" s="143"/>
      <c r="E4071" s="7"/>
      <c r="F4071" s="21"/>
      <c r="G4071" s="22"/>
      <c r="H4071" s="273"/>
      <c r="I4071" s="23"/>
      <c r="J4071" s="24"/>
    </row>
    <row r="4072" spans="1:10" ht="15" x14ac:dyDescent="0.2">
      <c r="A4072" s="25"/>
      <c r="B4072" s="18"/>
      <c r="C4072" s="19"/>
      <c r="D4072" s="143"/>
      <c r="E4072" s="7"/>
      <c r="F4072" s="21"/>
      <c r="G4072" s="22"/>
      <c r="H4072" s="273"/>
      <c r="I4072" s="23"/>
      <c r="J4072" s="24"/>
    </row>
    <row r="4073" spans="1:10" ht="15" x14ac:dyDescent="0.25">
      <c r="A4073" s="17"/>
      <c r="B4073" s="18"/>
      <c r="C4073" s="19"/>
      <c r="D4073" s="143"/>
      <c r="E4073" s="7"/>
      <c r="F4073" s="21"/>
      <c r="G4073" s="22"/>
      <c r="H4073" s="273"/>
      <c r="I4073" s="23"/>
      <c r="J4073" s="24"/>
    </row>
    <row r="4074" spans="1:10" ht="15" x14ac:dyDescent="0.2">
      <c r="A4074" s="25"/>
      <c r="B4074" s="18"/>
      <c r="C4074" s="19"/>
      <c r="D4074" s="143"/>
      <c r="E4074" s="7"/>
      <c r="F4074" s="21"/>
      <c r="G4074" s="22"/>
      <c r="H4074" s="273"/>
      <c r="I4074" s="23"/>
      <c r="J4074" s="24"/>
    </row>
    <row r="4075" spans="1:10" ht="15" x14ac:dyDescent="0.2">
      <c r="A4075" s="25"/>
      <c r="B4075" s="18"/>
      <c r="C4075" s="19"/>
      <c r="D4075" s="143"/>
      <c r="E4075" s="7"/>
      <c r="F4075" s="21"/>
      <c r="G4075" s="22"/>
      <c r="H4075" s="273"/>
      <c r="I4075" s="23"/>
      <c r="J4075" s="24"/>
    </row>
    <row r="4076" spans="1:10" ht="15" x14ac:dyDescent="0.2">
      <c r="A4076" s="25"/>
      <c r="B4076" s="18"/>
      <c r="C4076" s="19"/>
      <c r="D4076" s="143"/>
      <c r="E4076" s="7"/>
      <c r="F4076" s="21"/>
      <c r="G4076" s="22"/>
      <c r="H4076" s="273"/>
      <c r="I4076" s="23"/>
      <c r="J4076" s="24"/>
    </row>
    <row r="4077" spans="1:10" ht="15" x14ac:dyDescent="0.2">
      <c r="A4077" s="25"/>
      <c r="B4077" s="18"/>
      <c r="C4077" s="19"/>
      <c r="D4077" s="143"/>
      <c r="E4077" s="7"/>
      <c r="F4077" s="21"/>
      <c r="G4077" s="22"/>
      <c r="H4077" s="273"/>
      <c r="I4077" s="23"/>
      <c r="J4077" s="24"/>
    </row>
    <row r="4078" spans="1:10" ht="15" x14ac:dyDescent="0.2">
      <c r="A4078" s="25"/>
      <c r="B4078" s="18"/>
      <c r="C4078" s="19"/>
      <c r="D4078" s="143"/>
      <c r="E4078" s="7"/>
      <c r="F4078" s="21"/>
      <c r="G4078" s="22"/>
      <c r="H4078" s="273"/>
      <c r="I4078" s="23"/>
      <c r="J4078" s="24"/>
    </row>
    <row r="4079" spans="1:10" ht="15" x14ac:dyDescent="0.2">
      <c r="A4079" s="25"/>
      <c r="B4079" s="18"/>
      <c r="C4079" s="19"/>
      <c r="D4079" s="143"/>
      <c r="E4079" s="7"/>
      <c r="F4079" s="21"/>
      <c r="G4079" s="22"/>
      <c r="H4079" s="273"/>
      <c r="I4079" s="23"/>
      <c r="J4079" s="24"/>
    </row>
    <row r="4080" spans="1:10" ht="15" x14ac:dyDescent="0.2">
      <c r="A4080" s="25"/>
      <c r="B4080" s="18"/>
      <c r="C4080" s="19"/>
      <c r="D4080" s="143"/>
      <c r="E4080" s="7"/>
      <c r="F4080" s="21"/>
      <c r="G4080" s="22"/>
      <c r="H4080" s="273"/>
      <c r="I4080" s="23"/>
      <c r="J4080" s="24"/>
    </row>
    <row r="4081" spans="1:10" ht="15" x14ac:dyDescent="0.2">
      <c r="A4081" s="25"/>
      <c r="B4081" s="18"/>
      <c r="C4081" s="19"/>
      <c r="D4081" s="143"/>
      <c r="E4081" s="7"/>
      <c r="F4081" s="21"/>
      <c r="G4081" s="22"/>
      <c r="H4081" s="273"/>
      <c r="I4081" s="23"/>
      <c r="J4081" s="24"/>
    </row>
    <row r="4082" spans="1:10" ht="15" x14ac:dyDescent="0.2">
      <c r="A4082" s="25"/>
      <c r="B4082" s="18"/>
      <c r="C4082" s="19"/>
      <c r="D4082" s="143"/>
      <c r="E4082" s="7"/>
      <c r="F4082" s="21"/>
      <c r="G4082" s="22"/>
      <c r="H4082" s="273"/>
      <c r="I4082" s="23"/>
      <c r="J4082" s="24"/>
    </row>
    <row r="4083" spans="1:10" ht="15" x14ac:dyDescent="0.2">
      <c r="A4083" s="25"/>
      <c r="B4083" s="18"/>
      <c r="C4083" s="19"/>
      <c r="D4083" s="143"/>
      <c r="E4083" s="7"/>
      <c r="F4083" s="21"/>
      <c r="G4083" s="22"/>
      <c r="H4083" s="273"/>
      <c r="I4083" s="23"/>
      <c r="J4083" s="24"/>
    </row>
    <row r="4084" spans="1:10" ht="15" x14ac:dyDescent="0.2">
      <c r="A4084" s="25"/>
      <c r="B4084" s="18"/>
      <c r="C4084" s="19"/>
      <c r="D4084" s="143"/>
      <c r="E4084" s="7"/>
      <c r="F4084" s="21"/>
      <c r="G4084" s="22"/>
      <c r="H4084" s="273"/>
      <c r="I4084" s="23"/>
      <c r="J4084" s="24"/>
    </row>
    <row r="4085" spans="1:10" ht="15" x14ac:dyDescent="0.2">
      <c r="A4085" s="25"/>
      <c r="B4085" s="18"/>
      <c r="C4085" s="19"/>
      <c r="D4085" s="143"/>
      <c r="E4085" s="7"/>
      <c r="F4085" s="21"/>
      <c r="G4085" s="22"/>
      <c r="H4085" s="273"/>
      <c r="I4085" s="23"/>
      <c r="J4085" s="24"/>
    </row>
    <row r="4086" spans="1:10" ht="15" x14ac:dyDescent="0.2">
      <c r="A4086" s="25"/>
      <c r="B4086" s="18"/>
      <c r="C4086" s="19"/>
      <c r="D4086" s="143"/>
      <c r="E4086" s="7"/>
      <c r="F4086" s="21"/>
      <c r="G4086" s="22"/>
      <c r="H4086" s="273"/>
      <c r="I4086" s="23"/>
      <c r="J4086" s="24"/>
    </row>
    <row r="4087" spans="1:10" ht="15" x14ac:dyDescent="0.2">
      <c r="A4087" s="25"/>
      <c r="B4087" s="18"/>
      <c r="C4087" s="19"/>
      <c r="D4087" s="143"/>
      <c r="E4087" s="7"/>
      <c r="F4087" s="21"/>
      <c r="G4087" s="22"/>
      <c r="H4087" s="273"/>
      <c r="I4087" s="23"/>
      <c r="J4087" s="24"/>
    </row>
    <row r="4088" spans="1:10" ht="15" x14ac:dyDescent="0.2">
      <c r="A4088" s="25"/>
      <c r="B4088" s="18"/>
      <c r="C4088" s="19"/>
      <c r="D4088" s="143"/>
      <c r="E4088" s="7"/>
      <c r="F4088" s="21"/>
      <c r="G4088" s="22"/>
      <c r="H4088" s="273"/>
      <c r="I4088" s="23"/>
      <c r="J4088" s="24"/>
    </row>
    <row r="4089" spans="1:10" ht="15" x14ac:dyDescent="0.2">
      <c r="A4089" s="25"/>
      <c r="B4089" s="18"/>
      <c r="C4089" s="19"/>
      <c r="D4089" s="143"/>
      <c r="E4089" s="7"/>
      <c r="F4089" s="21"/>
      <c r="G4089" s="22"/>
      <c r="H4089" s="273"/>
      <c r="I4089" s="23"/>
      <c r="J4089" s="24"/>
    </row>
    <row r="4090" spans="1:10" ht="15" x14ac:dyDescent="0.2">
      <c r="A4090" s="25"/>
      <c r="B4090" s="18"/>
      <c r="C4090" s="19"/>
      <c r="D4090" s="143"/>
      <c r="E4090" s="7"/>
      <c r="F4090" s="21"/>
      <c r="G4090" s="22"/>
      <c r="H4090" s="273"/>
      <c r="I4090" s="23"/>
      <c r="J4090" s="24"/>
    </row>
    <row r="4091" spans="1:10" ht="15" x14ac:dyDescent="0.2">
      <c r="A4091" s="25"/>
      <c r="B4091" s="18"/>
      <c r="C4091" s="19"/>
      <c r="D4091" s="143"/>
      <c r="E4091" s="7"/>
      <c r="F4091" s="21"/>
      <c r="G4091" s="22"/>
      <c r="H4091" s="273"/>
      <c r="I4091" s="23"/>
      <c r="J4091" s="24"/>
    </row>
    <row r="4092" spans="1:10" ht="15" x14ac:dyDescent="0.2">
      <c r="A4092" s="25"/>
      <c r="B4092" s="18"/>
      <c r="C4092" s="19"/>
      <c r="D4092" s="143"/>
      <c r="E4092" s="7"/>
      <c r="F4092" s="21"/>
      <c r="G4092" s="22"/>
      <c r="H4092" s="273"/>
      <c r="I4092" s="23"/>
      <c r="J4092" s="24"/>
    </row>
    <row r="4093" spans="1:10" ht="15" x14ac:dyDescent="0.2">
      <c r="A4093" s="25"/>
      <c r="B4093" s="18"/>
      <c r="C4093" s="19"/>
      <c r="D4093" s="143"/>
      <c r="E4093" s="7"/>
      <c r="F4093" s="21"/>
      <c r="G4093" s="22"/>
      <c r="H4093" s="273"/>
      <c r="I4093" s="23"/>
      <c r="J4093" s="24"/>
    </row>
    <row r="4094" spans="1:10" ht="15" x14ac:dyDescent="0.2">
      <c r="A4094" s="25"/>
      <c r="B4094" s="18"/>
      <c r="C4094" s="19"/>
      <c r="D4094" s="143"/>
      <c r="E4094" s="7"/>
      <c r="F4094" s="21"/>
      <c r="G4094" s="22"/>
      <c r="H4094" s="273"/>
      <c r="I4094" s="23"/>
      <c r="J4094" s="24"/>
    </row>
    <row r="4095" spans="1:10" ht="15" x14ac:dyDescent="0.2">
      <c r="A4095" s="25"/>
      <c r="B4095" s="18"/>
      <c r="C4095" s="19"/>
      <c r="D4095" s="143"/>
      <c r="E4095" s="7"/>
      <c r="F4095" s="21"/>
      <c r="G4095" s="22"/>
      <c r="H4095" s="273"/>
      <c r="I4095" s="23"/>
      <c r="J4095" s="24"/>
    </row>
    <row r="4096" spans="1:10" ht="15" x14ac:dyDescent="0.2">
      <c r="A4096" s="25"/>
      <c r="B4096" s="18"/>
      <c r="C4096" s="19"/>
      <c r="D4096" s="143"/>
      <c r="E4096" s="7"/>
      <c r="F4096" s="21"/>
      <c r="G4096" s="22"/>
      <c r="H4096" s="273"/>
      <c r="I4096" s="23"/>
      <c r="J4096" s="24"/>
    </row>
    <row r="4097" spans="1:10" ht="15" x14ac:dyDescent="0.2">
      <c r="A4097" s="25"/>
      <c r="B4097" s="18"/>
      <c r="C4097" s="19"/>
      <c r="D4097" s="143"/>
      <c r="E4097" s="7"/>
      <c r="F4097" s="21"/>
      <c r="G4097" s="22"/>
      <c r="H4097" s="273"/>
      <c r="I4097" s="23"/>
      <c r="J4097" s="24"/>
    </row>
    <row r="4098" spans="1:10" ht="15" x14ac:dyDescent="0.2">
      <c r="A4098" s="25"/>
      <c r="B4098" s="18"/>
      <c r="C4098" s="19"/>
      <c r="D4098" s="143"/>
      <c r="E4098" s="7"/>
      <c r="F4098" s="21"/>
      <c r="G4098" s="22"/>
      <c r="H4098" s="273"/>
      <c r="I4098" s="23"/>
      <c r="J4098" s="24"/>
    </row>
    <row r="4099" spans="1:10" ht="15" x14ac:dyDescent="0.2">
      <c r="A4099" s="25"/>
      <c r="B4099" s="18"/>
      <c r="C4099" s="19"/>
      <c r="D4099" s="143"/>
      <c r="E4099" s="7"/>
      <c r="F4099" s="21"/>
      <c r="G4099" s="22"/>
      <c r="H4099" s="273"/>
      <c r="I4099" s="23"/>
      <c r="J4099" s="24"/>
    </row>
    <row r="4100" spans="1:10" ht="15" x14ac:dyDescent="0.2">
      <c r="A4100" s="25"/>
      <c r="B4100" s="18"/>
      <c r="C4100" s="19"/>
      <c r="D4100" s="143"/>
      <c r="E4100" s="7"/>
      <c r="F4100" s="21"/>
      <c r="G4100" s="22"/>
      <c r="H4100" s="273"/>
      <c r="I4100" s="23"/>
      <c r="J4100" s="24"/>
    </row>
    <row r="4101" spans="1:10" ht="15" x14ac:dyDescent="0.2">
      <c r="A4101" s="25"/>
      <c r="B4101" s="18"/>
      <c r="C4101" s="19"/>
      <c r="D4101" s="143"/>
      <c r="E4101" s="7"/>
      <c r="F4101" s="21"/>
      <c r="G4101" s="22"/>
      <c r="H4101" s="273"/>
      <c r="I4101" s="23"/>
      <c r="J4101" s="24"/>
    </row>
    <row r="4102" spans="1:10" ht="15" x14ac:dyDescent="0.2">
      <c r="A4102" s="25"/>
      <c r="B4102" s="18"/>
      <c r="C4102" s="19"/>
      <c r="D4102" s="143"/>
      <c r="E4102" s="7"/>
      <c r="F4102" s="21"/>
      <c r="G4102" s="22"/>
      <c r="H4102" s="273"/>
      <c r="I4102" s="23"/>
      <c r="J4102" s="24"/>
    </row>
    <row r="4103" spans="1:10" ht="15" x14ac:dyDescent="0.2">
      <c r="A4103" s="25"/>
      <c r="B4103" s="18"/>
      <c r="C4103" s="19"/>
      <c r="D4103" s="143"/>
      <c r="E4103" s="7"/>
      <c r="F4103" s="21"/>
      <c r="G4103" s="22"/>
      <c r="H4103" s="273"/>
      <c r="I4103" s="23"/>
      <c r="J4103" s="24"/>
    </row>
    <row r="4104" spans="1:10" ht="15" x14ac:dyDescent="0.2">
      <c r="A4104" s="25"/>
      <c r="B4104" s="18"/>
      <c r="C4104" s="19"/>
      <c r="D4104" s="143"/>
      <c r="E4104" s="7"/>
      <c r="F4104" s="21"/>
      <c r="G4104" s="22"/>
      <c r="H4104" s="273"/>
      <c r="I4104" s="23"/>
      <c r="J4104" s="24"/>
    </row>
    <row r="4105" spans="1:10" ht="15" x14ac:dyDescent="0.25">
      <c r="A4105" s="17"/>
      <c r="B4105" s="18"/>
      <c r="C4105" s="19"/>
      <c r="D4105" s="143"/>
      <c r="E4105" s="7"/>
      <c r="F4105" s="21"/>
      <c r="G4105" s="22"/>
      <c r="H4105" s="273"/>
      <c r="I4105" s="23"/>
      <c r="J4105" s="24"/>
    </row>
    <row r="4106" spans="1:10" ht="15" x14ac:dyDescent="0.2">
      <c r="A4106" s="25"/>
      <c r="B4106" s="18"/>
      <c r="C4106" s="19"/>
      <c r="D4106" s="143"/>
      <c r="E4106" s="7"/>
      <c r="F4106" s="21"/>
      <c r="G4106" s="22"/>
      <c r="H4106" s="273"/>
      <c r="I4106" s="23"/>
      <c r="J4106" s="24"/>
    </row>
    <row r="4107" spans="1:10" ht="15" x14ac:dyDescent="0.2">
      <c r="A4107" s="25"/>
      <c r="B4107" s="18"/>
      <c r="C4107" s="19"/>
      <c r="D4107" s="143"/>
      <c r="E4107" s="7"/>
      <c r="F4107" s="21"/>
      <c r="G4107" s="22"/>
      <c r="H4107" s="273"/>
      <c r="I4107" s="23"/>
      <c r="J4107" s="24"/>
    </row>
    <row r="4108" spans="1:10" ht="15" x14ac:dyDescent="0.2">
      <c r="A4108" s="25"/>
      <c r="B4108" s="18"/>
      <c r="C4108" s="19"/>
      <c r="D4108" s="143"/>
      <c r="E4108" s="7"/>
      <c r="F4108" s="21"/>
      <c r="G4108" s="22"/>
      <c r="H4108" s="273"/>
      <c r="I4108" s="23"/>
      <c r="J4108" s="24"/>
    </row>
    <row r="4109" spans="1:10" ht="15" x14ac:dyDescent="0.2">
      <c r="A4109" s="25"/>
      <c r="B4109" s="18"/>
      <c r="C4109" s="19"/>
      <c r="D4109" s="143"/>
      <c r="E4109" s="7"/>
      <c r="F4109" s="21"/>
      <c r="G4109" s="22"/>
      <c r="H4109" s="273"/>
      <c r="I4109" s="23"/>
      <c r="J4109" s="24"/>
    </row>
    <row r="4110" spans="1:10" ht="15" x14ac:dyDescent="0.2">
      <c r="A4110" s="25"/>
      <c r="B4110" s="18"/>
      <c r="C4110" s="19"/>
      <c r="D4110" s="143"/>
      <c r="E4110" s="7"/>
      <c r="F4110" s="21"/>
      <c r="G4110" s="22"/>
      <c r="H4110" s="273"/>
      <c r="I4110" s="23"/>
      <c r="J4110" s="24"/>
    </row>
    <row r="4111" spans="1:10" ht="15" x14ac:dyDescent="0.2">
      <c r="A4111" s="25"/>
      <c r="B4111" s="18"/>
      <c r="C4111" s="19"/>
      <c r="D4111" s="143"/>
      <c r="E4111" s="7"/>
      <c r="F4111" s="21"/>
      <c r="G4111" s="22"/>
      <c r="H4111" s="273"/>
      <c r="I4111" s="23"/>
      <c r="J4111" s="24"/>
    </row>
    <row r="4112" spans="1:10" ht="15" x14ac:dyDescent="0.2">
      <c r="A4112" s="25"/>
      <c r="B4112" s="18"/>
      <c r="C4112" s="19"/>
      <c r="D4112" s="143"/>
      <c r="E4112" s="7"/>
      <c r="F4112" s="21"/>
      <c r="G4112" s="22"/>
      <c r="H4112" s="273"/>
      <c r="I4112" s="23"/>
      <c r="J4112" s="24"/>
    </row>
    <row r="4113" spans="1:10" ht="15" x14ac:dyDescent="0.2">
      <c r="A4113" s="25"/>
      <c r="B4113" s="18"/>
      <c r="C4113" s="19"/>
      <c r="D4113" s="143"/>
      <c r="E4113" s="7"/>
      <c r="F4113" s="21"/>
      <c r="G4113" s="22"/>
      <c r="H4113" s="273"/>
      <c r="I4113" s="23"/>
      <c r="J4113" s="24"/>
    </row>
    <row r="4114" spans="1:10" ht="15" x14ac:dyDescent="0.2">
      <c r="A4114" s="25"/>
      <c r="B4114" s="18"/>
      <c r="C4114" s="19"/>
      <c r="D4114" s="143"/>
      <c r="E4114" s="7"/>
      <c r="F4114" s="21"/>
      <c r="G4114" s="22"/>
      <c r="H4114" s="273"/>
      <c r="I4114" s="23"/>
      <c r="J4114" s="24"/>
    </row>
    <row r="4115" spans="1:10" ht="15" x14ac:dyDescent="0.2">
      <c r="A4115" s="25"/>
      <c r="B4115" s="18"/>
      <c r="C4115" s="19"/>
      <c r="D4115" s="143"/>
      <c r="E4115" s="7"/>
      <c r="F4115" s="21"/>
      <c r="G4115" s="22"/>
      <c r="H4115" s="273"/>
      <c r="I4115" s="23"/>
      <c r="J4115" s="24"/>
    </row>
    <row r="4116" spans="1:10" ht="15" x14ac:dyDescent="0.2">
      <c r="A4116" s="25"/>
      <c r="B4116" s="18"/>
      <c r="C4116" s="19"/>
      <c r="D4116" s="143"/>
      <c r="E4116" s="7"/>
      <c r="F4116" s="21"/>
      <c r="G4116" s="22"/>
      <c r="H4116" s="273"/>
      <c r="I4116" s="23"/>
      <c r="J4116" s="24"/>
    </row>
    <row r="4117" spans="1:10" ht="15" x14ac:dyDescent="0.2">
      <c r="A4117" s="25"/>
      <c r="B4117" s="18"/>
      <c r="C4117" s="19"/>
      <c r="D4117" s="143"/>
      <c r="E4117" s="7"/>
      <c r="F4117" s="21"/>
      <c r="G4117" s="22"/>
      <c r="H4117" s="273"/>
      <c r="I4117" s="23"/>
      <c r="J4117" s="24"/>
    </row>
    <row r="4118" spans="1:10" ht="15" x14ac:dyDescent="0.2">
      <c r="A4118" s="25"/>
      <c r="B4118" s="18"/>
      <c r="C4118" s="19"/>
      <c r="D4118" s="143"/>
      <c r="E4118" s="7"/>
      <c r="F4118" s="21"/>
      <c r="G4118" s="22"/>
      <c r="H4118" s="273"/>
      <c r="I4118" s="23"/>
      <c r="J4118" s="24"/>
    </row>
    <row r="4119" spans="1:10" ht="15" x14ac:dyDescent="0.25">
      <c r="A4119" s="17"/>
      <c r="B4119" s="18"/>
      <c r="C4119" s="19"/>
      <c r="D4119" s="143"/>
      <c r="E4119" s="7"/>
      <c r="F4119" s="21"/>
      <c r="G4119" s="22"/>
      <c r="H4119" s="273"/>
      <c r="I4119" s="23"/>
      <c r="J4119" s="24"/>
    </row>
    <row r="4120" spans="1:10" ht="15" x14ac:dyDescent="0.2">
      <c r="A4120" s="25"/>
      <c r="B4120" s="18"/>
      <c r="C4120" s="19"/>
      <c r="D4120" s="143"/>
      <c r="E4120" s="7"/>
      <c r="F4120" s="21"/>
      <c r="G4120" s="22"/>
      <c r="H4120" s="273"/>
      <c r="I4120" s="23"/>
      <c r="J4120" s="24"/>
    </row>
    <row r="4121" spans="1:10" ht="15" x14ac:dyDescent="0.2">
      <c r="A4121" s="25"/>
      <c r="B4121" s="18"/>
      <c r="C4121" s="19"/>
      <c r="D4121" s="143"/>
      <c r="E4121" s="7"/>
      <c r="F4121" s="21"/>
      <c r="G4121" s="22"/>
      <c r="H4121" s="273"/>
      <c r="I4121" s="23"/>
      <c r="J4121" s="24"/>
    </row>
    <row r="4122" spans="1:10" ht="15" x14ac:dyDescent="0.2">
      <c r="A4122" s="25"/>
      <c r="B4122" s="18"/>
      <c r="C4122" s="19"/>
      <c r="D4122" s="143"/>
      <c r="E4122" s="7"/>
      <c r="F4122" s="21"/>
      <c r="G4122" s="22"/>
      <c r="H4122" s="273"/>
      <c r="I4122" s="23"/>
      <c r="J4122" s="24"/>
    </row>
    <row r="4123" spans="1:10" ht="15" x14ac:dyDescent="0.2">
      <c r="A4123" s="25"/>
      <c r="B4123" s="18"/>
      <c r="C4123" s="19"/>
      <c r="D4123" s="143"/>
      <c r="E4123" s="7"/>
      <c r="F4123" s="21"/>
      <c r="G4123" s="22"/>
      <c r="H4123" s="273"/>
      <c r="I4123" s="23"/>
      <c r="J4123" s="24"/>
    </row>
    <row r="4124" spans="1:10" ht="15" x14ac:dyDescent="0.2">
      <c r="A4124" s="25"/>
      <c r="B4124" s="18"/>
      <c r="C4124" s="19"/>
      <c r="D4124" s="143"/>
      <c r="E4124" s="7"/>
      <c r="F4124" s="21"/>
      <c r="G4124" s="22"/>
      <c r="H4124" s="273"/>
      <c r="I4124" s="23"/>
      <c r="J4124" s="24"/>
    </row>
    <row r="4125" spans="1:10" ht="15" x14ac:dyDescent="0.2">
      <c r="A4125" s="25"/>
      <c r="B4125" s="18"/>
      <c r="C4125" s="19"/>
      <c r="D4125" s="143"/>
      <c r="E4125" s="7"/>
      <c r="F4125" s="21"/>
      <c r="G4125" s="22"/>
      <c r="H4125" s="273"/>
      <c r="I4125" s="23"/>
      <c r="J4125" s="24"/>
    </row>
    <row r="4126" spans="1:10" ht="15" x14ac:dyDescent="0.2">
      <c r="A4126" s="25"/>
      <c r="B4126" s="18"/>
      <c r="C4126" s="19"/>
      <c r="D4126" s="143"/>
      <c r="E4126" s="7"/>
      <c r="F4126" s="21"/>
      <c r="G4126" s="22"/>
      <c r="H4126" s="273"/>
      <c r="I4126" s="23"/>
      <c r="J4126" s="24"/>
    </row>
    <row r="4127" spans="1:10" ht="15" x14ac:dyDescent="0.25">
      <c r="A4127" s="17"/>
      <c r="B4127" s="18"/>
      <c r="C4127" s="19"/>
      <c r="D4127" s="143"/>
      <c r="E4127" s="7"/>
      <c r="F4127" s="21"/>
      <c r="G4127" s="22"/>
      <c r="H4127" s="273"/>
      <c r="I4127" s="23"/>
      <c r="J4127" s="24"/>
    </row>
    <row r="4128" spans="1:10" ht="15" x14ac:dyDescent="0.2">
      <c r="A4128" s="25"/>
      <c r="B4128" s="18"/>
      <c r="C4128" s="19"/>
      <c r="D4128" s="143"/>
      <c r="E4128" s="7"/>
      <c r="F4128" s="21"/>
      <c r="G4128" s="22"/>
      <c r="H4128" s="273"/>
      <c r="I4128" s="23"/>
      <c r="J4128" s="24"/>
    </row>
    <row r="4129" spans="1:10" ht="15" x14ac:dyDescent="0.2">
      <c r="A4129" s="25"/>
      <c r="B4129" s="18"/>
      <c r="C4129" s="19"/>
      <c r="D4129" s="143"/>
      <c r="E4129" s="7"/>
      <c r="F4129" s="21"/>
      <c r="G4129" s="22"/>
      <c r="H4129" s="273"/>
      <c r="I4129" s="23"/>
      <c r="J4129" s="24"/>
    </row>
    <row r="4130" spans="1:10" ht="15" x14ac:dyDescent="0.2">
      <c r="A4130" s="25"/>
      <c r="B4130" s="18"/>
      <c r="C4130" s="19"/>
      <c r="D4130" s="143"/>
      <c r="E4130" s="7"/>
      <c r="F4130" s="21"/>
      <c r="G4130" s="22"/>
      <c r="H4130" s="273"/>
      <c r="I4130" s="23"/>
      <c r="J4130" s="24"/>
    </row>
    <row r="4131" spans="1:10" ht="15" x14ac:dyDescent="0.2">
      <c r="A4131" s="25"/>
      <c r="B4131" s="18"/>
      <c r="C4131" s="19"/>
      <c r="D4131" s="143"/>
      <c r="E4131" s="7"/>
      <c r="F4131" s="21"/>
      <c r="G4131" s="22"/>
      <c r="H4131" s="273"/>
      <c r="I4131" s="23"/>
      <c r="J4131" s="24"/>
    </row>
    <row r="4132" spans="1:10" ht="15" x14ac:dyDescent="0.2">
      <c r="A4132" s="25"/>
      <c r="B4132" s="18"/>
      <c r="C4132" s="19"/>
      <c r="D4132" s="143"/>
      <c r="E4132" s="7"/>
      <c r="F4132" s="21"/>
      <c r="G4132" s="22"/>
      <c r="H4132" s="273"/>
      <c r="I4132" s="23"/>
      <c r="J4132" s="24"/>
    </row>
    <row r="4133" spans="1:10" ht="15" x14ac:dyDescent="0.2">
      <c r="A4133" s="25"/>
      <c r="B4133" s="18"/>
      <c r="C4133" s="19"/>
      <c r="D4133" s="143"/>
      <c r="E4133" s="7"/>
      <c r="F4133" s="21"/>
      <c r="G4133" s="22"/>
      <c r="H4133" s="273"/>
      <c r="I4133" s="23"/>
      <c r="J4133" s="24"/>
    </row>
    <row r="4134" spans="1:10" ht="15" x14ac:dyDescent="0.2">
      <c r="A4134" s="25"/>
      <c r="B4134" s="18"/>
      <c r="C4134" s="19"/>
      <c r="D4134" s="143"/>
      <c r="E4134" s="7"/>
      <c r="F4134" s="21"/>
      <c r="G4134" s="22"/>
      <c r="H4134" s="273"/>
      <c r="I4134" s="23"/>
      <c r="J4134" s="24"/>
    </row>
    <row r="4135" spans="1:10" ht="15" x14ac:dyDescent="0.2">
      <c r="A4135" s="25"/>
      <c r="B4135" s="18"/>
      <c r="C4135" s="19"/>
      <c r="D4135" s="143"/>
      <c r="E4135" s="7"/>
      <c r="F4135" s="21"/>
      <c r="G4135" s="22"/>
      <c r="H4135" s="273"/>
      <c r="I4135" s="23"/>
      <c r="J4135" s="24"/>
    </row>
    <row r="4136" spans="1:10" ht="15" x14ac:dyDescent="0.2">
      <c r="A4136" s="25"/>
      <c r="B4136" s="18"/>
      <c r="C4136" s="19"/>
      <c r="D4136" s="143"/>
      <c r="E4136" s="7"/>
      <c r="F4136" s="21"/>
      <c r="G4136" s="22"/>
      <c r="H4136" s="273"/>
      <c r="I4136" s="23"/>
      <c r="J4136" s="24"/>
    </row>
    <row r="4137" spans="1:10" ht="15" x14ac:dyDescent="0.25">
      <c r="A4137" s="17"/>
      <c r="B4137" s="18"/>
      <c r="C4137" s="19"/>
      <c r="D4137" s="143"/>
      <c r="E4137" s="7"/>
      <c r="F4137" s="21"/>
      <c r="G4137" s="22"/>
      <c r="H4137" s="273"/>
      <c r="I4137" s="23"/>
      <c r="J4137" s="24"/>
    </row>
    <row r="4138" spans="1:10" ht="15" x14ac:dyDescent="0.2">
      <c r="A4138" s="25"/>
      <c r="B4138" s="18"/>
      <c r="C4138" s="19"/>
      <c r="D4138" s="143"/>
      <c r="E4138" s="7"/>
      <c r="F4138" s="21"/>
      <c r="G4138" s="22"/>
      <c r="H4138" s="273"/>
      <c r="I4138" s="23"/>
      <c r="J4138" s="24"/>
    </row>
    <row r="4139" spans="1:10" ht="15" x14ac:dyDescent="0.2">
      <c r="A4139" s="25"/>
      <c r="B4139" s="18"/>
      <c r="C4139" s="19"/>
      <c r="D4139" s="143"/>
      <c r="E4139" s="7"/>
      <c r="F4139" s="21"/>
      <c r="G4139" s="22"/>
      <c r="H4139" s="273"/>
      <c r="I4139" s="23"/>
      <c r="J4139" s="24"/>
    </row>
    <row r="4140" spans="1:10" ht="15" x14ac:dyDescent="0.2">
      <c r="A4140" s="25"/>
      <c r="B4140" s="18"/>
      <c r="C4140" s="19"/>
      <c r="D4140" s="143"/>
      <c r="E4140" s="7"/>
      <c r="F4140" s="21"/>
      <c r="G4140" s="22"/>
      <c r="H4140" s="273"/>
      <c r="I4140" s="23"/>
      <c r="J4140" s="24"/>
    </row>
    <row r="4141" spans="1:10" ht="15" x14ac:dyDescent="0.2">
      <c r="A4141" s="25"/>
      <c r="B4141" s="18"/>
      <c r="C4141" s="19"/>
      <c r="D4141" s="143"/>
      <c r="E4141" s="7"/>
      <c r="F4141" s="21"/>
      <c r="G4141" s="22"/>
      <c r="H4141" s="273"/>
      <c r="I4141" s="23"/>
      <c r="J4141" s="24"/>
    </row>
    <row r="4142" spans="1:10" ht="15" x14ac:dyDescent="0.2">
      <c r="A4142" s="25"/>
      <c r="B4142" s="18"/>
      <c r="C4142" s="19"/>
      <c r="D4142" s="143"/>
      <c r="E4142" s="7"/>
      <c r="F4142" s="21"/>
      <c r="G4142" s="22"/>
      <c r="H4142" s="273"/>
      <c r="I4142" s="23"/>
      <c r="J4142" s="24"/>
    </row>
    <row r="4143" spans="1:10" ht="15" x14ac:dyDescent="0.2">
      <c r="A4143" s="25"/>
      <c r="B4143" s="18"/>
      <c r="C4143" s="19"/>
      <c r="D4143" s="143"/>
      <c r="E4143" s="7"/>
      <c r="F4143" s="21"/>
      <c r="G4143" s="22"/>
      <c r="H4143" s="273"/>
      <c r="I4143" s="23"/>
      <c r="J4143" s="24"/>
    </row>
    <row r="4144" spans="1:10" ht="15" x14ac:dyDescent="0.2">
      <c r="A4144" s="25"/>
      <c r="B4144" s="18"/>
      <c r="C4144" s="19"/>
      <c r="D4144" s="143"/>
      <c r="E4144" s="7"/>
      <c r="F4144" s="21"/>
      <c r="G4144" s="22"/>
      <c r="H4144" s="273"/>
      <c r="I4144" s="23"/>
      <c r="J4144" s="24"/>
    </row>
    <row r="4145" spans="1:10" ht="15" x14ac:dyDescent="0.25">
      <c r="A4145" s="17"/>
      <c r="B4145" s="18"/>
      <c r="C4145" s="19"/>
      <c r="D4145" s="143"/>
      <c r="E4145" s="7"/>
      <c r="F4145" s="21"/>
      <c r="G4145" s="22"/>
      <c r="H4145" s="273"/>
      <c r="I4145" s="23"/>
      <c r="J4145" s="24"/>
    </row>
    <row r="4146" spans="1:10" ht="15" x14ac:dyDescent="0.2">
      <c r="A4146" s="25"/>
      <c r="B4146" s="18"/>
      <c r="C4146" s="19"/>
      <c r="D4146" s="143"/>
      <c r="E4146" s="7"/>
      <c r="F4146" s="21"/>
      <c r="G4146" s="22"/>
      <c r="H4146" s="273"/>
      <c r="I4146" s="23"/>
      <c r="J4146" s="24"/>
    </row>
    <row r="4147" spans="1:10" ht="15" x14ac:dyDescent="0.2">
      <c r="A4147" s="25"/>
      <c r="B4147" s="18"/>
      <c r="C4147" s="19"/>
      <c r="D4147" s="143"/>
      <c r="E4147" s="7"/>
      <c r="F4147" s="21"/>
      <c r="G4147" s="22"/>
      <c r="H4147" s="273"/>
      <c r="I4147" s="23"/>
      <c r="J4147" s="24"/>
    </row>
    <row r="4148" spans="1:10" ht="15" x14ac:dyDescent="0.25">
      <c r="A4148" s="17"/>
      <c r="B4148" s="18"/>
      <c r="C4148" s="19"/>
      <c r="D4148" s="143"/>
      <c r="E4148" s="7"/>
      <c r="F4148" s="21"/>
      <c r="G4148" s="22"/>
      <c r="H4148" s="273"/>
      <c r="I4148" s="23"/>
      <c r="J4148" s="24"/>
    </row>
    <row r="4149" spans="1:10" ht="15" x14ac:dyDescent="0.2">
      <c r="A4149" s="25"/>
      <c r="B4149" s="18"/>
      <c r="C4149" s="19"/>
      <c r="D4149" s="143"/>
      <c r="E4149" s="7"/>
      <c r="F4149" s="21"/>
      <c r="G4149" s="22"/>
      <c r="H4149" s="273"/>
      <c r="I4149" s="23"/>
      <c r="J4149" s="24"/>
    </row>
    <row r="4150" spans="1:10" ht="15" x14ac:dyDescent="0.2">
      <c r="A4150" s="25"/>
      <c r="B4150" s="18"/>
      <c r="C4150" s="19"/>
      <c r="D4150" s="143"/>
      <c r="E4150" s="7"/>
      <c r="F4150" s="21"/>
      <c r="G4150" s="22"/>
      <c r="H4150" s="273"/>
      <c r="I4150" s="23"/>
      <c r="J4150" s="24"/>
    </row>
    <row r="4151" spans="1:10" ht="15" x14ac:dyDescent="0.2">
      <c r="A4151" s="25"/>
      <c r="B4151" s="18"/>
      <c r="C4151" s="19"/>
      <c r="D4151" s="143"/>
      <c r="E4151" s="7"/>
      <c r="F4151" s="21"/>
      <c r="G4151" s="22"/>
      <c r="H4151" s="273"/>
      <c r="I4151" s="23"/>
      <c r="J4151" s="24"/>
    </row>
    <row r="4152" spans="1:10" ht="15" x14ac:dyDescent="0.2">
      <c r="A4152" s="25"/>
      <c r="B4152" s="18"/>
      <c r="C4152" s="19"/>
      <c r="D4152" s="143"/>
      <c r="E4152" s="7"/>
      <c r="F4152" s="21"/>
      <c r="G4152" s="22"/>
      <c r="H4152" s="273"/>
      <c r="I4152" s="23"/>
      <c r="J4152" s="24"/>
    </row>
    <row r="4153" spans="1:10" ht="15" x14ac:dyDescent="0.2">
      <c r="A4153" s="25"/>
      <c r="B4153" s="18"/>
      <c r="C4153" s="19"/>
      <c r="D4153" s="143"/>
      <c r="E4153" s="7"/>
      <c r="F4153" s="21"/>
      <c r="G4153" s="22"/>
      <c r="H4153" s="273"/>
      <c r="I4153" s="23"/>
      <c r="J4153" s="24"/>
    </row>
    <row r="4154" spans="1:10" ht="15" x14ac:dyDescent="0.2">
      <c r="A4154" s="25"/>
      <c r="B4154" s="18"/>
      <c r="C4154" s="19"/>
      <c r="D4154" s="143"/>
      <c r="E4154" s="7"/>
      <c r="F4154" s="21"/>
      <c r="G4154" s="22"/>
      <c r="H4154" s="273"/>
      <c r="I4154" s="23"/>
      <c r="J4154" s="24"/>
    </row>
    <row r="4155" spans="1:10" ht="15" x14ac:dyDescent="0.2">
      <c r="A4155" s="25"/>
      <c r="B4155" s="18"/>
      <c r="C4155" s="19"/>
      <c r="D4155" s="143"/>
      <c r="E4155" s="7"/>
      <c r="F4155" s="21"/>
      <c r="G4155" s="22"/>
      <c r="H4155" s="273"/>
      <c r="I4155" s="23"/>
      <c r="J4155" s="24"/>
    </row>
    <row r="4156" spans="1:10" ht="15" x14ac:dyDescent="0.25">
      <c r="A4156" s="17"/>
      <c r="B4156" s="18"/>
      <c r="C4156" s="19"/>
      <c r="D4156" s="143"/>
      <c r="E4156" s="7"/>
      <c r="F4156" s="21"/>
      <c r="G4156" s="22"/>
      <c r="H4156" s="273"/>
      <c r="I4156" s="23"/>
      <c r="J4156" s="24"/>
    </row>
    <row r="4157" spans="1:10" ht="15" x14ac:dyDescent="0.2">
      <c r="A4157" s="25"/>
      <c r="B4157" s="18"/>
      <c r="C4157" s="19"/>
      <c r="D4157" s="143"/>
      <c r="E4157" s="7"/>
      <c r="F4157" s="21"/>
      <c r="G4157" s="22"/>
      <c r="H4157" s="273"/>
      <c r="I4157" s="23"/>
      <c r="J4157" s="24"/>
    </row>
    <row r="4158" spans="1:10" ht="15" x14ac:dyDescent="0.2">
      <c r="A4158" s="25"/>
      <c r="B4158" s="18"/>
      <c r="C4158" s="19"/>
      <c r="D4158" s="143"/>
      <c r="E4158" s="7"/>
      <c r="F4158" s="21"/>
      <c r="G4158" s="22"/>
      <c r="H4158" s="273"/>
      <c r="I4158" s="23"/>
      <c r="J4158" s="24"/>
    </row>
    <row r="4159" spans="1:10" ht="15" x14ac:dyDescent="0.2">
      <c r="A4159" s="25"/>
      <c r="B4159" s="18"/>
      <c r="C4159" s="19"/>
      <c r="D4159" s="143"/>
      <c r="E4159" s="7"/>
      <c r="F4159" s="21"/>
      <c r="G4159" s="22"/>
      <c r="H4159" s="273"/>
      <c r="I4159" s="23"/>
      <c r="J4159" s="24"/>
    </row>
    <row r="4160" spans="1:10" ht="15" x14ac:dyDescent="0.2">
      <c r="A4160" s="25"/>
      <c r="B4160" s="18"/>
      <c r="C4160" s="19"/>
      <c r="D4160" s="143"/>
      <c r="E4160" s="7"/>
      <c r="F4160" s="21"/>
      <c r="G4160" s="22"/>
      <c r="H4160" s="273"/>
      <c r="I4160" s="23"/>
      <c r="J4160" s="24"/>
    </row>
    <row r="4161" spans="1:10" ht="15" x14ac:dyDescent="0.2">
      <c r="A4161" s="25"/>
      <c r="B4161" s="18"/>
      <c r="C4161" s="19"/>
      <c r="D4161" s="143"/>
      <c r="E4161" s="7"/>
      <c r="F4161" s="21"/>
      <c r="G4161" s="22"/>
      <c r="H4161" s="273"/>
      <c r="I4161" s="23"/>
      <c r="J4161" s="24"/>
    </row>
    <row r="4162" spans="1:10" ht="15" x14ac:dyDescent="0.2">
      <c r="A4162" s="25"/>
      <c r="B4162" s="18"/>
      <c r="C4162" s="19"/>
      <c r="D4162" s="143"/>
      <c r="E4162" s="7"/>
      <c r="F4162" s="21"/>
      <c r="G4162" s="22"/>
      <c r="H4162" s="273"/>
      <c r="I4162" s="23"/>
      <c r="J4162" s="24"/>
    </row>
    <row r="4163" spans="1:10" ht="15" x14ac:dyDescent="0.2">
      <c r="A4163" s="25"/>
      <c r="B4163" s="18"/>
      <c r="C4163" s="19"/>
      <c r="D4163" s="143"/>
      <c r="E4163" s="7"/>
      <c r="F4163" s="21"/>
      <c r="G4163" s="22"/>
      <c r="H4163" s="273"/>
      <c r="I4163" s="23"/>
      <c r="J4163" s="24"/>
    </row>
    <row r="4164" spans="1:10" ht="15" x14ac:dyDescent="0.2">
      <c r="A4164" s="25"/>
      <c r="B4164" s="18"/>
      <c r="C4164" s="19"/>
      <c r="D4164" s="143"/>
      <c r="E4164" s="7"/>
      <c r="F4164" s="21"/>
      <c r="G4164" s="22"/>
      <c r="H4164" s="273"/>
      <c r="I4164" s="23"/>
      <c r="J4164" s="24"/>
    </row>
    <row r="4165" spans="1:10" ht="15" x14ac:dyDescent="0.2">
      <c r="A4165" s="25"/>
      <c r="B4165" s="18"/>
      <c r="C4165" s="19"/>
      <c r="D4165" s="143"/>
      <c r="E4165" s="7"/>
      <c r="F4165" s="21"/>
      <c r="G4165" s="22"/>
      <c r="H4165" s="273"/>
      <c r="I4165" s="23"/>
      <c r="J4165" s="24"/>
    </row>
    <row r="4166" spans="1:10" ht="15" x14ac:dyDescent="0.2">
      <c r="A4166" s="25"/>
      <c r="B4166" s="18"/>
      <c r="C4166" s="19"/>
      <c r="D4166" s="143"/>
      <c r="E4166" s="7"/>
      <c r="F4166" s="21"/>
      <c r="G4166" s="22"/>
      <c r="H4166" s="273"/>
      <c r="I4166" s="23"/>
      <c r="J4166" s="24"/>
    </row>
    <row r="4167" spans="1:10" ht="15" x14ac:dyDescent="0.2">
      <c r="A4167" s="25"/>
      <c r="B4167" s="18"/>
      <c r="C4167" s="19"/>
      <c r="D4167" s="143"/>
      <c r="E4167" s="7"/>
      <c r="F4167" s="21"/>
      <c r="G4167" s="22"/>
      <c r="H4167" s="273"/>
      <c r="I4167" s="23"/>
      <c r="J4167" s="24"/>
    </row>
    <row r="4168" spans="1:10" ht="15" x14ac:dyDescent="0.2">
      <c r="A4168" s="25"/>
      <c r="B4168" s="18"/>
      <c r="C4168" s="19"/>
      <c r="D4168" s="143"/>
      <c r="E4168" s="7"/>
      <c r="F4168" s="21"/>
      <c r="G4168" s="22"/>
      <c r="H4168" s="273"/>
      <c r="I4168" s="23"/>
      <c r="J4168" s="24"/>
    </row>
    <row r="4169" spans="1:10" ht="15" x14ac:dyDescent="0.2">
      <c r="A4169" s="25"/>
      <c r="B4169" s="18"/>
      <c r="C4169" s="19"/>
      <c r="D4169" s="143"/>
      <c r="E4169" s="7"/>
      <c r="F4169" s="21"/>
      <c r="G4169" s="22"/>
      <c r="H4169" s="273"/>
      <c r="I4169" s="23"/>
      <c r="J4169" s="24"/>
    </row>
    <row r="4170" spans="1:10" ht="15" x14ac:dyDescent="0.2">
      <c r="A4170" s="25"/>
      <c r="B4170" s="18"/>
      <c r="C4170" s="19"/>
      <c r="D4170" s="143"/>
      <c r="E4170" s="7"/>
      <c r="F4170" s="21"/>
      <c r="G4170" s="22"/>
      <c r="H4170" s="273"/>
      <c r="I4170" s="23"/>
      <c r="J4170" s="24"/>
    </row>
    <row r="4171" spans="1:10" ht="15" x14ac:dyDescent="0.2">
      <c r="A4171" s="25"/>
      <c r="B4171" s="18"/>
      <c r="C4171" s="19"/>
      <c r="D4171" s="143"/>
      <c r="E4171" s="7"/>
      <c r="F4171" s="21"/>
      <c r="G4171" s="22"/>
      <c r="H4171" s="273"/>
      <c r="I4171" s="23"/>
      <c r="J4171" s="24"/>
    </row>
    <row r="4172" spans="1:10" ht="15" x14ac:dyDescent="0.2">
      <c r="A4172" s="25"/>
      <c r="B4172" s="18"/>
      <c r="C4172" s="19"/>
      <c r="D4172" s="143"/>
      <c r="E4172" s="7"/>
      <c r="F4172" s="21"/>
      <c r="G4172" s="22"/>
      <c r="H4172" s="273"/>
      <c r="I4172" s="23"/>
      <c r="J4172" s="24"/>
    </row>
    <row r="4173" spans="1:10" ht="15" x14ac:dyDescent="0.2">
      <c r="A4173" s="25"/>
      <c r="B4173" s="18"/>
      <c r="C4173" s="19"/>
      <c r="D4173" s="143"/>
      <c r="E4173" s="7"/>
      <c r="F4173" s="21"/>
      <c r="G4173" s="22"/>
      <c r="H4173" s="273"/>
      <c r="I4173" s="23"/>
      <c r="J4173" s="24"/>
    </row>
    <row r="4174" spans="1:10" ht="15" x14ac:dyDescent="0.2">
      <c r="A4174" s="25"/>
      <c r="B4174" s="18"/>
      <c r="C4174" s="19"/>
      <c r="D4174" s="143"/>
      <c r="E4174" s="7"/>
      <c r="F4174" s="21"/>
      <c r="G4174" s="22"/>
      <c r="H4174" s="273"/>
      <c r="I4174" s="23"/>
      <c r="J4174" s="24"/>
    </row>
    <row r="4175" spans="1:10" ht="15" x14ac:dyDescent="0.2">
      <c r="A4175" s="25"/>
      <c r="B4175" s="18"/>
      <c r="C4175" s="19"/>
      <c r="D4175" s="143"/>
      <c r="E4175" s="7"/>
      <c r="F4175" s="21"/>
      <c r="G4175" s="22"/>
      <c r="H4175" s="273"/>
      <c r="I4175" s="23"/>
      <c r="J4175" s="24"/>
    </row>
    <row r="4176" spans="1:10" ht="15" x14ac:dyDescent="0.25">
      <c r="A4176" s="17"/>
      <c r="B4176" s="18"/>
      <c r="C4176" s="19"/>
      <c r="D4176" s="143"/>
      <c r="E4176" s="7"/>
      <c r="F4176" s="21"/>
      <c r="G4176" s="22"/>
      <c r="H4176" s="273"/>
      <c r="I4176" s="23"/>
      <c r="J4176" s="24"/>
    </row>
    <row r="4177" spans="1:10" ht="15" x14ac:dyDescent="0.2">
      <c r="A4177" s="25"/>
      <c r="B4177" s="18"/>
      <c r="C4177" s="19"/>
      <c r="D4177" s="143"/>
      <c r="E4177" s="7"/>
      <c r="F4177" s="21"/>
      <c r="G4177" s="22"/>
      <c r="H4177" s="273"/>
      <c r="I4177" s="23"/>
      <c r="J4177" s="24"/>
    </row>
    <row r="4178" spans="1:10" ht="15" x14ac:dyDescent="0.2">
      <c r="A4178" s="25"/>
      <c r="B4178" s="18"/>
      <c r="C4178" s="19"/>
      <c r="D4178" s="143"/>
      <c r="E4178" s="7"/>
      <c r="F4178" s="21"/>
      <c r="G4178" s="22"/>
      <c r="H4178" s="273"/>
      <c r="I4178" s="23"/>
      <c r="J4178" s="24"/>
    </row>
    <row r="4179" spans="1:10" ht="15" x14ac:dyDescent="0.2">
      <c r="A4179" s="25"/>
      <c r="B4179" s="18"/>
      <c r="C4179" s="19"/>
      <c r="D4179" s="143"/>
      <c r="E4179" s="7"/>
      <c r="F4179" s="21"/>
      <c r="G4179" s="22"/>
      <c r="H4179" s="273"/>
      <c r="I4179" s="23"/>
      <c r="J4179" s="24"/>
    </row>
    <row r="4180" spans="1:10" ht="15" x14ac:dyDescent="0.2">
      <c r="A4180" s="25"/>
      <c r="B4180" s="18"/>
      <c r="C4180" s="19"/>
      <c r="D4180" s="143"/>
      <c r="E4180" s="7"/>
      <c r="F4180" s="21"/>
      <c r="G4180" s="22"/>
      <c r="H4180" s="273"/>
      <c r="I4180" s="23"/>
      <c r="J4180" s="24"/>
    </row>
    <row r="4181" spans="1:10" ht="15" x14ac:dyDescent="0.2">
      <c r="A4181" s="25"/>
      <c r="B4181" s="18"/>
      <c r="C4181" s="19"/>
      <c r="D4181" s="143"/>
      <c r="E4181" s="7"/>
      <c r="F4181" s="21"/>
      <c r="G4181" s="22"/>
      <c r="H4181" s="273"/>
      <c r="I4181" s="23"/>
      <c r="J4181" s="24"/>
    </row>
    <row r="4182" spans="1:10" ht="15" x14ac:dyDescent="0.2">
      <c r="A4182" s="25"/>
      <c r="B4182" s="18"/>
      <c r="C4182" s="19"/>
      <c r="D4182" s="143"/>
      <c r="E4182" s="7"/>
      <c r="F4182" s="21"/>
      <c r="G4182" s="22"/>
      <c r="H4182" s="273"/>
      <c r="I4182" s="23"/>
      <c r="J4182" s="24"/>
    </row>
    <row r="4183" spans="1:10" ht="15" x14ac:dyDescent="0.2">
      <c r="A4183" s="25"/>
      <c r="B4183" s="18"/>
      <c r="C4183" s="19"/>
      <c r="D4183" s="143"/>
      <c r="E4183" s="7"/>
      <c r="F4183" s="21"/>
      <c r="G4183" s="22"/>
      <c r="H4183" s="273"/>
      <c r="I4183" s="23"/>
      <c r="J4183" s="24"/>
    </row>
    <row r="4184" spans="1:10" ht="15" x14ac:dyDescent="0.2">
      <c r="A4184" s="25"/>
      <c r="B4184" s="18"/>
      <c r="C4184" s="19"/>
      <c r="D4184" s="143"/>
      <c r="E4184" s="7"/>
      <c r="F4184" s="21"/>
      <c r="G4184" s="22"/>
      <c r="H4184" s="273"/>
      <c r="I4184" s="23"/>
      <c r="J4184" s="24"/>
    </row>
    <row r="4185" spans="1:10" ht="15" x14ac:dyDescent="0.2">
      <c r="A4185" s="25"/>
      <c r="B4185" s="18"/>
      <c r="C4185" s="19"/>
      <c r="D4185" s="143"/>
      <c r="E4185" s="7"/>
      <c r="F4185" s="21"/>
      <c r="G4185" s="22"/>
      <c r="H4185" s="273"/>
      <c r="I4185" s="23"/>
      <c r="J4185" s="24"/>
    </row>
    <row r="4186" spans="1:10" ht="15" x14ac:dyDescent="0.2">
      <c r="A4186" s="25"/>
      <c r="B4186" s="18"/>
      <c r="C4186" s="19"/>
      <c r="D4186" s="143"/>
      <c r="E4186" s="7"/>
      <c r="F4186" s="21"/>
      <c r="G4186" s="22"/>
      <c r="H4186" s="273"/>
      <c r="I4186" s="23"/>
      <c r="J4186" s="24"/>
    </row>
    <row r="4187" spans="1:10" ht="15" x14ac:dyDescent="0.2">
      <c r="A4187" s="25"/>
      <c r="B4187" s="18"/>
      <c r="C4187" s="19"/>
      <c r="D4187" s="143"/>
      <c r="E4187" s="7"/>
      <c r="F4187" s="21"/>
      <c r="G4187" s="22"/>
      <c r="H4187" s="273"/>
      <c r="I4187" s="23"/>
      <c r="J4187" s="24"/>
    </row>
    <row r="4188" spans="1:10" ht="15" x14ac:dyDescent="0.2">
      <c r="A4188" s="25"/>
      <c r="B4188" s="18"/>
      <c r="C4188" s="19"/>
      <c r="D4188" s="143"/>
      <c r="E4188" s="7"/>
      <c r="F4188" s="21"/>
      <c r="G4188" s="22"/>
      <c r="H4188" s="273"/>
      <c r="I4188" s="23"/>
      <c r="J4188" s="24"/>
    </row>
    <row r="4189" spans="1:10" ht="15" x14ac:dyDescent="0.2">
      <c r="A4189" s="25"/>
      <c r="B4189" s="18"/>
      <c r="C4189" s="19"/>
      <c r="D4189" s="143"/>
      <c r="E4189" s="7"/>
      <c r="F4189" s="21"/>
      <c r="G4189" s="22"/>
      <c r="H4189" s="273"/>
      <c r="I4189" s="23"/>
      <c r="J4189" s="24"/>
    </row>
    <row r="4190" spans="1:10" ht="15" x14ac:dyDescent="0.2">
      <c r="A4190" s="25"/>
      <c r="B4190" s="18"/>
      <c r="C4190" s="19"/>
      <c r="D4190" s="143"/>
      <c r="E4190" s="7"/>
      <c r="F4190" s="21"/>
      <c r="G4190" s="22"/>
      <c r="H4190" s="273"/>
      <c r="I4190" s="23"/>
      <c r="J4190" s="24"/>
    </row>
    <row r="4191" spans="1:10" ht="15" x14ac:dyDescent="0.2">
      <c r="A4191" s="25"/>
      <c r="B4191" s="18"/>
      <c r="C4191" s="19"/>
      <c r="D4191" s="143"/>
      <c r="E4191" s="7"/>
      <c r="F4191" s="21"/>
      <c r="G4191" s="22"/>
      <c r="H4191" s="273"/>
      <c r="I4191" s="23"/>
      <c r="J4191" s="24"/>
    </row>
    <row r="4192" spans="1:10" ht="15" x14ac:dyDescent="0.25">
      <c r="A4192" s="17"/>
      <c r="B4192" s="18"/>
      <c r="C4192" s="19"/>
      <c r="D4192" s="143"/>
      <c r="E4192" s="7"/>
      <c r="F4192" s="21"/>
      <c r="G4192" s="22"/>
      <c r="H4192" s="273"/>
      <c r="I4192" s="23"/>
      <c r="J4192" s="24"/>
    </row>
    <row r="4193" spans="1:10" ht="15" x14ac:dyDescent="0.2">
      <c r="A4193" s="25"/>
      <c r="B4193" s="18"/>
      <c r="C4193" s="19"/>
      <c r="D4193" s="143"/>
      <c r="E4193" s="7"/>
      <c r="F4193" s="21"/>
      <c r="G4193" s="22"/>
      <c r="H4193" s="273"/>
      <c r="I4193" s="23"/>
      <c r="J4193" s="24"/>
    </row>
    <row r="4194" spans="1:10" ht="15" x14ac:dyDescent="0.2">
      <c r="A4194" s="25"/>
      <c r="B4194" s="18"/>
      <c r="C4194" s="19"/>
      <c r="D4194" s="143"/>
      <c r="E4194" s="7"/>
      <c r="F4194" s="21"/>
      <c r="G4194" s="22"/>
      <c r="H4194" s="273"/>
      <c r="I4194" s="23"/>
      <c r="J4194" s="24"/>
    </row>
    <row r="4195" spans="1:10" ht="15" x14ac:dyDescent="0.2">
      <c r="A4195" s="25"/>
      <c r="B4195" s="18"/>
      <c r="C4195" s="19"/>
      <c r="D4195" s="143"/>
      <c r="E4195" s="7"/>
      <c r="F4195" s="21"/>
      <c r="G4195" s="22"/>
      <c r="H4195" s="273"/>
      <c r="I4195" s="23"/>
      <c r="J4195" s="24"/>
    </row>
    <row r="4196" spans="1:10" ht="15" x14ac:dyDescent="0.2">
      <c r="A4196" s="25"/>
      <c r="B4196" s="18"/>
      <c r="C4196" s="19"/>
      <c r="D4196" s="143"/>
      <c r="E4196" s="7"/>
      <c r="F4196" s="21"/>
      <c r="G4196" s="22"/>
      <c r="H4196" s="273"/>
      <c r="I4196" s="23"/>
      <c r="J4196" s="24"/>
    </row>
    <row r="4197" spans="1:10" ht="15" x14ac:dyDescent="0.2">
      <c r="A4197" s="25"/>
      <c r="B4197" s="18"/>
      <c r="C4197" s="19"/>
      <c r="D4197" s="143"/>
      <c r="E4197" s="7"/>
      <c r="F4197" s="21"/>
      <c r="G4197" s="22"/>
      <c r="H4197" s="273"/>
      <c r="I4197" s="23"/>
      <c r="J4197" s="24"/>
    </row>
    <row r="4198" spans="1:10" ht="15" x14ac:dyDescent="0.2">
      <c r="A4198" s="25"/>
      <c r="B4198" s="18"/>
      <c r="C4198" s="19"/>
      <c r="D4198" s="143"/>
      <c r="E4198" s="7"/>
      <c r="F4198" s="21"/>
      <c r="G4198" s="22"/>
      <c r="H4198" s="273"/>
      <c r="I4198" s="23"/>
      <c r="J4198" s="24"/>
    </row>
    <row r="4199" spans="1:10" ht="15" x14ac:dyDescent="0.2">
      <c r="A4199" s="25"/>
      <c r="B4199" s="18"/>
      <c r="C4199" s="19"/>
      <c r="D4199" s="143"/>
      <c r="E4199" s="7"/>
      <c r="F4199" s="21"/>
      <c r="G4199" s="22"/>
      <c r="H4199" s="273"/>
      <c r="I4199" s="23"/>
      <c r="J4199" s="24"/>
    </row>
    <row r="4200" spans="1:10" ht="15" x14ac:dyDescent="0.2">
      <c r="A4200" s="25"/>
      <c r="B4200" s="18"/>
      <c r="C4200" s="19"/>
      <c r="D4200" s="143"/>
      <c r="E4200" s="7"/>
      <c r="F4200" s="21"/>
      <c r="G4200" s="22"/>
      <c r="H4200" s="273"/>
      <c r="I4200" s="23"/>
      <c r="J4200" s="24"/>
    </row>
    <row r="4201" spans="1:10" ht="15" x14ac:dyDescent="0.2">
      <c r="A4201" s="25"/>
      <c r="B4201" s="18"/>
      <c r="C4201" s="19"/>
      <c r="D4201" s="143"/>
      <c r="E4201" s="7"/>
      <c r="F4201" s="21"/>
      <c r="G4201" s="22"/>
      <c r="H4201" s="273"/>
      <c r="I4201" s="23"/>
      <c r="J4201" s="24"/>
    </row>
    <row r="4202" spans="1:10" ht="15" x14ac:dyDescent="0.2">
      <c r="A4202" s="25"/>
      <c r="B4202" s="18"/>
      <c r="C4202" s="19"/>
      <c r="D4202" s="143"/>
      <c r="E4202" s="7"/>
      <c r="F4202" s="21"/>
      <c r="G4202" s="22"/>
      <c r="H4202" s="273"/>
      <c r="I4202" s="23"/>
      <c r="J4202" s="24"/>
    </row>
    <row r="4203" spans="1:10" ht="15" x14ac:dyDescent="0.2">
      <c r="A4203" s="25"/>
      <c r="B4203" s="18"/>
      <c r="C4203" s="19"/>
      <c r="D4203" s="143"/>
      <c r="E4203" s="7"/>
      <c r="F4203" s="21"/>
      <c r="G4203" s="22"/>
      <c r="H4203" s="273"/>
      <c r="I4203" s="23"/>
      <c r="J4203" s="24"/>
    </row>
    <row r="4204" spans="1:10" ht="15" x14ac:dyDescent="0.2">
      <c r="A4204" s="25"/>
      <c r="B4204" s="18"/>
      <c r="C4204" s="19"/>
      <c r="D4204" s="143"/>
      <c r="E4204" s="7"/>
      <c r="F4204" s="21"/>
      <c r="G4204" s="22"/>
      <c r="H4204" s="273"/>
      <c r="I4204" s="23"/>
      <c r="J4204" s="24"/>
    </row>
    <row r="4205" spans="1:10" ht="15" x14ac:dyDescent="0.2">
      <c r="A4205" s="25"/>
      <c r="B4205" s="18"/>
      <c r="C4205" s="19"/>
      <c r="D4205" s="143"/>
      <c r="E4205" s="7"/>
      <c r="F4205" s="21"/>
      <c r="G4205" s="22"/>
      <c r="H4205" s="273"/>
      <c r="I4205" s="23"/>
      <c r="J4205" s="24"/>
    </row>
    <row r="4206" spans="1:10" ht="15" x14ac:dyDescent="0.2">
      <c r="A4206" s="25"/>
      <c r="B4206" s="18"/>
      <c r="C4206" s="19"/>
      <c r="D4206" s="143"/>
      <c r="E4206" s="7"/>
      <c r="F4206" s="21"/>
      <c r="G4206" s="22"/>
      <c r="H4206" s="273"/>
      <c r="I4206" s="23"/>
      <c r="J4206" s="24"/>
    </row>
    <row r="4207" spans="1:10" ht="15" x14ac:dyDescent="0.2">
      <c r="A4207" s="25"/>
      <c r="B4207" s="18"/>
      <c r="C4207" s="19"/>
      <c r="D4207" s="143"/>
      <c r="E4207" s="7"/>
      <c r="F4207" s="21"/>
      <c r="G4207" s="22"/>
      <c r="H4207" s="273"/>
      <c r="I4207" s="23"/>
      <c r="J4207" s="24"/>
    </row>
    <row r="4208" spans="1:10" ht="15" x14ac:dyDescent="0.2">
      <c r="A4208" s="25"/>
      <c r="B4208" s="18"/>
      <c r="C4208" s="19"/>
      <c r="D4208" s="143"/>
      <c r="E4208" s="7"/>
      <c r="F4208" s="21"/>
      <c r="G4208" s="22"/>
      <c r="H4208" s="273"/>
      <c r="I4208" s="23"/>
      <c r="J4208" s="24"/>
    </row>
    <row r="4209" spans="1:10" ht="15" x14ac:dyDescent="0.2">
      <c r="A4209" s="25"/>
      <c r="B4209" s="18"/>
      <c r="C4209" s="19"/>
      <c r="D4209" s="143"/>
      <c r="E4209" s="7"/>
      <c r="F4209" s="21"/>
      <c r="G4209" s="22"/>
      <c r="H4209" s="273"/>
      <c r="I4209" s="23"/>
      <c r="J4209" s="24"/>
    </row>
    <row r="4210" spans="1:10" ht="15" x14ac:dyDescent="0.2">
      <c r="A4210" s="25"/>
      <c r="B4210" s="18"/>
      <c r="C4210" s="19"/>
      <c r="D4210" s="143"/>
      <c r="E4210" s="7"/>
      <c r="F4210" s="21"/>
      <c r="G4210" s="22"/>
      <c r="H4210" s="273"/>
      <c r="I4210" s="23"/>
      <c r="J4210" s="24"/>
    </row>
    <row r="4211" spans="1:10" ht="15" x14ac:dyDescent="0.2">
      <c r="A4211" s="25"/>
      <c r="B4211" s="18"/>
      <c r="C4211" s="19"/>
      <c r="D4211" s="143"/>
      <c r="E4211" s="7"/>
      <c r="F4211" s="21"/>
      <c r="G4211" s="22"/>
      <c r="H4211" s="273"/>
      <c r="I4211" s="23"/>
      <c r="J4211" s="24"/>
    </row>
    <row r="4212" spans="1:10" ht="15" x14ac:dyDescent="0.2">
      <c r="A4212" s="25"/>
      <c r="B4212" s="18"/>
      <c r="C4212" s="19"/>
      <c r="D4212" s="143"/>
      <c r="E4212" s="7"/>
      <c r="F4212" s="21"/>
      <c r="G4212" s="22"/>
      <c r="H4212" s="273"/>
      <c r="I4212" s="23"/>
      <c r="J4212" s="24"/>
    </row>
    <row r="4213" spans="1:10" ht="15" x14ac:dyDescent="0.25">
      <c r="A4213" s="17"/>
      <c r="B4213" s="18"/>
      <c r="C4213" s="19"/>
      <c r="D4213" s="143"/>
      <c r="E4213" s="7"/>
      <c r="F4213" s="21"/>
      <c r="G4213" s="22"/>
      <c r="H4213" s="273"/>
      <c r="I4213" s="23"/>
      <c r="J4213" s="24"/>
    </row>
    <row r="4214" spans="1:10" ht="15" x14ac:dyDescent="0.2">
      <c r="A4214" s="25"/>
      <c r="B4214" s="18"/>
      <c r="C4214" s="19"/>
      <c r="D4214" s="143"/>
      <c r="E4214" s="7"/>
      <c r="F4214" s="21"/>
      <c r="G4214" s="22"/>
      <c r="H4214" s="273"/>
      <c r="I4214" s="23"/>
      <c r="J4214" s="24"/>
    </row>
    <row r="4215" spans="1:10" ht="15" x14ac:dyDescent="0.2">
      <c r="A4215" s="25"/>
      <c r="B4215" s="18"/>
      <c r="C4215" s="19"/>
      <c r="D4215" s="143"/>
      <c r="E4215" s="7"/>
      <c r="F4215" s="21"/>
      <c r="G4215" s="22"/>
      <c r="H4215" s="273"/>
      <c r="I4215" s="23"/>
      <c r="J4215" s="24"/>
    </row>
    <row r="4216" spans="1:10" ht="15" x14ac:dyDescent="0.2">
      <c r="A4216" s="25"/>
      <c r="B4216" s="18"/>
      <c r="C4216" s="19"/>
      <c r="D4216" s="143"/>
      <c r="E4216" s="7"/>
      <c r="F4216" s="21"/>
      <c r="G4216" s="22"/>
      <c r="H4216" s="273"/>
      <c r="I4216" s="23"/>
      <c r="J4216" s="24"/>
    </row>
    <row r="4217" spans="1:10" ht="15" x14ac:dyDescent="0.2">
      <c r="A4217" s="25"/>
      <c r="B4217" s="18"/>
      <c r="C4217" s="19"/>
      <c r="D4217" s="143"/>
      <c r="E4217" s="7"/>
      <c r="F4217" s="21"/>
      <c r="G4217" s="22"/>
      <c r="H4217" s="273"/>
      <c r="I4217" s="23"/>
      <c r="J4217" s="24"/>
    </row>
    <row r="4218" spans="1:10" ht="15" x14ac:dyDescent="0.2">
      <c r="A4218" s="25"/>
      <c r="B4218" s="18"/>
      <c r="C4218" s="19"/>
      <c r="D4218" s="143"/>
      <c r="E4218" s="7"/>
      <c r="F4218" s="21"/>
      <c r="G4218" s="22"/>
      <c r="H4218" s="273"/>
      <c r="I4218" s="23"/>
      <c r="J4218" s="24"/>
    </row>
    <row r="4219" spans="1:10" ht="15" x14ac:dyDescent="0.2">
      <c r="A4219" s="25"/>
      <c r="B4219" s="18"/>
      <c r="C4219" s="19"/>
      <c r="D4219" s="143"/>
      <c r="E4219" s="7"/>
      <c r="F4219" s="21"/>
      <c r="G4219" s="22"/>
      <c r="H4219" s="273"/>
      <c r="I4219" s="23"/>
      <c r="J4219" s="24"/>
    </row>
    <row r="4220" spans="1:10" ht="15" x14ac:dyDescent="0.2">
      <c r="A4220" s="25"/>
      <c r="B4220" s="18"/>
      <c r="C4220" s="19"/>
      <c r="D4220" s="143"/>
      <c r="E4220" s="7"/>
      <c r="F4220" s="21"/>
      <c r="G4220" s="22"/>
      <c r="H4220" s="273"/>
      <c r="I4220" s="23"/>
      <c r="J4220" s="24"/>
    </row>
    <row r="4221" spans="1:10" ht="15" x14ac:dyDescent="0.2">
      <c r="A4221" s="25"/>
      <c r="B4221" s="18"/>
      <c r="C4221" s="19"/>
      <c r="D4221" s="143"/>
      <c r="E4221" s="7"/>
      <c r="F4221" s="21"/>
      <c r="G4221" s="22"/>
      <c r="H4221" s="273"/>
      <c r="I4221" s="23"/>
      <c r="J4221" s="24"/>
    </row>
    <row r="4222" spans="1:10" ht="15" x14ac:dyDescent="0.2">
      <c r="A4222" s="25"/>
      <c r="B4222" s="18"/>
      <c r="C4222" s="19"/>
      <c r="D4222" s="143"/>
      <c r="E4222" s="7"/>
      <c r="F4222" s="21"/>
      <c r="G4222" s="22"/>
      <c r="H4222" s="273"/>
      <c r="I4222" s="23"/>
      <c r="J4222" s="24"/>
    </row>
    <row r="4223" spans="1:10" ht="15" x14ac:dyDescent="0.2">
      <c r="A4223" s="25"/>
      <c r="B4223" s="18"/>
      <c r="C4223" s="19"/>
      <c r="D4223" s="143"/>
      <c r="E4223" s="7"/>
      <c r="F4223" s="21"/>
      <c r="G4223" s="22"/>
      <c r="H4223" s="273"/>
      <c r="I4223" s="23"/>
      <c r="J4223" s="24"/>
    </row>
    <row r="4224" spans="1:10" ht="15" x14ac:dyDescent="0.25">
      <c r="A4224" s="17"/>
      <c r="B4224" s="18"/>
      <c r="C4224" s="19"/>
      <c r="D4224" s="143"/>
      <c r="E4224" s="7"/>
      <c r="F4224" s="21"/>
      <c r="G4224" s="22"/>
      <c r="H4224" s="273"/>
      <c r="I4224" s="23"/>
      <c r="J4224" s="24"/>
    </row>
    <row r="4225" spans="1:10" ht="15" x14ac:dyDescent="0.2">
      <c r="A4225" s="25"/>
      <c r="B4225" s="18"/>
      <c r="C4225" s="19"/>
      <c r="D4225" s="143"/>
      <c r="E4225" s="7"/>
      <c r="F4225" s="21"/>
      <c r="G4225" s="22"/>
      <c r="H4225" s="273"/>
      <c r="I4225" s="23"/>
      <c r="J4225" s="24"/>
    </row>
    <row r="4226" spans="1:10" ht="15" x14ac:dyDescent="0.2">
      <c r="A4226" s="25"/>
      <c r="B4226" s="18"/>
      <c r="C4226" s="19"/>
      <c r="D4226" s="143"/>
      <c r="E4226" s="7"/>
      <c r="F4226" s="21"/>
      <c r="G4226" s="22"/>
      <c r="H4226" s="273"/>
      <c r="I4226" s="23"/>
      <c r="J4226" s="24"/>
    </row>
    <row r="4227" spans="1:10" ht="15" x14ac:dyDescent="0.2">
      <c r="A4227" s="25"/>
      <c r="B4227" s="18"/>
      <c r="C4227" s="19"/>
      <c r="D4227" s="143"/>
      <c r="E4227" s="7"/>
      <c r="F4227" s="21"/>
      <c r="G4227" s="22"/>
      <c r="H4227" s="273"/>
      <c r="I4227" s="23"/>
      <c r="J4227" s="24"/>
    </row>
    <row r="4228" spans="1:10" ht="15" x14ac:dyDescent="0.2">
      <c r="A4228" s="25"/>
      <c r="B4228" s="18"/>
      <c r="C4228" s="19"/>
      <c r="D4228" s="143"/>
      <c r="E4228" s="7"/>
      <c r="F4228" s="21"/>
      <c r="G4228" s="22"/>
      <c r="H4228" s="273"/>
      <c r="I4228" s="23"/>
      <c r="J4228" s="24"/>
    </row>
    <row r="4229" spans="1:10" ht="15" x14ac:dyDescent="0.2">
      <c r="A4229" s="25"/>
      <c r="B4229" s="18"/>
      <c r="C4229" s="19"/>
      <c r="D4229" s="143"/>
      <c r="E4229" s="7"/>
      <c r="F4229" s="21"/>
      <c r="G4229" s="22"/>
      <c r="H4229" s="273"/>
      <c r="I4229" s="23"/>
      <c r="J4229" s="24"/>
    </row>
    <row r="4230" spans="1:10" ht="15" x14ac:dyDescent="0.2">
      <c r="A4230" s="25"/>
      <c r="B4230" s="18"/>
      <c r="C4230" s="19"/>
      <c r="D4230" s="143"/>
      <c r="E4230" s="7"/>
      <c r="F4230" s="21"/>
      <c r="G4230" s="22"/>
      <c r="H4230" s="273"/>
      <c r="I4230" s="23"/>
      <c r="J4230" s="24"/>
    </row>
    <row r="4231" spans="1:10" ht="15" x14ac:dyDescent="0.2">
      <c r="A4231" s="25"/>
      <c r="B4231" s="18"/>
      <c r="C4231" s="19"/>
      <c r="D4231" s="143"/>
      <c r="E4231" s="7"/>
      <c r="F4231" s="21"/>
      <c r="G4231" s="22"/>
      <c r="H4231" s="273"/>
      <c r="I4231" s="23"/>
      <c r="J4231" s="24"/>
    </row>
    <row r="4232" spans="1:10" ht="15" x14ac:dyDescent="0.2">
      <c r="A4232" s="25"/>
      <c r="B4232" s="18"/>
      <c r="C4232" s="19"/>
      <c r="D4232" s="143"/>
      <c r="E4232" s="7"/>
      <c r="F4232" s="21"/>
      <c r="G4232" s="22"/>
      <c r="H4232" s="273"/>
      <c r="I4232" s="23"/>
      <c r="J4232" s="24"/>
    </row>
    <row r="4233" spans="1:10" ht="15" x14ac:dyDescent="0.2">
      <c r="A4233" s="25"/>
      <c r="B4233" s="18"/>
      <c r="C4233" s="19"/>
      <c r="D4233" s="143"/>
      <c r="E4233" s="7"/>
      <c r="F4233" s="21"/>
      <c r="G4233" s="22"/>
      <c r="H4233" s="273"/>
      <c r="I4233" s="23"/>
      <c r="J4233" s="24"/>
    </row>
    <row r="4234" spans="1:10" ht="15" x14ac:dyDescent="0.2">
      <c r="A4234" s="25"/>
      <c r="B4234" s="18"/>
      <c r="C4234" s="19"/>
      <c r="D4234" s="143"/>
      <c r="E4234" s="7"/>
      <c r="F4234" s="21"/>
      <c r="G4234" s="22"/>
      <c r="H4234" s="273"/>
      <c r="I4234" s="23"/>
      <c r="J4234" s="24"/>
    </row>
    <row r="4235" spans="1:10" ht="15" x14ac:dyDescent="0.2">
      <c r="A4235" s="25"/>
      <c r="B4235" s="18"/>
      <c r="C4235" s="19"/>
      <c r="D4235" s="143"/>
      <c r="E4235" s="7"/>
      <c r="F4235" s="21"/>
      <c r="G4235" s="22"/>
      <c r="H4235" s="273"/>
      <c r="I4235" s="23"/>
      <c r="J4235" s="24"/>
    </row>
    <row r="4236" spans="1:10" ht="15" x14ac:dyDescent="0.2">
      <c r="A4236" s="25"/>
      <c r="B4236" s="18"/>
      <c r="C4236" s="19"/>
      <c r="D4236" s="143"/>
      <c r="E4236" s="7"/>
      <c r="F4236" s="21"/>
      <c r="G4236" s="22"/>
      <c r="H4236" s="273"/>
      <c r="I4236" s="23"/>
      <c r="J4236" s="24"/>
    </row>
    <row r="4237" spans="1:10" ht="15" x14ac:dyDescent="0.2">
      <c r="A4237" s="25"/>
      <c r="B4237" s="18"/>
      <c r="C4237" s="19"/>
      <c r="D4237" s="143"/>
      <c r="E4237" s="7"/>
      <c r="F4237" s="21"/>
      <c r="G4237" s="22"/>
      <c r="H4237" s="273"/>
      <c r="I4237" s="23"/>
      <c r="J4237" s="24"/>
    </row>
    <row r="4238" spans="1:10" ht="15" x14ac:dyDescent="0.2">
      <c r="A4238" s="25"/>
      <c r="B4238" s="18"/>
      <c r="C4238" s="19"/>
      <c r="D4238" s="143"/>
      <c r="E4238" s="7"/>
      <c r="F4238" s="21"/>
      <c r="G4238" s="22"/>
      <c r="H4238" s="273"/>
      <c r="I4238" s="23"/>
      <c r="J4238" s="24"/>
    </row>
    <row r="4239" spans="1:10" ht="15" x14ac:dyDescent="0.2">
      <c r="A4239" s="25"/>
      <c r="B4239" s="18"/>
      <c r="C4239" s="19"/>
      <c r="D4239" s="143"/>
      <c r="E4239" s="7"/>
      <c r="F4239" s="21"/>
      <c r="G4239" s="22"/>
      <c r="H4239" s="273"/>
      <c r="I4239" s="23"/>
      <c r="J4239" s="24"/>
    </row>
    <row r="4240" spans="1:10" ht="15" x14ac:dyDescent="0.2">
      <c r="A4240" s="25"/>
      <c r="B4240" s="18"/>
      <c r="C4240" s="19"/>
      <c r="D4240" s="143"/>
      <c r="E4240" s="7"/>
      <c r="F4240" s="21"/>
      <c r="G4240" s="22"/>
      <c r="H4240" s="273"/>
      <c r="I4240" s="23"/>
      <c r="J4240" s="24"/>
    </row>
    <row r="4241" spans="1:14" ht="15" x14ac:dyDescent="0.2">
      <c r="A4241" s="25"/>
      <c r="B4241" s="18"/>
      <c r="C4241" s="19"/>
      <c r="D4241" s="143"/>
      <c r="E4241" s="7"/>
      <c r="F4241" s="21"/>
      <c r="G4241" s="22"/>
      <c r="H4241" s="273"/>
      <c r="I4241" s="23"/>
      <c r="J4241" s="24"/>
    </row>
    <row r="4242" spans="1:14" ht="15" x14ac:dyDescent="0.2">
      <c r="A4242" s="25"/>
      <c r="B4242" s="18"/>
      <c r="C4242" s="19"/>
      <c r="D4242" s="143"/>
      <c r="E4242" s="7"/>
      <c r="F4242" s="21"/>
      <c r="G4242" s="22"/>
      <c r="H4242" s="273"/>
      <c r="I4242" s="23"/>
      <c r="J4242" s="24"/>
    </row>
    <row r="4243" spans="1:14" ht="15" x14ac:dyDescent="0.2">
      <c r="A4243" s="25"/>
      <c r="B4243" s="18"/>
      <c r="C4243" s="19"/>
      <c r="D4243" s="143"/>
      <c r="E4243" s="7"/>
      <c r="F4243" s="21"/>
      <c r="G4243" s="22"/>
      <c r="H4243" s="273"/>
      <c r="I4243" s="23"/>
      <c r="J4243" s="24"/>
    </row>
    <row r="4244" spans="1:14" ht="15" x14ac:dyDescent="0.2">
      <c r="A4244" s="25"/>
      <c r="B4244" s="18"/>
      <c r="C4244" s="19"/>
      <c r="D4244" s="143"/>
      <c r="E4244" s="7"/>
      <c r="F4244" s="21"/>
      <c r="G4244" s="22"/>
      <c r="H4244" s="273"/>
      <c r="I4244" s="23"/>
      <c r="J4244" s="24"/>
    </row>
    <row r="4245" spans="1:14" ht="15" x14ac:dyDescent="0.2">
      <c r="A4245" s="25"/>
      <c r="B4245" s="18"/>
      <c r="C4245" s="19"/>
      <c r="D4245" s="143"/>
      <c r="E4245" s="7"/>
      <c r="F4245" s="21"/>
      <c r="G4245" s="22"/>
      <c r="H4245" s="273"/>
      <c r="I4245" s="23"/>
      <c r="J4245" s="24"/>
    </row>
    <row r="4246" spans="1:14" ht="15" x14ac:dyDescent="0.2">
      <c r="A4246" s="25"/>
      <c r="B4246" s="18"/>
      <c r="C4246" s="19"/>
      <c r="D4246" s="143"/>
      <c r="E4246" s="7"/>
      <c r="F4246" s="21"/>
      <c r="G4246" s="22"/>
      <c r="H4246" s="273"/>
      <c r="I4246" s="23"/>
      <c r="J4246" s="24"/>
    </row>
    <row r="4247" spans="1:14" ht="15" x14ac:dyDescent="0.2">
      <c r="A4247" s="25"/>
      <c r="B4247" s="18"/>
      <c r="C4247" s="19"/>
      <c r="D4247" s="143"/>
      <c r="E4247" s="7"/>
      <c r="F4247" s="21"/>
      <c r="G4247" s="22"/>
      <c r="H4247" s="273"/>
      <c r="I4247" s="23"/>
      <c r="J4247" s="24"/>
    </row>
    <row r="4248" spans="1:14" s="70" customFormat="1" x14ac:dyDescent="0.2">
      <c r="A4248" s="21"/>
      <c r="B4248" s="7"/>
      <c r="C4248" s="77"/>
      <c r="D4248" s="7"/>
      <c r="E4248" s="1"/>
      <c r="F4248" s="7"/>
      <c r="G4248" s="4"/>
      <c r="H4248" s="284"/>
      <c r="I4248" s="2"/>
      <c r="J4248" s="24"/>
      <c r="K4248" s="233"/>
      <c r="L4248" s="246"/>
      <c r="M4248" s="342"/>
      <c r="N4248" s="69"/>
    </row>
    <row r="4249" spans="1:14" s="70" customFormat="1" ht="15" x14ac:dyDescent="0.25">
      <c r="A4249" s="25"/>
      <c r="B4249" s="235"/>
      <c r="C4249" s="19"/>
      <c r="D4249" s="236"/>
      <c r="E4249" s="7"/>
      <c r="F4249" s="7"/>
      <c r="G4249" s="22"/>
      <c r="H4249" s="273"/>
      <c r="I4249" s="23"/>
      <c r="J4249" s="24"/>
      <c r="K4249" s="233"/>
      <c r="L4249" s="246"/>
      <c r="M4249" s="356"/>
      <c r="N4249" s="69"/>
    </row>
    <row r="4250" spans="1:14" s="70" customFormat="1" ht="15" x14ac:dyDescent="0.25">
      <c r="A4250" s="25"/>
      <c r="B4250" s="235"/>
      <c r="C4250" s="19"/>
      <c r="D4250" s="236"/>
      <c r="E4250" s="7"/>
      <c r="F4250" s="7"/>
      <c r="G4250" s="22"/>
      <c r="H4250" s="273"/>
      <c r="I4250" s="23"/>
      <c r="J4250" s="24"/>
      <c r="K4250" s="233"/>
      <c r="L4250" s="246"/>
      <c r="M4250" s="356"/>
      <c r="N4250" s="69"/>
    </row>
    <row r="4251" spans="1:14" s="91" customFormat="1" ht="15" x14ac:dyDescent="0.25">
      <c r="A4251" s="25"/>
      <c r="B4251" s="235"/>
      <c r="C4251" s="19"/>
      <c r="D4251" s="236"/>
      <c r="E4251" s="7"/>
      <c r="F4251" s="7"/>
      <c r="G4251" s="22"/>
      <c r="H4251" s="273"/>
      <c r="I4251" s="23"/>
      <c r="J4251" s="24"/>
      <c r="K4251" s="233"/>
      <c r="L4251" s="246"/>
      <c r="M4251" s="356"/>
      <c r="N4251" s="90"/>
    </row>
    <row r="4252" spans="1:14" s="91" customFormat="1" ht="15" x14ac:dyDescent="0.25">
      <c r="A4252" s="25"/>
      <c r="B4252" s="235"/>
      <c r="C4252" s="19"/>
      <c r="D4252" s="236"/>
      <c r="E4252" s="7"/>
      <c r="F4252" s="7"/>
      <c r="G4252" s="22"/>
      <c r="H4252" s="273"/>
      <c r="I4252" s="23"/>
      <c r="J4252" s="24"/>
      <c r="K4252" s="233"/>
      <c r="L4252" s="246"/>
      <c r="M4252" s="356"/>
      <c r="N4252" s="90"/>
    </row>
    <row r="4253" spans="1:14" s="91" customFormat="1" ht="15" x14ac:dyDescent="0.25">
      <c r="A4253" s="237"/>
      <c r="B4253" s="235"/>
      <c r="C4253" s="19"/>
      <c r="D4253" s="236"/>
      <c r="E4253" s="7"/>
      <c r="F4253" s="7"/>
      <c r="G4253" s="238"/>
      <c r="H4253" s="273"/>
      <c r="I4253" s="23"/>
      <c r="J4253" s="24"/>
      <c r="K4253" s="233"/>
      <c r="L4253" s="246"/>
      <c r="M4253" s="80"/>
      <c r="N4253" s="90"/>
    </row>
    <row r="4254" spans="1:14" s="91" customFormat="1" ht="15" x14ac:dyDescent="0.25">
      <c r="A4254" s="237"/>
      <c r="B4254" s="235"/>
      <c r="C4254" s="19"/>
      <c r="D4254" s="143"/>
      <c r="E4254" s="7"/>
      <c r="F4254" s="7"/>
      <c r="G4254" s="238"/>
      <c r="H4254" s="273"/>
      <c r="I4254" s="23"/>
      <c r="J4254" s="24"/>
      <c r="K4254" s="233"/>
      <c r="L4254" s="246"/>
      <c r="M4254" s="80"/>
      <c r="N4254" s="90"/>
    </row>
    <row r="4255" spans="1:14" s="91" customFormat="1" ht="15" x14ac:dyDescent="0.25">
      <c r="A4255" s="237"/>
      <c r="B4255" s="235"/>
      <c r="C4255" s="19"/>
      <c r="D4255" s="143"/>
      <c r="E4255" s="7"/>
      <c r="F4255" s="7"/>
      <c r="G4255" s="238"/>
      <c r="H4255" s="273"/>
      <c r="I4255" s="23"/>
      <c r="J4255" s="24"/>
      <c r="K4255" s="35"/>
      <c r="L4255" s="246"/>
      <c r="M4255" s="80"/>
      <c r="N4255" s="90"/>
    </row>
    <row r="4256" spans="1:14" s="91" customFormat="1" ht="15" x14ac:dyDescent="0.25">
      <c r="A4256" s="237"/>
      <c r="B4256" s="235"/>
      <c r="C4256" s="19"/>
      <c r="D4256" s="143"/>
      <c r="E4256" s="7"/>
      <c r="F4256" s="7"/>
      <c r="G4256" s="238"/>
      <c r="H4256" s="273"/>
      <c r="I4256" s="23"/>
      <c r="J4256" s="24"/>
      <c r="K4256" s="35"/>
      <c r="L4256" s="246"/>
      <c r="M4256" s="80"/>
      <c r="N4256" s="90"/>
    </row>
    <row r="4257" spans="1:14" s="91" customFormat="1" ht="15" x14ac:dyDescent="0.25">
      <c r="A4257" s="237"/>
      <c r="B4257" s="235"/>
      <c r="C4257" s="19"/>
      <c r="D4257" s="143"/>
      <c r="E4257" s="7"/>
      <c r="F4257" s="7"/>
      <c r="G4257" s="238"/>
      <c r="H4257" s="273"/>
      <c r="I4257" s="23"/>
      <c r="J4257" s="24"/>
      <c r="K4257" s="35"/>
      <c r="L4257" s="246"/>
      <c r="M4257" s="80"/>
      <c r="N4257" s="90"/>
    </row>
    <row r="4258" spans="1:14" s="91" customFormat="1" ht="15" x14ac:dyDescent="0.25">
      <c r="A4258" s="237"/>
      <c r="B4258" s="235"/>
      <c r="C4258" s="19"/>
      <c r="D4258" s="143"/>
      <c r="E4258" s="7"/>
      <c r="F4258" s="7"/>
      <c r="G4258" s="238"/>
      <c r="H4258" s="273"/>
      <c r="I4258" s="23"/>
      <c r="J4258" s="24"/>
      <c r="K4258" s="35"/>
      <c r="L4258" s="246"/>
      <c r="M4258" s="80"/>
      <c r="N4258" s="90"/>
    </row>
    <row r="4259" spans="1:14" s="91" customFormat="1" ht="15" x14ac:dyDescent="0.25">
      <c r="A4259" s="237"/>
      <c r="B4259" s="235"/>
      <c r="C4259" s="19"/>
      <c r="D4259" s="143"/>
      <c r="E4259" s="7"/>
      <c r="F4259" s="7"/>
      <c r="G4259" s="238"/>
      <c r="H4259" s="273"/>
      <c r="I4259" s="23"/>
      <c r="J4259" s="24"/>
      <c r="K4259" s="35"/>
      <c r="L4259" s="246"/>
      <c r="M4259" s="80"/>
      <c r="N4259" s="90"/>
    </row>
    <row r="4260" spans="1:14" s="91" customFormat="1" ht="15" x14ac:dyDescent="0.25">
      <c r="A4260" s="25"/>
      <c r="B4260" s="235"/>
      <c r="C4260" s="19"/>
      <c r="D4260" s="143"/>
      <c r="E4260" s="7"/>
      <c r="F4260" s="7"/>
      <c r="G4260" s="238"/>
      <c r="H4260" s="273"/>
      <c r="I4260" s="23"/>
      <c r="J4260" s="24"/>
      <c r="K4260" s="35"/>
      <c r="L4260" s="246"/>
      <c r="M4260" s="80"/>
      <c r="N4260" s="90"/>
    </row>
    <row r="4261" spans="1:14" s="91" customFormat="1" ht="15" x14ac:dyDescent="0.25">
      <c r="A4261" s="25"/>
      <c r="B4261" s="235"/>
      <c r="C4261" s="19"/>
      <c r="D4261" s="143"/>
      <c r="E4261" s="7"/>
      <c r="F4261" s="7"/>
      <c r="G4261" s="238"/>
      <c r="H4261" s="273"/>
      <c r="I4261" s="23"/>
      <c r="J4261" s="24"/>
      <c r="K4261" s="35"/>
      <c r="L4261" s="246"/>
      <c r="M4261" s="80"/>
      <c r="N4261" s="90"/>
    </row>
    <row r="4262" spans="1:14" ht="15" x14ac:dyDescent="0.2">
      <c r="A4262" s="25"/>
      <c r="B4262" s="18"/>
      <c r="C4262" s="19"/>
      <c r="D4262" s="143"/>
      <c r="E4262" s="7"/>
      <c r="F4262" s="7"/>
      <c r="G4262" s="22"/>
      <c r="H4262" s="273"/>
      <c r="I4262" s="23"/>
      <c r="J4262" s="24"/>
    </row>
    <row r="4263" spans="1:14" ht="15" x14ac:dyDescent="0.2">
      <c r="A4263" s="25"/>
      <c r="B4263" s="18"/>
      <c r="C4263" s="19"/>
      <c r="D4263" s="143"/>
      <c r="E4263" s="7"/>
      <c r="F4263" s="7"/>
      <c r="G4263" s="22"/>
      <c r="H4263" s="273"/>
      <c r="I4263" s="23"/>
      <c r="J4263" s="24"/>
    </row>
    <row r="4264" spans="1:14" ht="15" x14ac:dyDescent="0.2">
      <c r="A4264" s="25"/>
      <c r="B4264" s="18"/>
      <c r="C4264" s="19"/>
      <c r="D4264" s="143"/>
      <c r="E4264" s="7"/>
      <c r="F4264" s="7"/>
      <c r="G4264" s="22"/>
      <c r="H4264" s="273"/>
      <c r="I4264" s="23"/>
      <c r="J4264" s="24"/>
    </row>
    <row r="4265" spans="1:14" ht="15" x14ac:dyDescent="0.2">
      <c r="A4265" s="25"/>
      <c r="B4265" s="18"/>
      <c r="C4265" s="19"/>
      <c r="D4265" s="143"/>
      <c r="E4265" s="7"/>
      <c r="F4265" s="7"/>
      <c r="G4265" s="22"/>
      <c r="H4265" s="273"/>
      <c r="I4265" s="23"/>
      <c r="J4265" s="24"/>
    </row>
    <row r="4266" spans="1:14" ht="15" x14ac:dyDescent="0.25">
      <c r="A4266" s="17"/>
      <c r="B4266" s="18"/>
      <c r="C4266" s="19"/>
      <c r="D4266" s="143"/>
      <c r="E4266" s="7"/>
      <c r="F4266" s="7"/>
      <c r="G4266" s="22"/>
      <c r="H4266" s="273"/>
      <c r="I4266" s="23"/>
      <c r="J4266" s="24"/>
    </row>
    <row r="4267" spans="1:14" ht="15" x14ac:dyDescent="0.2">
      <c r="A4267" s="25"/>
      <c r="B4267" s="18"/>
      <c r="C4267" s="19"/>
      <c r="D4267" s="143"/>
      <c r="E4267" s="7"/>
      <c r="F4267" s="7"/>
      <c r="G4267" s="22"/>
      <c r="H4267" s="273"/>
      <c r="I4267" s="23"/>
      <c r="J4267" s="24"/>
    </row>
    <row r="4268" spans="1:14" ht="15" x14ac:dyDescent="0.2">
      <c r="A4268" s="25"/>
      <c r="B4268" s="18"/>
      <c r="C4268" s="19"/>
      <c r="D4268" s="143"/>
      <c r="E4268" s="7"/>
      <c r="F4268" s="7"/>
      <c r="G4268" s="22"/>
      <c r="H4268" s="273"/>
      <c r="I4268" s="23"/>
      <c r="J4268" s="24"/>
    </row>
    <row r="4269" spans="1:14" ht="15" x14ac:dyDescent="0.2">
      <c r="A4269" s="25"/>
      <c r="B4269" s="18"/>
      <c r="C4269" s="19"/>
      <c r="D4269" s="143"/>
      <c r="E4269" s="7"/>
      <c r="F4269" s="7"/>
      <c r="G4269" s="22"/>
      <c r="H4269" s="273"/>
      <c r="I4269" s="23"/>
      <c r="J4269" s="24"/>
    </row>
    <row r="4270" spans="1:14" ht="15" x14ac:dyDescent="0.25">
      <c r="A4270" s="17"/>
      <c r="B4270" s="18"/>
      <c r="C4270" s="19"/>
      <c r="D4270" s="143"/>
      <c r="E4270" s="7"/>
      <c r="F4270" s="7"/>
      <c r="G4270" s="22"/>
      <c r="H4270" s="273"/>
      <c r="I4270" s="23"/>
      <c r="J4270" s="24"/>
    </row>
    <row r="4271" spans="1:14" ht="15" x14ac:dyDescent="0.2">
      <c r="A4271" s="25"/>
      <c r="B4271" s="18"/>
      <c r="C4271" s="19"/>
      <c r="D4271" s="143"/>
      <c r="E4271" s="7"/>
      <c r="F4271" s="7"/>
      <c r="G4271" s="22"/>
      <c r="H4271" s="273"/>
      <c r="I4271" s="23"/>
      <c r="J4271" s="24"/>
    </row>
    <row r="4272" spans="1:14" ht="15" x14ac:dyDescent="0.2">
      <c r="A4272" s="25"/>
      <c r="B4272" s="18"/>
      <c r="C4272" s="19"/>
      <c r="D4272" s="143"/>
      <c r="E4272" s="7"/>
      <c r="F4272" s="7"/>
      <c r="G4272" s="22"/>
      <c r="H4272" s="273"/>
      <c r="I4272" s="23"/>
      <c r="J4272" s="24"/>
    </row>
    <row r="4273" spans="1:10" ht="15" x14ac:dyDescent="0.2">
      <c r="A4273" s="25"/>
      <c r="B4273" s="18"/>
      <c r="C4273" s="19"/>
      <c r="D4273" s="143"/>
      <c r="E4273" s="7"/>
      <c r="F4273" s="7"/>
      <c r="G4273" s="22"/>
      <c r="H4273" s="273"/>
      <c r="I4273" s="23"/>
      <c r="J4273" s="24"/>
    </row>
    <row r="4274" spans="1:10" ht="15" x14ac:dyDescent="0.2">
      <c r="A4274" s="25"/>
      <c r="B4274" s="18"/>
      <c r="C4274" s="19"/>
      <c r="D4274" s="143"/>
      <c r="E4274" s="7"/>
      <c r="F4274" s="7"/>
      <c r="G4274" s="22"/>
      <c r="H4274" s="273"/>
      <c r="I4274" s="23"/>
      <c r="J4274" s="24"/>
    </row>
    <row r="4275" spans="1:10" ht="15" x14ac:dyDescent="0.2">
      <c r="A4275" s="25"/>
      <c r="B4275" s="18"/>
      <c r="C4275" s="19"/>
      <c r="D4275" s="143"/>
      <c r="E4275" s="7"/>
      <c r="F4275" s="7"/>
      <c r="G4275" s="22"/>
      <c r="H4275" s="273"/>
      <c r="I4275" s="23"/>
      <c r="J4275" s="24"/>
    </row>
    <row r="4276" spans="1:10" ht="15" x14ac:dyDescent="0.2">
      <c r="A4276" s="25"/>
      <c r="B4276" s="18"/>
      <c r="C4276" s="19"/>
      <c r="D4276" s="143"/>
      <c r="E4276" s="7"/>
      <c r="F4276" s="7"/>
      <c r="G4276" s="22"/>
      <c r="H4276" s="273"/>
      <c r="I4276" s="23"/>
      <c r="J4276" s="24"/>
    </row>
    <row r="4277" spans="1:10" ht="15" x14ac:dyDescent="0.2">
      <c r="A4277" s="25"/>
      <c r="B4277" s="18"/>
      <c r="C4277" s="19"/>
      <c r="D4277" s="143"/>
      <c r="E4277" s="7"/>
      <c r="F4277" s="7"/>
      <c r="G4277" s="22"/>
      <c r="H4277" s="273"/>
      <c r="I4277" s="23"/>
      <c r="J4277" s="24"/>
    </row>
    <row r="4278" spans="1:10" ht="15" x14ac:dyDescent="0.2">
      <c r="A4278" s="25"/>
      <c r="B4278" s="18"/>
      <c r="C4278" s="19"/>
      <c r="D4278" s="143"/>
      <c r="E4278" s="7"/>
      <c r="F4278" s="7"/>
      <c r="G4278" s="22"/>
      <c r="H4278" s="273"/>
      <c r="I4278" s="23"/>
      <c r="J4278" s="24"/>
    </row>
    <row r="4279" spans="1:10" ht="15" x14ac:dyDescent="0.2">
      <c r="A4279" s="25"/>
      <c r="B4279" s="18"/>
      <c r="C4279" s="19"/>
      <c r="D4279" s="143"/>
      <c r="E4279" s="7"/>
      <c r="F4279" s="7"/>
      <c r="G4279" s="22"/>
      <c r="H4279" s="273"/>
      <c r="I4279" s="23"/>
      <c r="J4279" s="24"/>
    </row>
    <row r="4280" spans="1:10" ht="15" x14ac:dyDescent="0.2">
      <c r="A4280" s="25"/>
      <c r="B4280" s="18"/>
      <c r="C4280" s="19"/>
      <c r="D4280" s="143"/>
      <c r="E4280" s="7"/>
      <c r="F4280" s="7"/>
      <c r="G4280" s="22"/>
      <c r="H4280" s="273"/>
      <c r="I4280" s="23"/>
      <c r="J4280" s="24"/>
    </row>
    <row r="4281" spans="1:10" ht="15" x14ac:dyDescent="0.2">
      <c r="A4281" s="25"/>
      <c r="B4281" s="18"/>
      <c r="C4281" s="19"/>
      <c r="D4281" s="143"/>
      <c r="E4281" s="7"/>
      <c r="F4281" s="7"/>
      <c r="G4281" s="22"/>
      <c r="H4281" s="273"/>
      <c r="I4281" s="23"/>
      <c r="J4281" s="24"/>
    </row>
    <row r="4282" spans="1:10" ht="15" x14ac:dyDescent="0.2">
      <c r="A4282" s="25"/>
      <c r="B4282" s="18"/>
      <c r="C4282" s="19"/>
      <c r="D4282" s="143"/>
      <c r="E4282" s="7"/>
      <c r="F4282" s="7"/>
      <c r="G4282" s="22"/>
      <c r="H4282" s="273"/>
      <c r="I4282" s="23"/>
      <c r="J4282" s="24"/>
    </row>
    <row r="4283" spans="1:10" ht="15" x14ac:dyDescent="0.2">
      <c r="A4283" s="25"/>
      <c r="B4283" s="18"/>
      <c r="C4283" s="19"/>
      <c r="D4283" s="143"/>
      <c r="E4283" s="7"/>
      <c r="F4283" s="7"/>
      <c r="G4283" s="22"/>
      <c r="H4283" s="273"/>
      <c r="I4283" s="23"/>
      <c r="J4283" s="24"/>
    </row>
    <row r="4284" spans="1:10" ht="15" x14ac:dyDescent="0.2">
      <c r="A4284" s="25"/>
      <c r="B4284" s="18"/>
      <c r="C4284" s="19"/>
      <c r="D4284" s="143"/>
      <c r="E4284" s="7"/>
      <c r="F4284" s="7"/>
      <c r="G4284" s="22"/>
      <c r="H4284" s="273"/>
      <c r="I4284" s="23"/>
      <c r="J4284" s="24"/>
    </row>
    <row r="4285" spans="1:10" ht="15" x14ac:dyDescent="0.2">
      <c r="A4285" s="25"/>
      <c r="B4285" s="18"/>
      <c r="C4285" s="19"/>
      <c r="D4285" s="143"/>
      <c r="E4285" s="7"/>
      <c r="F4285" s="7"/>
      <c r="G4285" s="22"/>
      <c r="H4285" s="273"/>
      <c r="I4285" s="23"/>
      <c r="J4285" s="24"/>
    </row>
    <row r="4286" spans="1:10" ht="15" x14ac:dyDescent="0.2">
      <c r="A4286" s="25"/>
      <c r="B4286" s="18"/>
      <c r="C4286" s="19"/>
      <c r="D4286" s="143"/>
      <c r="E4286" s="7"/>
      <c r="F4286" s="7"/>
      <c r="G4286" s="22"/>
      <c r="H4286" s="273"/>
      <c r="I4286" s="23"/>
      <c r="J4286" s="24"/>
    </row>
    <row r="4287" spans="1:10" ht="15" x14ac:dyDescent="0.2">
      <c r="A4287" s="25"/>
      <c r="B4287" s="18"/>
      <c r="C4287" s="19"/>
      <c r="D4287" s="143"/>
      <c r="E4287" s="7"/>
      <c r="F4287" s="7"/>
      <c r="G4287" s="22"/>
      <c r="H4287" s="273"/>
      <c r="I4287" s="23"/>
      <c r="J4287" s="24"/>
    </row>
    <row r="4288" spans="1:10" ht="15" x14ac:dyDescent="0.2">
      <c r="A4288" s="25"/>
      <c r="B4288" s="18"/>
      <c r="C4288" s="19"/>
      <c r="D4288" s="143"/>
      <c r="E4288" s="7"/>
      <c r="F4288" s="7"/>
      <c r="G4288" s="22"/>
      <c r="H4288" s="273"/>
      <c r="I4288" s="23"/>
      <c r="J4288" s="24"/>
    </row>
    <row r="4289" spans="1:10" ht="15" x14ac:dyDescent="0.2">
      <c r="A4289" s="25"/>
      <c r="B4289" s="18"/>
      <c r="C4289" s="19"/>
      <c r="D4289" s="143"/>
      <c r="E4289" s="7"/>
      <c r="F4289" s="7"/>
      <c r="G4289" s="22"/>
      <c r="H4289" s="273"/>
      <c r="I4289" s="23"/>
      <c r="J4289" s="24"/>
    </row>
    <row r="4290" spans="1:10" ht="15" x14ac:dyDescent="0.2">
      <c r="A4290" s="25"/>
      <c r="B4290" s="18"/>
      <c r="C4290" s="19"/>
      <c r="D4290" s="143"/>
      <c r="E4290" s="7"/>
      <c r="F4290" s="7"/>
      <c r="G4290" s="22"/>
      <c r="H4290" s="273"/>
      <c r="I4290" s="23"/>
      <c r="J4290" s="24"/>
    </row>
    <row r="4291" spans="1:10" ht="15" x14ac:dyDescent="0.2">
      <c r="A4291" s="25"/>
      <c r="B4291" s="18"/>
      <c r="C4291" s="19"/>
      <c r="D4291" s="143"/>
      <c r="E4291" s="7"/>
      <c r="F4291" s="7"/>
      <c r="G4291" s="22"/>
      <c r="H4291" s="273"/>
      <c r="I4291" s="23"/>
      <c r="J4291" s="24"/>
    </row>
    <row r="4292" spans="1:10" ht="15" x14ac:dyDescent="0.2">
      <c r="A4292" s="25"/>
      <c r="B4292" s="18"/>
      <c r="C4292" s="19"/>
      <c r="D4292" s="143"/>
      <c r="E4292" s="7"/>
      <c r="F4292" s="7"/>
      <c r="G4292" s="22"/>
      <c r="H4292" s="273"/>
      <c r="I4292" s="23"/>
      <c r="J4292" s="24"/>
    </row>
    <row r="4293" spans="1:10" ht="15" x14ac:dyDescent="0.25">
      <c r="A4293" s="17"/>
      <c r="B4293" s="18"/>
      <c r="C4293" s="19"/>
      <c r="D4293" s="143"/>
      <c r="E4293" s="7"/>
      <c r="F4293" s="7"/>
      <c r="G4293" s="22"/>
      <c r="H4293" s="273"/>
      <c r="I4293" s="23"/>
      <c r="J4293" s="24"/>
    </row>
    <row r="4294" spans="1:10" ht="15" x14ac:dyDescent="0.2">
      <c r="A4294" s="25"/>
      <c r="B4294" s="18"/>
      <c r="C4294" s="19"/>
      <c r="D4294" s="143"/>
      <c r="E4294" s="7"/>
      <c r="F4294" s="7"/>
      <c r="G4294" s="22"/>
      <c r="H4294" s="273"/>
      <c r="I4294" s="23"/>
      <c r="J4294" s="24"/>
    </row>
    <row r="4295" spans="1:10" ht="15" x14ac:dyDescent="0.2">
      <c r="A4295" s="25"/>
      <c r="B4295" s="18"/>
      <c r="C4295" s="19"/>
      <c r="D4295" s="143"/>
      <c r="E4295" s="7"/>
      <c r="F4295" s="7"/>
      <c r="G4295" s="22"/>
      <c r="H4295" s="273"/>
      <c r="I4295" s="23"/>
      <c r="J4295" s="24"/>
    </row>
    <row r="4296" spans="1:10" ht="15" x14ac:dyDescent="0.2">
      <c r="A4296" s="25"/>
      <c r="B4296" s="18"/>
      <c r="C4296" s="19"/>
      <c r="D4296" s="143"/>
      <c r="E4296" s="7"/>
      <c r="F4296" s="7"/>
      <c r="G4296" s="22"/>
      <c r="H4296" s="273"/>
      <c r="I4296" s="23"/>
      <c r="J4296" s="24"/>
    </row>
    <row r="4297" spans="1:10" ht="15" x14ac:dyDescent="0.2">
      <c r="A4297" s="25"/>
      <c r="B4297" s="18"/>
      <c r="C4297" s="19"/>
      <c r="D4297" s="143"/>
      <c r="E4297" s="7"/>
      <c r="F4297" s="7"/>
      <c r="G4297" s="22"/>
      <c r="H4297" s="273"/>
      <c r="I4297" s="23"/>
      <c r="J4297" s="24"/>
    </row>
    <row r="4298" spans="1:10" ht="15" x14ac:dyDescent="0.2">
      <c r="A4298" s="25"/>
      <c r="B4298" s="18"/>
      <c r="C4298" s="19"/>
      <c r="D4298" s="143"/>
      <c r="E4298" s="7"/>
      <c r="F4298" s="7"/>
      <c r="G4298" s="22"/>
      <c r="H4298" s="273"/>
      <c r="I4298" s="23"/>
      <c r="J4298" s="24"/>
    </row>
    <row r="4299" spans="1:10" ht="15" x14ac:dyDescent="0.2">
      <c r="A4299" s="25"/>
      <c r="B4299" s="18"/>
      <c r="C4299" s="19"/>
      <c r="D4299" s="143"/>
      <c r="E4299" s="7"/>
      <c r="F4299" s="7"/>
      <c r="G4299" s="22"/>
      <c r="H4299" s="273"/>
      <c r="I4299" s="23"/>
      <c r="J4299" s="24"/>
    </row>
    <row r="4300" spans="1:10" ht="15" x14ac:dyDescent="0.2">
      <c r="A4300" s="25"/>
      <c r="B4300" s="18"/>
      <c r="C4300" s="19"/>
      <c r="D4300" s="143"/>
      <c r="E4300" s="7"/>
      <c r="F4300" s="7"/>
      <c r="G4300" s="22"/>
      <c r="H4300" s="273"/>
      <c r="I4300" s="23"/>
      <c r="J4300" s="24"/>
    </row>
    <row r="4301" spans="1:10" ht="15" x14ac:dyDescent="0.2">
      <c r="A4301" s="25"/>
      <c r="B4301" s="18"/>
      <c r="C4301" s="19"/>
      <c r="D4301" s="143"/>
      <c r="E4301" s="7"/>
      <c r="F4301" s="7"/>
      <c r="G4301" s="22"/>
      <c r="H4301" s="273"/>
      <c r="I4301" s="23"/>
      <c r="J4301" s="24"/>
    </row>
    <row r="4302" spans="1:10" ht="15" x14ac:dyDescent="0.2">
      <c r="A4302" s="25"/>
      <c r="B4302" s="18"/>
      <c r="C4302" s="19"/>
      <c r="D4302" s="143"/>
      <c r="E4302" s="7"/>
      <c r="F4302" s="7"/>
      <c r="G4302" s="22"/>
      <c r="H4302" s="273"/>
      <c r="I4302" s="23"/>
      <c r="J4302" s="24"/>
    </row>
    <row r="4303" spans="1:10" ht="15" x14ac:dyDescent="0.2">
      <c r="A4303" s="25"/>
      <c r="B4303" s="18"/>
      <c r="C4303" s="19"/>
      <c r="D4303" s="143"/>
      <c r="E4303" s="7"/>
      <c r="F4303" s="7"/>
      <c r="G4303" s="22"/>
      <c r="H4303" s="273"/>
      <c r="I4303" s="23"/>
      <c r="J4303" s="24"/>
    </row>
    <row r="4304" spans="1:10" ht="15" x14ac:dyDescent="0.2">
      <c r="A4304" s="25"/>
      <c r="B4304" s="18"/>
      <c r="C4304" s="19"/>
      <c r="D4304" s="143"/>
      <c r="E4304" s="7"/>
      <c r="F4304" s="7"/>
      <c r="G4304" s="22"/>
      <c r="H4304" s="273"/>
      <c r="I4304" s="23"/>
      <c r="J4304" s="24"/>
    </row>
    <row r="4305" spans="1:10" ht="15" x14ac:dyDescent="0.2">
      <c r="A4305" s="25"/>
      <c r="B4305" s="18"/>
      <c r="C4305" s="19"/>
      <c r="D4305" s="143"/>
      <c r="E4305" s="7"/>
      <c r="F4305" s="7"/>
      <c r="G4305" s="22"/>
      <c r="H4305" s="273"/>
      <c r="I4305" s="23"/>
      <c r="J4305" s="24"/>
    </row>
    <row r="4306" spans="1:10" ht="15" x14ac:dyDescent="0.2">
      <c r="A4306" s="25"/>
      <c r="B4306" s="18"/>
      <c r="C4306" s="19"/>
      <c r="D4306" s="143"/>
      <c r="E4306" s="7"/>
      <c r="F4306" s="7"/>
      <c r="G4306" s="22"/>
      <c r="H4306" s="273"/>
      <c r="I4306" s="23"/>
      <c r="J4306" s="24"/>
    </row>
    <row r="4307" spans="1:10" ht="15" x14ac:dyDescent="0.2">
      <c r="A4307" s="25"/>
      <c r="B4307" s="18"/>
      <c r="C4307" s="19"/>
      <c r="D4307" s="143"/>
      <c r="E4307" s="7"/>
      <c r="F4307" s="7"/>
      <c r="G4307" s="22"/>
      <c r="H4307" s="273"/>
      <c r="I4307" s="23"/>
      <c r="J4307" s="24"/>
    </row>
    <row r="4308" spans="1:10" ht="15" x14ac:dyDescent="0.2">
      <c r="A4308" s="25"/>
      <c r="B4308" s="18"/>
      <c r="C4308" s="19"/>
      <c r="D4308" s="143"/>
      <c r="E4308" s="7"/>
      <c r="F4308" s="7"/>
      <c r="G4308" s="22"/>
      <c r="H4308" s="273"/>
      <c r="I4308" s="23"/>
      <c r="J4308" s="24"/>
    </row>
    <row r="4309" spans="1:10" ht="15" x14ac:dyDescent="0.2">
      <c r="A4309" s="25"/>
      <c r="B4309" s="18"/>
      <c r="C4309" s="19"/>
      <c r="D4309" s="143"/>
      <c r="E4309" s="7"/>
      <c r="F4309" s="7"/>
      <c r="G4309" s="22"/>
      <c r="H4309" s="273"/>
      <c r="I4309" s="23"/>
      <c r="J4309" s="24"/>
    </row>
    <row r="4310" spans="1:10" ht="15" x14ac:dyDescent="0.2">
      <c r="A4310" s="25"/>
      <c r="B4310" s="18"/>
      <c r="C4310" s="19"/>
      <c r="D4310" s="143"/>
      <c r="E4310" s="7"/>
      <c r="F4310" s="7"/>
      <c r="G4310" s="22"/>
      <c r="H4310" s="273"/>
      <c r="I4310" s="23"/>
      <c r="J4310" s="24"/>
    </row>
    <row r="4311" spans="1:10" ht="15" x14ac:dyDescent="0.2">
      <c r="A4311" s="25"/>
      <c r="B4311" s="18"/>
      <c r="C4311" s="19"/>
      <c r="D4311" s="143"/>
      <c r="E4311" s="7"/>
      <c r="F4311" s="7"/>
      <c r="G4311" s="22"/>
      <c r="H4311" s="273"/>
      <c r="I4311" s="23"/>
      <c r="J4311" s="24"/>
    </row>
    <row r="4312" spans="1:10" ht="15" x14ac:dyDescent="0.2">
      <c r="A4312" s="25"/>
      <c r="B4312" s="18"/>
      <c r="C4312" s="19"/>
      <c r="D4312" s="143"/>
      <c r="E4312" s="7"/>
      <c r="F4312" s="7"/>
      <c r="G4312" s="22"/>
      <c r="H4312" s="273"/>
      <c r="I4312" s="23"/>
      <c r="J4312" s="24"/>
    </row>
    <row r="4313" spans="1:10" ht="15" x14ac:dyDescent="0.2">
      <c r="A4313" s="25"/>
      <c r="B4313" s="18"/>
      <c r="C4313" s="19"/>
      <c r="D4313" s="143"/>
      <c r="E4313" s="7"/>
      <c r="F4313" s="7"/>
      <c r="G4313" s="22"/>
      <c r="H4313" s="273"/>
      <c r="I4313" s="23"/>
      <c r="J4313" s="24"/>
    </row>
    <row r="4314" spans="1:10" ht="15" x14ac:dyDescent="0.2">
      <c r="A4314" s="25"/>
      <c r="B4314" s="18"/>
      <c r="C4314" s="19"/>
      <c r="D4314" s="143"/>
      <c r="E4314" s="7"/>
      <c r="F4314" s="7"/>
      <c r="G4314" s="22"/>
      <c r="H4314" s="273"/>
      <c r="I4314" s="23"/>
      <c r="J4314" s="24"/>
    </row>
    <row r="4315" spans="1:10" ht="15" x14ac:dyDescent="0.2">
      <c r="A4315" s="25"/>
      <c r="B4315" s="18"/>
      <c r="C4315" s="19"/>
      <c r="D4315" s="143"/>
      <c r="E4315" s="7"/>
      <c r="F4315" s="7"/>
      <c r="G4315" s="22"/>
      <c r="H4315" s="273"/>
      <c r="I4315" s="23"/>
      <c r="J4315" s="24"/>
    </row>
    <row r="4316" spans="1:10" ht="15" x14ac:dyDescent="0.2">
      <c r="A4316" s="25"/>
      <c r="B4316" s="18"/>
      <c r="C4316" s="19"/>
      <c r="D4316" s="143"/>
      <c r="E4316" s="7"/>
      <c r="F4316" s="7"/>
      <c r="G4316" s="22"/>
      <c r="H4316" s="273"/>
      <c r="I4316" s="23"/>
      <c r="J4316" s="24"/>
    </row>
    <row r="4317" spans="1:10" ht="15" x14ac:dyDescent="0.2">
      <c r="A4317" s="25"/>
      <c r="B4317" s="18"/>
      <c r="C4317" s="19"/>
      <c r="D4317" s="143"/>
      <c r="E4317" s="7"/>
      <c r="F4317" s="7"/>
      <c r="G4317" s="22"/>
      <c r="H4317" s="273"/>
      <c r="I4317" s="23"/>
      <c r="J4317" s="24"/>
    </row>
    <row r="4318" spans="1:10" ht="15" x14ac:dyDescent="0.2">
      <c r="A4318" s="25"/>
      <c r="B4318" s="18"/>
      <c r="C4318" s="19"/>
      <c r="D4318" s="143"/>
      <c r="E4318" s="7"/>
      <c r="F4318" s="7"/>
      <c r="G4318" s="22"/>
      <c r="H4318" s="273"/>
      <c r="I4318" s="23"/>
      <c r="J4318" s="24"/>
    </row>
    <row r="4319" spans="1:10" ht="15" x14ac:dyDescent="0.2">
      <c r="A4319" s="25"/>
      <c r="B4319" s="18"/>
      <c r="C4319" s="19"/>
      <c r="D4319" s="143"/>
      <c r="E4319" s="7"/>
      <c r="F4319" s="7"/>
      <c r="G4319" s="22"/>
      <c r="H4319" s="273"/>
      <c r="I4319" s="23"/>
      <c r="J4319" s="24"/>
    </row>
    <row r="4320" spans="1:10" ht="15" x14ac:dyDescent="0.25">
      <c r="A4320" s="17"/>
      <c r="B4320" s="18"/>
      <c r="C4320" s="19"/>
      <c r="D4320" s="143"/>
      <c r="E4320" s="7"/>
      <c r="F4320" s="7"/>
      <c r="G4320" s="22"/>
      <c r="H4320" s="273"/>
      <c r="I4320" s="23"/>
      <c r="J4320" s="24"/>
    </row>
    <row r="4321" spans="1:10" ht="15" x14ac:dyDescent="0.2">
      <c r="A4321" s="25"/>
      <c r="B4321" s="18"/>
      <c r="C4321" s="19"/>
      <c r="D4321" s="143"/>
      <c r="E4321" s="7"/>
      <c r="F4321" s="7"/>
      <c r="G4321" s="22"/>
      <c r="H4321" s="273"/>
      <c r="I4321" s="23"/>
      <c r="J4321" s="24"/>
    </row>
    <row r="4322" spans="1:10" ht="15" x14ac:dyDescent="0.2">
      <c r="A4322" s="25"/>
      <c r="B4322" s="18"/>
      <c r="C4322" s="19"/>
      <c r="D4322" s="143"/>
      <c r="E4322" s="7"/>
      <c r="F4322" s="7"/>
      <c r="G4322" s="22"/>
      <c r="H4322" s="273"/>
      <c r="I4322" s="23"/>
      <c r="J4322" s="24"/>
    </row>
    <row r="4323" spans="1:10" ht="15" x14ac:dyDescent="0.2">
      <c r="A4323" s="25"/>
      <c r="B4323" s="18"/>
      <c r="C4323" s="19"/>
      <c r="D4323" s="143"/>
      <c r="E4323" s="7"/>
      <c r="F4323" s="7"/>
      <c r="G4323" s="22"/>
      <c r="H4323" s="273"/>
      <c r="I4323" s="23"/>
      <c r="J4323" s="24"/>
    </row>
    <row r="4324" spans="1:10" ht="15" x14ac:dyDescent="0.2">
      <c r="A4324" s="25"/>
      <c r="B4324" s="18"/>
      <c r="C4324" s="19"/>
      <c r="D4324" s="143"/>
      <c r="E4324" s="7"/>
      <c r="F4324" s="7"/>
      <c r="G4324" s="22"/>
      <c r="H4324" s="273"/>
      <c r="I4324" s="23"/>
      <c r="J4324" s="24"/>
    </row>
    <row r="4325" spans="1:10" ht="15" x14ac:dyDescent="0.2">
      <c r="A4325" s="25"/>
      <c r="B4325" s="18"/>
      <c r="C4325" s="19"/>
      <c r="D4325" s="143"/>
      <c r="E4325" s="7"/>
      <c r="F4325" s="7"/>
      <c r="G4325" s="22"/>
      <c r="H4325" s="273"/>
      <c r="I4325" s="23"/>
      <c r="J4325" s="24"/>
    </row>
    <row r="4326" spans="1:10" ht="15" x14ac:dyDescent="0.2">
      <c r="A4326" s="25"/>
      <c r="B4326" s="18"/>
      <c r="C4326" s="19"/>
      <c r="D4326" s="143"/>
      <c r="E4326" s="7"/>
      <c r="F4326" s="7"/>
      <c r="G4326" s="22"/>
      <c r="H4326" s="273"/>
      <c r="I4326" s="23"/>
      <c r="J4326" s="24"/>
    </row>
    <row r="4327" spans="1:10" ht="15" x14ac:dyDescent="0.2">
      <c r="A4327" s="25"/>
      <c r="B4327" s="18"/>
      <c r="C4327" s="19"/>
      <c r="D4327" s="143"/>
      <c r="E4327" s="7"/>
      <c r="F4327" s="7"/>
      <c r="G4327" s="22"/>
      <c r="H4327" s="273"/>
      <c r="I4327" s="23"/>
      <c r="J4327" s="24"/>
    </row>
    <row r="4328" spans="1:10" ht="15" x14ac:dyDescent="0.2">
      <c r="A4328" s="25"/>
      <c r="B4328" s="18"/>
      <c r="C4328" s="19"/>
      <c r="D4328" s="143"/>
      <c r="E4328" s="7"/>
      <c r="F4328" s="7"/>
      <c r="G4328" s="22"/>
      <c r="H4328" s="273"/>
      <c r="I4328" s="23"/>
      <c r="J4328" s="24"/>
    </row>
    <row r="4329" spans="1:10" ht="15" x14ac:dyDescent="0.2">
      <c r="A4329" s="25"/>
      <c r="B4329" s="18"/>
      <c r="C4329" s="19"/>
      <c r="D4329" s="143"/>
      <c r="E4329" s="7"/>
      <c r="F4329" s="7"/>
      <c r="G4329" s="22"/>
      <c r="H4329" s="273"/>
      <c r="I4329" s="23"/>
      <c r="J4329" s="24"/>
    </row>
    <row r="4330" spans="1:10" ht="15" x14ac:dyDescent="0.2">
      <c r="A4330" s="25"/>
      <c r="B4330" s="18"/>
      <c r="C4330" s="19"/>
      <c r="D4330" s="143"/>
      <c r="E4330" s="7"/>
      <c r="F4330" s="7"/>
      <c r="G4330" s="22"/>
      <c r="H4330" s="273"/>
      <c r="I4330" s="23"/>
      <c r="J4330" s="24"/>
    </row>
    <row r="4331" spans="1:10" ht="15" x14ac:dyDescent="0.2">
      <c r="A4331" s="25"/>
      <c r="B4331" s="18"/>
      <c r="C4331" s="19"/>
      <c r="D4331" s="143"/>
      <c r="E4331" s="7"/>
      <c r="F4331" s="7"/>
      <c r="G4331" s="22"/>
      <c r="H4331" s="273"/>
      <c r="I4331" s="23"/>
      <c r="J4331" s="24"/>
    </row>
    <row r="4332" spans="1:10" ht="15" x14ac:dyDescent="0.2">
      <c r="A4332" s="25"/>
      <c r="B4332" s="18"/>
      <c r="C4332" s="19"/>
      <c r="D4332" s="143"/>
      <c r="E4332" s="7"/>
      <c r="F4332" s="7"/>
      <c r="G4332" s="22"/>
      <c r="H4332" s="273"/>
      <c r="I4332" s="23"/>
      <c r="J4332" s="24"/>
    </row>
    <row r="4333" spans="1:10" ht="15" x14ac:dyDescent="0.2">
      <c r="A4333" s="25"/>
      <c r="B4333" s="18"/>
      <c r="C4333" s="19"/>
      <c r="D4333" s="143"/>
      <c r="E4333" s="7"/>
      <c r="F4333" s="7"/>
      <c r="G4333" s="22"/>
      <c r="H4333" s="273"/>
      <c r="I4333" s="23"/>
      <c r="J4333" s="24"/>
    </row>
    <row r="4334" spans="1:10" ht="15" x14ac:dyDescent="0.2">
      <c r="A4334" s="25"/>
      <c r="B4334" s="18"/>
      <c r="C4334" s="19"/>
      <c r="D4334" s="143"/>
      <c r="E4334" s="7"/>
      <c r="F4334" s="7"/>
      <c r="G4334" s="22"/>
      <c r="H4334" s="273"/>
      <c r="I4334" s="23"/>
      <c r="J4334" s="24"/>
    </row>
    <row r="4335" spans="1:10" ht="15" x14ac:dyDescent="0.2">
      <c r="A4335" s="25"/>
      <c r="B4335" s="18"/>
      <c r="C4335" s="19"/>
      <c r="D4335" s="143"/>
      <c r="E4335" s="7"/>
      <c r="F4335" s="7"/>
      <c r="G4335" s="22"/>
      <c r="H4335" s="273"/>
      <c r="I4335" s="23"/>
      <c r="J4335" s="24"/>
    </row>
    <row r="4336" spans="1:10" ht="15" x14ac:dyDescent="0.2">
      <c r="A4336" s="25"/>
      <c r="B4336" s="18"/>
      <c r="C4336" s="19"/>
      <c r="D4336" s="143"/>
      <c r="E4336" s="7"/>
      <c r="F4336" s="7"/>
      <c r="G4336" s="22"/>
      <c r="H4336" s="273"/>
      <c r="I4336" s="23"/>
      <c r="J4336" s="24"/>
    </row>
    <row r="4337" spans="1:10" ht="15" x14ac:dyDescent="0.2">
      <c r="A4337" s="25"/>
      <c r="B4337" s="18"/>
      <c r="C4337" s="19"/>
      <c r="D4337" s="143"/>
      <c r="E4337" s="7"/>
      <c r="F4337" s="7"/>
      <c r="G4337" s="22"/>
      <c r="H4337" s="273"/>
      <c r="I4337" s="23"/>
      <c r="J4337" s="24"/>
    </row>
    <row r="4338" spans="1:10" ht="15" x14ac:dyDescent="0.2">
      <c r="A4338" s="25"/>
      <c r="B4338" s="18"/>
      <c r="C4338" s="19"/>
      <c r="D4338" s="143"/>
      <c r="E4338" s="7"/>
      <c r="F4338" s="7"/>
      <c r="G4338" s="22"/>
      <c r="H4338" s="273"/>
      <c r="I4338" s="23"/>
      <c r="J4338" s="24"/>
    </row>
    <row r="4339" spans="1:10" ht="15" x14ac:dyDescent="0.2">
      <c r="A4339" s="25"/>
      <c r="B4339" s="18"/>
      <c r="C4339" s="19"/>
      <c r="D4339" s="143"/>
      <c r="E4339" s="7"/>
      <c r="F4339" s="7"/>
      <c r="G4339" s="22"/>
      <c r="H4339" s="273"/>
      <c r="I4339" s="23"/>
      <c r="J4339" s="24"/>
    </row>
    <row r="4340" spans="1:10" ht="15" x14ac:dyDescent="0.25">
      <c r="A4340" s="17"/>
      <c r="B4340" s="18"/>
      <c r="C4340" s="19"/>
      <c r="D4340" s="143"/>
      <c r="E4340" s="7"/>
      <c r="F4340" s="7"/>
      <c r="G4340" s="22"/>
      <c r="H4340" s="273"/>
      <c r="I4340" s="23"/>
      <c r="J4340" s="24"/>
    </row>
    <row r="4341" spans="1:10" ht="15" x14ac:dyDescent="0.2">
      <c r="A4341" s="25"/>
      <c r="B4341" s="18"/>
      <c r="C4341" s="19"/>
      <c r="D4341" s="143"/>
      <c r="E4341" s="7"/>
      <c r="F4341" s="7"/>
      <c r="G4341" s="22"/>
      <c r="H4341" s="273"/>
      <c r="I4341" s="23"/>
      <c r="J4341" s="24"/>
    </row>
    <row r="4342" spans="1:10" ht="15" x14ac:dyDescent="0.2">
      <c r="A4342" s="25"/>
      <c r="B4342" s="18"/>
      <c r="C4342" s="19"/>
      <c r="D4342" s="143"/>
      <c r="E4342" s="7"/>
      <c r="F4342" s="7"/>
      <c r="G4342" s="22"/>
      <c r="H4342" s="273"/>
      <c r="I4342" s="23"/>
      <c r="J4342" s="24"/>
    </row>
    <row r="4343" spans="1:10" ht="15" x14ac:dyDescent="0.2">
      <c r="A4343" s="25"/>
      <c r="B4343" s="18"/>
      <c r="C4343" s="19"/>
      <c r="D4343" s="143"/>
      <c r="E4343" s="7"/>
      <c r="F4343" s="7"/>
      <c r="G4343" s="22"/>
      <c r="H4343" s="273"/>
      <c r="I4343" s="23"/>
      <c r="J4343" s="24"/>
    </row>
    <row r="4344" spans="1:10" ht="15" x14ac:dyDescent="0.2">
      <c r="A4344" s="25"/>
      <c r="B4344" s="18"/>
      <c r="C4344" s="19"/>
      <c r="D4344" s="143"/>
      <c r="E4344" s="7"/>
      <c r="F4344" s="7"/>
      <c r="G4344" s="22"/>
      <c r="H4344" s="273"/>
      <c r="I4344" s="23"/>
      <c r="J4344" s="24"/>
    </row>
    <row r="4345" spans="1:10" ht="15" x14ac:dyDescent="0.2">
      <c r="A4345" s="25"/>
      <c r="B4345" s="18"/>
      <c r="C4345" s="19"/>
      <c r="D4345" s="143"/>
      <c r="E4345" s="7"/>
      <c r="F4345" s="7"/>
      <c r="G4345" s="22"/>
      <c r="H4345" s="273"/>
      <c r="I4345" s="23"/>
      <c r="J4345" s="24"/>
    </row>
    <row r="4346" spans="1:10" ht="15" x14ac:dyDescent="0.2">
      <c r="A4346" s="25"/>
      <c r="B4346" s="18"/>
      <c r="C4346" s="19"/>
      <c r="D4346" s="143"/>
      <c r="E4346" s="7"/>
      <c r="F4346" s="7"/>
      <c r="G4346" s="22"/>
      <c r="H4346" s="273"/>
      <c r="I4346" s="23"/>
      <c r="J4346" s="24"/>
    </row>
    <row r="4347" spans="1:10" ht="15" x14ac:dyDescent="0.2">
      <c r="A4347" s="25"/>
      <c r="B4347" s="18"/>
      <c r="C4347" s="19"/>
      <c r="D4347" s="143"/>
      <c r="E4347" s="7"/>
      <c r="F4347" s="7"/>
      <c r="G4347" s="22"/>
      <c r="H4347" s="273"/>
      <c r="I4347" s="23"/>
      <c r="J4347" s="24"/>
    </row>
    <row r="4348" spans="1:10" ht="15" x14ac:dyDescent="0.2">
      <c r="A4348" s="25"/>
      <c r="B4348" s="18"/>
      <c r="C4348" s="19"/>
      <c r="D4348" s="143"/>
      <c r="E4348" s="7"/>
      <c r="F4348" s="7"/>
      <c r="G4348" s="22"/>
      <c r="H4348" s="273"/>
      <c r="I4348" s="23"/>
      <c r="J4348" s="24"/>
    </row>
    <row r="4349" spans="1:10" ht="15" x14ac:dyDescent="0.2">
      <c r="A4349" s="25"/>
      <c r="B4349" s="18"/>
      <c r="C4349" s="19"/>
      <c r="D4349" s="143"/>
      <c r="E4349" s="7"/>
      <c r="F4349" s="7"/>
      <c r="G4349" s="22"/>
      <c r="H4349" s="273"/>
      <c r="I4349" s="23"/>
      <c r="J4349" s="24"/>
    </row>
    <row r="4350" spans="1:10" ht="15" x14ac:dyDescent="0.2">
      <c r="A4350" s="25"/>
      <c r="B4350" s="18"/>
      <c r="C4350" s="19"/>
      <c r="D4350" s="143"/>
      <c r="E4350" s="7"/>
      <c r="F4350" s="7"/>
      <c r="G4350" s="22"/>
      <c r="H4350" s="273"/>
      <c r="I4350" s="23"/>
      <c r="J4350" s="24"/>
    </row>
    <row r="4351" spans="1:10" ht="15" x14ac:dyDescent="0.2">
      <c r="A4351" s="25"/>
      <c r="B4351" s="18"/>
      <c r="C4351" s="19"/>
      <c r="D4351" s="143"/>
      <c r="E4351" s="7"/>
      <c r="F4351" s="7"/>
      <c r="G4351" s="22"/>
      <c r="H4351" s="273"/>
      <c r="I4351" s="23"/>
      <c r="J4351" s="24"/>
    </row>
    <row r="4352" spans="1:10" ht="15" x14ac:dyDescent="0.2">
      <c r="A4352" s="25"/>
      <c r="B4352" s="18"/>
      <c r="C4352" s="19"/>
      <c r="D4352" s="143"/>
      <c r="E4352" s="7"/>
      <c r="F4352" s="7"/>
      <c r="G4352" s="22"/>
      <c r="H4352" s="273"/>
      <c r="I4352" s="23"/>
      <c r="J4352" s="24"/>
    </row>
    <row r="4353" spans="1:10" ht="15" x14ac:dyDescent="0.2">
      <c r="A4353" s="25"/>
      <c r="B4353" s="18"/>
      <c r="C4353" s="19"/>
      <c r="D4353" s="143"/>
      <c r="E4353" s="7"/>
      <c r="F4353" s="7"/>
      <c r="G4353" s="22"/>
      <c r="H4353" s="273"/>
      <c r="I4353" s="23"/>
      <c r="J4353" s="24"/>
    </row>
    <row r="4354" spans="1:10" ht="15" x14ac:dyDescent="0.2">
      <c r="A4354" s="25"/>
      <c r="B4354" s="18"/>
      <c r="C4354" s="19"/>
      <c r="D4354" s="143"/>
      <c r="E4354" s="7"/>
      <c r="F4354" s="7"/>
      <c r="G4354" s="22"/>
      <c r="H4354" s="273"/>
      <c r="I4354" s="23"/>
      <c r="J4354" s="24"/>
    </row>
    <row r="4355" spans="1:10" ht="15" x14ac:dyDescent="0.2">
      <c r="A4355" s="25"/>
      <c r="B4355" s="18"/>
      <c r="C4355" s="19"/>
      <c r="D4355" s="143"/>
      <c r="E4355" s="7"/>
      <c r="F4355" s="7"/>
      <c r="G4355" s="22"/>
      <c r="H4355" s="273"/>
      <c r="I4355" s="23"/>
      <c r="J4355" s="24"/>
    </row>
    <row r="4356" spans="1:10" ht="15" x14ac:dyDescent="0.2">
      <c r="A4356" s="25"/>
      <c r="B4356" s="18"/>
      <c r="C4356" s="19"/>
      <c r="D4356" s="143"/>
      <c r="E4356" s="7"/>
      <c r="F4356" s="7"/>
      <c r="G4356" s="22"/>
      <c r="H4356" s="273"/>
      <c r="I4356" s="23"/>
      <c r="J4356" s="24"/>
    </row>
    <row r="4357" spans="1:10" ht="15" x14ac:dyDescent="0.2">
      <c r="A4357" s="25"/>
      <c r="B4357" s="18"/>
      <c r="C4357" s="19"/>
      <c r="D4357" s="143"/>
      <c r="E4357" s="7"/>
      <c r="F4357" s="7"/>
      <c r="G4357" s="22"/>
      <c r="H4357" s="273"/>
      <c r="I4357" s="23"/>
      <c r="J4357" s="24"/>
    </row>
    <row r="4358" spans="1:10" ht="15" x14ac:dyDescent="0.2">
      <c r="A4358" s="25"/>
      <c r="B4358" s="18"/>
      <c r="C4358" s="19"/>
      <c r="D4358" s="143"/>
      <c r="E4358" s="7"/>
      <c r="F4358" s="7"/>
      <c r="G4358" s="22"/>
      <c r="H4358" s="273"/>
      <c r="I4358" s="23"/>
      <c r="J4358" s="24"/>
    </row>
    <row r="4359" spans="1:10" ht="15" x14ac:dyDescent="0.2">
      <c r="A4359" s="25"/>
      <c r="B4359" s="18"/>
      <c r="C4359" s="19"/>
      <c r="D4359" s="143"/>
      <c r="E4359" s="7"/>
      <c r="F4359" s="7"/>
      <c r="G4359" s="22"/>
      <c r="H4359" s="273"/>
      <c r="I4359" s="23"/>
      <c r="J4359" s="24"/>
    </row>
    <row r="4360" spans="1:10" ht="15" x14ac:dyDescent="0.2">
      <c r="A4360" s="25"/>
      <c r="B4360" s="18"/>
      <c r="C4360" s="19"/>
      <c r="D4360" s="143"/>
      <c r="E4360" s="7"/>
      <c r="F4360" s="7"/>
      <c r="G4360" s="22"/>
      <c r="H4360" s="273"/>
      <c r="I4360" s="23"/>
      <c r="J4360" s="24"/>
    </row>
    <row r="4361" spans="1:10" ht="15" x14ac:dyDescent="0.25">
      <c r="A4361" s="17"/>
      <c r="B4361" s="18"/>
      <c r="C4361" s="19"/>
      <c r="D4361" s="143"/>
      <c r="E4361" s="7"/>
      <c r="F4361" s="7"/>
      <c r="G4361" s="22"/>
      <c r="H4361" s="273"/>
      <c r="I4361" s="23"/>
      <c r="J4361" s="24"/>
    </row>
    <row r="4362" spans="1:10" ht="15" x14ac:dyDescent="0.2">
      <c r="A4362" s="25"/>
      <c r="B4362" s="18"/>
      <c r="C4362" s="19"/>
      <c r="D4362" s="143"/>
      <c r="E4362" s="7"/>
      <c r="F4362" s="7"/>
      <c r="G4362" s="22"/>
      <c r="H4362" s="273"/>
      <c r="I4362" s="23"/>
      <c r="J4362" s="24"/>
    </row>
    <row r="4363" spans="1:10" ht="15" x14ac:dyDescent="0.2">
      <c r="A4363" s="25"/>
      <c r="B4363" s="18"/>
      <c r="C4363" s="19"/>
      <c r="D4363" s="143"/>
      <c r="E4363" s="7"/>
      <c r="F4363" s="7"/>
      <c r="G4363" s="22"/>
      <c r="H4363" s="273"/>
      <c r="I4363" s="23"/>
      <c r="J4363" s="24"/>
    </row>
    <row r="4364" spans="1:10" ht="15" x14ac:dyDescent="0.2">
      <c r="A4364" s="25"/>
      <c r="B4364" s="18"/>
      <c r="C4364" s="19"/>
      <c r="D4364" s="143"/>
      <c r="E4364" s="7"/>
      <c r="F4364" s="7"/>
      <c r="G4364" s="22"/>
      <c r="H4364" s="273"/>
      <c r="I4364" s="23"/>
      <c r="J4364" s="24"/>
    </row>
    <row r="4365" spans="1:10" ht="15" x14ac:dyDescent="0.2">
      <c r="A4365" s="25"/>
      <c r="B4365" s="18"/>
      <c r="C4365" s="19"/>
      <c r="D4365" s="143"/>
      <c r="E4365" s="7"/>
      <c r="F4365" s="7"/>
      <c r="G4365" s="22"/>
      <c r="H4365" s="273"/>
      <c r="I4365" s="23"/>
      <c r="J4365" s="24"/>
    </row>
    <row r="4366" spans="1:10" ht="15" x14ac:dyDescent="0.2">
      <c r="A4366" s="25"/>
      <c r="B4366" s="18"/>
      <c r="C4366" s="19"/>
      <c r="D4366" s="143"/>
      <c r="E4366" s="7"/>
      <c r="F4366" s="7"/>
      <c r="G4366" s="22"/>
      <c r="H4366" s="273"/>
      <c r="I4366" s="23"/>
      <c r="J4366" s="24"/>
    </row>
    <row r="4367" spans="1:10" ht="15" x14ac:dyDescent="0.2">
      <c r="A4367" s="25"/>
      <c r="B4367" s="18"/>
      <c r="C4367" s="19"/>
      <c r="D4367" s="143"/>
      <c r="E4367" s="7"/>
      <c r="F4367" s="7"/>
      <c r="G4367" s="22"/>
      <c r="H4367" s="273"/>
      <c r="I4367" s="23"/>
      <c r="J4367" s="24"/>
    </row>
    <row r="4368" spans="1:10" ht="15" x14ac:dyDescent="0.2">
      <c r="A4368" s="25"/>
      <c r="B4368" s="18"/>
      <c r="C4368" s="19"/>
      <c r="D4368" s="143"/>
      <c r="E4368" s="7"/>
      <c r="F4368" s="7"/>
      <c r="G4368" s="22"/>
      <c r="H4368" s="273"/>
      <c r="I4368" s="23"/>
      <c r="J4368" s="24"/>
    </row>
    <row r="4369" spans="1:10" ht="15" x14ac:dyDescent="0.2">
      <c r="A4369" s="25"/>
      <c r="B4369" s="18"/>
      <c r="C4369" s="19"/>
      <c r="D4369" s="143"/>
      <c r="E4369" s="7"/>
      <c r="F4369" s="7"/>
      <c r="G4369" s="22"/>
      <c r="H4369" s="273"/>
      <c r="I4369" s="23"/>
      <c r="J4369" s="24"/>
    </row>
    <row r="4370" spans="1:10" ht="15" x14ac:dyDescent="0.2">
      <c r="A4370" s="25"/>
      <c r="B4370" s="18"/>
      <c r="C4370" s="19"/>
      <c r="D4370" s="143"/>
      <c r="E4370" s="7"/>
      <c r="F4370" s="7"/>
      <c r="G4370" s="22"/>
      <c r="H4370" s="273"/>
      <c r="I4370" s="23"/>
      <c r="J4370" s="24"/>
    </row>
    <row r="4371" spans="1:10" ht="15" x14ac:dyDescent="0.2">
      <c r="A4371" s="25"/>
      <c r="B4371" s="18"/>
      <c r="C4371" s="19"/>
      <c r="D4371" s="143"/>
      <c r="E4371" s="7"/>
      <c r="F4371" s="7"/>
      <c r="G4371" s="22"/>
      <c r="H4371" s="273"/>
      <c r="I4371" s="23"/>
      <c r="J4371" s="24"/>
    </row>
    <row r="4372" spans="1:10" ht="15" x14ac:dyDescent="0.2">
      <c r="A4372" s="25"/>
      <c r="B4372" s="18"/>
      <c r="C4372" s="19"/>
      <c r="D4372" s="143"/>
      <c r="E4372" s="7"/>
      <c r="F4372" s="7"/>
      <c r="G4372" s="22"/>
      <c r="H4372" s="273"/>
      <c r="I4372" s="23"/>
      <c r="J4372" s="24"/>
    </row>
    <row r="4373" spans="1:10" ht="15" x14ac:dyDescent="0.2">
      <c r="A4373" s="25"/>
      <c r="B4373" s="18"/>
      <c r="C4373" s="19"/>
      <c r="D4373" s="143"/>
      <c r="E4373" s="7"/>
      <c r="F4373" s="7"/>
      <c r="G4373" s="22"/>
      <c r="H4373" s="273"/>
      <c r="I4373" s="23"/>
      <c r="J4373" s="24"/>
    </row>
    <row r="4374" spans="1:10" ht="15" x14ac:dyDescent="0.2">
      <c r="A4374" s="25"/>
      <c r="B4374" s="18"/>
      <c r="C4374" s="19"/>
      <c r="D4374" s="143"/>
      <c r="E4374" s="7"/>
      <c r="F4374" s="7"/>
      <c r="G4374" s="22"/>
      <c r="H4374" s="273"/>
      <c r="I4374" s="23"/>
      <c r="J4374" s="24"/>
    </row>
    <row r="4375" spans="1:10" ht="15" x14ac:dyDescent="0.25">
      <c r="A4375" s="17"/>
      <c r="B4375" s="18"/>
      <c r="C4375" s="19"/>
      <c r="D4375" s="143"/>
      <c r="E4375" s="7"/>
      <c r="F4375" s="7"/>
      <c r="G4375" s="22"/>
      <c r="H4375" s="273"/>
      <c r="I4375" s="23"/>
      <c r="J4375" s="24"/>
    </row>
    <row r="4376" spans="1:10" ht="15" x14ac:dyDescent="0.2">
      <c r="A4376" s="25"/>
      <c r="B4376" s="18"/>
      <c r="C4376" s="19"/>
      <c r="D4376" s="143"/>
      <c r="E4376" s="7"/>
      <c r="F4376" s="7"/>
      <c r="G4376" s="22"/>
      <c r="H4376" s="273"/>
      <c r="I4376" s="23"/>
      <c r="J4376" s="24"/>
    </row>
    <row r="4377" spans="1:10" ht="15" x14ac:dyDescent="0.2">
      <c r="A4377" s="25"/>
      <c r="B4377" s="18"/>
      <c r="C4377" s="19"/>
      <c r="D4377" s="143"/>
      <c r="E4377" s="7"/>
      <c r="F4377" s="7"/>
      <c r="G4377" s="22"/>
      <c r="H4377" s="273"/>
      <c r="I4377" s="23"/>
      <c r="J4377" s="24"/>
    </row>
    <row r="4378" spans="1:10" ht="15" x14ac:dyDescent="0.2">
      <c r="A4378" s="25"/>
      <c r="B4378" s="18"/>
      <c r="C4378" s="19"/>
      <c r="D4378" s="143"/>
      <c r="E4378" s="7"/>
      <c r="F4378" s="7"/>
      <c r="G4378" s="22"/>
      <c r="H4378" s="273"/>
      <c r="I4378" s="23"/>
      <c r="J4378" s="24"/>
    </row>
    <row r="4379" spans="1:10" ht="15" x14ac:dyDescent="0.2">
      <c r="A4379" s="25"/>
      <c r="B4379" s="18"/>
      <c r="C4379" s="19"/>
      <c r="D4379" s="143"/>
      <c r="E4379" s="7"/>
      <c r="F4379" s="7"/>
      <c r="G4379" s="22"/>
      <c r="H4379" s="273"/>
      <c r="I4379" s="23"/>
      <c r="J4379" s="24"/>
    </row>
    <row r="4380" spans="1:10" ht="15" x14ac:dyDescent="0.2">
      <c r="A4380" s="25"/>
      <c r="B4380" s="18"/>
      <c r="C4380" s="19"/>
      <c r="D4380" s="143"/>
      <c r="E4380" s="7"/>
      <c r="F4380" s="7"/>
      <c r="G4380" s="22"/>
      <c r="H4380" s="273"/>
      <c r="I4380" s="23"/>
      <c r="J4380" s="24"/>
    </row>
    <row r="4381" spans="1:10" ht="15" x14ac:dyDescent="0.2">
      <c r="A4381" s="25"/>
      <c r="B4381" s="18"/>
      <c r="C4381" s="19"/>
      <c r="D4381" s="143"/>
      <c r="E4381" s="7"/>
      <c r="F4381" s="7"/>
      <c r="G4381" s="22"/>
      <c r="H4381" s="273"/>
      <c r="I4381" s="23"/>
      <c r="J4381" s="24"/>
    </row>
    <row r="4382" spans="1:10" ht="15" x14ac:dyDescent="0.2">
      <c r="A4382" s="25"/>
      <c r="B4382" s="18"/>
      <c r="C4382" s="19"/>
      <c r="D4382" s="143"/>
      <c r="E4382" s="7"/>
      <c r="F4382" s="7"/>
      <c r="G4382" s="22"/>
      <c r="H4382" s="273"/>
      <c r="I4382" s="23"/>
      <c r="J4382" s="24"/>
    </row>
    <row r="4383" spans="1:10" ht="15" x14ac:dyDescent="0.2">
      <c r="A4383" s="25"/>
      <c r="B4383" s="18"/>
      <c r="C4383" s="19"/>
      <c r="D4383" s="143"/>
      <c r="E4383" s="7"/>
      <c r="F4383" s="7"/>
      <c r="G4383" s="22"/>
      <c r="H4383" s="273"/>
      <c r="I4383" s="23"/>
      <c r="J4383" s="24"/>
    </row>
    <row r="4384" spans="1:10" ht="15" x14ac:dyDescent="0.2">
      <c r="A4384" s="25"/>
      <c r="B4384" s="18"/>
      <c r="C4384" s="19"/>
      <c r="D4384" s="143"/>
      <c r="E4384" s="7"/>
      <c r="F4384" s="7"/>
      <c r="G4384" s="22"/>
      <c r="H4384" s="273"/>
      <c r="I4384" s="23"/>
      <c r="J4384" s="24"/>
    </row>
    <row r="4385" spans="1:10" ht="15" x14ac:dyDescent="0.2">
      <c r="A4385" s="25"/>
      <c r="B4385" s="18"/>
      <c r="C4385" s="19"/>
      <c r="D4385" s="143"/>
      <c r="E4385" s="7"/>
      <c r="F4385" s="7"/>
      <c r="G4385" s="22"/>
      <c r="H4385" s="273"/>
      <c r="I4385" s="23"/>
      <c r="J4385" s="24"/>
    </row>
    <row r="4386" spans="1:10" ht="15" x14ac:dyDescent="0.2">
      <c r="A4386" s="25"/>
      <c r="B4386" s="18"/>
      <c r="C4386" s="19"/>
      <c r="D4386" s="143"/>
      <c r="E4386" s="7"/>
      <c r="F4386" s="7"/>
      <c r="G4386" s="22"/>
      <c r="H4386" s="273"/>
      <c r="I4386" s="23"/>
      <c r="J4386" s="24"/>
    </row>
    <row r="4387" spans="1:10" ht="15" x14ac:dyDescent="0.2">
      <c r="A4387" s="25"/>
      <c r="B4387" s="18"/>
      <c r="C4387" s="19"/>
      <c r="D4387" s="143"/>
      <c r="E4387" s="7"/>
      <c r="F4387" s="7"/>
      <c r="G4387" s="22"/>
      <c r="H4387" s="273"/>
      <c r="I4387" s="23"/>
      <c r="J4387" s="24"/>
    </row>
    <row r="4388" spans="1:10" ht="15" x14ac:dyDescent="0.2">
      <c r="A4388" s="25"/>
      <c r="B4388" s="18"/>
      <c r="C4388" s="19"/>
      <c r="D4388" s="143"/>
      <c r="E4388" s="7"/>
      <c r="F4388" s="7"/>
      <c r="G4388" s="22"/>
      <c r="H4388" s="273"/>
      <c r="I4388" s="23"/>
      <c r="J4388" s="24"/>
    </row>
    <row r="4389" spans="1:10" ht="15" x14ac:dyDescent="0.2">
      <c r="A4389" s="25"/>
      <c r="B4389" s="18"/>
      <c r="C4389" s="19"/>
      <c r="D4389" s="143"/>
      <c r="E4389" s="7"/>
      <c r="F4389" s="7"/>
      <c r="G4389" s="22"/>
      <c r="H4389" s="273"/>
      <c r="I4389" s="23"/>
      <c r="J4389" s="24"/>
    </row>
    <row r="4390" spans="1:10" ht="15" x14ac:dyDescent="0.2">
      <c r="A4390" s="25"/>
      <c r="B4390" s="18"/>
      <c r="C4390" s="19"/>
      <c r="D4390" s="143"/>
      <c r="E4390" s="7"/>
      <c r="F4390" s="7"/>
      <c r="G4390" s="22"/>
      <c r="H4390" s="273"/>
      <c r="I4390" s="23"/>
      <c r="J4390" s="24"/>
    </row>
    <row r="4391" spans="1:10" ht="15" x14ac:dyDescent="0.25">
      <c r="A4391" s="17"/>
      <c r="B4391" s="18"/>
      <c r="C4391" s="19"/>
      <c r="D4391" s="143"/>
      <c r="E4391" s="7"/>
      <c r="F4391" s="7"/>
      <c r="G4391" s="22"/>
      <c r="H4391" s="273"/>
      <c r="I4391" s="23"/>
      <c r="J4391" s="24"/>
    </row>
    <row r="4392" spans="1:10" ht="15" x14ac:dyDescent="0.2">
      <c r="A4392" s="25"/>
      <c r="B4392" s="18"/>
      <c r="C4392" s="19"/>
      <c r="D4392" s="143"/>
      <c r="E4392" s="7"/>
      <c r="F4392" s="7"/>
      <c r="G4392" s="22"/>
      <c r="H4392" s="273"/>
      <c r="I4392" s="23"/>
      <c r="J4392" s="24"/>
    </row>
    <row r="4393" spans="1:10" ht="15" x14ac:dyDescent="0.2">
      <c r="A4393" s="25"/>
      <c r="B4393" s="18"/>
      <c r="C4393" s="19"/>
      <c r="D4393" s="143"/>
      <c r="E4393" s="7"/>
      <c r="F4393" s="7"/>
      <c r="G4393" s="22"/>
      <c r="H4393" s="273"/>
      <c r="I4393" s="23"/>
      <c r="J4393" s="24"/>
    </row>
    <row r="4394" spans="1:10" ht="15" x14ac:dyDescent="0.2">
      <c r="A4394" s="25"/>
      <c r="B4394" s="18"/>
      <c r="C4394" s="19"/>
      <c r="D4394" s="143"/>
      <c r="E4394" s="7"/>
      <c r="F4394" s="7"/>
      <c r="G4394" s="22"/>
      <c r="H4394" s="273"/>
      <c r="I4394" s="23"/>
      <c r="J4394" s="24"/>
    </row>
    <row r="4395" spans="1:10" ht="15" x14ac:dyDescent="0.2">
      <c r="A4395" s="25"/>
      <c r="B4395" s="18"/>
      <c r="C4395" s="19"/>
      <c r="D4395" s="143"/>
      <c r="E4395" s="7"/>
      <c r="F4395" s="7"/>
      <c r="G4395" s="22"/>
      <c r="H4395" s="273"/>
      <c r="I4395" s="23"/>
      <c r="J4395" s="24"/>
    </row>
    <row r="4396" spans="1:10" ht="15" x14ac:dyDescent="0.2">
      <c r="A4396" s="25"/>
      <c r="B4396" s="18"/>
      <c r="C4396" s="19"/>
      <c r="D4396" s="143"/>
      <c r="E4396" s="7"/>
      <c r="F4396" s="7"/>
      <c r="G4396" s="22"/>
      <c r="H4396" s="273"/>
      <c r="I4396" s="23"/>
      <c r="J4396" s="24"/>
    </row>
    <row r="4397" spans="1:10" ht="15" x14ac:dyDescent="0.2">
      <c r="A4397" s="25"/>
      <c r="B4397" s="18"/>
      <c r="C4397" s="19"/>
      <c r="D4397" s="143"/>
      <c r="E4397" s="7"/>
      <c r="F4397" s="7"/>
      <c r="G4397" s="22"/>
      <c r="H4397" s="273"/>
      <c r="I4397" s="23"/>
      <c r="J4397" s="24"/>
    </row>
    <row r="4398" spans="1:10" ht="15" x14ac:dyDescent="0.2">
      <c r="A4398" s="25"/>
      <c r="B4398" s="18"/>
      <c r="C4398" s="19"/>
      <c r="D4398" s="143"/>
      <c r="E4398" s="7"/>
      <c r="F4398" s="7"/>
      <c r="G4398" s="22"/>
      <c r="H4398" s="273"/>
      <c r="I4398" s="23"/>
      <c r="J4398" s="24"/>
    </row>
    <row r="4399" spans="1:10" ht="15" x14ac:dyDescent="0.2">
      <c r="A4399" s="25"/>
      <c r="B4399" s="18"/>
      <c r="C4399" s="19"/>
      <c r="D4399" s="143"/>
      <c r="E4399" s="7"/>
      <c r="F4399" s="7"/>
      <c r="G4399" s="22"/>
      <c r="H4399" s="273"/>
      <c r="I4399" s="23"/>
      <c r="J4399" s="24"/>
    </row>
    <row r="4400" spans="1:10" ht="15" x14ac:dyDescent="0.2">
      <c r="A4400" s="25"/>
      <c r="B4400" s="18"/>
      <c r="C4400" s="19"/>
      <c r="D4400" s="143"/>
      <c r="E4400" s="7"/>
      <c r="F4400" s="7"/>
      <c r="G4400" s="22"/>
      <c r="H4400" s="273"/>
      <c r="I4400" s="23"/>
      <c r="J4400" s="24"/>
    </row>
    <row r="4401" spans="1:10" ht="15" x14ac:dyDescent="0.2">
      <c r="A4401" s="25"/>
      <c r="B4401" s="18"/>
      <c r="C4401" s="19"/>
      <c r="D4401" s="143"/>
      <c r="E4401" s="7"/>
      <c r="F4401" s="7"/>
      <c r="G4401" s="22"/>
      <c r="H4401" s="273"/>
      <c r="I4401" s="23"/>
      <c r="J4401" s="24"/>
    </row>
    <row r="4402" spans="1:10" ht="15" x14ac:dyDescent="0.2">
      <c r="A4402" s="25"/>
      <c r="B4402" s="18"/>
      <c r="C4402" s="19"/>
      <c r="D4402" s="143"/>
      <c r="E4402" s="7"/>
      <c r="F4402" s="7"/>
      <c r="G4402" s="22"/>
      <c r="H4402" s="273"/>
      <c r="I4402" s="23"/>
      <c r="J4402" s="24"/>
    </row>
    <row r="4403" spans="1:10" ht="15" x14ac:dyDescent="0.2">
      <c r="A4403" s="25"/>
      <c r="B4403" s="18"/>
      <c r="C4403" s="19"/>
      <c r="D4403" s="143"/>
      <c r="E4403" s="7"/>
      <c r="F4403" s="7"/>
      <c r="G4403" s="22"/>
      <c r="H4403" s="273"/>
      <c r="I4403" s="23"/>
      <c r="J4403" s="24"/>
    </row>
    <row r="4404" spans="1:10" ht="15" x14ac:dyDescent="0.2">
      <c r="A4404" s="25"/>
      <c r="B4404" s="18"/>
      <c r="C4404" s="19"/>
      <c r="D4404" s="143"/>
      <c r="E4404" s="7"/>
      <c r="F4404" s="7"/>
      <c r="G4404" s="22"/>
      <c r="H4404" s="273"/>
      <c r="I4404" s="23"/>
      <c r="J4404" s="24"/>
    </row>
    <row r="4405" spans="1:10" ht="15" x14ac:dyDescent="0.2">
      <c r="A4405" s="25"/>
      <c r="B4405" s="18"/>
      <c r="C4405" s="19"/>
      <c r="D4405" s="143"/>
      <c r="E4405" s="7"/>
      <c r="F4405" s="7"/>
      <c r="G4405" s="22"/>
      <c r="H4405" s="273"/>
      <c r="I4405" s="23"/>
      <c r="J4405" s="24"/>
    </row>
    <row r="4406" spans="1:10" ht="15" x14ac:dyDescent="0.2">
      <c r="A4406" s="25"/>
      <c r="B4406" s="18"/>
      <c r="C4406" s="19"/>
      <c r="D4406" s="143"/>
      <c r="E4406" s="7"/>
      <c r="F4406" s="7"/>
      <c r="G4406" s="22"/>
      <c r="H4406" s="273"/>
      <c r="I4406" s="23"/>
      <c r="J4406" s="24"/>
    </row>
    <row r="4407" spans="1:10" ht="15" x14ac:dyDescent="0.2">
      <c r="A4407" s="25"/>
      <c r="B4407" s="18"/>
      <c r="C4407" s="19"/>
      <c r="D4407" s="143"/>
      <c r="E4407" s="7"/>
      <c r="F4407" s="7"/>
      <c r="G4407" s="22"/>
      <c r="H4407" s="273"/>
      <c r="I4407" s="23"/>
      <c r="J4407" s="24"/>
    </row>
    <row r="4408" spans="1:10" ht="15" x14ac:dyDescent="0.2">
      <c r="A4408" s="25"/>
      <c r="B4408" s="18"/>
      <c r="C4408" s="19"/>
      <c r="D4408" s="143"/>
      <c r="E4408" s="7"/>
      <c r="F4408" s="7"/>
      <c r="G4408" s="22"/>
      <c r="H4408" s="273"/>
      <c r="I4408" s="23"/>
      <c r="J4408" s="24"/>
    </row>
    <row r="4409" spans="1:10" ht="15" x14ac:dyDescent="0.2">
      <c r="A4409" s="25"/>
      <c r="B4409" s="18"/>
      <c r="C4409" s="19"/>
      <c r="D4409" s="143"/>
      <c r="E4409" s="7"/>
      <c r="F4409" s="7"/>
      <c r="G4409" s="22"/>
      <c r="H4409" s="273"/>
      <c r="I4409" s="23"/>
      <c r="J4409" s="24"/>
    </row>
    <row r="4410" spans="1:10" ht="15" x14ac:dyDescent="0.2">
      <c r="A4410" s="25"/>
      <c r="B4410" s="18"/>
      <c r="C4410" s="19"/>
      <c r="D4410" s="143"/>
      <c r="E4410" s="7"/>
      <c r="F4410" s="7"/>
      <c r="G4410" s="22"/>
      <c r="H4410" s="273"/>
      <c r="I4410" s="23"/>
      <c r="J4410" s="24"/>
    </row>
    <row r="4411" spans="1:10" ht="15" x14ac:dyDescent="0.2">
      <c r="A4411" s="25"/>
      <c r="B4411" s="18"/>
      <c r="C4411" s="19"/>
      <c r="D4411" s="143"/>
      <c r="E4411" s="7"/>
      <c r="F4411" s="7"/>
      <c r="G4411" s="22"/>
      <c r="H4411" s="273"/>
      <c r="I4411" s="23"/>
      <c r="J4411" s="24"/>
    </row>
    <row r="4412" spans="1:10" ht="15" x14ac:dyDescent="0.2">
      <c r="A4412" s="25"/>
      <c r="B4412" s="18"/>
      <c r="C4412" s="19"/>
      <c r="D4412" s="143"/>
      <c r="E4412" s="7"/>
      <c r="F4412" s="7"/>
      <c r="G4412" s="22"/>
      <c r="H4412" s="273"/>
      <c r="I4412" s="23"/>
      <c r="J4412" s="24"/>
    </row>
    <row r="4413" spans="1:10" ht="15" x14ac:dyDescent="0.2">
      <c r="A4413" s="25"/>
      <c r="B4413" s="18"/>
      <c r="C4413" s="19"/>
      <c r="D4413" s="143"/>
      <c r="E4413" s="7"/>
      <c r="F4413" s="7"/>
      <c r="G4413" s="22"/>
      <c r="H4413" s="273"/>
      <c r="I4413" s="23"/>
      <c r="J4413" s="24"/>
    </row>
    <row r="4414" spans="1:10" ht="15" x14ac:dyDescent="0.2">
      <c r="A4414" s="25"/>
      <c r="B4414" s="18"/>
      <c r="C4414" s="19"/>
      <c r="D4414" s="143"/>
      <c r="E4414" s="7"/>
      <c r="F4414" s="7"/>
      <c r="G4414" s="22"/>
      <c r="H4414" s="273"/>
      <c r="I4414" s="23"/>
      <c r="J4414" s="24"/>
    </row>
    <row r="4415" spans="1:10" ht="15" x14ac:dyDescent="0.2">
      <c r="A4415" s="25"/>
      <c r="B4415" s="18"/>
      <c r="C4415" s="19"/>
      <c r="D4415" s="143"/>
      <c r="E4415" s="7"/>
      <c r="F4415" s="7"/>
      <c r="G4415" s="22"/>
      <c r="H4415" s="273"/>
      <c r="I4415" s="23"/>
      <c r="J4415" s="24"/>
    </row>
    <row r="4416" spans="1:10" ht="15" x14ac:dyDescent="0.2">
      <c r="A4416" s="25"/>
      <c r="B4416" s="18"/>
      <c r="C4416" s="19"/>
      <c r="D4416" s="143"/>
      <c r="E4416" s="7"/>
      <c r="F4416" s="7"/>
      <c r="G4416" s="22"/>
      <c r="H4416" s="273"/>
      <c r="I4416" s="23"/>
      <c r="J4416" s="24"/>
    </row>
    <row r="4417" spans="1:10" ht="15" x14ac:dyDescent="0.2">
      <c r="A4417" s="25"/>
      <c r="B4417" s="18"/>
      <c r="C4417" s="19"/>
      <c r="D4417" s="143"/>
      <c r="E4417" s="7"/>
      <c r="F4417" s="7"/>
      <c r="G4417" s="22"/>
      <c r="H4417" s="273"/>
      <c r="I4417" s="23"/>
      <c r="J4417" s="24"/>
    </row>
    <row r="4418" spans="1:10" ht="15" x14ac:dyDescent="0.2">
      <c r="A4418" s="25"/>
      <c r="B4418" s="18"/>
      <c r="C4418" s="19"/>
      <c r="D4418" s="143"/>
      <c r="E4418" s="7"/>
      <c r="F4418" s="7"/>
      <c r="G4418" s="22"/>
      <c r="H4418" s="273"/>
      <c r="I4418" s="23"/>
      <c r="J4418" s="24"/>
    </row>
    <row r="4419" spans="1:10" ht="15" x14ac:dyDescent="0.2">
      <c r="A4419" s="25"/>
      <c r="B4419" s="18"/>
      <c r="C4419" s="19"/>
      <c r="D4419" s="143"/>
      <c r="E4419" s="7"/>
      <c r="F4419" s="7"/>
      <c r="G4419" s="22"/>
      <c r="H4419" s="273"/>
      <c r="I4419" s="23"/>
      <c r="J4419" s="24"/>
    </row>
    <row r="4420" spans="1:10" ht="15" x14ac:dyDescent="0.2">
      <c r="A4420" s="25"/>
      <c r="B4420" s="18"/>
      <c r="C4420" s="19"/>
      <c r="D4420" s="143"/>
      <c r="E4420" s="7"/>
      <c r="F4420" s="7"/>
      <c r="G4420" s="22"/>
      <c r="H4420" s="273"/>
      <c r="I4420" s="23"/>
      <c r="J4420" s="24"/>
    </row>
    <row r="4421" spans="1:10" ht="15" x14ac:dyDescent="0.2">
      <c r="A4421" s="25"/>
      <c r="B4421" s="18"/>
      <c r="C4421" s="19"/>
      <c r="D4421" s="143"/>
      <c r="E4421" s="7"/>
      <c r="F4421" s="7"/>
      <c r="G4421" s="22"/>
      <c r="H4421" s="273"/>
      <c r="I4421" s="23"/>
      <c r="J4421" s="24"/>
    </row>
    <row r="4422" spans="1:10" ht="15" x14ac:dyDescent="0.2">
      <c r="A4422" s="25"/>
      <c r="B4422" s="18"/>
      <c r="C4422" s="19"/>
      <c r="D4422" s="143"/>
      <c r="E4422" s="7"/>
      <c r="F4422" s="7"/>
      <c r="G4422" s="22"/>
      <c r="H4422" s="273"/>
      <c r="I4422" s="23"/>
      <c r="J4422" s="24"/>
    </row>
    <row r="4423" spans="1:10" ht="15" x14ac:dyDescent="0.2">
      <c r="A4423" s="25"/>
      <c r="B4423" s="18"/>
      <c r="C4423" s="19"/>
      <c r="D4423" s="143"/>
      <c r="E4423" s="7"/>
      <c r="F4423" s="7"/>
      <c r="G4423" s="22"/>
      <c r="H4423" s="273"/>
      <c r="I4423" s="23"/>
      <c r="J4423" s="24"/>
    </row>
    <row r="4424" spans="1:10" ht="15" x14ac:dyDescent="0.2">
      <c r="A4424" s="25"/>
      <c r="B4424" s="18"/>
      <c r="C4424" s="19"/>
      <c r="D4424" s="143"/>
      <c r="E4424" s="7"/>
      <c r="F4424" s="7"/>
      <c r="G4424" s="22"/>
      <c r="H4424" s="273"/>
      <c r="I4424" s="23"/>
      <c r="J4424" s="24"/>
    </row>
    <row r="4425" spans="1:10" ht="15" x14ac:dyDescent="0.2">
      <c r="A4425" s="25"/>
      <c r="B4425" s="18"/>
      <c r="C4425" s="19"/>
      <c r="D4425" s="143"/>
      <c r="E4425" s="7"/>
      <c r="F4425" s="7"/>
      <c r="G4425" s="22"/>
      <c r="H4425" s="273"/>
      <c r="I4425" s="23"/>
      <c r="J4425" s="24"/>
    </row>
    <row r="4426" spans="1:10" ht="15" x14ac:dyDescent="0.2">
      <c r="A4426" s="25"/>
      <c r="B4426" s="18"/>
      <c r="C4426" s="19"/>
      <c r="D4426" s="143"/>
      <c r="E4426" s="7"/>
      <c r="F4426" s="7"/>
      <c r="G4426" s="22"/>
      <c r="H4426" s="273"/>
      <c r="I4426" s="23"/>
      <c r="J4426" s="24"/>
    </row>
    <row r="4427" spans="1:10" ht="15" x14ac:dyDescent="0.2">
      <c r="A4427" s="25"/>
      <c r="B4427" s="18"/>
      <c r="C4427" s="19"/>
      <c r="D4427" s="143"/>
      <c r="E4427" s="7"/>
      <c r="F4427" s="7"/>
      <c r="G4427" s="22"/>
      <c r="H4427" s="273"/>
      <c r="I4427" s="23"/>
      <c r="J4427" s="24"/>
    </row>
    <row r="4428" spans="1:10" ht="15" x14ac:dyDescent="0.2">
      <c r="A4428" s="25"/>
      <c r="B4428" s="18"/>
      <c r="C4428" s="19"/>
      <c r="D4428" s="143"/>
      <c r="E4428" s="7"/>
      <c r="F4428" s="7"/>
      <c r="G4428" s="22"/>
      <c r="H4428" s="273"/>
      <c r="I4428" s="23"/>
      <c r="J4428" s="24"/>
    </row>
    <row r="4429" spans="1:10" ht="15" x14ac:dyDescent="0.2">
      <c r="A4429" s="25"/>
      <c r="B4429" s="18"/>
      <c r="C4429" s="19"/>
      <c r="D4429" s="143"/>
      <c r="E4429" s="7"/>
      <c r="F4429" s="7"/>
      <c r="G4429" s="22"/>
      <c r="H4429" s="273"/>
      <c r="I4429" s="23"/>
      <c r="J4429" s="24"/>
    </row>
    <row r="4430" spans="1:10" ht="15" x14ac:dyDescent="0.2">
      <c r="A4430" s="25"/>
      <c r="B4430" s="18"/>
      <c r="C4430" s="19"/>
      <c r="D4430" s="143"/>
      <c r="E4430" s="7"/>
      <c r="F4430" s="7"/>
      <c r="G4430" s="22"/>
      <c r="H4430" s="273"/>
      <c r="I4430" s="23"/>
      <c r="J4430" s="24"/>
    </row>
    <row r="4431" spans="1:10" ht="15" x14ac:dyDescent="0.2">
      <c r="A4431" s="25"/>
      <c r="B4431" s="18"/>
      <c r="C4431" s="19"/>
      <c r="D4431" s="143"/>
      <c r="E4431" s="7"/>
      <c r="F4431" s="7"/>
      <c r="G4431" s="22"/>
      <c r="H4431" s="273"/>
      <c r="I4431" s="23"/>
      <c r="J4431" s="24"/>
    </row>
    <row r="4432" spans="1:10" ht="15" x14ac:dyDescent="0.2">
      <c r="A4432" s="25"/>
      <c r="B4432" s="18"/>
      <c r="C4432" s="19"/>
      <c r="D4432" s="143"/>
      <c r="E4432" s="7"/>
      <c r="F4432" s="7"/>
      <c r="G4432" s="22"/>
      <c r="H4432" s="273"/>
      <c r="I4432" s="23"/>
      <c r="J4432" s="24"/>
    </row>
    <row r="4433" spans="1:10" ht="15" x14ac:dyDescent="0.2">
      <c r="A4433" s="25"/>
      <c r="B4433" s="18"/>
      <c r="C4433" s="19"/>
      <c r="D4433" s="143"/>
      <c r="E4433" s="7"/>
      <c r="F4433" s="7"/>
      <c r="G4433" s="22"/>
      <c r="H4433" s="273"/>
      <c r="I4433" s="23"/>
      <c r="J4433" s="24"/>
    </row>
    <row r="4434" spans="1:10" ht="15" x14ac:dyDescent="0.2">
      <c r="A4434" s="25"/>
      <c r="B4434" s="18"/>
      <c r="C4434" s="19"/>
      <c r="D4434" s="143"/>
      <c r="E4434" s="7"/>
      <c r="F4434" s="7"/>
      <c r="G4434" s="22"/>
      <c r="H4434" s="273"/>
      <c r="I4434" s="23"/>
      <c r="J4434" s="24"/>
    </row>
    <row r="4435" spans="1:10" ht="15" x14ac:dyDescent="0.2">
      <c r="A4435" s="25"/>
      <c r="B4435" s="18"/>
      <c r="C4435" s="19"/>
      <c r="D4435" s="143"/>
      <c r="E4435" s="7"/>
      <c r="F4435" s="7"/>
      <c r="G4435" s="22"/>
      <c r="H4435" s="273"/>
      <c r="I4435" s="23"/>
      <c r="J4435" s="24"/>
    </row>
    <row r="4436" spans="1:10" ht="15" x14ac:dyDescent="0.2">
      <c r="A4436" s="25"/>
      <c r="B4436" s="18"/>
      <c r="C4436" s="19"/>
      <c r="D4436" s="143"/>
      <c r="E4436" s="7"/>
      <c r="F4436" s="7"/>
      <c r="G4436" s="22"/>
      <c r="H4436" s="273"/>
      <c r="I4436" s="23"/>
      <c r="J4436" s="24"/>
    </row>
    <row r="4437" spans="1:10" ht="15" x14ac:dyDescent="0.2">
      <c r="A4437" s="25"/>
      <c r="B4437" s="18"/>
      <c r="C4437" s="19"/>
      <c r="D4437" s="143"/>
      <c r="E4437" s="7"/>
      <c r="F4437" s="7"/>
      <c r="G4437" s="22"/>
      <c r="H4437" s="273"/>
      <c r="I4437" s="23"/>
      <c r="J4437" s="24"/>
    </row>
    <row r="4438" spans="1:10" ht="15" x14ac:dyDescent="0.2">
      <c r="A4438" s="25"/>
      <c r="B4438" s="18"/>
      <c r="C4438" s="19"/>
      <c r="D4438" s="143"/>
      <c r="E4438" s="7"/>
      <c r="F4438" s="7"/>
      <c r="G4438" s="22"/>
      <c r="H4438" s="273"/>
      <c r="I4438" s="23"/>
      <c r="J4438" s="24"/>
    </row>
    <row r="4439" spans="1:10" ht="15" x14ac:dyDescent="0.2">
      <c r="A4439" s="25"/>
      <c r="B4439" s="18"/>
      <c r="C4439" s="19"/>
      <c r="D4439" s="143"/>
      <c r="E4439" s="7"/>
      <c r="F4439" s="7"/>
      <c r="G4439" s="22"/>
      <c r="H4439" s="273"/>
      <c r="I4439" s="23"/>
      <c r="J4439" s="24"/>
    </row>
    <row r="4440" spans="1:10" ht="15" x14ac:dyDescent="0.2">
      <c r="A4440" s="25"/>
      <c r="B4440" s="18"/>
      <c r="C4440" s="19"/>
      <c r="D4440" s="143"/>
      <c r="E4440" s="7"/>
      <c r="F4440" s="7"/>
      <c r="G4440" s="22"/>
      <c r="H4440" s="273"/>
      <c r="I4440" s="23"/>
      <c r="J4440" s="24"/>
    </row>
    <row r="4441" spans="1:10" ht="15" x14ac:dyDescent="0.2">
      <c r="A4441" s="25"/>
      <c r="B4441" s="18"/>
      <c r="C4441" s="19"/>
      <c r="D4441" s="143"/>
      <c r="E4441" s="7"/>
      <c r="F4441" s="7"/>
      <c r="G4441" s="22"/>
      <c r="H4441" s="273"/>
      <c r="I4441" s="23"/>
      <c r="J4441" s="24"/>
    </row>
    <row r="4442" spans="1:10" ht="15" x14ac:dyDescent="0.2">
      <c r="A4442" s="25"/>
      <c r="B4442" s="18"/>
      <c r="C4442" s="19"/>
      <c r="D4442" s="143"/>
      <c r="E4442" s="7"/>
      <c r="F4442" s="7"/>
      <c r="G4442" s="22"/>
      <c r="H4442" s="273"/>
      <c r="I4442" s="23"/>
      <c r="J4442" s="24"/>
    </row>
    <row r="4443" spans="1:10" ht="15" x14ac:dyDescent="0.2">
      <c r="A4443" s="25"/>
      <c r="B4443" s="18"/>
      <c r="C4443" s="19"/>
      <c r="D4443" s="143"/>
      <c r="E4443" s="7"/>
      <c r="F4443" s="7"/>
      <c r="G4443" s="22"/>
      <c r="H4443" s="273"/>
      <c r="I4443" s="23"/>
      <c r="J4443" s="24"/>
    </row>
    <row r="4444" spans="1:10" ht="15" x14ac:dyDescent="0.2">
      <c r="A4444" s="25"/>
      <c r="B4444" s="18"/>
      <c r="C4444" s="19"/>
      <c r="D4444" s="143"/>
      <c r="E4444" s="7"/>
      <c r="F4444" s="7"/>
      <c r="G4444" s="22"/>
      <c r="H4444" s="273"/>
      <c r="I4444" s="23"/>
      <c r="J4444" s="24"/>
    </row>
    <row r="4445" spans="1:10" ht="15" x14ac:dyDescent="0.2">
      <c r="A4445" s="25"/>
      <c r="B4445" s="18"/>
      <c r="C4445" s="19"/>
      <c r="D4445" s="143"/>
      <c r="E4445" s="7"/>
      <c r="F4445" s="7"/>
      <c r="G4445" s="22"/>
      <c r="H4445" s="273"/>
      <c r="I4445" s="23"/>
      <c r="J4445" s="24"/>
    </row>
    <row r="4446" spans="1:10" ht="15" x14ac:dyDescent="0.2">
      <c r="A4446" s="25"/>
      <c r="B4446" s="18"/>
      <c r="C4446" s="19"/>
      <c r="D4446" s="143"/>
      <c r="E4446" s="7"/>
      <c r="F4446" s="7"/>
      <c r="G4446" s="22"/>
      <c r="H4446" s="273"/>
      <c r="I4446" s="23"/>
      <c r="J4446" s="24"/>
    </row>
    <row r="4447" spans="1:10" ht="15" x14ac:dyDescent="0.2">
      <c r="A4447" s="25"/>
      <c r="B4447" s="18"/>
      <c r="C4447" s="19"/>
      <c r="D4447" s="143"/>
      <c r="E4447" s="7"/>
      <c r="F4447" s="7"/>
      <c r="G4447" s="22"/>
      <c r="H4447" s="273"/>
      <c r="I4447" s="23"/>
      <c r="J4447" s="24"/>
    </row>
    <row r="4448" spans="1:10" ht="15" x14ac:dyDescent="0.2">
      <c r="A4448" s="25"/>
      <c r="B4448" s="18"/>
      <c r="C4448" s="19"/>
      <c r="D4448" s="143"/>
      <c r="E4448" s="7"/>
      <c r="F4448" s="7"/>
      <c r="G4448" s="22"/>
      <c r="H4448" s="273"/>
      <c r="I4448" s="23"/>
      <c r="J4448" s="24"/>
    </row>
    <row r="4449" spans="1:10" ht="15" x14ac:dyDescent="0.2">
      <c r="A4449" s="25"/>
      <c r="B4449" s="18"/>
      <c r="C4449" s="19"/>
      <c r="D4449" s="143"/>
      <c r="E4449" s="7"/>
      <c r="F4449" s="7"/>
      <c r="G4449" s="22"/>
      <c r="H4449" s="273"/>
      <c r="I4449" s="23"/>
      <c r="J4449" s="24"/>
    </row>
    <row r="4450" spans="1:10" ht="15" x14ac:dyDescent="0.2">
      <c r="A4450" s="25"/>
      <c r="B4450" s="18"/>
      <c r="C4450" s="19"/>
      <c r="D4450" s="143"/>
      <c r="E4450" s="7"/>
      <c r="F4450" s="7"/>
      <c r="G4450" s="22"/>
      <c r="H4450" s="273"/>
      <c r="I4450" s="23"/>
      <c r="J4450" s="24"/>
    </row>
    <row r="4451" spans="1:10" ht="15" x14ac:dyDescent="0.25">
      <c r="A4451" s="17"/>
      <c r="B4451" s="18"/>
      <c r="C4451" s="19"/>
      <c r="D4451" s="143"/>
      <c r="E4451" s="7"/>
      <c r="F4451" s="7"/>
      <c r="G4451" s="22"/>
      <c r="H4451" s="273"/>
      <c r="I4451" s="23"/>
      <c r="J4451" s="24"/>
    </row>
    <row r="4452" spans="1:10" ht="15" x14ac:dyDescent="0.2">
      <c r="A4452" s="25"/>
      <c r="B4452" s="18"/>
      <c r="C4452" s="19"/>
      <c r="D4452" s="143"/>
      <c r="E4452" s="7"/>
      <c r="F4452" s="7"/>
      <c r="G4452" s="22"/>
      <c r="H4452" s="273"/>
      <c r="I4452" s="23"/>
      <c r="J4452" s="24"/>
    </row>
    <row r="4453" spans="1:10" ht="15" x14ac:dyDescent="0.2">
      <c r="A4453" s="25"/>
      <c r="B4453" s="18"/>
      <c r="C4453" s="19"/>
      <c r="D4453" s="143"/>
      <c r="E4453" s="7"/>
      <c r="F4453" s="7"/>
      <c r="G4453" s="22"/>
      <c r="H4453" s="273"/>
      <c r="I4453" s="23"/>
      <c r="J4453" s="24"/>
    </row>
    <row r="4454" spans="1:10" ht="15" x14ac:dyDescent="0.2">
      <c r="A4454" s="25"/>
      <c r="B4454" s="18"/>
      <c r="C4454" s="19"/>
      <c r="D4454" s="143"/>
      <c r="E4454" s="7"/>
      <c r="F4454" s="7"/>
      <c r="G4454" s="22"/>
      <c r="H4454" s="273"/>
      <c r="I4454" s="23"/>
      <c r="J4454" s="24"/>
    </row>
    <row r="4455" spans="1:10" ht="15" x14ac:dyDescent="0.2">
      <c r="A4455" s="25"/>
      <c r="B4455" s="18"/>
      <c r="C4455" s="19"/>
      <c r="D4455" s="143"/>
      <c r="E4455" s="7"/>
      <c r="F4455" s="7"/>
      <c r="G4455" s="22"/>
      <c r="H4455" s="273"/>
      <c r="I4455" s="23"/>
      <c r="J4455" s="24"/>
    </row>
    <row r="4456" spans="1:10" ht="15" x14ac:dyDescent="0.2">
      <c r="A4456" s="25"/>
      <c r="B4456" s="18"/>
      <c r="C4456" s="19"/>
      <c r="D4456" s="143"/>
      <c r="E4456" s="7"/>
      <c r="F4456" s="7"/>
      <c r="G4456" s="22"/>
      <c r="H4456" s="273"/>
      <c r="I4456" s="23"/>
      <c r="J4456" s="24"/>
    </row>
    <row r="4457" spans="1:10" ht="15" x14ac:dyDescent="0.2">
      <c r="A4457" s="25"/>
      <c r="B4457" s="18"/>
      <c r="C4457" s="19"/>
      <c r="D4457" s="143"/>
      <c r="E4457" s="7"/>
      <c r="F4457" s="7"/>
      <c r="G4457" s="22"/>
      <c r="H4457" s="273"/>
      <c r="I4457" s="23"/>
      <c r="J4457" s="24"/>
    </row>
    <row r="4458" spans="1:10" ht="15" x14ac:dyDescent="0.2">
      <c r="A4458" s="25"/>
      <c r="B4458" s="18"/>
      <c r="C4458" s="19"/>
      <c r="D4458" s="143"/>
      <c r="E4458" s="7"/>
      <c r="F4458" s="7"/>
      <c r="G4458" s="22"/>
      <c r="H4458" s="273"/>
      <c r="I4458" s="23"/>
      <c r="J4458" s="24"/>
    </row>
    <row r="4459" spans="1:10" ht="15" x14ac:dyDescent="0.2">
      <c r="A4459" s="25"/>
      <c r="B4459" s="18"/>
      <c r="C4459" s="19"/>
      <c r="D4459" s="143"/>
      <c r="E4459" s="7"/>
      <c r="F4459" s="7"/>
      <c r="G4459" s="22"/>
      <c r="H4459" s="273"/>
      <c r="I4459" s="23"/>
      <c r="J4459" s="24"/>
    </row>
    <row r="4460" spans="1:10" ht="15" x14ac:dyDescent="0.2">
      <c r="A4460" s="25"/>
      <c r="B4460" s="18"/>
      <c r="C4460" s="19"/>
      <c r="D4460" s="143"/>
      <c r="E4460" s="7"/>
      <c r="F4460" s="7"/>
      <c r="G4460" s="22"/>
      <c r="H4460" s="273"/>
      <c r="I4460" s="23"/>
      <c r="J4460" s="24"/>
    </row>
    <row r="4461" spans="1:10" ht="15" x14ac:dyDescent="0.2">
      <c r="A4461" s="25"/>
      <c r="B4461" s="18"/>
      <c r="C4461" s="19"/>
      <c r="D4461" s="143"/>
      <c r="E4461" s="7"/>
      <c r="F4461" s="7"/>
      <c r="G4461" s="22"/>
      <c r="H4461" s="273"/>
      <c r="I4461" s="23"/>
      <c r="J4461" s="24"/>
    </row>
    <row r="4462" spans="1:10" ht="15" x14ac:dyDescent="0.2">
      <c r="A4462" s="25"/>
      <c r="B4462" s="18"/>
      <c r="C4462" s="19"/>
      <c r="D4462" s="143"/>
      <c r="E4462" s="7"/>
      <c r="F4462" s="7"/>
      <c r="G4462" s="22"/>
      <c r="H4462" s="273"/>
      <c r="I4462" s="23"/>
      <c r="J4462" s="24"/>
    </row>
    <row r="4463" spans="1:10" ht="15" x14ac:dyDescent="0.2">
      <c r="A4463" s="25"/>
      <c r="B4463" s="18"/>
      <c r="C4463" s="19"/>
      <c r="D4463" s="143"/>
      <c r="E4463" s="7"/>
      <c r="F4463" s="7"/>
      <c r="G4463" s="22"/>
      <c r="H4463" s="273"/>
      <c r="I4463" s="23"/>
      <c r="J4463" s="24"/>
    </row>
    <row r="4464" spans="1:10" ht="15" x14ac:dyDescent="0.2">
      <c r="A4464" s="25"/>
      <c r="B4464" s="18"/>
      <c r="C4464" s="19"/>
      <c r="D4464" s="143"/>
      <c r="E4464" s="7"/>
      <c r="F4464" s="7"/>
      <c r="G4464" s="22"/>
      <c r="H4464" s="273"/>
      <c r="I4464" s="23"/>
      <c r="J4464" s="24"/>
    </row>
    <row r="4465" spans="1:10" ht="15" x14ac:dyDescent="0.2">
      <c r="A4465" s="25"/>
      <c r="B4465" s="18"/>
      <c r="C4465" s="19"/>
      <c r="D4465" s="143"/>
      <c r="E4465" s="7"/>
      <c r="F4465" s="7"/>
      <c r="G4465" s="22"/>
      <c r="H4465" s="273"/>
      <c r="I4465" s="23"/>
      <c r="J4465" s="24"/>
    </row>
    <row r="4466" spans="1:10" ht="15" x14ac:dyDescent="0.2">
      <c r="A4466" s="25"/>
      <c r="B4466" s="18"/>
      <c r="C4466" s="19"/>
      <c r="D4466" s="143"/>
      <c r="E4466" s="7"/>
      <c r="F4466" s="7"/>
      <c r="G4466" s="22"/>
      <c r="H4466" s="273"/>
      <c r="I4466" s="23"/>
      <c r="J4466" s="24"/>
    </row>
    <row r="4467" spans="1:10" ht="15" x14ac:dyDescent="0.2">
      <c r="A4467" s="25"/>
      <c r="B4467" s="18"/>
      <c r="C4467" s="19"/>
      <c r="D4467" s="143"/>
      <c r="E4467" s="7"/>
      <c r="F4467" s="7"/>
      <c r="G4467" s="22"/>
      <c r="H4467" s="273"/>
      <c r="I4467" s="23"/>
      <c r="J4467" s="24"/>
    </row>
    <row r="4468" spans="1:10" ht="15" x14ac:dyDescent="0.2">
      <c r="A4468" s="25"/>
      <c r="B4468" s="18"/>
      <c r="C4468" s="19"/>
      <c r="D4468" s="143"/>
      <c r="E4468" s="7"/>
      <c r="F4468" s="7"/>
      <c r="G4468" s="22"/>
      <c r="H4468" s="273"/>
      <c r="I4468" s="23"/>
      <c r="J4468" s="24"/>
    </row>
    <row r="4469" spans="1:10" ht="15" x14ac:dyDescent="0.2">
      <c r="A4469" s="25"/>
      <c r="B4469" s="18"/>
      <c r="C4469" s="19"/>
      <c r="D4469" s="143"/>
      <c r="E4469" s="7"/>
      <c r="F4469" s="7"/>
      <c r="G4469" s="22"/>
      <c r="H4469" s="273"/>
      <c r="I4469" s="23"/>
      <c r="J4469" s="24"/>
    </row>
    <row r="4470" spans="1:10" ht="15" x14ac:dyDescent="0.2">
      <c r="A4470" s="25"/>
      <c r="B4470" s="18"/>
      <c r="C4470" s="19"/>
      <c r="D4470" s="143"/>
      <c r="E4470" s="7"/>
      <c r="F4470" s="7"/>
      <c r="G4470" s="22"/>
      <c r="H4470" s="273"/>
      <c r="I4470" s="23"/>
      <c r="J4470" s="24"/>
    </row>
    <row r="4471" spans="1:10" ht="15" x14ac:dyDescent="0.2">
      <c r="A4471" s="25"/>
      <c r="B4471" s="18"/>
      <c r="C4471" s="19"/>
      <c r="D4471" s="143"/>
      <c r="E4471" s="7"/>
      <c r="F4471" s="7"/>
      <c r="G4471" s="22"/>
      <c r="H4471" s="273"/>
      <c r="I4471" s="23"/>
      <c r="J4471" s="24"/>
    </row>
    <row r="4472" spans="1:10" ht="15" x14ac:dyDescent="0.2">
      <c r="A4472" s="25"/>
      <c r="B4472" s="18"/>
      <c r="C4472" s="19"/>
      <c r="D4472" s="143"/>
      <c r="E4472" s="7"/>
      <c r="F4472" s="7"/>
      <c r="G4472" s="22"/>
      <c r="H4472" s="273"/>
      <c r="I4472" s="23"/>
      <c r="J4472" s="24"/>
    </row>
    <row r="4473" spans="1:10" ht="15" x14ac:dyDescent="0.2">
      <c r="A4473" s="25"/>
      <c r="B4473" s="18"/>
      <c r="C4473" s="19"/>
      <c r="D4473" s="143"/>
      <c r="E4473" s="7"/>
      <c r="F4473" s="7"/>
      <c r="G4473" s="22"/>
      <c r="H4473" s="273"/>
      <c r="I4473" s="23"/>
      <c r="J4473" s="24"/>
    </row>
    <row r="4474" spans="1:10" ht="15" x14ac:dyDescent="0.2">
      <c r="A4474" s="25"/>
      <c r="B4474" s="18"/>
      <c r="C4474" s="19"/>
      <c r="D4474" s="143"/>
      <c r="E4474" s="7"/>
      <c r="F4474" s="7"/>
      <c r="G4474" s="22"/>
      <c r="H4474" s="273"/>
      <c r="I4474" s="23"/>
      <c r="J4474" s="24"/>
    </row>
    <row r="4475" spans="1:10" ht="15" x14ac:dyDescent="0.2">
      <c r="A4475" s="25"/>
      <c r="B4475" s="18"/>
      <c r="C4475" s="19"/>
      <c r="D4475" s="143"/>
      <c r="E4475" s="7"/>
      <c r="F4475" s="7"/>
      <c r="G4475" s="22"/>
      <c r="H4475" s="273"/>
      <c r="I4475" s="23"/>
      <c r="J4475" s="24"/>
    </row>
    <row r="4476" spans="1:10" ht="15" x14ac:dyDescent="0.2">
      <c r="A4476" s="25"/>
      <c r="B4476" s="18"/>
      <c r="C4476" s="19"/>
      <c r="D4476" s="143"/>
      <c r="E4476" s="7"/>
      <c r="F4476" s="7"/>
      <c r="G4476" s="22"/>
      <c r="H4476" s="273"/>
      <c r="I4476" s="23"/>
      <c r="J4476" s="24"/>
    </row>
    <row r="4477" spans="1:10" ht="15" x14ac:dyDescent="0.2">
      <c r="A4477" s="25"/>
      <c r="B4477" s="18"/>
      <c r="C4477" s="19"/>
      <c r="D4477" s="143"/>
      <c r="E4477" s="7"/>
      <c r="F4477" s="7"/>
      <c r="G4477" s="22"/>
      <c r="H4477" s="273"/>
      <c r="I4477" s="23"/>
      <c r="J4477" s="24"/>
    </row>
    <row r="4478" spans="1:10" ht="15" x14ac:dyDescent="0.2">
      <c r="A4478" s="25"/>
      <c r="B4478" s="18"/>
      <c r="C4478" s="19"/>
      <c r="D4478" s="143"/>
      <c r="E4478" s="7"/>
      <c r="F4478" s="7"/>
      <c r="G4478" s="22"/>
      <c r="H4478" s="273"/>
      <c r="I4478" s="23"/>
      <c r="J4478" s="24"/>
    </row>
    <row r="4479" spans="1:10" ht="15" x14ac:dyDescent="0.2">
      <c r="A4479" s="25"/>
      <c r="B4479" s="18"/>
      <c r="C4479" s="19"/>
      <c r="D4479" s="143"/>
      <c r="E4479" s="7"/>
      <c r="F4479" s="7"/>
      <c r="G4479" s="22"/>
      <c r="H4479" s="273"/>
      <c r="I4479" s="23"/>
      <c r="J4479" s="24"/>
    </row>
    <row r="4480" spans="1:10" ht="15" x14ac:dyDescent="0.2">
      <c r="A4480" s="25"/>
      <c r="B4480" s="18"/>
      <c r="C4480" s="19"/>
      <c r="D4480" s="143"/>
      <c r="E4480" s="7"/>
      <c r="F4480" s="7"/>
      <c r="G4480" s="22"/>
      <c r="H4480" s="273"/>
      <c r="I4480" s="23"/>
      <c r="J4480" s="24"/>
    </row>
    <row r="4481" spans="1:10" ht="15" x14ac:dyDescent="0.2">
      <c r="A4481" s="25"/>
      <c r="B4481" s="18"/>
      <c r="C4481" s="19"/>
      <c r="D4481" s="143"/>
      <c r="E4481" s="7"/>
      <c r="F4481" s="7"/>
      <c r="G4481" s="22"/>
      <c r="H4481" s="273"/>
      <c r="I4481" s="23"/>
      <c r="J4481" s="24"/>
    </row>
    <row r="4482" spans="1:10" ht="15" x14ac:dyDescent="0.2">
      <c r="A4482" s="25"/>
      <c r="B4482" s="18"/>
      <c r="C4482" s="19"/>
      <c r="D4482" s="143"/>
      <c r="E4482" s="7"/>
      <c r="F4482" s="7"/>
      <c r="G4482" s="22"/>
      <c r="H4482" s="273"/>
      <c r="I4482" s="23"/>
      <c r="J4482" s="24"/>
    </row>
    <row r="4483" spans="1:10" ht="15" x14ac:dyDescent="0.2">
      <c r="A4483" s="25"/>
      <c r="B4483" s="18"/>
      <c r="C4483" s="19"/>
      <c r="D4483" s="143"/>
      <c r="E4483" s="7"/>
      <c r="F4483" s="7"/>
      <c r="G4483" s="22"/>
      <c r="H4483" s="273"/>
      <c r="I4483" s="23"/>
      <c r="J4483" s="24"/>
    </row>
    <row r="4484" spans="1:10" ht="15" x14ac:dyDescent="0.2">
      <c r="A4484" s="25"/>
      <c r="B4484" s="18"/>
      <c r="C4484" s="19"/>
      <c r="D4484" s="143"/>
      <c r="E4484" s="7"/>
      <c r="F4484" s="7"/>
      <c r="G4484" s="22"/>
      <c r="H4484" s="273"/>
      <c r="I4484" s="23"/>
      <c r="J4484" s="24"/>
    </row>
    <row r="4485" spans="1:10" ht="15" x14ac:dyDescent="0.2">
      <c r="A4485" s="25"/>
      <c r="B4485" s="18"/>
      <c r="C4485" s="19"/>
      <c r="D4485" s="143"/>
      <c r="E4485" s="7"/>
      <c r="F4485" s="7"/>
      <c r="G4485" s="22"/>
      <c r="H4485" s="273"/>
      <c r="I4485" s="23"/>
      <c r="J4485" s="24"/>
    </row>
    <row r="4486" spans="1:10" ht="15" x14ac:dyDescent="0.25">
      <c r="A4486" s="17"/>
      <c r="B4486" s="18"/>
      <c r="C4486" s="19"/>
      <c r="D4486" s="143"/>
      <c r="E4486" s="7"/>
      <c r="F4486" s="7"/>
      <c r="G4486" s="22"/>
      <c r="H4486" s="273"/>
      <c r="I4486" s="23"/>
      <c r="J4486" s="24"/>
    </row>
    <row r="4487" spans="1:10" ht="15" x14ac:dyDescent="0.2">
      <c r="A4487" s="25"/>
      <c r="B4487" s="18"/>
      <c r="C4487" s="19"/>
      <c r="D4487" s="143"/>
      <c r="E4487" s="7"/>
      <c r="F4487" s="7"/>
      <c r="G4487" s="22"/>
      <c r="H4487" s="273"/>
      <c r="I4487" s="23"/>
      <c r="J4487" s="24"/>
    </row>
    <row r="4488" spans="1:10" ht="15" x14ac:dyDescent="0.2">
      <c r="A4488" s="25"/>
      <c r="B4488" s="18"/>
      <c r="C4488" s="19"/>
      <c r="D4488" s="143"/>
      <c r="E4488" s="7"/>
      <c r="F4488" s="7"/>
      <c r="G4488" s="22"/>
      <c r="H4488" s="273"/>
      <c r="I4488" s="23"/>
      <c r="J4488" s="24"/>
    </row>
    <row r="4489" spans="1:10" ht="15" x14ac:dyDescent="0.2">
      <c r="A4489" s="25"/>
      <c r="B4489" s="18"/>
      <c r="C4489" s="19"/>
      <c r="D4489" s="143"/>
      <c r="E4489" s="7"/>
      <c r="F4489" s="7"/>
      <c r="G4489" s="22"/>
      <c r="H4489" s="273"/>
      <c r="I4489" s="23"/>
      <c r="J4489" s="24"/>
    </row>
    <row r="4490" spans="1:10" ht="15" x14ac:dyDescent="0.2">
      <c r="A4490" s="25"/>
      <c r="B4490" s="18"/>
      <c r="C4490" s="19"/>
      <c r="D4490" s="143"/>
      <c r="E4490" s="7"/>
      <c r="F4490" s="7"/>
      <c r="G4490" s="22"/>
      <c r="H4490" s="273"/>
      <c r="I4490" s="23"/>
      <c r="J4490" s="24"/>
    </row>
    <row r="4491" spans="1:10" ht="15" x14ac:dyDescent="0.2">
      <c r="A4491" s="25"/>
      <c r="B4491" s="18"/>
      <c r="C4491" s="19"/>
      <c r="D4491" s="143"/>
      <c r="E4491" s="7"/>
      <c r="F4491" s="7"/>
      <c r="G4491" s="22"/>
      <c r="H4491" s="273"/>
      <c r="I4491" s="23"/>
      <c r="J4491" s="24"/>
    </row>
    <row r="4492" spans="1:10" ht="15" x14ac:dyDescent="0.2">
      <c r="A4492" s="25"/>
      <c r="B4492" s="18"/>
      <c r="C4492" s="19"/>
      <c r="D4492" s="143"/>
      <c r="E4492" s="7"/>
      <c r="F4492" s="7"/>
      <c r="G4492" s="22"/>
      <c r="H4492" s="273"/>
      <c r="I4492" s="23"/>
      <c r="J4492" s="24"/>
    </row>
    <row r="4493" spans="1:10" ht="15" x14ac:dyDescent="0.2">
      <c r="A4493" s="25"/>
      <c r="B4493" s="18"/>
      <c r="C4493" s="19"/>
      <c r="D4493" s="143"/>
      <c r="E4493" s="7"/>
      <c r="F4493" s="7"/>
      <c r="G4493" s="22"/>
      <c r="H4493" s="273"/>
      <c r="I4493" s="23"/>
      <c r="J4493" s="24"/>
    </row>
    <row r="4494" spans="1:10" ht="15" x14ac:dyDescent="0.2">
      <c r="A4494" s="25"/>
      <c r="B4494" s="18"/>
      <c r="C4494" s="19"/>
      <c r="D4494" s="143"/>
      <c r="E4494" s="7"/>
      <c r="F4494" s="7"/>
      <c r="G4494" s="22"/>
      <c r="H4494" s="273"/>
      <c r="I4494" s="23"/>
      <c r="J4494" s="24"/>
    </row>
    <row r="4495" spans="1:10" ht="15" x14ac:dyDescent="0.2">
      <c r="A4495" s="25"/>
      <c r="B4495" s="18"/>
      <c r="C4495" s="19"/>
      <c r="D4495" s="143"/>
      <c r="E4495" s="7"/>
      <c r="F4495" s="7"/>
      <c r="G4495" s="22"/>
      <c r="H4495" s="273"/>
      <c r="I4495" s="23"/>
      <c r="J4495" s="24"/>
    </row>
    <row r="4496" spans="1:10" ht="15" x14ac:dyDescent="0.2">
      <c r="A4496" s="25"/>
      <c r="B4496" s="18"/>
      <c r="C4496" s="19"/>
      <c r="D4496" s="143"/>
      <c r="E4496" s="7"/>
      <c r="F4496" s="7"/>
      <c r="G4496" s="22"/>
      <c r="H4496" s="273"/>
      <c r="I4496" s="23"/>
      <c r="J4496" s="24"/>
    </row>
    <row r="4497" spans="1:10" ht="15" x14ac:dyDescent="0.2">
      <c r="A4497" s="25"/>
      <c r="B4497" s="18"/>
      <c r="C4497" s="19"/>
      <c r="D4497" s="143"/>
      <c r="E4497" s="7"/>
      <c r="F4497" s="7"/>
      <c r="G4497" s="22"/>
      <c r="H4497" s="273"/>
      <c r="I4497" s="23"/>
      <c r="J4497" s="24"/>
    </row>
    <row r="4498" spans="1:10" ht="15" x14ac:dyDescent="0.2">
      <c r="A4498" s="25"/>
      <c r="B4498" s="18"/>
      <c r="C4498" s="19"/>
      <c r="D4498" s="143"/>
      <c r="E4498" s="7"/>
      <c r="F4498" s="7"/>
      <c r="G4498" s="22"/>
      <c r="H4498" s="273"/>
      <c r="I4498" s="23"/>
      <c r="J4498" s="24"/>
    </row>
    <row r="4499" spans="1:10" ht="15" x14ac:dyDescent="0.2">
      <c r="A4499" s="25"/>
      <c r="B4499" s="18"/>
      <c r="C4499" s="19"/>
      <c r="D4499" s="143"/>
      <c r="E4499" s="7"/>
      <c r="F4499" s="7"/>
      <c r="G4499" s="22"/>
      <c r="H4499" s="273"/>
      <c r="I4499" s="23"/>
      <c r="J4499" s="24"/>
    </row>
    <row r="4500" spans="1:10" ht="15" x14ac:dyDescent="0.2">
      <c r="A4500" s="25"/>
      <c r="B4500" s="18"/>
      <c r="C4500" s="19"/>
      <c r="D4500" s="143"/>
      <c r="E4500" s="7"/>
      <c r="F4500" s="7"/>
      <c r="G4500" s="22"/>
      <c r="H4500" s="273"/>
      <c r="I4500" s="23"/>
      <c r="J4500" s="24"/>
    </row>
    <row r="4501" spans="1:10" ht="15" x14ac:dyDescent="0.2">
      <c r="A4501" s="25"/>
      <c r="B4501" s="18"/>
      <c r="C4501" s="19"/>
      <c r="D4501" s="143"/>
      <c r="E4501" s="7"/>
      <c r="F4501" s="7"/>
      <c r="G4501" s="22"/>
      <c r="H4501" s="273"/>
      <c r="I4501" s="23"/>
      <c r="J4501" s="24"/>
    </row>
    <row r="4502" spans="1:10" ht="15" x14ac:dyDescent="0.2">
      <c r="A4502" s="25"/>
      <c r="B4502" s="18"/>
      <c r="C4502" s="19"/>
      <c r="D4502" s="143"/>
      <c r="E4502" s="7"/>
      <c r="F4502" s="7"/>
      <c r="G4502" s="22"/>
      <c r="H4502" s="273"/>
      <c r="I4502" s="23"/>
      <c r="J4502" s="24"/>
    </row>
    <row r="4503" spans="1:10" ht="15" x14ac:dyDescent="0.2">
      <c r="A4503" s="25"/>
      <c r="B4503" s="18"/>
      <c r="C4503" s="19"/>
      <c r="D4503" s="143"/>
      <c r="E4503" s="7"/>
      <c r="F4503" s="7"/>
      <c r="G4503" s="22"/>
      <c r="H4503" s="273"/>
      <c r="I4503" s="23"/>
      <c r="J4503" s="24"/>
    </row>
    <row r="4504" spans="1:10" ht="15" x14ac:dyDescent="0.25">
      <c r="A4504" s="17"/>
      <c r="B4504" s="18"/>
      <c r="C4504" s="19"/>
      <c r="D4504" s="143"/>
      <c r="E4504" s="7"/>
      <c r="F4504" s="7"/>
      <c r="G4504" s="22"/>
      <c r="H4504" s="273"/>
      <c r="I4504" s="23"/>
      <c r="J4504" s="24"/>
    </row>
    <row r="4505" spans="1:10" ht="15" x14ac:dyDescent="0.2">
      <c r="A4505" s="25"/>
      <c r="B4505" s="18"/>
      <c r="C4505" s="19"/>
      <c r="D4505" s="143"/>
      <c r="E4505" s="7"/>
      <c r="F4505" s="7"/>
      <c r="G4505" s="22"/>
      <c r="H4505" s="273"/>
      <c r="I4505" s="23"/>
      <c r="J4505" s="24"/>
    </row>
    <row r="4506" spans="1:10" ht="15" x14ac:dyDescent="0.2">
      <c r="A4506" s="25"/>
      <c r="B4506" s="18"/>
      <c r="C4506" s="19"/>
      <c r="D4506" s="143"/>
      <c r="E4506" s="7"/>
      <c r="F4506" s="7"/>
      <c r="G4506" s="22"/>
      <c r="H4506" s="273"/>
      <c r="I4506" s="23"/>
      <c r="J4506" s="24"/>
    </row>
    <row r="4507" spans="1:10" ht="15" x14ac:dyDescent="0.2">
      <c r="A4507" s="25"/>
      <c r="B4507" s="18"/>
      <c r="C4507" s="19"/>
      <c r="D4507" s="143"/>
      <c r="E4507" s="7"/>
      <c r="F4507" s="7"/>
      <c r="G4507" s="22"/>
      <c r="H4507" s="273"/>
      <c r="I4507" s="23"/>
      <c r="J4507" s="24"/>
    </row>
    <row r="4508" spans="1:10" ht="15" x14ac:dyDescent="0.2">
      <c r="A4508" s="25"/>
      <c r="B4508" s="18"/>
      <c r="C4508" s="19"/>
      <c r="D4508" s="143"/>
      <c r="E4508" s="7"/>
      <c r="F4508" s="7"/>
      <c r="G4508" s="22"/>
      <c r="H4508" s="273"/>
      <c r="I4508" s="23"/>
      <c r="J4508" s="24"/>
    </row>
    <row r="4509" spans="1:10" ht="15" x14ac:dyDescent="0.2">
      <c r="A4509" s="25"/>
      <c r="B4509" s="18"/>
      <c r="C4509" s="19"/>
      <c r="D4509" s="143"/>
      <c r="E4509" s="7"/>
      <c r="F4509" s="7"/>
      <c r="G4509" s="22"/>
      <c r="H4509" s="273"/>
      <c r="I4509" s="23"/>
      <c r="J4509" s="24"/>
    </row>
    <row r="4510" spans="1:10" ht="15" x14ac:dyDescent="0.2">
      <c r="A4510" s="25"/>
      <c r="B4510" s="18"/>
      <c r="C4510" s="19"/>
      <c r="D4510" s="143"/>
      <c r="E4510" s="7"/>
      <c r="F4510" s="7"/>
      <c r="G4510" s="22"/>
      <c r="H4510" s="273"/>
      <c r="I4510" s="23"/>
      <c r="J4510" s="24"/>
    </row>
    <row r="4511" spans="1:10" ht="15" x14ac:dyDescent="0.2">
      <c r="A4511" s="25"/>
      <c r="B4511" s="18"/>
      <c r="C4511" s="19"/>
      <c r="D4511" s="143"/>
      <c r="E4511" s="7"/>
      <c r="F4511" s="7"/>
      <c r="G4511" s="22"/>
      <c r="H4511" s="273"/>
      <c r="I4511" s="23"/>
      <c r="J4511" s="24"/>
    </row>
    <row r="4512" spans="1:10" ht="15" x14ac:dyDescent="0.2">
      <c r="A4512" s="25"/>
      <c r="B4512" s="18"/>
      <c r="C4512" s="19"/>
      <c r="D4512" s="143"/>
      <c r="E4512" s="7"/>
      <c r="F4512" s="7"/>
      <c r="G4512" s="22"/>
      <c r="H4512" s="273"/>
      <c r="I4512" s="23"/>
      <c r="J4512" s="24"/>
    </row>
    <row r="4513" spans="1:10" ht="15" x14ac:dyDescent="0.2">
      <c r="A4513" s="25"/>
      <c r="B4513" s="18"/>
      <c r="C4513" s="19"/>
      <c r="D4513" s="143"/>
      <c r="E4513" s="7"/>
      <c r="F4513" s="7"/>
      <c r="G4513" s="22"/>
      <c r="H4513" s="273"/>
      <c r="I4513" s="23"/>
      <c r="J4513" s="24"/>
    </row>
    <row r="4514" spans="1:10" ht="15" x14ac:dyDescent="0.2">
      <c r="A4514" s="25"/>
      <c r="B4514" s="18"/>
      <c r="C4514" s="19"/>
      <c r="D4514" s="143"/>
      <c r="E4514" s="7"/>
      <c r="F4514" s="7"/>
      <c r="G4514" s="22"/>
      <c r="H4514" s="273"/>
      <c r="I4514" s="23"/>
      <c r="J4514" s="24"/>
    </row>
    <row r="4515" spans="1:10" ht="15" x14ac:dyDescent="0.2">
      <c r="A4515" s="25"/>
      <c r="B4515" s="18"/>
      <c r="C4515" s="19"/>
      <c r="D4515" s="143"/>
      <c r="E4515" s="7"/>
      <c r="F4515" s="7"/>
      <c r="G4515" s="22"/>
      <c r="H4515" s="273"/>
      <c r="I4515" s="23"/>
      <c r="J4515" s="24"/>
    </row>
    <row r="4516" spans="1:10" ht="15" x14ac:dyDescent="0.2">
      <c r="A4516" s="25"/>
      <c r="B4516" s="18"/>
      <c r="C4516" s="19"/>
      <c r="D4516" s="143"/>
      <c r="E4516" s="7"/>
      <c r="F4516" s="7"/>
      <c r="G4516" s="22"/>
      <c r="H4516" s="273"/>
      <c r="I4516" s="23"/>
      <c r="J4516" s="24"/>
    </row>
    <row r="4517" spans="1:10" ht="15" x14ac:dyDescent="0.2">
      <c r="A4517" s="25"/>
      <c r="B4517" s="18"/>
      <c r="C4517" s="19"/>
      <c r="D4517" s="143"/>
      <c r="E4517" s="7"/>
      <c r="F4517" s="7"/>
      <c r="G4517" s="22"/>
      <c r="H4517" s="273"/>
      <c r="I4517" s="23"/>
      <c r="J4517" s="24"/>
    </row>
    <row r="4518" spans="1:10" ht="15" x14ac:dyDescent="0.2">
      <c r="A4518" s="25"/>
      <c r="B4518" s="18"/>
      <c r="C4518" s="19"/>
      <c r="D4518" s="143"/>
      <c r="E4518" s="7"/>
      <c r="F4518" s="7"/>
      <c r="G4518" s="22"/>
      <c r="H4518" s="273"/>
      <c r="I4518" s="23"/>
      <c r="J4518" s="24"/>
    </row>
    <row r="4519" spans="1:10" ht="15" x14ac:dyDescent="0.2">
      <c r="A4519" s="25"/>
      <c r="B4519" s="18"/>
      <c r="C4519" s="19"/>
      <c r="D4519" s="143"/>
      <c r="E4519" s="7"/>
      <c r="F4519" s="7"/>
      <c r="G4519" s="22"/>
      <c r="H4519" s="273"/>
      <c r="I4519" s="23"/>
      <c r="J4519" s="24"/>
    </row>
    <row r="4520" spans="1:10" ht="15" x14ac:dyDescent="0.2">
      <c r="A4520" s="25"/>
      <c r="B4520" s="18"/>
      <c r="C4520" s="19"/>
      <c r="D4520" s="143"/>
      <c r="E4520" s="7"/>
      <c r="F4520" s="7"/>
      <c r="G4520" s="22"/>
      <c r="H4520" s="273"/>
      <c r="I4520" s="23"/>
      <c r="J4520" s="24"/>
    </row>
    <row r="4521" spans="1:10" ht="15" x14ac:dyDescent="0.2">
      <c r="A4521" s="25"/>
      <c r="B4521" s="18"/>
      <c r="C4521" s="19"/>
      <c r="D4521" s="143"/>
      <c r="E4521" s="7"/>
      <c r="F4521" s="7"/>
      <c r="G4521" s="22"/>
      <c r="H4521" s="273"/>
      <c r="I4521" s="23"/>
      <c r="J4521" s="24"/>
    </row>
    <row r="4522" spans="1:10" ht="15" x14ac:dyDescent="0.2">
      <c r="A4522" s="25"/>
      <c r="B4522" s="18"/>
      <c r="C4522" s="19"/>
      <c r="D4522" s="143"/>
      <c r="E4522" s="7"/>
      <c r="F4522" s="7"/>
      <c r="G4522" s="22"/>
      <c r="H4522" s="273"/>
      <c r="I4522" s="23"/>
      <c r="J4522" s="24"/>
    </row>
    <row r="4523" spans="1:10" ht="15" x14ac:dyDescent="0.2">
      <c r="A4523" s="25"/>
      <c r="B4523" s="18"/>
      <c r="C4523" s="19"/>
      <c r="D4523" s="143"/>
      <c r="E4523" s="7"/>
      <c r="F4523" s="7"/>
      <c r="G4523" s="22"/>
      <c r="H4523" s="273"/>
      <c r="I4523" s="23"/>
      <c r="J4523" s="24"/>
    </row>
    <row r="4524" spans="1:10" ht="15" x14ac:dyDescent="0.2">
      <c r="A4524" s="25"/>
      <c r="B4524" s="18"/>
      <c r="C4524" s="19"/>
      <c r="D4524" s="143"/>
      <c r="E4524" s="7"/>
      <c r="F4524" s="7"/>
      <c r="G4524" s="22"/>
      <c r="H4524" s="273"/>
      <c r="I4524" s="23"/>
      <c r="J4524" s="24"/>
    </row>
    <row r="4525" spans="1:10" ht="15" x14ac:dyDescent="0.2">
      <c r="A4525" s="25"/>
      <c r="B4525" s="18"/>
      <c r="C4525" s="19"/>
      <c r="D4525" s="143"/>
      <c r="E4525" s="7"/>
      <c r="F4525" s="7"/>
      <c r="G4525" s="22"/>
      <c r="H4525" s="273"/>
      <c r="I4525" s="23"/>
      <c r="J4525" s="24"/>
    </row>
    <row r="4526" spans="1:10" ht="15" x14ac:dyDescent="0.2">
      <c r="A4526" s="25"/>
      <c r="B4526" s="18"/>
      <c r="C4526" s="19"/>
      <c r="D4526" s="143"/>
      <c r="E4526" s="7"/>
      <c r="F4526" s="7"/>
      <c r="G4526" s="22"/>
      <c r="H4526" s="273"/>
      <c r="I4526" s="23"/>
      <c r="J4526" s="24"/>
    </row>
    <row r="4527" spans="1:10" ht="15" x14ac:dyDescent="0.2">
      <c r="A4527" s="25"/>
      <c r="B4527" s="18"/>
      <c r="C4527" s="19"/>
      <c r="D4527" s="143"/>
      <c r="E4527" s="7"/>
      <c r="F4527" s="7"/>
      <c r="G4527" s="22"/>
      <c r="H4527" s="273"/>
      <c r="I4527" s="23"/>
      <c r="J4527" s="24"/>
    </row>
    <row r="4528" spans="1:10" ht="15" x14ac:dyDescent="0.2">
      <c r="A4528" s="25"/>
      <c r="B4528" s="18"/>
      <c r="C4528" s="19"/>
      <c r="D4528" s="143"/>
      <c r="E4528" s="7"/>
      <c r="F4528" s="7"/>
      <c r="G4528" s="22"/>
      <c r="H4528" s="273"/>
      <c r="I4528" s="23"/>
      <c r="J4528" s="24"/>
    </row>
    <row r="4529" spans="1:10" ht="15" x14ac:dyDescent="0.2">
      <c r="A4529" s="25"/>
      <c r="B4529" s="18"/>
      <c r="C4529" s="19"/>
      <c r="D4529" s="143"/>
      <c r="E4529" s="7"/>
      <c r="F4529" s="7"/>
      <c r="G4529" s="22"/>
      <c r="H4529" s="273"/>
      <c r="I4529" s="23"/>
      <c r="J4529" s="24"/>
    </row>
    <row r="4530" spans="1:10" ht="15" x14ac:dyDescent="0.2">
      <c r="A4530" s="25"/>
      <c r="B4530" s="18"/>
      <c r="C4530" s="19"/>
      <c r="D4530" s="143"/>
      <c r="E4530" s="7"/>
      <c r="F4530" s="7"/>
      <c r="G4530" s="22"/>
      <c r="H4530" s="273"/>
      <c r="I4530" s="23"/>
      <c r="J4530" s="24"/>
    </row>
    <row r="4531" spans="1:10" ht="15" x14ac:dyDescent="0.2">
      <c r="A4531" s="25"/>
      <c r="B4531" s="18"/>
      <c r="C4531" s="19"/>
      <c r="D4531" s="143"/>
      <c r="E4531" s="7"/>
      <c r="F4531" s="7"/>
      <c r="G4531" s="22"/>
      <c r="H4531" s="273"/>
      <c r="I4531" s="23"/>
      <c r="J4531" s="24"/>
    </row>
    <row r="4532" spans="1:10" ht="15" x14ac:dyDescent="0.2">
      <c r="A4532" s="25"/>
      <c r="B4532" s="18"/>
      <c r="C4532" s="19"/>
      <c r="D4532" s="143"/>
      <c r="E4532" s="7"/>
      <c r="F4532" s="7"/>
      <c r="G4532" s="22"/>
      <c r="H4532" s="273"/>
      <c r="I4532" s="23"/>
      <c r="J4532" s="24"/>
    </row>
    <row r="4533" spans="1:10" ht="15" x14ac:dyDescent="0.2">
      <c r="A4533" s="25"/>
      <c r="B4533" s="18"/>
      <c r="C4533" s="19"/>
      <c r="D4533" s="143"/>
      <c r="E4533" s="7"/>
      <c r="F4533" s="7"/>
      <c r="G4533" s="22"/>
      <c r="H4533" s="273"/>
      <c r="I4533" s="23"/>
      <c r="J4533" s="24"/>
    </row>
    <row r="4534" spans="1:10" ht="15" x14ac:dyDescent="0.2">
      <c r="A4534" s="25"/>
      <c r="B4534" s="18"/>
      <c r="C4534" s="19"/>
      <c r="D4534" s="143"/>
      <c r="E4534" s="7"/>
      <c r="F4534" s="7"/>
      <c r="G4534" s="22"/>
      <c r="H4534" s="273"/>
      <c r="I4534" s="23"/>
      <c r="J4534" s="24"/>
    </row>
    <row r="4535" spans="1:10" ht="15" x14ac:dyDescent="0.25">
      <c r="A4535" s="17"/>
      <c r="B4535" s="18"/>
      <c r="C4535" s="19"/>
      <c r="D4535" s="143"/>
      <c r="E4535" s="7"/>
      <c r="F4535" s="7"/>
      <c r="G4535" s="22"/>
      <c r="H4535" s="273"/>
      <c r="I4535" s="23"/>
      <c r="J4535" s="24"/>
    </row>
    <row r="4536" spans="1:10" ht="15" x14ac:dyDescent="0.2">
      <c r="A4536" s="25"/>
      <c r="B4536" s="18"/>
      <c r="C4536" s="19"/>
      <c r="D4536" s="143"/>
      <c r="E4536" s="7"/>
      <c r="F4536" s="7"/>
      <c r="G4536" s="22"/>
      <c r="H4536" s="273"/>
      <c r="I4536" s="23"/>
      <c r="J4536" s="24"/>
    </row>
    <row r="4537" spans="1:10" ht="15" x14ac:dyDescent="0.2">
      <c r="A4537" s="25"/>
      <c r="B4537" s="18"/>
      <c r="C4537" s="19"/>
      <c r="D4537" s="143"/>
      <c r="E4537" s="7"/>
      <c r="F4537" s="7"/>
      <c r="G4537" s="22"/>
      <c r="H4537" s="273"/>
      <c r="I4537" s="23"/>
      <c r="J4537" s="24"/>
    </row>
    <row r="4538" spans="1:10" ht="15" x14ac:dyDescent="0.2">
      <c r="A4538" s="25"/>
      <c r="B4538" s="18"/>
      <c r="C4538" s="19"/>
      <c r="D4538" s="143"/>
      <c r="E4538" s="7"/>
      <c r="F4538" s="7"/>
      <c r="G4538" s="22"/>
      <c r="H4538" s="273"/>
      <c r="I4538" s="23"/>
      <c r="J4538" s="24"/>
    </row>
    <row r="4539" spans="1:10" ht="15" x14ac:dyDescent="0.2">
      <c r="A4539" s="25"/>
      <c r="B4539" s="18"/>
      <c r="C4539" s="19"/>
      <c r="D4539" s="143"/>
      <c r="E4539" s="7"/>
      <c r="F4539" s="7"/>
      <c r="G4539" s="22"/>
      <c r="H4539" s="273"/>
      <c r="I4539" s="23"/>
      <c r="J4539" s="24"/>
    </row>
    <row r="4540" spans="1:10" ht="15" x14ac:dyDescent="0.25">
      <c r="A4540" s="17"/>
      <c r="B4540" s="18"/>
      <c r="C4540" s="19"/>
      <c r="D4540" s="143"/>
      <c r="E4540" s="7"/>
      <c r="F4540" s="7"/>
      <c r="G4540" s="22"/>
      <c r="H4540" s="273"/>
      <c r="I4540" s="23"/>
      <c r="J4540" s="24"/>
    </row>
    <row r="4541" spans="1:10" ht="15" x14ac:dyDescent="0.25">
      <c r="A4541" s="17"/>
      <c r="B4541" s="18"/>
      <c r="C4541" s="19"/>
      <c r="D4541" s="143"/>
      <c r="E4541" s="7"/>
      <c r="F4541" s="7"/>
      <c r="G4541" s="22"/>
      <c r="H4541" s="273"/>
      <c r="I4541" s="23"/>
      <c r="J4541" s="24"/>
    </row>
    <row r="4542" spans="1:10" ht="15" x14ac:dyDescent="0.2">
      <c r="A4542" s="25"/>
      <c r="B4542" s="18"/>
      <c r="C4542" s="19"/>
      <c r="D4542" s="143"/>
      <c r="E4542" s="7"/>
      <c r="F4542" s="7"/>
      <c r="G4542" s="22"/>
      <c r="H4542" s="273"/>
      <c r="I4542" s="23"/>
      <c r="J4542" s="24"/>
    </row>
    <row r="4543" spans="1:10" ht="15" x14ac:dyDescent="0.2">
      <c r="A4543" s="25"/>
      <c r="B4543" s="18"/>
      <c r="C4543" s="19"/>
      <c r="D4543" s="143"/>
      <c r="E4543" s="7"/>
      <c r="F4543" s="7"/>
      <c r="G4543" s="22"/>
      <c r="H4543" s="273"/>
      <c r="I4543" s="23"/>
      <c r="J4543" s="24"/>
    </row>
    <row r="4544" spans="1:10" ht="15" x14ac:dyDescent="0.2">
      <c r="A4544" s="25"/>
      <c r="B4544" s="18"/>
      <c r="C4544" s="19"/>
      <c r="D4544" s="143"/>
      <c r="E4544" s="7"/>
      <c r="F4544" s="7"/>
      <c r="G4544" s="22"/>
      <c r="H4544" s="273"/>
      <c r="I4544" s="23"/>
      <c r="J4544" s="24"/>
    </row>
    <row r="4545" spans="1:10" ht="15" x14ac:dyDescent="0.2">
      <c r="A4545" s="25"/>
      <c r="B4545" s="18"/>
      <c r="C4545" s="19"/>
      <c r="D4545" s="143"/>
      <c r="E4545" s="7"/>
      <c r="F4545" s="7"/>
      <c r="G4545" s="22"/>
      <c r="H4545" s="273"/>
      <c r="I4545" s="23"/>
      <c r="J4545" s="24"/>
    </row>
    <row r="4546" spans="1:10" ht="15" x14ac:dyDescent="0.2">
      <c r="A4546" s="25"/>
      <c r="B4546" s="18"/>
      <c r="C4546" s="19"/>
      <c r="D4546" s="143"/>
      <c r="E4546" s="7"/>
      <c r="F4546" s="7"/>
      <c r="G4546" s="22"/>
      <c r="H4546" s="273"/>
      <c r="I4546" s="23"/>
      <c r="J4546" s="24"/>
    </row>
    <row r="4547" spans="1:10" ht="15" x14ac:dyDescent="0.25">
      <c r="A4547" s="17"/>
      <c r="B4547" s="18"/>
      <c r="C4547" s="19"/>
      <c r="D4547" s="143"/>
      <c r="E4547" s="7"/>
      <c r="F4547" s="7"/>
      <c r="G4547" s="22"/>
      <c r="H4547" s="273"/>
      <c r="I4547" s="23"/>
      <c r="J4547" s="24"/>
    </row>
    <row r="4548" spans="1:10" ht="15" x14ac:dyDescent="0.2">
      <c r="A4548" s="25"/>
      <c r="B4548" s="18"/>
      <c r="C4548" s="19"/>
      <c r="D4548" s="143"/>
      <c r="E4548" s="7"/>
      <c r="F4548" s="7"/>
      <c r="G4548" s="22"/>
      <c r="H4548" s="273"/>
      <c r="I4548" s="23"/>
      <c r="J4548" s="24"/>
    </row>
    <row r="4549" spans="1:10" ht="15" x14ac:dyDescent="0.2">
      <c r="A4549" s="25"/>
      <c r="B4549" s="18"/>
      <c r="C4549" s="19"/>
      <c r="D4549" s="143"/>
      <c r="E4549" s="7"/>
      <c r="F4549" s="7"/>
      <c r="G4549" s="22"/>
      <c r="H4549" s="273"/>
      <c r="I4549" s="23"/>
      <c r="J4549" s="24"/>
    </row>
    <row r="4550" spans="1:10" ht="15" x14ac:dyDescent="0.2">
      <c r="A4550" s="25"/>
      <c r="B4550" s="18"/>
      <c r="C4550" s="19"/>
      <c r="D4550" s="143"/>
      <c r="E4550" s="7"/>
      <c r="F4550" s="7"/>
      <c r="G4550" s="22"/>
      <c r="H4550" s="273"/>
      <c r="I4550" s="23"/>
      <c r="J4550" s="24"/>
    </row>
    <row r="4551" spans="1:10" ht="15" x14ac:dyDescent="0.25">
      <c r="A4551" s="17"/>
      <c r="B4551" s="18"/>
      <c r="C4551" s="19"/>
      <c r="D4551" s="143"/>
      <c r="E4551" s="7"/>
      <c r="F4551" s="7"/>
      <c r="G4551" s="22"/>
      <c r="H4551" s="273"/>
      <c r="I4551" s="23"/>
      <c r="J4551" s="24"/>
    </row>
    <row r="4552" spans="1:10" ht="15" x14ac:dyDescent="0.2">
      <c r="A4552" s="25"/>
      <c r="B4552" s="18"/>
      <c r="C4552" s="19"/>
      <c r="D4552" s="143"/>
      <c r="E4552" s="7"/>
      <c r="F4552" s="7"/>
      <c r="G4552" s="22"/>
      <c r="H4552" s="273"/>
      <c r="I4552" s="23"/>
      <c r="J4552" s="24"/>
    </row>
    <row r="4553" spans="1:10" ht="15" x14ac:dyDescent="0.2">
      <c r="A4553" s="25"/>
      <c r="B4553" s="18"/>
      <c r="C4553" s="19"/>
      <c r="D4553" s="143"/>
      <c r="E4553" s="7"/>
      <c r="F4553" s="7"/>
      <c r="G4553" s="22"/>
      <c r="H4553" s="273"/>
      <c r="I4553" s="23"/>
      <c r="J4553" s="24"/>
    </row>
    <row r="4554" spans="1:10" ht="15" x14ac:dyDescent="0.2">
      <c r="A4554" s="25"/>
      <c r="B4554" s="18"/>
      <c r="C4554" s="19"/>
      <c r="D4554" s="143"/>
      <c r="E4554" s="7"/>
      <c r="F4554" s="7"/>
      <c r="G4554" s="22"/>
      <c r="H4554" s="273"/>
      <c r="I4554" s="23"/>
      <c r="J4554" s="24"/>
    </row>
    <row r="4555" spans="1:10" ht="15" x14ac:dyDescent="0.2">
      <c r="A4555" s="25"/>
      <c r="B4555" s="18"/>
      <c r="C4555" s="19"/>
      <c r="D4555" s="143"/>
      <c r="E4555" s="7"/>
      <c r="F4555" s="7"/>
      <c r="G4555" s="22"/>
      <c r="H4555" s="273"/>
      <c r="I4555" s="23"/>
      <c r="J4555" s="24"/>
    </row>
    <row r="4556" spans="1:10" ht="15" x14ac:dyDescent="0.2">
      <c r="A4556" s="25"/>
      <c r="B4556" s="18"/>
      <c r="C4556" s="19"/>
      <c r="D4556" s="143"/>
      <c r="E4556" s="7"/>
      <c r="F4556" s="7"/>
      <c r="G4556" s="22"/>
      <c r="H4556" s="273"/>
      <c r="I4556" s="23"/>
      <c r="J4556" s="24"/>
    </row>
    <row r="4557" spans="1:10" ht="15" x14ac:dyDescent="0.2">
      <c r="A4557" s="25"/>
      <c r="B4557" s="18"/>
      <c r="C4557" s="19"/>
      <c r="D4557" s="143"/>
      <c r="E4557" s="7"/>
      <c r="F4557" s="7"/>
      <c r="G4557" s="22"/>
      <c r="H4557" s="273"/>
      <c r="I4557" s="23"/>
      <c r="J4557" s="24"/>
    </row>
    <row r="4558" spans="1:10" ht="15" x14ac:dyDescent="0.2">
      <c r="A4558" s="25"/>
      <c r="B4558" s="18"/>
      <c r="C4558" s="19"/>
      <c r="D4558" s="143"/>
      <c r="E4558" s="7"/>
      <c r="F4558" s="7"/>
      <c r="G4558" s="22"/>
      <c r="H4558" s="273"/>
      <c r="I4558" s="23"/>
      <c r="J4558" s="24"/>
    </row>
    <row r="4559" spans="1:10" ht="15" x14ac:dyDescent="0.2">
      <c r="A4559" s="25"/>
      <c r="B4559" s="18"/>
      <c r="C4559" s="19"/>
      <c r="D4559" s="143"/>
      <c r="E4559" s="7"/>
      <c r="F4559" s="7"/>
      <c r="G4559" s="22"/>
      <c r="H4559" s="273"/>
      <c r="I4559" s="23"/>
      <c r="J4559" s="24"/>
    </row>
    <row r="4560" spans="1:10" ht="15" x14ac:dyDescent="0.25">
      <c r="A4560" s="17"/>
      <c r="B4560" s="18"/>
      <c r="C4560" s="19"/>
      <c r="D4560" s="143"/>
      <c r="E4560" s="7"/>
      <c r="F4560" s="7"/>
      <c r="G4560" s="22"/>
      <c r="H4560" s="273"/>
      <c r="I4560" s="23"/>
      <c r="J4560" s="24"/>
    </row>
    <row r="4561" spans="1:10" ht="15" x14ac:dyDescent="0.2">
      <c r="A4561" s="25"/>
      <c r="B4561" s="18"/>
      <c r="C4561" s="19"/>
      <c r="D4561" s="143"/>
      <c r="E4561" s="7"/>
      <c r="F4561" s="7"/>
      <c r="G4561" s="22"/>
      <c r="H4561" s="273"/>
      <c r="I4561" s="23"/>
      <c r="J4561" s="24"/>
    </row>
    <row r="4562" spans="1:10" ht="15" x14ac:dyDescent="0.2">
      <c r="A4562" s="25"/>
      <c r="B4562" s="18"/>
      <c r="C4562" s="19"/>
      <c r="D4562" s="143"/>
      <c r="E4562" s="7"/>
      <c r="F4562" s="7"/>
      <c r="G4562" s="22"/>
      <c r="H4562" s="273"/>
      <c r="I4562" s="23"/>
      <c r="J4562" s="24"/>
    </row>
    <row r="4563" spans="1:10" ht="15" x14ac:dyDescent="0.25">
      <c r="A4563" s="17"/>
      <c r="B4563" s="18"/>
      <c r="C4563" s="19"/>
      <c r="D4563" s="143"/>
      <c r="E4563" s="7"/>
      <c r="F4563" s="7"/>
      <c r="G4563" s="22"/>
      <c r="H4563" s="273"/>
      <c r="I4563" s="23"/>
      <c r="J4563" s="24"/>
    </row>
    <row r="4564" spans="1:10" ht="15" x14ac:dyDescent="0.2">
      <c r="A4564" s="25"/>
      <c r="B4564" s="18"/>
      <c r="C4564" s="19"/>
      <c r="D4564" s="143"/>
      <c r="E4564" s="7"/>
      <c r="F4564" s="7"/>
      <c r="G4564" s="22"/>
      <c r="H4564" s="273"/>
      <c r="I4564" s="23"/>
      <c r="J4564" s="24"/>
    </row>
    <row r="4565" spans="1:10" ht="15" x14ac:dyDescent="0.25">
      <c r="A4565" s="17"/>
      <c r="B4565" s="18"/>
      <c r="C4565" s="19"/>
      <c r="D4565" s="143"/>
      <c r="E4565" s="7"/>
      <c r="F4565" s="7"/>
      <c r="G4565" s="22"/>
      <c r="H4565" s="273"/>
      <c r="I4565" s="23"/>
      <c r="J4565" s="24"/>
    </row>
    <row r="4566" spans="1:10" ht="15" x14ac:dyDescent="0.25">
      <c r="A4566" s="17"/>
      <c r="B4566" s="18"/>
      <c r="C4566" s="19"/>
      <c r="D4566" s="143"/>
      <c r="E4566" s="7"/>
      <c r="F4566" s="7"/>
      <c r="G4566" s="22"/>
      <c r="H4566" s="273"/>
      <c r="I4566" s="23"/>
      <c r="J4566" s="24"/>
    </row>
    <row r="4567" spans="1:10" ht="15" x14ac:dyDescent="0.2">
      <c r="A4567" s="25"/>
      <c r="B4567" s="18"/>
      <c r="C4567" s="19"/>
      <c r="D4567" s="143"/>
      <c r="E4567" s="7"/>
      <c r="F4567" s="7"/>
      <c r="G4567" s="22"/>
      <c r="H4567" s="273"/>
      <c r="I4567" s="23"/>
      <c r="J4567" s="24"/>
    </row>
    <row r="4568" spans="1:10" ht="15" x14ac:dyDescent="0.2">
      <c r="A4568" s="25"/>
      <c r="B4568" s="18"/>
      <c r="C4568" s="19"/>
      <c r="D4568" s="143"/>
      <c r="E4568" s="7"/>
      <c r="F4568" s="7"/>
      <c r="G4568" s="22"/>
      <c r="H4568" s="273"/>
      <c r="I4568" s="23"/>
      <c r="J4568" s="24"/>
    </row>
    <row r="4569" spans="1:10" ht="15" x14ac:dyDescent="0.2">
      <c r="A4569" s="25"/>
      <c r="B4569" s="18"/>
      <c r="C4569" s="19"/>
      <c r="D4569" s="143"/>
      <c r="E4569" s="7"/>
      <c r="F4569" s="7"/>
      <c r="G4569" s="22"/>
      <c r="H4569" s="273"/>
      <c r="I4569" s="23"/>
      <c r="J4569" s="24"/>
    </row>
    <row r="4570" spans="1:10" ht="15" x14ac:dyDescent="0.2">
      <c r="A4570" s="25"/>
      <c r="B4570" s="18"/>
      <c r="C4570" s="19"/>
      <c r="D4570" s="143"/>
      <c r="E4570" s="7"/>
      <c r="F4570" s="7"/>
      <c r="G4570" s="22"/>
      <c r="H4570" s="273"/>
      <c r="I4570" s="23"/>
      <c r="J4570" s="24"/>
    </row>
    <row r="4571" spans="1:10" ht="15" x14ac:dyDescent="0.2">
      <c r="A4571" s="25"/>
      <c r="B4571" s="18"/>
      <c r="C4571" s="19"/>
      <c r="D4571" s="143"/>
      <c r="E4571" s="7"/>
      <c r="F4571" s="7"/>
      <c r="G4571" s="22"/>
      <c r="H4571" s="273"/>
      <c r="I4571" s="23"/>
      <c r="J4571" s="24"/>
    </row>
    <row r="4572" spans="1:10" ht="15" x14ac:dyDescent="0.2">
      <c r="A4572" s="25"/>
      <c r="B4572" s="18"/>
      <c r="C4572" s="19"/>
      <c r="D4572" s="143"/>
      <c r="E4572" s="7"/>
      <c r="F4572" s="7"/>
      <c r="G4572" s="22"/>
      <c r="H4572" s="273"/>
      <c r="I4572" s="23"/>
      <c r="J4572" s="24"/>
    </row>
    <row r="4573" spans="1:10" ht="15" x14ac:dyDescent="0.2">
      <c r="A4573" s="25"/>
      <c r="B4573" s="18"/>
      <c r="C4573" s="19"/>
      <c r="D4573" s="143"/>
      <c r="E4573" s="7"/>
      <c r="F4573" s="7"/>
      <c r="G4573" s="22"/>
      <c r="H4573" s="273"/>
      <c r="I4573" s="23"/>
      <c r="J4573" s="24"/>
    </row>
    <row r="4574" spans="1:10" ht="15" x14ac:dyDescent="0.2">
      <c r="A4574" s="25"/>
      <c r="B4574" s="18"/>
      <c r="C4574" s="19"/>
      <c r="D4574" s="143"/>
      <c r="E4574" s="7"/>
      <c r="F4574" s="7"/>
      <c r="G4574" s="22"/>
      <c r="H4574" s="273"/>
      <c r="I4574" s="23"/>
      <c r="J4574" s="24"/>
    </row>
    <row r="4575" spans="1:10" ht="15" x14ac:dyDescent="0.2">
      <c r="A4575" s="25"/>
      <c r="B4575" s="18"/>
      <c r="C4575" s="19"/>
      <c r="D4575" s="143"/>
      <c r="E4575" s="7"/>
      <c r="F4575" s="7"/>
      <c r="G4575" s="22"/>
      <c r="H4575" s="273"/>
      <c r="I4575" s="23"/>
      <c r="J4575" s="24"/>
    </row>
    <row r="4576" spans="1:10" ht="15" x14ac:dyDescent="0.2">
      <c r="A4576" s="25"/>
      <c r="B4576" s="18"/>
      <c r="C4576" s="19"/>
      <c r="D4576" s="143"/>
      <c r="E4576" s="7"/>
      <c r="F4576" s="7"/>
      <c r="G4576" s="22"/>
      <c r="H4576" s="273"/>
      <c r="I4576" s="23"/>
      <c r="J4576" s="24"/>
    </row>
    <row r="4577" spans="1:10" ht="15" x14ac:dyDescent="0.25">
      <c r="A4577" s="17"/>
      <c r="B4577" s="18"/>
      <c r="C4577" s="19"/>
      <c r="D4577" s="143"/>
      <c r="E4577" s="7"/>
      <c r="F4577" s="7"/>
      <c r="G4577" s="22"/>
      <c r="H4577" s="273"/>
      <c r="I4577" s="23"/>
      <c r="J4577" s="24"/>
    </row>
    <row r="4578" spans="1:10" ht="15" x14ac:dyDescent="0.2">
      <c r="A4578" s="25"/>
      <c r="B4578" s="18"/>
      <c r="C4578" s="19"/>
      <c r="D4578" s="143"/>
      <c r="E4578" s="7"/>
      <c r="F4578" s="7"/>
      <c r="G4578" s="22"/>
      <c r="H4578" s="273"/>
      <c r="I4578" s="23"/>
      <c r="J4578" s="24"/>
    </row>
    <row r="4579" spans="1:10" ht="15" x14ac:dyDescent="0.2">
      <c r="A4579" s="25"/>
      <c r="B4579" s="18"/>
      <c r="C4579" s="19"/>
      <c r="D4579" s="143"/>
      <c r="E4579" s="7"/>
      <c r="F4579" s="7"/>
      <c r="G4579" s="22"/>
      <c r="H4579" s="273"/>
      <c r="I4579" s="23"/>
      <c r="J4579" s="24"/>
    </row>
    <row r="4580" spans="1:10" ht="15" x14ac:dyDescent="0.25">
      <c r="A4580" s="17"/>
      <c r="B4580" s="18"/>
      <c r="C4580" s="19"/>
      <c r="D4580" s="143"/>
      <c r="E4580" s="7"/>
      <c r="F4580" s="7"/>
      <c r="G4580" s="22"/>
      <c r="H4580" s="273"/>
      <c r="I4580" s="23"/>
      <c r="J4580" s="24"/>
    </row>
    <row r="4581" spans="1:10" ht="15" x14ac:dyDescent="0.2">
      <c r="A4581" s="25"/>
      <c r="B4581" s="18"/>
      <c r="C4581" s="19"/>
      <c r="D4581" s="143"/>
      <c r="E4581" s="7"/>
      <c r="F4581" s="7"/>
      <c r="G4581" s="22"/>
      <c r="H4581" s="273"/>
      <c r="I4581" s="23"/>
      <c r="J4581" s="24"/>
    </row>
    <row r="4582" spans="1:10" ht="15" x14ac:dyDescent="0.2">
      <c r="A4582" s="25"/>
      <c r="B4582" s="18"/>
      <c r="C4582" s="19"/>
      <c r="D4582" s="143"/>
      <c r="E4582" s="7"/>
      <c r="F4582" s="7"/>
      <c r="G4582" s="22"/>
      <c r="H4582" s="273"/>
      <c r="I4582" s="23"/>
      <c r="J4582" s="24"/>
    </row>
    <row r="4583" spans="1:10" ht="15" x14ac:dyDescent="0.2">
      <c r="A4583" s="25"/>
      <c r="B4583" s="18"/>
      <c r="C4583" s="19"/>
      <c r="D4583" s="143"/>
      <c r="E4583" s="7"/>
      <c r="F4583" s="7"/>
      <c r="G4583" s="22"/>
      <c r="H4583" s="273"/>
      <c r="I4583" s="23"/>
      <c r="J4583" s="24"/>
    </row>
    <row r="4584" spans="1:10" ht="15" x14ac:dyDescent="0.2">
      <c r="A4584" s="25"/>
      <c r="B4584" s="18"/>
      <c r="C4584" s="19"/>
      <c r="D4584" s="143"/>
      <c r="E4584" s="7"/>
      <c r="F4584" s="7"/>
      <c r="G4584" s="22"/>
      <c r="H4584" s="273"/>
      <c r="I4584" s="23"/>
      <c r="J4584" s="24"/>
    </row>
    <row r="4585" spans="1:10" ht="15" x14ac:dyDescent="0.2">
      <c r="A4585" s="25"/>
      <c r="B4585" s="18"/>
      <c r="C4585" s="19"/>
      <c r="D4585" s="143"/>
      <c r="E4585" s="7"/>
      <c r="F4585" s="7"/>
      <c r="G4585" s="22"/>
      <c r="H4585" s="273"/>
      <c r="I4585" s="23"/>
      <c r="J4585" s="24"/>
    </row>
    <row r="4586" spans="1:10" ht="15" x14ac:dyDescent="0.2">
      <c r="A4586" s="25"/>
      <c r="B4586" s="18"/>
      <c r="C4586" s="19"/>
      <c r="D4586" s="143"/>
      <c r="E4586" s="7"/>
      <c r="F4586" s="7"/>
      <c r="G4586" s="22"/>
      <c r="H4586" s="273"/>
      <c r="I4586" s="23"/>
      <c r="J4586" s="24"/>
    </row>
    <row r="4587" spans="1:10" ht="15" x14ac:dyDescent="0.2">
      <c r="A4587" s="25"/>
      <c r="B4587" s="18"/>
      <c r="C4587" s="19"/>
      <c r="D4587" s="143"/>
      <c r="E4587" s="7"/>
      <c r="F4587" s="7"/>
      <c r="G4587" s="22"/>
      <c r="H4587" s="273"/>
      <c r="I4587" s="23"/>
      <c r="J4587" s="24"/>
    </row>
    <row r="4588" spans="1:10" ht="15" x14ac:dyDescent="0.2">
      <c r="A4588" s="25"/>
      <c r="B4588" s="18"/>
      <c r="C4588" s="19"/>
      <c r="D4588" s="143"/>
      <c r="E4588" s="7"/>
      <c r="F4588" s="7"/>
      <c r="G4588" s="22"/>
      <c r="H4588" s="273"/>
      <c r="I4588" s="23"/>
      <c r="J4588" s="24"/>
    </row>
    <row r="4589" spans="1:10" ht="15" x14ac:dyDescent="0.2">
      <c r="A4589" s="25"/>
      <c r="B4589" s="18"/>
      <c r="C4589" s="19"/>
      <c r="D4589" s="143"/>
      <c r="E4589" s="7"/>
      <c r="F4589" s="7"/>
      <c r="G4589" s="22"/>
      <c r="H4589" s="273"/>
      <c r="I4589" s="23"/>
      <c r="J4589" s="24"/>
    </row>
    <row r="4590" spans="1:10" ht="15" x14ac:dyDescent="0.2">
      <c r="A4590" s="25"/>
      <c r="B4590" s="18"/>
      <c r="C4590" s="19"/>
      <c r="D4590" s="143"/>
      <c r="E4590" s="7"/>
      <c r="F4590" s="7"/>
      <c r="G4590" s="22"/>
      <c r="H4590" s="273"/>
      <c r="I4590" s="23"/>
      <c r="J4590" s="24"/>
    </row>
    <row r="4591" spans="1:10" ht="15" x14ac:dyDescent="0.2">
      <c r="A4591" s="25"/>
      <c r="B4591" s="18"/>
      <c r="C4591" s="19"/>
      <c r="D4591" s="143"/>
      <c r="E4591" s="7"/>
      <c r="F4591" s="7"/>
      <c r="G4591" s="22"/>
      <c r="H4591" s="273"/>
      <c r="I4591" s="23"/>
      <c r="J4591" s="24"/>
    </row>
    <row r="4592" spans="1:10" ht="15" x14ac:dyDescent="0.2">
      <c r="A4592" s="25"/>
      <c r="B4592" s="18"/>
      <c r="C4592" s="19"/>
      <c r="D4592" s="143"/>
      <c r="E4592" s="7"/>
      <c r="F4592" s="7"/>
      <c r="G4592" s="22"/>
      <c r="H4592" s="273"/>
      <c r="I4592" s="23"/>
      <c r="J4592" s="24"/>
    </row>
    <row r="4593" spans="1:10" ht="15" x14ac:dyDescent="0.2">
      <c r="A4593" s="25"/>
      <c r="B4593" s="18"/>
      <c r="C4593" s="19"/>
      <c r="D4593" s="143"/>
      <c r="E4593" s="7"/>
      <c r="F4593" s="7"/>
      <c r="G4593" s="22"/>
      <c r="H4593" s="273"/>
      <c r="I4593" s="23"/>
      <c r="J4593" s="24"/>
    </row>
    <row r="4594" spans="1:10" ht="15" x14ac:dyDescent="0.2">
      <c r="A4594" s="25"/>
      <c r="B4594" s="18"/>
      <c r="C4594" s="19"/>
      <c r="D4594" s="143"/>
      <c r="E4594" s="7"/>
      <c r="F4594" s="7"/>
      <c r="G4594" s="22"/>
      <c r="H4594" s="273"/>
      <c r="I4594" s="23"/>
      <c r="J4594" s="24"/>
    </row>
    <row r="4595" spans="1:10" ht="15" x14ac:dyDescent="0.2">
      <c r="A4595" s="25"/>
      <c r="B4595" s="18"/>
      <c r="C4595" s="19"/>
      <c r="D4595" s="143"/>
      <c r="E4595" s="7"/>
      <c r="F4595" s="7"/>
      <c r="G4595" s="22"/>
      <c r="H4595" s="273"/>
      <c r="I4595" s="23"/>
      <c r="J4595" s="24"/>
    </row>
    <row r="4596" spans="1:10" ht="15" x14ac:dyDescent="0.2">
      <c r="A4596" s="25"/>
      <c r="B4596" s="18"/>
      <c r="C4596" s="19"/>
      <c r="D4596" s="143"/>
      <c r="E4596" s="7"/>
      <c r="F4596" s="7"/>
      <c r="G4596" s="22"/>
      <c r="H4596" s="273"/>
      <c r="I4596" s="23"/>
      <c r="J4596" s="24"/>
    </row>
    <row r="4597" spans="1:10" ht="15" x14ac:dyDescent="0.2">
      <c r="A4597" s="25"/>
      <c r="B4597" s="18"/>
      <c r="C4597" s="19"/>
      <c r="D4597" s="143"/>
      <c r="E4597" s="7"/>
      <c r="F4597" s="7"/>
      <c r="G4597" s="22"/>
      <c r="H4597" s="273"/>
      <c r="I4597" s="23"/>
      <c r="J4597" s="24"/>
    </row>
    <row r="4598" spans="1:10" ht="15" x14ac:dyDescent="0.25">
      <c r="A4598" s="17"/>
      <c r="B4598" s="18"/>
      <c r="C4598" s="19"/>
      <c r="D4598" s="143"/>
      <c r="E4598" s="7"/>
      <c r="F4598" s="7"/>
      <c r="G4598" s="22"/>
      <c r="H4598" s="273"/>
      <c r="I4598" s="23"/>
      <c r="J4598" s="24"/>
    </row>
    <row r="4599" spans="1:10" ht="15" x14ac:dyDescent="0.2">
      <c r="A4599" s="25"/>
      <c r="B4599" s="18"/>
      <c r="C4599" s="19"/>
      <c r="D4599" s="143"/>
      <c r="E4599" s="7"/>
      <c r="F4599" s="7"/>
      <c r="G4599" s="22"/>
      <c r="H4599" s="273"/>
      <c r="I4599" s="23"/>
      <c r="J4599" s="24"/>
    </row>
    <row r="4600" spans="1:10" ht="15" x14ac:dyDescent="0.2">
      <c r="A4600" s="25"/>
      <c r="B4600" s="18"/>
      <c r="C4600" s="19"/>
      <c r="D4600" s="143"/>
      <c r="E4600" s="7"/>
      <c r="F4600" s="7"/>
      <c r="G4600" s="22"/>
      <c r="H4600" s="273"/>
      <c r="I4600" s="23"/>
      <c r="J4600" s="24"/>
    </row>
    <row r="4601" spans="1:10" ht="15" x14ac:dyDescent="0.2">
      <c r="A4601" s="25"/>
      <c r="B4601" s="18"/>
      <c r="C4601" s="19"/>
      <c r="D4601" s="143"/>
      <c r="E4601" s="7"/>
      <c r="F4601" s="7"/>
      <c r="G4601" s="22"/>
      <c r="H4601" s="273"/>
      <c r="I4601" s="23"/>
      <c r="J4601" s="24"/>
    </row>
    <row r="4602" spans="1:10" ht="15" x14ac:dyDescent="0.2">
      <c r="A4602" s="25"/>
      <c r="B4602" s="18"/>
      <c r="C4602" s="19"/>
      <c r="D4602" s="143"/>
      <c r="E4602" s="7"/>
      <c r="F4602" s="7"/>
      <c r="G4602" s="22"/>
      <c r="H4602" s="273"/>
      <c r="I4602" s="23"/>
      <c r="J4602" s="24"/>
    </row>
    <row r="4603" spans="1:10" ht="15" x14ac:dyDescent="0.2">
      <c r="A4603" s="25"/>
      <c r="B4603" s="18"/>
      <c r="C4603" s="19"/>
      <c r="D4603" s="143"/>
      <c r="E4603" s="7"/>
      <c r="F4603" s="7"/>
      <c r="G4603" s="22"/>
      <c r="H4603" s="273"/>
      <c r="I4603" s="23"/>
      <c r="J4603" s="24"/>
    </row>
    <row r="4604" spans="1:10" ht="15" x14ac:dyDescent="0.2">
      <c r="A4604" s="25"/>
      <c r="B4604" s="18"/>
      <c r="C4604" s="19"/>
      <c r="D4604" s="143"/>
      <c r="E4604" s="7"/>
      <c r="F4604" s="7"/>
      <c r="G4604" s="22"/>
      <c r="H4604" s="273"/>
      <c r="I4604" s="23"/>
      <c r="J4604" s="24"/>
    </row>
    <row r="4605" spans="1:10" ht="15" x14ac:dyDescent="0.2">
      <c r="A4605" s="25"/>
      <c r="B4605" s="18"/>
      <c r="C4605" s="19"/>
      <c r="D4605" s="143"/>
      <c r="E4605" s="7"/>
      <c r="F4605" s="7"/>
      <c r="G4605" s="22"/>
      <c r="H4605" s="273"/>
      <c r="I4605" s="23"/>
      <c r="J4605" s="24"/>
    </row>
    <row r="4606" spans="1:10" ht="15" x14ac:dyDescent="0.2">
      <c r="A4606" s="25"/>
      <c r="B4606" s="18"/>
      <c r="C4606" s="19"/>
      <c r="D4606" s="143"/>
      <c r="E4606" s="7"/>
      <c r="F4606" s="7"/>
      <c r="G4606" s="22"/>
      <c r="H4606" s="273"/>
      <c r="I4606" s="23"/>
      <c r="J4606" s="24"/>
    </row>
    <row r="4607" spans="1:10" ht="15" x14ac:dyDescent="0.2">
      <c r="A4607" s="25"/>
      <c r="B4607" s="18"/>
      <c r="C4607" s="19"/>
      <c r="D4607" s="143"/>
      <c r="E4607" s="7"/>
      <c r="F4607" s="7"/>
      <c r="G4607" s="22"/>
      <c r="H4607" s="273"/>
      <c r="I4607" s="23"/>
      <c r="J4607" s="24"/>
    </row>
    <row r="4608" spans="1:10" ht="15" x14ac:dyDescent="0.2">
      <c r="A4608" s="25"/>
      <c r="B4608" s="18"/>
      <c r="C4608" s="19"/>
      <c r="D4608" s="143"/>
      <c r="E4608" s="7"/>
      <c r="F4608" s="7"/>
      <c r="G4608" s="22"/>
      <c r="H4608" s="273"/>
      <c r="I4608" s="23"/>
      <c r="J4608" s="24"/>
    </row>
    <row r="4609" spans="1:10" ht="15" x14ac:dyDescent="0.2">
      <c r="A4609" s="25"/>
      <c r="B4609" s="18"/>
      <c r="C4609" s="19"/>
      <c r="D4609" s="143"/>
      <c r="E4609" s="7"/>
      <c r="F4609" s="7"/>
      <c r="G4609" s="22"/>
      <c r="H4609" s="273"/>
      <c r="I4609" s="23"/>
      <c r="J4609" s="24"/>
    </row>
    <row r="4610" spans="1:10" ht="15" x14ac:dyDescent="0.2">
      <c r="A4610" s="25"/>
      <c r="B4610" s="18"/>
      <c r="C4610" s="19"/>
      <c r="D4610" s="143"/>
      <c r="E4610" s="7"/>
      <c r="F4610" s="7"/>
      <c r="G4610" s="22"/>
      <c r="H4610" s="273"/>
      <c r="I4610" s="23"/>
      <c r="J4610" s="24"/>
    </row>
    <row r="4611" spans="1:10" ht="15" x14ac:dyDescent="0.2">
      <c r="A4611" s="25"/>
      <c r="B4611" s="18"/>
      <c r="C4611" s="19"/>
      <c r="D4611" s="143"/>
      <c r="E4611" s="7"/>
      <c r="F4611" s="7"/>
      <c r="G4611" s="22"/>
      <c r="H4611" s="273"/>
      <c r="I4611" s="23"/>
      <c r="J4611" s="24"/>
    </row>
    <row r="4612" spans="1:10" ht="15" x14ac:dyDescent="0.2">
      <c r="A4612" s="25"/>
      <c r="B4612" s="18"/>
      <c r="C4612" s="19"/>
      <c r="D4612" s="143"/>
      <c r="E4612" s="7"/>
      <c r="F4612" s="7"/>
      <c r="G4612" s="22"/>
      <c r="H4612" s="273"/>
      <c r="I4612" s="23"/>
      <c r="J4612" s="24"/>
    </row>
    <row r="4613" spans="1:10" ht="15" x14ac:dyDescent="0.2">
      <c r="A4613" s="25"/>
      <c r="B4613" s="18"/>
      <c r="C4613" s="19"/>
      <c r="D4613" s="143"/>
      <c r="E4613" s="7"/>
      <c r="F4613" s="7"/>
      <c r="G4613" s="22"/>
      <c r="H4613" s="273"/>
      <c r="I4613" s="23"/>
      <c r="J4613" s="24"/>
    </row>
    <row r="4614" spans="1:10" ht="15" x14ac:dyDescent="0.2">
      <c r="A4614" s="25"/>
      <c r="B4614" s="18"/>
      <c r="C4614" s="19"/>
      <c r="D4614" s="143"/>
      <c r="E4614" s="7"/>
      <c r="F4614" s="7"/>
      <c r="G4614" s="22"/>
      <c r="H4614" s="273"/>
      <c r="I4614" s="23"/>
      <c r="J4614" s="24"/>
    </row>
    <row r="4615" spans="1:10" ht="15" x14ac:dyDescent="0.2">
      <c r="A4615" s="25"/>
      <c r="B4615" s="18"/>
      <c r="C4615" s="19"/>
      <c r="D4615" s="143"/>
      <c r="E4615" s="7"/>
      <c r="F4615" s="7"/>
      <c r="G4615" s="22"/>
      <c r="H4615" s="273"/>
      <c r="I4615" s="23"/>
      <c r="J4615" s="24"/>
    </row>
    <row r="4616" spans="1:10" ht="15" x14ac:dyDescent="0.2">
      <c r="A4616" s="25"/>
      <c r="B4616" s="18"/>
      <c r="C4616" s="19"/>
      <c r="D4616" s="143"/>
      <c r="E4616" s="7"/>
      <c r="F4616" s="7"/>
      <c r="G4616" s="22"/>
      <c r="H4616" s="273"/>
      <c r="I4616" s="23"/>
      <c r="J4616" s="24"/>
    </row>
    <row r="4617" spans="1:10" ht="15" x14ac:dyDescent="0.2">
      <c r="A4617" s="25"/>
      <c r="B4617" s="18"/>
      <c r="C4617" s="19"/>
      <c r="D4617" s="143"/>
      <c r="E4617" s="7"/>
      <c r="F4617" s="7"/>
      <c r="G4617" s="22"/>
      <c r="H4617" s="273"/>
      <c r="I4617" s="23"/>
      <c r="J4617" s="24"/>
    </row>
    <row r="4618" spans="1:10" ht="15" x14ac:dyDescent="0.2">
      <c r="A4618" s="25"/>
      <c r="B4618" s="18"/>
      <c r="C4618" s="19"/>
      <c r="D4618" s="143"/>
      <c r="E4618" s="7"/>
      <c r="F4618" s="7"/>
      <c r="G4618" s="22"/>
      <c r="H4618" s="273"/>
      <c r="I4618" s="23"/>
      <c r="J4618" s="24"/>
    </row>
    <row r="4619" spans="1:10" ht="15" x14ac:dyDescent="0.25">
      <c r="A4619" s="17"/>
      <c r="B4619" s="18"/>
      <c r="C4619" s="19"/>
      <c r="D4619" s="143"/>
      <c r="E4619" s="7"/>
      <c r="F4619" s="7"/>
      <c r="G4619" s="22"/>
      <c r="H4619" s="273"/>
      <c r="I4619" s="23"/>
      <c r="J4619" s="24"/>
    </row>
    <row r="4620" spans="1:10" ht="15" x14ac:dyDescent="0.2">
      <c r="A4620" s="25"/>
      <c r="B4620" s="18"/>
      <c r="C4620" s="19"/>
      <c r="D4620" s="143"/>
      <c r="E4620" s="7"/>
      <c r="F4620" s="7"/>
      <c r="G4620" s="22"/>
      <c r="H4620" s="273"/>
      <c r="I4620" s="23"/>
      <c r="J4620" s="24"/>
    </row>
    <row r="4621" spans="1:10" ht="15" x14ac:dyDescent="0.2">
      <c r="A4621" s="25"/>
      <c r="B4621" s="18"/>
      <c r="C4621" s="19"/>
      <c r="D4621" s="143"/>
      <c r="E4621" s="7"/>
      <c r="F4621" s="7"/>
      <c r="G4621" s="22"/>
      <c r="H4621" s="273"/>
      <c r="I4621" s="23"/>
      <c r="J4621" s="24"/>
    </row>
    <row r="4622" spans="1:10" ht="15" x14ac:dyDescent="0.25">
      <c r="A4622" s="17"/>
      <c r="B4622" s="18"/>
      <c r="C4622" s="19"/>
      <c r="D4622" s="143"/>
      <c r="E4622" s="7"/>
      <c r="F4622" s="7"/>
      <c r="G4622" s="22"/>
      <c r="H4622" s="273"/>
      <c r="I4622" s="23"/>
      <c r="J4622" s="24"/>
    </row>
    <row r="4623" spans="1:10" ht="15" x14ac:dyDescent="0.2">
      <c r="A4623" s="25"/>
      <c r="B4623" s="18"/>
      <c r="C4623" s="19"/>
      <c r="D4623" s="143"/>
      <c r="E4623" s="7"/>
      <c r="F4623" s="7"/>
      <c r="G4623" s="22"/>
      <c r="H4623" s="273"/>
      <c r="I4623" s="23"/>
      <c r="J4623" s="24"/>
    </row>
    <row r="4624" spans="1:10" ht="15" x14ac:dyDescent="0.2">
      <c r="A4624" s="25"/>
      <c r="B4624" s="18"/>
      <c r="C4624" s="19"/>
      <c r="D4624" s="143"/>
      <c r="E4624" s="7"/>
      <c r="F4624" s="7"/>
      <c r="G4624" s="22"/>
      <c r="H4624" s="273"/>
      <c r="I4624" s="23"/>
      <c r="J4624" s="24"/>
    </row>
    <row r="4625" spans="1:10" ht="15" x14ac:dyDescent="0.2">
      <c r="A4625" s="25"/>
      <c r="B4625" s="18"/>
      <c r="C4625" s="19"/>
      <c r="D4625" s="143"/>
      <c r="E4625" s="7"/>
      <c r="F4625" s="7"/>
      <c r="G4625" s="22"/>
      <c r="H4625" s="273"/>
      <c r="I4625" s="23"/>
      <c r="J4625" s="24"/>
    </row>
    <row r="4626" spans="1:10" ht="15" x14ac:dyDescent="0.25">
      <c r="A4626" s="17"/>
      <c r="B4626" s="18"/>
      <c r="C4626" s="19"/>
      <c r="D4626" s="143"/>
      <c r="E4626" s="7"/>
      <c r="F4626" s="7"/>
      <c r="G4626" s="22"/>
      <c r="H4626" s="273"/>
      <c r="I4626" s="23"/>
      <c r="J4626" s="24"/>
    </row>
    <row r="4627" spans="1:10" ht="15" x14ac:dyDescent="0.25">
      <c r="A4627" s="17"/>
      <c r="B4627" s="18"/>
      <c r="C4627" s="19"/>
      <c r="D4627" s="143"/>
      <c r="E4627" s="7"/>
      <c r="F4627" s="7"/>
      <c r="G4627" s="22"/>
      <c r="H4627" s="273"/>
      <c r="I4627" s="23"/>
      <c r="J4627" s="24"/>
    </row>
    <row r="4628" spans="1:10" ht="15" x14ac:dyDescent="0.2">
      <c r="A4628" s="25"/>
      <c r="B4628" s="18"/>
      <c r="C4628" s="19"/>
      <c r="D4628" s="143"/>
      <c r="E4628" s="7"/>
      <c r="F4628" s="7"/>
      <c r="G4628" s="22"/>
      <c r="H4628" s="273"/>
      <c r="I4628" s="23"/>
      <c r="J4628" s="24"/>
    </row>
    <row r="4629" spans="1:10" ht="15" x14ac:dyDescent="0.2">
      <c r="A4629" s="25"/>
      <c r="B4629" s="18"/>
      <c r="C4629" s="19"/>
      <c r="D4629" s="143"/>
      <c r="E4629" s="7"/>
      <c r="F4629" s="7"/>
      <c r="G4629" s="22"/>
      <c r="H4629" s="273"/>
      <c r="I4629" s="23"/>
      <c r="J4629" s="24"/>
    </row>
    <row r="4630" spans="1:10" ht="15" x14ac:dyDescent="0.2">
      <c r="A4630" s="25"/>
      <c r="B4630" s="18"/>
      <c r="C4630" s="19"/>
      <c r="D4630" s="143"/>
      <c r="E4630" s="7"/>
      <c r="F4630" s="7"/>
      <c r="G4630" s="22"/>
      <c r="H4630" s="273"/>
      <c r="I4630" s="23"/>
      <c r="J4630" s="24"/>
    </row>
    <row r="4631" spans="1:10" ht="15" x14ac:dyDescent="0.2">
      <c r="A4631" s="25"/>
      <c r="B4631" s="18"/>
      <c r="C4631" s="19"/>
      <c r="D4631" s="143"/>
      <c r="E4631" s="7"/>
      <c r="F4631" s="7"/>
      <c r="G4631" s="22"/>
      <c r="H4631" s="273"/>
      <c r="I4631" s="23"/>
      <c r="J4631" s="24"/>
    </row>
    <row r="4632" spans="1:10" ht="15" x14ac:dyDescent="0.2">
      <c r="A4632" s="25"/>
      <c r="B4632" s="18"/>
      <c r="C4632" s="19"/>
      <c r="D4632" s="143"/>
      <c r="E4632" s="7"/>
      <c r="F4632" s="7"/>
      <c r="G4632" s="22"/>
      <c r="H4632" s="273"/>
      <c r="I4632" s="23"/>
      <c r="J4632" s="24"/>
    </row>
    <row r="4633" spans="1:10" ht="15" x14ac:dyDescent="0.2">
      <c r="A4633" s="25"/>
      <c r="B4633" s="18"/>
      <c r="C4633" s="19"/>
      <c r="D4633" s="143"/>
      <c r="E4633" s="7"/>
      <c r="F4633" s="7"/>
      <c r="G4633" s="22"/>
      <c r="H4633" s="273"/>
      <c r="I4633" s="23"/>
      <c r="J4633" s="24"/>
    </row>
    <row r="4634" spans="1:10" ht="15" x14ac:dyDescent="0.2">
      <c r="A4634" s="25"/>
      <c r="B4634" s="18"/>
      <c r="C4634" s="19"/>
      <c r="D4634" s="143"/>
      <c r="E4634" s="7"/>
      <c r="F4634" s="7"/>
      <c r="G4634" s="22"/>
      <c r="H4634" s="273"/>
      <c r="I4634" s="23"/>
      <c r="J4634" s="24"/>
    </row>
    <row r="4635" spans="1:10" ht="15" x14ac:dyDescent="0.25">
      <c r="A4635" s="17"/>
      <c r="B4635" s="18"/>
      <c r="C4635" s="19"/>
      <c r="D4635" s="143"/>
      <c r="E4635" s="7"/>
      <c r="F4635" s="7"/>
      <c r="G4635" s="22"/>
      <c r="H4635" s="273"/>
      <c r="I4635" s="23"/>
      <c r="J4635" s="24"/>
    </row>
    <row r="4636" spans="1:10" ht="15" x14ac:dyDescent="0.25">
      <c r="A4636" s="17"/>
      <c r="B4636" s="18"/>
      <c r="C4636" s="19"/>
      <c r="D4636" s="143"/>
      <c r="E4636" s="7"/>
      <c r="F4636" s="7"/>
      <c r="G4636" s="22"/>
      <c r="H4636" s="273"/>
      <c r="I4636" s="23"/>
      <c r="J4636" s="24"/>
    </row>
    <row r="4637" spans="1:10" ht="15" x14ac:dyDescent="0.2">
      <c r="A4637" s="25"/>
      <c r="B4637" s="18"/>
      <c r="C4637" s="19"/>
      <c r="D4637" s="143"/>
      <c r="E4637" s="7"/>
      <c r="F4637" s="7"/>
      <c r="G4637" s="22"/>
      <c r="H4637" s="273"/>
      <c r="I4637" s="23"/>
      <c r="J4637" s="24"/>
    </row>
    <row r="4638" spans="1:10" ht="15" x14ac:dyDescent="0.2">
      <c r="A4638" s="25"/>
      <c r="B4638" s="18"/>
      <c r="C4638" s="19"/>
      <c r="D4638" s="143"/>
      <c r="E4638" s="7"/>
      <c r="F4638" s="7"/>
      <c r="G4638" s="22"/>
      <c r="H4638" s="273"/>
      <c r="I4638" s="23"/>
      <c r="J4638" s="24"/>
    </row>
    <row r="4639" spans="1:10" ht="15" x14ac:dyDescent="0.2">
      <c r="A4639" s="25"/>
      <c r="B4639" s="18"/>
      <c r="C4639" s="19"/>
      <c r="D4639" s="143"/>
      <c r="E4639" s="7"/>
      <c r="F4639" s="7"/>
      <c r="G4639" s="22"/>
      <c r="H4639" s="273"/>
      <c r="I4639" s="23"/>
      <c r="J4639" s="24"/>
    </row>
    <row r="4640" spans="1:10" ht="15" x14ac:dyDescent="0.25">
      <c r="A4640" s="17"/>
      <c r="B4640" s="18"/>
      <c r="C4640" s="19"/>
      <c r="D4640" s="143"/>
      <c r="E4640" s="7"/>
      <c r="F4640" s="7"/>
      <c r="G4640" s="22"/>
      <c r="H4640" s="273"/>
      <c r="I4640" s="23"/>
      <c r="J4640" s="24"/>
    </row>
    <row r="4641" spans="1:10" ht="15" x14ac:dyDescent="0.2">
      <c r="A4641" s="25"/>
      <c r="B4641" s="18"/>
      <c r="C4641" s="19"/>
      <c r="D4641" s="143"/>
      <c r="E4641" s="7"/>
      <c r="F4641" s="7"/>
      <c r="G4641" s="22"/>
      <c r="H4641" s="273"/>
      <c r="I4641" s="23"/>
      <c r="J4641" s="24"/>
    </row>
    <row r="4642" spans="1:10" ht="15" x14ac:dyDescent="0.2">
      <c r="A4642" s="25"/>
      <c r="B4642" s="18"/>
      <c r="C4642" s="19"/>
      <c r="D4642" s="143"/>
      <c r="E4642" s="7"/>
      <c r="F4642" s="7"/>
      <c r="G4642" s="22"/>
      <c r="H4642" s="273"/>
      <c r="I4642" s="23"/>
      <c r="J4642" s="24"/>
    </row>
    <row r="4643" spans="1:10" ht="15" x14ac:dyDescent="0.2">
      <c r="A4643" s="25"/>
      <c r="B4643" s="18"/>
      <c r="C4643" s="19"/>
      <c r="D4643" s="143"/>
      <c r="E4643" s="7"/>
      <c r="F4643" s="7"/>
      <c r="G4643" s="22"/>
      <c r="H4643" s="273"/>
      <c r="I4643" s="23"/>
      <c r="J4643" s="24"/>
    </row>
    <row r="4644" spans="1:10" ht="15" x14ac:dyDescent="0.2">
      <c r="A4644" s="25"/>
      <c r="B4644" s="18"/>
      <c r="C4644" s="19"/>
      <c r="D4644" s="143"/>
      <c r="E4644" s="7"/>
      <c r="F4644" s="7"/>
      <c r="G4644" s="22"/>
      <c r="H4644" s="273"/>
      <c r="I4644" s="23"/>
      <c r="J4644" s="24"/>
    </row>
    <row r="4645" spans="1:10" ht="15" x14ac:dyDescent="0.2">
      <c r="A4645" s="25"/>
      <c r="B4645" s="18"/>
      <c r="C4645" s="19"/>
      <c r="D4645" s="143"/>
      <c r="E4645" s="7"/>
      <c r="F4645" s="7"/>
      <c r="G4645" s="22"/>
      <c r="H4645" s="273"/>
      <c r="I4645" s="23"/>
      <c r="J4645" s="24"/>
    </row>
    <row r="4646" spans="1:10" ht="15" x14ac:dyDescent="0.2">
      <c r="A4646" s="25"/>
      <c r="B4646" s="18"/>
      <c r="C4646" s="19"/>
      <c r="D4646" s="143"/>
      <c r="E4646" s="7"/>
      <c r="F4646" s="7"/>
      <c r="G4646" s="22"/>
      <c r="H4646" s="273"/>
      <c r="I4646" s="23"/>
      <c r="J4646" s="24"/>
    </row>
    <row r="4647" spans="1:10" ht="15" x14ac:dyDescent="0.2">
      <c r="A4647" s="25"/>
      <c r="B4647" s="18"/>
      <c r="C4647" s="19"/>
      <c r="D4647" s="143"/>
      <c r="E4647" s="7"/>
      <c r="F4647" s="7"/>
      <c r="G4647" s="22"/>
      <c r="H4647" s="273"/>
      <c r="I4647" s="23"/>
      <c r="J4647" s="24"/>
    </row>
    <row r="4648" spans="1:10" ht="15" x14ac:dyDescent="0.2">
      <c r="A4648" s="25"/>
      <c r="B4648" s="18"/>
      <c r="C4648" s="19"/>
      <c r="D4648" s="143"/>
      <c r="E4648" s="7"/>
      <c r="F4648" s="7"/>
      <c r="G4648" s="22"/>
      <c r="H4648" s="273"/>
      <c r="I4648" s="23"/>
      <c r="J4648" s="24"/>
    </row>
    <row r="4649" spans="1:10" ht="15" x14ac:dyDescent="0.2">
      <c r="A4649" s="25"/>
      <c r="B4649" s="18"/>
      <c r="C4649" s="19"/>
      <c r="D4649" s="143"/>
      <c r="E4649" s="7"/>
      <c r="F4649" s="7"/>
      <c r="G4649" s="22"/>
      <c r="H4649" s="273"/>
      <c r="I4649" s="23"/>
      <c r="J4649" s="24"/>
    </row>
    <row r="4650" spans="1:10" ht="15" x14ac:dyDescent="0.2">
      <c r="A4650" s="25"/>
      <c r="B4650" s="18"/>
      <c r="C4650" s="19"/>
      <c r="D4650" s="143"/>
      <c r="E4650" s="7"/>
      <c r="F4650" s="7"/>
      <c r="G4650" s="22"/>
      <c r="H4650" s="273"/>
      <c r="I4650" s="23"/>
      <c r="J4650" s="24"/>
    </row>
    <row r="4651" spans="1:10" ht="15" x14ac:dyDescent="0.25">
      <c r="A4651" s="17"/>
      <c r="B4651" s="18"/>
      <c r="C4651" s="19"/>
      <c r="D4651" s="143"/>
      <c r="E4651" s="7"/>
      <c r="F4651" s="7"/>
      <c r="G4651" s="22"/>
      <c r="H4651" s="273"/>
      <c r="I4651" s="23"/>
      <c r="J4651" s="24"/>
    </row>
    <row r="4652" spans="1:10" ht="15" x14ac:dyDescent="0.2">
      <c r="A4652" s="25"/>
      <c r="B4652" s="18"/>
      <c r="C4652" s="19"/>
      <c r="D4652" s="143"/>
      <c r="E4652" s="7"/>
      <c r="F4652" s="7"/>
      <c r="G4652" s="22"/>
      <c r="H4652" s="273"/>
      <c r="I4652" s="23"/>
      <c r="J4652" s="24"/>
    </row>
    <row r="4653" spans="1:10" ht="15" x14ac:dyDescent="0.2">
      <c r="A4653" s="25"/>
      <c r="B4653" s="18"/>
      <c r="C4653" s="19"/>
      <c r="D4653" s="143"/>
      <c r="E4653" s="7"/>
      <c r="F4653" s="7"/>
      <c r="G4653" s="22"/>
      <c r="H4653" s="273"/>
      <c r="I4653" s="23"/>
      <c r="J4653" s="24"/>
    </row>
    <row r="4654" spans="1:10" ht="15" x14ac:dyDescent="0.2">
      <c r="A4654" s="25"/>
      <c r="B4654" s="18"/>
      <c r="C4654" s="19"/>
      <c r="D4654" s="143"/>
      <c r="E4654" s="7"/>
      <c r="F4654" s="7"/>
      <c r="G4654" s="22"/>
      <c r="H4654" s="273"/>
      <c r="I4654" s="23"/>
      <c r="J4654" s="24"/>
    </row>
    <row r="4655" spans="1:10" ht="15" x14ac:dyDescent="0.2">
      <c r="A4655" s="25"/>
      <c r="B4655" s="18"/>
      <c r="C4655" s="19"/>
      <c r="D4655" s="143"/>
      <c r="E4655" s="7"/>
      <c r="F4655" s="7"/>
      <c r="G4655" s="22"/>
      <c r="H4655" s="273"/>
      <c r="I4655" s="23"/>
      <c r="J4655" s="24"/>
    </row>
    <row r="4656" spans="1:10" ht="15" x14ac:dyDescent="0.2">
      <c r="A4656" s="25"/>
      <c r="B4656" s="18"/>
      <c r="C4656" s="19"/>
      <c r="D4656" s="143"/>
      <c r="E4656" s="7"/>
      <c r="F4656" s="7"/>
      <c r="G4656" s="22"/>
      <c r="H4656" s="273"/>
      <c r="I4656" s="23"/>
      <c r="J4656" s="24"/>
    </row>
    <row r="4657" spans="1:10" ht="15" x14ac:dyDescent="0.25">
      <c r="A4657" s="17"/>
      <c r="B4657" s="18"/>
      <c r="C4657" s="19"/>
      <c r="D4657" s="143"/>
      <c r="E4657" s="7"/>
      <c r="F4657" s="7"/>
      <c r="G4657" s="22"/>
      <c r="H4657" s="273"/>
      <c r="I4657" s="23"/>
      <c r="J4657" s="24"/>
    </row>
    <row r="4658" spans="1:10" ht="15" x14ac:dyDescent="0.2">
      <c r="A4658" s="25"/>
      <c r="B4658" s="18"/>
      <c r="C4658" s="19"/>
      <c r="D4658" s="143"/>
      <c r="E4658" s="7"/>
      <c r="F4658" s="7"/>
      <c r="G4658" s="22"/>
      <c r="H4658" s="273"/>
      <c r="I4658" s="23"/>
      <c r="J4658" s="24"/>
    </row>
    <row r="4659" spans="1:10" ht="15" x14ac:dyDescent="0.2">
      <c r="A4659" s="25"/>
      <c r="B4659" s="18"/>
      <c r="C4659" s="19"/>
      <c r="D4659" s="143"/>
      <c r="E4659" s="7"/>
      <c r="F4659" s="7"/>
      <c r="G4659" s="22"/>
      <c r="H4659" s="273"/>
      <c r="I4659" s="23"/>
      <c r="J4659" s="24"/>
    </row>
    <row r="4660" spans="1:10" ht="15" x14ac:dyDescent="0.2">
      <c r="A4660" s="25"/>
      <c r="B4660" s="18"/>
      <c r="C4660" s="19"/>
      <c r="D4660" s="143"/>
      <c r="E4660" s="7"/>
      <c r="F4660" s="7"/>
      <c r="G4660" s="22"/>
      <c r="H4660" s="273"/>
      <c r="I4660" s="23"/>
      <c r="J4660" s="24"/>
    </row>
    <row r="4661" spans="1:10" ht="15" x14ac:dyDescent="0.2">
      <c r="A4661" s="25"/>
      <c r="B4661" s="18"/>
      <c r="C4661" s="19"/>
      <c r="D4661" s="143"/>
      <c r="E4661" s="7"/>
      <c r="F4661" s="7"/>
      <c r="G4661" s="22"/>
      <c r="H4661" s="273"/>
      <c r="I4661" s="23"/>
      <c r="J4661" s="24"/>
    </row>
    <row r="4662" spans="1:10" ht="15" x14ac:dyDescent="0.2">
      <c r="A4662" s="25"/>
      <c r="B4662" s="18"/>
      <c r="C4662" s="19"/>
      <c r="D4662" s="143"/>
      <c r="E4662" s="7"/>
      <c r="F4662" s="7"/>
      <c r="G4662" s="22"/>
      <c r="H4662" s="273"/>
      <c r="I4662" s="23"/>
      <c r="J4662" s="24"/>
    </row>
    <row r="4663" spans="1:10" ht="15" x14ac:dyDescent="0.2">
      <c r="A4663" s="25"/>
      <c r="B4663" s="18"/>
      <c r="C4663" s="19"/>
      <c r="D4663" s="143"/>
      <c r="E4663" s="7"/>
      <c r="F4663" s="7"/>
      <c r="G4663" s="22"/>
      <c r="H4663" s="273"/>
      <c r="I4663" s="23"/>
      <c r="J4663" s="24"/>
    </row>
    <row r="4664" spans="1:10" ht="15" x14ac:dyDescent="0.2">
      <c r="A4664" s="25"/>
      <c r="B4664" s="18"/>
      <c r="C4664" s="19"/>
      <c r="D4664" s="143"/>
      <c r="E4664" s="7"/>
      <c r="F4664" s="7"/>
      <c r="G4664" s="22"/>
      <c r="H4664" s="273"/>
      <c r="I4664" s="23"/>
      <c r="J4664" s="24"/>
    </row>
    <row r="4665" spans="1:10" ht="15" x14ac:dyDescent="0.2">
      <c r="A4665" s="25"/>
      <c r="B4665" s="18"/>
      <c r="C4665" s="19"/>
      <c r="D4665" s="143"/>
      <c r="E4665" s="7"/>
      <c r="F4665" s="7"/>
      <c r="G4665" s="22"/>
      <c r="H4665" s="273"/>
      <c r="I4665" s="23"/>
      <c r="J4665" s="24"/>
    </row>
    <row r="4666" spans="1:10" ht="15" x14ac:dyDescent="0.2">
      <c r="A4666" s="25"/>
      <c r="B4666" s="18"/>
      <c r="C4666" s="19"/>
      <c r="D4666" s="143"/>
      <c r="E4666" s="7"/>
      <c r="F4666" s="7"/>
      <c r="G4666" s="22"/>
      <c r="H4666" s="273"/>
      <c r="I4666" s="23"/>
      <c r="J4666" s="24"/>
    </row>
    <row r="4667" spans="1:10" ht="15" x14ac:dyDescent="0.2">
      <c r="A4667" s="25"/>
      <c r="B4667" s="18"/>
      <c r="C4667" s="19"/>
      <c r="D4667" s="143"/>
      <c r="E4667" s="7"/>
      <c r="F4667" s="7"/>
      <c r="G4667" s="22"/>
      <c r="H4667" s="273"/>
      <c r="I4667" s="23"/>
      <c r="J4667" s="24"/>
    </row>
    <row r="4668" spans="1:10" ht="15" x14ac:dyDescent="0.2">
      <c r="A4668" s="25"/>
      <c r="B4668" s="18"/>
      <c r="C4668" s="19"/>
      <c r="D4668" s="143"/>
      <c r="E4668" s="7"/>
      <c r="F4668" s="7"/>
      <c r="G4668" s="22"/>
      <c r="H4668" s="273"/>
      <c r="I4668" s="23"/>
      <c r="J4668" s="24"/>
    </row>
    <row r="4669" spans="1:10" ht="15" x14ac:dyDescent="0.2">
      <c r="A4669" s="25"/>
      <c r="B4669" s="18"/>
      <c r="C4669" s="19"/>
      <c r="D4669" s="143"/>
      <c r="E4669" s="7"/>
      <c r="F4669" s="7"/>
      <c r="G4669" s="22"/>
      <c r="H4669" s="273"/>
      <c r="I4669" s="23"/>
      <c r="J4669" s="24"/>
    </row>
    <row r="4670" spans="1:10" ht="15" x14ac:dyDescent="0.2">
      <c r="A4670" s="25"/>
      <c r="B4670" s="18"/>
      <c r="C4670" s="19"/>
      <c r="D4670" s="143"/>
      <c r="E4670" s="7"/>
      <c r="F4670" s="7"/>
      <c r="G4670" s="22"/>
      <c r="H4670" s="273"/>
      <c r="I4670" s="23"/>
      <c r="J4670" s="24"/>
    </row>
    <row r="4671" spans="1:10" ht="15" x14ac:dyDescent="0.2">
      <c r="A4671" s="25"/>
      <c r="B4671" s="18"/>
      <c r="C4671" s="19"/>
      <c r="D4671" s="143"/>
      <c r="E4671" s="7"/>
      <c r="F4671" s="7"/>
      <c r="G4671" s="22"/>
      <c r="H4671" s="273"/>
      <c r="I4671" s="23"/>
      <c r="J4671" s="24"/>
    </row>
    <row r="4672" spans="1:10" ht="15" x14ac:dyDescent="0.2">
      <c r="A4672" s="25"/>
      <c r="B4672" s="18"/>
      <c r="C4672" s="19"/>
      <c r="D4672" s="143"/>
      <c r="E4672" s="7"/>
      <c r="F4672" s="7"/>
      <c r="G4672" s="22"/>
      <c r="H4672" s="273"/>
      <c r="I4672" s="23"/>
      <c r="J4672" s="24"/>
    </row>
    <row r="4673" spans="1:10" ht="15" x14ac:dyDescent="0.2">
      <c r="A4673" s="25"/>
      <c r="B4673" s="18"/>
      <c r="C4673" s="19"/>
      <c r="D4673" s="143"/>
      <c r="E4673" s="7"/>
      <c r="F4673" s="7"/>
      <c r="G4673" s="22"/>
      <c r="H4673" s="273"/>
      <c r="I4673" s="23"/>
      <c r="J4673" s="24"/>
    </row>
    <row r="4674" spans="1:10" ht="15" x14ac:dyDescent="0.2">
      <c r="A4674" s="25"/>
      <c r="B4674" s="18"/>
      <c r="C4674" s="19"/>
      <c r="D4674" s="143"/>
      <c r="E4674" s="7"/>
      <c r="F4674" s="7"/>
      <c r="G4674" s="22"/>
      <c r="H4674" s="273"/>
      <c r="I4674" s="23"/>
      <c r="J4674" s="24"/>
    </row>
    <row r="4675" spans="1:10" ht="15" x14ac:dyDescent="0.2">
      <c r="A4675" s="25"/>
      <c r="B4675" s="18"/>
      <c r="C4675" s="19"/>
      <c r="D4675" s="143"/>
      <c r="E4675" s="7"/>
      <c r="F4675" s="7"/>
      <c r="G4675" s="22"/>
      <c r="H4675" s="273"/>
      <c r="I4675" s="23"/>
      <c r="J4675" s="24"/>
    </row>
    <row r="4676" spans="1:10" ht="15" x14ac:dyDescent="0.2">
      <c r="A4676" s="25"/>
      <c r="B4676" s="18"/>
      <c r="C4676" s="19"/>
      <c r="D4676" s="143"/>
      <c r="E4676" s="7"/>
      <c r="F4676" s="7"/>
      <c r="G4676" s="22"/>
      <c r="H4676" s="273"/>
      <c r="I4676" s="23"/>
      <c r="J4676" s="24"/>
    </row>
    <row r="4677" spans="1:10" ht="15" x14ac:dyDescent="0.2">
      <c r="A4677" s="25"/>
      <c r="B4677" s="18"/>
      <c r="C4677" s="19"/>
      <c r="D4677" s="143"/>
      <c r="E4677" s="7"/>
      <c r="F4677" s="7"/>
      <c r="G4677" s="22"/>
      <c r="H4677" s="273"/>
      <c r="I4677" s="23"/>
      <c r="J4677" s="24"/>
    </row>
    <row r="4678" spans="1:10" ht="15" x14ac:dyDescent="0.2">
      <c r="A4678" s="25"/>
      <c r="B4678" s="18"/>
      <c r="C4678" s="19"/>
      <c r="D4678" s="143"/>
      <c r="E4678" s="7"/>
      <c r="F4678" s="7"/>
      <c r="G4678" s="22"/>
      <c r="H4678" s="273"/>
      <c r="I4678" s="23"/>
      <c r="J4678" s="24"/>
    </row>
    <row r="4679" spans="1:10" ht="15" x14ac:dyDescent="0.2">
      <c r="A4679" s="25"/>
      <c r="B4679" s="18"/>
      <c r="C4679" s="19"/>
      <c r="D4679" s="143"/>
      <c r="E4679" s="7"/>
      <c r="F4679" s="7"/>
      <c r="G4679" s="22"/>
      <c r="H4679" s="273"/>
      <c r="I4679" s="23"/>
      <c r="J4679" s="24"/>
    </row>
    <row r="4680" spans="1:10" ht="15" x14ac:dyDescent="0.25">
      <c r="A4680" s="17"/>
      <c r="B4680" s="18"/>
      <c r="C4680" s="19"/>
      <c r="D4680" s="143"/>
      <c r="E4680" s="7"/>
      <c r="F4680" s="7"/>
      <c r="G4680" s="22"/>
      <c r="H4680" s="273"/>
      <c r="I4680" s="23"/>
      <c r="J4680" s="24"/>
    </row>
    <row r="4681" spans="1:10" ht="15" x14ac:dyDescent="0.2">
      <c r="A4681" s="25"/>
      <c r="B4681" s="18"/>
      <c r="C4681" s="19"/>
      <c r="D4681" s="143"/>
      <c r="E4681" s="7"/>
      <c r="F4681" s="7"/>
      <c r="G4681" s="22"/>
      <c r="H4681" s="273"/>
      <c r="I4681" s="23"/>
      <c r="J4681" s="24"/>
    </row>
    <row r="4682" spans="1:10" ht="15" x14ac:dyDescent="0.25">
      <c r="A4682" s="17"/>
      <c r="B4682" s="18"/>
      <c r="C4682" s="19"/>
      <c r="D4682" s="143"/>
      <c r="E4682" s="7"/>
      <c r="F4682" s="7"/>
      <c r="G4682" s="22"/>
      <c r="H4682" s="273"/>
      <c r="I4682" s="23"/>
      <c r="J4682" s="24"/>
    </row>
    <row r="4683" spans="1:10" ht="15" x14ac:dyDescent="0.2">
      <c r="A4683" s="25"/>
      <c r="B4683" s="18"/>
      <c r="C4683" s="19"/>
      <c r="D4683" s="143"/>
      <c r="E4683" s="7"/>
      <c r="F4683" s="7"/>
      <c r="G4683" s="22"/>
      <c r="H4683" s="273"/>
      <c r="I4683" s="23"/>
      <c r="J4683" s="24"/>
    </row>
    <row r="4684" spans="1:10" ht="15" x14ac:dyDescent="0.2">
      <c r="A4684" s="25"/>
      <c r="B4684" s="18"/>
      <c r="C4684" s="19"/>
      <c r="D4684" s="143"/>
      <c r="E4684" s="7"/>
      <c r="F4684" s="7"/>
      <c r="G4684" s="22"/>
      <c r="H4684" s="273"/>
      <c r="I4684" s="23"/>
      <c r="J4684" s="24"/>
    </row>
    <row r="4685" spans="1:10" ht="15" x14ac:dyDescent="0.2">
      <c r="A4685" s="25"/>
      <c r="B4685" s="18"/>
      <c r="C4685" s="19"/>
      <c r="D4685" s="143"/>
      <c r="E4685" s="7"/>
      <c r="F4685" s="7"/>
      <c r="G4685" s="22"/>
      <c r="H4685" s="273"/>
      <c r="I4685" s="23"/>
      <c r="J4685" s="24"/>
    </row>
    <row r="4686" spans="1:10" ht="15" x14ac:dyDescent="0.2">
      <c r="A4686" s="25"/>
      <c r="B4686" s="18"/>
      <c r="C4686" s="19"/>
      <c r="D4686" s="143"/>
      <c r="E4686" s="7"/>
      <c r="F4686" s="7"/>
      <c r="G4686" s="22"/>
      <c r="H4686" s="273"/>
      <c r="I4686" s="23"/>
      <c r="J4686" s="24"/>
    </row>
    <row r="4687" spans="1:10" ht="15" x14ac:dyDescent="0.2">
      <c r="A4687" s="25"/>
      <c r="B4687" s="18"/>
      <c r="C4687" s="19"/>
      <c r="D4687" s="143"/>
      <c r="E4687" s="7"/>
      <c r="F4687" s="7"/>
      <c r="G4687" s="22"/>
      <c r="H4687" s="273"/>
      <c r="I4687" s="23"/>
      <c r="J4687" s="24"/>
    </row>
    <row r="4688" spans="1:10" ht="15" x14ac:dyDescent="0.2">
      <c r="A4688" s="25"/>
      <c r="B4688" s="18"/>
      <c r="C4688" s="19"/>
      <c r="D4688" s="143"/>
      <c r="E4688" s="7"/>
      <c r="F4688" s="7"/>
      <c r="G4688" s="22"/>
      <c r="H4688" s="273"/>
      <c r="I4688" s="23"/>
      <c r="J4688" s="24"/>
    </row>
    <row r="4689" spans="1:10" ht="15" x14ac:dyDescent="0.2">
      <c r="A4689" s="25"/>
      <c r="B4689" s="18"/>
      <c r="C4689" s="19"/>
      <c r="D4689" s="143"/>
      <c r="E4689" s="7"/>
      <c r="F4689" s="7"/>
      <c r="G4689" s="22"/>
      <c r="H4689" s="273"/>
      <c r="I4689" s="23"/>
      <c r="J4689" s="24"/>
    </row>
    <row r="4690" spans="1:10" ht="15" x14ac:dyDescent="0.2">
      <c r="A4690" s="25"/>
      <c r="B4690" s="18"/>
      <c r="C4690" s="19"/>
      <c r="D4690" s="143"/>
      <c r="E4690" s="7"/>
      <c r="F4690" s="7"/>
      <c r="G4690" s="22"/>
      <c r="H4690" s="273"/>
      <c r="I4690" s="23"/>
      <c r="J4690" s="24"/>
    </row>
    <row r="4691" spans="1:10" ht="15" x14ac:dyDescent="0.2">
      <c r="A4691" s="25"/>
      <c r="B4691" s="18"/>
      <c r="C4691" s="19"/>
      <c r="D4691" s="143"/>
      <c r="E4691" s="7"/>
      <c r="F4691" s="7"/>
      <c r="G4691" s="22"/>
      <c r="H4691" s="273"/>
      <c r="I4691" s="23"/>
      <c r="J4691" s="24"/>
    </row>
    <row r="4692" spans="1:10" ht="15" x14ac:dyDescent="0.25">
      <c r="A4692" s="17"/>
      <c r="B4692" s="18"/>
      <c r="C4692" s="19"/>
      <c r="D4692" s="143"/>
      <c r="E4692" s="7"/>
      <c r="F4692" s="7"/>
      <c r="G4692" s="22"/>
      <c r="H4692" s="273"/>
      <c r="I4692" s="23"/>
      <c r="J4692" s="24"/>
    </row>
    <row r="4693" spans="1:10" ht="15" x14ac:dyDescent="0.2">
      <c r="A4693" s="25"/>
      <c r="B4693" s="18"/>
      <c r="C4693" s="19"/>
      <c r="D4693" s="143"/>
      <c r="E4693" s="7"/>
      <c r="F4693" s="7"/>
      <c r="G4693" s="22"/>
      <c r="H4693" s="273"/>
      <c r="I4693" s="23"/>
      <c r="J4693" s="24"/>
    </row>
    <row r="4694" spans="1:10" ht="15" x14ac:dyDescent="0.2">
      <c r="A4694" s="25"/>
      <c r="B4694" s="18"/>
      <c r="C4694" s="19"/>
      <c r="D4694" s="143"/>
      <c r="E4694" s="7"/>
      <c r="F4694" s="7"/>
      <c r="G4694" s="22"/>
      <c r="H4694" s="273"/>
      <c r="I4694" s="23"/>
      <c r="J4694" s="24"/>
    </row>
    <row r="4695" spans="1:10" ht="15" x14ac:dyDescent="0.25">
      <c r="A4695" s="17"/>
      <c r="B4695" s="18"/>
      <c r="C4695" s="19"/>
      <c r="D4695" s="143"/>
      <c r="E4695" s="7"/>
      <c r="F4695" s="7"/>
      <c r="G4695" s="22"/>
      <c r="H4695" s="273"/>
      <c r="I4695" s="23"/>
      <c r="J4695" s="24"/>
    </row>
    <row r="4696" spans="1:10" ht="15" x14ac:dyDescent="0.2">
      <c r="A4696" s="25"/>
      <c r="B4696" s="18"/>
      <c r="C4696" s="19"/>
      <c r="D4696" s="143"/>
      <c r="E4696" s="7"/>
      <c r="F4696" s="7"/>
      <c r="G4696" s="22"/>
      <c r="H4696" s="273"/>
      <c r="I4696" s="23"/>
      <c r="J4696" s="24"/>
    </row>
    <row r="4697" spans="1:10" ht="15" x14ac:dyDescent="0.2">
      <c r="A4697" s="25"/>
      <c r="B4697" s="18"/>
      <c r="C4697" s="19"/>
      <c r="D4697" s="143"/>
      <c r="E4697" s="7"/>
      <c r="F4697" s="7"/>
      <c r="G4697" s="22"/>
      <c r="H4697" s="273"/>
      <c r="I4697" s="23"/>
      <c r="J4697" s="24"/>
    </row>
    <row r="4698" spans="1:10" ht="15" x14ac:dyDescent="0.2">
      <c r="A4698" s="25"/>
      <c r="B4698" s="18"/>
      <c r="C4698" s="19"/>
      <c r="D4698" s="143"/>
      <c r="E4698" s="7"/>
      <c r="F4698" s="7"/>
      <c r="G4698" s="22"/>
      <c r="H4698" s="273"/>
      <c r="I4698" s="23"/>
      <c r="J4698" s="24"/>
    </row>
    <row r="4699" spans="1:10" ht="15" x14ac:dyDescent="0.2">
      <c r="A4699" s="25"/>
      <c r="B4699" s="18"/>
      <c r="C4699" s="19"/>
      <c r="D4699" s="143"/>
      <c r="E4699" s="7"/>
      <c r="F4699" s="7"/>
      <c r="G4699" s="22"/>
      <c r="H4699" s="273"/>
      <c r="I4699" s="23"/>
      <c r="J4699" s="24"/>
    </row>
    <row r="4700" spans="1:10" ht="15" x14ac:dyDescent="0.2">
      <c r="A4700" s="25"/>
      <c r="B4700" s="18"/>
      <c r="C4700" s="19"/>
      <c r="D4700" s="143"/>
      <c r="E4700" s="7"/>
      <c r="F4700" s="7"/>
      <c r="G4700" s="22"/>
      <c r="H4700" s="273"/>
      <c r="I4700" s="23"/>
      <c r="J4700" s="24"/>
    </row>
    <row r="4701" spans="1:10" ht="15" x14ac:dyDescent="0.25">
      <c r="A4701" s="17"/>
      <c r="B4701" s="18"/>
      <c r="C4701" s="19"/>
      <c r="D4701" s="143"/>
      <c r="E4701" s="7"/>
      <c r="F4701" s="7"/>
      <c r="G4701" s="22"/>
      <c r="H4701" s="273"/>
      <c r="I4701" s="23"/>
      <c r="J4701" s="24"/>
    </row>
    <row r="4702" spans="1:10" ht="15" x14ac:dyDescent="0.2">
      <c r="A4702" s="25"/>
      <c r="B4702" s="18"/>
      <c r="C4702" s="19"/>
      <c r="D4702" s="143"/>
      <c r="E4702" s="7"/>
      <c r="F4702" s="7"/>
      <c r="G4702" s="22"/>
      <c r="H4702" s="273"/>
      <c r="I4702" s="23"/>
      <c r="J4702" s="24"/>
    </row>
    <row r="4703" spans="1:10" ht="15" x14ac:dyDescent="0.2">
      <c r="A4703" s="25"/>
      <c r="B4703" s="18"/>
      <c r="C4703" s="19"/>
      <c r="D4703" s="143"/>
      <c r="E4703" s="7"/>
      <c r="F4703" s="7"/>
      <c r="G4703" s="22"/>
      <c r="H4703" s="273"/>
      <c r="I4703" s="23"/>
      <c r="J4703" s="24"/>
    </row>
    <row r="4704" spans="1:10" ht="15" x14ac:dyDescent="0.2">
      <c r="A4704" s="25"/>
      <c r="B4704" s="18"/>
      <c r="C4704" s="19"/>
      <c r="D4704" s="143"/>
      <c r="E4704" s="7"/>
      <c r="F4704" s="7"/>
      <c r="G4704" s="22"/>
      <c r="H4704" s="273"/>
      <c r="I4704" s="23"/>
      <c r="J4704" s="24"/>
    </row>
    <row r="4705" spans="1:10" ht="15" x14ac:dyDescent="0.2">
      <c r="A4705" s="25"/>
      <c r="B4705" s="18"/>
      <c r="C4705" s="19"/>
      <c r="D4705" s="143"/>
      <c r="E4705" s="7"/>
      <c r="F4705" s="7"/>
      <c r="G4705" s="22"/>
      <c r="H4705" s="273"/>
      <c r="I4705" s="23"/>
      <c r="J4705" s="24"/>
    </row>
    <row r="4706" spans="1:10" ht="15" x14ac:dyDescent="0.2">
      <c r="A4706" s="25"/>
      <c r="B4706" s="18"/>
      <c r="C4706" s="19"/>
      <c r="D4706" s="143"/>
      <c r="E4706" s="7"/>
      <c r="F4706" s="7"/>
      <c r="G4706" s="22"/>
      <c r="H4706" s="273"/>
      <c r="I4706" s="23"/>
      <c r="J4706" s="24"/>
    </row>
    <row r="4707" spans="1:10" ht="15" x14ac:dyDescent="0.25">
      <c r="A4707" s="17"/>
      <c r="B4707" s="18"/>
      <c r="C4707" s="19"/>
      <c r="D4707" s="143"/>
      <c r="E4707" s="7"/>
      <c r="F4707" s="7"/>
      <c r="G4707" s="22"/>
      <c r="H4707" s="273"/>
      <c r="I4707" s="23"/>
      <c r="J4707" s="24"/>
    </row>
    <row r="4708" spans="1:10" ht="15" x14ac:dyDescent="0.2">
      <c r="A4708" s="25"/>
      <c r="B4708" s="18"/>
      <c r="C4708" s="19"/>
      <c r="D4708" s="143"/>
      <c r="E4708" s="7"/>
      <c r="F4708" s="7"/>
      <c r="G4708" s="22"/>
      <c r="H4708" s="273"/>
      <c r="I4708" s="23"/>
      <c r="J4708" s="24"/>
    </row>
    <row r="4709" spans="1:10" ht="15" x14ac:dyDescent="0.2">
      <c r="A4709" s="25"/>
      <c r="B4709" s="18"/>
      <c r="C4709" s="19"/>
      <c r="D4709" s="143"/>
      <c r="E4709" s="7"/>
      <c r="F4709" s="7"/>
      <c r="G4709" s="22"/>
      <c r="H4709" s="273"/>
      <c r="I4709" s="23"/>
      <c r="J4709" s="24"/>
    </row>
    <row r="4710" spans="1:10" ht="15" x14ac:dyDescent="0.2">
      <c r="A4710" s="25"/>
      <c r="B4710" s="18"/>
      <c r="C4710" s="19"/>
      <c r="D4710" s="143"/>
      <c r="E4710" s="7"/>
      <c r="F4710" s="7"/>
      <c r="G4710" s="22"/>
      <c r="H4710" s="273"/>
      <c r="I4710" s="23"/>
      <c r="J4710" s="24"/>
    </row>
    <row r="4711" spans="1:10" ht="15" x14ac:dyDescent="0.2">
      <c r="A4711" s="25"/>
      <c r="B4711" s="18"/>
      <c r="C4711" s="19"/>
      <c r="D4711" s="143"/>
      <c r="E4711" s="7"/>
      <c r="F4711" s="7"/>
      <c r="G4711" s="22"/>
      <c r="H4711" s="273"/>
      <c r="I4711" s="23"/>
      <c r="J4711" s="24"/>
    </row>
    <row r="4712" spans="1:10" ht="15" x14ac:dyDescent="0.2">
      <c r="A4712" s="25"/>
      <c r="B4712" s="18"/>
      <c r="C4712" s="19"/>
      <c r="D4712" s="143"/>
      <c r="E4712" s="7"/>
      <c r="F4712" s="7"/>
      <c r="G4712" s="22"/>
      <c r="H4712" s="273"/>
      <c r="I4712" s="23"/>
      <c r="J4712" s="24"/>
    </row>
    <row r="4713" spans="1:10" ht="15" x14ac:dyDescent="0.2">
      <c r="A4713" s="25"/>
      <c r="B4713" s="18"/>
      <c r="C4713" s="19"/>
      <c r="D4713" s="143"/>
      <c r="E4713" s="7"/>
      <c r="F4713" s="7"/>
      <c r="G4713" s="22"/>
      <c r="H4713" s="273"/>
      <c r="I4713" s="23"/>
      <c r="J4713" s="24"/>
    </row>
    <row r="4714" spans="1:10" ht="15" x14ac:dyDescent="0.2">
      <c r="A4714" s="25"/>
      <c r="B4714" s="18"/>
      <c r="C4714" s="19"/>
      <c r="D4714" s="143"/>
      <c r="E4714" s="7"/>
      <c r="F4714" s="7"/>
      <c r="G4714" s="22"/>
      <c r="H4714" s="273"/>
      <c r="I4714" s="23"/>
      <c r="J4714" s="24"/>
    </row>
    <row r="4715" spans="1:10" ht="15" x14ac:dyDescent="0.2">
      <c r="A4715" s="25"/>
      <c r="B4715" s="18"/>
      <c r="C4715" s="19"/>
      <c r="D4715" s="143"/>
      <c r="E4715" s="7"/>
      <c r="F4715" s="7"/>
      <c r="G4715" s="22"/>
      <c r="H4715" s="273"/>
      <c r="I4715" s="23"/>
      <c r="J4715" s="24"/>
    </row>
    <row r="4716" spans="1:10" ht="15" x14ac:dyDescent="0.2">
      <c r="A4716" s="25"/>
      <c r="B4716" s="18"/>
      <c r="C4716" s="19"/>
      <c r="D4716" s="143"/>
      <c r="E4716" s="7"/>
      <c r="F4716" s="7"/>
      <c r="G4716" s="22"/>
      <c r="H4716" s="273"/>
      <c r="I4716" s="23"/>
      <c r="J4716" s="24"/>
    </row>
    <row r="4717" spans="1:10" ht="15" x14ac:dyDescent="0.2">
      <c r="A4717" s="25"/>
      <c r="B4717" s="18"/>
      <c r="C4717" s="19"/>
      <c r="D4717" s="143"/>
      <c r="E4717" s="7"/>
      <c r="F4717" s="7"/>
      <c r="G4717" s="22"/>
      <c r="H4717" s="273"/>
      <c r="I4717" s="23"/>
      <c r="J4717" s="24"/>
    </row>
    <row r="4718" spans="1:10" ht="15" x14ac:dyDescent="0.25">
      <c r="A4718" s="17"/>
      <c r="B4718" s="18"/>
      <c r="C4718" s="19"/>
      <c r="D4718" s="143"/>
      <c r="E4718" s="7"/>
      <c r="F4718" s="7"/>
      <c r="G4718" s="22"/>
      <c r="H4718" s="273"/>
      <c r="I4718" s="23"/>
      <c r="J4718" s="24"/>
    </row>
    <row r="4719" spans="1:10" ht="15" x14ac:dyDescent="0.2">
      <c r="A4719" s="25"/>
      <c r="B4719" s="18"/>
      <c r="C4719" s="19"/>
      <c r="D4719" s="143"/>
      <c r="E4719" s="7"/>
      <c r="F4719" s="7"/>
      <c r="G4719" s="22"/>
      <c r="H4719" s="273"/>
      <c r="I4719" s="23"/>
      <c r="J4719" s="24"/>
    </row>
    <row r="4720" spans="1:10" ht="15" x14ac:dyDescent="0.25">
      <c r="A4720" s="17"/>
      <c r="B4720" s="18"/>
      <c r="C4720" s="19"/>
      <c r="D4720" s="143"/>
      <c r="E4720" s="7"/>
      <c r="F4720" s="7"/>
      <c r="G4720" s="22"/>
      <c r="H4720" s="273"/>
      <c r="I4720" s="23"/>
      <c r="J4720" s="24"/>
    </row>
    <row r="4721" spans="1:10" ht="15" x14ac:dyDescent="0.2">
      <c r="A4721" s="25"/>
      <c r="B4721" s="18"/>
      <c r="C4721" s="19"/>
      <c r="D4721" s="143"/>
      <c r="E4721" s="7"/>
      <c r="F4721" s="7"/>
      <c r="G4721" s="22"/>
      <c r="H4721" s="273"/>
      <c r="I4721" s="23"/>
      <c r="J4721" s="24"/>
    </row>
    <row r="4722" spans="1:10" ht="15" x14ac:dyDescent="0.2">
      <c r="A4722" s="25"/>
      <c r="B4722" s="18"/>
      <c r="C4722" s="19"/>
      <c r="D4722" s="143"/>
      <c r="E4722" s="7"/>
      <c r="F4722" s="7"/>
      <c r="G4722" s="22"/>
      <c r="H4722" s="273"/>
      <c r="I4722" s="23"/>
      <c r="J4722" s="24"/>
    </row>
    <row r="4723" spans="1:10" ht="15" x14ac:dyDescent="0.2">
      <c r="A4723" s="25"/>
      <c r="B4723" s="18"/>
      <c r="C4723" s="19"/>
      <c r="D4723" s="143"/>
      <c r="E4723" s="7"/>
      <c r="F4723" s="7"/>
      <c r="G4723" s="22"/>
      <c r="H4723" s="273"/>
      <c r="I4723" s="23"/>
      <c r="J4723" s="24"/>
    </row>
    <row r="4724" spans="1:10" ht="15" x14ac:dyDescent="0.2">
      <c r="A4724" s="25"/>
      <c r="B4724" s="18"/>
      <c r="C4724" s="19"/>
      <c r="D4724" s="143"/>
      <c r="E4724" s="7"/>
      <c r="F4724" s="7"/>
      <c r="G4724" s="22"/>
      <c r="H4724" s="273"/>
      <c r="I4724" s="23"/>
      <c r="J4724" s="24"/>
    </row>
    <row r="4725" spans="1:10" ht="15" x14ac:dyDescent="0.2">
      <c r="A4725" s="25"/>
      <c r="B4725" s="18"/>
      <c r="C4725" s="19"/>
      <c r="D4725" s="143"/>
      <c r="E4725" s="7"/>
      <c r="F4725" s="7"/>
      <c r="G4725" s="22"/>
      <c r="H4725" s="273"/>
      <c r="I4725" s="23"/>
      <c r="J4725" s="24"/>
    </row>
    <row r="4726" spans="1:10" ht="15" x14ac:dyDescent="0.2">
      <c r="A4726" s="25"/>
      <c r="B4726" s="18"/>
      <c r="C4726" s="19"/>
      <c r="D4726" s="143"/>
      <c r="E4726" s="7"/>
      <c r="F4726" s="7"/>
      <c r="G4726" s="22"/>
      <c r="H4726" s="273"/>
      <c r="I4726" s="23"/>
      <c r="J4726" s="24"/>
    </row>
    <row r="4727" spans="1:10" ht="15" x14ac:dyDescent="0.2">
      <c r="A4727" s="25"/>
      <c r="B4727" s="18"/>
      <c r="C4727" s="19"/>
      <c r="D4727" s="143"/>
      <c r="E4727" s="7"/>
      <c r="F4727" s="7"/>
      <c r="G4727" s="22"/>
      <c r="H4727" s="273"/>
      <c r="I4727" s="23"/>
      <c r="J4727" s="24"/>
    </row>
    <row r="4728" spans="1:10" ht="15" x14ac:dyDescent="0.2">
      <c r="A4728" s="25"/>
      <c r="B4728" s="18"/>
      <c r="C4728" s="19"/>
      <c r="D4728" s="143"/>
      <c r="E4728" s="7"/>
      <c r="F4728" s="7"/>
      <c r="G4728" s="22"/>
      <c r="H4728" s="273"/>
      <c r="I4728" s="23"/>
      <c r="J4728" s="24"/>
    </row>
    <row r="4729" spans="1:10" ht="15" x14ac:dyDescent="0.2">
      <c r="A4729" s="25"/>
      <c r="B4729" s="18"/>
      <c r="C4729" s="19"/>
      <c r="D4729" s="143"/>
      <c r="E4729" s="7"/>
      <c r="F4729" s="7"/>
      <c r="G4729" s="22"/>
      <c r="H4729" s="273"/>
      <c r="I4729" s="23"/>
      <c r="J4729" s="24"/>
    </row>
    <row r="4730" spans="1:10" ht="15" x14ac:dyDescent="0.2">
      <c r="A4730" s="25"/>
      <c r="B4730" s="18"/>
      <c r="C4730" s="19"/>
      <c r="D4730" s="143"/>
      <c r="E4730" s="7"/>
      <c r="F4730" s="7"/>
      <c r="G4730" s="22"/>
      <c r="H4730" s="273"/>
      <c r="I4730" s="23"/>
      <c r="J4730" s="24"/>
    </row>
    <row r="4731" spans="1:10" ht="15" x14ac:dyDescent="0.2">
      <c r="A4731" s="25"/>
      <c r="B4731" s="18"/>
      <c r="C4731" s="19"/>
      <c r="D4731" s="143"/>
      <c r="E4731" s="7"/>
      <c r="F4731" s="7"/>
      <c r="G4731" s="22"/>
      <c r="H4731" s="273"/>
      <c r="I4731" s="23"/>
      <c r="J4731" s="24"/>
    </row>
    <row r="4732" spans="1:10" ht="15" x14ac:dyDescent="0.2">
      <c r="A4732" s="25"/>
      <c r="B4732" s="18"/>
      <c r="C4732" s="19"/>
      <c r="D4732" s="143"/>
      <c r="E4732" s="7"/>
      <c r="F4732" s="7"/>
      <c r="G4732" s="22"/>
      <c r="H4732" s="273"/>
      <c r="I4732" s="23"/>
      <c r="J4732" s="24"/>
    </row>
    <row r="4733" spans="1:10" ht="15" x14ac:dyDescent="0.25">
      <c r="A4733" s="17"/>
      <c r="B4733" s="18"/>
      <c r="C4733" s="19"/>
      <c r="D4733" s="143"/>
      <c r="E4733" s="7"/>
      <c r="F4733" s="7"/>
      <c r="G4733" s="22"/>
      <c r="H4733" s="273"/>
      <c r="I4733" s="23"/>
      <c r="J4733" s="24"/>
    </row>
    <row r="4734" spans="1:10" ht="15" x14ac:dyDescent="0.2">
      <c r="A4734" s="25"/>
      <c r="B4734" s="18"/>
      <c r="C4734" s="19"/>
      <c r="D4734" s="143"/>
      <c r="E4734" s="7"/>
      <c r="F4734" s="7"/>
      <c r="G4734" s="22"/>
      <c r="H4734" s="273"/>
      <c r="I4734" s="23"/>
      <c r="J4734" s="24"/>
    </row>
    <row r="4735" spans="1:10" ht="15" x14ac:dyDescent="0.2">
      <c r="A4735" s="25"/>
      <c r="B4735" s="18"/>
      <c r="C4735" s="19"/>
      <c r="D4735" s="143"/>
      <c r="E4735" s="7"/>
      <c r="F4735" s="7"/>
      <c r="G4735" s="22"/>
      <c r="H4735" s="273"/>
      <c r="I4735" s="23"/>
      <c r="J4735" s="24"/>
    </row>
    <row r="4736" spans="1:10" ht="15" x14ac:dyDescent="0.2">
      <c r="A4736" s="25"/>
      <c r="B4736" s="18"/>
      <c r="C4736" s="19"/>
      <c r="D4736" s="143"/>
      <c r="E4736" s="7"/>
      <c r="F4736" s="7"/>
      <c r="G4736" s="22"/>
      <c r="H4736" s="273"/>
      <c r="I4736" s="23"/>
      <c r="J4736" s="24"/>
    </row>
    <row r="4737" spans="1:10" ht="15" x14ac:dyDescent="0.2">
      <c r="A4737" s="25"/>
      <c r="B4737" s="18"/>
      <c r="C4737" s="19"/>
      <c r="D4737" s="143"/>
      <c r="E4737" s="7"/>
      <c r="F4737" s="7"/>
      <c r="G4737" s="22"/>
      <c r="H4737" s="273"/>
      <c r="I4737" s="23"/>
      <c r="J4737" s="24"/>
    </row>
    <row r="4738" spans="1:10" ht="15" x14ac:dyDescent="0.25">
      <c r="A4738" s="17"/>
      <c r="B4738" s="18"/>
      <c r="C4738" s="19"/>
      <c r="D4738" s="143"/>
      <c r="E4738" s="7"/>
      <c r="F4738" s="7"/>
      <c r="G4738" s="22"/>
      <c r="H4738" s="273"/>
      <c r="I4738" s="23"/>
      <c r="J4738" s="24"/>
    </row>
    <row r="4739" spans="1:10" ht="15" x14ac:dyDescent="0.25">
      <c r="A4739" s="17"/>
      <c r="B4739" s="18"/>
      <c r="C4739" s="19"/>
      <c r="D4739" s="143"/>
      <c r="E4739" s="7"/>
      <c r="F4739" s="7"/>
      <c r="G4739" s="22"/>
      <c r="H4739" s="273"/>
      <c r="I4739" s="23"/>
      <c r="J4739" s="24"/>
    </row>
    <row r="4740" spans="1:10" ht="15" x14ac:dyDescent="0.2">
      <c r="A4740" s="25"/>
      <c r="B4740" s="18"/>
      <c r="C4740" s="19"/>
      <c r="D4740" s="143"/>
      <c r="E4740" s="7"/>
      <c r="F4740" s="7"/>
      <c r="G4740" s="22"/>
      <c r="H4740" s="273"/>
      <c r="I4740" s="23"/>
      <c r="J4740" s="24"/>
    </row>
    <row r="4741" spans="1:10" ht="15" x14ac:dyDescent="0.2">
      <c r="A4741" s="25"/>
      <c r="B4741" s="18"/>
      <c r="C4741" s="19"/>
      <c r="D4741" s="143"/>
      <c r="E4741" s="7"/>
      <c r="F4741" s="7"/>
      <c r="G4741" s="22"/>
      <c r="H4741" s="273"/>
      <c r="I4741" s="23"/>
      <c r="J4741" s="24"/>
    </row>
    <row r="4742" spans="1:10" ht="15" x14ac:dyDescent="0.2">
      <c r="A4742" s="25"/>
      <c r="B4742" s="18"/>
      <c r="C4742" s="19"/>
      <c r="D4742" s="143"/>
      <c r="E4742" s="7"/>
      <c r="F4742" s="7"/>
      <c r="G4742" s="22"/>
      <c r="H4742" s="273"/>
      <c r="I4742" s="23"/>
      <c r="J4742" s="24"/>
    </row>
    <row r="4743" spans="1:10" ht="15" x14ac:dyDescent="0.2">
      <c r="A4743" s="25"/>
      <c r="B4743" s="18"/>
      <c r="C4743" s="19"/>
      <c r="D4743" s="143"/>
      <c r="E4743" s="7"/>
      <c r="F4743" s="7"/>
      <c r="G4743" s="22"/>
      <c r="H4743" s="273"/>
      <c r="I4743" s="23"/>
      <c r="J4743" s="24"/>
    </row>
    <row r="4744" spans="1:10" ht="15" x14ac:dyDescent="0.2">
      <c r="A4744" s="25"/>
      <c r="B4744" s="18"/>
      <c r="C4744" s="19"/>
      <c r="D4744" s="143"/>
      <c r="E4744" s="7"/>
      <c r="F4744" s="7"/>
      <c r="G4744" s="22"/>
      <c r="H4744" s="273"/>
      <c r="I4744" s="23"/>
      <c r="J4744" s="24"/>
    </row>
    <row r="4745" spans="1:10" ht="15" x14ac:dyDescent="0.2">
      <c r="A4745" s="25"/>
      <c r="B4745" s="18"/>
      <c r="C4745" s="19"/>
      <c r="D4745" s="143"/>
      <c r="E4745" s="7"/>
      <c r="F4745" s="7"/>
      <c r="G4745" s="22"/>
      <c r="H4745" s="273"/>
      <c r="I4745" s="23"/>
      <c r="J4745" s="24"/>
    </row>
    <row r="4746" spans="1:10" ht="15" x14ac:dyDescent="0.2">
      <c r="A4746" s="25"/>
      <c r="B4746" s="18"/>
      <c r="C4746" s="19"/>
      <c r="D4746" s="143"/>
      <c r="E4746" s="7"/>
      <c r="F4746" s="7"/>
      <c r="G4746" s="22"/>
      <c r="H4746" s="273"/>
      <c r="I4746" s="23"/>
      <c r="J4746" s="24"/>
    </row>
    <row r="4747" spans="1:10" ht="15" x14ac:dyDescent="0.2">
      <c r="A4747" s="25"/>
      <c r="B4747" s="18"/>
      <c r="C4747" s="19"/>
      <c r="D4747" s="143"/>
      <c r="E4747" s="7"/>
      <c r="F4747" s="7"/>
      <c r="G4747" s="22"/>
      <c r="H4747" s="273"/>
      <c r="I4747" s="23"/>
      <c r="J4747" s="24"/>
    </row>
    <row r="4748" spans="1:10" ht="15" x14ac:dyDescent="0.2">
      <c r="A4748" s="25"/>
      <c r="B4748" s="18"/>
      <c r="C4748" s="19"/>
      <c r="D4748" s="143"/>
      <c r="E4748" s="7"/>
      <c r="F4748" s="7"/>
      <c r="G4748" s="22"/>
      <c r="H4748" s="273"/>
      <c r="I4748" s="23"/>
      <c r="J4748" s="24"/>
    </row>
    <row r="4749" spans="1:10" ht="15" x14ac:dyDescent="0.2">
      <c r="A4749" s="25"/>
      <c r="B4749" s="18"/>
      <c r="C4749" s="19"/>
      <c r="D4749" s="143"/>
      <c r="E4749" s="7"/>
      <c r="F4749" s="7"/>
      <c r="G4749" s="22"/>
      <c r="H4749" s="273"/>
      <c r="I4749" s="23"/>
      <c r="J4749" s="24"/>
    </row>
    <row r="4750" spans="1:10" ht="15" x14ac:dyDescent="0.2">
      <c r="A4750" s="25"/>
      <c r="B4750" s="18"/>
      <c r="C4750" s="19"/>
      <c r="D4750" s="143"/>
      <c r="E4750" s="7"/>
      <c r="F4750" s="7"/>
      <c r="G4750" s="22"/>
      <c r="H4750" s="273"/>
      <c r="I4750" s="23"/>
      <c r="J4750" s="24"/>
    </row>
    <row r="4751" spans="1:10" ht="15" x14ac:dyDescent="0.25">
      <c r="A4751" s="17"/>
      <c r="B4751" s="18"/>
      <c r="C4751" s="19"/>
      <c r="D4751" s="143"/>
      <c r="E4751" s="7"/>
      <c r="F4751" s="7"/>
      <c r="G4751" s="22"/>
      <c r="H4751" s="273"/>
      <c r="I4751" s="23"/>
      <c r="J4751" s="24"/>
    </row>
    <row r="4752" spans="1:10" ht="15" x14ac:dyDescent="0.25">
      <c r="A4752" s="17"/>
      <c r="B4752" s="18"/>
      <c r="C4752" s="19"/>
      <c r="D4752" s="143"/>
      <c r="E4752" s="7"/>
      <c r="F4752" s="7"/>
      <c r="G4752" s="22"/>
      <c r="H4752" s="273"/>
      <c r="I4752" s="23"/>
      <c r="J4752" s="24"/>
    </row>
    <row r="4753" spans="1:10" ht="15" x14ac:dyDescent="0.2">
      <c r="A4753" s="25"/>
      <c r="B4753" s="18"/>
      <c r="C4753" s="19"/>
      <c r="D4753" s="143"/>
      <c r="E4753" s="7"/>
      <c r="F4753" s="7"/>
      <c r="G4753" s="22"/>
      <c r="H4753" s="273"/>
      <c r="I4753" s="23"/>
      <c r="J4753" s="24"/>
    </row>
    <row r="4754" spans="1:10" ht="15" x14ac:dyDescent="0.2">
      <c r="A4754" s="25"/>
      <c r="B4754" s="18"/>
      <c r="C4754" s="19"/>
      <c r="D4754" s="143"/>
      <c r="E4754" s="7"/>
      <c r="F4754" s="7"/>
      <c r="G4754" s="22"/>
      <c r="H4754" s="273"/>
      <c r="I4754" s="23"/>
      <c r="J4754" s="24"/>
    </row>
    <row r="4755" spans="1:10" ht="15" x14ac:dyDescent="0.2">
      <c r="A4755" s="25"/>
      <c r="B4755" s="18"/>
      <c r="C4755" s="19"/>
      <c r="D4755" s="143"/>
      <c r="E4755" s="7"/>
      <c r="F4755" s="7"/>
      <c r="G4755" s="22"/>
      <c r="H4755" s="273"/>
      <c r="I4755" s="23"/>
      <c r="J4755" s="24"/>
    </row>
    <row r="4756" spans="1:10" ht="15" x14ac:dyDescent="0.2">
      <c r="A4756" s="25"/>
      <c r="B4756" s="18"/>
      <c r="C4756" s="19"/>
      <c r="D4756" s="143"/>
      <c r="E4756" s="7"/>
      <c r="F4756" s="7"/>
      <c r="G4756" s="22"/>
      <c r="H4756" s="273"/>
      <c r="I4756" s="23"/>
      <c r="J4756" s="24"/>
    </row>
    <row r="4757" spans="1:10" ht="15" x14ac:dyDescent="0.25">
      <c r="A4757" s="17"/>
      <c r="B4757" s="18"/>
      <c r="C4757" s="19"/>
      <c r="D4757" s="143"/>
      <c r="E4757" s="7"/>
      <c r="F4757" s="7"/>
      <c r="G4757" s="22"/>
      <c r="H4757" s="273"/>
      <c r="I4757" s="23"/>
      <c r="J4757" s="24"/>
    </row>
    <row r="4758" spans="1:10" ht="15" x14ac:dyDescent="0.2">
      <c r="A4758" s="25"/>
      <c r="B4758" s="18"/>
      <c r="C4758" s="19"/>
      <c r="D4758" s="143"/>
      <c r="E4758" s="7"/>
      <c r="F4758" s="7"/>
      <c r="G4758" s="22"/>
      <c r="H4758" s="273"/>
      <c r="I4758" s="23"/>
      <c r="J4758" s="24"/>
    </row>
    <row r="4759" spans="1:10" ht="15" x14ac:dyDescent="0.2">
      <c r="A4759" s="25"/>
      <c r="B4759" s="18"/>
      <c r="C4759" s="19"/>
      <c r="D4759" s="143"/>
      <c r="E4759" s="7"/>
      <c r="F4759" s="7"/>
      <c r="G4759" s="22"/>
      <c r="H4759" s="273"/>
      <c r="I4759" s="23"/>
      <c r="J4759" s="24"/>
    </row>
    <row r="4760" spans="1:10" ht="15" x14ac:dyDescent="0.2">
      <c r="A4760" s="25"/>
      <c r="B4760" s="18"/>
      <c r="C4760" s="19"/>
      <c r="D4760" s="143"/>
      <c r="E4760" s="7"/>
      <c r="F4760" s="7"/>
      <c r="G4760" s="22"/>
      <c r="H4760" s="273"/>
      <c r="I4760" s="23"/>
      <c r="J4760" s="24"/>
    </row>
    <row r="4761" spans="1:10" ht="15" x14ac:dyDescent="0.2">
      <c r="A4761" s="25"/>
      <c r="B4761" s="18"/>
      <c r="C4761" s="19"/>
      <c r="D4761" s="143"/>
      <c r="E4761" s="7"/>
      <c r="F4761" s="7"/>
      <c r="G4761" s="22"/>
      <c r="H4761" s="273"/>
      <c r="I4761" s="23"/>
      <c r="J4761" s="24"/>
    </row>
    <row r="4762" spans="1:10" ht="15" x14ac:dyDescent="0.2">
      <c r="A4762" s="25"/>
      <c r="B4762" s="18"/>
      <c r="C4762" s="19"/>
      <c r="D4762" s="143"/>
      <c r="E4762" s="7"/>
      <c r="F4762" s="7"/>
      <c r="G4762" s="22"/>
      <c r="H4762" s="273"/>
      <c r="I4762" s="23"/>
      <c r="J4762" s="24"/>
    </row>
    <row r="4763" spans="1:10" ht="15" x14ac:dyDescent="0.2">
      <c r="A4763" s="25"/>
      <c r="B4763" s="18"/>
      <c r="C4763" s="19"/>
      <c r="D4763" s="143"/>
      <c r="E4763" s="7"/>
      <c r="F4763" s="7"/>
      <c r="G4763" s="22"/>
      <c r="H4763" s="273"/>
      <c r="I4763" s="23"/>
      <c r="J4763" s="24"/>
    </row>
    <row r="4764" spans="1:10" ht="15" x14ac:dyDescent="0.2">
      <c r="A4764" s="25"/>
      <c r="B4764" s="18"/>
      <c r="C4764" s="19"/>
      <c r="D4764" s="143"/>
      <c r="E4764" s="7"/>
      <c r="F4764" s="7"/>
      <c r="G4764" s="22"/>
      <c r="H4764" s="273"/>
      <c r="I4764" s="23"/>
      <c r="J4764" s="24"/>
    </row>
    <row r="4765" spans="1:10" ht="15" x14ac:dyDescent="0.25">
      <c r="A4765" s="17"/>
      <c r="B4765" s="18"/>
      <c r="C4765" s="19"/>
      <c r="D4765" s="143"/>
      <c r="E4765" s="7"/>
      <c r="F4765" s="7"/>
      <c r="G4765" s="22"/>
      <c r="H4765" s="273"/>
      <c r="I4765" s="23"/>
      <c r="J4765" s="24"/>
    </row>
    <row r="4766" spans="1:10" ht="15" x14ac:dyDescent="0.2">
      <c r="A4766" s="25"/>
      <c r="B4766" s="18"/>
      <c r="C4766" s="19"/>
      <c r="D4766" s="143"/>
      <c r="E4766" s="7"/>
      <c r="F4766" s="7"/>
      <c r="G4766" s="22"/>
      <c r="H4766" s="273"/>
      <c r="I4766" s="23"/>
      <c r="J4766" s="24"/>
    </row>
    <row r="4767" spans="1:10" ht="15" x14ac:dyDescent="0.2">
      <c r="A4767" s="25"/>
      <c r="B4767" s="18"/>
      <c r="C4767" s="19"/>
      <c r="D4767" s="143"/>
      <c r="E4767" s="7"/>
      <c r="F4767" s="7"/>
      <c r="G4767" s="22"/>
      <c r="H4767" s="273"/>
      <c r="I4767" s="23"/>
      <c r="J4767" s="24"/>
    </row>
    <row r="4768" spans="1:10" ht="15" x14ac:dyDescent="0.2">
      <c r="A4768" s="25"/>
      <c r="B4768" s="18"/>
      <c r="C4768" s="19"/>
      <c r="D4768" s="143"/>
      <c r="E4768" s="7"/>
      <c r="F4768" s="7"/>
      <c r="G4768" s="22"/>
      <c r="H4768" s="273"/>
      <c r="I4768" s="23"/>
      <c r="J4768" s="24"/>
    </row>
    <row r="4769" spans="1:10" ht="15" x14ac:dyDescent="0.25">
      <c r="A4769" s="17"/>
      <c r="B4769" s="18"/>
      <c r="C4769" s="19"/>
      <c r="D4769" s="143"/>
      <c r="E4769" s="7"/>
      <c r="F4769" s="7"/>
      <c r="G4769" s="22"/>
      <c r="H4769" s="273"/>
      <c r="I4769" s="23"/>
      <c r="J4769" s="24"/>
    </row>
    <row r="4770" spans="1:10" ht="15" x14ac:dyDescent="0.2">
      <c r="A4770" s="25"/>
      <c r="B4770" s="18"/>
      <c r="C4770" s="19"/>
      <c r="D4770" s="143"/>
      <c r="E4770" s="7"/>
      <c r="F4770" s="7"/>
      <c r="G4770" s="22"/>
      <c r="H4770" s="273"/>
      <c r="I4770" s="23"/>
      <c r="J4770" s="24"/>
    </row>
    <row r="4771" spans="1:10" ht="15" x14ac:dyDescent="0.2">
      <c r="A4771" s="25"/>
      <c r="B4771" s="18"/>
      <c r="C4771" s="19"/>
      <c r="D4771" s="143"/>
      <c r="E4771" s="7"/>
      <c r="F4771" s="7"/>
      <c r="G4771" s="22"/>
      <c r="H4771" s="273"/>
      <c r="I4771" s="23"/>
      <c r="J4771" s="24"/>
    </row>
    <row r="4772" spans="1:10" ht="15" x14ac:dyDescent="0.2">
      <c r="A4772" s="25"/>
      <c r="B4772" s="18"/>
      <c r="C4772" s="19"/>
      <c r="D4772" s="143"/>
      <c r="E4772" s="7"/>
      <c r="F4772" s="7"/>
      <c r="G4772" s="22"/>
      <c r="H4772" s="273"/>
      <c r="I4772" s="23"/>
      <c r="J4772" s="24"/>
    </row>
    <row r="4773" spans="1:10" ht="15" x14ac:dyDescent="0.2">
      <c r="A4773" s="25"/>
      <c r="B4773" s="18"/>
      <c r="C4773" s="19"/>
      <c r="D4773" s="143"/>
      <c r="E4773" s="7"/>
      <c r="F4773" s="7"/>
      <c r="G4773" s="22"/>
      <c r="H4773" s="273"/>
      <c r="I4773" s="23"/>
      <c r="J4773" s="24"/>
    </row>
    <row r="4774" spans="1:10" ht="15" x14ac:dyDescent="0.2">
      <c r="A4774" s="25"/>
      <c r="B4774" s="18"/>
      <c r="C4774" s="19"/>
      <c r="D4774" s="143"/>
      <c r="E4774" s="7"/>
      <c r="F4774" s="7"/>
      <c r="G4774" s="22"/>
      <c r="H4774" s="273"/>
      <c r="I4774" s="23"/>
      <c r="J4774" s="24"/>
    </row>
    <row r="4775" spans="1:10" ht="15" x14ac:dyDescent="0.25">
      <c r="A4775" s="17"/>
      <c r="B4775" s="18"/>
      <c r="C4775" s="19"/>
      <c r="D4775" s="143"/>
      <c r="E4775" s="7"/>
      <c r="F4775" s="7"/>
      <c r="G4775" s="22"/>
      <c r="H4775" s="273"/>
      <c r="I4775" s="23"/>
      <c r="J4775" s="24"/>
    </row>
    <row r="4776" spans="1:10" ht="15" x14ac:dyDescent="0.2">
      <c r="A4776" s="25"/>
      <c r="B4776" s="18"/>
      <c r="C4776" s="19"/>
      <c r="D4776" s="143"/>
      <c r="E4776" s="7"/>
      <c r="F4776" s="7"/>
      <c r="G4776" s="22"/>
      <c r="H4776" s="273"/>
      <c r="I4776" s="23"/>
      <c r="J4776" s="24"/>
    </row>
    <row r="4777" spans="1:10" ht="15" x14ac:dyDescent="0.2">
      <c r="A4777" s="25"/>
      <c r="B4777" s="18"/>
      <c r="C4777" s="19"/>
      <c r="D4777" s="143"/>
      <c r="E4777" s="7"/>
      <c r="F4777" s="7"/>
      <c r="G4777" s="22"/>
      <c r="H4777" s="273"/>
      <c r="I4777" s="23"/>
      <c r="J4777" s="24"/>
    </row>
    <row r="4778" spans="1:10" ht="15" x14ac:dyDescent="0.2">
      <c r="A4778" s="25"/>
      <c r="B4778" s="18"/>
      <c r="C4778" s="19"/>
      <c r="D4778" s="143"/>
      <c r="E4778" s="7"/>
      <c r="F4778" s="7"/>
      <c r="G4778" s="22"/>
      <c r="H4778" s="273"/>
      <c r="I4778" s="23"/>
      <c r="J4778" s="24"/>
    </row>
    <row r="4779" spans="1:10" ht="15" x14ac:dyDescent="0.2">
      <c r="A4779" s="25"/>
      <c r="B4779" s="18"/>
      <c r="C4779" s="19"/>
      <c r="D4779" s="143"/>
      <c r="E4779" s="7"/>
      <c r="F4779" s="7"/>
      <c r="G4779" s="22"/>
      <c r="H4779" s="273"/>
      <c r="I4779" s="23"/>
      <c r="J4779" s="24"/>
    </row>
    <row r="4780" spans="1:10" ht="15" x14ac:dyDescent="0.2">
      <c r="A4780" s="25"/>
      <c r="B4780" s="18"/>
      <c r="C4780" s="19"/>
      <c r="D4780" s="143"/>
      <c r="E4780" s="7"/>
      <c r="F4780" s="7"/>
      <c r="G4780" s="22"/>
      <c r="H4780" s="273"/>
      <c r="I4780" s="23"/>
      <c r="J4780" s="24"/>
    </row>
    <row r="4781" spans="1:10" ht="15" x14ac:dyDescent="0.2">
      <c r="A4781" s="25"/>
      <c r="B4781" s="18"/>
      <c r="C4781" s="19"/>
      <c r="D4781" s="143"/>
      <c r="E4781" s="7"/>
      <c r="F4781" s="7"/>
      <c r="G4781" s="22"/>
      <c r="H4781" s="273"/>
      <c r="I4781" s="23"/>
      <c r="J4781" s="24"/>
    </row>
    <row r="4782" spans="1:10" ht="15" x14ac:dyDescent="0.2">
      <c r="A4782" s="25"/>
      <c r="B4782" s="18"/>
      <c r="C4782" s="19"/>
      <c r="D4782" s="143"/>
      <c r="E4782" s="7"/>
      <c r="F4782" s="7"/>
      <c r="G4782" s="22"/>
      <c r="H4782" s="273"/>
      <c r="I4782" s="23"/>
      <c r="J4782" s="24"/>
    </row>
    <row r="4783" spans="1:10" ht="15" x14ac:dyDescent="0.2">
      <c r="A4783" s="25"/>
      <c r="B4783" s="18"/>
      <c r="C4783" s="19"/>
      <c r="D4783" s="143"/>
      <c r="E4783" s="7"/>
      <c r="F4783" s="7"/>
      <c r="G4783" s="22"/>
      <c r="H4783" s="273"/>
      <c r="I4783" s="23"/>
      <c r="J4783" s="24"/>
    </row>
    <row r="4784" spans="1:10" ht="15" x14ac:dyDescent="0.2">
      <c r="A4784" s="25"/>
      <c r="B4784" s="18"/>
      <c r="C4784" s="19"/>
      <c r="D4784" s="143"/>
      <c r="E4784" s="7"/>
      <c r="F4784" s="7"/>
      <c r="G4784" s="22"/>
      <c r="H4784" s="273"/>
      <c r="I4784" s="23"/>
      <c r="J4784" s="24"/>
    </row>
    <row r="4785" spans="1:10" ht="15" x14ac:dyDescent="0.2">
      <c r="A4785" s="25"/>
      <c r="B4785" s="18"/>
      <c r="C4785" s="19"/>
      <c r="D4785" s="143"/>
      <c r="E4785" s="7"/>
      <c r="F4785" s="7"/>
      <c r="G4785" s="22"/>
      <c r="H4785" s="273"/>
      <c r="I4785" s="23"/>
      <c r="J4785" s="24"/>
    </row>
    <row r="4786" spans="1:10" ht="15" x14ac:dyDescent="0.2">
      <c r="A4786" s="25"/>
      <c r="B4786" s="18"/>
      <c r="C4786" s="19"/>
      <c r="D4786" s="143"/>
      <c r="E4786" s="7"/>
      <c r="F4786" s="7"/>
      <c r="G4786" s="22"/>
      <c r="H4786" s="273"/>
      <c r="I4786" s="23"/>
      <c r="J4786" s="24"/>
    </row>
    <row r="4787" spans="1:10" ht="15" x14ac:dyDescent="0.2">
      <c r="A4787" s="25"/>
      <c r="B4787" s="18"/>
      <c r="C4787" s="19"/>
      <c r="D4787" s="143"/>
      <c r="E4787" s="7"/>
      <c r="F4787" s="7"/>
      <c r="G4787" s="22"/>
      <c r="H4787" s="273"/>
      <c r="I4787" s="23"/>
      <c r="J4787" s="24"/>
    </row>
    <row r="4788" spans="1:10" ht="15" x14ac:dyDescent="0.2">
      <c r="A4788" s="25"/>
      <c r="B4788" s="18"/>
      <c r="C4788" s="19"/>
      <c r="D4788" s="143"/>
      <c r="E4788" s="7"/>
      <c r="F4788" s="7"/>
      <c r="G4788" s="22"/>
      <c r="H4788" s="273"/>
      <c r="I4788" s="23"/>
      <c r="J4788" s="24"/>
    </row>
    <row r="4789" spans="1:10" ht="15" x14ac:dyDescent="0.2">
      <c r="A4789" s="25"/>
      <c r="B4789" s="18"/>
      <c r="C4789" s="19"/>
      <c r="D4789" s="143"/>
      <c r="E4789" s="7"/>
      <c r="F4789" s="7"/>
      <c r="G4789" s="22"/>
      <c r="H4789" s="273"/>
      <c r="I4789" s="23"/>
      <c r="J4789" s="24"/>
    </row>
    <row r="4790" spans="1:10" ht="15" x14ac:dyDescent="0.2">
      <c r="A4790" s="25"/>
      <c r="B4790" s="18"/>
      <c r="C4790" s="19"/>
      <c r="D4790" s="143"/>
      <c r="E4790" s="7"/>
      <c r="F4790" s="7"/>
      <c r="G4790" s="22"/>
      <c r="H4790" s="273"/>
      <c r="I4790" s="23"/>
      <c r="J4790" s="24"/>
    </row>
    <row r="4791" spans="1:10" ht="15" x14ac:dyDescent="0.2">
      <c r="A4791" s="25"/>
      <c r="B4791" s="18"/>
      <c r="C4791" s="19"/>
      <c r="D4791" s="143"/>
      <c r="E4791" s="7"/>
      <c r="F4791" s="7"/>
      <c r="G4791" s="22"/>
      <c r="H4791" s="273"/>
      <c r="I4791" s="23"/>
      <c r="J4791" s="24"/>
    </row>
    <row r="4792" spans="1:10" ht="15" x14ac:dyDescent="0.2">
      <c r="A4792" s="25"/>
      <c r="B4792" s="18"/>
      <c r="C4792" s="19"/>
      <c r="D4792" s="143"/>
      <c r="E4792" s="7"/>
      <c r="F4792" s="7"/>
      <c r="G4792" s="22"/>
      <c r="H4792" s="273"/>
      <c r="I4792" s="23"/>
      <c r="J4792" s="24"/>
    </row>
    <row r="4793" spans="1:10" ht="15" x14ac:dyDescent="0.2">
      <c r="A4793" s="25"/>
      <c r="B4793" s="18"/>
      <c r="C4793" s="19"/>
      <c r="D4793" s="143"/>
      <c r="E4793" s="7"/>
      <c r="F4793" s="7"/>
      <c r="G4793" s="22"/>
      <c r="H4793" s="273"/>
      <c r="I4793" s="23"/>
      <c r="J4793" s="24"/>
    </row>
    <row r="4794" spans="1:10" ht="15" x14ac:dyDescent="0.2">
      <c r="A4794" s="25"/>
      <c r="B4794" s="18"/>
      <c r="C4794" s="19"/>
      <c r="D4794" s="143"/>
      <c r="E4794" s="7"/>
      <c r="F4794" s="7"/>
      <c r="G4794" s="22"/>
      <c r="H4794" s="273"/>
      <c r="I4794" s="23"/>
      <c r="J4794" s="24"/>
    </row>
    <row r="4795" spans="1:10" ht="15" x14ac:dyDescent="0.2">
      <c r="A4795" s="25"/>
      <c r="B4795" s="18"/>
      <c r="C4795" s="19"/>
      <c r="D4795" s="143"/>
      <c r="E4795" s="7"/>
      <c r="F4795" s="7"/>
      <c r="G4795" s="22"/>
      <c r="H4795" s="273"/>
      <c r="I4795" s="23"/>
      <c r="J4795" s="24"/>
    </row>
    <row r="4796" spans="1:10" x14ac:dyDescent="0.2">
      <c r="A4796" s="25"/>
      <c r="B4796" s="18"/>
      <c r="C4796" s="19"/>
      <c r="D4796" s="231"/>
      <c r="E4796" s="7"/>
      <c r="F4796" s="7"/>
      <c r="G4796" s="22"/>
      <c r="H4796" s="273"/>
      <c r="I4796" s="23"/>
      <c r="J4796" s="24"/>
    </row>
    <row r="4797" spans="1:10" x14ac:dyDescent="0.2">
      <c r="A4797" s="25"/>
      <c r="B4797" s="18"/>
      <c r="C4797" s="19"/>
      <c r="D4797" s="231"/>
      <c r="E4797" s="7"/>
      <c r="F4797" s="7"/>
      <c r="G4797" s="22"/>
      <c r="H4797" s="273"/>
      <c r="I4797" s="23"/>
      <c r="J4797" s="24"/>
    </row>
    <row r="4798" spans="1:10" x14ac:dyDescent="0.2">
      <c r="A4798" s="25"/>
      <c r="B4798" s="18"/>
      <c r="C4798" s="19"/>
      <c r="D4798" s="231"/>
      <c r="E4798" s="7"/>
      <c r="F4798" s="7"/>
      <c r="G4798" s="22"/>
      <c r="H4798" s="273"/>
      <c r="I4798" s="23"/>
      <c r="J4798" s="24"/>
    </row>
    <row r="4799" spans="1:10" x14ac:dyDescent="0.2">
      <c r="A4799" s="25"/>
      <c r="B4799" s="18"/>
      <c r="C4799" s="19"/>
      <c r="D4799" s="231"/>
      <c r="E4799" s="7"/>
      <c r="F4799" s="7"/>
      <c r="G4799" s="22"/>
      <c r="H4799" s="273"/>
      <c r="I4799" s="23"/>
      <c r="J4799" s="24"/>
    </row>
    <row r="4800" spans="1:10" x14ac:dyDescent="0.2">
      <c r="A4800" s="25"/>
      <c r="B4800" s="18"/>
      <c r="C4800" s="19"/>
      <c r="D4800" s="231"/>
      <c r="E4800" s="7"/>
      <c r="F4800" s="7"/>
      <c r="G4800" s="22"/>
      <c r="H4800" s="273"/>
      <c r="I4800" s="23"/>
      <c r="J4800" s="24"/>
    </row>
    <row r="4801" spans="1:14" x14ac:dyDescent="0.2">
      <c r="A4801" s="25"/>
      <c r="B4801" s="18"/>
      <c r="C4801" s="19"/>
      <c r="D4801" s="231"/>
      <c r="E4801" s="7"/>
      <c r="F4801" s="7"/>
      <c r="G4801" s="22"/>
      <c r="H4801" s="273"/>
      <c r="I4801" s="23"/>
      <c r="J4801" s="24"/>
    </row>
    <row r="4802" spans="1:14" x14ac:dyDescent="0.2">
      <c r="A4802" s="25"/>
      <c r="B4802" s="18"/>
      <c r="C4802" s="19"/>
      <c r="D4802" s="231"/>
      <c r="E4802" s="7"/>
      <c r="F4802" s="7"/>
      <c r="G4802" s="22"/>
      <c r="H4802" s="273"/>
      <c r="I4802" s="23"/>
      <c r="J4802" s="24"/>
    </row>
    <row r="4803" spans="1:14" x14ac:dyDescent="0.2">
      <c r="A4803" s="25"/>
      <c r="B4803" s="18"/>
      <c r="C4803" s="19"/>
      <c r="D4803" s="231"/>
      <c r="E4803" s="7"/>
      <c r="F4803" s="7"/>
      <c r="G4803" s="22"/>
      <c r="H4803" s="273"/>
      <c r="I4803" s="23"/>
      <c r="J4803" s="24"/>
    </row>
    <row r="4804" spans="1:14" x14ac:dyDescent="0.2">
      <c r="A4804" s="25"/>
      <c r="B4804" s="18"/>
      <c r="C4804" s="19"/>
      <c r="D4804" s="231"/>
      <c r="E4804" s="7"/>
      <c r="F4804" s="7"/>
      <c r="G4804" s="22"/>
      <c r="H4804" s="273"/>
      <c r="I4804" s="23"/>
      <c r="J4804" s="24"/>
    </row>
    <row r="4805" spans="1:14" x14ac:dyDescent="0.2">
      <c r="A4805" s="25"/>
      <c r="B4805" s="18"/>
      <c r="C4805" s="19"/>
      <c r="D4805" s="231"/>
      <c r="E4805" s="7"/>
      <c r="F4805" s="7"/>
      <c r="G4805" s="22"/>
      <c r="H4805" s="273"/>
      <c r="I4805" s="23"/>
      <c r="J4805" s="24"/>
    </row>
    <row r="4806" spans="1:14" x14ac:dyDescent="0.2">
      <c r="A4806" s="25"/>
      <c r="B4806" s="18"/>
      <c r="C4806" s="19"/>
      <c r="D4806" s="231"/>
      <c r="E4806" s="7"/>
      <c r="F4806" s="7"/>
      <c r="G4806" s="22"/>
      <c r="H4806" s="273"/>
      <c r="I4806" s="23"/>
      <c r="J4806" s="24"/>
    </row>
    <row r="4807" spans="1:14" s="35" customFormat="1" x14ac:dyDescent="0.2">
      <c r="A4807" s="25"/>
      <c r="B4807" s="18"/>
      <c r="C4807" s="19"/>
      <c r="D4807" s="231"/>
      <c r="E4807" s="7"/>
      <c r="F4807" s="7"/>
      <c r="G4807" s="22"/>
      <c r="H4807" s="273"/>
      <c r="I4807" s="23"/>
      <c r="J4807" s="24"/>
      <c r="L4807" s="246"/>
      <c r="M4807" s="340"/>
      <c r="N4807" s="38"/>
    </row>
    <row r="4808" spans="1:14" s="35" customFormat="1" x14ac:dyDescent="0.2">
      <c r="A4808" s="25"/>
      <c r="B4808" s="18"/>
      <c r="C4808" s="19"/>
      <c r="D4808" s="231"/>
      <c r="E4808" s="7"/>
      <c r="F4808" s="7"/>
      <c r="G4808" s="22"/>
      <c r="H4808" s="273"/>
      <c r="I4808" s="23"/>
      <c r="J4808" s="24"/>
      <c r="L4808" s="246"/>
      <c r="M4808" s="340"/>
      <c r="N4808" s="38"/>
    </row>
    <row r="4809" spans="1:14" s="35" customFormat="1" x14ac:dyDescent="0.2">
      <c r="A4809" s="25"/>
      <c r="B4809" s="18"/>
      <c r="C4809" s="19"/>
      <c r="D4809" s="231"/>
      <c r="E4809" s="7"/>
      <c r="F4809" s="7"/>
      <c r="G4809" s="22"/>
      <c r="H4809" s="273"/>
      <c r="I4809" s="23"/>
      <c r="J4809" s="24"/>
      <c r="L4809" s="246"/>
      <c r="M4809" s="340"/>
      <c r="N4809" s="38"/>
    </row>
    <row r="4810" spans="1:14" s="35" customFormat="1" x14ac:dyDescent="0.2">
      <c r="A4810" s="25"/>
      <c r="B4810" s="18"/>
      <c r="C4810" s="19"/>
      <c r="D4810" s="231"/>
      <c r="E4810" s="7"/>
      <c r="F4810" s="239"/>
      <c r="G4810" s="22"/>
      <c r="H4810" s="273"/>
      <c r="I4810" s="23"/>
      <c r="J4810" s="24"/>
      <c r="L4810" s="246"/>
      <c r="M4810" s="340"/>
      <c r="N4810" s="38"/>
    </row>
    <row r="4811" spans="1:14" s="35" customFormat="1" x14ac:dyDescent="0.2">
      <c r="A4811" s="25"/>
      <c r="B4811" s="18"/>
      <c r="C4811" s="19"/>
      <c r="D4811" s="231"/>
      <c r="E4811" s="7"/>
      <c r="F4811" s="239"/>
      <c r="G4811" s="22"/>
      <c r="H4811" s="273"/>
      <c r="I4811" s="23"/>
      <c r="J4811" s="24"/>
      <c r="L4811" s="246"/>
      <c r="M4811" s="340"/>
      <c r="N4811" s="38"/>
    </row>
    <row r="4812" spans="1:14" s="35" customFormat="1" x14ac:dyDescent="0.2">
      <c r="A4812" s="25"/>
      <c r="B4812" s="18"/>
      <c r="C4812" s="19"/>
      <c r="D4812" s="231"/>
      <c r="E4812" s="7"/>
      <c r="F4812" s="239"/>
      <c r="G4812" s="22"/>
      <c r="H4812" s="273"/>
      <c r="I4812" s="23"/>
      <c r="J4812" s="24"/>
      <c r="L4812" s="246"/>
      <c r="M4812" s="340"/>
      <c r="N4812" s="38"/>
    </row>
    <row r="4813" spans="1:14" s="35" customFormat="1" x14ac:dyDescent="0.2">
      <c r="A4813" s="25"/>
      <c r="B4813" s="18"/>
      <c r="C4813" s="19"/>
      <c r="D4813" s="231"/>
      <c r="E4813" s="7"/>
      <c r="F4813" s="239"/>
      <c r="G4813" s="22"/>
      <c r="H4813" s="273"/>
      <c r="I4813" s="23"/>
      <c r="J4813" s="24"/>
      <c r="L4813" s="246"/>
      <c r="M4813" s="340"/>
      <c r="N4813" s="38"/>
    </row>
    <row r="4814" spans="1:14" s="35" customFormat="1" x14ac:dyDescent="0.2">
      <c r="A4814" s="25"/>
      <c r="B4814" s="18"/>
      <c r="C4814" s="19"/>
      <c r="D4814" s="231"/>
      <c r="E4814" s="7"/>
      <c r="F4814" s="239"/>
      <c r="G4814" s="22"/>
      <c r="H4814" s="273"/>
      <c r="I4814" s="23"/>
      <c r="J4814" s="24"/>
      <c r="L4814" s="246"/>
      <c r="M4814" s="340"/>
      <c r="N4814" s="38"/>
    </row>
    <row r="4815" spans="1:14" s="35" customFormat="1" x14ac:dyDescent="0.2">
      <c r="A4815" s="25"/>
      <c r="B4815" s="18"/>
      <c r="C4815" s="19"/>
      <c r="D4815" s="231"/>
      <c r="E4815" s="7"/>
      <c r="F4815" s="239"/>
      <c r="G4815" s="22"/>
      <c r="H4815" s="273"/>
      <c r="I4815" s="23"/>
      <c r="J4815" s="24"/>
      <c r="L4815" s="246"/>
      <c r="M4815" s="340"/>
      <c r="N4815" s="38"/>
    </row>
    <row r="4816" spans="1:14" s="35" customFormat="1" x14ac:dyDescent="0.2">
      <c r="A4816" s="25"/>
      <c r="B4816" s="18"/>
      <c r="C4816" s="19"/>
      <c r="D4816" s="231"/>
      <c r="E4816" s="7"/>
      <c r="F4816" s="239"/>
      <c r="G4816" s="22"/>
      <c r="H4816" s="273"/>
      <c r="I4816" s="23"/>
      <c r="J4816" s="24"/>
      <c r="L4816" s="246"/>
      <c r="M4816" s="340"/>
      <c r="N4816" s="38"/>
    </row>
    <row r="4817" spans="1:14" s="35" customFormat="1" x14ac:dyDescent="0.2">
      <c r="A4817" s="25"/>
      <c r="B4817" s="18"/>
      <c r="C4817" s="19"/>
      <c r="D4817" s="231"/>
      <c r="E4817" s="7"/>
      <c r="F4817" s="239"/>
      <c r="G4817" s="22"/>
      <c r="H4817" s="273"/>
      <c r="I4817" s="23"/>
      <c r="J4817" s="24"/>
      <c r="L4817" s="246"/>
      <c r="M4817" s="340"/>
      <c r="N4817" s="38"/>
    </row>
    <row r="4818" spans="1:14" s="35" customFormat="1" x14ac:dyDescent="0.2">
      <c r="A4818" s="25"/>
      <c r="B4818" s="18"/>
      <c r="C4818" s="19"/>
      <c r="D4818" s="231"/>
      <c r="E4818" s="7"/>
      <c r="F4818" s="239"/>
      <c r="G4818" s="22"/>
      <c r="H4818" s="273"/>
      <c r="I4818" s="23"/>
      <c r="J4818" s="24"/>
      <c r="L4818" s="246"/>
      <c r="M4818" s="340"/>
      <c r="N4818" s="38"/>
    </row>
    <row r="4819" spans="1:14" s="35" customFormat="1" x14ac:dyDescent="0.2">
      <c r="A4819" s="25"/>
      <c r="B4819" s="18"/>
      <c r="C4819" s="19"/>
      <c r="D4819" s="231"/>
      <c r="E4819" s="7"/>
      <c r="F4819" s="239"/>
      <c r="G4819" s="22"/>
      <c r="H4819" s="273"/>
      <c r="I4819" s="23"/>
      <c r="J4819" s="24"/>
      <c r="L4819" s="246"/>
      <c r="M4819" s="340"/>
      <c r="N4819" s="38"/>
    </row>
    <row r="4820" spans="1:14" s="35" customFormat="1" x14ac:dyDescent="0.2">
      <c r="A4820" s="25"/>
      <c r="B4820" s="18"/>
      <c r="C4820" s="19"/>
      <c r="D4820" s="231"/>
      <c r="E4820" s="7"/>
      <c r="F4820" s="239"/>
      <c r="G4820" s="22"/>
      <c r="H4820" s="273"/>
      <c r="I4820" s="23"/>
      <c r="J4820" s="24"/>
      <c r="L4820" s="246"/>
      <c r="M4820" s="340"/>
      <c r="N4820" s="38"/>
    </row>
    <row r="4821" spans="1:14" s="35" customFormat="1" x14ac:dyDescent="0.2">
      <c r="A4821" s="25"/>
      <c r="B4821" s="18"/>
      <c r="C4821" s="19"/>
      <c r="D4821" s="231"/>
      <c r="E4821" s="7"/>
      <c r="F4821" s="239"/>
      <c r="G4821" s="22"/>
      <c r="H4821" s="273"/>
      <c r="I4821" s="23"/>
      <c r="J4821" s="24"/>
      <c r="L4821" s="246"/>
      <c r="M4821" s="340"/>
      <c r="N4821" s="38"/>
    </row>
    <row r="4822" spans="1:14" s="35" customFormat="1" x14ac:dyDescent="0.2">
      <c r="A4822" s="25"/>
      <c r="B4822" s="18"/>
      <c r="C4822" s="19"/>
      <c r="D4822" s="231"/>
      <c r="E4822" s="7"/>
      <c r="F4822" s="239"/>
      <c r="G4822" s="22"/>
      <c r="H4822" s="273"/>
      <c r="I4822" s="23"/>
      <c r="J4822" s="24"/>
      <c r="L4822" s="246"/>
      <c r="M4822" s="340"/>
      <c r="N4822" s="38"/>
    </row>
    <row r="4823" spans="1:14" s="35" customFormat="1" x14ac:dyDescent="0.2">
      <c r="A4823" s="25"/>
      <c r="B4823" s="18"/>
      <c r="C4823" s="19"/>
      <c r="D4823" s="231"/>
      <c r="E4823" s="7"/>
      <c r="F4823" s="239"/>
      <c r="G4823" s="22"/>
      <c r="H4823" s="273"/>
      <c r="I4823" s="23"/>
      <c r="J4823" s="24"/>
      <c r="L4823" s="246"/>
      <c r="M4823" s="340"/>
      <c r="N4823" s="38"/>
    </row>
    <row r="4824" spans="1:14" s="35" customFormat="1" x14ac:dyDescent="0.2">
      <c r="A4824" s="25"/>
      <c r="B4824" s="18"/>
      <c r="C4824" s="19"/>
      <c r="D4824" s="231"/>
      <c r="E4824" s="7"/>
      <c r="F4824" s="239"/>
      <c r="G4824" s="22"/>
      <c r="H4824" s="273"/>
      <c r="I4824" s="23"/>
      <c r="J4824" s="24"/>
      <c r="L4824" s="246"/>
      <c r="M4824" s="340"/>
      <c r="N4824" s="38"/>
    </row>
    <row r="4825" spans="1:14" s="35" customFormat="1" x14ac:dyDescent="0.2">
      <c r="A4825" s="25"/>
      <c r="B4825" s="18"/>
      <c r="C4825" s="19"/>
      <c r="D4825" s="231"/>
      <c r="E4825" s="7"/>
      <c r="F4825" s="239"/>
      <c r="G4825" s="22"/>
      <c r="H4825" s="273"/>
      <c r="I4825" s="23"/>
      <c r="J4825" s="24"/>
      <c r="L4825" s="246"/>
      <c r="M4825" s="340"/>
      <c r="N4825" s="38"/>
    </row>
    <row r="4826" spans="1:14" s="35" customFormat="1" x14ac:dyDescent="0.2">
      <c r="A4826" s="25"/>
      <c r="B4826" s="18"/>
      <c r="C4826" s="19"/>
      <c r="D4826" s="231"/>
      <c r="E4826" s="7"/>
      <c r="F4826" s="239"/>
      <c r="G4826" s="22"/>
      <c r="H4826" s="273"/>
      <c r="I4826" s="23"/>
      <c r="J4826" s="24"/>
      <c r="L4826" s="246"/>
      <c r="M4826" s="340"/>
      <c r="N4826" s="38"/>
    </row>
    <row r="4827" spans="1:14" s="35" customFormat="1" x14ac:dyDescent="0.2">
      <c r="A4827" s="25"/>
      <c r="B4827" s="18"/>
      <c r="C4827" s="19"/>
      <c r="D4827" s="231"/>
      <c r="E4827" s="7"/>
      <c r="F4827" s="239"/>
      <c r="G4827" s="22"/>
      <c r="H4827" s="273"/>
      <c r="I4827" s="23"/>
      <c r="J4827" s="24"/>
      <c r="L4827" s="246"/>
      <c r="M4827" s="340"/>
      <c r="N4827" s="38"/>
    </row>
    <row r="4828" spans="1:14" s="35" customFormat="1" x14ac:dyDescent="0.2">
      <c r="A4828" s="25"/>
      <c r="B4828" s="18"/>
      <c r="C4828" s="19"/>
      <c r="D4828" s="231"/>
      <c r="E4828" s="7"/>
      <c r="F4828" s="239"/>
      <c r="G4828" s="22"/>
      <c r="H4828" s="273"/>
      <c r="I4828" s="23"/>
      <c r="J4828" s="24"/>
      <c r="L4828" s="246"/>
      <c r="M4828" s="340"/>
      <c r="N4828" s="38"/>
    </row>
    <row r="4829" spans="1:14" s="35" customFormat="1" x14ac:dyDescent="0.2">
      <c r="A4829" s="25"/>
      <c r="B4829" s="18"/>
      <c r="C4829" s="19"/>
      <c r="D4829" s="231"/>
      <c r="E4829" s="7"/>
      <c r="F4829" s="239"/>
      <c r="G4829" s="22"/>
      <c r="H4829" s="273"/>
      <c r="I4829" s="23"/>
      <c r="J4829" s="24"/>
      <c r="L4829" s="246"/>
      <c r="M4829" s="340"/>
      <c r="N4829" s="38"/>
    </row>
    <row r="4830" spans="1:14" s="35" customFormat="1" x14ac:dyDescent="0.2">
      <c r="A4830" s="25"/>
      <c r="B4830" s="18"/>
      <c r="C4830" s="19"/>
      <c r="D4830" s="231"/>
      <c r="E4830" s="7"/>
      <c r="F4830" s="239"/>
      <c r="G4830" s="22"/>
      <c r="H4830" s="273"/>
      <c r="I4830" s="23"/>
      <c r="J4830" s="24"/>
      <c r="L4830" s="246"/>
      <c r="M4830" s="340"/>
      <c r="N4830" s="38"/>
    </row>
    <row r="4831" spans="1:14" s="35" customFormat="1" x14ac:dyDescent="0.2">
      <c r="A4831" s="25"/>
      <c r="B4831" s="18"/>
      <c r="C4831" s="19"/>
      <c r="D4831" s="231"/>
      <c r="E4831" s="7"/>
      <c r="F4831" s="239"/>
      <c r="G4831" s="22"/>
      <c r="H4831" s="273"/>
      <c r="I4831" s="23"/>
      <c r="J4831" s="24"/>
      <c r="L4831" s="246"/>
      <c r="M4831" s="340"/>
      <c r="N4831" s="38"/>
    </row>
    <row r="4832" spans="1:14" s="35" customFormat="1" x14ac:dyDescent="0.2">
      <c r="A4832" s="25"/>
      <c r="B4832" s="18"/>
      <c r="C4832" s="19"/>
      <c r="D4832" s="231"/>
      <c r="E4832" s="7"/>
      <c r="F4832" s="239"/>
      <c r="G4832" s="22"/>
      <c r="H4832" s="273"/>
      <c r="I4832" s="23"/>
      <c r="J4832" s="24"/>
      <c r="L4832" s="246"/>
      <c r="M4832" s="340"/>
      <c r="N4832" s="38"/>
    </row>
    <row r="4833" spans="1:14" s="35" customFormat="1" x14ac:dyDescent="0.2">
      <c r="A4833" s="25"/>
      <c r="B4833" s="18"/>
      <c r="C4833" s="19"/>
      <c r="D4833" s="231"/>
      <c r="E4833" s="7"/>
      <c r="F4833" s="239"/>
      <c r="G4833" s="22"/>
      <c r="H4833" s="273"/>
      <c r="I4833" s="23"/>
      <c r="J4833" s="24"/>
      <c r="L4833" s="246"/>
      <c r="M4833" s="340"/>
      <c r="N4833" s="38"/>
    </row>
    <row r="4834" spans="1:14" s="35" customFormat="1" x14ac:dyDescent="0.2">
      <c r="A4834" s="25"/>
      <c r="B4834" s="18"/>
      <c r="C4834" s="19"/>
      <c r="D4834" s="231"/>
      <c r="E4834" s="7"/>
      <c r="F4834" s="239"/>
      <c r="G4834" s="22"/>
      <c r="H4834" s="273"/>
      <c r="I4834" s="23"/>
      <c r="J4834" s="196"/>
      <c r="L4834" s="246"/>
      <c r="M4834" s="340"/>
      <c r="N4834" s="38"/>
    </row>
    <row r="4835" spans="1:14" s="35" customFormat="1" x14ac:dyDescent="0.2">
      <c r="A4835" s="25"/>
      <c r="B4835" s="18"/>
      <c r="C4835" s="19"/>
      <c r="D4835" s="231"/>
      <c r="E4835" s="7"/>
      <c r="F4835" s="239"/>
      <c r="G4835" s="22"/>
      <c r="H4835" s="273"/>
      <c r="I4835" s="23"/>
      <c r="J4835" s="196"/>
      <c r="L4835" s="246"/>
      <c r="M4835" s="340"/>
      <c r="N4835" s="38"/>
    </row>
    <row r="4836" spans="1:14" s="35" customFormat="1" x14ac:dyDescent="0.2">
      <c r="A4836" s="25"/>
      <c r="B4836" s="18"/>
      <c r="C4836" s="19"/>
      <c r="D4836" s="231"/>
      <c r="E4836" s="7"/>
      <c r="F4836" s="239"/>
      <c r="G4836" s="22"/>
      <c r="H4836" s="273"/>
      <c r="I4836" s="23"/>
      <c r="J4836" s="196"/>
      <c r="L4836" s="246"/>
      <c r="M4836" s="340"/>
      <c r="N4836" s="38"/>
    </row>
    <row r="4837" spans="1:14" s="35" customFormat="1" x14ac:dyDescent="0.2">
      <c r="A4837" s="25"/>
      <c r="B4837" s="18"/>
      <c r="C4837" s="19"/>
      <c r="D4837" s="231"/>
      <c r="E4837" s="7"/>
      <c r="F4837" s="239"/>
      <c r="G4837" s="22"/>
      <c r="H4837" s="273"/>
      <c r="I4837" s="23"/>
      <c r="J4837" s="196"/>
      <c r="L4837" s="246"/>
      <c r="M4837" s="340"/>
      <c r="N4837" s="38"/>
    </row>
    <row r="4838" spans="1:14" s="35" customFormat="1" x14ac:dyDescent="0.2">
      <c r="A4838" s="25"/>
      <c r="B4838" s="18"/>
      <c r="C4838" s="19"/>
      <c r="D4838" s="231"/>
      <c r="E4838" s="7"/>
      <c r="F4838" s="239"/>
      <c r="G4838" s="22"/>
      <c r="H4838" s="273"/>
      <c r="I4838" s="23"/>
      <c r="J4838" s="196"/>
      <c r="L4838" s="246"/>
      <c r="M4838" s="340"/>
      <c r="N4838" s="38"/>
    </row>
    <row r="4839" spans="1:14" s="35" customFormat="1" x14ac:dyDescent="0.2">
      <c r="A4839" s="25"/>
      <c r="B4839" s="18"/>
      <c r="C4839" s="19"/>
      <c r="D4839" s="231"/>
      <c r="E4839" s="7"/>
      <c r="F4839" s="239"/>
      <c r="G4839" s="22"/>
      <c r="H4839" s="273"/>
      <c r="I4839" s="23"/>
      <c r="J4839" s="196"/>
      <c r="L4839" s="246"/>
      <c r="M4839" s="340"/>
      <c r="N4839" s="38"/>
    </row>
    <row r="4840" spans="1:14" s="35" customFormat="1" x14ac:dyDescent="0.2">
      <c r="A4840" s="25"/>
      <c r="B4840" s="18"/>
      <c r="C4840" s="19"/>
      <c r="D4840" s="231"/>
      <c r="E4840" s="7"/>
      <c r="F4840" s="239"/>
      <c r="G4840" s="22"/>
      <c r="H4840" s="273"/>
      <c r="I4840" s="23"/>
      <c r="J4840" s="196"/>
      <c r="L4840" s="246"/>
      <c r="M4840" s="340"/>
      <c r="N4840" s="38"/>
    </row>
    <row r="4841" spans="1:14" s="35" customFormat="1" x14ac:dyDescent="0.2">
      <c r="A4841" s="25"/>
      <c r="B4841" s="18"/>
      <c r="C4841" s="19"/>
      <c r="D4841" s="231"/>
      <c r="E4841" s="7"/>
      <c r="F4841" s="239"/>
      <c r="G4841" s="22"/>
      <c r="H4841" s="273"/>
      <c r="I4841" s="23"/>
      <c r="J4841" s="196"/>
      <c r="L4841" s="246"/>
      <c r="M4841" s="340"/>
      <c r="N4841" s="38"/>
    </row>
    <row r="4842" spans="1:14" s="35" customFormat="1" x14ac:dyDescent="0.2">
      <c r="A4842" s="25"/>
      <c r="B4842" s="18"/>
      <c r="C4842" s="19"/>
      <c r="D4842" s="231"/>
      <c r="E4842" s="7"/>
      <c r="F4842" s="239"/>
      <c r="G4842" s="22"/>
      <c r="H4842" s="273"/>
      <c r="I4842" s="23"/>
      <c r="J4842" s="196"/>
      <c r="L4842" s="246"/>
      <c r="M4842" s="340"/>
      <c r="N4842" s="38"/>
    </row>
    <row r="4843" spans="1:14" s="35" customFormat="1" x14ac:dyDescent="0.2">
      <c r="A4843" s="25"/>
      <c r="B4843" s="18"/>
      <c r="C4843" s="19"/>
      <c r="D4843" s="231"/>
      <c r="E4843" s="7"/>
      <c r="F4843" s="239"/>
      <c r="G4843" s="22"/>
      <c r="H4843" s="273"/>
      <c r="I4843" s="23"/>
      <c r="J4843" s="196"/>
      <c r="L4843" s="246"/>
      <c r="M4843" s="340"/>
      <c r="N4843" s="38"/>
    </row>
    <row r="4844" spans="1:14" s="35" customFormat="1" x14ac:dyDescent="0.2">
      <c r="A4844" s="25"/>
      <c r="B4844" s="18"/>
      <c r="C4844" s="19"/>
      <c r="D4844" s="231"/>
      <c r="E4844" s="7"/>
      <c r="F4844" s="239"/>
      <c r="G4844" s="22"/>
      <c r="H4844" s="273"/>
      <c r="I4844" s="23"/>
      <c r="J4844" s="196"/>
      <c r="L4844" s="246"/>
      <c r="M4844" s="340"/>
      <c r="N4844" s="38"/>
    </row>
    <row r="4845" spans="1:14" s="35" customFormat="1" x14ac:dyDescent="0.2">
      <c r="A4845" s="25"/>
      <c r="B4845" s="18"/>
      <c r="C4845" s="19"/>
      <c r="D4845" s="231"/>
      <c r="E4845" s="7"/>
      <c r="F4845" s="239"/>
      <c r="G4845" s="22"/>
      <c r="H4845" s="273"/>
      <c r="I4845" s="23"/>
      <c r="J4845" s="196"/>
      <c r="L4845" s="246"/>
      <c r="M4845" s="340"/>
      <c r="N4845" s="38"/>
    </row>
    <row r="4846" spans="1:14" s="35" customFormat="1" x14ac:dyDescent="0.2">
      <c r="A4846" s="25"/>
      <c r="B4846" s="18"/>
      <c r="C4846" s="19"/>
      <c r="D4846" s="231"/>
      <c r="E4846" s="7"/>
      <c r="F4846" s="239"/>
      <c r="G4846" s="22"/>
      <c r="H4846" s="273"/>
      <c r="I4846" s="23"/>
      <c r="J4846" s="196"/>
      <c r="L4846" s="246"/>
      <c r="M4846" s="340"/>
      <c r="N4846" s="38"/>
    </row>
    <row r="4847" spans="1:14" s="35" customFormat="1" x14ac:dyDescent="0.2">
      <c r="A4847" s="25"/>
      <c r="B4847" s="18"/>
      <c r="C4847" s="19"/>
      <c r="D4847" s="231"/>
      <c r="E4847" s="7"/>
      <c r="F4847" s="239"/>
      <c r="G4847" s="22"/>
      <c r="H4847" s="273"/>
      <c r="I4847" s="23"/>
      <c r="J4847" s="196"/>
      <c r="L4847" s="246"/>
      <c r="M4847" s="340"/>
      <c r="N4847" s="38"/>
    </row>
    <row r="4848" spans="1:14" x14ac:dyDescent="0.2">
      <c r="A4848" s="25"/>
      <c r="B4848" s="18"/>
      <c r="C4848" s="19"/>
      <c r="D4848" s="231"/>
      <c r="E4848" s="7"/>
      <c r="F4848" s="239"/>
      <c r="G4848" s="22"/>
      <c r="H4848" s="273"/>
      <c r="I4848" s="23"/>
      <c r="J4848" s="196"/>
    </row>
    <row r="4849" spans="1:10" x14ac:dyDescent="0.2">
      <c r="A4849" s="25"/>
      <c r="B4849" s="18"/>
      <c r="C4849" s="19"/>
      <c r="D4849" s="231"/>
      <c r="E4849" s="7"/>
      <c r="F4849" s="239"/>
      <c r="G4849" s="22"/>
      <c r="H4849" s="273"/>
      <c r="I4849" s="23"/>
      <c r="J4849" s="196"/>
    </row>
    <row r="4850" spans="1:10" x14ac:dyDescent="0.2">
      <c r="A4850" s="25"/>
      <c r="B4850" s="18"/>
      <c r="C4850" s="19"/>
      <c r="D4850" s="231"/>
      <c r="E4850" s="7"/>
      <c r="F4850" s="239"/>
      <c r="G4850" s="22"/>
      <c r="H4850" s="273"/>
      <c r="I4850" s="23"/>
      <c r="J4850" s="196"/>
    </row>
    <row r="4851" spans="1:10" x14ac:dyDescent="0.2">
      <c r="A4851" s="25"/>
      <c r="B4851" s="18"/>
      <c r="C4851" s="19"/>
      <c r="D4851" s="231"/>
      <c r="E4851" s="7"/>
      <c r="F4851" s="239"/>
      <c r="G4851" s="22"/>
      <c r="H4851" s="273"/>
      <c r="I4851" s="23"/>
      <c r="J4851" s="196"/>
    </row>
    <row r="4852" spans="1:10" x14ac:dyDescent="0.2">
      <c r="A4852" s="25"/>
      <c r="B4852" s="18"/>
      <c r="C4852" s="19"/>
      <c r="D4852" s="231"/>
      <c r="E4852" s="7"/>
      <c r="F4852" s="239"/>
      <c r="G4852" s="22"/>
      <c r="H4852" s="273"/>
      <c r="I4852" s="23"/>
      <c r="J4852" s="196"/>
    </row>
    <row r="4853" spans="1:10" x14ac:dyDescent="0.2">
      <c r="A4853" s="25"/>
      <c r="B4853" s="18"/>
      <c r="C4853" s="19"/>
      <c r="D4853" s="231"/>
      <c r="E4853" s="7"/>
      <c r="F4853" s="239"/>
      <c r="G4853" s="22"/>
      <c r="H4853" s="273"/>
      <c r="I4853" s="23"/>
      <c r="J4853" s="196"/>
    </row>
    <row r="4854" spans="1:10" x14ac:dyDescent="0.2">
      <c r="A4854" s="25"/>
      <c r="B4854" s="18"/>
      <c r="C4854" s="19"/>
      <c r="D4854" s="231"/>
      <c r="E4854" s="7"/>
      <c r="F4854" s="239"/>
      <c r="G4854" s="22"/>
      <c r="H4854" s="273"/>
      <c r="I4854" s="23"/>
      <c r="J4854" s="196"/>
    </row>
    <row r="4855" spans="1:10" x14ac:dyDescent="0.2">
      <c r="A4855" s="25"/>
      <c r="B4855" s="18"/>
      <c r="C4855" s="19"/>
      <c r="D4855" s="231"/>
      <c r="E4855" s="7"/>
      <c r="F4855" s="239"/>
      <c r="G4855" s="22"/>
      <c r="H4855" s="273"/>
      <c r="I4855" s="23"/>
      <c r="J4855" s="196"/>
    </row>
    <row r="4856" spans="1:10" x14ac:dyDescent="0.2">
      <c r="A4856" s="25"/>
      <c r="B4856" s="18"/>
      <c r="C4856" s="19"/>
      <c r="D4856" s="231"/>
      <c r="E4856" s="7"/>
      <c r="F4856" s="239"/>
      <c r="G4856" s="22"/>
      <c r="H4856" s="273"/>
      <c r="I4856" s="23"/>
      <c r="J4856" s="196"/>
    </row>
    <row r="4857" spans="1:10" x14ac:dyDescent="0.2">
      <c r="A4857" s="25"/>
      <c r="B4857" s="18"/>
      <c r="C4857" s="19"/>
      <c r="D4857" s="231"/>
      <c r="E4857" s="7"/>
      <c r="F4857" s="239"/>
      <c r="G4857" s="22"/>
      <c r="H4857" s="273"/>
      <c r="I4857" s="23"/>
      <c r="J4857" s="196"/>
    </row>
    <row r="4858" spans="1:10" x14ac:dyDescent="0.2">
      <c r="A4858" s="25"/>
      <c r="B4858" s="18"/>
      <c r="C4858" s="19"/>
      <c r="D4858" s="231"/>
      <c r="E4858" s="7"/>
      <c r="F4858" s="239"/>
      <c r="G4858" s="22"/>
      <c r="H4858" s="273"/>
      <c r="I4858" s="23"/>
      <c r="J4858" s="196"/>
    </row>
    <row r="4859" spans="1:10" x14ac:dyDescent="0.2">
      <c r="A4859" s="25"/>
      <c r="B4859" s="18"/>
      <c r="C4859" s="19"/>
      <c r="D4859" s="231"/>
      <c r="E4859" s="7"/>
      <c r="F4859" s="239"/>
      <c r="G4859" s="22"/>
      <c r="H4859" s="273"/>
      <c r="I4859" s="23"/>
      <c r="J4859" s="196"/>
    </row>
    <row r="4860" spans="1:10" x14ac:dyDescent="0.2">
      <c r="A4860" s="25"/>
      <c r="B4860" s="18"/>
      <c r="C4860" s="19"/>
      <c r="D4860" s="231"/>
      <c r="E4860" s="7"/>
      <c r="F4860" s="239"/>
      <c r="G4860" s="22"/>
      <c r="H4860" s="273"/>
      <c r="I4860" s="23"/>
      <c r="J4860" s="196"/>
    </row>
    <row r="4861" spans="1:10" x14ac:dyDescent="0.2">
      <c r="A4861" s="25"/>
      <c r="B4861" s="18"/>
      <c r="C4861" s="19"/>
      <c r="D4861" s="231"/>
      <c r="E4861" s="7"/>
      <c r="F4861" s="239"/>
      <c r="G4861" s="22"/>
      <c r="H4861" s="273"/>
      <c r="I4861" s="23"/>
      <c r="J4861" s="196"/>
    </row>
    <row r="4862" spans="1:10" x14ac:dyDescent="0.2">
      <c r="A4862" s="25"/>
      <c r="B4862" s="18"/>
      <c r="C4862" s="19"/>
      <c r="D4862" s="231"/>
      <c r="E4862" s="7"/>
      <c r="F4862" s="239"/>
      <c r="G4862" s="22"/>
      <c r="H4862" s="273"/>
      <c r="I4862" s="23"/>
      <c r="J4862" s="196"/>
    </row>
    <row r="4863" spans="1:10" x14ac:dyDescent="0.2">
      <c r="A4863" s="25"/>
      <c r="B4863" s="18"/>
      <c r="C4863" s="19"/>
      <c r="D4863" s="231"/>
      <c r="E4863" s="7"/>
      <c r="F4863" s="239"/>
      <c r="G4863" s="22"/>
      <c r="H4863" s="273"/>
      <c r="I4863" s="23"/>
      <c r="J4863" s="196"/>
    </row>
    <row r="4864" spans="1:10" x14ac:dyDescent="0.2">
      <c r="A4864" s="25"/>
      <c r="B4864" s="18"/>
      <c r="C4864" s="19"/>
      <c r="D4864" s="231"/>
      <c r="E4864" s="7"/>
      <c r="F4864" s="239"/>
      <c r="G4864" s="22"/>
      <c r="H4864" s="273"/>
      <c r="I4864" s="23"/>
      <c r="J4864" s="196"/>
    </row>
    <row r="4865" spans="1:10" x14ac:dyDescent="0.2">
      <c r="A4865" s="25"/>
      <c r="B4865" s="18"/>
      <c r="C4865" s="19"/>
      <c r="D4865" s="231"/>
      <c r="E4865" s="7"/>
      <c r="F4865" s="239"/>
      <c r="G4865" s="22"/>
      <c r="H4865" s="273"/>
      <c r="I4865" s="23"/>
      <c r="J4865" s="196"/>
    </row>
    <row r="4866" spans="1:10" x14ac:dyDescent="0.2">
      <c r="A4866" s="25"/>
      <c r="B4866" s="18"/>
      <c r="C4866" s="19"/>
      <c r="D4866" s="231"/>
      <c r="E4866" s="7"/>
      <c r="F4866" s="239"/>
      <c r="G4866" s="22"/>
      <c r="H4866" s="273"/>
      <c r="I4866" s="23"/>
      <c r="J4866" s="196"/>
    </row>
    <row r="4867" spans="1:10" x14ac:dyDescent="0.2">
      <c r="A4867" s="25"/>
      <c r="B4867" s="18"/>
      <c r="C4867" s="19"/>
      <c r="D4867" s="231"/>
      <c r="E4867" s="7"/>
      <c r="F4867" s="239"/>
      <c r="G4867" s="22"/>
      <c r="H4867" s="273"/>
      <c r="I4867" s="23"/>
      <c r="J4867" s="196"/>
    </row>
    <row r="4868" spans="1:10" x14ac:dyDescent="0.2">
      <c r="A4868" s="25"/>
      <c r="B4868" s="18"/>
      <c r="C4868" s="19"/>
      <c r="D4868" s="231"/>
      <c r="E4868" s="7"/>
      <c r="F4868" s="239"/>
      <c r="G4868" s="22"/>
      <c r="H4868" s="273"/>
      <c r="I4868" s="23"/>
      <c r="J4868" s="196"/>
    </row>
    <row r="4869" spans="1:10" x14ac:dyDescent="0.2">
      <c r="A4869" s="25"/>
      <c r="B4869" s="18"/>
      <c r="C4869" s="19"/>
      <c r="D4869" s="231"/>
      <c r="E4869" s="7"/>
      <c r="F4869" s="239"/>
      <c r="G4869" s="22"/>
      <c r="H4869" s="273"/>
      <c r="I4869" s="23"/>
      <c r="J4869" s="196"/>
    </row>
    <row r="4870" spans="1:10" x14ac:dyDescent="0.2">
      <c r="A4870" s="25"/>
      <c r="B4870" s="18"/>
      <c r="C4870" s="19"/>
      <c r="D4870" s="231"/>
      <c r="E4870" s="7"/>
      <c r="F4870" s="239"/>
      <c r="G4870" s="22"/>
      <c r="H4870" s="273"/>
      <c r="I4870" s="23"/>
      <c r="J4870" s="196"/>
    </row>
    <row r="4871" spans="1:10" x14ac:dyDescent="0.2">
      <c r="A4871" s="25"/>
      <c r="B4871" s="18"/>
      <c r="C4871" s="19"/>
      <c r="D4871" s="231"/>
      <c r="E4871" s="7"/>
      <c r="F4871" s="239"/>
      <c r="G4871" s="22"/>
      <c r="H4871" s="273"/>
      <c r="I4871" s="23"/>
      <c r="J4871" s="196"/>
    </row>
    <row r="4872" spans="1:10" x14ac:dyDescent="0.2">
      <c r="A4872" s="25"/>
      <c r="B4872" s="18"/>
      <c r="C4872" s="19"/>
      <c r="D4872" s="231"/>
      <c r="E4872" s="7"/>
      <c r="F4872" s="239"/>
      <c r="G4872" s="22"/>
      <c r="H4872" s="273"/>
      <c r="I4872" s="23"/>
      <c r="J4872" s="196"/>
    </row>
    <row r="4873" spans="1:10" x14ac:dyDescent="0.2">
      <c r="A4873" s="25"/>
      <c r="B4873" s="18"/>
      <c r="C4873" s="19"/>
      <c r="D4873" s="231"/>
      <c r="E4873" s="7"/>
      <c r="F4873" s="239"/>
      <c r="G4873" s="22"/>
      <c r="H4873" s="273"/>
      <c r="I4873" s="23"/>
      <c r="J4873" s="196"/>
    </row>
    <row r="4874" spans="1:10" x14ac:dyDescent="0.2">
      <c r="A4874" s="25"/>
      <c r="B4874" s="18"/>
      <c r="C4874" s="19"/>
      <c r="D4874" s="231"/>
      <c r="E4874" s="7"/>
      <c r="F4874" s="239"/>
      <c r="G4874" s="22"/>
      <c r="H4874" s="273"/>
      <c r="I4874" s="23"/>
      <c r="J4874" s="196"/>
    </row>
    <row r="4875" spans="1:10" x14ac:dyDescent="0.2">
      <c r="A4875" s="25"/>
      <c r="B4875" s="18"/>
      <c r="C4875" s="19"/>
      <c r="D4875" s="231"/>
      <c r="E4875" s="7"/>
      <c r="F4875" s="239"/>
      <c r="G4875" s="22"/>
      <c r="H4875" s="273"/>
      <c r="I4875" s="23"/>
      <c r="J4875" s="196"/>
    </row>
    <row r="4876" spans="1:10" x14ac:dyDescent="0.2">
      <c r="A4876" s="25"/>
      <c r="B4876" s="18"/>
      <c r="C4876" s="19"/>
      <c r="D4876" s="231"/>
      <c r="E4876" s="7"/>
      <c r="F4876" s="239"/>
      <c r="G4876" s="22"/>
      <c r="H4876" s="273"/>
      <c r="I4876" s="23"/>
      <c r="J4876" s="196"/>
    </row>
    <row r="4877" spans="1:10" x14ac:dyDescent="0.2">
      <c r="A4877" s="25"/>
      <c r="B4877" s="18"/>
      <c r="C4877" s="19"/>
      <c r="D4877" s="231"/>
      <c r="E4877" s="7"/>
      <c r="F4877" s="239"/>
      <c r="G4877" s="22"/>
      <c r="H4877" s="273"/>
      <c r="I4877" s="23"/>
      <c r="J4877" s="196"/>
    </row>
    <row r="4878" spans="1:10" x14ac:dyDescent="0.2">
      <c r="A4878" s="25"/>
      <c r="B4878" s="18"/>
      <c r="C4878" s="19"/>
      <c r="D4878" s="231"/>
      <c r="E4878" s="7"/>
      <c r="F4878" s="239"/>
      <c r="G4878" s="22"/>
      <c r="H4878" s="273"/>
      <c r="I4878" s="23"/>
      <c r="J4878" s="196"/>
    </row>
    <row r="4879" spans="1:10" x14ac:dyDescent="0.2">
      <c r="A4879" s="25"/>
      <c r="B4879" s="18"/>
      <c r="C4879" s="19"/>
      <c r="D4879" s="231"/>
      <c r="E4879" s="7"/>
      <c r="F4879" s="239"/>
      <c r="G4879" s="22"/>
      <c r="H4879" s="273"/>
      <c r="I4879" s="23"/>
      <c r="J4879" s="196"/>
    </row>
    <row r="4880" spans="1:10" x14ac:dyDescent="0.2">
      <c r="A4880" s="25"/>
      <c r="B4880" s="18"/>
      <c r="C4880" s="19"/>
      <c r="D4880" s="231"/>
      <c r="E4880" s="7"/>
      <c r="F4880" s="239"/>
      <c r="G4880" s="22"/>
      <c r="H4880" s="273"/>
      <c r="I4880" s="23"/>
      <c r="J4880" s="196"/>
    </row>
    <row r="4881" spans="1:10" x14ac:dyDescent="0.2">
      <c r="A4881" s="25"/>
      <c r="B4881" s="18"/>
      <c r="C4881" s="19"/>
      <c r="D4881" s="231"/>
      <c r="E4881" s="7"/>
      <c r="F4881" s="239"/>
      <c r="G4881" s="22"/>
      <c r="H4881" s="273"/>
      <c r="I4881" s="23"/>
      <c r="J4881" s="196"/>
    </row>
    <row r="4882" spans="1:10" x14ac:dyDescent="0.2">
      <c r="A4882" s="25"/>
      <c r="B4882" s="18"/>
      <c r="C4882" s="19"/>
      <c r="D4882" s="231"/>
      <c r="E4882" s="7"/>
      <c r="F4882" s="239"/>
      <c r="G4882" s="22"/>
      <c r="H4882" s="273"/>
      <c r="I4882" s="23"/>
      <c r="J4882" s="196"/>
    </row>
    <row r="4883" spans="1:10" x14ac:dyDescent="0.2">
      <c r="A4883" s="25"/>
      <c r="B4883" s="18"/>
      <c r="C4883" s="19"/>
      <c r="D4883" s="231"/>
      <c r="E4883" s="7"/>
      <c r="F4883" s="239"/>
      <c r="G4883" s="22"/>
      <c r="H4883" s="273"/>
      <c r="I4883" s="23"/>
      <c r="J4883" s="196"/>
    </row>
    <row r="4884" spans="1:10" x14ac:dyDescent="0.2">
      <c r="A4884" s="25"/>
      <c r="B4884" s="18"/>
      <c r="C4884" s="19"/>
      <c r="D4884" s="231"/>
      <c r="E4884" s="7"/>
      <c r="F4884" s="239"/>
      <c r="G4884" s="22"/>
      <c r="H4884" s="273"/>
      <c r="I4884" s="23"/>
      <c r="J4884" s="196"/>
    </row>
    <row r="4885" spans="1:10" x14ac:dyDescent="0.2">
      <c r="A4885" s="25"/>
      <c r="B4885" s="18"/>
      <c r="C4885" s="19"/>
      <c r="D4885" s="231"/>
      <c r="E4885" s="7"/>
      <c r="F4885" s="239"/>
      <c r="G4885" s="22"/>
      <c r="H4885" s="273"/>
      <c r="I4885" s="23"/>
      <c r="J4885" s="196"/>
    </row>
    <row r="4886" spans="1:10" x14ac:dyDescent="0.2">
      <c r="A4886" s="25"/>
      <c r="B4886" s="18"/>
      <c r="C4886" s="19"/>
      <c r="D4886" s="231"/>
      <c r="E4886" s="7"/>
      <c r="F4886" s="239"/>
      <c r="G4886" s="22"/>
      <c r="H4886" s="273"/>
      <c r="I4886" s="23"/>
      <c r="J4886" s="196"/>
    </row>
    <row r="4887" spans="1:10" x14ac:dyDescent="0.2">
      <c r="A4887" s="25"/>
      <c r="B4887" s="18"/>
      <c r="C4887" s="19"/>
      <c r="D4887" s="231"/>
      <c r="E4887" s="7"/>
      <c r="F4887" s="239"/>
      <c r="G4887" s="22"/>
      <c r="H4887" s="273"/>
      <c r="I4887" s="23"/>
      <c r="J4887" s="196"/>
    </row>
    <row r="4888" spans="1:10" x14ac:dyDescent="0.2">
      <c r="A4888" s="25"/>
      <c r="B4888" s="18"/>
      <c r="C4888" s="19"/>
      <c r="D4888" s="231"/>
      <c r="E4888" s="7"/>
      <c r="F4888" s="239"/>
      <c r="G4888" s="22"/>
      <c r="H4888" s="273"/>
      <c r="I4888" s="23"/>
      <c r="J4888" s="196"/>
    </row>
    <row r="4889" spans="1:10" x14ac:dyDescent="0.2">
      <c r="A4889" s="25"/>
      <c r="B4889" s="18"/>
      <c r="C4889" s="19"/>
      <c r="D4889" s="231"/>
      <c r="E4889" s="7"/>
      <c r="F4889" s="239"/>
      <c r="G4889" s="22"/>
      <c r="H4889" s="273"/>
      <c r="I4889" s="23"/>
      <c r="J4889" s="196"/>
    </row>
    <row r="4890" spans="1:10" x14ac:dyDescent="0.2">
      <c r="A4890" s="25"/>
      <c r="B4890" s="18"/>
      <c r="C4890" s="19"/>
      <c r="D4890" s="231"/>
      <c r="E4890" s="7"/>
      <c r="F4890" s="239"/>
      <c r="G4890" s="22"/>
      <c r="H4890" s="273"/>
      <c r="I4890" s="23"/>
      <c r="J4890" s="196"/>
    </row>
    <row r="4891" spans="1:10" x14ac:dyDescent="0.2">
      <c r="A4891" s="25"/>
      <c r="B4891" s="18"/>
      <c r="C4891" s="19"/>
      <c r="D4891" s="231"/>
      <c r="E4891" s="7"/>
      <c r="F4891" s="239"/>
      <c r="G4891" s="22"/>
      <c r="H4891" s="273"/>
      <c r="I4891" s="23"/>
      <c r="J4891" s="196"/>
    </row>
    <row r="4892" spans="1:10" x14ac:dyDescent="0.2">
      <c r="A4892" s="25"/>
      <c r="B4892" s="18"/>
      <c r="C4892" s="19"/>
      <c r="D4892" s="231"/>
      <c r="E4892" s="7"/>
      <c r="F4892" s="239"/>
      <c r="G4892" s="22"/>
      <c r="H4892" s="273"/>
      <c r="I4892" s="23"/>
      <c r="J4892" s="196"/>
    </row>
    <row r="4893" spans="1:10" x14ac:dyDescent="0.2">
      <c r="A4893" s="25"/>
      <c r="B4893" s="18"/>
      <c r="C4893" s="19"/>
      <c r="D4893" s="231"/>
      <c r="E4893" s="7"/>
      <c r="F4893" s="239"/>
      <c r="G4893" s="22"/>
      <c r="H4893" s="273"/>
      <c r="I4893" s="23"/>
      <c r="J4893" s="196"/>
    </row>
    <row r="4894" spans="1:10" x14ac:dyDescent="0.2">
      <c r="A4894" s="25"/>
      <c r="B4894" s="18"/>
      <c r="C4894" s="19"/>
      <c r="D4894" s="231"/>
      <c r="E4894" s="7"/>
      <c r="F4894" s="239"/>
      <c r="G4894" s="22"/>
      <c r="H4894" s="273"/>
      <c r="I4894" s="23"/>
      <c r="J4894" s="196"/>
    </row>
    <row r="4895" spans="1:10" x14ac:dyDescent="0.2">
      <c r="A4895" s="25"/>
      <c r="B4895" s="18"/>
      <c r="C4895" s="19"/>
      <c r="D4895" s="231"/>
      <c r="E4895" s="7"/>
      <c r="F4895" s="239"/>
      <c r="G4895" s="22"/>
      <c r="H4895" s="273"/>
      <c r="I4895" s="23"/>
      <c r="J4895" s="196"/>
    </row>
    <row r="4896" spans="1:10" x14ac:dyDescent="0.2">
      <c r="A4896" s="25"/>
      <c r="B4896" s="18"/>
      <c r="C4896" s="19"/>
      <c r="D4896" s="231"/>
      <c r="E4896" s="7"/>
      <c r="F4896" s="239"/>
      <c r="G4896" s="22"/>
      <c r="H4896" s="273"/>
      <c r="I4896" s="23"/>
      <c r="J4896" s="196"/>
    </row>
    <row r="4897" spans="1:10" x14ac:dyDescent="0.2">
      <c r="A4897" s="25"/>
      <c r="B4897" s="18"/>
      <c r="C4897" s="19"/>
      <c r="D4897" s="231"/>
      <c r="E4897" s="7"/>
      <c r="F4897" s="239"/>
      <c r="G4897" s="22"/>
      <c r="H4897" s="273"/>
      <c r="I4897" s="23"/>
      <c r="J4897" s="196"/>
    </row>
    <row r="4898" spans="1:10" x14ac:dyDescent="0.2">
      <c r="A4898" s="25"/>
      <c r="B4898" s="18"/>
      <c r="C4898" s="19"/>
      <c r="D4898" s="231"/>
      <c r="E4898" s="7"/>
      <c r="F4898" s="239"/>
      <c r="G4898" s="22"/>
      <c r="H4898" s="273"/>
      <c r="I4898" s="23"/>
      <c r="J4898" s="196"/>
    </row>
    <row r="4899" spans="1:10" x14ac:dyDescent="0.2">
      <c r="A4899" s="25"/>
      <c r="B4899" s="18"/>
      <c r="C4899" s="19"/>
      <c r="D4899" s="231"/>
      <c r="E4899" s="7"/>
      <c r="F4899" s="239"/>
      <c r="G4899" s="22"/>
      <c r="H4899" s="273"/>
      <c r="I4899" s="23"/>
      <c r="J4899" s="196"/>
    </row>
    <row r="4900" spans="1:10" x14ac:dyDescent="0.2">
      <c r="A4900" s="25"/>
      <c r="B4900" s="18"/>
      <c r="C4900" s="19"/>
      <c r="D4900" s="231"/>
      <c r="E4900" s="7"/>
      <c r="F4900" s="239"/>
      <c r="G4900" s="22"/>
      <c r="H4900" s="273"/>
      <c r="I4900" s="23"/>
      <c r="J4900" s="196"/>
    </row>
    <row r="4901" spans="1:10" x14ac:dyDescent="0.2">
      <c r="A4901" s="25"/>
      <c r="B4901" s="18"/>
      <c r="C4901" s="19"/>
      <c r="D4901" s="231"/>
      <c r="E4901" s="7"/>
      <c r="F4901" s="239"/>
      <c r="G4901" s="22"/>
      <c r="H4901" s="273"/>
      <c r="I4901" s="23"/>
      <c r="J4901" s="196"/>
    </row>
    <row r="4902" spans="1:10" x14ac:dyDescent="0.2">
      <c r="A4902" s="25"/>
      <c r="B4902" s="18"/>
      <c r="C4902" s="19"/>
      <c r="D4902" s="231"/>
      <c r="E4902" s="7"/>
      <c r="F4902" s="239"/>
      <c r="G4902" s="22"/>
      <c r="H4902" s="273"/>
      <c r="I4902" s="23"/>
      <c r="J4902" s="196"/>
    </row>
    <row r="4903" spans="1:10" x14ac:dyDescent="0.2">
      <c r="A4903" s="25"/>
      <c r="B4903" s="18"/>
      <c r="C4903" s="19"/>
      <c r="D4903" s="231"/>
      <c r="E4903" s="7"/>
      <c r="F4903" s="239"/>
      <c r="G4903" s="22"/>
      <c r="H4903" s="273"/>
      <c r="I4903" s="23"/>
      <c r="J4903" s="196"/>
    </row>
    <row r="4904" spans="1:10" x14ac:dyDescent="0.2">
      <c r="A4904" s="25"/>
      <c r="B4904" s="18"/>
      <c r="C4904" s="19"/>
      <c r="D4904" s="231"/>
      <c r="E4904" s="7"/>
      <c r="F4904" s="239"/>
      <c r="G4904" s="22"/>
      <c r="H4904" s="273"/>
      <c r="I4904" s="23"/>
      <c r="J4904" s="196"/>
    </row>
    <row r="4905" spans="1:10" x14ac:dyDescent="0.2">
      <c r="A4905" s="25"/>
      <c r="B4905" s="18"/>
      <c r="C4905" s="19"/>
      <c r="D4905" s="231"/>
      <c r="E4905" s="7"/>
      <c r="F4905" s="239"/>
      <c r="G4905" s="22"/>
      <c r="H4905" s="273"/>
      <c r="I4905" s="23"/>
      <c r="J4905" s="196"/>
    </row>
    <row r="4906" spans="1:10" x14ac:dyDescent="0.2">
      <c r="A4906" s="25"/>
      <c r="B4906" s="18"/>
      <c r="C4906" s="19"/>
      <c r="D4906" s="231"/>
      <c r="E4906" s="7"/>
      <c r="F4906" s="239"/>
      <c r="G4906" s="22"/>
      <c r="H4906" s="273"/>
      <c r="I4906" s="23"/>
      <c r="J4906" s="196"/>
    </row>
    <row r="4907" spans="1:10" x14ac:dyDescent="0.2">
      <c r="A4907" s="25"/>
      <c r="B4907" s="18"/>
      <c r="C4907" s="19"/>
      <c r="D4907" s="231"/>
      <c r="E4907" s="7"/>
      <c r="F4907" s="239"/>
      <c r="G4907" s="22"/>
      <c r="H4907" s="273"/>
      <c r="I4907" s="23"/>
      <c r="J4907" s="196"/>
    </row>
    <row r="4908" spans="1:10" x14ac:dyDescent="0.2">
      <c r="A4908" s="25"/>
      <c r="B4908" s="18"/>
      <c r="C4908" s="19"/>
      <c r="D4908" s="231"/>
      <c r="E4908" s="7"/>
      <c r="F4908" s="239"/>
      <c r="G4908" s="22"/>
      <c r="H4908" s="273"/>
      <c r="I4908" s="23"/>
      <c r="J4908" s="196"/>
    </row>
    <row r="4909" spans="1:10" x14ac:dyDescent="0.2">
      <c r="A4909" s="25"/>
      <c r="B4909" s="18"/>
      <c r="C4909" s="19"/>
      <c r="D4909" s="231"/>
      <c r="E4909" s="7"/>
      <c r="F4909" s="239"/>
      <c r="G4909" s="22"/>
      <c r="H4909" s="273"/>
      <c r="I4909" s="23"/>
      <c r="J4909" s="196"/>
    </row>
    <row r="4910" spans="1:10" x14ac:dyDescent="0.2">
      <c r="A4910" s="25"/>
      <c r="B4910" s="18"/>
      <c r="C4910" s="19"/>
      <c r="D4910" s="231"/>
      <c r="E4910" s="7"/>
      <c r="F4910" s="239"/>
      <c r="G4910" s="22"/>
      <c r="H4910" s="273"/>
      <c r="I4910" s="23"/>
      <c r="J4910" s="196"/>
    </row>
    <row r="4911" spans="1:10" x14ac:dyDescent="0.2">
      <c r="A4911" s="25"/>
      <c r="B4911" s="18"/>
      <c r="C4911" s="19"/>
      <c r="D4911" s="231"/>
      <c r="E4911" s="7"/>
      <c r="F4911" s="239"/>
      <c r="G4911" s="22"/>
      <c r="H4911" s="273"/>
      <c r="I4911" s="23"/>
      <c r="J4911" s="196"/>
    </row>
    <row r="4912" spans="1:10" x14ac:dyDescent="0.2">
      <c r="A4912" s="25"/>
      <c r="B4912" s="18"/>
      <c r="C4912" s="19"/>
      <c r="D4912" s="231"/>
      <c r="E4912" s="7"/>
      <c r="F4912" s="239"/>
      <c r="G4912" s="22"/>
      <c r="H4912" s="273"/>
      <c r="I4912" s="23"/>
      <c r="J4912" s="196"/>
    </row>
    <row r="4913" spans="1:10" x14ac:dyDescent="0.2">
      <c r="A4913" s="25"/>
      <c r="B4913" s="18"/>
      <c r="C4913" s="19"/>
      <c r="D4913" s="231"/>
      <c r="E4913" s="7"/>
      <c r="F4913" s="239"/>
      <c r="G4913" s="22"/>
      <c r="H4913" s="273"/>
      <c r="I4913" s="23"/>
      <c r="J4913" s="196"/>
    </row>
    <row r="4914" spans="1:10" x14ac:dyDescent="0.2">
      <c r="A4914" s="25"/>
      <c r="B4914" s="18"/>
      <c r="C4914" s="19"/>
      <c r="D4914" s="231"/>
      <c r="E4914" s="7"/>
      <c r="F4914" s="239"/>
      <c r="G4914" s="22"/>
      <c r="H4914" s="273"/>
      <c r="I4914" s="23"/>
      <c r="J4914" s="196"/>
    </row>
    <row r="4915" spans="1:10" x14ac:dyDescent="0.2">
      <c r="A4915" s="25"/>
      <c r="B4915" s="18"/>
      <c r="C4915" s="19"/>
      <c r="D4915" s="231"/>
      <c r="E4915" s="7"/>
      <c r="F4915" s="239"/>
      <c r="G4915" s="22"/>
      <c r="H4915" s="273"/>
      <c r="I4915" s="23"/>
      <c r="J4915" s="196"/>
    </row>
    <row r="4916" spans="1:10" x14ac:dyDescent="0.2">
      <c r="A4916" s="25"/>
      <c r="B4916" s="18"/>
      <c r="C4916" s="19"/>
      <c r="D4916" s="231"/>
      <c r="E4916" s="7"/>
      <c r="F4916" s="239"/>
      <c r="G4916" s="22"/>
      <c r="H4916" s="273"/>
      <c r="I4916" s="23"/>
      <c r="J4916" s="196"/>
    </row>
    <row r="4917" spans="1:10" x14ac:dyDescent="0.2">
      <c r="A4917" s="25"/>
      <c r="B4917" s="18"/>
      <c r="C4917" s="19"/>
      <c r="D4917" s="231"/>
      <c r="E4917" s="7"/>
      <c r="F4917" s="239"/>
      <c r="G4917" s="22"/>
      <c r="H4917" s="273"/>
      <c r="I4917" s="23"/>
      <c r="J4917" s="196"/>
    </row>
    <row r="4918" spans="1:10" x14ac:dyDescent="0.2">
      <c r="A4918" s="25"/>
      <c r="B4918" s="18"/>
      <c r="C4918" s="19"/>
      <c r="D4918" s="231"/>
      <c r="E4918" s="7"/>
      <c r="F4918" s="239"/>
      <c r="G4918" s="22"/>
      <c r="H4918" s="273"/>
      <c r="I4918" s="23"/>
      <c r="J4918" s="196"/>
    </row>
    <row r="4919" spans="1:10" x14ac:dyDescent="0.2">
      <c r="A4919" s="25"/>
      <c r="B4919" s="18"/>
      <c r="C4919" s="19"/>
      <c r="D4919" s="231"/>
      <c r="E4919" s="7"/>
      <c r="F4919" s="239"/>
      <c r="G4919" s="22"/>
      <c r="H4919" s="273"/>
      <c r="I4919" s="23"/>
      <c r="J4919" s="196"/>
    </row>
    <row r="4920" spans="1:10" x14ac:dyDescent="0.2">
      <c r="A4920" s="25"/>
      <c r="B4920" s="18"/>
      <c r="C4920" s="19"/>
      <c r="D4920" s="231"/>
      <c r="E4920" s="7"/>
      <c r="F4920" s="239"/>
      <c r="G4920" s="22"/>
      <c r="H4920" s="273"/>
      <c r="I4920" s="23"/>
      <c r="J4920" s="196"/>
    </row>
    <row r="4921" spans="1:10" x14ac:dyDescent="0.2">
      <c r="A4921" s="25"/>
      <c r="B4921" s="18"/>
      <c r="C4921" s="19"/>
      <c r="D4921" s="231"/>
      <c r="E4921" s="7"/>
      <c r="F4921" s="239"/>
      <c r="G4921" s="22"/>
      <c r="H4921" s="273"/>
      <c r="I4921" s="23"/>
      <c r="J4921" s="196"/>
    </row>
    <row r="4922" spans="1:10" x14ac:dyDescent="0.2">
      <c r="A4922" s="25"/>
      <c r="B4922" s="18"/>
      <c r="C4922" s="19"/>
      <c r="D4922" s="231"/>
      <c r="E4922" s="7"/>
      <c r="F4922" s="239"/>
      <c r="G4922" s="22"/>
      <c r="H4922" s="273"/>
      <c r="I4922" s="23"/>
      <c r="J4922" s="196"/>
    </row>
    <row r="4923" spans="1:10" x14ac:dyDescent="0.2">
      <c r="A4923" s="25"/>
      <c r="B4923" s="18"/>
      <c r="C4923" s="19"/>
      <c r="D4923" s="231"/>
      <c r="E4923" s="7"/>
      <c r="F4923" s="239"/>
      <c r="G4923" s="22"/>
      <c r="H4923" s="273"/>
      <c r="I4923" s="23"/>
      <c r="J4923" s="196"/>
    </row>
    <row r="4924" spans="1:10" x14ac:dyDescent="0.2">
      <c r="A4924" s="25"/>
      <c r="B4924" s="18"/>
      <c r="C4924" s="19"/>
      <c r="D4924" s="231"/>
      <c r="E4924" s="7"/>
      <c r="F4924" s="239"/>
      <c r="G4924" s="22"/>
      <c r="H4924" s="273"/>
      <c r="I4924" s="23"/>
      <c r="J4924" s="196"/>
    </row>
    <row r="4925" spans="1:10" x14ac:dyDescent="0.2">
      <c r="A4925" s="25"/>
      <c r="B4925" s="18"/>
      <c r="C4925" s="19"/>
      <c r="D4925" s="231"/>
      <c r="E4925" s="7"/>
      <c r="F4925" s="239"/>
      <c r="G4925" s="22"/>
      <c r="H4925" s="273"/>
      <c r="I4925" s="23"/>
      <c r="J4925" s="196"/>
    </row>
    <row r="4926" spans="1:10" x14ac:dyDescent="0.2">
      <c r="A4926" s="25"/>
      <c r="B4926" s="18"/>
      <c r="C4926" s="19"/>
      <c r="D4926" s="231"/>
      <c r="E4926" s="7"/>
      <c r="F4926" s="239"/>
      <c r="G4926" s="22"/>
      <c r="H4926" s="273"/>
      <c r="I4926" s="23"/>
      <c r="J4926" s="196"/>
    </row>
    <row r="4927" spans="1:10" x14ac:dyDescent="0.2">
      <c r="A4927" s="25"/>
      <c r="B4927" s="18"/>
      <c r="C4927" s="19"/>
      <c r="D4927" s="231"/>
      <c r="E4927" s="7"/>
      <c r="F4927" s="239"/>
      <c r="G4927" s="22"/>
      <c r="H4927" s="273"/>
      <c r="I4927" s="23"/>
      <c r="J4927" s="196"/>
    </row>
    <row r="4928" spans="1:10" x14ac:dyDescent="0.2">
      <c r="A4928" s="25"/>
      <c r="B4928" s="18"/>
      <c r="C4928" s="19"/>
      <c r="D4928" s="231"/>
      <c r="E4928" s="7"/>
      <c r="F4928" s="239"/>
      <c r="G4928" s="22"/>
      <c r="H4928" s="273"/>
      <c r="I4928" s="23"/>
      <c r="J4928" s="196"/>
    </row>
    <row r="4929" spans="1:10" x14ac:dyDescent="0.2">
      <c r="A4929" s="25"/>
      <c r="B4929" s="18"/>
      <c r="C4929" s="19"/>
      <c r="D4929" s="231"/>
      <c r="E4929" s="7"/>
      <c r="F4929" s="239"/>
      <c r="G4929" s="22"/>
      <c r="H4929" s="273"/>
      <c r="I4929" s="23"/>
      <c r="J4929" s="196"/>
    </row>
    <row r="4930" spans="1:10" x14ac:dyDescent="0.2">
      <c r="A4930" s="25"/>
      <c r="B4930" s="18"/>
      <c r="C4930" s="19"/>
      <c r="D4930" s="231"/>
      <c r="E4930" s="7"/>
      <c r="F4930" s="239"/>
      <c r="G4930" s="22"/>
      <c r="H4930" s="273"/>
      <c r="I4930" s="23"/>
      <c r="J4930" s="196"/>
    </row>
    <row r="4931" spans="1:10" x14ac:dyDescent="0.2">
      <c r="A4931" s="25"/>
      <c r="B4931" s="18"/>
      <c r="C4931" s="19"/>
      <c r="D4931" s="231"/>
      <c r="E4931" s="7"/>
      <c r="F4931" s="239"/>
      <c r="G4931" s="22"/>
      <c r="H4931" s="273"/>
      <c r="I4931" s="23"/>
      <c r="J4931" s="196"/>
    </row>
    <row r="4932" spans="1:10" x14ac:dyDescent="0.2">
      <c r="A4932" s="25"/>
      <c r="B4932" s="18"/>
      <c r="C4932" s="19"/>
      <c r="D4932" s="231"/>
      <c r="E4932" s="7"/>
      <c r="F4932" s="239"/>
      <c r="G4932" s="22"/>
      <c r="H4932" s="273"/>
      <c r="I4932" s="23"/>
      <c r="J4932" s="196"/>
    </row>
    <row r="4933" spans="1:10" x14ac:dyDescent="0.2">
      <c r="A4933" s="25"/>
      <c r="B4933" s="18"/>
      <c r="C4933" s="19"/>
      <c r="D4933" s="231"/>
      <c r="E4933" s="7"/>
      <c r="F4933" s="239"/>
      <c r="G4933" s="22"/>
      <c r="H4933" s="273"/>
      <c r="I4933" s="23"/>
      <c r="J4933" s="196"/>
    </row>
    <row r="4934" spans="1:10" x14ac:dyDescent="0.2">
      <c r="A4934" s="25"/>
      <c r="B4934" s="18"/>
      <c r="C4934" s="19"/>
      <c r="D4934" s="231"/>
      <c r="E4934" s="7"/>
      <c r="F4934" s="239"/>
      <c r="G4934" s="22"/>
      <c r="H4934" s="273"/>
      <c r="I4934" s="23"/>
      <c r="J4934" s="196"/>
    </row>
    <row r="4935" spans="1:10" x14ac:dyDescent="0.2">
      <c r="A4935" s="25"/>
      <c r="B4935" s="18"/>
      <c r="C4935" s="19"/>
      <c r="D4935" s="231"/>
      <c r="E4935" s="7"/>
      <c r="F4935" s="239"/>
      <c r="G4935" s="22"/>
      <c r="H4935" s="273"/>
      <c r="I4935" s="23"/>
      <c r="J4935" s="196"/>
    </row>
    <row r="4936" spans="1:10" x14ac:dyDescent="0.2">
      <c r="A4936" s="25"/>
      <c r="B4936" s="18"/>
      <c r="C4936" s="19"/>
      <c r="D4936" s="231"/>
      <c r="E4936" s="7"/>
      <c r="F4936" s="239"/>
      <c r="G4936" s="22"/>
      <c r="H4936" s="273"/>
      <c r="I4936" s="23"/>
      <c r="J4936" s="196"/>
    </row>
    <row r="4937" spans="1:10" x14ac:dyDescent="0.2">
      <c r="A4937" s="25"/>
      <c r="B4937" s="18"/>
      <c r="C4937" s="19"/>
      <c r="D4937" s="231"/>
      <c r="E4937" s="7"/>
      <c r="F4937" s="239"/>
      <c r="G4937" s="22"/>
      <c r="H4937" s="273"/>
      <c r="I4937" s="23"/>
      <c r="J4937" s="196"/>
    </row>
    <row r="4938" spans="1:10" x14ac:dyDescent="0.2">
      <c r="A4938" s="25"/>
      <c r="B4938" s="18"/>
      <c r="C4938" s="19"/>
      <c r="D4938" s="231"/>
      <c r="E4938" s="7"/>
      <c r="F4938" s="239"/>
      <c r="G4938" s="22"/>
      <c r="H4938" s="273"/>
      <c r="I4938" s="23"/>
      <c r="J4938" s="196"/>
    </row>
    <row r="4939" spans="1:10" x14ac:dyDescent="0.2">
      <c r="A4939" s="25"/>
      <c r="B4939" s="18"/>
      <c r="C4939" s="19"/>
      <c r="D4939" s="231"/>
      <c r="E4939" s="7"/>
      <c r="F4939" s="239"/>
      <c r="G4939" s="22"/>
      <c r="H4939" s="273"/>
      <c r="I4939" s="23"/>
      <c r="J4939" s="196"/>
    </row>
    <row r="4940" spans="1:10" x14ac:dyDescent="0.2">
      <c r="A4940" s="25"/>
      <c r="B4940" s="18"/>
      <c r="C4940" s="19"/>
      <c r="D4940" s="231"/>
      <c r="E4940" s="7"/>
      <c r="F4940" s="239"/>
      <c r="G4940" s="22"/>
      <c r="H4940" s="273"/>
      <c r="I4940" s="23"/>
      <c r="J4940" s="196"/>
    </row>
    <row r="4941" spans="1:10" x14ac:dyDescent="0.2">
      <c r="A4941" s="25"/>
      <c r="B4941" s="18"/>
      <c r="C4941" s="19"/>
      <c r="D4941" s="231"/>
      <c r="E4941" s="7"/>
      <c r="F4941" s="239"/>
      <c r="G4941" s="22"/>
      <c r="H4941" s="273"/>
      <c r="I4941" s="23"/>
      <c r="J4941" s="196"/>
    </row>
    <row r="4942" spans="1:10" x14ac:dyDescent="0.2">
      <c r="A4942" s="25"/>
      <c r="B4942" s="18"/>
      <c r="C4942" s="19"/>
      <c r="D4942" s="231"/>
      <c r="E4942" s="7"/>
      <c r="F4942" s="239"/>
      <c r="G4942" s="22"/>
      <c r="H4942" s="273"/>
      <c r="I4942" s="23"/>
      <c r="J4942" s="196"/>
    </row>
    <row r="4943" spans="1:10" x14ac:dyDescent="0.2">
      <c r="A4943" s="25"/>
      <c r="B4943" s="18"/>
      <c r="C4943" s="19"/>
      <c r="D4943" s="231"/>
      <c r="E4943" s="7"/>
      <c r="F4943" s="239"/>
      <c r="G4943" s="22"/>
      <c r="H4943" s="273"/>
      <c r="I4943" s="23"/>
      <c r="J4943" s="196"/>
    </row>
    <row r="4944" spans="1:10" x14ac:dyDescent="0.2">
      <c r="A4944" s="25"/>
      <c r="B4944" s="18"/>
      <c r="C4944" s="19"/>
      <c r="D4944" s="231"/>
      <c r="E4944" s="7"/>
      <c r="F4944" s="239"/>
      <c r="G4944" s="22"/>
      <c r="H4944" s="273"/>
      <c r="I4944" s="23"/>
      <c r="J4944" s="196"/>
    </row>
    <row r="4945" spans="1:10" x14ac:dyDescent="0.2">
      <c r="A4945" s="25"/>
      <c r="B4945" s="18"/>
      <c r="C4945" s="19"/>
      <c r="D4945" s="231"/>
      <c r="E4945" s="7"/>
      <c r="F4945" s="239"/>
      <c r="G4945" s="22"/>
      <c r="H4945" s="273"/>
      <c r="I4945" s="23"/>
      <c r="J4945" s="196"/>
    </row>
    <row r="4946" spans="1:10" x14ac:dyDescent="0.2">
      <c r="A4946" s="25"/>
      <c r="B4946" s="18"/>
      <c r="C4946" s="19"/>
      <c r="D4946" s="231"/>
      <c r="E4946" s="7"/>
      <c r="F4946" s="239"/>
      <c r="G4946" s="22"/>
      <c r="H4946" s="273"/>
      <c r="I4946" s="23"/>
      <c r="J4946" s="196"/>
    </row>
    <row r="4947" spans="1:10" x14ac:dyDescent="0.2">
      <c r="A4947" s="25"/>
      <c r="B4947" s="18"/>
      <c r="C4947" s="19"/>
      <c r="D4947" s="231"/>
      <c r="E4947" s="7"/>
      <c r="F4947" s="239"/>
      <c r="G4947" s="22"/>
      <c r="H4947" s="273"/>
      <c r="I4947" s="23"/>
      <c r="J4947" s="196"/>
    </row>
    <row r="4948" spans="1:10" x14ac:dyDescent="0.2">
      <c r="A4948" s="25"/>
      <c r="B4948" s="18"/>
      <c r="C4948" s="19"/>
      <c r="D4948" s="231"/>
      <c r="E4948" s="7"/>
      <c r="F4948" s="239"/>
      <c r="G4948" s="22"/>
      <c r="H4948" s="273"/>
      <c r="I4948" s="23"/>
      <c r="J4948" s="196"/>
    </row>
    <row r="4949" spans="1:10" x14ac:dyDescent="0.2">
      <c r="A4949" s="25"/>
      <c r="B4949" s="18"/>
      <c r="C4949" s="19"/>
      <c r="D4949" s="231"/>
      <c r="E4949" s="7"/>
      <c r="F4949" s="239"/>
      <c r="G4949" s="22"/>
      <c r="H4949" s="273"/>
      <c r="I4949" s="23"/>
      <c r="J4949" s="196"/>
    </row>
    <row r="4950" spans="1:10" x14ac:dyDescent="0.2">
      <c r="A4950" s="25"/>
      <c r="B4950" s="18"/>
      <c r="C4950" s="19"/>
      <c r="D4950" s="231"/>
      <c r="E4950" s="7"/>
      <c r="F4950" s="239"/>
      <c r="G4950" s="22"/>
      <c r="H4950" s="273"/>
      <c r="I4950" s="23"/>
      <c r="J4950" s="196"/>
    </row>
    <row r="4951" spans="1:10" x14ac:dyDescent="0.2">
      <c r="A4951" s="25"/>
      <c r="B4951" s="18"/>
      <c r="C4951" s="19"/>
      <c r="D4951" s="231"/>
      <c r="E4951" s="7"/>
      <c r="F4951" s="239"/>
      <c r="G4951" s="22"/>
      <c r="H4951" s="273"/>
      <c r="I4951" s="23"/>
      <c r="J4951" s="196"/>
    </row>
    <row r="4952" spans="1:10" x14ac:dyDescent="0.2">
      <c r="A4952" s="25"/>
      <c r="B4952" s="18"/>
      <c r="C4952" s="19"/>
      <c r="D4952" s="231"/>
      <c r="E4952" s="7"/>
      <c r="F4952" s="239"/>
      <c r="G4952" s="22"/>
      <c r="H4952" s="273"/>
      <c r="I4952" s="23"/>
      <c r="J4952" s="196"/>
    </row>
    <row r="4953" spans="1:10" x14ac:dyDescent="0.2">
      <c r="A4953" s="25"/>
      <c r="B4953" s="18"/>
      <c r="C4953" s="19"/>
      <c r="D4953" s="231"/>
      <c r="E4953" s="7"/>
      <c r="F4953" s="239"/>
      <c r="G4953" s="22"/>
      <c r="H4953" s="273"/>
      <c r="I4953" s="23"/>
      <c r="J4953" s="196"/>
    </row>
    <row r="4954" spans="1:10" x14ac:dyDescent="0.2">
      <c r="A4954" s="25"/>
      <c r="B4954" s="18"/>
      <c r="C4954" s="19"/>
      <c r="D4954" s="231"/>
      <c r="E4954" s="7"/>
      <c r="F4954" s="239"/>
      <c r="G4954" s="22"/>
      <c r="H4954" s="273"/>
      <c r="I4954" s="23"/>
      <c r="J4954" s="196"/>
    </row>
    <row r="4955" spans="1:10" x14ac:dyDescent="0.2">
      <c r="A4955" s="25"/>
      <c r="B4955" s="18"/>
      <c r="C4955" s="19"/>
      <c r="D4955" s="231"/>
      <c r="E4955" s="7"/>
      <c r="F4955" s="239"/>
      <c r="G4955" s="22"/>
      <c r="H4955" s="273"/>
      <c r="I4955" s="23"/>
      <c r="J4955" s="196"/>
    </row>
    <row r="4956" spans="1:10" x14ac:dyDescent="0.2">
      <c r="A4956" s="25"/>
      <c r="B4956" s="18"/>
      <c r="C4956" s="19"/>
      <c r="D4956" s="231"/>
      <c r="E4956" s="7"/>
      <c r="F4956" s="239"/>
      <c r="G4956" s="22"/>
      <c r="H4956" s="273"/>
      <c r="I4956" s="23"/>
      <c r="J4956" s="196"/>
    </row>
    <row r="4957" spans="1:10" x14ac:dyDescent="0.2">
      <c r="A4957" s="25"/>
      <c r="B4957" s="18"/>
      <c r="C4957" s="19"/>
      <c r="D4957" s="231"/>
      <c r="E4957" s="7"/>
      <c r="F4957" s="239"/>
      <c r="G4957" s="22"/>
      <c r="H4957" s="273"/>
      <c r="I4957" s="23"/>
      <c r="J4957" s="196"/>
    </row>
    <row r="4958" spans="1:10" x14ac:dyDescent="0.2">
      <c r="A4958" s="25"/>
      <c r="B4958" s="18"/>
      <c r="C4958" s="19"/>
      <c r="D4958" s="231"/>
      <c r="E4958" s="7"/>
      <c r="F4958" s="239"/>
      <c r="G4958" s="22"/>
      <c r="H4958" s="273"/>
      <c r="I4958" s="23"/>
      <c r="J4958" s="196"/>
    </row>
    <row r="4959" spans="1:10" x14ac:dyDescent="0.2">
      <c r="A4959" s="25"/>
      <c r="B4959" s="18"/>
      <c r="C4959" s="19"/>
      <c r="D4959" s="231"/>
      <c r="E4959" s="7"/>
      <c r="F4959" s="239"/>
      <c r="G4959" s="22"/>
      <c r="H4959" s="273"/>
      <c r="I4959" s="23"/>
      <c r="J4959" s="196"/>
    </row>
    <row r="4960" spans="1:10" x14ac:dyDescent="0.2">
      <c r="A4960" s="25"/>
      <c r="B4960" s="18"/>
      <c r="C4960" s="19"/>
      <c r="D4960" s="231"/>
      <c r="E4960" s="7"/>
      <c r="F4960" s="239"/>
      <c r="G4960" s="22"/>
      <c r="H4960" s="273"/>
      <c r="I4960" s="23"/>
      <c r="J4960" s="196"/>
    </row>
    <row r="4961" spans="1:10" x14ac:dyDescent="0.2">
      <c r="A4961" s="25"/>
      <c r="B4961" s="18"/>
      <c r="C4961" s="19"/>
      <c r="D4961" s="231"/>
      <c r="E4961" s="7"/>
      <c r="F4961" s="239"/>
      <c r="G4961" s="22"/>
      <c r="H4961" s="273"/>
      <c r="I4961" s="23"/>
      <c r="J4961" s="196"/>
    </row>
    <row r="4962" spans="1:10" x14ac:dyDescent="0.2">
      <c r="A4962" s="25"/>
      <c r="B4962" s="18"/>
      <c r="C4962" s="19"/>
      <c r="D4962" s="231"/>
      <c r="E4962" s="7"/>
      <c r="F4962" s="239"/>
      <c r="G4962" s="22"/>
      <c r="H4962" s="273"/>
      <c r="I4962" s="23"/>
      <c r="J4962" s="196"/>
    </row>
    <row r="4963" spans="1:10" x14ac:dyDescent="0.2">
      <c r="A4963" s="25"/>
      <c r="B4963" s="18"/>
      <c r="C4963" s="19"/>
      <c r="D4963" s="231"/>
      <c r="E4963" s="7"/>
      <c r="F4963" s="239"/>
      <c r="G4963" s="22"/>
      <c r="H4963" s="273"/>
      <c r="I4963" s="23"/>
      <c r="J4963" s="196"/>
    </row>
    <row r="4964" spans="1:10" x14ac:dyDescent="0.2">
      <c r="A4964" s="25"/>
      <c r="B4964" s="18"/>
      <c r="C4964" s="19"/>
      <c r="D4964" s="231"/>
      <c r="E4964" s="7"/>
      <c r="F4964" s="239"/>
      <c r="G4964" s="22"/>
      <c r="H4964" s="273"/>
      <c r="I4964" s="23"/>
      <c r="J4964" s="196"/>
    </row>
    <row r="4965" spans="1:10" x14ac:dyDescent="0.2">
      <c r="A4965" s="25"/>
      <c r="B4965" s="18"/>
      <c r="C4965" s="19"/>
      <c r="D4965" s="231"/>
      <c r="E4965" s="7"/>
      <c r="F4965" s="239"/>
      <c r="G4965" s="22"/>
      <c r="H4965" s="273"/>
      <c r="I4965" s="23"/>
      <c r="J4965" s="196"/>
    </row>
    <row r="4966" spans="1:10" x14ac:dyDescent="0.2">
      <c r="A4966" s="25"/>
      <c r="B4966" s="18"/>
      <c r="C4966" s="19"/>
      <c r="D4966" s="231"/>
      <c r="E4966" s="7"/>
      <c r="F4966" s="239"/>
      <c r="G4966" s="22"/>
      <c r="H4966" s="273"/>
      <c r="I4966" s="23"/>
      <c r="J4966" s="196"/>
    </row>
    <row r="4967" spans="1:10" x14ac:dyDescent="0.2">
      <c r="A4967" s="25"/>
      <c r="B4967" s="18"/>
      <c r="C4967" s="19"/>
      <c r="D4967" s="231"/>
      <c r="E4967" s="7"/>
      <c r="F4967" s="239"/>
      <c r="G4967" s="22"/>
      <c r="H4967" s="273"/>
      <c r="I4967" s="23"/>
      <c r="J4967" s="196"/>
    </row>
    <row r="4968" spans="1:10" x14ac:dyDescent="0.2">
      <c r="A4968" s="25"/>
      <c r="B4968" s="18"/>
      <c r="C4968" s="19"/>
      <c r="D4968" s="231"/>
      <c r="E4968" s="7"/>
      <c r="F4968" s="239"/>
      <c r="G4968" s="22"/>
      <c r="H4968" s="273"/>
      <c r="I4968" s="23"/>
      <c r="J4968" s="196"/>
    </row>
    <row r="4969" spans="1:10" x14ac:dyDescent="0.2">
      <c r="A4969" s="25"/>
      <c r="B4969" s="18"/>
      <c r="C4969" s="19"/>
      <c r="D4969" s="231"/>
      <c r="E4969" s="7"/>
      <c r="F4969" s="239"/>
      <c r="G4969" s="22"/>
      <c r="H4969" s="273"/>
      <c r="I4969" s="23"/>
      <c r="J4969" s="196"/>
    </row>
    <row r="4970" spans="1:10" x14ac:dyDescent="0.2">
      <c r="A4970" s="25"/>
      <c r="B4970" s="18"/>
      <c r="C4970" s="19"/>
      <c r="D4970" s="231"/>
      <c r="E4970" s="7"/>
      <c r="F4970" s="239"/>
      <c r="G4970" s="22"/>
      <c r="H4970" s="273"/>
      <c r="I4970" s="23"/>
      <c r="J4970" s="196"/>
    </row>
    <row r="4971" spans="1:10" x14ac:dyDescent="0.2">
      <c r="A4971" s="25"/>
      <c r="B4971" s="18"/>
      <c r="C4971" s="19"/>
      <c r="D4971" s="231"/>
      <c r="E4971" s="7"/>
      <c r="F4971" s="239"/>
      <c r="G4971" s="22"/>
      <c r="H4971" s="273"/>
      <c r="I4971" s="23"/>
      <c r="J4971" s="196"/>
    </row>
    <row r="4972" spans="1:10" x14ac:dyDescent="0.2">
      <c r="A4972" s="25"/>
      <c r="B4972" s="18"/>
      <c r="C4972" s="19"/>
      <c r="D4972" s="231"/>
      <c r="E4972" s="7"/>
      <c r="F4972" s="239"/>
      <c r="G4972" s="22"/>
      <c r="H4972" s="273"/>
      <c r="I4972" s="23"/>
      <c r="J4972" s="196"/>
    </row>
    <row r="4973" spans="1:10" x14ac:dyDescent="0.2">
      <c r="A4973" s="25"/>
      <c r="B4973" s="18"/>
      <c r="C4973" s="19"/>
      <c r="D4973" s="231"/>
      <c r="E4973" s="7"/>
      <c r="F4973" s="239"/>
      <c r="G4973" s="22"/>
      <c r="H4973" s="273"/>
      <c r="I4973" s="23"/>
      <c r="J4973" s="196"/>
    </row>
    <row r="4974" spans="1:10" x14ac:dyDescent="0.2">
      <c r="A4974" s="25"/>
      <c r="B4974" s="18"/>
      <c r="C4974" s="19"/>
      <c r="D4974" s="231"/>
      <c r="E4974" s="7"/>
      <c r="F4974" s="239"/>
      <c r="G4974" s="22"/>
      <c r="H4974" s="273"/>
      <c r="I4974" s="23"/>
      <c r="J4974" s="196"/>
    </row>
    <row r="4975" spans="1:10" x14ac:dyDescent="0.2">
      <c r="A4975" s="25"/>
      <c r="B4975" s="18"/>
      <c r="C4975" s="19"/>
      <c r="D4975" s="231"/>
      <c r="E4975" s="7"/>
      <c r="F4975" s="239"/>
      <c r="G4975" s="22"/>
      <c r="H4975" s="273"/>
      <c r="I4975" s="23"/>
      <c r="J4975" s="196"/>
    </row>
    <row r="4976" spans="1:10" x14ac:dyDescent="0.2">
      <c r="A4976" s="25"/>
      <c r="B4976" s="18"/>
      <c r="C4976" s="19"/>
      <c r="D4976" s="231"/>
      <c r="E4976" s="7"/>
      <c r="F4976" s="239"/>
      <c r="G4976" s="22"/>
      <c r="H4976" s="273"/>
      <c r="I4976" s="23"/>
      <c r="J4976" s="196"/>
    </row>
    <row r="4977" spans="1:10" x14ac:dyDescent="0.2">
      <c r="A4977" s="25"/>
      <c r="B4977" s="18"/>
      <c r="C4977" s="19"/>
      <c r="D4977" s="231"/>
      <c r="E4977" s="7"/>
      <c r="F4977" s="239"/>
      <c r="G4977" s="22"/>
      <c r="H4977" s="273"/>
      <c r="I4977" s="23"/>
      <c r="J4977" s="196"/>
    </row>
    <row r="4978" spans="1:10" x14ac:dyDescent="0.2">
      <c r="A4978" s="25"/>
      <c r="B4978" s="18"/>
      <c r="C4978" s="19"/>
      <c r="D4978" s="231"/>
      <c r="E4978" s="7"/>
      <c r="F4978" s="239"/>
      <c r="G4978" s="22"/>
      <c r="H4978" s="273"/>
      <c r="I4978" s="23"/>
      <c r="J4978" s="196"/>
    </row>
    <row r="4979" spans="1:10" x14ac:dyDescent="0.2">
      <c r="A4979" s="25"/>
      <c r="B4979" s="18"/>
      <c r="C4979" s="19"/>
      <c r="D4979" s="231"/>
      <c r="E4979" s="7"/>
      <c r="F4979" s="239"/>
      <c r="G4979" s="22"/>
      <c r="H4979" s="273"/>
      <c r="I4979" s="23"/>
      <c r="J4979" s="196"/>
    </row>
    <row r="4980" spans="1:10" x14ac:dyDescent="0.2">
      <c r="A4980" s="25"/>
      <c r="B4980" s="18"/>
      <c r="C4980" s="19"/>
      <c r="D4980" s="231"/>
      <c r="E4980" s="7"/>
      <c r="F4980" s="239"/>
      <c r="G4980" s="22"/>
      <c r="H4980" s="273"/>
      <c r="I4980" s="23"/>
      <c r="J4980" s="196"/>
    </row>
    <row r="4981" spans="1:10" x14ac:dyDescent="0.2">
      <c r="A4981" s="25"/>
      <c r="B4981" s="18"/>
      <c r="C4981" s="19"/>
      <c r="D4981" s="231"/>
      <c r="E4981" s="7"/>
      <c r="F4981" s="239"/>
      <c r="G4981" s="22"/>
      <c r="H4981" s="273"/>
      <c r="I4981" s="23"/>
      <c r="J4981" s="196"/>
    </row>
    <row r="4982" spans="1:10" x14ac:dyDescent="0.2">
      <c r="A4982" s="25"/>
      <c r="B4982" s="18"/>
      <c r="C4982" s="19"/>
      <c r="D4982" s="231"/>
      <c r="E4982" s="7"/>
      <c r="F4982" s="239"/>
      <c r="G4982" s="22"/>
      <c r="H4982" s="273"/>
      <c r="I4982" s="23"/>
      <c r="J4982" s="196"/>
    </row>
    <row r="4983" spans="1:10" x14ac:dyDescent="0.2">
      <c r="A4983" s="25"/>
      <c r="B4983" s="18"/>
      <c r="C4983" s="19"/>
      <c r="D4983" s="231"/>
      <c r="E4983" s="7"/>
      <c r="F4983" s="239"/>
      <c r="G4983" s="22"/>
      <c r="H4983" s="273"/>
      <c r="I4983" s="23"/>
      <c r="J4983" s="196"/>
    </row>
    <row r="4984" spans="1:10" x14ac:dyDescent="0.2">
      <c r="A4984" s="25"/>
      <c r="B4984" s="18"/>
      <c r="C4984" s="19"/>
      <c r="D4984" s="231"/>
      <c r="E4984" s="7"/>
      <c r="F4984" s="239"/>
      <c r="G4984" s="22"/>
      <c r="H4984" s="273"/>
      <c r="I4984" s="23"/>
      <c r="J4984" s="196"/>
    </row>
    <row r="4985" spans="1:10" x14ac:dyDescent="0.2">
      <c r="A4985" s="25"/>
      <c r="B4985" s="18"/>
      <c r="C4985" s="19"/>
      <c r="D4985" s="231"/>
      <c r="E4985" s="7"/>
      <c r="F4985" s="239"/>
      <c r="G4985" s="22"/>
      <c r="H4985" s="273"/>
      <c r="I4985" s="23"/>
      <c r="J4985" s="196"/>
    </row>
    <row r="4986" spans="1:10" x14ac:dyDescent="0.2">
      <c r="A4986" s="25"/>
      <c r="B4986" s="18"/>
      <c r="C4986" s="19"/>
      <c r="D4986" s="231"/>
      <c r="E4986" s="7"/>
      <c r="F4986" s="239"/>
      <c r="G4986" s="22"/>
      <c r="H4986" s="273"/>
      <c r="I4986" s="23"/>
      <c r="J4986" s="196"/>
    </row>
    <row r="4987" spans="1:10" x14ac:dyDescent="0.2">
      <c r="A4987" s="25"/>
      <c r="B4987" s="18"/>
      <c r="C4987" s="19"/>
      <c r="D4987" s="231"/>
      <c r="E4987" s="7"/>
      <c r="F4987" s="239"/>
      <c r="G4987" s="22"/>
      <c r="H4987" s="273"/>
      <c r="I4987" s="23"/>
      <c r="J4987" s="196"/>
    </row>
    <row r="4988" spans="1:10" x14ac:dyDescent="0.2">
      <c r="A4988" s="25"/>
      <c r="B4988" s="18"/>
      <c r="C4988" s="19"/>
      <c r="D4988" s="231"/>
      <c r="E4988" s="7"/>
      <c r="F4988" s="239"/>
      <c r="G4988" s="22"/>
      <c r="H4988" s="273"/>
      <c r="I4988" s="23"/>
      <c r="J4988" s="196"/>
    </row>
    <row r="4989" spans="1:10" x14ac:dyDescent="0.2">
      <c r="A4989" s="25"/>
      <c r="B4989" s="18"/>
      <c r="C4989" s="19"/>
      <c r="D4989" s="231"/>
      <c r="E4989" s="7"/>
      <c r="F4989" s="239"/>
      <c r="G4989" s="22"/>
      <c r="H4989" s="273"/>
      <c r="I4989" s="23"/>
      <c r="J4989" s="196"/>
    </row>
    <row r="4990" spans="1:10" x14ac:dyDescent="0.2">
      <c r="A4990" s="25"/>
      <c r="B4990" s="18"/>
      <c r="C4990" s="19"/>
      <c r="D4990" s="231"/>
      <c r="E4990" s="7"/>
      <c r="F4990" s="239"/>
      <c r="G4990" s="22"/>
      <c r="H4990" s="273"/>
      <c r="I4990" s="23"/>
      <c r="J4990" s="196"/>
    </row>
    <row r="4991" spans="1:10" x14ac:dyDescent="0.2">
      <c r="A4991" s="25"/>
      <c r="B4991" s="18"/>
      <c r="C4991" s="19"/>
      <c r="D4991" s="231"/>
      <c r="E4991" s="7"/>
      <c r="F4991" s="239"/>
      <c r="G4991" s="22"/>
      <c r="H4991" s="273"/>
      <c r="I4991" s="23"/>
      <c r="J4991" s="196"/>
    </row>
    <row r="4992" spans="1:10" x14ac:dyDescent="0.2">
      <c r="A4992" s="25"/>
      <c r="B4992" s="18"/>
      <c r="C4992" s="19"/>
      <c r="D4992" s="231"/>
      <c r="E4992" s="7"/>
      <c r="F4992" s="239"/>
      <c r="G4992" s="22"/>
      <c r="H4992" s="273"/>
      <c r="I4992" s="23"/>
      <c r="J4992" s="196"/>
    </row>
    <row r="4993" spans="1:10" x14ac:dyDescent="0.2">
      <c r="A4993" s="25"/>
      <c r="B4993" s="18"/>
      <c r="C4993" s="19"/>
      <c r="D4993" s="231"/>
      <c r="E4993" s="7"/>
      <c r="F4993" s="239"/>
      <c r="G4993" s="22"/>
      <c r="H4993" s="273"/>
      <c r="I4993" s="23"/>
      <c r="J4993" s="196"/>
    </row>
    <row r="4994" spans="1:10" x14ac:dyDescent="0.2">
      <c r="A4994" s="25"/>
      <c r="B4994" s="18"/>
      <c r="C4994" s="19"/>
      <c r="D4994" s="231"/>
      <c r="E4994" s="7"/>
      <c r="F4994" s="239"/>
      <c r="G4994" s="22"/>
      <c r="H4994" s="273"/>
      <c r="I4994" s="23"/>
      <c r="J4994" s="196"/>
    </row>
    <row r="4995" spans="1:10" x14ac:dyDescent="0.2">
      <c r="A4995" s="25"/>
      <c r="B4995" s="18"/>
      <c r="C4995" s="19"/>
      <c r="D4995" s="231"/>
      <c r="E4995" s="7"/>
      <c r="F4995" s="239"/>
      <c r="G4995" s="22"/>
      <c r="H4995" s="273"/>
      <c r="I4995" s="23"/>
      <c r="J4995" s="196"/>
    </row>
    <row r="4996" spans="1:10" x14ac:dyDescent="0.2">
      <c r="A4996" s="25"/>
      <c r="B4996" s="18"/>
      <c r="C4996" s="19"/>
      <c r="D4996" s="231"/>
      <c r="E4996" s="7"/>
      <c r="F4996" s="239"/>
      <c r="G4996" s="22"/>
      <c r="H4996" s="273"/>
      <c r="I4996" s="23"/>
      <c r="J4996" s="196"/>
    </row>
    <row r="4997" spans="1:10" x14ac:dyDescent="0.2">
      <c r="A4997" s="25"/>
      <c r="B4997" s="18"/>
      <c r="C4997" s="19"/>
      <c r="D4997" s="231"/>
      <c r="E4997" s="7"/>
      <c r="F4997" s="239"/>
      <c r="G4997" s="22"/>
      <c r="H4997" s="273"/>
      <c r="I4997" s="23"/>
      <c r="J4997" s="196"/>
    </row>
    <row r="4998" spans="1:10" x14ac:dyDescent="0.2">
      <c r="A4998" s="25"/>
      <c r="B4998" s="18"/>
      <c r="C4998" s="19"/>
      <c r="D4998" s="231"/>
      <c r="E4998" s="7"/>
      <c r="F4998" s="239"/>
      <c r="G4998" s="22"/>
      <c r="H4998" s="273"/>
      <c r="I4998" s="23"/>
      <c r="J4998" s="196"/>
    </row>
    <row r="4999" spans="1:10" x14ac:dyDescent="0.2">
      <c r="A4999" s="25"/>
      <c r="B4999" s="18"/>
      <c r="C4999" s="19"/>
      <c r="D4999" s="231"/>
      <c r="E4999" s="7"/>
      <c r="F4999" s="239"/>
      <c r="G4999" s="22"/>
      <c r="H4999" s="273"/>
      <c r="I4999" s="23"/>
      <c r="J4999" s="196"/>
    </row>
    <row r="5000" spans="1:10" x14ac:dyDescent="0.2">
      <c r="A5000" s="25"/>
      <c r="B5000" s="18"/>
      <c r="C5000" s="19"/>
      <c r="D5000" s="231"/>
      <c r="E5000" s="7"/>
      <c r="F5000" s="239"/>
      <c r="G5000" s="22"/>
      <c r="H5000" s="273"/>
      <c r="I5000" s="23"/>
      <c r="J5000" s="196"/>
    </row>
    <row r="5001" spans="1:10" x14ac:dyDescent="0.2">
      <c r="A5001" s="25"/>
      <c r="B5001" s="18"/>
      <c r="C5001" s="19"/>
      <c r="D5001" s="231"/>
      <c r="E5001" s="7"/>
      <c r="F5001" s="239"/>
      <c r="G5001" s="22"/>
      <c r="H5001" s="273"/>
      <c r="I5001" s="23"/>
      <c r="J5001" s="196"/>
    </row>
    <row r="5002" spans="1:10" x14ac:dyDescent="0.2">
      <c r="A5002" s="25"/>
      <c r="B5002" s="18"/>
      <c r="C5002" s="19"/>
      <c r="D5002" s="231"/>
      <c r="E5002" s="7"/>
      <c r="F5002" s="239"/>
      <c r="G5002" s="22"/>
      <c r="H5002" s="273"/>
      <c r="I5002" s="23"/>
      <c r="J5002" s="196"/>
    </row>
    <row r="5003" spans="1:10" x14ac:dyDescent="0.2">
      <c r="A5003" s="25"/>
      <c r="B5003" s="18"/>
      <c r="C5003" s="19"/>
      <c r="D5003" s="231"/>
      <c r="E5003" s="7"/>
      <c r="F5003" s="239"/>
      <c r="G5003" s="22"/>
      <c r="H5003" s="273"/>
      <c r="I5003" s="23"/>
      <c r="J5003" s="196"/>
    </row>
    <row r="5004" spans="1:10" x14ac:dyDescent="0.2">
      <c r="A5004" s="25"/>
      <c r="B5004" s="18"/>
      <c r="C5004" s="19"/>
      <c r="D5004" s="231"/>
      <c r="E5004" s="7"/>
      <c r="F5004" s="239"/>
      <c r="G5004" s="22"/>
      <c r="H5004" s="273"/>
      <c r="I5004" s="23"/>
      <c r="J5004" s="196"/>
    </row>
    <row r="5005" spans="1:10" x14ac:dyDescent="0.2">
      <c r="A5005" s="25"/>
      <c r="B5005" s="18"/>
      <c r="C5005" s="19"/>
      <c r="D5005" s="231"/>
      <c r="E5005" s="7"/>
      <c r="F5005" s="239"/>
      <c r="G5005" s="22"/>
      <c r="H5005" s="273"/>
      <c r="I5005" s="23"/>
      <c r="J5005" s="196"/>
    </row>
    <row r="5006" spans="1:10" x14ac:dyDescent="0.2">
      <c r="A5006" s="25"/>
      <c r="B5006" s="18"/>
      <c r="C5006" s="19"/>
      <c r="D5006" s="231"/>
      <c r="E5006" s="7"/>
      <c r="F5006" s="239"/>
      <c r="G5006" s="22"/>
      <c r="H5006" s="273"/>
      <c r="I5006" s="23"/>
      <c r="J5006" s="196"/>
    </row>
    <row r="5007" spans="1:10" x14ac:dyDescent="0.2">
      <c r="A5007" s="25"/>
      <c r="B5007" s="18"/>
      <c r="C5007" s="19"/>
      <c r="D5007" s="231"/>
      <c r="E5007" s="7"/>
      <c r="F5007" s="239"/>
      <c r="G5007" s="22"/>
      <c r="H5007" s="273"/>
      <c r="I5007" s="23"/>
      <c r="J5007" s="196"/>
    </row>
    <row r="5008" spans="1:10" x14ac:dyDescent="0.2">
      <c r="A5008" s="25"/>
      <c r="B5008" s="18"/>
      <c r="C5008" s="19"/>
      <c r="D5008" s="231"/>
      <c r="E5008" s="7"/>
      <c r="F5008" s="239"/>
      <c r="G5008" s="22"/>
      <c r="H5008" s="273"/>
      <c r="I5008" s="23"/>
      <c r="J5008" s="196"/>
    </row>
    <row r="5009" spans="1:10" x14ac:dyDescent="0.2">
      <c r="A5009" s="25"/>
      <c r="B5009" s="18"/>
      <c r="C5009" s="19"/>
      <c r="D5009" s="231"/>
      <c r="E5009" s="7"/>
      <c r="F5009" s="239"/>
      <c r="G5009" s="22"/>
      <c r="H5009" s="273"/>
      <c r="I5009" s="23"/>
      <c r="J5009" s="196"/>
    </row>
    <row r="5010" spans="1:10" x14ac:dyDescent="0.2">
      <c r="A5010" s="25"/>
      <c r="B5010" s="18"/>
      <c r="C5010" s="19"/>
      <c r="D5010" s="231"/>
      <c r="E5010" s="7"/>
      <c r="F5010" s="239"/>
      <c r="G5010" s="22"/>
      <c r="H5010" s="273"/>
      <c r="I5010" s="23"/>
      <c r="J5010" s="196"/>
    </row>
    <row r="5011" spans="1:10" x14ac:dyDescent="0.2">
      <c r="A5011" s="25"/>
      <c r="B5011" s="18"/>
      <c r="C5011" s="19"/>
      <c r="D5011" s="231"/>
      <c r="E5011" s="7"/>
      <c r="F5011" s="239"/>
      <c r="G5011" s="22"/>
      <c r="H5011" s="273"/>
      <c r="I5011" s="23"/>
      <c r="J5011" s="196"/>
    </row>
    <row r="5012" spans="1:10" x14ac:dyDescent="0.2">
      <c r="A5012" s="25"/>
      <c r="B5012" s="18"/>
      <c r="C5012" s="19"/>
      <c r="D5012" s="231"/>
      <c r="E5012" s="7"/>
      <c r="F5012" s="239"/>
      <c r="G5012" s="22"/>
      <c r="H5012" s="273"/>
      <c r="I5012" s="23"/>
      <c r="J5012" s="196"/>
    </row>
    <row r="5013" spans="1:10" x14ac:dyDescent="0.2">
      <c r="A5013" s="25"/>
      <c r="B5013" s="18"/>
      <c r="C5013" s="19"/>
      <c r="D5013" s="231"/>
      <c r="E5013" s="7"/>
      <c r="F5013" s="239"/>
      <c r="G5013" s="22"/>
      <c r="H5013" s="273"/>
      <c r="I5013" s="23"/>
      <c r="J5013" s="196"/>
    </row>
    <row r="5014" spans="1:10" x14ac:dyDescent="0.2">
      <c r="A5014" s="25"/>
      <c r="B5014" s="18"/>
      <c r="C5014" s="19"/>
      <c r="D5014" s="231"/>
      <c r="E5014" s="7"/>
      <c r="F5014" s="239"/>
      <c r="G5014" s="22"/>
      <c r="H5014" s="273"/>
      <c r="I5014" s="23"/>
      <c r="J5014" s="196"/>
    </row>
    <row r="5015" spans="1:10" x14ac:dyDescent="0.2">
      <c r="A5015" s="25"/>
      <c r="B5015" s="18"/>
      <c r="C5015" s="19"/>
      <c r="D5015" s="231"/>
      <c r="E5015" s="7"/>
      <c r="F5015" s="239"/>
      <c r="G5015" s="22"/>
      <c r="H5015" s="273"/>
      <c r="I5015" s="23"/>
      <c r="J5015" s="196"/>
    </row>
    <row r="5016" spans="1:10" x14ac:dyDescent="0.2">
      <c r="A5016" s="25"/>
      <c r="B5016" s="18"/>
      <c r="C5016" s="19"/>
      <c r="D5016" s="231"/>
      <c r="E5016" s="7"/>
      <c r="F5016" s="239"/>
      <c r="G5016" s="22"/>
      <c r="H5016" s="273"/>
      <c r="I5016" s="23"/>
      <c r="J5016" s="196"/>
    </row>
    <row r="5017" spans="1:10" x14ac:dyDescent="0.2">
      <c r="A5017" s="25"/>
      <c r="B5017" s="18"/>
      <c r="C5017" s="19"/>
      <c r="D5017" s="231"/>
      <c r="E5017" s="7"/>
      <c r="F5017" s="239"/>
      <c r="G5017" s="22"/>
      <c r="H5017" s="273"/>
      <c r="I5017" s="23"/>
      <c r="J5017" s="196"/>
    </row>
    <row r="5018" spans="1:10" x14ac:dyDescent="0.2">
      <c r="A5018" s="25"/>
      <c r="B5018" s="18"/>
      <c r="C5018" s="19"/>
      <c r="D5018" s="231"/>
      <c r="E5018" s="7"/>
      <c r="F5018" s="239"/>
      <c r="G5018" s="22"/>
      <c r="H5018" s="273"/>
      <c r="I5018" s="23"/>
      <c r="J5018" s="196"/>
    </row>
    <row r="5019" spans="1:10" x14ac:dyDescent="0.2">
      <c r="A5019" s="25"/>
      <c r="B5019" s="18"/>
      <c r="C5019" s="19"/>
      <c r="D5019" s="231"/>
      <c r="E5019" s="7"/>
      <c r="F5019" s="239"/>
      <c r="G5019" s="22"/>
      <c r="H5019" s="273"/>
      <c r="I5019" s="23"/>
      <c r="J5019" s="196"/>
    </row>
    <row r="5020" spans="1:10" x14ac:dyDescent="0.2">
      <c r="A5020" s="25"/>
      <c r="B5020" s="18"/>
      <c r="C5020" s="19"/>
      <c r="D5020" s="231"/>
      <c r="E5020" s="7"/>
      <c r="F5020" s="239"/>
      <c r="G5020" s="22"/>
      <c r="H5020" s="273"/>
      <c r="I5020" s="23"/>
      <c r="J5020" s="196"/>
    </row>
    <row r="5021" spans="1:10" x14ac:dyDescent="0.2">
      <c r="A5021" s="25"/>
      <c r="B5021" s="18"/>
      <c r="C5021" s="19"/>
      <c r="D5021" s="231"/>
      <c r="E5021" s="7"/>
      <c r="F5021" s="239"/>
      <c r="G5021" s="22"/>
      <c r="H5021" s="273"/>
      <c r="I5021" s="23"/>
      <c r="J5021" s="196"/>
    </row>
    <row r="5022" spans="1:10" x14ac:dyDescent="0.2">
      <c r="A5022" s="25"/>
      <c r="B5022" s="18"/>
      <c r="C5022" s="19"/>
      <c r="D5022" s="231"/>
      <c r="E5022" s="7"/>
      <c r="F5022" s="239"/>
      <c r="G5022" s="22"/>
      <c r="H5022" s="273"/>
      <c r="I5022" s="23"/>
      <c r="J5022" s="196"/>
    </row>
    <row r="5023" spans="1:10" x14ac:dyDescent="0.2">
      <c r="A5023" s="25"/>
      <c r="B5023" s="18"/>
      <c r="C5023" s="19"/>
      <c r="D5023" s="231"/>
      <c r="E5023" s="7"/>
      <c r="F5023" s="239"/>
      <c r="G5023" s="22"/>
      <c r="H5023" s="273"/>
      <c r="I5023" s="23"/>
      <c r="J5023" s="196"/>
    </row>
    <row r="5024" spans="1:10" x14ac:dyDescent="0.2">
      <c r="A5024" s="25"/>
      <c r="B5024" s="18"/>
      <c r="C5024" s="19"/>
      <c r="D5024" s="231"/>
      <c r="E5024" s="7"/>
      <c r="F5024" s="239"/>
      <c r="G5024" s="22"/>
      <c r="H5024" s="273"/>
      <c r="I5024" s="23"/>
      <c r="J5024" s="196"/>
    </row>
    <row r="5025" spans="1:10" x14ac:dyDescent="0.2">
      <c r="A5025" s="25"/>
      <c r="B5025" s="18"/>
      <c r="C5025" s="19"/>
      <c r="D5025" s="231"/>
      <c r="E5025" s="7"/>
      <c r="F5025" s="239"/>
      <c r="G5025" s="22"/>
      <c r="H5025" s="273"/>
      <c r="I5025" s="23"/>
      <c r="J5025" s="196"/>
    </row>
    <row r="5026" spans="1:10" x14ac:dyDescent="0.2">
      <c r="A5026" s="25"/>
      <c r="B5026" s="18"/>
      <c r="C5026" s="19"/>
      <c r="D5026" s="231"/>
      <c r="E5026" s="7"/>
      <c r="F5026" s="239"/>
      <c r="G5026" s="22"/>
      <c r="H5026" s="273"/>
      <c r="I5026" s="23"/>
      <c r="J5026" s="196"/>
    </row>
    <row r="5027" spans="1:10" x14ac:dyDescent="0.2">
      <c r="A5027" s="25"/>
      <c r="B5027" s="18"/>
      <c r="C5027" s="19"/>
      <c r="D5027" s="231"/>
      <c r="E5027" s="7"/>
      <c r="F5027" s="239"/>
      <c r="G5027" s="22"/>
      <c r="H5027" s="273"/>
      <c r="I5027" s="23"/>
      <c r="J5027" s="196"/>
    </row>
    <row r="5028" spans="1:10" x14ac:dyDescent="0.2">
      <c r="A5028" s="25"/>
      <c r="B5028" s="18"/>
      <c r="C5028" s="19"/>
      <c r="D5028" s="231"/>
      <c r="E5028" s="7"/>
      <c r="F5028" s="239"/>
      <c r="G5028" s="22"/>
      <c r="H5028" s="273"/>
      <c r="I5028" s="23"/>
      <c r="J5028" s="196"/>
    </row>
    <row r="5029" spans="1:10" x14ac:dyDescent="0.2">
      <c r="A5029" s="25"/>
      <c r="B5029" s="18"/>
      <c r="C5029" s="19"/>
      <c r="D5029" s="231"/>
      <c r="E5029" s="7"/>
      <c r="F5029" s="239"/>
      <c r="G5029" s="22"/>
      <c r="H5029" s="273"/>
      <c r="I5029" s="23"/>
      <c r="J5029" s="196"/>
    </row>
    <row r="5030" spans="1:10" x14ac:dyDescent="0.2">
      <c r="A5030" s="25"/>
      <c r="B5030" s="18"/>
      <c r="C5030" s="19"/>
      <c r="D5030" s="231"/>
      <c r="E5030" s="7"/>
      <c r="F5030" s="239"/>
      <c r="G5030" s="22"/>
      <c r="H5030" s="273"/>
      <c r="I5030" s="23"/>
      <c r="J5030" s="196"/>
    </row>
    <row r="5031" spans="1:10" x14ac:dyDescent="0.2">
      <c r="A5031" s="25"/>
      <c r="B5031" s="18"/>
      <c r="C5031" s="19"/>
      <c r="D5031" s="231"/>
      <c r="E5031" s="7"/>
      <c r="F5031" s="239"/>
      <c r="G5031" s="22"/>
      <c r="H5031" s="273"/>
      <c r="I5031" s="23"/>
      <c r="J5031" s="196"/>
    </row>
    <row r="5032" spans="1:10" x14ac:dyDescent="0.2">
      <c r="A5032" s="25"/>
      <c r="B5032" s="18"/>
      <c r="C5032" s="19"/>
      <c r="D5032" s="231"/>
      <c r="E5032" s="7"/>
      <c r="F5032" s="239"/>
      <c r="G5032" s="22"/>
      <c r="H5032" s="273"/>
      <c r="I5032" s="23"/>
      <c r="J5032" s="196"/>
    </row>
    <row r="5033" spans="1:10" x14ac:dyDescent="0.2">
      <c r="A5033" s="25"/>
      <c r="B5033" s="18"/>
      <c r="C5033" s="19"/>
      <c r="D5033" s="231"/>
      <c r="E5033" s="7"/>
      <c r="F5033" s="239"/>
      <c r="G5033" s="22"/>
      <c r="H5033" s="273"/>
      <c r="I5033" s="23"/>
      <c r="J5033" s="196"/>
    </row>
    <row r="5034" spans="1:10" x14ac:dyDescent="0.2">
      <c r="A5034" s="25"/>
      <c r="B5034" s="18"/>
      <c r="C5034" s="19"/>
      <c r="D5034" s="231"/>
      <c r="E5034" s="7"/>
      <c r="F5034" s="239"/>
      <c r="G5034" s="22"/>
      <c r="H5034" s="273"/>
      <c r="I5034" s="23"/>
      <c r="J5034" s="196"/>
    </row>
    <row r="5035" spans="1:10" x14ac:dyDescent="0.2">
      <c r="A5035" s="25"/>
      <c r="B5035" s="18"/>
      <c r="C5035" s="19"/>
      <c r="D5035" s="231"/>
      <c r="E5035" s="7"/>
      <c r="F5035" s="239"/>
      <c r="G5035" s="22"/>
      <c r="H5035" s="273"/>
      <c r="I5035" s="23"/>
      <c r="J5035" s="196"/>
    </row>
    <row r="5036" spans="1:10" x14ac:dyDescent="0.2">
      <c r="A5036" s="25"/>
      <c r="B5036" s="18"/>
      <c r="C5036" s="19"/>
      <c r="D5036" s="231"/>
      <c r="E5036" s="7"/>
      <c r="F5036" s="239"/>
      <c r="G5036" s="22"/>
      <c r="H5036" s="273"/>
      <c r="I5036" s="23"/>
      <c r="J5036" s="196"/>
    </row>
    <row r="5037" spans="1:10" x14ac:dyDescent="0.2">
      <c r="A5037" s="25"/>
      <c r="B5037" s="18"/>
      <c r="C5037" s="19"/>
      <c r="D5037" s="231"/>
      <c r="E5037" s="7"/>
      <c r="F5037" s="239"/>
      <c r="G5037" s="22"/>
      <c r="H5037" s="273"/>
      <c r="I5037" s="23"/>
      <c r="J5037" s="196"/>
    </row>
    <row r="5038" spans="1:10" x14ac:dyDescent="0.2">
      <c r="A5038" s="25"/>
      <c r="B5038" s="18"/>
      <c r="C5038" s="19"/>
      <c r="D5038" s="231"/>
      <c r="E5038" s="7"/>
      <c r="F5038" s="239"/>
      <c r="G5038" s="22"/>
      <c r="H5038" s="273"/>
      <c r="I5038" s="23"/>
      <c r="J5038" s="196"/>
    </row>
    <row r="5039" spans="1:10" x14ac:dyDescent="0.2">
      <c r="A5039" s="25"/>
      <c r="B5039" s="18"/>
      <c r="C5039" s="19"/>
      <c r="D5039" s="231"/>
      <c r="E5039" s="7"/>
      <c r="F5039" s="239"/>
      <c r="G5039" s="22"/>
      <c r="H5039" s="273"/>
      <c r="I5039" s="23"/>
      <c r="J5039" s="196"/>
    </row>
    <row r="5040" spans="1:10" x14ac:dyDescent="0.2">
      <c r="A5040" s="25"/>
      <c r="B5040" s="18"/>
      <c r="C5040" s="19"/>
      <c r="D5040" s="231"/>
      <c r="E5040" s="7"/>
      <c r="F5040" s="239"/>
      <c r="G5040" s="22"/>
      <c r="H5040" s="273"/>
      <c r="I5040" s="23"/>
      <c r="J5040" s="196"/>
    </row>
    <row r="5041" spans="1:10" x14ac:dyDescent="0.2">
      <c r="A5041" s="25"/>
      <c r="B5041" s="18"/>
      <c r="C5041" s="19"/>
      <c r="D5041" s="231"/>
      <c r="E5041" s="7"/>
      <c r="F5041" s="239"/>
      <c r="G5041" s="22"/>
      <c r="H5041" s="273"/>
      <c r="I5041" s="23"/>
      <c r="J5041" s="196"/>
    </row>
    <row r="5042" spans="1:10" x14ac:dyDescent="0.2">
      <c r="A5042" s="25"/>
      <c r="B5042" s="18"/>
      <c r="C5042" s="19"/>
      <c r="D5042" s="231"/>
      <c r="E5042" s="7"/>
      <c r="F5042" s="239"/>
      <c r="G5042" s="22"/>
      <c r="H5042" s="273"/>
      <c r="I5042" s="23"/>
      <c r="J5042" s="196"/>
    </row>
    <row r="5043" spans="1:10" x14ac:dyDescent="0.2">
      <c r="A5043" s="25"/>
      <c r="B5043" s="18"/>
      <c r="C5043" s="19"/>
      <c r="D5043" s="231"/>
      <c r="E5043" s="7"/>
      <c r="F5043" s="239"/>
      <c r="G5043" s="22"/>
      <c r="H5043" s="273"/>
      <c r="I5043" s="23"/>
      <c r="J5043" s="196"/>
    </row>
    <row r="5044" spans="1:10" x14ac:dyDescent="0.2">
      <c r="A5044" s="25"/>
      <c r="B5044" s="18"/>
      <c r="C5044" s="19"/>
      <c r="D5044" s="231"/>
      <c r="E5044" s="7"/>
      <c r="F5044" s="239"/>
      <c r="G5044" s="22"/>
      <c r="H5044" s="273"/>
      <c r="I5044" s="23"/>
      <c r="J5044" s="196"/>
    </row>
    <row r="5045" spans="1:10" x14ac:dyDescent="0.2">
      <c r="A5045" s="25"/>
      <c r="B5045" s="18"/>
      <c r="C5045" s="19"/>
      <c r="D5045" s="231"/>
      <c r="E5045" s="7"/>
      <c r="F5045" s="239"/>
      <c r="G5045" s="22"/>
      <c r="H5045" s="273"/>
      <c r="I5045" s="23"/>
      <c r="J5045" s="196"/>
    </row>
    <row r="5046" spans="1:10" x14ac:dyDescent="0.2">
      <c r="A5046" s="25"/>
      <c r="B5046" s="18"/>
      <c r="C5046" s="19"/>
      <c r="D5046" s="231"/>
      <c r="E5046" s="7"/>
      <c r="F5046" s="239"/>
      <c r="G5046" s="22"/>
      <c r="H5046" s="273"/>
      <c r="I5046" s="23"/>
      <c r="J5046" s="196"/>
    </row>
    <row r="5047" spans="1:10" x14ac:dyDescent="0.2">
      <c r="A5047" s="25"/>
      <c r="B5047" s="18"/>
      <c r="C5047" s="19"/>
      <c r="D5047" s="231"/>
      <c r="E5047" s="7"/>
      <c r="F5047" s="239"/>
      <c r="G5047" s="22"/>
      <c r="H5047" s="273"/>
      <c r="I5047" s="23"/>
      <c r="J5047" s="196"/>
    </row>
    <row r="5048" spans="1:10" x14ac:dyDescent="0.2">
      <c r="A5048" s="25"/>
      <c r="B5048" s="18"/>
      <c r="C5048" s="19"/>
      <c r="D5048" s="231"/>
      <c r="E5048" s="7"/>
      <c r="F5048" s="239"/>
      <c r="G5048" s="22"/>
      <c r="H5048" s="273"/>
      <c r="I5048" s="23"/>
      <c r="J5048" s="196"/>
    </row>
    <row r="5049" spans="1:10" x14ac:dyDescent="0.2">
      <c r="A5049" s="25"/>
      <c r="B5049" s="18"/>
      <c r="C5049" s="19"/>
      <c r="D5049" s="231"/>
      <c r="E5049" s="7"/>
      <c r="F5049" s="239"/>
      <c r="G5049" s="22"/>
      <c r="H5049" s="273"/>
      <c r="I5049" s="23"/>
      <c r="J5049" s="196"/>
    </row>
    <row r="5050" spans="1:10" x14ac:dyDescent="0.2">
      <c r="A5050" s="25"/>
      <c r="B5050" s="18"/>
      <c r="C5050" s="19"/>
      <c r="D5050" s="231"/>
      <c r="E5050" s="7"/>
      <c r="F5050" s="239"/>
      <c r="G5050" s="22"/>
      <c r="H5050" s="273"/>
      <c r="I5050" s="23"/>
      <c r="J5050" s="196"/>
    </row>
    <row r="5051" spans="1:10" x14ac:dyDescent="0.2">
      <c r="A5051" s="25"/>
      <c r="B5051" s="18"/>
      <c r="C5051" s="19"/>
      <c r="D5051" s="231"/>
      <c r="E5051" s="7"/>
      <c r="F5051" s="239"/>
      <c r="G5051" s="22"/>
      <c r="H5051" s="273"/>
      <c r="I5051" s="23"/>
      <c r="J5051" s="196"/>
    </row>
    <row r="5052" spans="1:10" x14ac:dyDescent="0.2">
      <c r="A5052" s="25"/>
      <c r="B5052" s="18"/>
      <c r="C5052" s="19"/>
      <c r="D5052" s="231"/>
      <c r="E5052" s="7"/>
      <c r="F5052" s="239"/>
      <c r="G5052" s="22"/>
      <c r="H5052" s="273"/>
      <c r="I5052" s="23"/>
      <c r="J5052" s="196"/>
    </row>
    <row r="5053" spans="1:10" x14ac:dyDescent="0.2">
      <c r="A5053" s="25"/>
      <c r="B5053" s="18"/>
      <c r="C5053" s="19"/>
      <c r="D5053" s="231"/>
      <c r="E5053" s="7"/>
      <c r="F5053" s="239"/>
      <c r="G5053" s="22"/>
      <c r="H5053" s="273"/>
      <c r="I5053" s="23"/>
      <c r="J5053" s="196"/>
    </row>
    <row r="5054" spans="1:10" x14ac:dyDescent="0.2">
      <c r="A5054" s="25"/>
      <c r="B5054" s="18"/>
      <c r="C5054" s="19"/>
      <c r="D5054" s="231"/>
      <c r="E5054" s="7"/>
      <c r="F5054" s="239"/>
      <c r="G5054" s="22"/>
      <c r="H5054" s="273"/>
      <c r="I5054" s="23"/>
      <c r="J5054" s="196"/>
    </row>
    <row r="5055" spans="1:10" x14ac:dyDescent="0.2">
      <c r="A5055" s="25"/>
      <c r="B5055" s="18"/>
      <c r="C5055" s="19"/>
      <c r="D5055" s="231"/>
      <c r="E5055" s="7"/>
      <c r="F5055" s="239"/>
      <c r="G5055" s="22"/>
      <c r="H5055" s="273"/>
      <c r="I5055" s="23"/>
      <c r="J5055" s="196"/>
    </row>
    <row r="5056" spans="1:10" x14ac:dyDescent="0.2">
      <c r="A5056" s="25"/>
      <c r="B5056" s="18"/>
      <c r="C5056" s="19"/>
      <c r="D5056" s="231"/>
      <c r="E5056" s="7"/>
      <c r="F5056" s="239"/>
      <c r="G5056" s="22"/>
      <c r="H5056" s="273"/>
      <c r="I5056" s="23"/>
      <c r="J5056" s="196"/>
    </row>
    <row r="5057" spans="1:10" x14ac:dyDescent="0.2">
      <c r="A5057" s="25"/>
      <c r="B5057" s="18"/>
      <c r="C5057" s="19"/>
      <c r="D5057" s="231"/>
      <c r="E5057" s="7"/>
      <c r="F5057" s="239"/>
      <c r="G5057" s="22"/>
      <c r="H5057" s="273"/>
      <c r="I5057" s="23"/>
      <c r="J5057" s="196"/>
    </row>
    <row r="5058" spans="1:10" x14ac:dyDescent="0.2">
      <c r="A5058" s="25"/>
      <c r="B5058" s="18"/>
      <c r="C5058" s="19"/>
      <c r="D5058" s="231"/>
      <c r="E5058" s="7"/>
      <c r="F5058" s="239"/>
      <c r="G5058" s="22"/>
      <c r="H5058" s="273"/>
      <c r="I5058" s="23"/>
      <c r="J5058" s="196"/>
    </row>
    <row r="5059" spans="1:10" x14ac:dyDescent="0.2">
      <c r="A5059" s="25"/>
      <c r="B5059" s="18"/>
      <c r="C5059" s="19"/>
      <c r="D5059" s="231"/>
      <c r="E5059" s="7"/>
      <c r="F5059" s="239"/>
      <c r="G5059" s="22"/>
      <c r="H5059" s="273"/>
      <c r="I5059" s="23"/>
      <c r="J5059" s="196"/>
    </row>
    <row r="5060" spans="1:10" x14ac:dyDescent="0.2">
      <c r="A5060" s="25"/>
      <c r="B5060" s="18"/>
      <c r="C5060" s="19"/>
      <c r="D5060" s="231"/>
      <c r="E5060" s="7"/>
      <c r="F5060" s="239"/>
      <c r="G5060" s="22"/>
      <c r="H5060" s="273"/>
      <c r="I5060" s="23"/>
      <c r="J5060" s="196"/>
    </row>
    <row r="5061" spans="1:10" x14ac:dyDescent="0.2">
      <c r="A5061" s="25"/>
      <c r="B5061" s="18"/>
      <c r="C5061" s="19"/>
      <c r="D5061" s="231"/>
      <c r="E5061" s="7"/>
      <c r="F5061" s="239"/>
      <c r="G5061" s="22"/>
      <c r="H5061" s="273"/>
      <c r="I5061" s="23"/>
      <c r="J5061" s="196"/>
    </row>
    <row r="5062" spans="1:10" x14ac:dyDescent="0.2">
      <c r="A5062" s="25"/>
      <c r="B5062" s="18"/>
      <c r="C5062" s="19"/>
      <c r="D5062" s="231"/>
      <c r="E5062" s="7"/>
      <c r="F5062" s="239"/>
      <c r="G5062" s="22"/>
      <c r="H5062" s="273"/>
      <c r="I5062" s="23"/>
      <c r="J5062" s="196"/>
    </row>
    <row r="5063" spans="1:10" x14ac:dyDescent="0.2">
      <c r="A5063" s="25"/>
      <c r="B5063" s="18"/>
      <c r="C5063" s="19"/>
      <c r="D5063" s="231"/>
      <c r="E5063" s="7"/>
      <c r="F5063" s="239"/>
      <c r="G5063" s="22"/>
      <c r="H5063" s="273"/>
      <c r="I5063" s="23"/>
      <c r="J5063" s="196"/>
    </row>
    <row r="5064" spans="1:10" x14ac:dyDescent="0.2">
      <c r="A5064" s="25"/>
      <c r="B5064" s="18"/>
      <c r="C5064" s="19"/>
      <c r="D5064" s="231"/>
      <c r="E5064" s="7"/>
      <c r="F5064" s="239"/>
      <c r="G5064" s="22"/>
      <c r="H5064" s="273"/>
      <c r="I5064" s="23"/>
      <c r="J5064" s="196"/>
    </row>
    <row r="5065" spans="1:10" x14ac:dyDescent="0.2">
      <c r="A5065" s="25"/>
      <c r="B5065" s="18"/>
      <c r="C5065" s="19"/>
      <c r="D5065" s="231"/>
      <c r="E5065" s="7"/>
      <c r="F5065" s="239"/>
      <c r="G5065" s="22"/>
      <c r="H5065" s="273"/>
      <c r="I5065" s="23"/>
      <c r="J5065" s="196"/>
    </row>
    <row r="5066" spans="1:10" x14ac:dyDescent="0.2">
      <c r="A5066" s="25"/>
      <c r="B5066" s="18"/>
      <c r="C5066" s="19"/>
      <c r="D5066" s="231"/>
      <c r="E5066" s="7"/>
      <c r="F5066" s="239"/>
      <c r="G5066" s="22"/>
      <c r="H5066" s="273"/>
      <c r="I5066" s="23"/>
      <c r="J5066" s="196"/>
    </row>
    <row r="5067" spans="1:10" x14ac:dyDescent="0.2">
      <c r="A5067" s="25"/>
      <c r="B5067" s="18"/>
      <c r="C5067" s="19"/>
      <c r="D5067" s="231"/>
      <c r="E5067" s="7"/>
      <c r="F5067" s="239"/>
      <c r="G5067" s="22"/>
      <c r="H5067" s="273"/>
      <c r="I5067" s="23"/>
      <c r="J5067" s="196"/>
    </row>
    <row r="5068" spans="1:10" x14ac:dyDescent="0.2">
      <c r="A5068" s="25"/>
      <c r="B5068" s="18"/>
      <c r="C5068" s="19"/>
      <c r="D5068" s="231"/>
      <c r="E5068" s="7"/>
      <c r="F5068" s="239"/>
      <c r="G5068" s="22"/>
      <c r="H5068" s="273"/>
      <c r="I5068" s="23"/>
      <c r="J5068" s="196"/>
    </row>
    <row r="5069" spans="1:10" x14ac:dyDescent="0.2">
      <c r="A5069" s="25"/>
      <c r="B5069" s="18"/>
      <c r="C5069" s="19"/>
      <c r="D5069" s="231"/>
      <c r="E5069" s="7"/>
      <c r="F5069" s="239"/>
      <c r="G5069" s="22"/>
      <c r="H5069" s="273"/>
      <c r="I5069" s="23"/>
      <c r="J5069" s="196"/>
    </row>
    <row r="5070" spans="1:10" x14ac:dyDescent="0.2">
      <c r="A5070" s="25"/>
      <c r="B5070" s="18"/>
      <c r="C5070" s="19"/>
      <c r="D5070" s="231"/>
      <c r="E5070" s="7"/>
      <c r="F5070" s="239"/>
      <c r="G5070" s="22"/>
      <c r="H5070" s="273"/>
      <c r="I5070" s="23"/>
      <c r="J5070" s="196"/>
    </row>
    <row r="5071" spans="1:10" x14ac:dyDescent="0.2">
      <c r="A5071" s="25"/>
      <c r="B5071" s="18"/>
      <c r="C5071" s="19"/>
      <c r="D5071" s="231"/>
      <c r="E5071" s="7"/>
      <c r="F5071" s="239"/>
      <c r="G5071" s="22"/>
      <c r="H5071" s="273"/>
      <c r="I5071" s="23"/>
      <c r="J5071" s="196"/>
    </row>
    <row r="5072" spans="1:10" x14ac:dyDescent="0.2">
      <c r="A5072" s="25"/>
      <c r="B5072" s="18"/>
      <c r="C5072" s="19"/>
      <c r="D5072" s="231"/>
      <c r="E5072" s="7"/>
      <c r="F5072" s="239"/>
      <c r="G5072" s="22"/>
      <c r="H5072" s="273"/>
      <c r="I5072" s="23"/>
      <c r="J5072" s="196"/>
    </row>
    <row r="5073" spans="1:10" x14ac:dyDescent="0.2">
      <c r="A5073" s="25"/>
      <c r="B5073" s="18"/>
      <c r="C5073" s="19"/>
      <c r="D5073" s="231"/>
      <c r="E5073" s="7"/>
      <c r="F5073" s="239"/>
      <c r="G5073" s="22"/>
      <c r="H5073" s="273"/>
      <c r="I5073" s="23"/>
      <c r="J5073" s="196"/>
    </row>
    <row r="5074" spans="1:10" x14ac:dyDescent="0.2">
      <c r="A5074" s="25"/>
      <c r="B5074" s="18"/>
      <c r="C5074" s="19"/>
      <c r="D5074" s="231"/>
      <c r="E5074" s="7"/>
      <c r="F5074" s="239"/>
      <c r="G5074" s="22"/>
      <c r="H5074" s="273"/>
      <c r="I5074" s="23"/>
      <c r="J5074" s="196"/>
    </row>
    <row r="5075" spans="1:10" x14ac:dyDescent="0.2">
      <c r="A5075" s="25"/>
      <c r="B5075" s="18"/>
      <c r="C5075" s="19"/>
      <c r="D5075" s="231"/>
      <c r="E5075" s="7"/>
      <c r="F5075" s="239"/>
      <c r="G5075" s="22"/>
      <c r="H5075" s="273"/>
      <c r="I5075" s="23"/>
      <c r="J5075" s="196"/>
    </row>
    <row r="5076" spans="1:10" x14ac:dyDescent="0.2">
      <c r="A5076" s="25"/>
      <c r="B5076" s="18"/>
      <c r="C5076" s="19"/>
      <c r="D5076" s="231"/>
      <c r="E5076" s="7"/>
      <c r="F5076" s="239"/>
      <c r="G5076" s="22"/>
      <c r="H5076" s="273"/>
      <c r="I5076" s="23"/>
      <c r="J5076" s="196"/>
    </row>
    <row r="5077" spans="1:10" x14ac:dyDescent="0.2">
      <c r="A5077" s="25"/>
      <c r="B5077" s="18"/>
      <c r="C5077" s="19"/>
      <c r="D5077" s="231"/>
      <c r="E5077" s="7"/>
      <c r="F5077" s="239"/>
      <c r="G5077" s="22"/>
      <c r="H5077" s="273"/>
      <c r="I5077" s="23"/>
      <c r="J5077" s="196"/>
    </row>
    <row r="5078" spans="1:10" x14ac:dyDescent="0.2">
      <c r="A5078" s="25"/>
      <c r="B5078" s="18"/>
      <c r="C5078" s="19"/>
      <c r="D5078" s="231"/>
      <c r="E5078" s="7"/>
      <c r="F5078" s="239"/>
      <c r="G5078" s="22"/>
      <c r="H5078" s="273"/>
      <c r="I5078" s="23"/>
      <c r="J5078" s="196"/>
    </row>
    <row r="5079" spans="1:10" x14ac:dyDescent="0.2">
      <c r="A5079" s="25"/>
      <c r="B5079" s="18"/>
      <c r="C5079" s="19"/>
      <c r="D5079" s="231"/>
      <c r="E5079" s="7"/>
      <c r="F5079" s="239"/>
      <c r="G5079" s="22"/>
      <c r="H5079" s="273"/>
      <c r="I5079" s="23"/>
      <c r="J5079" s="196"/>
    </row>
    <row r="5080" spans="1:10" x14ac:dyDescent="0.2">
      <c r="A5080" s="25"/>
      <c r="B5080" s="18"/>
      <c r="C5080" s="19"/>
      <c r="D5080" s="231"/>
      <c r="E5080" s="7"/>
      <c r="F5080" s="239"/>
      <c r="G5080" s="22"/>
      <c r="H5080" s="273"/>
      <c r="I5080" s="23"/>
      <c r="J5080" s="196"/>
    </row>
    <row r="5081" spans="1:10" x14ac:dyDescent="0.2">
      <c r="A5081" s="25"/>
      <c r="B5081" s="18"/>
      <c r="C5081" s="19"/>
      <c r="D5081" s="231"/>
      <c r="E5081" s="7"/>
      <c r="F5081" s="239"/>
      <c r="G5081" s="22"/>
      <c r="H5081" s="273"/>
      <c r="I5081" s="23"/>
      <c r="J5081" s="196"/>
    </row>
    <row r="5082" spans="1:10" x14ac:dyDescent="0.2">
      <c r="A5082" s="25"/>
      <c r="B5082" s="18"/>
      <c r="C5082" s="19"/>
      <c r="D5082" s="231"/>
      <c r="E5082" s="7"/>
      <c r="F5082" s="239"/>
      <c r="G5082" s="22"/>
      <c r="H5082" s="273"/>
      <c r="I5082" s="23"/>
      <c r="J5082" s="196"/>
    </row>
    <row r="5083" spans="1:10" x14ac:dyDescent="0.2">
      <c r="A5083" s="25"/>
      <c r="B5083" s="18"/>
      <c r="C5083" s="19"/>
      <c r="D5083" s="231"/>
      <c r="E5083" s="7"/>
      <c r="F5083" s="239"/>
      <c r="G5083" s="22"/>
      <c r="H5083" s="273"/>
      <c r="I5083" s="23"/>
      <c r="J5083" s="196"/>
    </row>
    <row r="5084" spans="1:10" x14ac:dyDescent="0.2">
      <c r="A5084" s="25"/>
      <c r="B5084" s="18"/>
      <c r="C5084" s="19"/>
      <c r="D5084" s="231"/>
      <c r="E5084" s="7"/>
      <c r="F5084" s="239"/>
      <c r="G5084" s="22"/>
      <c r="H5084" s="273"/>
      <c r="I5084" s="23"/>
      <c r="J5084" s="196"/>
    </row>
    <row r="5085" spans="1:10" x14ac:dyDescent="0.2">
      <c r="A5085" s="25"/>
      <c r="B5085" s="18"/>
      <c r="C5085" s="19"/>
      <c r="D5085" s="231"/>
      <c r="E5085" s="7"/>
      <c r="F5085" s="239"/>
      <c r="G5085" s="22"/>
      <c r="H5085" s="273"/>
      <c r="I5085" s="23"/>
      <c r="J5085" s="196"/>
    </row>
    <row r="5086" spans="1:10" x14ac:dyDescent="0.2">
      <c r="A5086" s="25"/>
      <c r="B5086" s="18"/>
      <c r="C5086" s="19"/>
      <c r="D5086" s="231"/>
      <c r="E5086" s="7"/>
      <c r="F5086" s="239"/>
      <c r="G5086" s="22"/>
      <c r="H5086" s="273"/>
      <c r="I5086" s="23"/>
      <c r="J5086" s="196"/>
    </row>
    <row r="5087" spans="1:10" x14ac:dyDescent="0.2">
      <c r="A5087" s="25"/>
      <c r="B5087" s="18"/>
      <c r="C5087" s="19"/>
      <c r="D5087" s="231"/>
      <c r="E5087" s="7"/>
      <c r="F5087" s="239"/>
      <c r="G5087" s="22"/>
      <c r="H5087" s="273"/>
      <c r="I5087" s="23"/>
      <c r="J5087" s="196"/>
    </row>
    <row r="5088" spans="1:10" x14ac:dyDescent="0.2">
      <c r="A5088" s="25"/>
      <c r="B5088" s="18"/>
      <c r="C5088" s="19"/>
      <c r="D5088" s="231"/>
      <c r="E5088" s="7"/>
      <c r="F5088" s="239"/>
      <c r="G5088" s="22"/>
      <c r="H5088" s="273"/>
      <c r="I5088" s="23"/>
      <c r="J5088" s="196"/>
    </row>
    <row r="5089" spans="1:10" x14ac:dyDescent="0.2">
      <c r="A5089" s="25"/>
      <c r="B5089" s="18"/>
      <c r="C5089" s="19"/>
      <c r="D5089" s="231"/>
      <c r="E5089" s="7"/>
      <c r="F5089" s="239"/>
      <c r="G5089" s="22"/>
      <c r="H5089" s="273"/>
      <c r="I5089" s="23"/>
      <c r="J5089" s="196"/>
    </row>
    <row r="5090" spans="1:10" x14ac:dyDescent="0.2">
      <c r="A5090" s="25"/>
      <c r="B5090" s="18"/>
      <c r="C5090" s="19"/>
      <c r="D5090" s="231"/>
      <c r="E5090" s="7"/>
      <c r="F5090" s="239"/>
      <c r="G5090" s="22"/>
      <c r="H5090" s="273"/>
      <c r="I5090" s="23"/>
      <c r="J5090" s="196"/>
    </row>
    <row r="5091" spans="1:10" x14ac:dyDescent="0.2">
      <c r="A5091" s="25"/>
      <c r="B5091" s="18"/>
      <c r="C5091" s="19"/>
      <c r="D5091" s="231"/>
      <c r="E5091" s="7"/>
      <c r="F5091" s="239"/>
      <c r="G5091" s="22"/>
      <c r="H5091" s="273"/>
      <c r="I5091" s="23"/>
      <c r="J5091" s="196"/>
    </row>
    <row r="5092" spans="1:10" x14ac:dyDescent="0.2">
      <c r="A5092" s="25"/>
      <c r="B5092" s="18"/>
      <c r="C5092" s="19"/>
      <c r="D5092" s="231"/>
      <c r="E5092" s="7"/>
      <c r="F5092" s="239"/>
      <c r="G5092" s="22"/>
      <c r="H5092" s="273"/>
      <c r="I5092" s="23"/>
      <c r="J5092" s="196"/>
    </row>
    <row r="5093" spans="1:10" x14ac:dyDescent="0.2">
      <c r="A5093" s="25"/>
      <c r="B5093" s="18"/>
      <c r="C5093" s="19"/>
      <c r="D5093" s="231"/>
      <c r="E5093" s="7"/>
      <c r="F5093" s="239"/>
      <c r="G5093" s="22"/>
      <c r="H5093" s="273"/>
      <c r="I5093" s="23"/>
      <c r="J5093" s="196"/>
    </row>
    <row r="5094" spans="1:10" x14ac:dyDescent="0.2">
      <c r="A5094" s="25"/>
      <c r="B5094" s="18"/>
      <c r="C5094" s="19"/>
      <c r="D5094" s="231"/>
      <c r="E5094" s="7"/>
      <c r="F5094" s="239"/>
      <c r="G5094" s="22"/>
      <c r="H5094" s="273"/>
      <c r="I5094" s="23"/>
      <c r="J5094" s="196"/>
    </row>
    <row r="5095" spans="1:10" x14ac:dyDescent="0.2">
      <c r="A5095" s="25"/>
      <c r="B5095" s="18"/>
      <c r="C5095" s="19"/>
      <c r="D5095" s="231"/>
      <c r="E5095" s="7"/>
      <c r="F5095" s="239"/>
      <c r="G5095" s="22"/>
      <c r="H5095" s="273"/>
      <c r="I5095" s="23"/>
      <c r="J5095" s="196"/>
    </row>
    <row r="5096" spans="1:10" x14ac:dyDescent="0.2">
      <c r="A5096" s="25"/>
      <c r="B5096" s="18"/>
      <c r="C5096" s="19"/>
      <c r="D5096" s="231"/>
      <c r="E5096" s="7"/>
      <c r="F5096" s="239"/>
      <c r="G5096" s="22"/>
      <c r="H5096" s="273"/>
      <c r="I5096" s="23"/>
      <c r="J5096" s="196"/>
    </row>
    <row r="5097" spans="1:10" x14ac:dyDescent="0.2">
      <c r="A5097" s="25"/>
      <c r="B5097" s="18"/>
      <c r="C5097" s="19"/>
      <c r="D5097" s="231"/>
      <c r="E5097" s="7"/>
      <c r="F5097" s="239"/>
      <c r="G5097" s="22"/>
      <c r="H5097" s="273"/>
      <c r="I5097" s="23"/>
      <c r="J5097" s="196"/>
    </row>
    <row r="5098" spans="1:10" x14ac:dyDescent="0.2">
      <c r="A5098" s="25"/>
      <c r="B5098" s="18"/>
      <c r="C5098" s="19"/>
      <c r="D5098" s="231"/>
      <c r="E5098" s="7"/>
      <c r="F5098" s="239"/>
      <c r="G5098" s="22"/>
      <c r="H5098" s="273"/>
      <c r="I5098" s="23"/>
      <c r="J5098" s="196"/>
    </row>
    <row r="5099" spans="1:10" x14ac:dyDescent="0.2">
      <c r="A5099" s="25"/>
      <c r="B5099" s="18"/>
      <c r="C5099" s="19"/>
      <c r="D5099" s="231"/>
      <c r="E5099" s="7"/>
      <c r="F5099" s="239"/>
      <c r="G5099" s="22"/>
      <c r="H5099" s="273"/>
      <c r="I5099" s="23"/>
      <c r="J5099" s="196"/>
    </row>
    <row r="5100" spans="1:10" x14ac:dyDescent="0.2">
      <c r="A5100" s="25"/>
      <c r="B5100" s="18"/>
      <c r="C5100" s="19"/>
      <c r="D5100" s="231"/>
      <c r="E5100" s="7"/>
      <c r="F5100" s="239"/>
      <c r="G5100" s="22"/>
      <c r="H5100" s="273"/>
      <c r="I5100" s="23"/>
      <c r="J5100" s="196"/>
    </row>
    <row r="5101" spans="1:10" x14ac:dyDescent="0.2">
      <c r="A5101" s="25"/>
      <c r="B5101" s="18"/>
      <c r="C5101" s="19"/>
      <c r="D5101" s="231"/>
      <c r="E5101" s="7"/>
      <c r="F5101" s="239"/>
      <c r="G5101" s="22"/>
      <c r="H5101" s="273"/>
      <c r="I5101" s="23"/>
      <c r="J5101" s="196"/>
    </row>
    <row r="5102" spans="1:10" x14ac:dyDescent="0.2">
      <c r="A5102" s="25"/>
      <c r="B5102" s="18"/>
      <c r="C5102" s="19"/>
      <c r="D5102" s="231"/>
      <c r="E5102" s="7"/>
      <c r="F5102" s="239"/>
      <c r="G5102" s="22"/>
      <c r="H5102" s="273"/>
      <c r="I5102" s="23"/>
      <c r="J5102" s="196"/>
    </row>
    <row r="5103" spans="1:10" x14ac:dyDescent="0.2">
      <c r="A5103" s="25"/>
      <c r="B5103" s="18"/>
      <c r="C5103" s="19"/>
      <c r="D5103" s="231"/>
      <c r="E5103" s="7"/>
      <c r="F5103" s="239"/>
      <c r="G5103" s="22"/>
      <c r="H5103" s="273"/>
      <c r="I5103" s="23"/>
      <c r="J5103" s="196"/>
    </row>
    <row r="5104" spans="1:10" x14ac:dyDescent="0.2">
      <c r="A5104" s="25"/>
      <c r="B5104" s="18"/>
      <c r="C5104" s="19"/>
      <c r="D5104" s="231"/>
      <c r="E5104" s="7"/>
      <c r="F5104" s="239"/>
      <c r="G5104" s="22"/>
      <c r="H5104" s="273"/>
      <c r="I5104" s="23"/>
      <c r="J5104" s="196"/>
    </row>
    <row r="5105" spans="1:10" x14ac:dyDescent="0.2">
      <c r="A5105" s="25"/>
      <c r="B5105" s="18"/>
      <c r="C5105" s="19"/>
      <c r="D5105" s="231"/>
      <c r="E5105" s="7"/>
      <c r="F5105" s="239"/>
      <c r="G5105" s="22"/>
      <c r="H5105" s="273"/>
      <c r="I5105" s="23"/>
      <c r="J5105" s="196"/>
    </row>
    <row r="5106" spans="1:10" x14ac:dyDescent="0.2">
      <c r="A5106" s="25"/>
      <c r="B5106" s="18"/>
      <c r="C5106" s="19"/>
      <c r="D5106" s="231"/>
      <c r="E5106" s="7"/>
      <c r="F5106" s="239"/>
      <c r="G5106" s="22"/>
      <c r="H5106" s="273"/>
      <c r="I5106" s="23"/>
      <c r="J5106" s="196"/>
    </row>
    <row r="5107" spans="1:10" x14ac:dyDescent="0.2">
      <c r="A5107" s="25"/>
      <c r="B5107" s="18"/>
      <c r="C5107" s="19"/>
      <c r="D5107" s="231"/>
      <c r="E5107" s="7"/>
      <c r="F5107" s="239"/>
      <c r="G5107" s="22"/>
      <c r="H5107" s="273"/>
      <c r="I5107" s="23"/>
      <c r="J5107" s="196"/>
    </row>
    <row r="5108" spans="1:10" x14ac:dyDescent="0.2">
      <c r="A5108" s="25"/>
      <c r="B5108" s="18"/>
      <c r="C5108" s="19"/>
      <c r="D5108" s="231"/>
      <c r="E5108" s="7"/>
      <c r="F5108" s="239"/>
      <c r="G5108" s="22"/>
      <c r="H5108" s="273"/>
      <c r="I5108" s="23"/>
      <c r="J5108" s="196"/>
    </row>
    <row r="5109" spans="1:10" x14ac:dyDescent="0.2">
      <c r="A5109" s="25"/>
      <c r="B5109" s="18"/>
      <c r="C5109" s="19"/>
      <c r="D5109" s="231"/>
      <c r="E5109" s="7"/>
      <c r="F5109" s="239"/>
      <c r="G5109" s="22"/>
      <c r="H5109" s="273"/>
      <c r="I5109" s="23"/>
      <c r="J5109" s="196"/>
    </row>
    <row r="5110" spans="1:10" x14ac:dyDescent="0.2">
      <c r="A5110" s="25"/>
      <c r="B5110" s="18"/>
      <c r="C5110" s="19"/>
      <c r="D5110" s="231"/>
      <c r="E5110" s="7"/>
      <c r="F5110" s="239"/>
      <c r="G5110" s="22"/>
      <c r="H5110" s="273"/>
      <c r="I5110" s="23"/>
      <c r="J5110" s="196"/>
    </row>
    <row r="5111" spans="1:10" x14ac:dyDescent="0.2">
      <c r="A5111" s="25"/>
      <c r="B5111" s="18"/>
      <c r="C5111" s="19"/>
      <c r="D5111" s="231"/>
      <c r="E5111" s="7"/>
      <c r="F5111" s="239"/>
      <c r="G5111" s="22"/>
      <c r="H5111" s="273"/>
      <c r="I5111" s="23"/>
      <c r="J5111" s="196"/>
    </row>
    <row r="5112" spans="1:10" x14ac:dyDescent="0.2">
      <c r="A5112" s="25"/>
      <c r="B5112" s="18"/>
      <c r="C5112" s="19"/>
      <c r="D5112" s="231"/>
      <c r="E5112" s="7"/>
      <c r="F5112" s="239"/>
      <c r="G5112" s="22"/>
      <c r="H5112" s="273"/>
      <c r="I5112" s="23"/>
      <c r="J5112" s="196"/>
    </row>
    <row r="5113" spans="1:10" x14ac:dyDescent="0.2">
      <c r="A5113" s="25"/>
      <c r="B5113" s="18"/>
      <c r="C5113" s="19"/>
      <c r="D5113" s="231"/>
      <c r="E5113" s="7"/>
      <c r="F5113" s="239"/>
      <c r="G5113" s="22"/>
      <c r="H5113" s="273"/>
      <c r="I5113" s="23"/>
      <c r="J5113" s="196"/>
    </row>
    <row r="5114" spans="1:10" x14ac:dyDescent="0.2">
      <c r="A5114" s="25"/>
      <c r="B5114" s="18"/>
      <c r="C5114" s="19"/>
      <c r="D5114" s="231"/>
      <c r="E5114" s="7"/>
      <c r="F5114" s="239"/>
      <c r="G5114" s="22"/>
      <c r="H5114" s="273"/>
      <c r="I5114" s="23"/>
      <c r="J5114" s="196"/>
    </row>
    <row r="5115" spans="1:10" x14ac:dyDescent="0.2">
      <c r="A5115" s="25"/>
      <c r="B5115" s="18"/>
      <c r="C5115" s="19"/>
      <c r="D5115" s="231"/>
      <c r="E5115" s="7"/>
      <c r="F5115" s="239"/>
      <c r="G5115" s="22"/>
      <c r="H5115" s="273"/>
      <c r="I5115" s="23"/>
      <c r="J5115" s="196"/>
    </row>
    <row r="5116" spans="1:10" x14ac:dyDescent="0.2">
      <c r="A5116" s="25"/>
      <c r="B5116" s="18"/>
      <c r="C5116" s="19"/>
      <c r="D5116" s="231"/>
      <c r="E5116" s="7"/>
      <c r="F5116" s="239"/>
      <c r="G5116" s="22"/>
      <c r="H5116" s="273"/>
      <c r="I5116" s="23"/>
      <c r="J5116" s="196"/>
    </row>
    <row r="5117" spans="1:10" x14ac:dyDescent="0.2">
      <c r="A5117" s="25"/>
      <c r="B5117" s="18"/>
      <c r="C5117" s="19"/>
      <c r="D5117" s="231"/>
      <c r="E5117" s="7"/>
      <c r="F5117" s="239"/>
      <c r="G5117" s="22"/>
      <c r="H5117" s="273"/>
      <c r="I5117" s="23"/>
      <c r="J5117" s="196"/>
    </row>
    <row r="5118" spans="1:10" x14ac:dyDescent="0.2">
      <c r="A5118" s="25"/>
      <c r="B5118" s="18"/>
      <c r="C5118" s="19"/>
      <c r="D5118" s="231"/>
      <c r="E5118" s="7"/>
      <c r="F5118" s="239"/>
      <c r="G5118" s="22"/>
      <c r="H5118" s="273"/>
      <c r="I5118" s="23"/>
      <c r="J5118" s="196"/>
    </row>
    <row r="5119" spans="1:10" x14ac:dyDescent="0.2">
      <c r="A5119" s="25"/>
      <c r="B5119" s="18"/>
      <c r="C5119" s="19"/>
      <c r="D5119" s="231"/>
      <c r="E5119" s="7"/>
      <c r="F5119" s="239"/>
      <c r="G5119" s="22"/>
      <c r="H5119" s="273"/>
      <c r="I5119" s="23"/>
      <c r="J5119" s="196"/>
    </row>
    <row r="5120" spans="1:10" x14ac:dyDescent="0.2">
      <c r="A5120" s="25"/>
      <c r="B5120" s="18"/>
      <c r="C5120" s="19"/>
      <c r="D5120" s="231"/>
      <c r="E5120" s="7"/>
      <c r="F5120" s="239"/>
      <c r="G5120" s="22"/>
      <c r="H5120" s="273"/>
      <c r="I5120" s="23"/>
      <c r="J5120" s="196"/>
    </row>
    <row r="5121" spans="1:10" x14ac:dyDescent="0.2">
      <c r="A5121" s="25"/>
      <c r="B5121" s="18"/>
      <c r="C5121" s="19"/>
      <c r="D5121" s="231"/>
      <c r="E5121" s="7"/>
      <c r="F5121" s="239"/>
      <c r="G5121" s="22"/>
      <c r="H5121" s="273"/>
      <c r="I5121" s="23"/>
      <c r="J5121" s="196"/>
    </row>
    <row r="5122" spans="1:10" x14ac:dyDescent="0.2">
      <c r="A5122" s="25"/>
      <c r="B5122" s="18"/>
      <c r="C5122" s="19"/>
      <c r="D5122" s="231"/>
      <c r="E5122" s="7"/>
      <c r="F5122" s="239"/>
      <c r="G5122" s="22"/>
      <c r="H5122" s="273"/>
      <c r="I5122" s="23"/>
      <c r="J5122" s="196"/>
    </row>
    <row r="5123" spans="1:10" x14ac:dyDescent="0.2">
      <c r="A5123" s="25"/>
      <c r="B5123" s="18"/>
      <c r="C5123" s="19"/>
      <c r="D5123" s="231"/>
      <c r="E5123" s="7"/>
      <c r="F5123" s="239"/>
      <c r="G5123" s="22"/>
      <c r="H5123" s="273"/>
      <c r="I5123" s="23"/>
      <c r="J5123" s="196"/>
    </row>
    <row r="5124" spans="1:10" x14ac:dyDescent="0.2">
      <c r="A5124" s="25"/>
      <c r="B5124" s="18"/>
      <c r="C5124" s="19"/>
      <c r="D5124" s="231"/>
      <c r="E5124" s="7"/>
      <c r="F5124" s="239"/>
      <c r="G5124" s="22"/>
      <c r="H5124" s="273"/>
      <c r="I5124" s="23"/>
      <c r="J5124" s="196"/>
    </row>
    <row r="5125" spans="1:10" x14ac:dyDescent="0.2">
      <c r="A5125" s="25"/>
      <c r="B5125" s="18"/>
      <c r="C5125" s="19"/>
      <c r="D5125" s="231"/>
      <c r="E5125" s="7"/>
      <c r="F5125" s="239"/>
      <c r="G5125" s="22"/>
      <c r="H5125" s="273"/>
      <c r="I5125" s="23"/>
      <c r="J5125" s="196"/>
    </row>
    <row r="5126" spans="1:10" x14ac:dyDescent="0.2">
      <c r="A5126" s="25"/>
      <c r="B5126" s="18"/>
      <c r="C5126" s="19"/>
      <c r="D5126" s="231"/>
      <c r="E5126" s="7"/>
      <c r="F5126" s="239"/>
      <c r="G5126" s="22"/>
      <c r="H5126" s="273"/>
      <c r="I5126" s="23"/>
      <c r="J5126" s="196"/>
    </row>
    <row r="5127" spans="1:10" x14ac:dyDescent="0.2">
      <c r="A5127" s="25"/>
      <c r="B5127" s="18"/>
      <c r="C5127" s="19"/>
      <c r="D5127" s="231"/>
      <c r="E5127" s="7"/>
      <c r="F5127" s="239"/>
      <c r="G5127" s="22"/>
      <c r="H5127" s="273"/>
      <c r="I5127" s="23"/>
      <c r="J5127" s="196"/>
    </row>
    <row r="5128" spans="1:10" x14ac:dyDescent="0.2">
      <c r="A5128" s="25"/>
      <c r="B5128" s="18"/>
      <c r="C5128" s="19"/>
      <c r="D5128" s="231"/>
      <c r="E5128" s="7"/>
      <c r="F5128" s="239"/>
      <c r="G5128" s="22"/>
      <c r="H5128" s="273"/>
      <c r="I5128" s="23"/>
      <c r="J5128" s="196"/>
    </row>
    <row r="5129" spans="1:10" x14ac:dyDescent="0.2">
      <c r="A5129" s="25"/>
      <c r="B5129" s="18"/>
      <c r="C5129" s="19"/>
      <c r="D5129" s="231"/>
      <c r="E5129" s="7"/>
      <c r="F5129" s="239"/>
      <c r="G5129" s="22"/>
      <c r="H5129" s="273"/>
      <c r="I5129" s="23"/>
      <c r="J5129" s="196"/>
    </row>
    <row r="5130" spans="1:10" x14ac:dyDescent="0.2">
      <c r="A5130" s="25"/>
      <c r="B5130" s="18"/>
      <c r="C5130" s="19"/>
      <c r="D5130" s="231"/>
      <c r="E5130" s="7"/>
      <c r="F5130" s="239"/>
      <c r="G5130" s="22"/>
      <c r="H5130" s="273"/>
      <c r="I5130" s="23"/>
      <c r="J5130" s="196"/>
    </row>
    <row r="5131" spans="1:10" x14ac:dyDescent="0.2">
      <c r="A5131" s="25"/>
      <c r="B5131" s="18"/>
      <c r="C5131" s="19"/>
      <c r="D5131" s="231"/>
      <c r="E5131" s="7"/>
      <c r="F5131" s="239"/>
      <c r="G5131" s="22"/>
      <c r="H5131" s="273"/>
      <c r="I5131" s="23"/>
      <c r="J5131" s="196"/>
    </row>
    <row r="5132" spans="1:10" x14ac:dyDescent="0.2">
      <c r="A5132" s="25"/>
      <c r="B5132" s="18"/>
      <c r="C5132" s="19"/>
      <c r="D5132" s="231"/>
      <c r="E5132" s="7"/>
      <c r="F5132" s="239"/>
      <c r="G5132" s="22"/>
      <c r="H5132" s="273"/>
      <c r="I5132" s="23"/>
      <c r="J5132" s="196"/>
    </row>
    <row r="5133" spans="1:10" x14ac:dyDescent="0.2">
      <c r="A5133" s="25"/>
      <c r="B5133" s="18"/>
      <c r="C5133" s="19"/>
      <c r="D5133" s="231"/>
      <c r="E5133" s="7"/>
      <c r="F5133" s="239"/>
      <c r="G5133" s="22"/>
      <c r="H5133" s="273"/>
      <c r="I5133" s="23"/>
      <c r="J5133" s="196"/>
    </row>
    <row r="5134" spans="1:10" x14ac:dyDescent="0.2">
      <c r="A5134" s="25"/>
      <c r="B5134" s="18"/>
      <c r="C5134" s="19"/>
      <c r="D5134" s="231"/>
      <c r="E5134" s="7"/>
      <c r="F5134" s="239"/>
      <c r="G5134" s="22"/>
      <c r="H5134" s="273"/>
      <c r="I5134" s="23"/>
      <c r="J5134" s="196"/>
    </row>
    <row r="5135" spans="1:10" x14ac:dyDescent="0.2">
      <c r="A5135" s="25"/>
      <c r="B5135" s="18"/>
      <c r="C5135" s="19"/>
      <c r="D5135" s="231"/>
      <c r="E5135" s="7"/>
      <c r="F5135" s="239"/>
      <c r="G5135" s="22"/>
      <c r="H5135" s="273"/>
      <c r="I5135" s="23"/>
      <c r="J5135" s="196"/>
    </row>
    <row r="5136" spans="1:10" x14ac:dyDescent="0.2">
      <c r="A5136" s="25"/>
      <c r="B5136" s="18"/>
      <c r="C5136" s="19"/>
      <c r="D5136" s="231"/>
      <c r="E5136" s="7"/>
      <c r="F5136" s="239"/>
      <c r="G5136" s="22"/>
      <c r="H5136" s="273"/>
      <c r="I5136" s="23"/>
      <c r="J5136" s="196"/>
    </row>
    <row r="5137" spans="1:10" x14ac:dyDescent="0.2">
      <c r="A5137" s="25"/>
      <c r="B5137" s="18"/>
      <c r="C5137" s="19"/>
      <c r="D5137" s="231"/>
      <c r="E5137" s="7"/>
      <c r="F5137" s="239"/>
      <c r="G5137" s="22"/>
      <c r="H5137" s="273"/>
      <c r="I5137" s="23"/>
      <c r="J5137" s="196"/>
    </row>
    <row r="5138" spans="1:10" x14ac:dyDescent="0.2">
      <c r="A5138" s="25"/>
      <c r="B5138" s="18"/>
      <c r="C5138" s="19"/>
      <c r="D5138" s="231"/>
      <c r="E5138" s="7"/>
      <c r="F5138" s="239"/>
      <c r="G5138" s="22"/>
      <c r="H5138" s="273"/>
      <c r="I5138" s="23"/>
      <c r="J5138" s="196"/>
    </row>
    <row r="5139" spans="1:10" x14ac:dyDescent="0.2">
      <c r="A5139" s="25"/>
      <c r="B5139" s="18"/>
      <c r="C5139" s="19"/>
      <c r="D5139" s="231"/>
      <c r="E5139" s="7"/>
      <c r="F5139" s="239"/>
      <c r="G5139" s="22"/>
      <c r="H5139" s="273"/>
      <c r="I5139" s="23"/>
      <c r="J5139" s="196"/>
    </row>
    <row r="5140" spans="1:10" x14ac:dyDescent="0.2">
      <c r="A5140" s="25"/>
      <c r="B5140" s="18"/>
      <c r="C5140" s="19"/>
      <c r="D5140" s="231"/>
      <c r="E5140" s="7"/>
      <c r="F5140" s="239"/>
      <c r="G5140" s="22"/>
      <c r="H5140" s="273"/>
      <c r="I5140" s="23"/>
      <c r="J5140" s="196"/>
    </row>
    <row r="5141" spans="1:10" x14ac:dyDescent="0.2">
      <c r="A5141" s="25"/>
      <c r="B5141" s="18"/>
      <c r="C5141" s="19"/>
      <c r="D5141" s="231"/>
      <c r="E5141" s="7"/>
      <c r="F5141" s="239"/>
      <c r="G5141" s="22"/>
      <c r="H5141" s="273"/>
      <c r="I5141" s="23"/>
      <c r="J5141" s="196"/>
    </row>
    <row r="5142" spans="1:10" x14ac:dyDescent="0.2">
      <c r="A5142" s="25"/>
      <c r="B5142" s="18"/>
      <c r="C5142" s="19"/>
      <c r="D5142" s="231"/>
      <c r="E5142" s="7"/>
      <c r="F5142" s="239"/>
      <c r="G5142" s="22"/>
      <c r="H5142" s="273"/>
      <c r="I5142" s="23"/>
      <c r="J5142" s="196"/>
    </row>
    <row r="5143" spans="1:10" x14ac:dyDescent="0.2">
      <c r="A5143" s="25"/>
      <c r="B5143" s="18"/>
      <c r="C5143" s="19"/>
      <c r="D5143" s="231"/>
      <c r="E5143" s="7"/>
      <c r="F5143" s="239"/>
      <c r="G5143" s="22"/>
      <c r="H5143" s="273"/>
      <c r="I5143" s="23"/>
      <c r="J5143" s="196"/>
    </row>
    <row r="5144" spans="1:10" x14ac:dyDescent="0.2">
      <c r="A5144" s="25"/>
      <c r="B5144" s="18"/>
      <c r="C5144" s="19"/>
      <c r="D5144" s="231"/>
      <c r="E5144" s="7"/>
      <c r="F5144" s="239"/>
      <c r="G5144" s="22"/>
      <c r="H5144" s="273"/>
      <c r="I5144" s="23"/>
      <c r="J5144" s="196"/>
    </row>
    <row r="5145" spans="1:10" x14ac:dyDescent="0.2">
      <c r="A5145" s="25"/>
      <c r="B5145" s="18"/>
      <c r="C5145" s="19"/>
      <c r="D5145" s="231"/>
      <c r="E5145" s="7"/>
      <c r="F5145" s="239"/>
      <c r="G5145" s="22"/>
      <c r="H5145" s="273"/>
      <c r="I5145" s="23"/>
      <c r="J5145" s="196"/>
    </row>
    <row r="5146" spans="1:10" x14ac:dyDescent="0.2">
      <c r="A5146" s="25"/>
      <c r="B5146" s="18"/>
      <c r="C5146" s="19"/>
      <c r="D5146" s="231"/>
      <c r="E5146" s="7"/>
      <c r="F5146" s="239"/>
      <c r="G5146" s="22"/>
      <c r="H5146" s="273"/>
      <c r="I5146" s="23"/>
      <c r="J5146" s="196"/>
    </row>
    <row r="5147" spans="1:10" x14ac:dyDescent="0.2">
      <c r="A5147" s="25"/>
      <c r="B5147" s="18"/>
      <c r="C5147" s="19"/>
      <c r="D5147" s="231"/>
      <c r="E5147" s="7"/>
      <c r="F5147" s="239"/>
      <c r="G5147" s="22"/>
      <c r="H5147" s="273"/>
      <c r="I5147" s="23"/>
      <c r="J5147" s="196"/>
    </row>
    <row r="5148" spans="1:10" x14ac:dyDescent="0.2">
      <c r="A5148" s="25"/>
      <c r="B5148" s="18"/>
      <c r="C5148" s="19"/>
      <c r="D5148" s="231"/>
      <c r="E5148" s="7"/>
      <c r="F5148" s="239"/>
      <c r="G5148" s="22"/>
      <c r="H5148" s="273"/>
      <c r="I5148" s="23"/>
      <c r="J5148" s="196"/>
    </row>
    <row r="5149" spans="1:10" x14ac:dyDescent="0.2">
      <c r="A5149" s="25"/>
      <c r="B5149" s="18"/>
      <c r="C5149" s="19"/>
      <c r="D5149" s="231"/>
      <c r="E5149" s="7"/>
      <c r="F5149" s="239"/>
      <c r="G5149" s="22"/>
      <c r="H5149" s="273"/>
      <c r="I5149" s="23"/>
      <c r="J5149" s="196"/>
    </row>
    <row r="5150" spans="1:10" x14ac:dyDescent="0.2">
      <c r="A5150" s="25"/>
      <c r="B5150" s="18"/>
      <c r="C5150" s="19"/>
      <c r="D5150" s="231"/>
      <c r="E5150" s="7"/>
      <c r="F5150" s="239"/>
      <c r="G5150" s="22"/>
      <c r="H5150" s="273"/>
      <c r="I5150" s="23"/>
      <c r="J5150" s="196"/>
    </row>
    <row r="5151" spans="1:10" x14ac:dyDescent="0.2">
      <c r="A5151" s="25"/>
      <c r="B5151" s="18"/>
      <c r="C5151" s="19"/>
      <c r="D5151" s="231"/>
      <c r="E5151" s="7"/>
      <c r="F5151" s="239"/>
      <c r="G5151" s="22"/>
      <c r="H5151" s="273"/>
      <c r="I5151" s="23"/>
      <c r="J5151" s="196"/>
    </row>
    <row r="5152" spans="1:10" x14ac:dyDescent="0.2">
      <c r="A5152" s="25"/>
      <c r="B5152" s="18"/>
      <c r="C5152" s="19"/>
      <c r="D5152" s="231"/>
      <c r="E5152" s="7"/>
      <c r="F5152" s="239"/>
      <c r="G5152" s="22"/>
      <c r="H5152" s="273"/>
      <c r="I5152" s="23"/>
      <c r="J5152" s="196"/>
    </row>
    <row r="5153" spans="1:10" x14ac:dyDescent="0.2">
      <c r="A5153" s="25"/>
      <c r="B5153" s="18"/>
      <c r="C5153" s="19"/>
      <c r="D5153" s="231"/>
      <c r="E5153" s="7"/>
      <c r="F5153" s="239"/>
      <c r="G5153" s="22"/>
      <c r="H5153" s="273"/>
      <c r="I5153" s="23"/>
      <c r="J5153" s="196"/>
    </row>
    <row r="5154" spans="1:10" x14ac:dyDescent="0.2">
      <c r="A5154" s="25"/>
      <c r="B5154" s="18"/>
      <c r="C5154" s="19"/>
      <c r="D5154" s="231"/>
      <c r="E5154" s="7"/>
      <c r="F5154" s="239"/>
      <c r="G5154" s="22"/>
      <c r="H5154" s="273"/>
      <c r="I5154" s="23"/>
      <c r="J5154" s="196"/>
    </row>
    <row r="5155" spans="1:10" x14ac:dyDescent="0.2">
      <c r="A5155" s="25"/>
      <c r="B5155" s="18"/>
      <c r="C5155" s="19"/>
      <c r="D5155" s="231"/>
      <c r="E5155" s="7"/>
      <c r="F5155" s="239"/>
      <c r="G5155" s="22"/>
      <c r="H5155" s="273"/>
      <c r="I5155" s="23"/>
      <c r="J5155" s="196"/>
    </row>
    <row r="5156" spans="1:10" x14ac:dyDescent="0.2">
      <c r="A5156" s="25"/>
      <c r="B5156" s="18"/>
      <c r="C5156" s="19"/>
      <c r="D5156" s="231"/>
      <c r="E5156" s="7"/>
      <c r="F5156" s="239"/>
      <c r="G5156" s="22"/>
      <c r="H5156" s="273"/>
      <c r="I5156" s="23"/>
      <c r="J5156" s="196"/>
    </row>
    <row r="5157" spans="1:10" x14ac:dyDescent="0.2">
      <c r="A5157" s="25"/>
      <c r="B5157" s="18"/>
      <c r="C5157" s="19"/>
      <c r="D5157" s="231"/>
      <c r="E5157" s="7"/>
      <c r="F5157" s="239"/>
      <c r="G5157" s="22"/>
      <c r="H5157" s="273"/>
      <c r="I5157" s="23"/>
      <c r="J5157" s="196"/>
    </row>
    <row r="5158" spans="1:10" x14ac:dyDescent="0.2">
      <c r="A5158" s="25"/>
      <c r="B5158" s="18"/>
      <c r="C5158" s="19"/>
      <c r="D5158" s="231"/>
      <c r="E5158" s="7"/>
      <c r="F5158" s="239"/>
      <c r="G5158" s="22"/>
      <c r="H5158" s="273"/>
      <c r="I5158" s="23"/>
      <c r="J5158" s="196"/>
    </row>
    <row r="5159" spans="1:10" x14ac:dyDescent="0.2">
      <c r="A5159" s="25"/>
      <c r="B5159" s="18"/>
      <c r="C5159" s="19"/>
      <c r="D5159" s="231"/>
      <c r="E5159" s="7"/>
      <c r="F5159" s="239"/>
      <c r="G5159" s="22"/>
      <c r="H5159" s="273"/>
      <c r="I5159" s="23"/>
      <c r="J5159" s="196"/>
    </row>
    <row r="5160" spans="1:10" x14ac:dyDescent="0.2">
      <c r="A5160" s="25"/>
      <c r="B5160" s="18"/>
      <c r="C5160" s="19"/>
      <c r="D5160" s="231"/>
      <c r="E5160" s="7"/>
      <c r="F5160" s="239"/>
      <c r="G5160" s="22"/>
      <c r="H5160" s="273"/>
      <c r="I5160" s="23"/>
      <c r="J5160" s="196"/>
    </row>
    <row r="5161" spans="1:10" x14ac:dyDescent="0.2">
      <c r="A5161" s="25"/>
      <c r="B5161" s="18"/>
      <c r="C5161" s="19"/>
      <c r="D5161" s="231"/>
      <c r="E5161" s="7"/>
      <c r="F5161" s="239"/>
      <c r="G5161" s="22"/>
      <c r="H5161" s="273"/>
      <c r="I5161" s="23"/>
      <c r="J5161" s="196"/>
    </row>
    <row r="5162" spans="1:10" x14ac:dyDescent="0.2">
      <c r="A5162" s="25"/>
      <c r="B5162" s="18"/>
      <c r="C5162" s="19"/>
      <c r="D5162" s="231"/>
      <c r="E5162" s="7"/>
      <c r="F5162" s="239"/>
      <c r="G5162" s="22"/>
      <c r="H5162" s="273"/>
      <c r="I5162" s="23"/>
      <c r="J5162" s="196"/>
    </row>
    <row r="5163" spans="1:10" x14ac:dyDescent="0.2">
      <c r="A5163" s="25"/>
      <c r="B5163" s="18"/>
      <c r="C5163" s="19"/>
      <c r="D5163" s="231"/>
      <c r="E5163" s="7"/>
      <c r="F5163" s="239"/>
      <c r="G5163" s="22"/>
      <c r="H5163" s="273"/>
      <c r="I5163" s="23"/>
      <c r="J5163" s="196"/>
    </row>
    <row r="5164" spans="1:10" x14ac:dyDescent="0.2">
      <c r="A5164" s="25"/>
      <c r="B5164" s="18"/>
      <c r="C5164" s="19"/>
      <c r="D5164" s="231"/>
      <c r="E5164" s="7"/>
      <c r="F5164" s="239"/>
      <c r="G5164" s="22"/>
      <c r="H5164" s="273"/>
      <c r="I5164" s="23"/>
      <c r="J5164" s="196"/>
    </row>
    <row r="5165" spans="1:10" x14ac:dyDescent="0.2">
      <c r="A5165" s="25"/>
      <c r="B5165" s="18"/>
      <c r="C5165" s="19"/>
      <c r="D5165" s="231"/>
      <c r="E5165" s="7"/>
      <c r="F5165" s="239"/>
      <c r="G5165" s="22"/>
      <c r="H5165" s="273"/>
      <c r="I5165" s="23"/>
      <c r="J5165" s="196"/>
    </row>
    <row r="5166" spans="1:10" x14ac:dyDescent="0.2">
      <c r="A5166" s="25"/>
      <c r="B5166" s="18"/>
      <c r="C5166" s="19"/>
      <c r="D5166" s="231"/>
      <c r="E5166" s="7"/>
      <c r="F5166" s="239"/>
      <c r="G5166" s="22"/>
      <c r="H5166" s="273"/>
      <c r="I5166" s="23"/>
      <c r="J5166" s="196"/>
    </row>
    <row r="5167" spans="1:10" x14ac:dyDescent="0.2">
      <c r="A5167" s="25"/>
      <c r="B5167" s="18"/>
      <c r="C5167" s="19"/>
      <c r="D5167" s="231"/>
      <c r="E5167" s="7"/>
      <c r="F5167" s="239"/>
      <c r="G5167" s="22"/>
      <c r="H5167" s="273"/>
      <c r="I5167" s="23"/>
      <c r="J5167" s="196"/>
    </row>
    <row r="5168" spans="1:10" x14ac:dyDescent="0.2">
      <c r="A5168" s="25"/>
      <c r="B5168" s="18"/>
      <c r="C5168" s="19"/>
      <c r="D5168" s="231"/>
      <c r="E5168" s="7"/>
      <c r="F5168" s="239"/>
      <c r="G5168" s="22"/>
      <c r="H5168" s="273"/>
      <c r="I5168" s="23"/>
      <c r="J5168" s="196"/>
    </row>
    <row r="5169" spans="1:10" x14ac:dyDescent="0.2">
      <c r="A5169" s="25"/>
      <c r="B5169" s="18"/>
      <c r="C5169" s="19"/>
      <c r="D5169" s="231"/>
      <c r="E5169" s="7"/>
      <c r="F5169" s="239"/>
      <c r="G5169" s="22"/>
      <c r="H5169" s="273"/>
      <c r="I5169" s="23"/>
      <c r="J5169" s="196"/>
    </row>
    <row r="5170" spans="1:10" x14ac:dyDescent="0.2">
      <c r="A5170" s="25"/>
      <c r="B5170" s="18"/>
      <c r="C5170" s="19"/>
      <c r="D5170" s="231"/>
      <c r="E5170" s="7"/>
      <c r="F5170" s="239"/>
      <c r="G5170" s="22"/>
      <c r="H5170" s="273"/>
      <c r="I5170" s="23"/>
      <c r="J5170" s="196"/>
    </row>
    <row r="5171" spans="1:10" x14ac:dyDescent="0.2">
      <c r="A5171" s="25"/>
      <c r="B5171" s="18"/>
      <c r="C5171" s="19"/>
      <c r="D5171" s="231"/>
      <c r="E5171" s="7"/>
      <c r="F5171" s="239"/>
      <c r="G5171" s="22"/>
      <c r="H5171" s="273"/>
      <c r="I5171" s="23"/>
      <c r="J5171" s="196"/>
    </row>
    <row r="5172" spans="1:10" x14ac:dyDescent="0.2">
      <c r="A5172" s="25"/>
      <c r="B5172" s="18"/>
      <c r="C5172" s="19"/>
      <c r="D5172" s="231"/>
      <c r="E5172" s="7"/>
      <c r="F5172" s="239"/>
      <c r="G5172" s="22"/>
      <c r="H5172" s="273"/>
      <c r="I5172" s="23"/>
      <c r="J5172" s="196"/>
    </row>
    <row r="5173" spans="1:10" x14ac:dyDescent="0.2">
      <c r="A5173" s="25"/>
      <c r="B5173" s="18"/>
      <c r="C5173" s="19"/>
      <c r="D5173" s="231"/>
      <c r="E5173" s="7"/>
      <c r="F5173" s="239"/>
      <c r="G5173" s="22"/>
      <c r="H5173" s="273"/>
      <c r="I5173" s="23"/>
      <c r="J5173" s="196"/>
    </row>
    <row r="5174" spans="1:10" x14ac:dyDescent="0.2">
      <c r="A5174" s="25"/>
      <c r="B5174" s="18"/>
      <c r="C5174" s="19"/>
      <c r="D5174" s="231"/>
      <c r="E5174" s="7"/>
      <c r="F5174" s="239"/>
      <c r="G5174" s="22"/>
      <c r="H5174" s="273"/>
      <c r="I5174" s="23"/>
      <c r="J5174" s="196"/>
    </row>
    <row r="5175" spans="1:10" x14ac:dyDescent="0.2">
      <c r="A5175" s="25"/>
      <c r="B5175" s="18"/>
      <c r="C5175" s="19"/>
      <c r="D5175" s="231"/>
      <c r="E5175" s="7"/>
      <c r="F5175" s="239"/>
      <c r="G5175" s="22"/>
      <c r="H5175" s="273"/>
      <c r="I5175" s="23"/>
      <c r="J5175" s="196"/>
    </row>
    <row r="5176" spans="1:10" x14ac:dyDescent="0.2">
      <c r="A5176" s="25"/>
      <c r="B5176" s="18"/>
      <c r="C5176" s="19"/>
      <c r="D5176" s="231"/>
      <c r="E5176" s="7"/>
      <c r="F5176" s="239"/>
      <c r="G5176" s="22"/>
      <c r="H5176" s="273"/>
      <c r="I5176" s="23"/>
      <c r="J5176" s="196"/>
    </row>
    <row r="5177" spans="1:10" x14ac:dyDescent="0.2">
      <c r="A5177" s="25"/>
      <c r="B5177" s="18"/>
      <c r="C5177" s="19"/>
      <c r="D5177" s="231"/>
      <c r="E5177" s="7"/>
      <c r="F5177" s="239"/>
      <c r="G5177" s="22"/>
      <c r="H5177" s="273"/>
      <c r="I5177" s="23"/>
      <c r="J5177" s="196"/>
    </row>
    <row r="5178" spans="1:10" x14ac:dyDescent="0.2">
      <c r="A5178" s="25"/>
      <c r="B5178" s="18"/>
      <c r="C5178" s="19"/>
      <c r="D5178" s="231"/>
      <c r="E5178" s="7"/>
      <c r="F5178" s="239"/>
      <c r="G5178" s="22"/>
      <c r="H5178" s="273"/>
      <c r="I5178" s="23"/>
      <c r="J5178" s="196"/>
    </row>
    <row r="5179" spans="1:10" x14ac:dyDescent="0.2">
      <c r="A5179" s="25"/>
      <c r="B5179" s="18"/>
      <c r="C5179" s="19"/>
      <c r="D5179" s="231"/>
      <c r="E5179" s="7"/>
      <c r="F5179" s="239"/>
      <c r="G5179" s="22"/>
      <c r="H5179" s="273"/>
      <c r="I5179" s="23"/>
      <c r="J5179" s="196"/>
    </row>
    <row r="5180" spans="1:10" x14ac:dyDescent="0.2">
      <c r="A5180" s="25"/>
      <c r="B5180" s="18"/>
      <c r="C5180" s="19"/>
      <c r="D5180" s="231"/>
      <c r="E5180" s="7"/>
      <c r="F5180" s="239"/>
      <c r="G5180" s="22"/>
      <c r="H5180" s="273"/>
      <c r="I5180" s="23"/>
      <c r="J5180" s="196"/>
    </row>
    <row r="5181" spans="1:10" x14ac:dyDescent="0.2">
      <c r="A5181" s="25"/>
      <c r="B5181" s="18"/>
      <c r="C5181" s="19"/>
      <c r="D5181" s="231"/>
      <c r="E5181" s="7"/>
      <c r="F5181" s="239"/>
      <c r="G5181" s="22"/>
      <c r="H5181" s="273"/>
      <c r="I5181" s="23"/>
      <c r="J5181" s="196"/>
    </row>
    <row r="5182" spans="1:10" x14ac:dyDescent="0.2">
      <c r="A5182" s="25"/>
      <c r="B5182" s="18"/>
      <c r="C5182" s="19"/>
      <c r="D5182" s="231"/>
      <c r="E5182" s="7"/>
      <c r="F5182" s="239"/>
      <c r="G5182" s="22"/>
      <c r="H5182" s="273"/>
      <c r="I5182" s="23"/>
      <c r="J5182" s="196"/>
    </row>
    <row r="5183" spans="1:10" x14ac:dyDescent="0.2">
      <c r="A5183" s="25"/>
      <c r="B5183" s="18"/>
      <c r="C5183" s="19"/>
      <c r="D5183" s="231"/>
      <c r="E5183" s="7"/>
      <c r="F5183" s="239"/>
      <c r="G5183" s="22"/>
      <c r="H5183" s="273"/>
      <c r="I5183" s="23"/>
      <c r="J5183" s="196"/>
    </row>
    <row r="5184" spans="1:10" x14ac:dyDescent="0.2">
      <c r="A5184" s="25"/>
      <c r="B5184" s="18"/>
      <c r="C5184" s="19"/>
      <c r="D5184" s="231"/>
      <c r="E5184" s="7"/>
      <c r="F5184" s="239"/>
      <c r="G5184" s="22"/>
      <c r="H5184" s="273"/>
      <c r="I5184" s="23"/>
      <c r="J5184" s="196"/>
    </row>
    <row r="5185" spans="1:10" x14ac:dyDescent="0.2">
      <c r="A5185" s="25"/>
      <c r="B5185" s="18"/>
      <c r="C5185" s="19"/>
      <c r="D5185" s="231"/>
      <c r="E5185" s="7"/>
      <c r="F5185" s="239"/>
      <c r="G5185" s="22"/>
      <c r="H5185" s="273"/>
      <c r="I5185" s="23"/>
      <c r="J5185" s="196"/>
    </row>
    <row r="5186" spans="1:10" x14ac:dyDescent="0.2">
      <c r="A5186" s="25"/>
      <c r="B5186" s="18"/>
      <c r="C5186" s="19"/>
      <c r="D5186" s="231"/>
      <c r="E5186" s="7"/>
      <c r="F5186" s="239"/>
      <c r="G5186" s="22"/>
      <c r="H5186" s="273"/>
      <c r="I5186" s="23"/>
      <c r="J5186" s="196"/>
    </row>
    <row r="5187" spans="1:10" x14ac:dyDescent="0.2">
      <c r="A5187" s="25"/>
      <c r="B5187" s="18"/>
      <c r="C5187" s="19"/>
      <c r="D5187" s="231"/>
      <c r="E5187" s="7"/>
      <c r="F5187" s="239"/>
      <c r="G5187" s="22"/>
      <c r="H5187" s="273"/>
      <c r="I5187" s="23"/>
      <c r="J5187" s="196"/>
    </row>
    <row r="5188" spans="1:10" x14ac:dyDescent="0.2">
      <c r="A5188" s="25"/>
      <c r="B5188" s="18"/>
      <c r="C5188" s="19"/>
      <c r="D5188" s="231"/>
      <c r="E5188" s="7"/>
      <c r="F5188" s="239"/>
      <c r="G5188" s="22"/>
      <c r="H5188" s="273"/>
      <c r="I5188" s="23"/>
      <c r="J5188" s="196"/>
    </row>
    <row r="5189" spans="1:10" x14ac:dyDescent="0.2">
      <c r="A5189" s="25"/>
      <c r="B5189" s="18"/>
      <c r="C5189" s="19"/>
      <c r="D5189" s="231"/>
      <c r="E5189" s="7"/>
      <c r="F5189" s="239"/>
      <c r="G5189" s="22"/>
      <c r="H5189" s="273"/>
      <c r="I5189" s="23"/>
      <c r="J5189" s="196"/>
    </row>
    <row r="5190" spans="1:10" x14ac:dyDescent="0.2">
      <c r="A5190" s="25"/>
      <c r="B5190" s="18"/>
      <c r="C5190" s="19"/>
      <c r="D5190" s="231"/>
      <c r="E5190" s="7"/>
      <c r="F5190" s="239"/>
      <c r="G5190" s="22"/>
      <c r="H5190" s="273"/>
      <c r="I5190" s="23"/>
      <c r="J5190" s="196"/>
    </row>
    <row r="5191" spans="1:10" x14ac:dyDescent="0.2">
      <c r="A5191" s="25"/>
      <c r="B5191" s="18"/>
      <c r="C5191" s="19"/>
      <c r="D5191" s="231"/>
      <c r="E5191" s="7"/>
      <c r="F5191" s="239"/>
      <c r="G5191" s="22"/>
      <c r="H5191" s="273"/>
      <c r="I5191" s="23"/>
      <c r="J5191" s="196"/>
    </row>
    <row r="5192" spans="1:10" x14ac:dyDescent="0.2">
      <c r="A5192" s="25"/>
      <c r="B5192" s="18"/>
      <c r="C5192" s="19"/>
      <c r="D5192" s="231"/>
      <c r="E5192" s="7"/>
      <c r="F5192" s="239"/>
      <c r="G5192" s="22"/>
      <c r="H5192" s="273"/>
      <c r="I5192" s="23"/>
      <c r="J5192" s="196"/>
    </row>
    <row r="5193" spans="1:10" x14ac:dyDescent="0.2">
      <c r="A5193" s="25"/>
      <c r="B5193" s="18"/>
      <c r="C5193" s="19"/>
      <c r="D5193" s="231"/>
      <c r="E5193" s="7"/>
      <c r="F5193" s="239"/>
      <c r="G5193" s="22"/>
      <c r="H5193" s="273"/>
      <c r="I5193" s="23"/>
      <c r="J5193" s="196"/>
    </row>
    <row r="5194" spans="1:10" x14ac:dyDescent="0.2">
      <c r="A5194" s="25"/>
      <c r="B5194" s="18"/>
      <c r="C5194" s="19"/>
      <c r="D5194" s="231"/>
      <c r="E5194" s="7"/>
      <c r="F5194" s="239"/>
      <c r="G5194" s="22"/>
      <c r="H5194" s="273"/>
      <c r="I5194" s="23"/>
      <c r="J5194" s="196"/>
    </row>
    <row r="5195" spans="1:10" x14ac:dyDescent="0.2">
      <c r="A5195" s="25"/>
      <c r="B5195" s="18"/>
      <c r="C5195" s="19"/>
      <c r="D5195" s="231"/>
      <c r="E5195" s="7"/>
      <c r="F5195" s="239"/>
      <c r="G5195" s="22"/>
      <c r="H5195" s="273"/>
      <c r="I5195" s="23"/>
      <c r="J5195" s="196"/>
    </row>
    <row r="5196" spans="1:10" x14ac:dyDescent="0.2">
      <c r="A5196" s="25"/>
      <c r="B5196" s="18"/>
      <c r="C5196" s="19"/>
      <c r="D5196" s="231"/>
      <c r="E5196" s="7"/>
      <c r="F5196" s="239"/>
      <c r="G5196" s="22"/>
      <c r="H5196" s="273"/>
      <c r="I5196" s="23"/>
      <c r="J5196" s="196"/>
    </row>
    <row r="5197" spans="1:10" x14ac:dyDescent="0.2">
      <c r="A5197" s="25"/>
      <c r="B5197" s="18"/>
      <c r="C5197" s="19"/>
      <c r="D5197" s="231"/>
      <c r="E5197" s="7"/>
      <c r="F5197" s="239"/>
      <c r="G5197" s="22"/>
      <c r="H5197" s="273"/>
      <c r="I5197" s="23"/>
      <c r="J5197" s="196"/>
    </row>
    <row r="5198" spans="1:10" x14ac:dyDescent="0.2">
      <c r="A5198" s="25"/>
      <c r="B5198" s="18"/>
      <c r="C5198" s="19"/>
      <c r="D5198" s="231"/>
      <c r="E5198" s="7"/>
      <c r="F5198" s="239"/>
      <c r="G5198" s="22"/>
      <c r="H5198" s="273"/>
      <c r="I5198" s="23"/>
      <c r="J5198" s="196"/>
    </row>
    <row r="5199" spans="1:10" x14ac:dyDescent="0.2">
      <c r="A5199" s="25"/>
      <c r="B5199" s="18"/>
      <c r="C5199" s="19"/>
      <c r="D5199" s="231"/>
      <c r="E5199" s="7"/>
      <c r="F5199" s="239"/>
      <c r="G5199" s="22"/>
      <c r="H5199" s="273"/>
      <c r="I5199" s="23"/>
      <c r="J5199" s="196"/>
    </row>
    <row r="5200" spans="1:10" x14ac:dyDescent="0.2">
      <c r="A5200" s="25"/>
      <c r="B5200" s="18"/>
      <c r="C5200" s="19"/>
      <c r="D5200" s="231"/>
      <c r="E5200" s="7"/>
      <c r="F5200" s="239"/>
      <c r="G5200" s="22"/>
      <c r="H5200" s="273"/>
      <c r="I5200" s="23"/>
      <c r="J5200" s="196"/>
    </row>
    <row r="5201" spans="1:10" x14ac:dyDescent="0.2">
      <c r="A5201" s="25"/>
      <c r="B5201" s="18"/>
      <c r="C5201" s="19"/>
      <c r="D5201" s="231"/>
      <c r="E5201" s="7"/>
      <c r="F5201" s="239"/>
      <c r="G5201" s="22"/>
      <c r="H5201" s="273"/>
      <c r="I5201" s="23"/>
      <c r="J5201" s="196"/>
    </row>
    <row r="5202" spans="1:10" x14ac:dyDescent="0.2">
      <c r="A5202" s="25"/>
      <c r="B5202" s="18"/>
      <c r="C5202" s="19"/>
      <c r="D5202" s="231"/>
      <c r="E5202" s="7"/>
      <c r="F5202" s="239"/>
      <c r="G5202" s="22"/>
      <c r="H5202" s="273"/>
      <c r="I5202" s="23"/>
      <c r="J5202" s="196"/>
    </row>
    <row r="5203" spans="1:10" x14ac:dyDescent="0.2">
      <c r="A5203" s="25"/>
      <c r="B5203" s="18"/>
      <c r="C5203" s="19"/>
      <c r="D5203" s="231"/>
      <c r="E5203" s="7"/>
      <c r="F5203" s="239"/>
      <c r="G5203" s="22"/>
      <c r="H5203" s="273"/>
      <c r="I5203" s="23"/>
      <c r="J5203" s="196"/>
    </row>
    <row r="5204" spans="1:10" x14ac:dyDescent="0.2">
      <c r="A5204" s="25"/>
      <c r="B5204" s="18"/>
      <c r="C5204" s="19"/>
      <c r="D5204" s="231"/>
      <c r="E5204" s="7"/>
      <c r="F5204" s="239"/>
      <c r="G5204" s="22"/>
      <c r="H5204" s="273"/>
      <c r="I5204" s="23"/>
      <c r="J5204" s="196"/>
    </row>
    <row r="5205" spans="1:10" x14ac:dyDescent="0.2">
      <c r="A5205" s="25"/>
      <c r="B5205" s="18"/>
      <c r="C5205" s="19"/>
      <c r="D5205" s="231"/>
      <c r="E5205" s="7"/>
      <c r="F5205" s="239"/>
      <c r="G5205" s="22"/>
      <c r="H5205" s="273"/>
      <c r="I5205" s="23"/>
      <c r="J5205" s="196"/>
    </row>
    <row r="5206" spans="1:10" x14ac:dyDescent="0.2">
      <c r="A5206" s="25"/>
      <c r="B5206" s="18"/>
      <c r="C5206" s="19"/>
      <c r="D5206" s="231"/>
      <c r="E5206" s="7"/>
      <c r="F5206" s="239"/>
      <c r="G5206" s="22"/>
      <c r="H5206" s="273"/>
      <c r="I5206" s="23"/>
      <c r="J5206" s="196"/>
    </row>
    <row r="5207" spans="1:10" x14ac:dyDescent="0.2">
      <c r="A5207" s="25"/>
      <c r="B5207" s="18"/>
      <c r="C5207" s="19"/>
      <c r="D5207" s="231"/>
      <c r="E5207" s="7"/>
      <c r="F5207" s="239"/>
      <c r="G5207" s="22"/>
      <c r="H5207" s="273"/>
      <c r="I5207" s="23"/>
      <c r="J5207" s="196"/>
    </row>
    <row r="5208" spans="1:10" x14ac:dyDescent="0.2">
      <c r="A5208" s="25"/>
      <c r="B5208" s="18"/>
      <c r="C5208" s="19"/>
      <c r="D5208" s="231"/>
      <c r="E5208" s="7"/>
      <c r="F5208" s="239"/>
      <c r="G5208" s="22"/>
      <c r="H5208" s="273"/>
      <c r="I5208" s="23"/>
      <c r="J5208" s="196"/>
    </row>
    <row r="5209" spans="1:10" x14ac:dyDescent="0.2">
      <c r="A5209" s="25"/>
      <c r="B5209" s="18"/>
      <c r="C5209" s="19"/>
      <c r="D5209" s="231"/>
      <c r="E5209" s="7"/>
      <c r="F5209" s="239"/>
      <c r="G5209" s="22"/>
      <c r="H5209" s="273"/>
      <c r="I5209" s="23"/>
      <c r="J5209" s="196"/>
    </row>
    <row r="5210" spans="1:10" x14ac:dyDescent="0.2">
      <c r="A5210" s="25"/>
      <c r="B5210" s="18"/>
      <c r="C5210" s="19"/>
      <c r="D5210" s="231"/>
      <c r="E5210" s="7"/>
      <c r="F5210" s="239"/>
      <c r="G5210" s="22"/>
      <c r="H5210" s="273"/>
      <c r="I5210" s="23"/>
      <c r="J5210" s="196"/>
    </row>
    <row r="5211" spans="1:10" x14ac:dyDescent="0.2">
      <c r="A5211" s="25"/>
      <c r="B5211" s="18"/>
      <c r="C5211" s="19"/>
      <c r="D5211" s="231"/>
      <c r="E5211" s="7"/>
      <c r="F5211" s="239"/>
      <c r="G5211" s="22"/>
      <c r="H5211" s="273"/>
      <c r="I5211" s="23"/>
      <c r="J5211" s="196"/>
    </row>
    <row r="5212" spans="1:10" x14ac:dyDescent="0.2">
      <c r="A5212" s="25"/>
      <c r="B5212" s="18"/>
      <c r="C5212" s="19"/>
      <c r="D5212" s="231"/>
      <c r="E5212" s="7"/>
      <c r="F5212" s="239"/>
      <c r="G5212" s="22"/>
      <c r="H5212" s="273"/>
      <c r="I5212" s="23"/>
      <c r="J5212" s="196"/>
    </row>
    <row r="5213" spans="1:10" x14ac:dyDescent="0.2">
      <c r="A5213" s="25"/>
      <c r="B5213" s="18"/>
      <c r="C5213" s="19"/>
      <c r="D5213" s="231"/>
      <c r="E5213" s="7"/>
      <c r="F5213" s="239"/>
      <c r="G5213" s="22"/>
      <c r="H5213" s="273"/>
      <c r="I5213" s="23"/>
      <c r="J5213" s="196"/>
    </row>
    <row r="5214" spans="1:10" x14ac:dyDescent="0.2">
      <c r="A5214" s="25"/>
      <c r="B5214" s="18"/>
      <c r="C5214" s="19"/>
      <c r="D5214" s="231"/>
      <c r="E5214" s="7"/>
      <c r="F5214" s="239"/>
      <c r="G5214" s="22"/>
      <c r="H5214" s="273"/>
      <c r="I5214" s="23"/>
      <c r="J5214" s="196"/>
    </row>
    <row r="5215" spans="1:10" x14ac:dyDescent="0.2">
      <c r="A5215" s="25"/>
      <c r="B5215" s="18"/>
      <c r="C5215" s="19"/>
      <c r="D5215" s="231"/>
      <c r="E5215" s="7"/>
      <c r="F5215" s="239"/>
      <c r="G5215" s="22"/>
      <c r="H5215" s="273"/>
      <c r="I5215" s="23"/>
      <c r="J5215" s="196"/>
    </row>
    <row r="5216" spans="1:10" x14ac:dyDescent="0.2">
      <c r="A5216" s="25"/>
      <c r="B5216" s="18"/>
      <c r="C5216" s="19"/>
      <c r="D5216" s="231"/>
      <c r="E5216" s="7"/>
      <c r="F5216" s="239"/>
      <c r="G5216" s="22"/>
      <c r="H5216" s="273"/>
      <c r="I5216" s="23"/>
      <c r="J5216" s="196"/>
    </row>
    <row r="5217" spans="1:10" x14ac:dyDescent="0.2">
      <c r="A5217" s="25"/>
      <c r="B5217" s="18"/>
      <c r="C5217" s="19"/>
      <c r="D5217" s="231"/>
      <c r="E5217" s="7"/>
      <c r="F5217" s="239"/>
      <c r="G5217" s="22"/>
      <c r="H5217" s="273"/>
      <c r="I5217" s="23"/>
      <c r="J5217" s="196"/>
    </row>
    <row r="5218" spans="1:10" x14ac:dyDescent="0.2">
      <c r="A5218" s="25"/>
      <c r="B5218" s="18"/>
      <c r="C5218" s="19"/>
      <c r="D5218" s="231"/>
      <c r="E5218" s="7"/>
      <c r="F5218" s="239"/>
      <c r="G5218" s="22"/>
      <c r="H5218" s="273"/>
      <c r="I5218" s="23"/>
      <c r="J5218" s="196"/>
    </row>
    <row r="5219" spans="1:10" x14ac:dyDescent="0.2">
      <c r="A5219" s="25"/>
      <c r="B5219" s="18"/>
      <c r="C5219" s="19"/>
      <c r="D5219" s="231"/>
      <c r="E5219" s="7"/>
      <c r="F5219" s="239"/>
      <c r="G5219" s="22"/>
      <c r="H5219" s="273"/>
      <c r="I5219" s="23"/>
      <c r="J5219" s="196"/>
    </row>
    <row r="5220" spans="1:10" x14ac:dyDescent="0.2">
      <c r="A5220" s="25"/>
      <c r="B5220" s="18"/>
      <c r="C5220" s="19"/>
      <c r="D5220" s="231"/>
      <c r="E5220" s="7"/>
      <c r="F5220" s="239"/>
      <c r="G5220" s="22"/>
      <c r="H5220" s="273"/>
      <c r="I5220" s="23"/>
      <c r="J5220" s="196"/>
    </row>
    <row r="5221" spans="1:10" x14ac:dyDescent="0.2">
      <c r="A5221" s="25"/>
      <c r="B5221" s="18"/>
      <c r="C5221" s="19"/>
      <c r="D5221" s="231"/>
      <c r="E5221" s="7"/>
      <c r="F5221" s="239"/>
      <c r="G5221" s="22"/>
      <c r="H5221" s="273"/>
      <c r="I5221" s="23"/>
      <c r="J5221" s="196"/>
    </row>
    <row r="5222" spans="1:10" x14ac:dyDescent="0.2">
      <c r="A5222" s="25"/>
      <c r="B5222" s="18"/>
      <c r="C5222" s="19"/>
      <c r="D5222" s="231"/>
      <c r="E5222" s="7"/>
      <c r="F5222" s="239"/>
      <c r="G5222" s="22"/>
      <c r="H5222" s="273"/>
      <c r="I5222" s="23"/>
      <c r="J5222" s="196"/>
    </row>
    <row r="5223" spans="1:10" x14ac:dyDescent="0.2">
      <c r="A5223" s="25"/>
      <c r="B5223" s="18"/>
      <c r="C5223" s="19"/>
      <c r="D5223" s="231"/>
      <c r="E5223" s="7"/>
      <c r="F5223" s="239"/>
      <c r="G5223" s="22"/>
      <c r="H5223" s="273"/>
      <c r="I5223" s="23"/>
      <c r="J5223" s="196"/>
    </row>
    <row r="5224" spans="1:10" x14ac:dyDescent="0.2">
      <c r="A5224" s="25"/>
      <c r="B5224" s="18"/>
      <c r="C5224" s="19"/>
      <c r="D5224" s="231"/>
      <c r="E5224" s="7"/>
      <c r="F5224" s="239"/>
      <c r="G5224" s="22"/>
      <c r="H5224" s="273"/>
      <c r="I5224" s="23"/>
      <c r="J5224" s="196"/>
    </row>
    <row r="5225" spans="1:10" x14ac:dyDescent="0.2">
      <c r="A5225" s="25"/>
      <c r="B5225" s="18"/>
      <c r="C5225" s="19"/>
      <c r="D5225" s="231"/>
      <c r="E5225" s="7"/>
      <c r="F5225" s="239"/>
      <c r="G5225" s="22"/>
      <c r="H5225" s="273"/>
      <c r="I5225" s="23"/>
      <c r="J5225" s="196"/>
    </row>
    <row r="5226" spans="1:10" x14ac:dyDescent="0.2">
      <c r="A5226" s="25"/>
      <c r="B5226" s="18"/>
      <c r="C5226" s="19"/>
      <c r="D5226" s="231"/>
      <c r="E5226" s="7"/>
      <c r="F5226" s="239"/>
      <c r="G5226" s="22"/>
      <c r="H5226" s="273"/>
      <c r="I5226" s="23"/>
      <c r="J5226" s="196"/>
    </row>
    <row r="5227" spans="1:10" x14ac:dyDescent="0.2">
      <c r="A5227" s="25"/>
      <c r="B5227" s="18"/>
      <c r="C5227" s="19"/>
      <c r="D5227" s="231"/>
      <c r="E5227" s="7"/>
      <c r="F5227" s="239"/>
      <c r="G5227" s="22"/>
      <c r="H5227" s="273"/>
      <c r="I5227" s="23"/>
      <c r="J5227" s="196"/>
    </row>
    <row r="5228" spans="1:10" x14ac:dyDescent="0.2">
      <c r="A5228" s="25"/>
      <c r="B5228" s="18"/>
      <c r="C5228" s="19"/>
      <c r="D5228" s="231"/>
      <c r="E5228" s="7"/>
      <c r="F5228" s="239"/>
      <c r="G5228" s="22"/>
      <c r="H5228" s="273"/>
      <c r="I5228" s="23"/>
      <c r="J5228" s="196"/>
    </row>
    <row r="5229" spans="1:10" x14ac:dyDescent="0.2">
      <c r="A5229" s="25"/>
      <c r="B5229" s="18"/>
      <c r="C5229" s="19"/>
      <c r="D5229" s="231"/>
      <c r="E5229" s="7"/>
      <c r="F5229" s="239"/>
      <c r="G5229" s="22"/>
      <c r="H5229" s="273"/>
      <c r="I5229" s="23"/>
      <c r="J5229" s="196"/>
    </row>
    <row r="5230" spans="1:10" x14ac:dyDescent="0.2">
      <c r="A5230" s="25"/>
      <c r="B5230" s="18"/>
      <c r="C5230" s="19"/>
      <c r="D5230" s="231"/>
      <c r="E5230" s="7"/>
      <c r="F5230" s="239"/>
      <c r="G5230" s="22"/>
      <c r="H5230" s="273"/>
      <c r="I5230" s="23"/>
      <c r="J5230" s="196"/>
    </row>
    <row r="5231" spans="1:10" x14ac:dyDescent="0.2">
      <c r="A5231" s="25"/>
      <c r="B5231" s="18"/>
      <c r="C5231" s="19"/>
      <c r="D5231" s="231"/>
      <c r="E5231" s="7"/>
      <c r="F5231" s="239"/>
      <c r="G5231" s="22"/>
      <c r="H5231" s="273"/>
      <c r="I5231" s="23"/>
      <c r="J5231" s="196"/>
    </row>
    <row r="5232" spans="1:10" x14ac:dyDescent="0.2">
      <c r="A5232" s="25"/>
      <c r="B5232" s="18"/>
      <c r="C5232" s="19"/>
      <c r="D5232" s="231"/>
      <c r="E5232" s="7"/>
      <c r="F5232" s="239"/>
      <c r="G5232" s="22"/>
      <c r="H5232" s="273"/>
      <c r="I5232" s="23"/>
      <c r="J5232" s="196"/>
    </row>
    <row r="5233" spans="1:10" x14ac:dyDescent="0.2">
      <c r="A5233" s="25"/>
      <c r="B5233" s="18"/>
      <c r="C5233" s="19"/>
      <c r="D5233" s="231"/>
      <c r="E5233" s="7"/>
      <c r="F5233" s="239"/>
      <c r="G5233" s="22"/>
      <c r="H5233" s="273"/>
      <c r="I5233" s="23"/>
      <c r="J5233" s="196"/>
    </row>
    <row r="5234" spans="1:10" x14ac:dyDescent="0.2">
      <c r="A5234" s="25"/>
      <c r="B5234" s="18"/>
      <c r="C5234" s="19"/>
      <c r="D5234" s="231"/>
      <c r="E5234" s="7"/>
      <c r="F5234" s="239"/>
      <c r="G5234" s="22"/>
      <c r="H5234" s="273"/>
      <c r="I5234" s="23"/>
      <c r="J5234" s="196"/>
    </row>
    <row r="5235" spans="1:10" x14ac:dyDescent="0.2">
      <c r="A5235" s="25"/>
      <c r="B5235" s="18"/>
      <c r="C5235" s="19"/>
      <c r="D5235" s="231"/>
      <c r="E5235" s="7"/>
      <c r="F5235" s="239"/>
      <c r="G5235" s="22"/>
      <c r="H5235" s="273"/>
      <c r="I5235" s="23"/>
      <c r="J5235" s="196"/>
    </row>
    <row r="5236" spans="1:10" x14ac:dyDescent="0.2">
      <c r="A5236" s="25"/>
      <c r="B5236" s="18"/>
      <c r="C5236" s="19"/>
      <c r="D5236" s="231"/>
      <c r="E5236" s="7"/>
      <c r="F5236" s="239"/>
      <c r="G5236" s="22"/>
      <c r="H5236" s="273"/>
      <c r="I5236" s="23"/>
      <c r="J5236" s="196"/>
    </row>
    <row r="5237" spans="1:10" x14ac:dyDescent="0.2">
      <c r="A5237" s="25"/>
      <c r="B5237" s="18"/>
      <c r="C5237" s="19"/>
      <c r="D5237" s="231"/>
      <c r="E5237" s="7"/>
      <c r="F5237" s="239"/>
      <c r="G5237" s="22"/>
      <c r="H5237" s="273"/>
      <c r="I5237" s="23"/>
      <c r="J5237" s="196"/>
    </row>
    <row r="5238" spans="1:10" x14ac:dyDescent="0.2">
      <c r="A5238" s="25"/>
      <c r="B5238" s="18"/>
      <c r="C5238" s="19"/>
      <c r="D5238" s="231"/>
      <c r="E5238" s="7"/>
      <c r="F5238" s="239"/>
      <c r="G5238" s="22"/>
      <c r="H5238" s="273"/>
      <c r="I5238" s="23"/>
      <c r="J5238" s="196"/>
    </row>
    <row r="5239" spans="1:10" x14ac:dyDescent="0.2">
      <c r="A5239" s="25"/>
      <c r="B5239" s="18"/>
      <c r="C5239" s="19"/>
      <c r="D5239" s="231"/>
      <c r="E5239" s="7"/>
      <c r="F5239" s="239"/>
      <c r="G5239" s="22"/>
      <c r="H5239" s="273"/>
      <c r="I5239" s="23"/>
      <c r="J5239" s="196"/>
    </row>
    <row r="5240" spans="1:10" x14ac:dyDescent="0.2">
      <c r="A5240" s="25"/>
      <c r="B5240" s="18"/>
      <c r="C5240" s="19"/>
      <c r="D5240" s="231"/>
      <c r="E5240" s="7"/>
      <c r="F5240" s="239"/>
      <c r="G5240" s="22"/>
      <c r="H5240" s="273"/>
      <c r="I5240" s="23"/>
      <c r="J5240" s="196"/>
    </row>
    <row r="5241" spans="1:10" x14ac:dyDescent="0.2">
      <c r="A5241" s="25"/>
      <c r="B5241" s="18"/>
      <c r="C5241" s="19"/>
      <c r="D5241" s="231"/>
      <c r="E5241" s="7"/>
      <c r="F5241" s="239"/>
      <c r="G5241" s="22"/>
      <c r="H5241" s="273"/>
      <c r="I5241" s="23"/>
      <c r="J5241" s="196"/>
    </row>
    <row r="5242" spans="1:10" x14ac:dyDescent="0.2">
      <c r="A5242" s="25"/>
      <c r="B5242" s="18"/>
      <c r="C5242" s="19"/>
      <c r="D5242" s="231"/>
      <c r="E5242" s="7"/>
      <c r="F5242" s="239"/>
      <c r="G5242" s="22"/>
      <c r="H5242" s="273"/>
      <c r="I5242" s="23"/>
      <c r="J5242" s="196"/>
    </row>
    <row r="5243" spans="1:10" x14ac:dyDescent="0.2">
      <c r="A5243" s="25"/>
      <c r="B5243" s="18"/>
      <c r="C5243" s="19"/>
      <c r="D5243" s="231"/>
      <c r="E5243" s="7"/>
      <c r="F5243" s="239"/>
      <c r="G5243" s="22"/>
      <c r="H5243" s="273"/>
      <c r="I5243" s="23"/>
      <c r="J5243" s="196"/>
    </row>
    <row r="5244" spans="1:10" x14ac:dyDescent="0.2">
      <c r="A5244" s="25"/>
      <c r="B5244" s="18"/>
      <c r="C5244" s="19"/>
      <c r="D5244" s="231"/>
      <c r="E5244" s="7"/>
      <c r="F5244" s="239"/>
      <c r="G5244" s="22"/>
      <c r="H5244" s="273"/>
      <c r="I5244" s="23"/>
      <c r="J5244" s="196"/>
    </row>
    <row r="5245" spans="1:10" x14ac:dyDescent="0.2">
      <c r="A5245" s="25"/>
      <c r="B5245" s="18"/>
      <c r="C5245" s="19"/>
      <c r="D5245" s="231"/>
      <c r="E5245" s="7"/>
      <c r="F5245" s="239"/>
      <c r="G5245" s="22"/>
      <c r="H5245" s="273"/>
      <c r="I5245" s="23"/>
      <c r="J5245" s="196"/>
    </row>
    <row r="5246" spans="1:10" x14ac:dyDescent="0.2">
      <c r="A5246" s="25"/>
      <c r="B5246" s="18"/>
      <c r="C5246" s="19"/>
      <c r="D5246" s="231"/>
      <c r="E5246" s="7"/>
      <c r="F5246" s="239"/>
      <c r="G5246" s="22"/>
      <c r="H5246" s="273"/>
      <c r="I5246" s="23"/>
      <c r="J5246" s="196"/>
    </row>
    <row r="5247" spans="1:10" x14ac:dyDescent="0.2">
      <c r="A5247" s="25"/>
      <c r="B5247" s="18"/>
      <c r="C5247" s="19"/>
      <c r="D5247" s="231"/>
      <c r="E5247" s="7"/>
      <c r="F5247" s="239"/>
      <c r="G5247" s="22"/>
      <c r="H5247" s="273"/>
      <c r="I5247" s="23"/>
      <c r="J5247" s="196"/>
    </row>
    <row r="5248" spans="1:10" x14ac:dyDescent="0.2">
      <c r="A5248" s="25"/>
      <c r="B5248" s="18"/>
      <c r="C5248" s="19"/>
      <c r="D5248" s="231"/>
      <c r="E5248" s="7"/>
      <c r="F5248" s="239"/>
      <c r="G5248" s="22"/>
      <c r="H5248" s="273"/>
      <c r="I5248" s="23"/>
      <c r="J5248" s="196"/>
    </row>
    <row r="5249" spans="1:10" x14ac:dyDescent="0.2">
      <c r="A5249" s="25"/>
      <c r="B5249" s="18"/>
      <c r="C5249" s="19"/>
      <c r="D5249" s="231"/>
      <c r="E5249" s="7"/>
      <c r="F5249" s="239"/>
      <c r="G5249" s="22"/>
      <c r="H5249" s="273"/>
      <c r="I5249" s="23"/>
      <c r="J5249" s="196"/>
    </row>
    <row r="5250" spans="1:10" x14ac:dyDescent="0.2">
      <c r="A5250" s="25"/>
      <c r="B5250" s="18"/>
      <c r="C5250" s="19"/>
      <c r="D5250" s="231"/>
      <c r="E5250" s="7"/>
      <c r="F5250" s="239"/>
      <c r="G5250" s="22"/>
      <c r="H5250" s="273"/>
      <c r="I5250" s="23"/>
      <c r="J5250" s="196"/>
    </row>
    <row r="5251" spans="1:10" x14ac:dyDescent="0.2">
      <c r="A5251" s="25"/>
      <c r="B5251" s="18"/>
      <c r="C5251" s="19"/>
      <c r="D5251" s="231"/>
      <c r="E5251" s="7"/>
      <c r="F5251" s="239"/>
      <c r="G5251" s="22"/>
      <c r="H5251" s="273"/>
      <c r="I5251" s="23"/>
      <c r="J5251" s="196"/>
    </row>
    <row r="5252" spans="1:10" x14ac:dyDescent="0.2">
      <c r="A5252" s="25"/>
      <c r="B5252" s="18"/>
      <c r="C5252" s="19"/>
      <c r="D5252" s="231"/>
      <c r="E5252" s="7"/>
      <c r="F5252" s="239"/>
      <c r="G5252" s="22"/>
      <c r="H5252" s="273"/>
      <c r="I5252" s="23"/>
      <c r="J5252" s="196"/>
    </row>
    <row r="5253" spans="1:10" x14ac:dyDescent="0.2">
      <c r="A5253" s="25"/>
      <c r="B5253" s="18"/>
      <c r="C5253" s="19"/>
      <c r="D5253" s="231"/>
      <c r="E5253" s="7"/>
      <c r="F5253" s="239"/>
      <c r="G5253" s="22"/>
      <c r="H5253" s="273"/>
      <c r="I5253" s="23"/>
      <c r="J5253" s="196"/>
    </row>
    <row r="5254" spans="1:10" x14ac:dyDescent="0.2">
      <c r="A5254" s="25"/>
      <c r="B5254" s="18"/>
      <c r="C5254" s="19"/>
      <c r="D5254" s="231"/>
      <c r="E5254" s="7"/>
      <c r="F5254" s="239"/>
      <c r="G5254" s="22"/>
      <c r="H5254" s="273"/>
      <c r="I5254" s="23"/>
      <c r="J5254" s="196"/>
    </row>
    <row r="5255" spans="1:10" x14ac:dyDescent="0.2">
      <c r="A5255" s="25"/>
      <c r="B5255" s="18"/>
      <c r="C5255" s="19"/>
      <c r="D5255" s="231"/>
      <c r="E5255" s="7"/>
      <c r="F5255" s="239"/>
      <c r="G5255" s="22"/>
      <c r="H5255" s="273"/>
      <c r="I5255" s="23"/>
      <c r="J5255" s="196"/>
    </row>
    <row r="5256" spans="1:10" x14ac:dyDescent="0.2">
      <c r="A5256" s="25"/>
      <c r="B5256" s="18"/>
      <c r="C5256" s="19"/>
      <c r="D5256" s="231"/>
      <c r="E5256" s="7"/>
      <c r="F5256" s="239"/>
      <c r="G5256" s="22"/>
      <c r="H5256" s="273"/>
      <c r="I5256" s="23"/>
      <c r="J5256" s="196"/>
    </row>
    <row r="5257" spans="1:10" x14ac:dyDescent="0.2">
      <c r="A5257" s="25"/>
      <c r="B5257" s="18"/>
      <c r="C5257" s="19"/>
      <c r="D5257" s="231"/>
      <c r="E5257" s="7"/>
      <c r="F5257" s="239"/>
      <c r="G5257" s="22"/>
      <c r="H5257" s="273"/>
      <c r="I5257" s="23"/>
      <c r="J5257" s="196"/>
    </row>
    <row r="5258" spans="1:10" x14ac:dyDescent="0.2">
      <c r="A5258" s="25"/>
      <c r="B5258" s="18"/>
      <c r="C5258" s="19"/>
      <c r="D5258" s="231"/>
      <c r="E5258" s="7"/>
      <c r="F5258" s="239"/>
      <c r="G5258" s="22"/>
      <c r="H5258" s="273"/>
      <c r="I5258" s="23"/>
      <c r="J5258" s="196"/>
    </row>
    <row r="5259" spans="1:10" x14ac:dyDescent="0.2">
      <c r="A5259" s="25"/>
      <c r="B5259" s="18"/>
      <c r="C5259" s="19"/>
      <c r="D5259" s="231"/>
      <c r="E5259" s="7"/>
      <c r="F5259" s="239"/>
      <c r="G5259" s="22"/>
      <c r="H5259" s="273"/>
      <c r="I5259" s="23"/>
      <c r="J5259" s="196"/>
    </row>
    <row r="5260" spans="1:10" x14ac:dyDescent="0.2">
      <c r="A5260" s="25"/>
      <c r="B5260" s="18"/>
      <c r="C5260" s="19"/>
      <c r="D5260" s="231"/>
      <c r="E5260" s="7"/>
      <c r="F5260" s="239"/>
      <c r="G5260" s="22"/>
      <c r="H5260" s="273"/>
      <c r="I5260" s="23"/>
      <c r="J5260" s="196"/>
    </row>
    <row r="5261" spans="1:10" x14ac:dyDescent="0.2">
      <c r="A5261" s="25"/>
      <c r="B5261" s="18"/>
      <c r="C5261" s="19"/>
      <c r="D5261" s="231"/>
      <c r="E5261" s="7"/>
      <c r="F5261" s="239"/>
      <c r="G5261" s="22"/>
      <c r="H5261" s="273"/>
      <c r="I5261" s="23"/>
      <c r="J5261" s="196"/>
    </row>
    <row r="5262" spans="1:10" x14ac:dyDescent="0.2">
      <c r="A5262" s="25"/>
      <c r="B5262" s="18"/>
      <c r="C5262" s="19"/>
      <c r="D5262" s="231"/>
      <c r="E5262" s="7"/>
      <c r="F5262" s="239"/>
      <c r="G5262" s="22"/>
      <c r="H5262" s="273"/>
      <c r="I5262" s="23"/>
      <c r="J5262" s="196"/>
    </row>
    <row r="5263" spans="1:10" x14ac:dyDescent="0.2">
      <c r="A5263" s="25"/>
      <c r="B5263" s="18"/>
      <c r="C5263" s="19"/>
      <c r="D5263" s="231"/>
      <c r="E5263" s="7"/>
      <c r="F5263" s="239"/>
      <c r="G5263" s="22"/>
      <c r="H5263" s="273"/>
      <c r="I5263" s="23"/>
      <c r="J5263" s="196"/>
    </row>
    <row r="5264" spans="1:10" x14ac:dyDescent="0.2">
      <c r="A5264" s="25"/>
      <c r="B5264" s="18"/>
      <c r="C5264" s="19"/>
      <c r="D5264" s="231"/>
      <c r="E5264" s="7"/>
      <c r="F5264" s="239"/>
      <c r="G5264" s="22"/>
      <c r="H5264" s="273"/>
      <c r="I5264" s="23"/>
      <c r="J5264" s="196"/>
    </row>
    <row r="5265" spans="1:10" x14ac:dyDescent="0.2">
      <c r="A5265" s="25"/>
      <c r="B5265" s="18"/>
      <c r="C5265" s="19"/>
      <c r="D5265" s="231"/>
      <c r="E5265" s="7"/>
      <c r="F5265" s="239"/>
      <c r="G5265" s="22"/>
      <c r="H5265" s="273"/>
      <c r="I5265" s="23"/>
      <c r="J5265" s="196"/>
    </row>
    <row r="5266" spans="1:10" x14ac:dyDescent="0.2">
      <c r="A5266" s="25"/>
      <c r="B5266" s="18"/>
      <c r="C5266" s="19"/>
      <c r="D5266" s="231"/>
      <c r="E5266" s="7"/>
      <c r="F5266" s="239"/>
      <c r="G5266" s="22"/>
      <c r="H5266" s="273"/>
      <c r="I5266" s="23"/>
      <c r="J5266" s="196"/>
    </row>
    <row r="5267" spans="1:10" x14ac:dyDescent="0.2">
      <c r="A5267" s="25"/>
      <c r="B5267" s="18"/>
      <c r="C5267" s="19"/>
      <c r="D5267" s="231"/>
      <c r="E5267" s="7"/>
      <c r="F5267" s="239"/>
      <c r="G5267" s="22"/>
      <c r="H5267" s="273"/>
      <c r="I5267" s="23"/>
      <c r="J5267" s="196"/>
    </row>
    <row r="5268" spans="1:10" x14ac:dyDescent="0.2">
      <c r="A5268" s="25"/>
      <c r="B5268" s="18"/>
      <c r="C5268" s="19"/>
      <c r="D5268" s="231"/>
      <c r="E5268" s="7"/>
      <c r="F5268" s="239"/>
      <c r="G5268" s="22"/>
      <c r="H5268" s="273"/>
      <c r="I5268" s="23"/>
      <c r="J5268" s="196"/>
    </row>
    <row r="5269" spans="1:10" x14ac:dyDescent="0.2">
      <c r="A5269" s="25"/>
      <c r="B5269" s="18"/>
      <c r="C5269" s="19"/>
      <c r="D5269" s="231"/>
      <c r="E5269" s="7"/>
      <c r="F5269" s="239"/>
      <c r="G5269" s="22"/>
      <c r="H5269" s="273"/>
      <c r="I5269" s="23"/>
      <c r="J5269" s="196"/>
    </row>
    <row r="5270" spans="1:10" x14ac:dyDescent="0.2">
      <c r="A5270" s="25"/>
      <c r="B5270" s="18"/>
      <c r="C5270" s="19"/>
      <c r="D5270" s="231"/>
      <c r="E5270" s="7"/>
      <c r="F5270" s="239"/>
      <c r="G5270" s="22"/>
      <c r="H5270" s="273"/>
      <c r="I5270" s="23"/>
      <c r="J5270" s="196"/>
    </row>
    <row r="5271" spans="1:10" x14ac:dyDescent="0.2">
      <c r="A5271" s="25"/>
      <c r="B5271" s="18"/>
      <c r="C5271" s="19"/>
      <c r="D5271" s="231"/>
      <c r="E5271" s="7"/>
      <c r="F5271" s="239"/>
      <c r="G5271" s="22"/>
      <c r="H5271" s="273"/>
      <c r="I5271" s="23"/>
      <c r="J5271" s="196"/>
    </row>
    <row r="5272" spans="1:10" x14ac:dyDescent="0.2">
      <c r="A5272" s="25"/>
      <c r="B5272" s="18"/>
      <c r="C5272" s="19"/>
      <c r="D5272" s="231"/>
      <c r="E5272" s="7"/>
      <c r="F5272" s="239"/>
      <c r="G5272" s="22"/>
      <c r="H5272" s="273"/>
      <c r="I5272" s="23"/>
      <c r="J5272" s="196"/>
    </row>
    <row r="5273" spans="1:10" x14ac:dyDescent="0.2">
      <c r="A5273" s="25"/>
      <c r="B5273" s="18"/>
      <c r="C5273" s="19"/>
      <c r="D5273" s="231"/>
      <c r="E5273" s="7"/>
      <c r="F5273" s="239"/>
      <c r="G5273" s="22"/>
      <c r="H5273" s="273"/>
      <c r="I5273" s="23"/>
      <c r="J5273" s="196"/>
    </row>
    <row r="5274" spans="1:10" x14ac:dyDescent="0.2">
      <c r="A5274" s="25"/>
      <c r="B5274" s="18"/>
      <c r="C5274" s="19"/>
      <c r="D5274" s="231"/>
      <c r="E5274" s="7"/>
      <c r="F5274" s="239"/>
      <c r="G5274" s="22"/>
      <c r="H5274" s="273"/>
      <c r="I5274" s="23"/>
      <c r="J5274" s="196"/>
    </row>
    <row r="5275" spans="1:10" x14ac:dyDescent="0.2">
      <c r="A5275" s="25"/>
      <c r="B5275" s="18"/>
      <c r="C5275" s="19"/>
      <c r="D5275" s="231"/>
      <c r="E5275" s="7"/>
      <c r="F5275" s="239"/>
      <c r="G5275" s="22"/>
      <c r="H5275" s="273"/>
      <c r="I5275" s="23"/>
      <c r="J5275" s="196"/>
    </row>
    <row r="5276" spans="1:10" x14ac:dyDescent="0.2">
      <c r="A5276" s="25"/>
      <c r="B5276" s="18"/>
      <c r="C5276" s="19"/>
      <c r="D5276" s="231"/>
      <c r="E5276" s="7"/>
      <c r="F5276" s="239"/>
      <c r="G5276" s="22"/>
      <c r="H5276" s="273"/>
      <c r="I5276" s="23"/>
      <c r="J5276" s="196"/>
    </row>
    <row r="5277" spans="1:10" x14ac:dyDescent="0.2">
      <c r="A5277" s="25"/>
      <c r="B5277" s="18"/>
      <c r="C5277" s="19"/>
      <c r="D5277" s="231"/>
      <c r="E5277" s="7"/>
      <c r="F5277" s="239"/>
      <c r="G5277" s="22"/>
      <c r="H5277" s="273"/>
      <c r="I5277" s="23"/>
      <c r="J5277" s="196"/>
    </row>
    <row r="5278" spans="1:10" x14ac:dyDescent="0.2">
      <c r="A5278" s="25"/>
      <c r="B5278" s="18"/>
      <c r="C5278" s="19"/>
      <c r="D5278" s="231"/>
      <c r="E5278" s="7"/>
      <c r="F5278" s="239"/>
      <c r="G5278" s="22"/>
      <c r="H5278" s="273"/>
      <c r="I5278" s="23"/>
      <c r="J5278" s="196"/>
    </row>
    <row r="5279" spans="1:10" x14ac:dyDescent="0.2">
      <c r="A5279" s="25"/>
      <c r="B5279" s="18"/>
      <c r="C5279" s="19"/>
      <c r="D5279" s="231"/>
      <c r="E5279" s="7"/>
      <c r="F5279" s="239"/>
      <c r="G5279" s="22"/>
      <c r="H5279" s="273"/>
      <c r="I5279" s="23"/>
      <c r="J5279" s="196"/>
    </row>
    <row r="5280" spans="1:10" x14ac:dyDescent="0.2">
      <c r="A5280" s="25"/>
      <c r="B5280" s="18"/>
      <c r="C5280" s="19"/>
      <c r="D5280" s="231"/>
      <c r="E5280" s="7"/>
      <c r="F5280" s="239"/>
      <c r="G5280" s="22"/>
      <c r="H5280" s="273"/>
      <c r="I5280" s="23"/>
      <c r="J5280" s="196"/>
    </row>
    <row r="5281" spans="1:10" x14ac:dyDescent="0.2">
      <c r="A5281" s="25"/>
      <c r="B5281" s="18"/>
      <c r="C5281" s="19"/>
      <c r="D5281" s="231"/>
      <c r="E5281" s="7"/>
      <c r="F5281" s="239"/>
      <c r="G5281" s="22"/>
      <c r="H5281" s="273"/>
      <c r="I5281" s="23"/>
      <c r="J5281" s="196"/>
    </row>
    <row r="5282" spans="1:10" x14ac:dyDescent="0.2">
      <c r="A5282" s="25"/>
      <c r="B5282" s="18"/>
      <c r="C5282" s="19"/>
      <c r="D5282" s="231"/>
      <c r="E5282" s="7"/>
      <c r="F5282" s="239"/>
      <c r="G5282" s="22"/>
      <c r="H5282" s="273"/>
      <c r="I5282" s="23"/>
      <c r="J5282" s="196"/>
    </row>
    <row r="5283" spans="1:10" x14ac:dyDescent="0.2">
      <c r="A5283" s="25"/>
      <c r="B5283" s="18"/>
      <c r="C5283" s="19"/>
      <c r="D5283" s="231"/>
      <c r="E5283" s="7"/>
      <c r="F5283" s="239"/>
      <c r="G5283" s="22"/>
      <c r="H5283" s="273"/>
      <c r="I5283" s="23"/>
      <c r="J5283" s="196"/>
    </row>
    <row r="5284" spans="1:10" x14ac:dyDescent="0.2">
      <c r="A5284" s="25"/>
      <c r="B5284" s="18"/>
      <c r="C5284" s="19"/>
      <c r="D5284" s="231"/>
      <c r="E5284" s="7"/>
      <c r="F5284" s="239"/>
      <c r="G5284" s="22"/>
      <c r="H5284" s="273"/>
      <c r="I5284" s="23"/>
      <c r="J5284" s="196"/>
    </row>
    <row r="5285" spans="1:10" x14ac:dyDescent="0.2">
      <c r="A5285" s="25"/>
      <c r="B5285" s="18"/>
      <c r="C5285" s="19"/>
      <c r="D5285" s="231"/>
      <c r="E5285" s="7"/>
      <c r="F5285" s="239"/>
      <c r="G5285" s="22"/>
      <c r="H5285" s="273"/>
      <c r="I5285" s="23"/>
      <c r="J5285" s="196"/>
    </row>
    <row r="5286" spans="1:10" x14ac:dyDescent="0.2">
      <c r="A5286" s="25"/>
      <c r="B5286" s="18"/>
      <c r="C5286" s="19"/>
      <c r="D5286" s="231"/>
      <c r="E5286" s="7"/>
      <c r="F5286" s="239"/>
      <c r="G5286" s="22"/>
      <c r="H5286" s="273"/>
      <c r="I5286" s="23"/>
      <c r="J5286" s="196"/>
    </row>
    <row r="5287" spans="1:10" x14ac:dyDescent="0.2">
      <c r="A5287" s="25"/>
      <c r="B5287" s="18"/>
      <c r="C5287" s="19"/>
      <c r="D5287" s="231"/>
      <c r="E5287" s="7"/>
      <c r="F5287" s="239"/>
      <c r="G5287" s="22"/>
      <c r="H5287" s="273"/>
      <c r="I5287" s="23"/>
      <c r="J5287" s="196"/>
    </row>
    <row r="5288" spans="1:10" x14ac:dyDescent="0.2">
      <c r="A5288" s="25"/>
      <c r="B5288" s="18"/>
      <c r="C5288" s="19"/>
      <c r="D5288" s="231"/>
      <c r="E5288" s="7"/>
      <c r="F5288" s="239"/>
      <c r="G5288" s="22"/>
      <c r="H5288" s="273"/>
      <c r="I5288" s="23"/>
      <c r="J5288" s="196"/>
    </row>
    <row r="5289" spans="1:10" x14ac:dyDescent="0.2">
      <c r="A5289" s="25"/>
      <c r="B5289" s="18"/>
      <c r="C5289" s="19"/>
      <c r="D5289" s="231"/>
      <c r="E5289" s="7"/>
      <c r="F5289" s="239"/>
      <c r="G5289" s="22"/>
      <c r="H5289" s="273"/>
      <c r="I5289" s="23"/>
      <c r="J5289" s="196"/>
    </row>
    <row r="5290" spans="1:10" x14ac:dyDescent="0.2">
      <c r="A5290" s="25"/>
      <c r="B5290" s="18"/>
      <c r="C5290" s="19"/>
      <c r="D5290" s="231"/>
      <c r="E5290" s="7"/>
      <c r="F5290" s="239"/>
      <c r="G5290" s="22"/>
      <c r="H5290" s="273"/>
      <c r="I5290" s="23"/>
      <c r="J5290" s="196"/>
    </row>
    <row r="5291" spans="1:10" x14ac:dyDescent="0.2">
      <c r="A5291" s="25"/>
      <c r="B5291" s="18"/>
      <c r="C5291" s="19"/>
      <c r="D5291" s="231"/>
      <c r="E5291" s="7"/>
      <c r="F5291" s="239"/>
      <c r="G5291" s="22"/>
      <c r="H5291" s="273"/>
      <c r="I5291" s="23"/>
      <c r="J5291" s="196"/>
    </row>
    <row r="5292" spans="1:10" x14ac:dyDescent="0.2">
      <c r="A5292" s="25"/>
      <c r="B5292" s="18"/>
      <c r="C5292" s="19"/>
      <c r="D5292" s="231"/>
      <c r="E5292" s="7"/>
      <c r="F5292" s="239"/>
      <c r="G5292" s="22"/>
      <c r="H5292" s="273"/>
      <c r="I5292" s="23"/>
      <c r="J5292" s="196"/>
    </row>
    <row r="5293" spans="1:10" x14ac:dyDescent="0.2">
      <c r="A5293" s="25"/>
      <c r="B5293" s="18"/>
      <c r="C5293" s="19"/>
      <c r="D5293" s="231"/>
      <c r="E5293" s="7"/>
      <c r="F5293" s="239"/>
      <c r="G5293" s="22"/>
      <c r="H5293" s="273"/>
      <c r="I5293" s="23"/>
      <c r="J5293" s="196"/>
    </row>
    <row r="5294" spans="1:10" x14ac:dyDescent="0.2">
      <c r="A5294" s="25"/>
      <c r="B5294" s="18"/>
      <c r="C5294" s="19"/>
      <c r="D5294" s="231"/>
      <c r="E5294" s="7"/>
      <c r="F5294" s="239"/>
      <c r="G5294" s="22"/>
      <c r="H5294" s="273"/>
      <c r="I5294" s="23"/>
      <c r="J5294" s="196"/>
    </row>
    <row r="5295" spans="1:10" x14ac:dyDescent="0.2">
      <c r="A5295" s="25"/>
      <c r="B5295" s="18"/>
      <c r="C5295" s="19"/>
      <c r="D5295" s="231"/>
      <c r="E5295" s="7"/>
      <c r="F5295" s="239"/>
      <c r="G5295" s="22"/>
      <c r="H5295" s="273"/>
      <c r="I5295" s="23"/>
      <c r="J5295" s="196"/>
    </row>
    <row r="5296" spans="1:10" x14ac:dyDescent="0.2">
      <c r="A5296" s="25"/>
      <c r="B5296" s="18"/>
      <c r="C5296" s="19"/>
      <c r="D5296" s="231"/>
      <c r="E5296" s="7"/>
      <c r="F5296" s="239"/>
      <c r="G5296" s="22"/>
      <c r="H5296" s="273"/>
      <c r="I5296" s="23"/>
      <c r="J5296" s="196"/>
    </row>
    <row r="5297" spans="1:10" x14ac:dyDescent="0.2">
      <c r="A5297" s="25"/>
      <c r="B5297" s="18"/>
      <c r="C5297" s="19"/>
      <c r="D5297" s="231"/>
      <c r="E5297" s="7"/>
      <c r="F5297" s="239"/>
      <c r="G5297" s="22"/>
      <c r="H5297" s="273"/>
      <c r="I5297" s="23"/>
      <c r="J5297" s="196"/>
    </row>
    <row r="5298" spans="1:10" x14ac:dyDescent="0.2">
      <c r="A5298" s="25"/>
      <c r="B5298" s="18"/>
      <c r="C5298" s="19"/>
      <c r="D5298" s="231"/>
      <c r="E5298" s="7"/>
      <c r="F5298" s="239"/>
      <c r="G5298" s="22"/>
      <c r="H5298" s="273"/>
      <c r="I5298" s="23"/>
      <c r="J5298" s="196"/>
    </row>
    <row r="5299" spans="1:10" x14ac:dyDescent="0.2">
      <c r="A5299" s="25"/>
      <c r="B5299" s="18"/>
      <c r="C5299" s="19"/>
      <c r="D5299" s="231"/>
      <c r="E5299" s="7"/>
      <c r="F5299" s="239"/>
      <c r="G5299" s="22"/>
      <c r="H5299" s="273"/>
      <c r="I5299" s="23"/>
      <c r="J5299" s="196"/>
    </row>
    <row r="5300" spans="1:10" x14ac:dyDescent="0.2">
      <c r="A5300" s="25"/>
      <c r="B5300" s="18"/>
      <c r="C5300" s="19"/>
      <c r="D5300" s="231"/>
      <c r="E5300" s="7"/>
      <c r="F5300" s="239"/>
      <c r="G5300" s="22"/>
      <c r="H5300" s="273"/>
      <c r="I5300" s="23"/>
      <c r="J5300" s="196"/>
    </row>
    <row r="5301" spans="1:10" x14ac:dyDescent="0.2">
      <c r="A5301" s="25"/>
      <c r="B5301" s="18"/>
      <c r="C5301" s="19"/>
      <c r="D5301" s="231"/>
      <c r="E5301" s="7"/>
      <c r="F5301" s="239"/>
      <c r="G5301" s="22"/>
      <c r="H5301" s="273"/>
      <c r="I5301" s="23"/>
      <c r="J5301" s="196"/>
    </row>
    <row r="5302" spans="1:10" x14ac:dyDescent="0.2">
      <c r="A5302" s="25"/>
      <c r="B5302" s="18"/>
      <c r="C5302" s="19"/>
      <c r="D5302" s="231"/>
      <c r="E5302" s="7"/>
      <c r="F5302" s="239"/>
      <c r="G5302" s="22"/>
      <c r="H5302" s="273"/>
      <c r="I5302" s="23"/>
      <c r="J5302" s="196"/>
    </row>
    <row r="5303" spans="1:10" x14ac:dyDescent="0.2">
      <c r="A5303" s="25"/>
      <c r="B5303" s="18"/>
      <c r="C5303" s="19"/>
      <c r="D5303" s="231"/>
      <c r="E5303" s="7"/>
      <c r="F5303" s="239"/>
      <c r="G5303" s="22"/>
      <c r="H5303" s="273"/>
      <c r="I5303" s="23"/>
      <c r="J5303" s="196"/>
    </row>
    <row r="5304" spans="1:10" x14ac:dyDescent="0.2">
      <c r="A5304" s="25"/>
      <c r="B5304" s="18"/>
      <c r="C5304" s="19"/>
      <c r="D5304" s="231"/>
      <c r="E5304" s="7"/>
      <c r="F5304" s="239"/>
      <c r="G5304" s="22"/>
      <c r="H5304" s="273"/>
      <c r="I5304" s="23"/>
      <c r="J5304" s="196"/>
    </row>
    <row r="5305" spans="1:10" x14ac:dyDescent="0.2">
      <c r="A5305" s="25"/>
      <c r="B5305" s="18"/>
      <c r="C5305" s="19"/>
      <c r="D5305" s="231"/>
      <c r="E5305" s="7"/>
      <c r="F5305" s="239"/>
      <c r="G5305" s="22"/>
      <c r="H5305" s="273"/>
      <c r="I5305" s="23"/>
      <c r="J5305" s="196"/>
    </row>
    <row r="5306" spans="1:10" x14ac:dyDescent="0.2">
      <c r="A5306" s="25"/>
      <c r="B5306" s="18"/>
      <c r="C5306" s="19"/>
      <c r="D5306" s="231"/>
      <c r="E5306" s="7"/>
      <c r="F5306" s="239"/>
      <c r="G5306" s="22"/>
      <c r="H5306" s="273"/>
      <c r="I5306" s="23"/>
      <c r="J5306" s="196"/>
    </row>
    <row r="5307" spans="1:10" x14ac:dyDescent="0.2">
      <c r="A5307" s="25"/>
      <c r="B5307" s="18"/>
      <c r="C5307" s="19"/>
      <c r="D5307" s="231"/>
      <c r="E5307" s="7"/>
      <c r="F5307" s="239"/>
      <c r="G5307" s="22"/>
      <c r="H5307" s="273"/>
      <c r="I5307" s="23"/>
      <c r="J5307" s="196"/>
    </row>
    <row r="5308" spans="1:10" x14ac:dyDescent="0.2">
      <c r="A5308" s="25"/>
      <c r="B5308" s="18"/>
      <c r="C5308" s="19"/>
      <c r="D5308" s="231"/>
      <c r="E5308" s="7"/>
      <c r="F5308" s="239"/>
      <c r="G5308" s="22"/>
      <c r="H5308" s="273"/>
      <c r="I5308" s="23"/>
      <c r="J5308" s="196"/>
    </row>
    <row r="5309" spans="1:10" x14ac:dyDescent="0.2">
      <c r="A5309" s="25"/>
      <c r="B5309" s="18"/>
      <c r="C5309" s="19"/>
      <c r="D5309" s="231"/>
      <c r="E5309" s="7"/>
      <c r="F5309" s="239"/>
      <c r="G5309" s="22"/>
      <c r="H5309" s="273"/>
      <c r="I5309" s="23"/>
      <c r="J5309" s="196"/>
    </row>
    <row r="5310" spans="1:10" x14ac:dyDescent="0.2">
      <c r="A5310" s="25"/>
      <c r="B5310" s="18"/>
      <c r="C5310" s="19"/>
      <c r="D5310" s="231"/>
      <c r="E5310" s="7"/>
      <c r="F5310" s="239"/>
      <c r="G5310" s="22"/>
      <c r="H5310" s="273"/>
      <c r="I5310" s="23"/>
      <c r="J5310" s="196"/>
    </row>
    <row r="5311" spans="1:10" x14ac:dyDescent="0.2">
      <c r="A5311" s="25"/>
      <c r="B5311" s="18"/>
      <c r="C5311" s="19"/>
      <c r="D5311" s="231"/>
      <c r="E5311" s="7"/>
      <c r="F5311" s="239"/>
      <c r="G5311" s="22"/>
      <c r="H5311" s="273"/>
      <c r="I5311" s="23"/>
      <c r="J5311" s="196"/>
    </row>
    <row r="5312" spans="1:10" x14ac:dyDescent="0.2">
      <c r="A5312" s="25"/>
      <c r="B5312" s="18"/>
      <c r="C5312" s="19"/>
      <c r="D5312" s="231"/>
      <c r="E5312" s="7"/>
      <c r="F5312" s="239"/>
      <c r="G5312" s="22"/>
      <c r="H5312" s="273"/>
      <c r="I5312" s="23"/>
      <c r="J5312" s="196"/>
    </row>
    <row r="5313" spans="1:10" x14ac:dyDescent="0.2">
      <c r="A5313" s="25"/>
      <c r="B5313" s="18"/>
      <c r="C5313" s="19"/>
      <c r="D5313" s="231"/>
      <c r="E5313" s="7"/>
      <c r="F5313" s="239"/>
      <c r="G5313" s="22"/>
      <c r="H5313" s="273"/>
      <c r="I5313" s="23"/>
      <c r="J5313" s="196"/>
    </row>
    <row r="5314" spans="1:10" x14ac:dyDescent="0.2">
      <c r="A5314" s="25"/>
      <c r="B5314" s="18"/>
      <c r="C5314" s="19"/>
      <c r="D5314" s="231"/>
      <c r="E5314" s="7"/>
      <c r="F5314" s="239"/>
      <c r="G5314" s="22"/>
      <c r="H5314" s="273"/>
      <c r="I5314" s="23"/>
      <c r="J5314" s="196"/>
    </row>
    <row r="5315" spans="1:10" x14ac:dyDescent="0.2">
      <c r="A5315" s="25"/>
      <c r="B5315" s="18"/>
      <c r="C5315" s="19"/>
      <c r="D5315" s="231"/>
      <c r="E5315" s="7"/>
      <c r="F5315" s="239"/>
      <c r="G5315" s="22"/>
      <c r="H5315" s="273"/>
      <c r="I5315" s="23"/>
      <c r="J5315" s="196"/>
    </row>
    <row r="5316" spans="1:10" x14ac:dyDescent="0.2">
      <c r="A5316" s="25"/>
      <c r="B5316" s="18"/>
      <c r="C5316" s="19"/>
      <c r="D5316" s="231"/>
      <c r="E5316" s="7"/>
      <c r="F5316" s="239"/>
      <c r="G5316" s="22"/>
      <c r="H5316" s="273"/>
      <c r="I5316" s="23"/>
      <c r="J5316" s="196"/>
    </row>
    <row r="5317" spans="1:10" x14ac:dyDescent="0.2">
      <c r="A5317" s="25"/>
      <c r="B5317" s="18"/>
      <c r="C5317" s="19"/>
      <c r="D5317" s="231"/>
      <c r="E5317" s="7"/>
      <c r="F5317" s="239"/>
      <c r="G5317" s="22"/>
      <c r="H5317" s="273"/>
      <c r="I5317" s="23"/>
      <c r="J5317" s="196"/>
    </row>
  </sheetData>
  <autoFilter ref="A9:J192">
    <filterColumn colId="0" showButton="0"/>
  </autoFilter>
  <mergeCells count="3">
    <mergeCell ref="A6:J6"/>
    <mergeCell ref="A7:J7"/>
    <mergeCell ref="A9:B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5347"/>
  <sheetViews>
    <sheetView view="pageBreakPreview" topLeftCell="A38" zoomScale="85" zoomScaleSheetLayoutView="85" workbookViewId="0">
      <selection activeCell="M46" sqref="M46"/>
    </sheetView>
  </sheetViews>
  <sheetFormatPr defaultRowHeight="12.75" x14ac:dyDescent="0.2"/>
  <cols>
    <col min="1" max="1" width="7.28515625" style="74" customWidth="1"/>
    <col min="2" max="2" width="4.140625" style="240" customWidth="1"/>
    <col min="3" max="3" width="26.28515625" style="60" customWidth="1"/>
    <col min="4" max="4" width="7.85546875" style="241" customWidth="1"/>
    <col min="5" max="5" width="7.85546875" style="44" customWidth="1"/>
    <col min="6" max="6" width="7.140625" style="31" customWidth="1"/>
    <col min="7" max="7" width="8.7109375" style="32" customWidth="1"/>
    <col min="8" max="8" width="17.42578125" style="269" customWidth="1"/>
    <col min="9" max="9" width="13.85546875" style="33" bestFit="1" customWidth="1"/>
    <col min="10" max="10" width="18.28515625" style="34" customWidth="1"/>
    <col min="11" max="11" width="15.42578125" style="35" customWidth="1"/>
    <col min="12" max="12" width="21.28515625" style="246" customWidth="1"/>
    <col min="13" max="13" width="16" style="340" customWidth="1"/>
    <col min="14" max="14" width="19" style="38" customWidth="1"/>
    <col min="15" max="15" width="17.5703125" style="39" customWidth="1"/>
    <col min="16" max="16" width="19" style="39" customWidth="1"/>
    <col min="17" max="16384" width="9.140625" style="39"/>
  </cols>
  <sheetData>
    <row r="1" spans="1:14" ht="14.25" x14ac:dyDescent="0.2">
      <c r="A1" s="26"/>
      <c r="B1" s="27"/>
      <c r="C1" s="449" t="s">
        <v>5725</v>
      </c>
      <c r="D1" s="29"/>
      <c r="E1" s="30"/>
      <c r="H1" s="266"/>
    </row>
    <row r="2" spans="1:14" ht="14.25" x14ac:dyDescent="0.2">
      <c r="A2" s="40"/>
      <c r="B2" s="27"/>
      <c r="C2" s="449" t="s">
        <v>5726</v>
      </c>
      <c r="D2" s="42"/>
      <c r="E2" s="43"/>
      <c r="H2" s="267"/>
    </row>
    <row r="3" spans="1:14" ht="14.25" x14ac:dyDescent="0.2">
      <c r="A3" s="40"/>
      <c r="B3" s="27"/>
      <c r="C3" s="449" t="s">
        <v>5727</v>
      </c>
      <c r="D3" s="42"/>
      <c r="E3" s="43"/>
      <c r="H3" s="266"/>
    </row>
    <row r="4" spans="1:14" s="51" customFormat="1" ht="15.75" x14ac:dyDescent="0.25">
      <c r="A4" s="40"/>
      <c r="B4" s="27"/>
      <c r="C4" s="41"/>
      <c r="D4" s="42"/>
      <c r="E4" s="43"/>
      <c r="F4" s="44"/>
      <c r="G4" s="45"/>
      <c r="H4" s="268"/>
      <c r="I4" s="46"/>
      <c r="J4" s="47"/>
      <c r="K4" s="48"/>
      <c r="L4" s="247"/>
      <c r="M4" s="341"/>
      <c r="N4" s="50"/>
    </row>
    <row r="5" spans="1:14" s="51" customFormat="1" ht="15.75" x14ac:dyDescent="0.25">
      <c r="A5" s="52"/>
      <c r="B5" s="52"/>
      <c r="C5" s="53"/>
      <c r="D5" s="54"/>
      <c r="E5" s="55"/>
      <c r="F5" s="44"/>
      <c r="G5" s="45"/>
      <c r="H5" s="268"/>
      <c r="I5" s="46"/>
      <c r="J5" s="47"/>
      <c r="K5" s="48"/>
      <c r="L5" s="247"/>
      <c r="M5" s="341"/>
      <c r="N5" s="50"/>
    </row>
    <row r="6" spans="1:14" ht="15.75" x14ac:dyDescent="0.25">
      <c r="A6" s="660" t="str">
        <f>+'[1]Okt 07'!A6:H6</f>
        <v xml:space="preserve">BUKU KAS </v>
      </c>
      <c r="B6" s="660"/>
      <c r="C6" s="660"/>
      <c r="D6" s="660"/>
      <c r="E6" s="660"/>
      <c r="F6" s="660"/>
      <c r="G6" s="660"/>
      <c r="H6" s="660"/>
      <c r="I6" s="660"/>
      <c r="J6" s="660"/>
      <c r="K6" s="56"/>
      <c r="M6" s="342"/>
    </row>
    <row r="7" spans="1:14" ht="15.75" x14ac:dyDescent="0.25">
      <c r="A7" s="660" t="s">
        <v>4578</v>
      </c>
      <c r="B7" s="660"/>
      <c r="C7" s="660"/>
      <c r="D7" s="660"/>
      <c r="E7" s="660"/>
      <c r="F7" s="660"/>
      <c r="G7" s="660"/>
      <c r="H7" s="660"/>
      <c r="I7" s="660"/>
      <c r="J7" s="660"/>
      <c r="K7" s="56"/>
      <c r="M7" s="343"/>
    </row>
    <row r="8" spans="1:14" x14ac:dyDescent="0.2">
      <c r="A8" s="59"/>
      <c r="B8" s="59"/>
      <c r="D8" s="61"/>
      <c r="F8" s="44"/>
      <c r="G8" s="62"/>
      <c r="I8" s="63"/>
      <c r="J8" s="64"/>
      <c r="K8" s="65"/>
      <c r="M8" s="342"/>
    </row>
    <row r="9" spans="1:14" ht="25.5" x14ac:dyDescent="0.2">
      <c r="A9" s="661" t="s">
        <v>0</v>
      </c>
      <c r="B9" s="662"/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393" t="s">
        <v>6</v>
      </c>
      <c r="I9" s="3" t="s">
        <v>7</v>
      </c>
      <c r="J9" s="3" t="s">
        <v>8</v>
      </c>
      <c r="K9" s="417" t="s">
        <v>5341</v>
      </c>
      <c r="M9" s="342"/>
    </row>
    <row r="10" spans="1:14" x14ac:dyDescent="0.2">
      <c r="A10" s="4"/>
      <c r="B10" s="5"/>
      <c r="C10" s="6" t="s">
        <v>4579</v>
      </c>
      <c r="D10" s="1"/>
      <c r="E10" s="1"/>
      <c r="F10" s="7"/>
      <c r="G10" s="4"/>
      <c r="H10" s="270">
        <v>242345500</v>
      </c>
      <c r="I10" s="2"/>
      <c r="J10" s="3">
        <f>'Maret 17'!J440</f>
        <v>242345500</v>
      </c>
      <c r="K10" s="66"/>
      <c r="L10" s="246">
        <f>+J10</f>
        <v>242345500</v>
      </c>
      <c r="M10" s="342"/>
    </row>
    <row r="11" spans="1:14" ht="25.5" x14ac:dyDescent="0.2">
      <c r="A11" s="4"/>
      <c r="B11" s="5">
        <v>29</v>
      </c>
      <c r="C11" s="6" t="s">
        <v>4685</v>
      </c>
      <c r="D11" s="1" t="s">
        <v>1260</v>
      </c>
      <c r="E11" s="1"/>
      <c r="F11" s="21" t="s">
        <v>4580</v>
      </c>
      <c r="G11" s="4"/>
      <c r="H11" s="384">
        <v>2200000</v>
      </c>
      <c r="I11" s="23"/>
      <c r="J11" s="24">
        <f>J10+H11</f>
        <v>244545500</v>
      </c>
      <c r="K11" s="66"/>
      <c r="L11" s="246">
        <f>H11</f>
        <v>2200000</v>
      </c>
      <c r="M11" s="66" t="s">
        <v>4686</v>
      </c>
    </row>
    <row r="12" spans="1:14" s="70" customFormat="1" ht="25.5" x14ac:dyDescent="0.2">
      <c r="A12" s="8"/>
      <c r="B12" s="9">
        <v>29</v>
      </c>
      <c r="C12" s="10" t="s">
        <v>4687</v>
      </c>
      <c r="D12" s="11" t="s">
        <v>2601</v>
      </c>
      <c r="E12" s="21"/>
      <c r="F12" s="21" t="s">
        <v>4581</v>
      </c>
      <c r="G12" s="14"/>
      <c r="H12" s="384">
        <v>500000</v>
      </c>
      <c r="I12" s="397"/>
      <c r="J12" s="24">
        <f t="shared" ref="J12:J75" si="0">J11+H12</f>
        <v>245045500</v>
      </c>
      <c r="K12" s="67"/>
      <c r="L12" s="246">
        <f t="shared" ref="L12:L75" si="1">H12</f>
        <v>500000</v>
      </c>
      <c r="M12" s="395" t="s">
        <v>2375</v>
      </c>
      <c r="N12" s="69"/>
    </row>
    <row r="13" spans="1:14" s="70" customFormat="1" ht="25.5" x14ac:dyDescent="0.2">
      <c r="A13" s="8"/>
      <c r="B13" s="9">
        <v>29</v>
      </c>
      <c r="C13" s="10" t="s">
        <v>4688</v>
      </c>
      <c r="D13" s="11" t="s">
        <v>2819</v>
      </c>
      <c r="E13" s="21"/>
      <c r="F13" s="21" t="s">
        <v>4582</v>
      </c>
      <c r="G13" s="14"/>
      <c r="H13" s="384">
        <v>2000000</v>
      </c>
      <c r="I13" s="397"/>
      <c r="J13" s="24">
        <f t="shared" si="0"/>
        <v>247045500</v>
      </c>
      <c r="K13" s="67"/>
      <c r="L13" s="246">
        <f t="shared" si="1"/>
        <v>2000000</v>
      </c>
      <c r="M13" s="395" t="s">
        <v>4689</v>
      </c>
      <c r="N13" s="69"/>
    </row>
    <row r="14" spans="1:14" s="70" customFormat="1" ht="25.5" x14ac:dyDescent="0.2">
      <c r="A14" s="8"/>
      <c r="B14" s="9">
        <v>29</v>
      </c>
      <c r="C14" s="10" t="s">
        <v>1069</v>
      </c>
      <c r="D14" s="11" t="s">
        <v>1395</v>
      </c>
      <c r="E14" s="21"/>
      <c r="F14" s="21" t="s">
        <v>4583</v>
      </c>
      <c r="G14" s="14"/>
      <c r="H14" s="384">
        <v>800000</v>
      </c>
      <c r="I14" s="397"/>
      <c r="J14" s="24">
        <f t="shared" si="0"/>
        <v>247845500</v>
      </c>
      <c r="K14" s="67"/>
      <c r="L14" s="246">
        <f t="shared" si="1"/>
        <v>800000</v>
      </c>
      <c r="M14" s="395" t="s">
        <v>4690</v>
      </c>
      <c r="N14" s="69"/>
    </row>
    <row r="15" spans="1:14" s="70" customFormat="1" ht="25.5" x14ac:dyDescent="0.2">
      <c r="A15" s="8"/>
      <c r="B15" s="9">
        <v>29</v>
      </c>
      <c r="C15" s="10" t="s">
        <v>4691</v>
      </c>
      <c r="D15" s="11" t="s">
        <v>1476</v>
      </c>
      <c r="E15" s="21"/>
      <c r="F15" s="21" t="s">
        <v>4584</v>
      </c>
      <c r="G15" s="14"/>
      <c r="H15" s="384">
        <v>800000</v>
      </c>
      <c r="I15" s="397"/>
      <c r="J15" s="24">
        <f t="shared" si="0"/>
        <v>248645500</v>
      </c>
      <c r="K15" s="67"/>
      <c r="L15" s="246">
        <f t="shared" si="1"/>
        <v>800000</v>
      </c>
      <c r="M15" s="395" t="s">
        <v>4692</v>
      </c>
      <c r="N15" s="69"/>
    </row>
    <row r="16" spans="1:14" s="70" customFormat="1" ht="25.5" x14ac:dyDescent="0.2">
      <c r="A16" s="8"/>
      <c r="B16" s="9">
        <v>29</v>
      </c>
      <c r="C16" s="10" t="s">
        <v>4693</v>
      </c>
      <c r="D16" s="11" t="s">
        <v>2653</v>
      </c>
      <c r="E16" s="21"/>
      <c r="F16" s="21" t="s">
        <v>4585</v>
      </c>
      <c r="G16" s="14"/>
      <c r="H16" s="384">
        <v>2000000</v>
      </c>
      <c r="I16" s="397"/>
      <c r="J16" s="24">
        <f t="shared" si="0"/>
        <v>250645500</v>
      </c>
      <c r="K16" s="67"/>
      <c r="L16" s="246">
        <f t="shared" si="1"/>
        <v>2000000</v>
      </c>
      <c r="M16" s="395" t="s">
        <v>4694</v>
      </c>
      <c r="N16" s="69"/>
    </row>
    <row r="17" spans="1:14" s="70" customFormat="1" ht="25.5" x14ac:dyDescent="0.2">
      <c r="A17" s="8"/>
      <c r="B17" s="9">
        <v>29</v>
      </c>
      <c r="C17" s="10" t="s">
        <v>4695</v>
      </c>
      <c r="D17" s="11" t="s">
        <v>1395</v>
      </c>
      <c r="E17" s="21"/>
      <c r="F17" s="21" t="s">
        <v>4586</v>
      </c>
      <c r="G17" s="14"/>
      <c r="H17" s="384">
        <v>500000</v>
      </c>
      <c r="I17" s="397"/>
      <c r="J17" s="24">
        <f t="shared" si="0"/>
        <v>251145500</v>
      </c>
      <c r="K17" s="67"/>
      <c r="L17" s="246">
        <f t="shared" si="1"/>
        <v>500000</v>
      </c>
      <c r="M17" s="395" t="s">
        <v>4051</v>
      </c>
      <c r="N17" s="69"/>
    </row>
    <row r="18" spans="1:14" s="70" customFormat="1" ht="25.5" x14ac:dyDescent="0.2">
      <c r="A18" s="8"/>
      <c r="B18" s="9">
        <v>29</v>
      </c>
      <c r="C18" s="10" t="s">
        <v>4696</v>
      </c>
      <c r="D18" s="11" t="s">
        <v>3118</v>
      </c>
      <c r="E18" s="21"/>
      <c r="F18" s="21" t="s">
        <v>4587</v>
      </c>
      <c r="G18" s="14"/>
      <c r="H18" s="384">
        <v>1350000</v>
      </c>
      <c r="I18" s="397"/>
      <c r="J18" s="24">
        <f t="shared" si="0"/>
        <v>252495500</v>
      </c>
      <c r="K18" s="67"/>
      <c r="L18" s="246">
        <f t="shared" si="1"/>
        <v>1350000</v>
      </c>
      <c r="M18" s="395" t="s">
        <v>3161</v>
      </c>
      <c r="N18" s="69"/>
    </row>
    <row r="19" spans="1:14" s="70" customFormat="1" ht="25.5" x14ac:dyDescent="0.2">
      <c r="A19" s="8"/>
      <c r="B19" s="9">
        <v>29</v>
      </c>
      <c r="C19" s="10" t="s">
        <v>4697</v>
      </c>
      <c r="D19" s="11" t="s">
        <v>1449</v>
      </c>
      <c r="E19" s="21"/>
      <c r="F19" s="21" t="s">
        <v>4588</v>
      </c>
      <c r="G19" s="14"/>
      <c r="H19" s="384">
        <v>1000000</v>
      </c>
      <c r="I19" s="397"/>
      <c r="J19" s="24">
        <f t="shared" si="0"/>
        <v>253495500</v>
      </c>
      <c r="K19" s="67"/>
      <c r="L19" s="246">
        <f t="shared" si="1"/>
        <v>1000000</v>
      </c>
      <c r="M19" s="395" t="s">
        <v>4051</v>
      </c>
      <c r="N19" s="69"/>
    </row>
    <row r="20" spans="1:14" s="70" customFormat="1" ht="25.5" x14ac:dyDescent="0.2">
      <c r="A20" s="8"/>
      <c r="B20" s="9">
        <v>29</v>
      </c>
      <c r="C20" s="10" t="s">
        <v>4698</v>
      </c>
      <c r="D20" s="11" t="s">
        <v>1297</v>
      </c>
      <c r="E20" s="21"/>
      <c r="F20" s="21" t="s">
        <v>4589</v>
      </c>
      <c r="G20" s="14"/>
      <c r="H20" s="384">
        <v>500000</v>
      </c>
      <c r="I20" s="397"/>
      <c r="J20" s="24">
        <f t="shared" si="0"/>
        <v>253995500</v>
      </c>
      <c r="K20" s="67"/>
      <c r="L20" s="246">
        <f t="shared" si="1"/>
        <v>500000</v>
      </c>
      <c r="M20" s="395" t="s">
        <v>4699</v>
      </c>
      <c r="N20" s="69"/>
    </row>
    <row r="21" spans="1:14" s="70" customFormat="1" ht="25.5" x14ac:dyDescent="0.2">
      <c r="A21" s="8"/>
      <c r="B21" s="9">
        <v>29</v>
      </c>
      <c r="C21" s="10" t="s">
        <v>4700</v>
      </c>
      <c r="D21" s="11" t="s">
        <v>1260</v>
      </c>
      <c r="E21" s="21"/>
      <c r="F21" s="21" t="s">
        <v>4590</v>
      </c>
      <c r="G21" s="14"/>
      <c r="H21" s="384">
        <v>800000</v>
      </c>
      <c r="I21" s="397"/>
      <c r="J21" s="24">
        <f t="shared" si="0"/>
        <v>254795500</v>
      </c>
      <c r="K21" s="67"/>
      <c r="L21" s="246">
        <f t="shared" si="1"/>
        <v>800000</v>
      </c>
      <c r="M21" s="395" t="s">
        <v>3804</v>
      </c>
      <c r="N21" s="295"/>
    </row>
    <row r="22" spans="1:14" s="74" customFormat="1" ht="26.25" x14ac:dyDescent="0.25">
      <c r="A22" s="242"/>
      <c r="B22" s="9">
        <v>29</v>
      </c>
      <c r="C22" s="10" t="s">
        <v>4701</v>
      </c>
      <c r="D22" s="301" t="s">
        <v>1476</v>
      </c>
      <c r="E22" s="21"/>
      <c r="F22" s="21" t="s">
        <v>4591</v>
      </c>
      <c r="G22" s="238"/>
      <c r="H22" s="384">
        <v>800000</v>
      </c>
      <c r="I22" s="25"/>
      <c r="J22" s="24">
        <f t="shared" si="0"/>
        <v>255595500</v>
      </c>
      <c r="K22" s="71"/>
      <c r="L22" s="246">
        <f t="shared" si="1"/>
        <v>800000</v>
      </c>
      <c r="M22" s="224" t="s">
        <v>4702</v>
      </c>
      <c r="N22" s="73"/>
    </row>
    <row r="23" spans="1:14" s="74" customFormat="1" ht="26.25" x14ac:dyDescent="0.25">
      <c r="A23" s="242"/>
      <c r="B23" s="9">
        <v>29</v>
      </c>
      <c r="C23" s="10" t="s">
        <v>4703</v>
      </c>
      <c r="D23" s="301" t="s">
        <v>1297</v>
      </c>
      <c r="E23" s="21"/>
      <c r="F23" s="21" t="s">
        <v>4592</v>
      </c>
      <c r="G23" s="238"/>
      <c r="H23" s="384">
        <v>2700000</v>
      </c>
      <c r="I23" s="25"/>
      <c r="J23" s="24">
        <f t="shared" si="0"/>
        <v>258295500</v>
      </c>
      <c r="K23" s="71"/>
      <c r="L23" s="246">
        <f t="shared" si="1"/>
        <v>2700000</v>
      </c>
      <c r="M23" s="224" t="s">
        <v>4704</v>
      </c>
      <c r="N23" s="73"/>
    </row>
    <row r="24" spans="1:14" s="74" customFormat="1" ht="26.25" x14ac:dyDescent="0.25">
      <c r="A24" s="242"/>
      <c r="B24" s="9">
        <v>29</v>
      </c>
      <c r="C24" s="10" t="s">
        <v>4705</v>
      </c>
      <c r="D24" s="301" t="s">
        <v>1479</v>
      </c>
      <c r="E24" s="21"/>
      <c r="F24" s="21" t="s">
        <v>4593</v>
      </c>
      <c r="G24" s="238"/>
      <c r="H24" s="384">
        <v>2700000</v>
      </c>
      <c r="I24" s="25"/>
      <c r="J24" s="24">
        <f t="shared" si="0"/>
        <v>260995500</v>
      </c>
      <c r="K24" s="71"/>
      <c r="L24" s="246">
        <f t="shared" si="1"/>
        <v>2700000</v>
      </c>
      <c r="M24" s="224" t="s">
        <v>4706</v>
      </c>
      <c r="N24" s="73"/>
    </row>
    <row r="25" spans="1:14" s="74" customFormat="1" ht="26.25" x14ac:dyDescent="0.25">
      <c r="A25" s="242"/>
      <c r="B25" s="9">
        <v>29</v>
      </c>
      <c r="C25" s="10" t="s">
        <v>4707</v>
      </c>
      <c r="D25" s="301" t="s">
        <v>1267</v>
      </c>
      <c r="E25" s="21"/>
      <c r="F25" s="21" t="s">
        <v>4594</v>
      </c>
      <c r="G25" s="238"/>
      <c r="H25" s="384">
        <v>2000000</v>
      </c>
      <c r="I25" s="25"/>
      <c r="J25" s="24">
        <f t="shared" si="0"/>
        <v>262995500</v>
      </c>
      <c r="K25" s="71"/>
      <c r="L25" s="246">
        <f t="shared" si="1"/>
        <v>2000000</v>
      </c>
      <c r="M25" s="224" t="s">
        <v>4704</v>
      </c>
      <c r="N25" s="73"/>
    </row>
    <row r="26" spans="1:14" s="74" customFormat="1" ht="26.25" x14ac:dyDescent="0.25">
      <c r="A26" s="242"/>
      <c r="B26" s="9">
        <v>29</v>
      </c>
      <c r="C26" s="10" t="s">
        <v>4708</v>
      </c>
      <c r="D26" s="301" t="s">
        <v>2819</v>
      </c>
      <c r="E26" s="21"/>
      <c r="F26" s="21" t="s">
        <v>4595</v>
      </c>
      <c r="G26" s="238"/>
      <c r="H26" s="384">
        <v>5000000</v>
      </c>
      <c r="I26" s="25"/>
      <c r="J26" s="24">
        <f t="shared" si="0"/>
        <v>267995500</v>
      </c>
      <c r="K26" s="71"/>
      <c r="L26" s="246">
        <f t="shared" si="1"/>
        <v>5000000</v>
      </c>
      <c r="M26" s="224" t="s">
        <v>4709</v>
      </c>
      <c r="N26" s="73"/>
    </row>
    <row r="27" spans="1:14" s="74" customFormat="1" ht="26.25" x14ac:dyDescent="0.25">
      <c r="A27" s="242"/>
      <c r="B27" s="9">
        <v>30</v>
      </c>
      <c r="C27" s="10" t="s">
        <v>4710</v>
      </c>
      <c r="D27" s="301" t="s">
        <v>1297</v>
      </c>
      <c r="E27" s="21"/>
      <c r="F27" s="21" t="s">
        <v>4596</v>
      </c>
      <c r="G27" s="238"/>
      <c r="H27" s="384">
        <v>1000000</v>
      </c>
      <c r="I27" s="25"/>
      <c r="J27" s="24">
        <f t="shared" si="0"/>
        <v>268995500</v>
      </c>
      <c r="K27" s="71"/>
      <c r="L27" s="246">
        <f t="shared" si="1"/>
        <v>1000000</v>
      </c>
      <c r="M27" s="224" t="s">
        <v>4711</v>
      </c>
      <c r="N27" s="73"/>
    </row>
    <row r="28" spans="1:14" s="70" customFormat="1" ht="25.5" x14ac:dyDescent="0.2">
      <c r="A28" s="8"/>
      <c r="B28" s="9">
        <v>30</v>
      </c>
      <c r="C28" s="10" t="s">
        <v>3563</v>
      </c>
      <c r="D28" s="301" t="s">
        <v>1297</v>
      </c>
      <c r="E28" s="21"/>
      <c r="F28" s="21" t="s">
        <v>4597</v>
      </c>
      <c r="G28" s="14"/>
      <c r="H28" s="384">
        <v>510000</v>
      </c>
      <c r="I28" s="397"/>
      <c r="J28" s="24">
        <f t="shared" si="0"/>
        <v>269505500</v>
      </c>
      <c r="K28" s="67"/>
      <c r="L28" s="246">
        <f t="shared" si="1"/>
        <v>510000</v>
      </c>
      <c r="M28" s="395" t="s">
        <v>3123</v>
      </c>
      <c r="N28" s="69"/>
    </row>
    <row r="29" spans="1:14" s="70" customFormat="1" ht="25.5" x14ac:dyDescent="0.2">
      <c r="A29" s="8"/>
      <c r="B29" s="9">
        <v>30</v>
      </c>
      <c r="C29" s="10" t="s">
        <v>4712</v>
      </c>
      <c r="D29" s="11" t="s">
        <v>2819</v>
      </c>
      <c r="E29" s="21"/>
      <c r="F29" s="21" t="s">
        <v>4598</v>
      </c>
      <c r="G29" s="14"/>
      <c r="H29" s="384">
        <v>3200000</v>
      </c>
      <c r="I29" s="397"/>
      <c r="J29" s="24">
        <f t="shared" si="0"/>
        <v>272705500</v>
      </c>
      <c r="K29" s="67"/>
      <c r="L29" s="246">
        <f t="shared" si="1"/>
        <v>3200000</v>
      </c>
      <c r="M29" s="395" t="s">
        <v>4713</v>
      </c>
      <c r="N29" s="69"/>
    </row>
    <row r="30" spans="1:14" s="70" customFormat="1" ht="25.5" x14ac:dyDescent="0.2">
      <c r="A30" s="8"/>
      <c r="B30" s="9">
        <v>30</v>
      </c>
      <c r="C30" s="10" t="s">
        <v>4714</v>
      </c>
      <c r="D30" s="11" t="s">
        <v>1476</v>
      </c>
      <c r="E30" s="21"/>
      <c r="F30" s="21" t="s">
        <v>4599</v>
      </c>
      <c r="G30" s="14"/>
      <c r="H30" s="384">
        <v>3000000</v>
      </c>
      <c r="I30" s="397"/>
      <c r="J30" s="24">
        <f t="shared" si="0"/>
        <v>275705500</v>
      </c>
      <c r="K30" s="67"/>
      <c r="L30" s="246">
        <f t="shared" si="1"/>
        <v>3000000</v>
      </c>
      <c r="M30" s="395" t="s">
        <v>4715</v>
      </c>
      <c r="N30" s="69"/>
    </row>
    <row r="31" spans="1:14" s="70" customFormat="1" ht="25.5" x14ac:dyDescent="0.2">
      <c r="A31" s="8"/>
      <c r="B31" s="9">
        <v>30</v>
      </c>
      <c r="C31" s="10" t="s">
        <v>4716</v>
      </c>
      <c r="D31" s="11" t="s">
        <v>3118</v>
      </c>
      <c r="E31" s="21"/>
      <c r="F31" s="21" t="s">
        <v>4600</v>
      </c>
      <c r="G31" s="14"/>
      <c r="H31" s="384">
        <v>2500000</v>
      </c>
      <c r="I31" s="397"/>
      <c r="J31" s="24">
        <f t="shared" si="0"/>
        <v>278205500</v>
      </c>
      <c r="K31" s="67"/>
      <c r="L31" s="246">
        <f t="shared" si="1"/>
        <v>2500000</v>
      </c>
      <c r="M31" s="395" t="s">
        <v>4717</v>
      </c>
      <c r="N31" s="69"/>
    </row>
    <row r="32" spans="1:14" s="70" customFormat="1" ht="25.5" x14ac:dyDescent="0.2">
      <c r="A32" s="8"/>
      <c r="B32" s="9">
        <v>30</v>
      </c>
      <c r="C32" s="10" t="s">
        <v>4718</v>
      </c>
      <c r="D32" s="11" t="s">
        <v>1428</v>
      </c>
      <c r="E32" s="21"/>
      <c r="F32" s="21" t="s">
        <v>4601</v>
      </c>
      <c r="G32" s="14"/>
      <c r="H32" s="384">
        <v>2900000</v>
      </c>
      <c r="I32" s="397"/>
      <c r="J32" s="24">
        <f t="shared" si="0"/>
        <v>281105500</v>
      </c>
      <c r="K32" s="67"/>
      <c r="L32" s="246">
        <f t="shared" si="1"/>
        <v>2900000</v>
      </c>
      <c r="M32" s="395" t="s">
        <v>3459</v>
      </c>
      <c r="N32" s="69"/>
    </row>
    <row r="33" spans="1:14" s="70" customFormat="1" ht="25.5" x14ac:dyDescent="0.2">
      <c r="A33" s="8"/>
      <c r="B33" s="9">
        <v>30</v>
      </c>
      <c r="C33" s="10" t="s">
        <v>4719</v>
      </c>
      <c r="D33" s="11" t="s">
        <v>1476</v>
      </c>
      <c r="E33" s="21"/>
      <c r="F33" s="21" t="s">
        <v>4602</v>
      </c>
      <c r="G33" s="14"/>
      <c r="H33" s="384">
        <v>800000</v>
      </c>
      <c r="I33" s="397"/>
      <c r="J33" s="24">
        <f t="shared" si="0"/>
        <v>281905500</v>
      </c>
      <c r="K33" s="67"/>
      <c r="L33" s="246">
        <f t="shared" si="1"/>
        <v>800000</v>
      </c>
      <c r="M33" s="395" t="s">
        <v>4720</v>
      </c>
      <c r="N33" s="69"/>
    </row>
    <row r="34" spans="1:14" s="70" customFormat="1" ht="25.5" x14ac:dyDescent="0.2">
      <c r="A34" s="8"/>
      <c r="B34" s="9">
        <v>30</v>
      </c>
      <c r="C34" s="10" t="s">
        <v>4721</v>
      </c>
      <c r="D34" s="11" t="s">
        <v>3118</v>
      </c>
      <c r="E34" s="21"/>
      <c r="F34" s="21" t="s">
        <v>4603</v>
      </c>
      <c r="G34" s="14"/>
      <c r="H34" s="384">
        <v>2000000</v>
      </c>
      <c r="I34" s="397"/>
      <c r="J34" s="24">
        <f t="shared" si="0"/>
        <v>283905500</v>
      </c>
      <c r="K34" s="67"/>
      <c r="L34" s="246">
        <f t="shared" si="1"/>
        <v>2000000</v>
      </c>
      <c r="M34" s="395" t="s">
        <v>4722</v>
      </c>
      <c r="N34" s="69"/>
    </row>
    <row r="35" spans="1:14" s="70" customFormat="1" ht="25.5" x14ac:dyDescent="0.2">
      <c r="A35" s="8"/>
      <c r="B35" s="9">
        <v>30</v>
      </c>
      <c r="C35" s="10" t="s">
        <v>4723</v>
      </c>
      <c r="D35" s="11" t="s">
        <v>1395</v>
      </c>
      <c r="E35" s="21"/>
      <c r="F35" s="21" t="s">
        <v>4604</v>
      </c>
      <c r="G35" s="14"/>
      <c r="H35" s="384">
        <v>1800000</v>
      </c>
      <c r="I35" s="397"/>
      <c r="J35" s="24">
        <f t="shared" si="0"/>
        <v>285705500</v>
      </c>
      <c r="K35" s="67"/>
      <c r="L35" s="246">
        <f t="shared" si="1"/>
        <v>1800000</v>
      </c>
      <c r="M35" s="395" t="s">
        <v>4724</v>
      </c>
      <c r="N35" s="69"/>
    </row>
    <row r="36" spans="1:14" s="70" customFormat="1" ht="25.5" x14ac:dyDescent="0.2">
      <c r="A36" s="8"/>
      <c r="B36" s="9">
        <v>30</v>
      </c>
      <c r="C36" s="10" t="s">
        <v>4725</v>
      </c>
      <c r="D36" s="11" t="s">
        <v>3118</v>
      </c>
      <c r="E36" s="21"/>
      <c r="F36" s="21" t="s">
        <v>4605</v>
      </c>
      <c r="G36" s="14"/>
      <c r="H36" s="384">
        <v>2500000</v>
      </c>
      <c r="I36" s="397"/>
      <c r="J36" s="24">
        <f t="shared" si="0"/>
        <v>288205500</v>
      </c>
      <c r="K36" s="67"/>
      <c r="L36" s="246">
        <f t="shared" si="1"/>
        <v>2500000</v>
      </c>
      <c r="M36" s="395" t="s">
        <v>4726</v>
      </c>
      <c r="N36" s="69"/>
    </row>
    <row r="37" spans="1:14" s="74" customFormat="1" ht="25.5" x14ac:dyDescent="0.2">
      <c r="A37" s="25"/>
      <c r="B37" s="9">
        <v>31</v>
      </c>
      <c r="C37" s="19" t="s">
        <v>4727</v>
      </c>
      <c r="D37" s="302" t="s">
        <v>1753</v>
      </c>
      <c r="E37" s="21"/>
      <c r="F37" s="21" t="s">
        <v>4606</v>
      </c>
      <c r="G37" s="238"/>
      <c r="H37" s="384">
        <v>500000</v>
      </c>
      <c r="I37" s="25"/>
      <c r="J37" s="24">
        <f t="shared" si="0"/>
        <v>288705500</v>
      </c>
      <c r="K37" s="71"/>
      <c r="L37" s="246">
        <f t="shared" si="1"/>
        <v>500000</v>
      </c>
      <c r="M37" s="224" t="s">
        <v>4320</v>
      </c>
      <c r="N37" s="73"/>
    </row>
    <row r="38" spans="1:14" s="74" customFormat="1" ht="30" x14ac:dyDescent="0.2">
      <c r="A38" s="25"/>
      <c r="B38" s="18">
        <v>31</v>
      </c>
      <c r="C38" s="19" t="s">
        <v>4728</v>
      </c>
      <c r="D38" s="302" t="s">
        <v>3118</v>
      </c>
      <c r="E38" s="21"/>
      <c r="F38" s="21" t="s">
        <v>4607</v>
      </c>
      <c r="G38" s="238"/>
      <c r="H38" s="384">
        <v>1000000</v>
      </c>
      <c r="I38" s="25"/>
      <c r="J38" s="24">
        <f t="shared" si="0"/>
        <v>289705500</v>
      </c>
      <c r="K38" s="71"/>
      <c r="L38" s="246">
        <f t="shared" si="1"/>
        <v>1000000</v>
      </c>
      <c r="M38" s="224" t="s">
        <v>4729</v>
      </c>
      <c r="N38" s="73"/>
    </row>
    <row r="39" spans="1:14" s="74" customFormat="1" ht="25.5" x14ac:dyDescent="0.2">
      <c r="A39" s="25"/>
      <c r="B39" s="9">
        <v>31</v>
      </c>
      <c r="C39" s="19" t="s">
        <v>4730</v>
      </c>
      <c r="D39" s="302" t="s">
        <v>1449</v>
      </c>
      <c r="E39" s="21"/>
      <c r="F39" s="21" t="s">
        <v>4608</v>
      </c>
      <c r="G39" s="22"/>
      <c r="H39" s="384">
        <v>2000000</v>
      </c>
      <c r="I39" s="25"/>
      <c r="J39" s="24">
        <f t="shared" si="0"/>
        <v>291705500</v>
      </c>
      <c r="K39" s="71"/>
      <c r="L39" s="246">
        <f t="shared" si="1"/>
        <v>2000000</v>
      </c>
      <c r="M39" s="224" t="s">
        <v>2741</v>
      </c>
      <c r="N39" s="73"/>
    </row>
    <row r="40" spans="1:14" s="74" customFormat="1" ht="25.5" x14ac:dyDescent="0.2">
      <c r="A40" s="25"/>
      <c r="B40" s="18">
        <v>31</v>
      </c>
      <c r="C40" s="19" t="s">
        <v>4731</v>
      </c>
      <c r="D40" s="20" t="s">
        <v>4732</v>
      </c>
      <c r="E40" s="21"/>
      <c r="F40" s="21" t="s">
        <v>4609</v>
      </c>
      <c r="G40" s="22"/>
      <c r="H40" s="384">
        <v>500000</v>
      </c>
      <c r="I40" s="25"/>
      <c r="J40" s="24">
        <f t="shared" si="0"/>
        <v>292205500</v>
      </c>
      <c r="K40" s="71"/>
      <c r="L40" s="246">
        <f t="shared" si="1"/>
        <v>500000</v>
      </c>
      <c r="M40" s="224" t="s">
        <v>4733</v>
      </c>
      <c r="N40" s="73"/>
    </row>
    <row r="41" spans="1:14" s="74" customFormat="1" ht="25.5" x14ac:dyDescent="0.2">
      <c r="A41" s="25"/>
      <c r="B41" s="9">
        <v>31</v>
      </c>
      <c r="C41" s="19" t="s">
        <v>4734</v>
      </c>
      <c r="D41" s="20" t="s">
        <v>1260</v>
      </c>
      <c r="E41" s="21"/>
      <c r="F41" s="21" t="s">
        <v>4610</v>
      </c>
      <c r="G41" s="22"/>
      <c r="H41" s="384">
        <v>800000</v>
      </c>
      <c r="I41" s="25"/>
      <c r="J41" s="24">
        <f t="shared" si="0"/>
        <v>293005500</v>
      </c>
      <c r="K41" s="71"/>
      <c r="L41" s="246">
        <f t="shared" si="1"/>
        <v>800000</v>
      </c>
      <c r="M41" s="224" t="s">
        <v>3436</v>
      </c>
      <c r="N41" s="73"/>
    </row>
    <row r="42" spans="1:14" s="74" customFormat="1" ht="25.5" x14ac:dyDescent="0.2">
      <c r="A42" s="25"/>
      <c r="B42" s="18">
        <v>31</v>
      </c>
      <c r="C42" s="19" t="s">
        <v>4735</v>
      </c>
      <c r="D42" s="20" t="s">
        <v>1265</v>
      </c>
      <c r="E42" s="21"/>
      <c r="F42" s="21" t="s">
        <v>4611</v>
      </c>
      <c r="G42" s="22"/>
      <c r="H42" s="384">
        <v>2000000</v>
      </c>
      <c r="I42" s="25"/>
      <c r="J42" s="24">
        <f t="shared" si="0"/>
        <v>295005500</v>
      </c>
      <c r="K42" s="71"/>
      <c r="L42" s="246">
        <f t="shared" si="1"/>
        <v>2000000</v>
      </c>
      <c r="M42" s="224" t="s">
        <v>3436</v>
      </c>
      <c r="N42" s="73"/>
    </row>
    <row r="43" spans="1:14" s="74" customFormat="1" ht="25.5" x14ac:dyDescent="0.2">
      <c r="A43" s="25"/>
      <c r="B43" s="9">
        <v>31</v>
      </c>
      <c r="C43" s="19" t="s">
        <v>4736</v>
      </c>
      <c r="D43" s="20" t="s">
        <v>1433</v>
      </c>
      <c r="E43" s="21"/>
      <c r="F43" s="21" t="s">
        <v>4612</v>
      </c>
      <c r="G43" s="22"/>
      <c r="H43" s="384">
        <v>5000000</v>
      </c>
      <c r="I43" s="25"/>
      <c r="J43" s="24">
        <f t="shared" si="0"/>
        <v>300005500</v>
      </c>
      <c r="K43" s="71"/>
      <c r="L43" s="246">
        <f t="shared" si="1"/>
        <v>5000000</v>
      </c>
      <c r="M43" s="224" t="s">
        <v>4737</v>
      </c>
      <c r="N43" s="73"/>
    </row>
    <row r="44" spans="1:14" s="74" customFormat="1" ht="25.5" x14ac:dyDescent="0.2">
      <c r="A44" s="25"/>
      <c r="B44" s="18">
        <v>31</v>
      </c>
      <c r="C44" s="19" t="s">
        <v>4738</v>
      </c>
      <c r="D44" s="20" t="s">
        <v>1753</v>
      </c>
      <c r="E44" s="21"/>
      <c r="F44" s="21" t="s">
        <v>4613</v>
      </c>
      <c r="G44" s="22"/>
      <c r="H44" s="384">
        <v>500000</v>
      </c>
      <c r="I44" s="25"/>
      <c r="J44" s="24">
        <f t="shared" si="0"/>
        <v>300505500</v>
      </c>
      <c r="K44" s="71"/>
      <c r="L44" s="246">
        <f t="shared" si="1"/>
        <v>500000</v>
      </c>
      <c r="M44" s="224" t="s">
        <v>2421</v>
      </c>
      <c r="N44" s="73"/>
    </row>
    <row r="45" spans="1:14" s="74" customFormat="1" ht="25.5" x14ac:dyDescent="0.2">
      <c r="A45" s="25"/>
      <c r="B45" s="9">
        <v>31</v>
      </c>
      <c r="C45" s="19" t="s">
        <v>4739</v>
      </c>
      <c r="D45" s="302" t="s">
        <v>1297</v>
      </c>
      <c r="E45" s="21"/>
      <c r="F45" s="21" t="s">
        <v>4614</v>
      </c>
      <c r="G45" s="22"/>
      <c r="H45" s="384">
        <v>500000</v>
      </c>
      <c r="I45" s="25"/>
      <c r="J45" s="24">
        <f t="shared" si="0"/>
        <v>301005500</v>
      </c>
      <c r="K45" s="71"/>
      <c r="L45" s="246">
        <f t="shared" si="1"/>
        <v>500000</v>
      </c>
      <c r="M45" s="224" t="s">
        <v>4740</v>
      </c>
      <c r="N45" s="73"/>
    </row>
    <row r="46" spans="1:14" s="74" customFormat="1" ht="25.5" x14ac:dyDescent="0.2">
      <c r="A46" s="25"/>
      <c r="B46" s="18">
        <v>31</v>
      </c>
      <c r="C46" s="19" t="s">
        <v>4741</v>
      </c>
      <c r="D46" s="302" t="s">
        <v>2819</v>
      </c>
      <c r="E46" s="21"/>
      <c r="F46" s="21" t="s">
        <v>4615</v>
      </c>
      <c r="G46" s="22"/>
      <c r="H46" s="384">
        <v>5000000</v>
      </c>
      <c r="I46" s="25"/>
      <c r="J46" s="24">
        <f t="shared" si="0"/>
        <v>306005500</v>
      </c>
      <c r="K46" s="71"/>
      <c r="L46" s="246">
        <f t="shared" si="1"/>
        <v>5000000</v>
      </c>
      <c r="M46" s="224" t="s">
        <v>4742</v>
      </c>
      <c r="N46" s="73"/>
    </row>
    <row r="47" spans="1:14" s="74" customFormat="1" ht="25.5" x14ac:dyDescent="0.2">
      <c r="A47" s="25"/>
      <c r="B47" s="9">
        <v>31</v>
      </c>
      <c r="C47" s="19" t="s">
        <v>4743</v>
      </c>
      <c r="D47" s="302" t="s">
        <v>2819</v>
      </c>
      <c r="E47" s="21"/>
      <c r="F47" s="21" t="s">
        <v>4616</v>
      </c>
      <c r="G47" s="22"/>
      <c r="H47" s="384">
        <v>3000000</v>
      </c>
      <c r="I47" s="25"/>
      <c r="J47" s="24">
        <f t="shared" si="0"/>
        <v>309005500</v>
      </c>
      <c r="K47" s="71"/>
      <c r="L47" s="246">
        <f t="shared" si="1"/>
        <v>3000000</v>
      </c>
      <c r="M47" s="224" t="s">
        <v>4744</v>
      </c>
      <c r="N47" s="73"/>
    </row>
    <row r="48" spans="1:14" s="74" customFormat="1" ht="25.5" x14ac:dyDescent="0.2">
      <c r="A48" s="25"/>
      <c r="B48" s="18">
        <v>31</v>
      </c>
      <c r="C48" s="19" t="s">
        <v>4745</v>
      </c>
      <c r="D48" s="20" t="s">
        <v>222</v>
      </c>
      <c r="E48" s="21"/>
      <c r="F48" s="21" t="s">
        <v>4617</v>
      </c>
      <c r="G48" s="22"/>
      <c r="H48" s="384">
        <v>40000000</v>
      </c>
      <c r="I48" s="25"/>
      <c r="J48" s="24">
        <f t="shared" si="0"/>
        <v>349005500</v>
      </c>
      <c r="K48" s="71"/>
      <c r="L48" s="246">
        <f t="shared" si="1"/>
        <v>40000000</v>
      </c>
      <c r="M48" s="224" t="s">
        <v>222</v>
      </c>
      <c r="N48" s="73"/>
    </row>
    <row r="49" spans="1:14" s="74" customFormat="1" ht="30" x14ac:dyDescent="0.2">
      <c r="A49" s="25"/>
      <c r="B49" s="9">
        <v>31</v>
      </c>
      <c r="C49" s="19" t="s">
        <v>4746</v>
      </c>
      <c r="D49" s="20" t="s">
        <v>3118</v>
      </c>
      <c r="E49" s="21"/>
      <c r="F49" s="21" t="s">
        <v>4618</v>
      </c>
      <c r="G49" s="22"/>
      <c r="H49" s="384">
        <v>1800000</v>
      </c>
      <c r="I49" s="25"/>
      <c r="J49" s="24">
        <f t="shared" si="0"/>
        <v>350805500</v>
      </c>
      <c r="K49" s="71"/>
      <c r="L49" s="246">
        <f t="shared" si="1"/>
        <v>1800000</v>
      </c>
      <c r="M49" s="224" t="s">
        <v>4747</v>
      </c>
      <c r="N49" s="73"/>
    </row>
    <row r="50" spans="1:14" s="74" customFormat="1" ht="25.5" x14ac:dyDescent="0.2">
      <c r="A50" s="25"/>
      <c r="B50" s="18">
        <v>31</v>
      </c>
      <c r="C50" s="19" t="s">
        <v>4748</v>
      </c>
      <c r="D50" s="20" t="s">
        <v>1297</v>
      </c>
      <c r="E50" s="21"/>
      <c r="F50" s="21" t="s">
        <v>4619</v>
      </c>
      <c r="G50" s="22"/>
      <c r="H50" s="384">
        <v>2400000</v>
      </c>
      <c r="I50" s="25"/>
      <c r="J50" s="24">
        <f t="shared" si="0"/>
        <v>353205500</v>
      </c>
      <c r="K50" s="71"/>
      <c r="L50" s="246">
        <f t="shared" si="1"/>
        <v>2400000</v>
      </c>
      <c r="M50" s="224" t="s">
        <v>3603</v>
      </c>
      <c r="N50" s="73"/>
    </row>
    <row r="51" spans="1:14" s="74" customFormat="1" ht="30" x14ac:dyDescent="0.2">
      <c r="A51" s="25"/>
      <c r="B51" s="9">
        <v>31</v>
      </c>
      <c r="C51" s="19" t="s">
        <v>4749</v>
      </c>
      <c r="D51" s="20" t="s">
        <v>2653</v>
      </c>
      <c r="E51" s="21"/>
      <c r="F51" s="21" t="s">
        <v>4620</v>
      </c>
      <c r="G51" s="22"/>
      <c r="H51" s="384">
        <v>1500000</v>
      </c>
      <c r="I51" s="25"/>
      <c r="J51" s="24">
        <f t="shared" si="0"/>
        <v>354705500</v>
      </c>
      <c r="K51" s="71"/>
      <c r="L51" s="246">
        <f t="shared" si="1"/>
        <v>1500000</v>
      </c>
      <c r="M51" s="224" t="s">
        <v>4750</v>
      </c>
      <c r="N51" s="73"/>
    </row>
    <row r="52" spans="1:14" s="74" customFormat="1" ht="25.5" x14ac:dyDescent="0.2">
      <c r="A52" s="25"/>
      <c r="B52" s="18">
        <v>1</v>
      </c>
      <c r="C52" s="19" t="s">
        <v>4751</v>
      </c>
      <c r="D52" s="20" t="s">
        <v>1753</v>
      </c>
      <c r="E52" s="21"/>
      <c r="F52" s="21" t="s">
        <v>4621</v>
      </c>
      <c r="G52" s="22"/>
      <c r="H52" s="384">
        <v>500000</v>
      </c>
      <c r="I52" s="25"/>
      <c r="J52" s="24">
        <f t="shared" si="0"/>
        <v>355205500</v>
      </c>
      <c r="K52" s="71"/>
      <c r="L52" s="246">
        <f t="shared" si="1"/>
        <v>500000</v>
      </c>
      <c r="M52" s="224" t="s">
        <v>4752</v>
      </c>
      <c r="N52" s="73"/>
    </row>
    <row r="53" spans="1:14" s="74" customFormat="1" ht="25.5" x14ac:dyDescent="0.2">
      <c r="A53" s="25"/>
      <c r="B53" s="18">
        <v>1</v>
      </c>
      <c r="C53" s="19" t="s">
        <v>4753</v>
      </c>
      <c r="D53" s="20" t="s">
        <v>1227</v>
      </c>
      <c r="E53" s="21"/>
      <c r="F53" s="21" t="s">
        <v>4622</v>
      </c>
      <c r="G53" s="22"/>
      <c r="H53" s="384">
        <v>1100000</v>
      </c>
      <c r="I53" s="25"/>
      <c r="J53" s="24">
        <f t="shared" si="0"/>
        <v>356305500</v>
      </c>
      <c r="K53" s="71"/>
      <c r="L53" s="246">
        <f t="shared" si="1"/>
        <v>1100000</v>
      </c>
      <c r="M53" s="224" t="s">
        <v>1824</v>
      </c>
      <c r="N53" s="73"/>
    </row>
    <row r="54" spans="1:14" s="74" customFormat="1" ht="25.5" x14ac:dyDescent="0.2">
      <c r="A54" s="25"/>
      <c r="B54" s="18">
        <v>1</v>
      </c>
      <c r="C54" s="19" t="s">
        <v>4754</v>
      </c>
      <c r="D54" s="20" t="s">
        <v>1297</v>
      </c>
      <c r="E54" s="21"/>
      <c r="F54" s="21" t="s">
        <v>4623</v>
      </c>
      <c r="G54" s="22"/>
      <c r="H54" s="384">
        <v>800000</v>
      </c>
      <c r="I54" s="25"/>
      <c r="J54" s="24">
        <f t="shared" si="0"/>
        <v>357105500</v>
      </c>
      <c r="K54" s="71"/>
      <c r="L54" s="246">
        <f t="shared" si="1"/>
        <v>800000</v>
      </c>
      <c r="M54" s="224" t="s">
        <v>2757</v>
      </c>
      <c r="N54" s="73"/>
    </row>
    <row r="55" spans="1:14" s="74" customFormat="1" ht="25.5" x14ac:dyDescent="0.2">
      <c r="A55" s="25"/>
      <c r="B55" s="18">
        <v>1</v>
      </c>
      <c r="C55" s="19" t="s">
        <v>4755</v>
      </c>
      <c r="D55" s="20" t="s">
        <v>1428</v>
      </c>
      <c r="E55" s="21"/>
      <c r="F55" s="21" t="s">
        <v>4624</v>
      </c>
      <c r="G55" s="22"/>
      <c r="H55" s="384">
        <v>500000</v>
      </c>
      <c r="I55" s="25"/>
      <c r="J55" s="24">
        <f t="shared" si="0"/>
        <v>357605500</v>
      </c>
      <c r="K55" s="71"/>
      <c r="L55" s="246">
        <f t="shared" si="1"/>
        <v>500000</v>
      </c>
      <c r="M55" s="224" t="s">
        <v>4756</v>
      </c>
      <c r="N55" s="73"/>
    </row>
    <row r="56" spans="1:14" s="74" customFormat="1" ht="25.5" x14ac:dyDescent="0.2">
      <c r="A56" s="25"/>
      <c r="B56" s="18">
        <v>1</v>
      </c>
      <c r="C56" s="19" t="s">
        <v>4757</v>
      </c>
      <c r="D56" s="20" t="s">
        <v>1297</v>
      </c>
      <c r="E56" s="21"/>
      <c r="F56" s="21" t="s">
        <v>4625</v>
      </c>
      <c r="G56" s="22"/>
      <c r="H56" s="384">
        <v>600000</v>
      </c>
      <c r="I56" s="25"/>
      <c r="J56" s="24">
        <f t="shared" si="0"/>
        <v>358205500</v>
      </c>
      <c r="K56" s="71"/>
      <c r="L56" s="246">
        <f t="shared" si="1"/>
        <v>600000</v>
      </c>
      <c r="M56" s="224" t="s">
        <v>4300</v>
      </c>
      <c r="N56" s="73"/>
    </row>
    <row r="57" spans="1:14" s="74" customFormat="1" ht="25.5" x14ac:dyDescent="0.2">
      <c r="A57" s="25"/>
      <c r="B57" s="18">
        <v>1</v>
      </c>
      <c r="C57" s="19" t="s">
        <v>4758</v>
      </c>
      <c r="D57" s="20" t="s">
        <v>1428</v>
      </c>
      <c r="E57" s="21"/>
      <c r="F57" s="21" t="s">
        <v>4626</v>
      </c>
      <c r="G57" s="22"/>
      <c r="H57" s="384">
        <v>3200000</v>
      </c>
      <c r="I57" s="25"/>
      <c r="J57" s="24">
        <f t="shared" si="0"/>
        <v>361405500</v>
      </c>
      <c r="K57" s="71"/>
      <c r="L57" s="246">
        <f t="shared" si="1"/>
        <v>3200000</v>
      </c>
      <c r="M57" s="224" t="s">
        <v>4759</v>
      </c>
      <c r="N57" s="73"/>
    </row>
    <row r="58" spans="1:14" s="74" customFormat="1" ht="25.5" x14ac:dyDescent="0.2">
      <c r="A58" s="25"/>
      <c r="B58" s="18">
        <v>1</v>
      </c>
      <c r="C58" s="19" t="s">
        <v>4760</v>
      </c>
      <c r="D58" s="20" t="s">
        <v>110</v>
      </c>
      <c r="E58" s="21"/>
      <c r="F58" s="21" t="s">
        <v>4627</v>
      </c>
      <c r="G58" s="22"/>
      <c r="H58" s="384">
        <v>5000000</v>
      </c>
      <c r="I58" s="25"/>
      <c r="J58" s="24">
        <f t="shared" si="0"/>
        <v>366405500</v>
      </c>
      <c r="K58" s="71"/>
      <c r="L58" s="246">
        <f t="shared" si="1"/>
        <v>5000000</v>
      </c>
      <c r="M58" s="224" t="s">
        <v>4761</v>
      </c>
      <c r="N58" s="73"/>
    </row>
    <row r="59" spans="1:14" s="74" customFormat="1" ht="25.5" x14ac:dyDescent="0.2">
      <c r="A59" s="25"/>
      <c r="B59" s="18">
        <v>1</v>
      </c>
      <c r="C59" s="19" t="s">
        <v>2776</v>
      </c>
      <c r="D59" s="20" t="s">
        <v>1244</v>
      </c>
      <c r="E59" s="21"/>
      <c r="F59" s="21" t="s">
        <v>4628</v>
      </c>
      <c r="G59" s="22"/>
      <c r="H59" s="384">
        <v>950000</v>
      </c>
      <c r="I59" s="25"/>
      <c r="J59" s="24">
        <f t="shared" si="0"/>
        <v>367355500</v>
      </c>
      <c r="K59" s="71"/>
      <c r="L59" s="246">
        <f t="shared" si="1"/>
        <v>950000</v>
      </c>
      <c r="M59" s="224" t="s">
        <v>2778</v>
      </c>
      <c r="N59" s="73"/>
    </row>
    <row r="60" spans="1:14" s="74" customFormat="1" ht="25.5" x14ac:dyDescent="0.2">
      <c r="A60" s="25"/>
      <c r="B60" s="18">
        <v>1</v>
      </c>
      <c r="C60" s="19" t="s">
        <v>4762</v>
      </c>
      <c r="D60" s="20" t="s">
        <v>1244</v>
      </c>
      <c r="E60" s="21"/>
      <c r="F60" s="21" t="s">
        <v>4629</v>
      </c>
      <c r="G60" s="22"/>
      <c r="H60" s="384">
        <v>1500000</v>
      </c>
      <c r="I60" s="25"/>
      <c r="J60" s="24">
        <f t="shared" si="0"/>
        <v>368855500</v>
      </c>
      <c r="K60" s="71"/>
      <c r="L60" s="246">
        <f t="shared" si="1"/>
        <v>1500000</v>
      </c>
      <c r="M60" s="224" t="s">
        <v>4763</v>
      </c>
      <c r="N60" s="73"/>
    </row>
    <row r="61" spans="1:14" s="74" customFormat="1" ht="25.5" x14ac:dyDescent="0.2">
      <c r="A61" s="25"/>
      <c r="B61" s="18">
        <v>1</v>
      </c>
      <c r="C61" s="19" t="s">
        <v>4764</v>
      </c>
      <c r="D61" s="20" t="s">
        <v>1244</v>
      </c>
      <c r="E61" s="21"/>
      <c r="F61" s="21" t="s">
        <v>4630</v>
      </c>
      <c r="G61" s="22"/>
      <c r="H61" s="384">
        <v>1650000</v>
      </c>
      <c r="I61" s="25"/>
      <c r="J61" s="24">
        <f t="shared" si="0"/>
        <v>370505500</v>
      </c>
      <c r="K61" s="71"/>
      <c r="L61" s="246">
        <f t="shared" si="1"/>
        <v>1650000</v>
      </c>
      <c r="M61" s="224" t="s">
        <v>4765</v>
      </c>
      <c r="N61" s="73"/>
    </row>
    <row r="62" spans="1:14" s="74" customFormat="1" ht="25.5" x14ac:dyDescent="0.2">
      <c r="A62" s="25"/>
      <c r="B62" s="18">
        <v>1</v>
      </c>
      <c r="C62" s="19" t="s">
        <v>4766</v>
      </c>
      <c r="D62" s="20" t="s">
        <v>1433</v>
      </c>
      <c r="E62" s="21" t="s">
        <v>4767</v>
      </c>
      <c r="F62" s="21" t="s">
        <v>4631</v>
      </c>
      <c r="G62" s="22"/>
      <c r="H62" s="384">
        <v>1000000</v>
      </c>
      <c r="I62" s="25"/>
      <c r="J62" s="24">
        <f t="shared" si="0"/>
        <v>371505500</v>
      </c>
      <c r="K62" s="71"/>
      <c r="L62" s="246">
        <f t="shared" si="1"/>
        <v>1000000</v>
      </c>
      <c r="M62" s="224" t="s">
        <v>3597</v>
      </c>
      <c r="N62" s="73"/>
    </row>
    <row r="63" spans="1:14" s="74" customFormat="1" ht="25.5" x14ac:dyDescent="0.2">
      <c r="A63" s="25"/>
      <c r="B63" s="18">
        <v>1</v>
      </c>
      <c r="C63" s="19" t="s">
        <v>4000</v>
      </c>
      <c r="D63" s="302" t="s">
        <v>1260</v>
      </c>
      <c r="E63" s="21"/>
      <c r="F63" s="21" t="s">
        <v>4632</v>
      </c>
      <c r="G63" s="22"/>
      <c r="H63" s="384">
        <v>300000</v>
      </c>
      <c r="I63" s="25"/>
      <c r="J63" s="24">
        <f t="shared" si="0"/>
        <v>371805500</v>
      </c>
      <c r="K63" s="71"/>
      <c r="L63" s="246">
        <f t="shared" si="1"/>
        <v>300000</v>
      </c>
      <c r="M63" s="224" t="s">
        <v>4001</v>
      </c>
      <c r="N63" s="73"/>
    </row>
    <row r="64" spans="1:14" s="74" customFormat="1" ht="25.5" x14ac:dyDescent="0.2">
      <c r="A64" s="25"/>
      <c r="B64" s="18">
        <v>1</v>
      </c>
      <c r="C64" s="19" t="s">
        <v>4768</v>
      </c>
      <c r="D64" s="302" t="s">
        <v>1260</v>
      </c>
      <c r="E64" s="21"/>
      <c r="F64" s="21" t="s">
        <v>4633</v>
      </c>
      <c r="G64" s="22"/>
      <c r="H64" s="384">
        <v>1500000</v>
      </c>
      <c r="I64" s="25"/>
      <c r="J64" s="24">
        <f t="shared" si="0"/>
        <v>373305500</v>
      </c>
      <c r="K64" s="71"/>
      <c r="L64" s="246">
        <f t="shared" si="1"/>
        <v>1500000</v>
      </c>
      <c r="M64" s="224" t="s">
        <v>3501</v>
      </c>
      <c r="N64" s="73"/>
    </row>
    <row r="65" spans="1:14" s="74" customFormat="1" ht="25.5" x14ac:dyDescent="0.2">
      <c r="A65" s="25"/>
      <c r="B65" s="18">
        <v>1</v>
      </c>
      <c r="C65" s="19" t="s">
        <v>4769</v>
      </c>
      <c r="D65" s="302" t="s">
        <v>1244</v>
      </c>
      <c r="E65" s="21"/>
      <c r="F65" s="21" t="s">
        <v>4634</v>
      </c>
      <c r="G65" s="22"/>
      <c r="H65" s="384">
        <v>2700000</v>
      </c>
      <c r="I65" s="25"/>
      <c r="J65" s="24">
        <f t="shared" si="0"/>
        <v>376005500</v>
      </c>
      <c r="K65" s="71"/>
      <c r="L65" s="246">
        <f t="shared" si="1"/>
        <v>2700000</v>
      </c>
      <c r="M65" s="224" t="s">
        <v>3152</v>
      </c>
      <c r="N65" s="73"/>
    </row>
    <row r="66" spans="1:14" s="74" customFormat="1" ht="25.5" x14ac:dyDescent="0.2">
      <c r="A66" s="25"/>
      <c r="B66" s="18">
        <v>1</v>
      </c>
      <c r="C66" s="19" t="s">
        <v>4770</v>
      </c>
      <c r="D66" s="302" t="s">
        <v>4771</v>
      </c>
      <c r="E66" s="21"/>
      <c r="F66" s="21" t="s">
        <v>4635</v>
      </c>
      <c r="G66" s="22"/>
      <c r="H66" s="384">
        <v>1000000</v>
      </c>
      <c r="I66" s="25"/>
      <c r="J66" s="24">
        <f t="shared" si="0"/>
        <v>377005500</v>
      </c>
      <c r="K66" s="71"/>
      <c r="L66" s="246">
        <f t="shared" si="1"/>
        <v>1000000</v>
      </c>
      <c r="M66" s="224" t="s">
        <v>2362</v>
      </c>
      <c r="N66" s="73"/>
    </row>
    <row r="67" spans="1:14" s="74" customFormat="1" ht="25.5" x14ac:dyDescent="0.2">
      <c r="A67" s="25"/>
      <c r="B67" s="18">
        <v>1</v>
      </c>
      <c r="C67" s="19" t="s">
        <v>4772</v>
      </c>
      <c r="D67" s="302" t="s">
        <v>4771</v>
      </c>
      <c r="E67" s="21"/>
      <c r="F67" s="21" t="s">
        <v>4636</v>
      </c>
      <c r="G67" s="22"/>
      <c r="H67" s="384">
        <v>500000</v>
      </c>
      <c r="I67" s="25"/>
      <c r="J67" s="24">
        <f t="shared" si="0"/>
        <v>377505500</v>
      </c>
      <c r="K67" s="71"/>
      <c r="L67" s="246">
        <f t="shared" si="1"/>
        <v>500000</v>
      </c>
      <c r="M67" s="224" t="s">
        <v>4773</v>
      </c>
      <c r="N67" s="73"/>
    </row>
    <row r="68" spans="1:14" s="74" customFormat="1" ht="25.5" x14ac:dyDescent="0.2">
      <c r="A68" s="25"/>
      <c r="B68" s="18">
        <v>1</v>
      </c>
      <c r="C68" s="19" t="s">
        <v>4774</v>
      </c>
      <c r="D68" s="302" t="s">
        <v>1244</v>
      </c>
      <c r="E68" s="21"/>
      <c r="F68" s="21" t="s">
        <v>4637</v>
      </c>
      <c r="G68" s="22"/>
      <c r="H68" s="384">
        <v>850000</v>
      </c>
      <c r="I68" s="25"/>
      <c r="J68" s="24">
        <f t="shared" si="0"/>
        <v>378355500</v>
      </c>
      <c r="K68" s="71"/>
      <c r="L68" s="246">
        <f t="shared" si="1"/>
        <v>850000</v>
      </c>
      <c r="M68" s="224" t="s">
        <v>3009</v>
      </c>
      <c r="N68" s="73"/>
    </row>
    <row r="69" spans="1:14" s="74" customFormat="1" ht="25.5" x14ac:dyDescent="0.2">
      <c r="A69" s="25"/>
      <c r="B69" s="18">
        <v>1</v>
      </c>
      <c r="C69" s="19" t="s">
        <v>1415</v>
      </c>
      <c r="D69" s="20" t="s">
        <v>1297</v>
      </c>
      <c r="E69" s="21"/>
      <c r="F69" s="21" t="s">
        <v>4638</v>
      </c>
      <c r="G69" s="22"/>
      <c r="H69" s="384">
        <v>800000</v>
      </c>
      <c r="I69" s="25"/>
      <c r="J69" s="24">
        <f t="shared" si="0"/>
        <v>379155500</v>
      </c>
      <c r="K69" s="71"/>
      <c r="L69" s="246">
        <f t="shared" si="1"/>
        <v>800000</v>
      </c>
      <c r="M69" s="224" t="s">
        <v>1416</v>
      </c>
      <c r="N69" s="73"/>
    </row>
    <row r="70" spans="1:14" s="74" customFormat="1" ht="25.5" x14ac:dyDescent="0.2">
      <c r="A70" s="25"/>
      <c r="B70" s="18">
        <v>1</v>
      </c>
      <c r="C70" s="19" t="s">
        <v>4775</v>
      </c>
      <c r="D70" s="20" t="s">
        <v>1297</v>
      </c>
      <c r="E70" s="21"/>
      <c r="F70" s="21" t="s">
        <v>4639</v>
      </c>
      <c r="G70" s="22"/>
      <c r="H70" s="384">
        <v>1600000</v>
      </c>
      <c r="I70" s="25"/>
      <c r="J70" s="24">
        <f t="shared" si="0"/>
        <v>380755500</v>
      </c>
      <c r="K70" s="71"/>
      <c r="L70" s="246">
        <f t="shared" si="1"/>
        <v>1600000</v>
      </c>
      <c r="M70" s="224" t="s">
        <v>4776</v>
      </c>
      <c r="N70" s="73"/>
    </row>
    <row r="71" spans="1:14" s="74" customFormat="1" ht="25.5" x14ac:dyDescent="0.2">
      <c r="A71" s="25"/>
      <c r="B71" s="18">
        <v>1</v>
      </c>
      <c r="C71" s="19" t="s">
        <v>4777</v>
      </c>
      <c r="D71" s="20" t="s">
        <v>1395</v>
      </c>
      <c r="E71" s="21"/>
      <c r="F71" s="21" t="s">
        <v>4640</v>
      </c>
      <c r="G71" s="22"/>
      <c r="H71" s="384">
        <v>1600000</v>
      </c>
      <c r="I71" s="25"/>
      <c r="J71" s="24">
        <f t="shared" si="0"/>
        <v>382355500</v>
      </c>
      <c r="K71" s="71"/>
      <c r="L71" s="246">
        <f t="shared" si="1"/>
        <v>1600000</v>
      </c>
      <c r="M71" s="224" t="s">
        <v>4778</v>
      </c>
      <c r="N71" s="73"/>
    </row>
    <row r="72" spans="1:14" s="74" customFormat="1" ht="25.5" x14ac:dyDescent="0.2">
      <c r="A72" s="25"/>
      <c r="B72" s="18">
        <v>1</v>
      </c>
      <c r="C72" s="19" t="s">
        <v>4779</v>
      </c>
      <c r="D72" s="20" t="s">
        <v>1476</v>
      </c>
      <c r="E72" s="21"/>
      <c r="F72" s="21" t="s">
        <v>4641</v>
      </c>
      <c r="G72" s="22"/>
      <c r="H72" s="384">
        <v>3000000</v>
      </c>
      <c r="I72" s="25"/>
      <c r="J72" s="24">
        <f t="shared" si="0"/>
        <v>385355500</v>
      </c>
      <c r="K72" s="71"/>
      <c r="L72" s="246">
        <f t="shared" si="1"/>
        <v>3000000</v>
      </c>
      <c r="M72" s="224" t="s">
        <v>3108</v>
      </c>
      <c r="N72" s="73"/>
    </row>
    <row r="73" spans="1:14" s="74" customFormat="1" ht="25.5" x14ac:dyDescent="0.2">
      <c r="A73" s="25"/>
      <c r="B73" s="18">
        <v>1</v>
      </c>
      <c r="C73" s="19" t="s">
        <v>4780</v>
      </c>
      <c r="D73" s="20" t="s">
        <v>1297</v>
      </c>
      <c r="E73" s="21"/>
      <c r="F73" s="21" t="s">
        <v>4642</v>
      </c>
      <c r="G73" s="22"/>
      <c r="H73" s="384">
        <v>1640000</v>
      </c>
      <c r="I73" s="25"/>
      <c r="J73" s="24">
        <f t="shared" si="0"/>
        <v>386995500</v>
      </c>
      <c r="K73" s="71"/>
      <c r="L73" s="246">
        <f t="shared" si="1"/>
        <v>1640000</v>
      </c>
      <c r="M73" s="224" t="s">
        <v>3544</v>
      </c>
      <c r="N73" s="73"/>
    </row>
    <row r="74" spans="1:14" s="74" customFormat="1" ht="25.5" x14ac:dyDescent="0.2">
      <c r="A74" s="25"/>
      <c r="B74" s="18">
        <v>1</v>
      </c>
      <c r="C74" s="19" t="s">
        <v>4781</v>
      </c>
      <c r="D74" s="20" t="s">
        <v>1251</v>
      </c>
      <c r="E74" s="21"/>
      <c r="F74" s="21" t="s">
        <v>4643</v>
      </c>
      <c r="G74" s="22"/>
      <c r="H74" s="394">
        <v>1000000</v>
      </c>
      <c r="I74" s="25"/>
      <c r="J74" s="24">
        <f t="shared" si="0"/>
        <v>387995500</v>
      </c>
      <c r="K74" s="71"/>
      <c r="L74" s="246">
        <f t="shared" si="1"/>
        <v>1000000</v>
      </c>
      <c r="M74" s="224" t="s">
        <v>3635</v>
      </c>
      <c r="N74" s="73"/>
    </row>
    <row r="75" spans="1:14" s="74" customFormat="1" ht="25.5" x14ac:dyDescent="0.2">
      <c r="A75" s="25"/>
      <c r="B75" s="18">
        <v>1</v>
      </c>
      <c r="C75" s="19" t="s">
        <v>4782</v>
      </c>
      <c r="D75" s="20" t="s">
        <v>1395</v>
      </c>
      <c r="E75" s="21"/>
      <c r="F75" s="21" t="s">
        <v>4644</v>
      </c>
      <c r="G75" s="22"/>
      <c r="H75" s="394">
        <v>510000</v>
      </c>
      <c r="I75" s="25"/>
      <c r="J75" s="24">
        <f t="shared" si="0"/>
        <v>388505500</v>
      </c>
      <c r="K75" s="71"/>
      <c r="L75" s="246">
        <f t="shared" si="1"/>
        <v>510000</v>
      </c>
      <c r="M75" s="224" t="s">
        <v>472</v>
      </c>
      <c r="N75" s="73"/>
    </row>
    <row r="76" spans="1:14" s="74" customFormat="1" ht="25.5" x14ac:dyDescent="0.2">
      <c r="A76" s="25"/>
      <c r="B76" s="18">
        <v>1</v>
      </c>
      <c r="C76" s="19" t="s">
        <v>4783</v>
      </c>
      <c r="D76" s="302" t="s">
        <v>1297</v>
      </c>
      <c r="E76" s="21"/>
      <c r="F76" s="21" t="s">
        <v>4645</v>
      </c>
      <c r="G76" s="22"/>
      <c r="H76" s="394">
        <v>1860000</v>
      </c>
      <c r="I76" s="25"/>
      <c r="J76" s="24">
        <f t="shared" ref="J76:J83" si="2">J75+H76</f>
        <v>390365500</v>
      </c>
      <c r="K76" s="71"/>
      <c r="L76" s="246">
        <f t="shared" ref="L76:L123" si="3">H76</f>
        <v>1860000</v>
      </c>
      <c r="M76" s="224" t="s">
        <v>4784</v>
      </c>
      <c r="N76" s="73"/>
    </row>
    <row r="77" spans="1:14" s="74" customFormat="1" ht="25.5" x14ac:dyDescent="0.2">
      <c r="A77" s="25"/>
      <c r="B77" s="18">
        <v>1</v>
      </c>
      <c r="C77" s="19" t="s">
        <v>4785</v>
      </c>
      <c r="D77" s="302" t="s">
        <v>1244</v>
      </c>
      <c r="E77" s="21"/>
      <c r="F77" s="21" t="s">
        <v>4646</v>
      </c>
      <c r="G77" s="22"/>
      <c r="H77" s="394">
        <v>2300000</v>
      </c>
      <c r="I77" s="25"/>
      <c r="J77" s="24">
        <f t="shared" si="2"/>
        <v>392665500</v>
      </c>
      <c r="K77" s="71"/>
      <c r="L77" s="246">
        <f t="shared" si="3"/>
        <v>2300000</v>
      </c>
      <c r="M77" s="224" t="s">
        <v>1393</v>
      </c>
      <c r="N77" s="73"/>
    </row>
    <row r="78" spans="1:14" s="74" customFormat="1" ht="25.5" x14ac:dyDescent="0.2">
      <c r="A78" s="25"/>
      <c r="B78" s="18">
        <v>1</v>
      </c>
      <c r="C78" s="19" t="s">
        <v>4786</v>
      </c>
      <c r="D78" s="302" t="s">
        <v>1099</v>
      </c>
      <c r="E78" s="21"/>
      <c r="F78" s="21" t="s">
        <v>4647</v>
      </c>
      <c r="G78" s="22"/>
      <c r="H78" s="394">
        <v>5625000</v>
      </c>
      <c r="I78" s="25"/>
      <c r="J78" s="24">
        <f t="shared" si="2"/>
        <v>398290500</v>
      </c>
      <c r="K78" s="71"/>
      <c r="L78" s="246">
        <f t="shared" si="3"/>
        <v>5625000</v>
      </c>
      <c r="M78" s="224" t="s">
        <v>4787</v>
      </c>
      <c r="N78" s="73"/>
    </row>
    <row r="79" spans="1:14" s="74" customFormat="1" ht="25.5" x14ac:dyDescent="0.2">
      <c r="A79" s="25"/>
      <c r="B79" s="18">
        <v>1</v>
      </c>
      <c r="C79" s="19" t="s">
        <v>4788</v>
      </c>
      <c r="D79" s="302" t="s">
        <v>1297</v>
      </c>
      <c r="E79" s="21"/>
      <c r="F79" s="21" t="s">
        <v>4648</v>
      </c>
      <c r="G79" s="22"/>
      <c r="H79" s="394">
        <v>3900000</v>
      </c>
      <c r="I79" s="25"/>
      <c r="J79" s="24">
        <f t="shared" si="2"/>
        <v>402190500</v>
      </c>
      <c r="K79" s="71"/>
      <c r="L79" s="246">
        <f t="shared" si="3"/>
        <v>3900000</v>
      </c>
      <c r="M79" s="224" t="s">
        <v>4789</v>
      </c>
      <c r="N79" s="73"/>
    </row>
    <row r="80" spans="1:14" s="74" customFormat="1" ht="25.5" x14ac:dyDescent="0.2">
      <c r="A80" s="25"/>
      <c r="B80" s="18">
        <v>1</v>
      </c>
      <c r="C80" s="19" t="s">
        <v>4790</v>
      </c>
      <c r="D80" s="302" t="s">
        <v>1297</v>
      </c>
      <c r="E80" s="21"/>
      <c r="F80" s="21" t="s">
        <v>4649</v>
      </c>
      <c r="G80" s="22"/>
      <c r="H80" s="394">
        <v>1040000</v>
      </c>
      <c r="I80" s="25"/>
      <c r="J80" s="24">
        <f t="shared" si="2"/>
        <v>403230500</v>
      </c>
      <c r="K80" s="71"/>
      <c r="L80" s="246">
        <f t="shared" si="3"/>
        <v>1040000</v>
      </c>
      <c r="M80" s="224" t="s">
        <v>4791</v>
      </c>
      <c r="N80" s="73"/>
    </row>
    <row r="81" spans="1:14" s="74" customFormat="1" ht="25.5" x14ac:dyDescent="0.2">
      <c r="A81" s="25"/>
      <c r="B81" s="18">
        <v>1</v>
      </c>
      <c r="C81" s="19" t="s">
        <v>4792</v>
      </c>
      <c r="D81" s="302" t="s">
        <v>1385</v>
      </c>
      <c r="E81" s="21"/>
      <c r="F81" s="21" t="s">
        <v>4650</v>
      </c>
      <c r="G81" s="22"/>
      <c r="H81" s="394">
        <v>2000000</v>
      </c>
      <c r="I81" s="25"/>
      <c r="J81" s="24">
        <f t="shared" si="2"/>
        <v>405230500</v>
      </c>
      <c r="K81" s="71"/>
      <c r="L81" s="246">
        <f t="shared" si="3"/>
        <v>2000000</v>
      </c>
      <c r="M81" s="224" t="s">
        <v>4793</v>
      </c>
      <c r="N81" s="73"/>
    </row>
    <row r="82" spans="1:14" s="74" customFormat="1" ht="25.5" x14ac:dyDescent="0.2">
      <c r="A82" s="25"/>
      <c r="B82" s="18">
        <v>1</v>
      </c>
      <c r="C82" s="19" t="s">
        <v>4794</v>
      </c>
      <c r="D82" s="302" t="s">
        <v>1476</v>
      </c>
      <c r="E82" s="21"/>
      <c r="F82" s="21" t="s">
        <v>4651</v>
      </c>
      <c r="G82" s="22"/>
      <c r="H82" s="394">
        <v>2000000</v>
      </c>
      <c r="I82" s="25"/>
      <c r="J82" s="24">
        <f t="shared" si="2"/>
        <v>407230500</v>
      </c>
      <c r="K82" s="71"/>
      <c r="L82" s="246">
        <f t="shared" si="3"/>
        <v>2000000</v>
      </c>
      <c r="M82" s="224" t="s">
        <v>3739</v>
      </c>
      <c r="N82" s="73"/>
    </row>
    <row r="83" spans="1:14" s="74" customFormat="1" ht="25.5" x14ac:dyDescent="0.2">
      <c r="A83" s="25"/>
      <c r="B83" s="18">
        <v>1</v>
      </c>
      <c r="C83" s="19" t="s">
        <v>4795</v>
      </c>
      <c r="D83" s="302" t="s">
        <v>1476</v>
      </c>
      <c r="E83" s="21"/>
      <c r="F83" s="21" t="s">
        <v>4652</v>
      </c>
      <c r="G83" s="22"/>
      <c r="H83" s="394">
        <v>2200000</v>
      </c>
      <c r="I83" s="25"/>
      <c r="J83" s="24">
        <f t="shared" si="2"/>
        <v>409430500</v>
      </c>
      <c r="K83" s="71"/>
      <c r="L83" s="246">
        <f t="shared" si="3"/>
        <v>2200000</v>
      </c>
      <c r="M83" s="224" t="s">
        <v>3623</v>
      </c>
      <c r="N83" s="73"/>
    </row>
    <row r="84" spans="1:14" s="74" customFormat="1" ht="25.5" x14ac:dyDescent="0.2">
      <c r="A84" s="25"/>
      <c r="B84" s="18">
        <v>1</v>
      </c>
      <c r="C84" s="19" t="s">
        <v>4796</v>
      </c>
      <c r="D84" s="302" t="s">
        <v>1385</v>
      </c>
      <c r="E84" s="21"/>
      <c r="F84" s="21" t="s">
        <v>4653</v>
      </c>
      <c r="G84" s="22"/>
      <c r="H84" s="394">
        <v>1050000</v>
      </c>
      <c r="I84" s="25"/>
      <c r="J84" s="24">
        <f>J83+H84</f>
        <v>410480500</v>
      </c>
      <c r="K84" s="71"/>
      <c r="L84" s="246">
        <f t="shared" si="3"/>
        <v>1050000</v>
      </c>
      <c r="M84" s="224" t="s">
        <v>3112</v>
      </c>
      <c r="N84" s="73"/>
    </row>
    <row r="85" spans="1:14" s="74" customFormat="1" ht="25.5" x14ac:dyDescent="0.2">
      <c r="A85" s="25"/>
      <c r="B85" s="243">
        <v>1</v>
      </c>
      <c r="C85" s="94" t="s">
        <v>5008</v>
      </c>
      <c r="D85" s="244"/>
      <c r="E85" s="84"/>
      <c r="F85" s="84" t="s">
        <v>5007</v>
      </c>
      <c r="G85" s="238"/>
      <c r="H85" s="403"/>
      <c r="I85" s="237">
        <v>1362000</v>
      </c>
      <c r="J85" s="406">
        <f>J84-I85</f>
        <v>409118500</v>
      </c>
      <c r="K85" s="71"/>
      <c r="L85" s="246">
        <f>-I85</f>
        <v>-1362000</v>
      </c>
      <c r="M85" s="224" t="s">
        <v>4152</v>
      </c>
      <c r="N85" s="73"/>
    </row>
    <row r="86" spans="1:14" s="74" customFormat="1" ht="25.5" x14ac:dyDescent="0.2">
      <c r="A86" s="25"/>
      <c r="B86" s="18">
        <v>3</v>
      </c>
      <c r="C86" s="19" t="s">
        <v>4762</v>
      </c>
      <c r="D86" s="302" t="s">
        <v>1244</v>
      </c>
      <c r="E86" s="21"/>
      <c r="F86" s="21" t="s">
        <v>4654</v>
      </c>
      <c r="G86" s="22"/>
      <c r="H86" s="384">
        <v>900000</v>
      </c>
      <c r="I86" s="25"/>
      <c r="J86" s="24">
        <f>J85+H86</f>
        <v>410018500</v>
      </c>
      <c r="K86" s="71"/>
      <c r="L86" s="246">
        <f t="shared" si="3"/>
        <v>900000</v>
      </c>
      <c r="M86" s="224" t="s">
        <v>4763</v>
      </c>
      <c r="N86" s="73"/>
    </row>
    <row r="87" spans="1:14" s="74" customFormat="1" ht="25.5" x14ac:dyDescent="0.2">
      <c r="A87" s="25"/>
      <c r="B87" s="18">
        <v>3</v>
      </c>
      <c r="C87" s="19" t="s">
        <v>4797</v>
      </c>
      <c r="D87" s="302" t="s">
        <v>1244</v>
      </c>
      <c r="E87" s="21"/>
      <c r="F87" s="21" t="s">
        <v>4655</v>
      </c>
      <c r="G87" s="22"/>
      <c r="H87" s="384">
        <v>875000</v>
      </c>
      <c r="I87" s="25"/>
      <c r="J87" s="24">
        <f t="shared" ref="J87:J147" si="4">J86+H87</f>
        <v>410893500</v>
      </c>
      <c r="K87" s="71"/>
      <c r="L87" s="246">
        <f t="shared" si="3"/>
        <v>875000</v>
      </c>
      <c r="M87" s="224" t="s">
        <v>4798</v>
      </c>
      <c r="N87" s="73"/>
    </row>
    <row r="88" spans="1:14" s="74" customFormat="1" ht="25.5" x14ac:dyDescent="0.2">
      <c r="A88" s="25"/>
      <c r="B88" s="18">
        <v>3</v>
      </c>
      <c r="C88" s="19" t="s">
        <v>4799</v>
      </c>
      <c r="D88" s="20" t="s">
        <v>1260</v>
      </c>
      <c r="E88" s="21"/>
      <c r="F88" s="21" t="s">
        <v>4656</v>
      </c>
      <c r="G88" s="22"/>
      <c r="H88" s="384">
        <v>1600000</v>
      </c>
      <c r="I88" s="25"/>
      <c r="J88" s="24">
        <f t="shared" si="4"/>
        <v>412493500</v>
      </c>
      <c r="K88" s="71"/>
      <c r="L88" s="246">
        <f t="shared" si="3"/>
        <v>1600000</v>
      </c>
      <c r="M88" s="224" t="s">
        <v>1263</v>
      </c>
      <c r="N88" s="73"/>
    </row>
    <row r="89" spans="1:14" s="74" customFormat="1" ht="25.5" x14ac:dyDescent="0.2">
      <c r="A89" s="25"/>
      <c r="B89" s="18">
        <v>3</v>
      </c>
      <c r="C89" s="19" t="s">
        <v>4800</v>
      </c>
      <c r="D89" s="20" t="s">
        <v>1297</v>
      </c>
      <c r="E89" s="21"/>
      <c r="F89" s="21" t="s">
        <v>4657</v>
      </c>
      <c r="G89" s="22"/>
      <c r="H89" s="384">
        <v>1400000</v>
      </c>
      <c r="I89" s="25"/>
      <c r="J89" s="24">
        <f t="shared" si="4"/>
        <v>413893500</v>
      </c>
      <c r="K89" s="71"/>
      <c r="L89" s="246">
        <f t="shared" si="3"/>
        <v>1400000</v>
      </c>
      <c r="M89" s="224" t="s">
        <v>2968</v>
      </c>
      <c r="N89" s="73"/>
    </row>
    <row r="90" spans="1:14" s="74" customFormat="1" ht="25.5" x14ac:dyDescent="0.2">
      <c r="A90" s="25"/>
      <c r="B90" s="18">
        <v>3</v>
      </c>
      <c r="C90" s="19" t="s">
        <v>2412</v>
      </c>
      <c r="D90" s="20" t="s">
        <v>1297</v>
      </c>
      <c r="E90" s="21"/>
      <c r="F90" s="21" t="s">
        <v>4658</v>
      </c>
      <c r="G90" s="22"/>
      <c r="H90" s="384">
        <v>200000</v>
      </c>
      <c r="I90" s="25"/>
      <c r="J90" s="24">
        <f t="shared" si="4"/>
        <v>414093500</v>
      </c>
      <c r="K90" s="71"/>
      <c r="L90" s="246">
        <f t="shared" si="3"/>
        <v>200000</v>
      </c>
      <c r="M90" s="224" t="s">
        <v>2413</v>
      </c>
      <c r="N90" s="73"/>
    </row>
    <row r="91" spans="1:14" s="74" customFormat="1" ht="25.5" x14ac:dyDescent="0.2">
      <c r="A91" s="25"/>
      <c r="B91" s="18">
        <v>3</v>
      </c>
      <c r="C91" s="19" t="s">
        <v>4801</v>
      </c>
      <c r="D91" s="20" t="s">
        <v>1297</v>
      </c>
      <c r="E91" s="21"/>
      <c r="F91" s="21" t="s">
        <v>4659</v>
      </c>
      <c r="G91" s="22"/>
      <c r="H91" s="384">
        <v>800000</v>
      </c>
      <c r="I91" s="25"/>
      <c r="J91" s="24">
        <f t="shared" si="4"/>
        <v>414893500</v>
      </c>
      <c r="K91" s="71"/>
      <c r="L91" s="246">
        <f t="shared" si="3"/>
        <v>800000</v>
      </c>
      <c r="M91" s="224" t="s">
        <v>2736</v>
      </c>
      <c r="N91" s="73"/>
    </row>
    <row r="92" spans="1:14" s="74" customFormat="1" ht="25.5" x14ac:dyDescent="0.2">
      <c r="A92" s="25"/>
      <c r="B92" s="18">
        <v>3</v>
      </c>
      <c r="C92" s="19" t="s">
        <v>4802</v>
      </c>
      <c r="D92" s="20" t="s">
        <v>1594</v>
      </c>
      <c r="E92" s="21"/>
      <c r="F92" s="21" t="s">
        <v>4660</v>
      </c>
      <c r="G92" s="22"/>
      <c r="H92" s="384">
        <v>3450000</v>
      </c>
      <c r="I92" s="25"/>
      <c r="J92" s="24">
        <f t="shared" si="4"/>
        <v>418343500</v>
      </c>
      <c r="K92" s="71"/>
      <c r="L92" s="246">
        <f t="shared" si="3"/>
        <v>3450000</v>
      </c>
      <c r="M92" s="224" t="s">
        <v>4803</v>
      </c>
      <c r="N92" s="73"/>
    </row>
    <row r="93" spans="1:14" s="74" customFormat="1" ht="25.5" x14ac:dyDescent="0.2">
      <c r="A93" s="25"/>
      <c r="B93" s="18">
        <v>3</v>
      </c>
      <c r="C93" s="19" t="s">
        <v>4804</v>
      </c>
      <c r="D93" s="20" t="s">
        <v>1260</v>
      </c>
      <c r="E93" s="21"/>
      <c r="F93" s="21" t="s">
        <v>4661</v>
      </c>
      <c r="G93" s="22"/>
      <c r="H93" s="384">
        <v>1000000</v>
      </c>
      <c r="I93" s="25"/>
      <c r="J93" s="24">
        <f t="shared" si="4"/>
        <v>419343500</v>
      </c>
      <c r="K93" s="71"/>
      <c r="L93" s="246">
        <f t="shared" si="3"/>
        <v>1000000</v>
      </c>
      <c r="M93" s="224" t="s">
        <v>4095</v>
      </c>
      <c r="N93" s="73"/>
    </row>
    <row r="94" spans="1:14" s="74" customFormat="1" ht="25.5" x14ac:dyDescent="0.2">
      <c r="A94" s="25"/>
      <c r="B94" s="18">
        <v>3</v>
      </c>
      <c r="C94" s="19" t="s">
        <v>4805</v>
      </c>
      <c r="D94" s="302" t="s">
        <v>1479</v>
      </c>
      <c r="E94" s="21"/>
      <c r="F94" s="21" t="s">
        <v>4662</v>
      </c>
      <c r="G94" s="22"/>
      <c r="H94" s="384">
        <v>2000000</v>
      </c>
      <c r="I94" s="25"/>
      <c r="J94" s="24">
        <f t="shared" si="4"/>
        <v>421343500</v>
      </c>
      <c r="K94" s="71"/>
      <c r="L94" s="246">
        <f t="shared" si="3"/>
        <v>2000000</v>
      </c>
      <c r="M94" s="224" t="s">
        <v>4806</v>
      </c>
      <c r="N94" s="73"/>
    </row>
    <row r="95" spans="1:14" s="74" customFormat="1" ht="25.5" x14ac:dyDescent="0.2">
      <c r="A95" s="25"/>
      <c r="B95" s="18">
        <v>3</v>
      </c>
      <c r="C95" s="19" t="s">
        <v>4807</v>
      </c>
      <c r="D95" s="302" t="s">
        <v>1251</v>
      </c>
      <c r="E95" s="21"/>
      <c r="F95" s="21" t="s">
        <v>4663</v>
      </c>
      <c r="G95" s="22"/>
      <c r="H95" s="384">
        <v>1050000</v>
      </c>
      <c r="I95" s="25"/>
      <c r="J95" s="24">
        <f t="shared" si="4"/>
        <v>422393500</v>
      </c>
      <c r="K95" s="71"/>
      <c r="L95" s="246">
        <f t="shared" si="3"/>
        <v>1050000</v>
      </c>
      <c r="M95" s="224" t="s">
        <v>2686</v>
      </c>
      <c r="N95" s="73"/>
    </row>
    <row r="96" spans="1:14" s="74" customFormat="1" ht="25.5" x14ac:dyDescent="0.2">
      <c r="A96" s="25"/>
      <c r="B96" s="18">
        <v>3</v>
      </c>
      <c r="C96" s="19" t="s">
        <v>4808</v>
      </c>
      <c r="D96" s="302" t="s">
        <v>1297</v>
      </c>
      <c r="E96" s="21"/>
      <c r="F96" s="21" t="s">
        <v>4664</v>
      </c>
      <c r="G96" s="22"/>
      <c r="H96" s="384">
        <v>300000</v>
      </c>
      <c r="I96" s="25"/>
      <c r="J96" s="24">
        <f t="shared" si="4"/>
        <v>422693500</v>
      </c>
      <c r="K96" s="71"/>
      <c r="L96" s="246">
        <f t="shared" si="3"/>
        <v>300000</v>
      </c>
      <c r="M96" s="224" t="s">
        <v>4809</v>
      </c>
      <c r="N96" s="73"/>
    </row>
    <row r="97" spans="1:14" s="74" customFormat="1" ht="25.5" x14ac:dyDescent="0.2">
      <c r="A97" s="25"/>
      <c r="B97" s="18">
        <v>3</v>
      </c>
      <c r="C97" s="19" t="s">
        <v>4810</v>
      </c>
      <c r="D97" s="20" t="s">
        <v>1385</v>
      </c>
      <c r="E97" s="21"/>
      <c r="F97" s="21" t="s">
        <v>4665</v>
      </c>
      <c r="G97" s="22"/>
      <c r="H97" s="384">
        <v>2700000</v>
      </c>
      <c r="I97" s="25"/>
      <c r="J97" s="24">
        <f t="shared" si="4"/>
        <v>425393500</v>
      </c>
      <c r="K97" s="71"/>
      <c r="L97" s="246">
        <f t="shared" si="3"/>
        <v>2700000</v>
      </c>
      <c r="M97" s="65" t="s">
        <v>2431</v>
      </c>
      <c r="N97" s="73"/>
    </row>
    <row r="98" spans="1:14" s="74" customFormat="1" ht="25.5" x14ac:dyDescent="0.2">
      <c r="A98" s="25"/>
      <c r="B98" s="18">
        <v>3</v>
      </c>
      <c r="C98" s="19" t="s">
        <v>4811</v>
      </c>
      <c r="D98" s="20" t="s">
        <v>1260</v>
      </c>
      <c r="E98" s="21"/>
      <c r="F98" s="21" t="s">
        <v>4666</v>
      </c>
      <c r="G98" s="22"/>
      <c r="H98" s="384">
        <v>2500000</v>
      </c>
      <c r="I98" s="25"/>
      <c r="J98" s="24">
        <f t="shared" si="4"/>
        <v>427893500</v>
      </c>
      <c r="K98" s="71"/>
      <c r="L98" s="246">
        <f t="shared" si="3"/>
        <v>2500000</v>
      </c>
      <c r="M98" s="65" t="s">
        <v>4812</v>
      </c>
      <c r="N98" s="73"/>
    </row>
    <row r="99" spans="1:14" s="74" customFormat="1" ht="25.5" x14ac:dyDescent="0.2">
      <c r="A99" s="25"/>
      <c r="B99" s="18">
        <v>3</v>
      </c>
      <c r="C99" s="19" t="s">
        <v>4813</v>
      </c>
      <c r="D99" s="20" t="s">
        <v>1476</v>
      </c>
      <c r="E99" s="21"/>
      <c r="F99" s="21" t="s">
        <v>4667</v>
      </c>
      <c r="G99" s="22"/>
      <c r="H99" s="384">
        <v>500000</v>
      </c>
      <c r="I99" s="25"/>
      <c r="J99" s="24">
        <f t="shared" si="4"/>
        <v>428393500</v>
      </c>
      <c r="K99" s="71"/>
      <c r="L99" s="246">
        <f t="shared" si="3"/>
        <v>500000</v>
      </c>
      <c r="M99" s="65" t="s">
        <v>4814</v>
      </c>
      <c r="N99" s="73"/>
    </row>
    <row r="100" spans="1:14" s="74" customFormat="1" ht="25.5" x14ac:dyDescent="0.2">
      <c r="A100" s="25"/>
      <c r="B100" s="18">
        <v>3</v>
      </c>
      <c r="C100" s="19" t="s">
        <v>4815</v>
      </c>
      <c r="D100" s="20" t="s">
        <v>1297</v>
      </c>
      <c r="E100" s="21"/>
      <c r="F100" s="21" t="s">
        <v>4668</v>
      </c>
      <c r="G100" s="22"/>
      <c r="H100" s="384">
        <v>5000000</v>
      </c>
      <c r="I100" s="25"/>
      <c r="J100" s="24">
        <f t="shared" si="4"/>
        <v>433393500</v>
      </c>
      <c r="K100" s="71"/>
      <c r="L100" s="246">
        <f t="shared" si="3"/>
        <v>5000000</v>
      </c>
      <c r="M100" s="65" t="s">
        <v>4816</v>
      </c>
      <c r="N100" s="73"/>
    </row>
    <row r="101" spans="1:14" s="74" customFormat="1" ht="25.5" x14ac:dyDescent="0.2">
      <c r="A101" s="25"/>
      <c r="B101" s="18">
        <v>3</v>
      </c>
      <c r="C101" s="19" t="s">
        <v>4817</v>
      </c>
      <c r="D101" s="20" t="s">
        <v>1244</v>
      </c>
      <c r="E101" s="21"/>
      <c r="F101" s="21" t="s">
        <v>4669</v>
      </c>
      <c r="G101" s="22"/>
      <c r="H101" s="384">
        <v>2300000</v>
      </c>
      <c r="I101" s="25"/>
      <c r="J101" s="24">
        <f t="shared" si="4"/>
        <v>435693500</v>
      </c>
      <c r="K101" s="71"/>
      <c r="L101" s="246">
        <f t="shared" si="3"/>
        <v>2300000</v>
      </c>
      <c r="M101" s="65" t="s">
        <v>825</v>
      </c>
      <c r="N101" s="73"/>
    </row>
    <row r="102" spans="1:14" s="74" customFormat="1" ht="25.5" x14ac:dyDescent="0.2">
      <c r="A102" s="25"/>
      <c r="B102" s="18">
        <v>3</v>
      </c>
      <c r="C102" s="19" t="s">
        <v>4820</v>
      </c>
      <c r="D102" s="20" t="s">
        <v>4771</v>
      </c>
      <c r="E102" s="21"/>
      <c r="F102" s="21" t="s">
        <v>4670</v>
      </c>
      <c r="G102" s="22"/>
      <c r="H102" s="384">
        <v>500000</v>
      </c>
      <c r="I102" s="25"/>
      <c r="J102" s="24">
        <f t="shared" si="4"/>
        <v>436193500</v>
      </c>
      <c r="K102" s="71"/>
      <c r="L102" s="246">
        <f t="shared" si="3"/>
        <v>500000</v>
      </c>
      <c r="M102" s="65" t="s">
        <v>4821</v>
      </c>
      <c r="N102" s="73"/>
    </row>
    <row r="103" spans="1:14" s="74" customFormat="1" ht="25.5" x14ac:dyDescent="0.2">
      <c r="A103" s="25"/>
      <c r="B103" s="18">
        <v>3</v>
      </c>
      <c r="C103" s="19" t="s">
        <v>4818</v>
      </c>
      <c r="D103" s="20" t="s">
        <v>1244</v>
      </c>
      <c r="E103" s="21"/>
      <c r="F103" s="21" t="s">
        <v>4671</v>
      </c>
      <c r="G103" s="22"/>
      <c r="H103" s="384">
        <v>750000</v>
      </c>
      <c r="I103" s="25"/>
      <c r="J103" s="24">
        <f t="shared" si="4"/>
        <v>436943500</v>
      </c>
      <c r="K103" s="71"/>
      <c r="L103" s="246">
        <f t="shared" si="3"/>
        <v>750000</v>
      </c>
      <c r="M103" s="65" t="s">
        <v>3546</v>
      </c>
      <c r="N103" s="73"/>
    </row>
    <row r="104" spans="1:14" s="74" customFormat="1" ht="25.5" x14ac:dyDescent="0.2">
      <c r="A104" s="25"/>
      <c r="B104" s="18">
        <v>3</v>
      </c>
      <c r="C104" s="19" t="s">
        <v>4819</v>
      </c>
      <c r="D104" s="20" t="s">
        <v>1251</v>
      </c>
      <c r="E104" s="21"/>
      <c r="F104" s="21" t="s">
        <v>4672</v>
      </c>
      <c r="G104" s="22"/>
      <c r="H104" s="384">
        <v>1150000</v>
      </c>
      <c r="I104" s="25"/>
      <c r="J104" s="24">
        <f t="shared" si="4"/>
        <v>438093500</v>
      </c>
      <c r="K104" s="71"/>
      <c r="L104" s="246">
        <f t="shared" si="3"/>
        <v>1150000</v>
      </c>
      <c r="M104" s="65" t="s">
        <v>2790</v>
      </c>
      <c r="N104" s="73"/>
    </row>
    <row r="105" spans="1:14" s="74" customFormat="1" ht="25.5" x14ac:dyDescent="0.2">
      <c r="A105" s="25"/>
      <c r="B105" s="18">
        <v>3</v>
      </c>
      <c r="C105" s="19" t="s">
        <v>4822</v>
      </c>
      <c r="D105" s="20" t="s">
        <v>1385</v>
      </c>
      <c r="E105" s="21"/>
      <c r="F105" s="21" t="s">
        <v>4673</v>
      </c>
      <c r="G105" s="22"/>
      <c r="H105" s="384">
        <v>2100000</v>
      </c>
      <c r="I105" s="25"/>
      <c r="J105" s="24">
        <f t="shared" si="4"/>
        <v>440193500</v>
      </c>
      <c r="K105" s="71"/>
      <c r="L105" s="246">
        <f t="shared" si="3"/>
        <v>2100000</v>
      </c>
      <c r="M105" s="65" t="s">
        <v>1986</v>
      </c>
      <c r="N105" s="73"/>
    </row>
    <row r="106" spans="1:14" s="74" customFormat="1" ht="25.5" x14ac:dyDescent="0.2">
      <c r="A106" s="25"/>
      <c r="B106" s="18">
        <v>3</v>
      </c>
      <c r="C106" s="19" t="s">
        <v>4823</v>
      </c>
      <c r="D106" s="20" t="s">
        <v>1297</v>
      </c>
      <c r="E106" s="21"/>
      <c r="F106" s="21" t="s">
        <v>4674</v>
      </c>
      <c r="G106" s="22"/>
      <c r="H106" s="384">
        <v>610000</v>
      </c>
      <c r="I106" s="25"/>
      <c r="J106" s="24">
        <f t="shared" si="4"/>
        <v>440803500</v>
      </c>
      <c r="K106" s="71"/>
      <c r="L106" s="246">
        <f t="shared" si="3"/>
        <v>610000</v>
      </c>
      <c r="M106" s="65" t="s">
        <v>3553</v>
      </c>
      <c r="N106" s="73"/>
    </row>
    <row r="107" spans="1:14" s="74" customFormat="1" ht="25.5" x14ac:dyDescent="0.2">
      <c r="A107" s="25"/>
      <c r="B107" s="18">
        <v>3</v>
      </c>
      <c r="C107" s="19" t="s">
        <v>4824</v>
      </c>
      <c r="D107" s="20" t="s">
        <v>1385</v>
      </c>
      <c r="E107" s="21"/>
      <c r="F107" s="21" t="s">
        <v>4675</v>
      </c>
      <c r="G107" s="22"/>
      <c r="H107" s="384">
        <v>400000</v>
      </c>
      <c r="I107" s="25"/>
      <c r="J107" s="24">
        <f t="shared" si="4"/>
        <v>441203500</v>
      </c>
      <c r="K107" s="71"/>
      <c r="L107" s="246">
        <f t="shared" si="3"/>
        <v>400000</v>
      </c>
      <c r="M107" s="65" t="s">
        <v>2656</v>
      </c>
      <c r="N107" s="73"/>
    </row>
    <row r="108" spans="1:14" s="74" customFormat="1" ht="25.5" x14ac:dyDescent="0.2">
      <c r="A108" s="25"/>
      <c r="B108" s="18">
        <v>3</v>
      </c>
      <c r="C108" s="19" t="s">
        <v>4825</v>
      </c>
      <c r="D108" s="20" t="s">
        <v>1251</v>
      </c>
      <c r="E108" s="21"/>
      <c r="F108" s="21" t="s">
        <v>4676</v>
      </c>
      <c r="G108" s="22"/>
      <c r="H108" s="394">
        <v>1150000</v>
      </c>
      <c r="I108" s="25"/>
      <c r="J108" s="24">
        <f t="shared" si="4"/>
        <v>442353500</v>
      </c>
      <c r="K108" s="71"/>
      <c r="L108" s="246">
        <f t="shared" si="3"/>
        <v>1150000</v>
      </c>
      <c r="M108" s="65" t="s">
        <v>4826</v>
      </c>
      <c r="N108" s="73"/>
    </row>
    <row r="109" spans="1:14" s="74" customFormat="1" ht="25.5" x14ac:dyDescent="0.2">
      <c r="A109" s="25"/>
      <c r="B109" s="18">
        <v>3</v>
      </c>
      <c r="C109" s="19" t="s">
        <v>4827</v>
      </c>
      <c r="D109" s="20" t="s">
        <v>1297</v>
      </c>
      <c r="E109" s="21"/>
      <c r="F109" s="21" t="s">
        <v>4677</v>
      </c>
      <c r="G109" s="22"/>
      <c r="H109" s="394">
        <v>2000000</v>
      </c>
      <c r="I109" s="25"/>
      <c r="J109" s="24">
        <f t="shared" si="4"/>
        <v>444353500</v>
      </c>
      <c r="K109" s="71"/>
      <c r="L109" s="246">
        <f t="shared" si="3"/>
        <v>2000000</v>
      </c>
      <c r="M109" s="65" t="s">
        <v>4828</v>
      </c>
      <c r="N109" s="73"/>
    </row>
    <row r="110" spans="1:14" s="74" customFormat="1" ht="25.5" x14ac:dyDescent="0.2">
      <c r="A110" s="25"/>
      <c r="B110" s="18">
        <v>3</v>
      </c>
      <c r="C110" s="19" t="s">
        <v>4829</v>
      </c>
      <c r="D110" s="20" t="s">
        <v>1297</v>
      </c>
      <c r="E110" s="21"/>
      <c r="F110" s="21" t="s">
        <v>4678</v>
      </c>
      <c r="G110" s="22"/>
      <c r="H110" s="394">
        <v>2400000</v>
      </c>
      <c r="I110" s="25"/>
      <c r="J110" s="24">
        <f t="shared" si="4"/>
        <v>446753500</v>
      </c>
      <c r="K110" s="71"/>
      <c r="L110" s="246">
        <f t="shared" si="3"/>
        <v>2400000</v>
      </c>
      <c r="M110" s="65" t="s">
        <v>4830</v>
      </c>
      <c r="N110" s="73"/>
    </row>
    <row r="111" spans="1:14" s="74" customFormat="1" ht="25.5" x14ac:dyDescent="0.2">
      <c r="A111" s="25"/>
      <c r="B111" s="18">
        <v>3</v>
      </c>
      <c r="C111" s="19" t="s">
        <v>3858</v>
      </c>
      <c r="D111" s="20" t="s">
        <v>1297</v>
      </c>
      <c r="E111" s="21"/>
      <c r="F111" s="21" t="s">
        <v>4679</v>
      </c>
      <c r="G111" s="22"/>
      <c r="H111" s="394">
        <v>800000</v>
      </c>
      <c r="I111" s="25"/>
      <c r="J111" s="24">
        <f t="shared" si="4"/>
        <v>447553500</v>
      </c>
      <c r="K111" s="71"/>
      <c r="L111" s="246">
        <f t="shared" si="3"/>
        <v>800000</v>
      </c>
      <c r="M111" s="65" t="s">
        <v>4095</v>
      </c>
      <c r="N111" s="73"/>
    </row>
    <row r="112" spans="1:14" s="74" customFormat="1" ht="25.5" x14ac:dyDescent="0.2">
      <c r="A112" s="25"/>
      <c r="B112" s="18">
        <v>3</v>
      </c>
      <c r="C112" s="19" t="s">
        <v>4838</v>
      </c>
      <c r="D112" s="20" t="s">
        <v>1244</v>
      </c>
      <c r="E112" s="21"/>
      <c r="F112" s="21" t="s">
        <v>4680</v>
      </c>
      <c r="G112" s="22"/>
      <c r="H112" s="394">
        <v>1050000</v>
      </c>
      <c r="I112" s="25"/>
      <c r="J112" s="24">
        <f t="shared" si="4"/>
        <v>448603500</v>
      </c>
      <c r="K112" s="71"/>
      <c r="L112" s="246">
        <f t="shared" si="3"/>
        <v>1050000</v>
      </c>
      <c r="M112" s="65" t="s">
        <v>4305</v>
      </c>
      <c r="N112" s="73"/>
    </row>
    <row r="113" spans="1:14" s="74" customFormat="1" ht="25.5" x14ac:dyDescent="0.2">
      <c r="A113" s="25"/>
      <c r="B113" s="18">
        <v>3</v>
      </c>
      <c r="C113" s="19" t="s">
        <v>4839</v>
      </c>
      <c r="D113" s="20" t="s">
        <v>1297</v>
      </c>
      <c r="E113" s="21"/>
      <c r="F113" s="21" t="s">
        <v>4681</v>
      </c>
      <c r="G113" s="22"/>
      <c r="H113" s="394">
        <v>800000</v>
      </c>
      <c r="I113" s="25"/>
      <c r="J113" s="24">
        <f t="shared" si="4"/>
        <v>449403500</v>
      </c>
      <c r="K113" s="71"/>
      <c r="L113" s="246">
        <f t="shared" si="3"/>
        <v>800000</v>
      </c>
      <c r="M113" s="65" t="s">
        <v>2594</v>
      </c>
      <c r="N113" s="73"/>
    </row>
    <row r="114" spans="1:14" s="74" customFormat="1" ht="25.5" x14ac:dyDescent="0.2">
      <c r="A114" s="25"/>
      <c r="B114" s="18">
        <v>3</v>
      </c>
      <c r="C114" s="19" t="s">
        <v>4840</v>
      </c>
      <c r="D114" s="20" t="s">
        <v>1244</v>
      </c>
      <c r="E114" s="21"/>
      <c r="F114" s="21" t="s">
        <v>4682</v>
      </c>
      <c r="G114" s="22"/>
      <c r="H114" s="394">
        <v>2900000</v>
      </c>
      <c r="I114" s="25"/>
      <c r="J114" s="24">
        <f t="shared" si="4"/>
        <v>452303500</v>
      </c>
      <c r="K114" s="71"/>
      <c r="L114" s="246">
        <f t="shared" si="3"/>
        <v>2900000</v>
      </c>
      <c r="M114" s="65" t="s">
        <v>3531</v>
      </c>
      <c r="N114" s="73"/>
    </row>
    <row r="115" spans="1:14" s="74" customFormat="1" ht="25.5" x14ac:dyDescent="0.2">
      <c r="A115" s="25"/>
      <c r="B115" s="18">
        <v>3</v>
      </c>
      <c r="C115" s="19" t="s">
        <v>4841</v>
      </c>
      <c r="D115" s="20" t="s">
        <v>1297</v>
      </c>
      <c r="E115" s="21"/>
      <c r="F115" s="21" t="s">
        <v>4683</v>
      </c>
      <c r="G115" s="22"/>
      <c r="H115" s="394">
        <v>2800000</v>
      </c>
      <c r="I115" s="25"/>
      <c r="J115" s="24">
        <f t="shared" si="4"/>
        <v>455103500</v>
      </c>
      <c r="K115" s="71"/>
      <c r="L115" s="246">
        <f t="shared" si="3"/>
        <v>2800000</v>
      </c>
      <c r="M115" s="65" t="s">
        <v>4842</v>
      </c>
      <c r="N115" s="73"/>
    </row>
    <row r="116" spans="1:14" s="74" customFormat="1" ht="25.5" x14ac:dyDescent="0.2">
      <c r="A116" s="25"/>
      <c r="B116" s="18">
        <v>3</v>
      </c>
      <c r="C116" s="19" t="s">
        <v>4843</v>
      </c>
      <c r="D116" s="20" t="s">
        <v>1099</v>
      </c>
      <c r="E116" s="21"/>
      <c r="F116" s="21" t="s">
        <v>4684</v>
      </c>
      <c r="G116" s="22"/>
      <c r="H116" s="394">
        <v>375000</v>
      </c>
      <c r="I116" s="25"/>
      <c r="J116" s="24">
        <f t="shared" si="4"/>
        <v>455478500</v>
      </c>
      <c r="K116" s="71"/>
      <c r="L116" s="246">
        <f t="shared" si="3"/>
        <v>375000</v>
      </c>
      <c r="M116" s="65" t="s">
        <v>4140</v>
      </c>
      <c r="N116" s="73"/>
    </row>
    <row r="117" spans="1:14" s="74" customFormat="1" ht="25.5" x14ac:dyDescent="0.2">
      <c r="A117" s="25"/>
      <c r="B117" s="18">
        <v>3</v>
      </c>
      <c r="C117" s="19" t="s">
        <v>4844</v>
      </c>
      <c r="D117" s="20" t="s">
        <v>1260</v>
      </c>
      <c r="E117" s="21"/>
      <c r="F117" s="21" t="s">
        <v>4831</v>
      </c>
      <c r="G117" s="22"/>
      <c r="H117" s="394">
        <v>1200000</v>
      </c>
      <c r="I117" s="25"/>
      <c r="J117" s="24">
        <f t="shared" si="4"/>
        <v>456678500</v>
      </c>
      <c r="K117" s="71"/>
      <c r="L117" s="246">
        <f t="shared" si="3"/>
        <v>1200000</v>
      </c>
      <c r="M117" s="65" t="s">
        <v>4845</v>
      </c>
      <c r="N117" s="73"/>
    </row>
    <row r="118" spans="1:14" s="74" customFormat="1" ht="25.5" x14ac:dyDescent="0.2">
      <c r="A118" s="25"/>
      <c r="B118" s="18">
        <v>3</v>
      </c>
      <c r="C118" s="19" t="s">
        <v>4846</v>
      </c>
      <c r="D118" s="302" t="s">
        <v>1297</v>
      </c>
      <c r="E118" s="21"/>
      <c r="F118" s="21" t="s">
        <v>4832</v>
      </c>
      <c r="G118" s="22"/>
      <c r="H118" s="394">
        <v>880000</v>
      </c>
      <c r="I118" s="25"/>
      <c r="J118" s="24">
        <f t="shared" si="4"/>
        <v>457558500</v>
      </c>
      <c r="K118" s="71"/>
      <c r="L118" s="246">
        <f t="shared" si="3"/>
        <v>880000</v>
      </c>
      <c r="M118" s="396" t="s">
        <v>4847</v>
      </c>
      <c r="N118" s="73"/>
    </row>
    <row r="119" spans="1:14" s="74" customFormat="1" ht="25.5" x14ac:dyDescent="0.2">
      <c r="A119" s="25"/>
      <c r="B119" s="18">
        <v>3</v>
      </c>
      <c r="C119" s="19" t="s">
        <v>4848</v>
      </c>
      <c r="D119" s="20" t="s">
        <v>1385</v>
      </c>
      <c r="E119" s="21"/>
      <c r="F119" s="21" t="s">
        <v>4833</v>
      </c>
      <c r="G119" s="22"/>
      <c r="H119" s="394">
        <v>1100000</v>
      </c>
      <c r="I119" s="25"/>
      <c r="J119" s="24">
        <f t="shared" si="4"/>
        <v>458658500</v>
      </c>
      <c r="K119" s="71"/>
      <c r="L119" s="246">
        <f t="shared" si="3"/>
        <v>1100000</v>
      </c>
      <c r="M119" s="224" t="s">
        <v>4849</v>
      </c>
      <c r="N119" s="73"/>
    </row>
    <row r="120" spans="1:14" s="74" customFormat="1" ht="25.5" x14ac:dyDescent="0.2">
      <c r="A120" s="25"/>
      <c r="B120" s="18">
        <v>3</v>
      </c>
      <c r="C120" s="19" t="s">
        <v>4850</v>
      </c>
      <c r="D120" s="20" t="s">
        <v>1385</v>
      </c>
      <c r="E120" s="21"/>
      <c r="F120" s="21" t="s">
        <v>4834</v>
      </c>
      <c r="G120" s="22"/>
      <c r="H120" s="394">
        <v>2300000</v>
      </c>
      <c r="I120" s="25"/>
      <c r="J120" s="24">
        <f t="shared" si="4"/>
        <v>460958500</v>
      </c>
      <c r="K120" s="71"/>
      <c r="L120" s="246">
        <f t="shared" si="3"/>
        <v>2300000</v>
      </c>
      <c r="M120" s="224" t="s">
        <v>2409</v>
      </c>
      <c r="N120" s="73"/>
    </row>
    <row r="121" spans="1:14" s="74" customFormat="1" ht="25.5" x14ac:dyDescent="0.2">
      <c r="A121" s="25"/>
      <c r="B121" s="18">
        <v>3</v>
      </c>
      <c r="C121" s="19" t="s">
        <v>4851</v>
      </c>
      <c r="D121" s="20" t="s">
        <v>1476</v>
      </c>
      <c r="E121" s="21"/>
      <c r="F121" s="21" t="s">
        <v>4835</v>
      </c>
      <c r="G121" s="22"/>
      <c r="H121" s="394">
        <v>1000000</v>
      </c>
      <c r="I121" s="25"/>
      <c r="J121" s="24">
        <f t="shared" si="4"/>
        <v>461958500</v>
      </c>
      <c r="K121" s="71"/>
      <c r="L121" s="246">
        <f t="shared" si="3"/>
        <v>1000000</v>
      </c>
      <c r="M121" s="224" t="s">
        <v>2796</v>
      </c>
      <c r="N121" s="73"/>
    </row>
    <row r="122" spans="1:14" s="74" customFormat="1" ht="25.5" x14ac:dyDescent="0.2">
      <c r="A122" s="25"/>
      <c r="B122" s="18">
        <v>3</v>
      </c>
      <c r="C122" s="19" t="s">
        <v>4852</v>
      </c>
      <c r="D122" s="302" t="s">
        <v>1297</v>
      </c>
      <c r="E122" s="21"/>
      <c r="F122" s="21" t="s">
        <v>4836</v>
      </c>
      <c r="G122" s="238"/>
      <c r="H122" s="394">
        <v>400000</v>
      </c>
      <c r="I122" s="25"/>
      <c r="J122" s="24">
        <f t="shared" si="4"/>
        <v>462358500</v>
      </c>
      <c r="K122" s="71"/>
      <c r="L122" s="246">
        <f t="shared" si="3"/>
        <v>400000</v>
      </c>
      <c r="M122" s="224" t="s">
        <v>4853</v>
      </c>
      <c r="N122" s="73"/>
    </row>
    <row r="123" spans="1:14" s="74" customFormat="1" ht="25.5" x14ac:dyDescent="0.2">
      <c r="A123" s="25"/>
      <c r="B123" s="18">
        <v>3</v>
      </c>
      <c r="C123" s="19" t="s">
        <v>4854</v>
      </c>
      <c r="D123" s="20" t="s">
        <v>1395</v>
      </c>
      <c r="E123" s="21"/>
      <c r="F123" s="21" t="s">
        <v>4837</v>
      </c>
      <c r="G123" s="22"/>
      <c r="H123" s="394">
        <v>1600000</v>
      </c>
      <c r="I123" s="25"/>
      <c r="J123" s="24">
        <f t="shared" si="4"/>
        <v>463958500</v>
      </c>
      <c r="K123" s="35"/>
      <c r="L123" s="246">
        <f t="shared" si="3"/>
        <v>1600000</v>
      </c>
      <c r="M123" s="224" t="s">
        <v>4855</v>
      </c>
      <c r="N123" s="73"/>
    </row>
    <row r="124" spans="1:14" s="74" customFormat="1" ht="26.25" x14ac:dyDescent="0.25">
      <c r="A124" s="17"/>
      <c r="B124" s="18">
        <v>3</v>
      </c>
      <c r="C124" s="19" t="s">
        <v>4880</v>
      </c>
      <c r="D124" s="20" t="s">
        <v>1385</v>
      </c>
      <c r="E124" s="21"/>
      <c r="F124" s="21" t="s">
        <v>4856</v>
      </c>
      <c r="G124" s="22"/>
      <c r="H124" s="394">
        <v>1700000</v>
      </c>
      <c r="I124" s="373"/>
      <c r="J124" s="24">
        <f t="shared" si="4"/>
        <v>465658500</v>
      </c>
      <c r="K124" s="35"/>
      <c r="L124" s="248">
        <f>H124</f>
        <v>1700000</v>
      </c>
      <c r="M124" s="224" t="s">
        <v>4881</v>
      </c>
      <c r="N124" s="73"/>
    </row>
    <row r="125" spans="1:14" s="74" customFormat="1" ht="26.25" x14ac:dyDescent="0.25">
      <c r="A125" s="17"/>
      <c r="B125" s="18">
        <v>3</v>
      </c>
      <c r="C125" s="19" t="s">
        <v>4882</v>
      </c>
      <c r="D125" s="20" t="s">
        <v>216</v>
      </c>
      <c r="E125" s="21"/>
      <c r="F125" s="21" t="s">
        <v>4857</v>
      </c>
      <c r="G125" s="22"/>
      <c r="H125" s="394">
        <v>780000</v>
      </c>
      <c r="I125" s="373"/>
      <c r="J125" s="24">
        <f t="shared" si="4"/>
        <v>466438500</v>
      </c>
      <c r="K125" s="35"/>
      <c r="L125" s="248">
        <f t="shared" ref="L125:L193" si="5">H125</f>
        <v>780000</v>
      </c>
      <c r="M125" s="224" t="s">
        <v>2782</v>
      </c>
      <c r="N125" s="73"/>
    </row>
    <row r="126" spans="1:14" s="74" customFormat="1" ht="26.25" x14ac:dyDescent="0.25">
      <c r="A126" s="17"/>
      <c r="B126" s="18">
        <v>3</v>
      </c>
      <c r="C126" s="19" t="s">
        <v>4883</v>
      </c>
      <c r="D126" s="20" t="s">
        <v>216</v>
      </c>
      <c r="E126" s="21"/>
      <c r="F126" s="21" t="s">
        <v>4858</v>
      </c>
      <c r="G126" s="238"/>
      <c r="H126" s="394">
        <v>780000</v>
      </c>
      <c r="I126" s="373"/>
      <c r="J126" s="24">
        <f t="shared" si="4"/>
        <v>467218500</v>
      </c>
      <c r="K126" s="35"/>
      <c r="L126" s="248">
        <f t="shared" si="5"/>
        <v>780000</v>
      </c>
      <c r="M126" s="224" t="s">
        <v>262</v>
      </c>
      <c r="N126" s="73"/>
    </row>
    <row r="127" spans="1:14" s="74" customFormat="1" ht="26.25" x14ac:dyDescent="0.25">
      <c r="A127" s="17"/>
      <c r="B127" s="18">
        <v>3</v>
      </c>
      <c r="C127" s="19" t="s">
        <v>3843</v>
      </c>
      <c r="D127" s="20" t="s">
        <v>1395</v>
      </c>
      <c r="E127" s="21"/>
      <c r="F127" s="21" t="s">
        <v>4859</v>
      </c>
      <c r="G127" s="22"/>
      <c r="H127" s="394">
        <v>410000</v>
      </c>
      <c r="I127" s="373"/>
      <c r="J127" s="24">
        <f t="shared" si="4"/>
        <v>467628500</v>
      </c>
      <c r="K127" s="35"/>
      <c r="L127" s="248">
        <f t="shared" si="5"/>
        <v>410000</v>
      </c>
      <c r="M127" s="224" t="s">
        <v>3844</v>
      </c>
      <c r="N127" s="73"/>
    </row>
    <row r="128" spans="1:14" s="74" customFormat="1" ht="26.25" x14ac:dyDescent="0.25">
      <c r="A128" s="17"/>
      <c r="B128" s="18">
        <v>3</v>
      </c>
      <c r="C128" s="19" t="s">
        <v>3478</v>
      </c>
      <c r="D128" s="20" t="s">
        <v>1395</v>
      </c>
      <c r="E128" s="21"/>
      <c r="F128" s="21" t="s">
        <v>4860</v>
      </c>
      <c r="G128" s="22"/>
      <c r="H128" s="394">
        <v>800000</v>
      </c>
      <c r="I128" s="373"/>
      <c r="J128" s="24">
        <f t="shared" si="4"/>
        <v>468428500</v>
      </c>
      <c r="K128" s="35"/>
      <c r="L128" s="248">
        <f t="shared" si="5"/>
        <v>800000</v>
      </c>
      <c r="M128" s="224" t="s">
        <v>3479</v>
      </c>
      <c r="N128" s="73"/>
    </row>
    <row r="129" spans="1:14" s="74" customFormat="1" ht="26.25" x14ac:dyDescent="0.25">
      <c r="A129" s="17"/>
      <c r="B129" s="18">
        <v>3</v>
      </c>
      <c r="C129" s="19" t="s">
        <v>4884</v>
      </c>
      <c r="D129" s="20" t="s">
        <v>1476</v>
      </c>
      <c r="E129" s="21"/>
      <c r="F129" s="21" t="s">
        <v>4861</v>
      </c>
      <c r="G129" s="22"/>
      <c r="H129" s="394">
        <v>500000</v>
      </c>
      <c r="I129" s="373"/>
      <c r="J129" s="24">
        <f t="shared" si="4"/>
        <v>468928500</v>
      </c>
      <c r="K129" s="35"/>
      <c r="L129" s="248">
        <f t="shared" si="5"/>
        <v>500000</v>
      </c>
      <c r="M129" s="224" t="s">
        <v>2124</v>
      </c>
      <c r="N129" s="73"/>
    </row>
    <row r="130" spans="1:14" s="74" customFormat="1" ht="26.25" x14ac:dyDescent="0.25">
      <c r="A130" s="17"/>
      <c r="B130" s="18">
        <v>3</v>
      </c>
      <c r="C130" s="19" t="s">
        <v>3105</v>
      </c>
      <c r="D130" s="20" t="s">
        <v>1476</v>
      </c>
      <c r="E130" s="21"/>
      <c r="F130" s="21" t="s">
        <v>4862</v>
      </c>
      <c r="G130" s="22"/>
      <c r="H130" s="394">
        <v>1000000</v>
      </c>
      <c r="I130" s="373"/>
      <c r="J130" s="24">
        <f t="shared" si="4"/>
        <v>469928500</v>
      </c>
      <c r="K130" s="35"/>
      <c r="L130" s="248">
        <f t="shared" si="5"/>
        <v>1000000</v>
      </c>
      <c r="M130" s="224" t="s">
        <v>3106</v>
      </c>
      <c r="N130" s="73"/>
    </row>
    <row r="131" spans="1:14" s="74" customFormat="1" ht="26.25" x14ac:dyDescent="0.25">
      <c r="A131" s="17"/>
      <c r="B131" s="18">
        <v>3</v>
      </c>
      <c r="C131" s="19" t="s">
        <v>4885</v>
      </c>
      <c r="D131" s="20" t="s">
        <v>1476</v>
      </c>
      <c r="E131" s="21"/>
      <c r="F131" s="21" t="s">
        <v>4863</v>
      </c>
      <c r="G131" s="22"/>
      <c r="H131" s="394">
        <v>1000000</v>
      </c>
      <c r="I131" s="373"/>
      <c r="J131" s="24">
        <f t="shared" si="4"/>
        <v>470928500</v>
      </c>
      <c r="K131" s="35"/>
      <c r="L131" s="248">
        <f t="shared" si="5"/>
        <v>1000000</v>
      </c>
      <c r="M131" s="224" t="s">
        <v>4886</v>
      </c>
      <c r="N131" s="73"/>
    </row>
    <row r="132" spans="1:14" s="74" customFormat="1" ht="25.5" x14ac:dyDescent="0.2">
      <c r="A132" s="25"/>
      <c r="B132" s="18">
        <v>3</v>
      </c>
      <c r="C132" s="19" t="s">
        <v>2754</v>
      </c>
      <c r="D132" s="20" t="s">
        <v>1476</v>
      </c>
      <c r="E132" s="21"/>
      <c r="F132" s="21" t="s">
        <v>4864</v>
      </c>
      <c r="G132" s="22"/>
      <c r="H132" s="394">
        <v>800000</v>
      </c>
      <c r="I132" s="373"/>
      <c r="J132" s="24">
        <f t="shared" si="4"/>
        <v>471728500</v>
      </c>
      <c r="K132" s="35"/>
      <c r="L132" s="248">
        <f t="shared" si="5"/>
        <v>800000</v>
      </c>
      <c r="M132" s="224" t="s">
        <v>4887</v>
      </c>
      <c r="N132" s="73"/>
    </row>
    <row r="133" spans="1:14" s="74" customFormat="1" ht="25.5" x14ac:dyDescent="0.2">
      <c r="A133" s="25"/>
      <c r="B133" s="18">
        <v>3</v>
      </c>
      <c r="C133" s="19" t="s">
        <v>4888</v>
      </c>
      <c r="D133" s="20" t="s">
        <v>1476</v>
      </c>
      <c r="E133" s="21"/>
      <c r="F133" s="21" t="s">
        <v>4865</v>
      </c>
      <c r="G133" s="22"/>
      <c r="H133" s="394">
        <v>1000000</v>
      </c>
      <c r="I133" s="373"/>
      <c r="J133" s="24">
        <f t="shared" si="4"/>
        <v>472728500</v>
      </c>
      <c r="K133" s="263"/>
      <c r="L133" s="248">
        <f t="shared" si="5"/>
        <v>1000000</v>
      </c>
      <c r="M133" s="224" t="s">
        <v>4889</v>
      </c>
      <c r="N133" s="73"/>
    </row>
    <row r="134" spans="1:14" s="74" customFormat="1" ht="25.5" x14ac:dyDescent="0.2">
      <c r="A134" s="25"/>
      <c r="B134" s="18">
        <v>3</v>
      </c>
      <c r="C134" s="19" t="s">
        <v>4890</v>
      </c>
      <c r="D134" s="302" t="s">
        <v>1260</v>
      </c>
      <c r="E134" s="21"/>
      <c r="F134" s="21" t="s">
        <v>4866</v>
      </c>
      <c r="G134" s="22"/>
      <c r="H134" s="394">
        <v>1600000</v>
      </c>
      <c r="I134" s="373"/>
      <c r="J134" s="24">
        <f t="shared" si="4"/>
        <v>474328500</v>
      </c>
      <c r="K134" s="263"/>
      <c r="L134" s="248">
        <f t="shared" si="5"/>
        <v>1600000</v>
      </c>
      <c r="M134" s="224" t="s">
        <v>3186</v>
      </c>
      <c r="N134" s="73"/>
    </row>
    <row r="135" spans="1:14" s="74" customFormat="1" ht="25.5" x14ac:dyDescent="0.2">
      <c r="A135" s="25"/>
      <c r="B135" s="18">
        <v>3</v>
      </c>
      <c r="C135" s="19" t="s">
        <v>4891</v>
      </c>
      <c r="D135" s="302" t="s">
        <v>1297</v>
      </c>
      <c r="E135" s="21"/>
      <c r="F135" s="21" t="s">
        <v>4867</v>
      </c>
      <c r="G135" s="22"/>
      <c r="H135" s="394">
        <v>2640000</v>
      </c>
      <c r="I135" s="373"/>
      <c r="J135" s="24">
        <f t="shared" si="4"/>
        <v>476968500</v>
      </c>
      <c r="K135" s="263"/>
      <c r="L135" s="248">
        <f t="shared" si="5"/>
        <v>2640000</v>
      </c>
      <c r="M135" s="224" t="s">
        <v>3990</v>
      </c>
      <c r="N135" s="73"/>
    </row>
    <row r="136" spans="1:14" s="74" customFormat="1" ht="25.5" x14ac:dyDescent="0.2">
      <c r="A136" s="25"/>
      <c r="B136" s="18">
        <v>3</v>
      </c>
      <c r="C136" s="19" t="s">
        <v>4892</v>
      </c>
      <c r="D136" s="302" t="s">
        <v>1260</v>
      </c>
      <c r="E136" s="21"/>
      <c r="F136" s="21" t="s">
        <v>4868</v>
      </c>
      <c r="G136" s="22"/>
      <c r="H136" s="398">
        <v>2200000</v>
      </c>
      <c r="I136" s="373"/>
      <c r="J136" s="24">
        <f t="shared" si="4"/>
        <v>479168500</v>
      </c>
      <c r="K136" s="263"/>
      <c r="L136" s="248">
        <f t="shared" si="5"/>
        <v>2200000</v>
      </c>
      <c r="M136" s="224" t="s">
        <v>4893</v>
      </c>
      <c r="N136" s="73"/>
    </row>
    <row r="137" spans="1:14" s="74" customFormat="1" ht="25.5" x14ac:dyDescent="0.2">
      <c r="A137" s="25"/>
      <c r="B137" s="18">
        <v>3</v>
      </c>
      <c r="C137" s="19" t="s">
        <v>4894</v>
      </c>
      <c r="D137" s="302" t="s">
        <v>1297</v>
      </c>
      <c r="E137" s="21"/>
      <c r="F137" s="21" t="s">
        <v>4869</v>
      </c>
      <c r="G137" s="22"/>
      <c r="H137" s="398">
        <v>1000000</v>
      </c>
      <c r="I137" s="373"/>
      <c r="J137" s="24">
        <f t="shared" si="4"/>
        <v>480168500</v>
      </c>
      <c r="K137" s="263"/>
      <c r="L137" s="248">
        <f t="shared" si="5"/>
        <v>1000000</v>
      </c>
      <c r="M137" s="224" t="s">
        <v>4895</v>
      </c>
      <c r="N137" s="73"/>
    </row>
    <row r="138" spans="1:14" s="74" customFormat="1" ht="25.5" x14ac:dyDescent="0.2">
      <c r="A138" s="25"/>
      <c r="B138" s="18">
        <v>3</v>
      </c>
      <c r="C138" s="19" t="s">
        <v>4896</v>
      </c>
      <c r="D138" s="302" t="s">
        <v>1251</v>
      </c>
      <c r="E138" s="21"/>
      <c r="F138" s="21" t="s">
        <v>4870</v>
      </c>
      <c r="G138" s="22"/>
      <c r="H138" s="398">
        <v>700000</v>
      </c>
      <c r="I138" s="373"/>
      <c r="J138" s="24">
        <f t="shared" si="4"/>
        <v>480868500</v>
      </c>
      <c r="K138" s="263"/>
      <c r="L138" s="248">
        <f t="shared" si="5"/>
        <v>700000</v>
      </c>
      <c r="M138" s="224" t="s">
        <v>2645</v>
      </c>
      <c r="N138" s="73"/>
    </row>
    <row r="139" spans="1:14" s="74" customFormat="1" ht="25.5" x14ac:dyDescent="0.2">
      <c r="A139" s="25"/>
      <c r="B139" s="18">
        <v>3</v>
      </c>
      <c r="C139" s="19" t="s">
        <v>2729</v>
      </c>
      <c r="D139" s="302" t="s">
        <v>1433</v>
      </c>
      <c r="E139" s="21"/>
      <c r="F139" s="21" t="s">
        <v>4871</v>
      </c>
      <c r="G139" s="22"/>
      <c r="H139" s="398">
        <v>1050000</v>
      </c>
      <c r="I139" s="373"/>
      <c r="J139" s="24">
        <f t="shared" si="4"/>
        <v>481918500</v>
      </c>
      <c r="K139" s="263"/>
      <c r="L139" s="248">
        <f t="shared" si="5"/>
        <v>1050000</v>
      </c>
      <c r="M139" s="224" t="s">
        <v>2730</v>
      </c>
      <c r="N139" s="73"/>
    </row>
    <row r="140" spans="1:14" s="74" customFormat="1" ht="25.5" x14ac:dyDescent="0.2">
      <c r="A140" s="25"/>
      <c r="B140" s="18">
        <v>3</v>
      </c>
      <c r="C140" s="19" t="s">
        <v>4897</v>
      </c>
      <c r="D140" s="302" t="s">
        <v>1385</v>
      </c>
      <c r="E140" s="21"/>
      <c r="F140" s="21" t="s">
        <v>4872</v>
      </c>
      <c r="G140" s="22"/>
      <c r="H140" s="398">
        <v>2100000</v>
      </c>
      <c r="I140" s="373"/>
      <c r="J140" s="24">
        <f t="shared" si="4"/>
        <v>484018500</v>
      </c>
      <c r="K140" s="35"/>
      <c r="L140" s="248">
        <f t="shared" si="5"/>
        <v>2100000</v>
      </c>
      <c r="M140" s="224" t="s">
        <v>4898</v>
      </c>
      <c r="N140" s="73"/>
    </row>
    <row r="141" spans="1:14" s="74" customFormat="1" ht="25.5" x14ac:dyDescent="0.2">
      <c r="A141" s="25"/>
      <c r="B141" s="18">
        <v>3</v>
      </c>
      <c r="C141" s="19" t="s">
        <v>4899</v>
      </c>
      <c r="D141" s="302" t="s">
        <v>1433</v>
      </c>
      <c r="E141" s="21"/>
      <c r="F141" s="21" t="s">
        <v>4873</v>
      </c>
      <c r="G141" s="22"/>
      <c r="H141" s="398">
        <v>950000</v>
      </c>
      <c r="I141" s="373"/>
      <c r="J141" s="24">
        <f t="shared" si="4"/>
        <v>484968500</v>
      </c>
      <c r="K141" s="35"/>
      <c r="L141" s="248">
        <f t="shared" si="5"/>
        <v>950000</v>
      </c>
      <c r="M141" s="224" t="s">
        <v>4127</v>
      </c>
      <c r="N141" s="73"/>
    </row>
    <row r="142" spans="1:14" s="74" customFormat="1" ht="25.5" x14ac:dyDescent="0.2">
      <c r="A142" s="25"/>
      <c r="B142" s="18">
        <v>3</v>
      </c>
      <c r="C142" s="19" t="s">
        <v>4900</v>
      </c>
      <c r="D142" s="302" t="s">
        <v>1433</v>
      </c>
      <c r="E142" s="21"/>
      <c r="F142" s="21" t="s">
        <v>4874</v>
      </c>
      <c r="G142" s="22"/>
      <c r="H142" s="398">
        <v>2200000</v>
      </c>
      <c r="I142" s="373"/>
      <c r="J142" s="24">
        <f t="shared" si="4"/>
        <v>487168500</v>
      </c>
      <c r="K142" s="35"/>
      <c r="L142" s="248">
        <f t="shared" si="5"/>
        <v>2200000</v>
      </c>
      <c r="M142" s="224" t="s">
        <v>2462</v>
      </c>
      <c r="N142" s="73"/>
    </row>
    <row r="143" spans="1:14" s="74" customFormat="1" ht="25.5" x14ac:dyDescent="0.2">
      <c r="A143" s="237"/>
      <c r="B143" s="18">
        <v>3</v>
      </c>
      <c r="C143" s="19" t="s">
        <v>4901</v>
      </c>
      <c r="D143" s="302" t="s">
        <v>1385</v>
      </c>
      <c r="E143" s="84"/>
      <c r="F143" s="21" t="s">
        <v>4875</v>
      </c>
      <c r="G143" s="238"/>
      <c r="H143" s="398">
        <v>1000000</v>
      </c>
      <c r="I143" s="374"/>
      <c r="J143" s="24">
        <f t="shared" si="4"/>
        <v>488168500</v>
      </c>
      <c r="K143" s="35"/>
      <c r="L143" s="248">
        <f t="shared" si="5"/>
        <v>1000000</v>
      </c>
      <c r="M143" s="399" t="s">
        <v>4410</v>
      </c>
      <c r="N143" s="73"/>
    </row>
    <row r="144" spans="1:14" s="74" customFormat="1" ht="25.5" x14ac:dyDescent="0.2">
      <c r="A144" s="237"/>
      <c r="B144" s="18">
        <v>3</v>
      </c>
      <c r="C144" s="19" t="s">
        <v>4902</v>
      </c>
      <c r="D144" s="302" t="s">
        <v>1244</v>
      </c>
      <c r="E144" s="84"/>
      <c r="F144" s="21" t="s">
        <v>4876</v>
      </c>
      <c r="G144" s="238"/>
      <c r="H144" s="398">
        <v>1050000</v>
      </c>
      <c r="I144" s="374"/>
      <c r="J144" s="24">
        <f t="shared" si="4"/>
        <v>489218500</v>
      </c>
      <c r="K144" s="35"/>
      <c r="L144" s="248">
        <f t="shared" si="5"/>
        <v>1050000</v>
      </c>
      <c r="M144" s="399" t="s">
        <v>3848</v>
      </c>
      <c r="N144" s="73"/>
    </row>
    <row r="145" spans="1:14" s="38" customFormat="1" ht="25.5" x14ac:dyDescent="0.2">
      <c r="A145" s="81"/>
      <c r="B145" s="18">
        <v>3</v>
      </c>
      <c r="C145" s="77" t="s">
        <v>4903</v>
      </c>
      <c r="D145" s="302" t="s">
        <v>1260</v>
      </c>
      <c r="E145" s="84"/>
      <c r="F145" s="21" t="s">
        <v>4877</v>
      </c>
      <c r="G145" s="84"/>
      <c r="H145" s="398">
        <v>1000000</v>
      </c>
      <c r="I145" s="375"/>
      <c r="J145" s="24">
        <f t="shared" si="4"/>
        <v>490218500</v>
      </c>
      <c r="K145" s="80"/>
      <c r="L145" s="248">
        <f t="shared" si="5"/>
        <v>1000000</v>
      </c>
      <c r="M145" s="400" t="s">
        <v>4904</v>
      </c>
    </row>
    <row r="146" spans="1:14" s="38" customFormat="1" ht="25.5" x14ac:dyDescent="0.2">
      <c r="A146" s="81"/>
      <c r="B146" s="18">
        <v>3</v>
      </c>
      <c r="C146" s="77" t="s">
        <v>4905</v>
      </c>
      <c r="D146" s="302" t="s">
        <v>1433</v>
      </c>
      <c r="E146" s="84"/>
      <c r="F146" s="21" t="s">
        <v>4878</v>
      </c>
      <c r="G146" s="84"/>
      <c r="H146" s="398">
        <v>1700000</v>
      </c>
      <c r="I146" s="375"/>
      <c r="J146" s="24">
        <f t="shared" si="4"/>
        <v>491918500</v>
      </c>
      <c r="K146" s="80"/>
      <c r="L146" s="248">
        <f t="shared" si="5"/>
        <v>1700000</v>
      </c>
      <c r="M146" s="400" t="s">
        <v>4906</v>
      </c>
    </row>
    <row r="147" spans="1:14" s="38" customFormat="1" ht="25.5" x14ac:dyDescent="0.2">
      <c r="A147" s="81"/>
      <c r="B147" s="18">
        <v>3</v>
      </c>
      <c r="C147" s="77" t="s">
        <v>4907</v>
      </c>
      <c r="D147" s="302" t="s">
        <v>1433</v>
      </c>
      <c r="E147" s="84"/>
      <c r="F147" s="21" t="s">
        <v>4879</v>
      </c>
      <c r="G147" s="84"/>
      <c r="H147" s="398">
        <v>600000</v>
      </c>
      <c r="I147" s="375"/>
      <c r="J147" s="24">
        <f t="shared" si="4"/>
        <v>492518500</v>
      </c>
      <c r="K147" s="80"/>
      <c r="L147" s="248">
        <f t="shared" si="5"/>
        <v>600000</v>
      </c>
      <c r="M147" s="400" t="s">
        <v>3100</v>
      </c>
    </row>
    <row r="148" spans="1:14" s="38" customFormat="1" ht="25.5" x14ac:dyDescent="0.2">
      <c r="A148" s="81"/>
      <c r="B148" s="243">
        <v>3</v>
      </c>
      <c r="C148" s="83" t="s">
        <v>5014</v>
      </c>
      <c r="D148" s="244"/>
      <c r="E148" s="84"/>
      <c r="F148" s="84" t="s">
        <v>5009</v>
      </c>
      <c r="G148" s="84"/>
      <c r="H148" s="404"/>
      <c r="I148" s="375">
        <v>170000</v>
      </c>
      <c r="J148" s="24">
        <f>J147-I148</f>
        <v>492348500</v>
      </c>
      <c r="K148" s="80" t="s">
        <v>5331</v>
      </c>
      <c r="L148" s="248">
        <f>-I148</f>
        <v>-170000</v>
      </c>
      <c r="M148" s="400" t="s">
        <v>2447</v>
      </c>
    </row>
    <row r="149" spans="1:14" s="38" customFormat="1" ht="51" x14ac:dyDescent="0.2">
      <c r="A149" s="81"/>
      <c r="B149" s="243">
        <v>3</v>
      </c>
      <c r="C149" s="83" t="s">
        <v>5015</v>
      </c>
      <c r="D149" s="244"/>
      <c r="E149" s="84"/>
      <c r="F149" s="84" t="s">
        <v>5010</v>
      </c>
      <c r="G149" s="84"/>
      <c r="H149" s="404"/>
      <c r="I149" s="375">
        <v>69451300</v>
      </c>
      <c r="J149" s="24">
        <f>J148-I149</f>
        <v>422897200</v>
      </c>
      <c r="K149" s="80" t="s">
        <v>5332</v>
      </c>
      <c r="L149" s="248">
        <f>-I149</f>
        <v>-69451300</v>
      </c>
      <c r="M149" s="400" t="s">
        <v>141</v>
      </c>
    </row>
    <row r="150" spans="1:14" s="38" customFormat="1" ht="38.25" x14ac:dyDescent="0.2">
      <c r="A150" s="81"/>
      <c r="B150" s="243">
        <v>3</v>
      </c>
      <c r="C150" s="83" t="s">
        <v>5016</v>
      </c>
      <c r="D150" s="244"/>
      <c r="E150" s="84"/>
      <c r="F150" s="84" t="s">
        <v>5011</v>
      </c>
      <c r="G150" s="84"/>
      <c r="H150" s="404"/>
      <c r="I150" s="375">
        <v>4757500</v>
      </c>
      <c r="J150" s="24">
        <f>J149-I150</f>
        <v>418139700</v>
      </c>
      <c r="K150" s="80" t="s">
        <v>5333</v>
      </c>
      <c r="L150" s="248">
        <f>-I150</f>
        <v>-4757500</v>
      </c>
      <c r="M150" s="400" t="s">
        <v>3980</v>
      </c>
    </row>
    <row r="151" spans="1:14" s="38" customFormat="1" ht="25.5" x14ac:dyDescent="0.2">
      <c r="A151" s="81"/>
      <c r="B151" s="243">
        <v>3</v>
      </c>
      <c r="C151" s="83" t="s">
        <v>5017</v>
      </c>
      <c r="D151" s="244"/>
      <c r="E151" s="84"/>
      <c r="F151" s="84" t="s">
        <v>5012</v>
      </c>
      <c r="G151" s="84"/>
      <c r="H151" s="404"/>
      <c r="I151" s="375">
        <v>431500</v>
      </c>
      <c r="J151" s="24">
        <f>J150-I151</f>
        <v>417708200</v>
      </c>
      <c r="K151" s="80" t="s">
        <v>5332</v>
      </c>
      <c r="L151" s="248">
        <f>-I151</f>
        <v>-431500</v>
      </c>
      <c r="M151" s="400" t="s">
        <v>690</v>
      </c>
    </row>
    <row r="152" spans="1:14" s="38" customFormat="1" ht="25.5" x14ac:dyDescent="0.2">
      <c r="A152" s="81"/>
      <c r="B152" s="243">
        <v>3</v>
      </c>
      <c r="C152" s="83" t="s">
        <v>5018</v>
      </c>
      <c r="D152" s="244"/>
      <c r="E152" s="84"/>
      <c r="F152" s="84" t="s">
        <v>5013</v>
      </c>
      <c r="G152" s="84"/>
      <c r="H152" s="404"/>
      <c r="I152" s="375">
        <v>127500</v>
      </c>
      <c r="J152" s="24">
        <f>J151-I152</f>
        <v>417580700</v>
      </c>
      <c r="K152" s="80" t="s">
        <v>5334</v>
      </c>
      <c r="L152" s="248">
        <f>-I152</f>
        <v>-127500</v>
      </c>
      <c r="M152" s="400" t="s">
        <v>2150</v>
      </c>
    </row>
    <row r="153" spans="1:14" s="38" customFormat="1" ht="30" x14ac:dyDescent="0.2">
      <c r="A153" s="81"/>
      <c r="B153" s="18">
        <v>4</v>
      </c>
      <c r="C153" s="77" t="s">
        <v>4952</v>
      </c>
      <c r="D153" s="302" t="s">
        <v>3118</v>
      </c>
      <c r="E153" s="84"/>
      <c r="F153" s="21" t="s">
        <v>4908</v>
      </c>
      <c r="G153" s="84"/>
      <c r="H153" s="384">
        <v>2000000</v>
      </c>
      <c r="I153" s="375"/>
      <c r="J153" s="24">
        <f>J152+H153</f>
        <v>419580700</v>
      </c>
      <c r="K153" s="80"/>
      <c r="L153" s="248">
        <f t="shared" si="5"/>
        <v>2000000</v>
      </c>
      <c r="M153" s="400" t="s">
        <v>3605</v>
      </c>
    </row>
    <row r="154" spans="1:14" s="38" customFormat="1" ht="25.5" x14ac:dyDescent="0.2">
      <c r="A154" s="81"/>
      <c r="B154" s="18">
        <v>4</v>
      </c>
      <c r="C154" s="77" t="s">
        <v>4953</v>
      </c>
      <c r="D154" s="302" t="s">
        <v>4771</v>
      </c>
      <c r="E154" s="84"/>
      <c r="F154" s="21" t="s">
        <v>4909</v>
      </c>
      <c r="G154" s="84"/>
      <c r="H154" s="384">
        <v>500000</v>
      </c>
      <c r="I154" s="125"/>
      <c r="J154" s="24">
        <f t="shared" ref="J154:J196" si="6">J153+H154</f>
        <v>420080700</v>
      </c>
      <c r="K154" s="80"/>
      <c r="L154" s="248">
        <f t="shared" si="5"/>
        <v>500000</v>
      </c>
      <c r="M154" s="347" t="s">
        <v>4954</v>
      </c>
    </row>
    <row r="155" spans="1:14" s="38" customFormat="1" ht="25.5" x14ac:dyDescent="0.2">
      <c r="A155" s="81"/>
      <c r="B155" s="18">
        <v>4</v>
      </c>
      <c r="C155" s="77" t="s">
        <v>4955</v>
      </c>
      <c r="D155" s="302" t="s">
        <v>1395</v>
      </c>
      <c r="E155" s="84"/>
      <c r="F155" s="21" t="s">
        <v>4910</v>
      </c>
      <c r="G155" s="84"/>
      <c r="H155" s="384">
        <v>3000000</v>
      </c>
      <c r="I155" s="125"/>
      <c r="J155" s="24">
        <f t="shared" si="6"/>
        <v>423080700</v>
      </c>
      <c r="K155" s="80"/>
      <c r="L155" s="248">
        <f t="shared" si="5"/>
        <v>3000000</v>
      </c>
      <c r="M155" s="347" t="s">
        <v>4956</v>
      </c>
    </row>
    <row r="156" spans="1:14" s="38" customFormat="1" ht="25.5" x14ac:dyDescent="0.2">
      <c r="A156" s="75"/>
      <c r="B156" s="18">
        <v>4</v>
      </c>
      <c r="C156" s="77" t="s">
        <v>4957</v>
      </c>
      <c r="D156" s="302" t="s">
        <v>1395</v>
      </c>
      <c r="E156" s="21"/>
      <c r="F156" s="21" t="s">
        <v>4911</v>
      </c>
      <c r="G156" s="21"/>
      <c r="H156" s="384">
        <v>400000</v>
      </c>
      <c r="I156" s="136"/>
      <c r="J156" s="24">
        <f t="shared" si="6"/>
        <v>423480700</v>
      </c>
      <c r="K156" s="80"/>
      <c r="L156" s="248">
        <f t="shared" si="5"/>
        <v>400000</v>
      </c>
      <c r="M156" s="401" t="s">
        <v>1980</v>
      </c>
    </row>
    <row r="157" spans="1:14" s="38" customFormat="1" ht="25.5" x14ac:dyDescent="0.2">
      <c r="A157" s="75"/>
      <c r="B157" s="18">
        <v>4</v>
      </c>
      <c r="C157" s="77" t="s">
        <v>4958</v>
      </c>
      <c r="D157" s="302" t="s">
        <v>1385</v>
      </c>
      <c r="E157" s="21"/>
      <c r="F157" s="21" t="s">
        <v>4912</v>
      </c>
      <c r="G157" s="21"/>
      <c r="H157" s="384">
        <v>650000</v>
      </c>
      <c r="I157" s="136"/>
      <c r="J157" s="24">
        <f t="shared" si="6"/>
        <v>424130700</v>
      </c>
      <c r="K157" s="80"/>
      <c r="L157" s="248">
        <f t="shared" si="5"/>
        <v>650000</v>
      </c>
      <c r="M157" s="401" t="s">
        <v>1564</v>
      </c>
    </row>
    <row r="158" spans="1:14" s="38" customFormat="1" ht="25.5" x14ac:dyDescent="0.2">
      <c r="A158" s="75"/>
      <c r="B158" s="18">
        <v>4</v>
      </c>
      <c r="C158" s="77" t="s">
        <v>4959</v>
      </c>
      <c r="D158" s="302" t="s">
        <v>1297</v>
      </c>
      <c r="E158" s="21"/>
      <c r="F158" s="21" t="s">
        <v>4913</v>
      </c>
      <c r="G158" s="21"/>
      <c r="H158" s="384">
        <v>1600000</v>
      </c>
      <c r="I158" s="136"/>
      <c r="J158" s="24">
        <f t="shared" si="6"/>
        <v>425730700</v>
      </c>
      <c r="K158" s="80"/>
      <c r="L158" s="248">
        <f t="shared" si="5"/>
        <v>1600000</v>
      </c>
      <c r="M158" s="401" t="s">
        <v>4960</v>
      </c>
    </row>
    <row r="159" spans="1:14" s="38" customFormat="1" ht="25.5" x14ac:dyDescent="0.2">
      <c r="A159" s="75"/>
      <c r="B159" s="18">
        <v>4</v>
      </c>
      <c r="C159" s="77" t="s">
        <v>4961</v>
      </c>
      <c r="D159" s="21" t="s">
        <v>1395</v>
      </c>
      <c r="E159" s="21"/>
      <c r="F159" s="21" t="s">
        <v>4914</v>
      </c>
      <c r="G159" s="21"/>
      <c r="H159" s="384">
        <v>800000</v>
      </c>
      <c r="I159" s="136"/>
      <c r="J159" s="24">
        <f t="shared" si="6"/>
        <v>426530700</v>
      </c>
      <c r="K159" s="80"/>
      <c r="L159" s="248">
        <f t="shared" si="5"/>
        <v>800000</v>
      </c>
      <c r="M159" s="401" t="s">
        <v>4216</v>
      </c>
    </row>
    <row r="160" spans="1:14" s="91" customFormat="1" ht="25.5" x14ac:dyDescent="0.2">
      <c r="A160" s="81"/>
      <c r="B160" s="18">
        <v>4</v>
      </c>
      <c r="C160" s="77" t="s">
        <v>4962</v>
      </c>
      <c r="D160" s="21" t="s">
        <v>1395</v>
      </c>
      <c r="E160" s="21"/>
      <c r="F160" s="21" t="s">
        <v>4915</v>
      </c>
      <c r="G160" s="21"/>
      <c r="H160" s="384">
        <v>1000000</v>
      </c>
      <c r="I160" s="380"/>
      <c r="J160" s="24">
        <f t="shared" si="6"/>
        <v>427530700</v>
      </c>
      <c r="K160" s="87"/>
      <c r="L160" s="248">
        <f t="shared" si="5"/>
        <v>1000000</v>
      </c>
      <c r="M160" s="402" t="s">
        <v>4963</v>
      </c>
      <c r="N160" s="90"/>
    </row>
    <row r="161" spans="1:17" s="91" customFormat="1" ht="25.5" x14ac:dyDescent="0.2">
      <c r="A161" s="81"/>
      <c r="B161" s="18">
        <v>4</v>
      </c>
      <c r="C161" s="77" t="s">
        <v>4964</v>
      </c>
      <c r="D161" s="21" t="s">
        <v>1395</v>
      </c>
      <c r="E161" s="21"/>
      <c r="F161" s="21" t="s">
        <v>4916</v>
      </c>
      <c r="G161" s="21"/>
      <c r="H161" s="384">
        <v>2000000</v>
      </c>
      <c r="I161" s="380"/>
      <c r="J161" s="24">
        <f t="shared" si="6"/>
        <v>429530700</v>
      </c>
      <c r="K161" s="87"/>
      <c r="L161" s="248">
        <f t="shared" si="5"/>
        <v>2000000</v>
      </c>
      <c r="M161" s="402" t="s">
        <v>3637</v>
      </c>
      <c r="N161" s="90"/>
    </row>
    <row r="162" spans="1:17" s="91" customFormat="1" ht="25.5" x14ac:dyDescent="0.2">
      <c r="A162" s="81"/>
      <c r="B162" s="18">
        <v>4</v>
      </c>
      <c r="C162" s="77" t="s">
        <v>4965</v>
      </c>
      <c r="D162" s="21" t="s">
        <v>1385</v>
      </c>
      <c r="E162" s="21"/>
      <c r="F162" s="21" t="s">
        <v>4917</v>
      </c>
      <c r="G162" s="21"/>
      <c r="H162" s="384">
        <v>2200000</v>
      </c>
      <c r="I162" s="380"/>
      <c r="J162" s="24">
        <f t="shared" si="6"/>
        <v>431730700</v>
      </c>
      <c r="K162" s="87"/>
      <c r="L162" s="248">
        <f t="shared" si="5"/>
        <v>2200000</v>
      </c>
      <c r="M162" s="402" t="s">
        <v>4966</v>
      </c>
      <c r="N162" s="90"/>
    </row>
    <row r="163" spans="1:17" s="91" customFormat="1" ht="25.5" x14ac:dyDescent="0.2">
      <c r="A163" s="81"/>
      <c r="B163" s="18">
        <v>4</v>
      </c>
      <c r="C163" s="77" t="s">
        <v>4723</v>
      </c>
      <c r="D163" s="21" t="s">
        <v>1385</v>
      </c>
      <c r="E163" s="21"/>
      <c r="F163" s="21" t="s">
        <v>4918</v>
      </c>
      <c r="G163" s="21"/>
      <c r="H163" s="384">
        <v>400000</v>
      </c>
      <c r="I163" s="380"/>
      <c r="J163" s="24">
        <f t="shared" si="6"/>
        <v>432130700</v>
      </c>
      <c r="K163" s="87"/>
      <c r="L163" s="248">
        <f t="shared" si="5"/>
        <v>400000</v>
      </c>
      <c r="M163" s="402" t="s">
        <v>4724</v>
      </c>
      <c r="N163" s="90"/>
    </row>
    <row r="164" spans="1:17" s="91" customFormat="1" ht="25.5" x14ac:dyDescent="0.2">
      <c r="A164" s="81"/>
      <c r="B164" s="18">
        <v>4</v>
      </c>
      <c r="C164" s="77" t="s">
        <v>4967</v>
      </c>
      <c r="D164" s="21" t="s">
        <v>1297</v>
      </c>
      <c r="E164" s="21"/>
      <c r="F164" s="21" t="s">
        <v>4919</v>
      </c>
      <c r="G164" s="21"/>
      <c r="H164" s="384">
        <v>1000000</v>
      </c>
      <c r="I164" s="380"/>
      <c r="J164" s="24">
        <f t="shared" si="6"/>
        <v>433130700</v>
      </c>
      <c r="K164" s="87"/>
      <c r="L164" s="248">
        <f t="shared" si="5"/>
        <v>1000000</v>
      </c>
      <c r="M164" s="402" t="s">
        <v>2340</v>
      </c>
      <c r="N164" s="90"/>
    </row>
    <row r="165" spans="1:17" s="91" customFormat="1" ht="25.5" x14ac:dyDescent="0.2">
      <c r="A165" s="81"/>
      <c r="B165" s="18">
        <v>4</v>
      </c>
      <c r="C165" s="77" t="s">
        <v>4968</v>
      </c>
      <c r="D165" s="21" t="s">
        <v>1395</v>
      </c>
      <c r="E165" s="21"/>
      <c r="F165" s="21" t="s">
        <v>4920</v>
      </c>
      <c r="G165" s="21"/>
      <c r="H165" s="384">
        <v>1000000</v>
      </c>
      <c r="I165" s="380"/>
      <c r="J165" s="24">
        <f t="shared" si="6"/>
        <v>434130700</v>
      </c>
      <c r="K165" s="87"/>
      <c r="L165" s="248">
        <f t="shared" si="5"/>
        <v>1000000</v>
      </c>
      <c r="M165" s="402" t="s">
        <v>3683</v>
      </c>
      <c r="N165" s="90"/>
    </row>
    <row r="166" spans="1:17" s="91" customFormat="1" ht="25.5" x14ac:dyDescent="0.2">
      <c r="A166" s="92"/>
      <c r="B166" s="18">
        <v>4</v>
      </c>
      <c r="C166" s="113" t="s">
        <v>4969</v>
      </c>
      <c r="D166" s="21" t="s">
        <v>1395</v>
      </c>
      <c r="E166" s="21"/>
      <c r="F166" s="21" t="s">
        <v>4921</v>
      </c>
      <c r="G166" s="106"/>
      <c r="H166" s="384">
        <v>2000000</v>
      </c>
      <c r="I166" s="380"/>
      <c r="J166" s="24">
        <f t="shared" si="6"/>
        <v>436130700</v>
      </c>
      <c r="K166" s="87"/>
      <c r="L166" s="248">
        <f t="shared" si="5"/>
        <v>2000000</v>
      </c>
      <c r="M166" s="402" t="s">
        <v>4970</v>
      </c>
      <c r="N166" s="90"/>
    </row>
    <row r="167" spans="1:17" s="96" customFormat="1" ht="25.5" x14ac:dyDescent="0.2">
      <c r="A167" s="81"/>
      <c r="B167" s="18">
        <v>4</v>
      </c>
      <c r="C167" s="19" t="s">
        <v>4971</v>
      </c>
      <c r="D167" s="7" t="s">
        <v>1251</v>
      </c>
      <c r="E167" s="21"/>
      <c r="F167" s="21" t="s">
        <v>4922</v>
      </c>
      <c r="G167" s="114"/>
      <c r="H167" s="384">
        <v>1240000</v>
      </c>
      <c r="I167" s="376"/>
      <c r="J167" s="24">
        <f t="shared" si="6"/>
        <v>437370700</v>
      </c>
      <c r="K167" s="87"/>
      <c r="L167" s="248">
        <f t="shared" si="5"/>
        <v>1240000</v>
      </c>
      <c r="M167" s="108" t="s">
        <v>4972</v>
      </c>
      <c r="N167" s="97"/>
      <c r="O167" s="98"/>
      <c r="P167" s="98"/>
      <c r="Q167" s="99"/>
    </row>
    <row r="168" spans="1:17" s="91" customFormat="1" ht="25.5" x14ac:dyDescent="0.2">
      <c r="A168" s="100"/>
      <c r="B168" s="18">
        <v>4</v>
      </c>
      <c r="C168" s="119" t="s">
        <v>4973</v>
      </c>
      <c r="D168" s="7" t="s">
        <v>1385</v>
      </c>
      <c r="E168" s="21"/>
      <c r="F168" s="21" t="s">
        <v>4923</v>
      </c>
      <c r="G168" s="120"/>
      <c r="H168" s="384">
        <v>1050000</v>
      </c>
      <c r="I168" s="380"/>
      <c r="J168" s="24">
        <f t="shared" si="6"/>
        <v>438420700</v>
      </c>
      <c r="K168" s="87"/>
      <c r="L168" s="248">
        <f t="shared" si="5"/>
        <v>1050000</v>
      </c>
      <c r="M168" s="402" t="s">
        <v>3150</v>
      </c>
      <c r="N168" s="102"/>
      <c r="O168" s="103"/>
      <c r="P168" s="103"/>
    </row>
    <row r="169" spans="1:17" s="91" customFormat="1" ht="25.5" x14ac:dyDescent="0.2">
      <c r="A169" s="81"/>
      <c r="B169" s="18">
        <v>4</v>
      </c>
      <c r="C169" s="77" t="s">
        <v>4974</v>
      </c>
      <c r="D169" s="7" t="s">
        <v>1395</v>
      </c>
      <c r="E169" s="21"/>
      <c r="F169" s="21" t="s">
        <v>4924</v>
      </c>
      <c r="G169" s="21"/>
      <c r="H169" s="384">
        <v>1000000</v>
      </c>
      <c r="I169" s="380"/>
      <c r="J169" s="24">
        <f t="shared" si="6"/>
        <v>439420700</v>
      </c>
      <c r="K169" s="87"/>
      <c r="L169" s="248">
        <f t="shared" si="5"/>
        <v>1000000</v>
      </c>
      <c r="M169" s="402" t="s">
        <v>3491</v>
      </c>
      <c r="N169" s="90"/>
    </row>
    <row r="170" spans="1:17" s="91" customFormat="1" ht="25.5" x14ac:dyDescent="0.2">
      <c r="A170" s="81"/>
      <c r="B170" s="18">
        <v>4</v>
      </c>
      <c r="C170" s="77" t="s">
        <v>4975</v>
      </c>
      <c r="D170" s="7" t="s">
        <v>1297</v>
      </c>
      <c r="E170" s="21"/>
      <c r="F170" s="21" t="s">
        <v>4925</v>
      </c>
      <c r="G170" s="21"/>
      <c r="H170" s="384">
        <v>2000000</v>
      </c>
      <c r="I170" s="380"/>
      <c r="J170" s="24">
        <f t="shared" si="6"/>
        <v>441420700</v>
      </c>
      <c r="K170" s="87"/>
      <c r="L170" s="248">
        <f t="shared" si="5"/>
        <v>2000000</v>
      </c>
      <c r="M170" s="402" t="s">
        <v>4976</v>
      </c>
      <c r="N170" s="90"/>
    </row>
    <row r="171" spans="1:17" s="91" customFormat="1" ht="25.5" x14ac:dyDescent="0.2">
      <c r="A171" s="81"/>
      <c r="B171" s="18">
        <v>4</v>
      </c>
      <c r="C171" s="77" t="s">
        <v>4977</v>
      </c>
      <c r="D171" s="21" t="s">
        <v>1297</v>
      </c>
      <c r="E171" s="21"/>
      <c r="F171" s="21" t="s">
        <v>4926</v>
      </c>
      <c r="G171" s="21"/>
      <c r="H171" s="384">
        <v>1100000</v>
      </c>
      <c r="I171" s="380"/>
      <c r="J171" s="24">
        <f t="shared" si="6"/>
        <v>442520700</v>
      </c>
      <c r="K171" s="87"/>
      <c r="L171" s="248">
        <f t="shared" si="5"/>
        <v>1100000</v>
      </c>
      <c r="M171" s="402" t="s">
        <v>4978</v>
      </c>
      <c r="N171" s="90"/>
    </row>
    <row r="172" spans="1:17" s="91" customFormat="1" ht="25.5" x14ac:dyDescent="0.2">
      <c r="A172" s="81"/>
      <c r="B172" s="18">
        <v>4</v>
      </c>
      <c r="C172" s="77" t="s">
        <v>1384</v>
      </c>
      <c r="D172" s="21" t="s">
        <v>1385</v>
      </c>
      <c r="E172" s="21"/>
      <c r="F172" s="21" t="s">
        <v>4927</v>
      </c>
      <c r="G172" s="21"/>
      <c r="H172" s="384">
        <v>700000</v>
      </c>
      <c r="I172" s="380"/>
      <c r="J172" s="24">
        <f t="shared" si="6"/>
        <v>443220700</v>
      </c>
      <c r="K172" s="87"/>
      <c r="L172" s="248">
        <f t="shared" si="5"/>
        <v>700000</v>
      </c>
      <c r="M172" s="402" t="s">
        <v>3839</v>
      </c>
      <c r="N172" s="90"/>
    </row>
    <row r="173" spans="1:17" s="91" customFormat="1" ht="25.5" x14ac:dyDescent="0.2">
      <c r="A173" s="81"/>
      <c r="B173" s="18">
        <v>4</v>
      </c>
      <c r="C173" s="77" t="s">
        <v>4979</v>
      </c>
      <c r="D173" s="21" t="s">
        <v>1244</v>
      </c>
      <c r="E173" s="21"/>
      <c r="F173" s="21" t="s">
        <v>4928</v>
      </c>
      <c r="G173" s="21"/>
      <c r="H173" s="384">
        <v>325000</v>
      </c>
      <c r="I173" s="380"/>
      <c r="J173" s="24">
        <f t="shared" si="6"/>
        <v>443545700</v>
      </c>
      <c r="K173" s="87"/>
      <c r="L173" s="248">
        <f t="shared" si="5"/>
        <v>325000</v>
      </c>
      <c r="M173" s="402" t="s">
        <v>2419</v>
      </c>
      <c r="N173" s="90"/>
    </row>
    <row r="174" spans="1:17" ht="25.5" x14ac:dyDescent="0.2">
      <c r="A174" s="75"/>
      <c r="B174" s="18">
        <v>4</v>
      </c>
      <c r="C174" s="77" t="s">
        <v>4980</v>
      </c>
      <c r="D174" s="21" t="s">
        <v>1385</v>
      </c>
      <c r="E174" s="21"/>
      <c r="F174" s="21" t="s">
        <v>4929</v>
      </c>
      <c r="G174" s="21"/>
      <c r="H174" s="384">
        <v>1000000</v>
      </c>
      <c r="I174" s="23"/>
      <c r="J174" s="24">
        <f t="shared" si="6"/>
        <v>444545700</v>
      </c>
      <c r="K174" s="80"/>
      <c r="L174" s="248">
        <f t="shared" si="5"/>
        <v>1000000</v>
      </c>
      <c r="M174" s="65" t="s">
        <v>2389</v>
      </c>
    </row>
    <row r="175" spans="1:17" ht="25.5" x14ac:dyDescent="0.2">
      <c r="A175" s="75"/>
      <c r="B175" s="18">
        <v>4</v>
      </c>
      <c r="C175" s="77" t="s">
        <v>4981</v>
      </c>
      <c r="D175" s="21" t="s">
        <v>1385</v>
      </c>
      <c r="E175" s="21"/>
      <c r="F175" s="21" t="s">
        <v>4930</v>
      </c>
      <c r="G175" s="21"/>
      <c r="H175" s="394">
        <v>500000</v>
      </c>
      <c r="I175" s="23"/>
      <c r="J175" s="24">
        <f t="shared" si="6"/>
        <v>445045700</v>
      </c>
      <c r="K175" s="80"/>
      <c r="L175" s="248">
        <f t="shared" si="5"/>
        <v>500000</v>
      </c>
      <c r="M175" s="65" t="s">
        <v>3696</v>
      </c>
    </row>
    <row r="176" spans="1:17" ht="25.5" x14ac:dyDescent="0.2">
      <c r="A176" s="75"/>
      <c r="B176" s="18">
        <v>4</v>
      </c>
      <c r="C176" s="77" t="s">
        <v>4982</v>
      </c>
      <c r="D176" s="21" t="s">
        <v>1297</v>
      </c>
      <c r="E176" s="21"/>
      <c r="F176" s="21" t="s">
        <v>4931</v>
      </c>
      <c r="G176" s="21"/>
      <c r="H176" s="394">
        <v>80000</v>
      </c>
      <c r="I176" s="23"/>
      <c r="J176" s="24">
        <f t="shared" si="6"/>
        <v>445125700</v>
      </c>
      <c r="K176" s="80"/>
      <c r="L176" s="248">
        <f t="shared" si="5"/>
        <v>80000</v>
      </c>
      <c r="M176" s="65" t="s">
        <v>3990</v>
      </c>
    </row>
    <row r="177" spans="1:13" ht="25.5" x14ac:dyDescent="0.2">
      <c r="A177" s="75"/>
      <c r="B177" s="18">
        <v>4</v>
      </c>
      <c r="C177" s="77" t="s">
        <v>4275</v>
      </c>
      <c r="D177" s="21" t="s">
        <v>1385</v>
      </c>
      <c r="E177" s="21"/>
      <c r="F177" s="21" t="s">
        <v>4932</v>
      </c>
      <c r="G177" s="21"/>
      <c r="H177" s="394">
        <v>1000000</v>
      </c>
      <c r="I177" s="23"/>
      <c r="J177" s="24">
        <f t="shared" si="6"/>
        <v>446125700</v>
      </c>
      <c r="K177" s="80"/>
      <c r="L177" s="248">
        <f t="shared" si="5"/>
        <v>1000000</v>
      </c>
      <c r="M177" s="65" t="s">
        <v>4276</v>
      </c>
    </row>
    <row r="178" spans="1:13" ht="25.5" x14ac:dyDescent="0.2">
      <c r="A178" s="75"/>
      <c r="B178" s="18">
        <v>4</v>
      </c>
      <c r="C178" s="77" t="s">
        <v>4983</v>
      </c>
      <c r="D178" s="21" t="s">
        <v>1385</v>
      </c>
      <c r="E178" s="21"/>
      <c r="F178" s="21" t="s">
        <v>4933</v>
      </c>
      <c r="G178" s="21"/>
      <c r="H178" s="394">
        <v>300000</v>
      </c>
      <c r="I178" s="23"/>
      <c r="J178" s="24">
        <f t="shared" si="6"/>
        <v>446425700</v>
      </c>
      <c r="K178" s="80"/>
      <c r="L178" s="248">
        <f t="shared" si="5"/>
        <v>300000</v>
      </c>
      <c r="M178" s="65" t="s">
        <v>4984</v>
      </c>
    </row>
    <row r="179" spans="1:13" ht="25.5" x14ac:dyDescent="0.2">
      <c r="A179" s="75"/>
      <c r="B179" s="18">
        <v>4</v>
      </c>
      <c r="C179" s="77" t="s">
        <v>4808</v>
      </c>
      <c r="D179" s="21" t="s">
        <v>1297</v>
      </c>
      <c r="E179" s="21"/>
      <c r="F179" s="21" t="s">
        <v>4934</v>
      </c>
      <c r="G179" s="21"/>
      <c r="H179" s="394">
        <v>700000</v>
      </c>
      <c r="I179" s="23"/>
      <c r="J179" s="24">
        <f t="shared" si="6"/>
        <v>447125700</v>
      </c>
      <c r="K179" s="80"/>
      <c r="L179" s="248">
        <f t="shared" si="5"/>
        <v>700000</v>
      </c>
      <c r="M179" s="65" t="s">
        <v>4809</v>
      </c>
    </row>
    <row r="180" spans="1:13" ht="25.5" x14ac:dyDescent="0.2">
      <c r="A180" s="75"/>
      <c r="B180" s="18">
        <v>4</v>
      </c>
      <c r="C180" s="77" t="s">
        <v>4985</v>
      </c>
      <c r="D180" s="21" t="s">
        <v>1385</v>
      </c>
      <c r="E180" s="21"/>
      <c r="F180" s="21" t="s">
        <v>4935</v>
      </c>
      <c r="G180" s="84"/>
      <c r="H180" s="394">
        <v>1900000</v>
      </c>
      <c r="I180" s="23"/>
      <c r="J180" s="24">
        <f t="shared" si="6"/>
        <v>449025700</v>
      </c>
      <c r="K180" s="80"/>
      <c r="L180" s="248">
        <f t="shared" si="5"/>
        <v>1900000</v>
      </c>
      <c r="M180" s="65" t="s">
        <v>3098</v>
      </c>
    </row>
    <row r="181" spans="1:13" ht="25.5" x14ac:dyDescent="0.2">
      <c r="A181" s="75"/>
      <c r="B181" s="18">
        <v>4</v>
      </c>
      <c r="C181" s="77" t="s">
        <v>4986</v>
      </c>
      <c r="D181" s="21" t="s">
        <v>1385</v>
      </c>
      <c r="E181" s="21"/>
      <c r="F181" s="21" t="s">
        <v>4936</v>
      </c>
      <c r="G181" s="84"/>
      <c r="H181" s="394">
        <v>500000</v>
      </c>
      <c r="I181" s="23"/>
      <c r="J181" s="24">
        <f t="shared" si="6"/>
        <v>449525700</v>
      </c>
      <c r="K181" s="80"/>
      <c r="L181" s="248">
        <f t="shared" si="5"/>
        <v>500000</v>
      </c>
      <c r="M181" s="65" t="s">
        <v>2804</v>
      </c>
    </row>
    <row r="182" spans="1:13" ht="25.5" x14ac:dyDescent="0.2">
      <c r="A182" s="75"/>
      <c r="B182" s="18">
        <v>4</v>
      </c>
      <c r="C182" s="77" t="s">
        <v>4987</v>
      </c>
      <c r="D182" s="21" t="s">
        <v>1385</v>
      </c>
      <c r="E182" s="21"/>
      <c r="F182" s="21" t="s">
        <v>4937</v>
      </c>
      <c r="G182" s="84"/>
      <c r="H182" s="394">
        <v>950000</v>
      </c>
      <c r="I182" s="23"/>
      <c r="J182" s="24">
        <f t="shared" si="6"/>
        <v>450475700</v>
      </c>
      <c r="K182" s="80"/>
      <c r="L182" s="248">
        <f t="shared" si="5"/>
        <v>950000</v>
      </c>
      <c r="M182" s="65" t="s">
        <v>2435</v>
      </c>
    </row>
    <row r="183" spans="1:13" ht="25.5" x14ac:dyDescent="0.2">
      <c r="A183" s="75"/>
      <c r="B183" s="18">
        <v>4</v>
      </c>
      <c r="C183" s="77" t="s">
        <v>4988</v>
      </c>
      <c r="D183" s="21" t="s">
        <v>1297</v>
      </c>
      <c r="E183" s="21"/>
      <c r="F183" s="21" t="s">
        <v>4938</v>
      </c>
      <c r="G183" s="84"/>
      <c r="H183" s="394">
        <v>3000000</v>
      </c>
      <c r="I183" s="23"/>
      <c r="J183" s="24">
        <f t="shared" si="6"/>
        <v>453475700</v>
      </c>
      <c r="K183" s="80"/>
      <c r="L183" s="248">
        <f t="shared" si="5"/>
        <v>3000000</v>
      </c>
      <c r="M183" s="65" t="s">
        <v>4989</v>
      </c>
    </row>
    <row r="184" spans="1:13" ht="25.5" x14ac:dyDescent="0.2">
      <c r="A184" s="75"/>
      <c r="B184" s="18">
        <v>4</v>
      </c>
      <c r="C184" s="77" t="s">
        <v>4990</v>
      </c>
      <c r="D184" s="21" t="s">
        <v>1449</v>
      </c>
      <c r="E184" s="21"/>
      <c r="F184" s="21" t="s">
        <v>4939</v>
      </c>
      <c r="G184" s="84"/>
      <c r="H184" s="394">
        <v>1000000</v>
      </c>
      <c r="I184" s="23"/>
      <c r="J184" s="24">
        <f t="shared" si="6"/>
        <v>454475700</v>
      </c>
      <c r="K184" s="80"/>
      <c r="L184" s="248">
        <f t="shared" si="5"/>
        <v>1000000</v>
      </c>
      <c r="M184" s="65" t="s">
        <v>2649</v>
      </c>
    </row>
    <row r="185" spans="1:13" ht="25.5" x14ac:dyDescent="0.2">
      <c r="A185" s="75"/>
      <c r="B185" s="18">
        <v>4</v>
      </c>
      <c r="C185" s="77" t="s">
        <v>4991</v>
      </c>
      <c r="D185" s="21" t="s">
        <v>1244</v>
      </c>
      <c r="E185" s="21"/>
      <c r="F185" s="21" t="s">
        <v>4940</v>
      </c>
      <c r="G185" s="84"/>
      <c r="H185" s="394">
        <v>650000</v>
      </c>
      <c r="I185" s="23"/>
      <c r="J185" s="24">
        <f t="shared" si="6"/>
        <v>455125700</v>
      </c>
      <c r="K185" s="80"/>
      <c r="L185" s="248">
        <f t="shared" si="5"/>
        <v>650000</v>
      </c>
      <c r="M185" s="65" t="s">
        <v>4091</v>
      </c>
    </row>
    <row r="186" spans="1:13" ht="25.5" x14ac:dyDescent="0.2">
      <c r="A186" s="75"/>
      <c r="B186" s="18">
        <v>4</v>
      </c>
      <c r="C186" s="77" t="s">
        <v>4992</v>
      </c>
      <c r="D186" s="21" t="s">
        <v>1395</v>
      </c>
      <c r="E186" s="21"/>
      <c r="F186" s="21" t="s">
        <v>4941</v>
      </c>
      <c r="G186" s="84"/>
      <c r="H186" s="394">
        <v>800000</v>
      </c>
      <c r="I186" s="23"/>
      <c r="J186" s="24">
        <f t="shared" si="6"/>
        <v>455925700</v>
      </c>
      <c r="K186" s="80"/>
      <c r="L186" s="248">
        <f t="shared" si="5"/>
        <v>800000</v>
      </c>
      <c r="M186" s="65" t="s">
        <v>3094</v>
      </c>
    </row>
    <row r="187" spans="1:13" ht="25.5" x14ac:dyDescent="0.2">
      <c r="A187" s="75"/>
      <c r="B187" s="18">
        <v>4</v>
      </c>
      <c r="C187" s="77" t="s">
        <v>4993</v>
      </c>
      <c r="D187" s="21" t="s">
        <v>2482</v>
      </c>
      <c r="E187" s="21"/>
      <c r="F187" s="21" t="s">
        <v>4942</v>
      </c>
      <c r="G187" s="21"/>
      <c r="H187" s="394">
        <v>5000000</v>
      </c>
      <c r="I187" s="23"/>
      <c r="J187" s="24">
        <f t="shared" si="6"/>
        <v>460925700</v>
      </c>
      <c r="K187" s="80"/>
      <c r="L187" s="248">
        <f t="shared" si="5"/>
        <v>5000000</v>
      </c>
      <c r="M187" s="65" t="s">
        <v>4091</v>
      </c>
    </row>
    <row r="188" spans="1:13" ht="25.5" x14ac:dyDescent="0.2">
      <c r="A188" s="75"/>
      <c r="B188" s="18">
        <v>4</v>
      </c>
      <c r="C188" s="77" t="s">
        <v>4766</v>
      </c>
      <c r="D188" s="21" t="s">
        <v>1433</v>
      </c>
      <c r="E188" s="21"/>
      <c r="F188" s="21" t="s">
        <v>4943</v>
      </c>
      <c r="G188" s="21"/>
      <c r="H188" s="394">
        <v>1300000</v>
      </c>
      <c r="I188" s="23"/>
      <c r="J188" s="24">
        <f t="shared" si="6"/>
        <v>462225700</v>
      </c>
      <c r="K188" s="80"/>
      <c r="L188" s="248">
        <f t="shared" si="5"/>
        <v>1300000</v>
      </c>
      <c r="M188" s="65" t="s">
        <v>3597</v>
      </c>
    </row>
    <row r="189" spans="1:13" ht="25.5" x14ac:dyDescent="0.2">
      <c r="A189" s="75"/>
      <c r="B189" s="18">
        <v>4</v>
      </c>
      <c r="C189" s="77" t="s">
        <v>4994</v>
      </c>
      <c r="D189" s="21" t="s">
        <v>1267</v>
      </c>
      <c r="E189" s="21"/>
      <c r="F189" s="21" t="s">
        <v>4944</v>
      </c>
      <c r="G189" s="21"/>
      <c r="H189" s="394">
        <v>1000000</v>
      </c>
      <c r="I189" s="23"/>
      <c r="J189" s="24">
        <f t="shared" si="6"/>
        <v>463225700</v>
      </c>
      <c r="K189" s="80"/>
      <c r="L189" s="248">
        <f t="shared" si="5"/>
        <v>1000000</v>
      </c>
      <c r="M189" s="65" t="s">
        <v>4995</v>
      </c>
    </row>
    <row r="190" spans="1:13" ht="25.5" x14ac:dyDescent="0.2">
      <c r="A190" s="75"/>
      <c r="B190" s="18">
        <v>4</v>
      </c>
      <c r="C190" s="77" t="s">
        <v>4712</v>
      </c>
      <c r="D190" s="21" t="s">
        <v>2819</v>
      </c>
      <c r="E190" s="21"/>
      <c r="F190" s="21" t="s">
        <v>4945</v>
      </c>
      <c r="G190" s="21"/>
      <c r="H190" s="394">
        <v>2000000</v>
      </c>
      <c r="I190" s="23"/>
      <c r="J190" s="24">
        <f t="shared" si="6"/>
        <v>465225700</v>
      </c>
      <c r="K190" s="80"/>
      <c r="L190" s="248">
        <f t="shared" si="5"/>
        <v>2000000</v>
      </c>
      <c r="M190" s="65" t="s">
        <v>4713</v>
      </c>
    </row>
    <row r="191" spans="1:13" ht="25.5" x14ac:dyDescent="0.2">
      <c r="A191" s="75"/>
      <c r="B191" s="18">
        <v>4</v>
      </c>
      <c r="C191" s="77" t="s">
        <v>4996</v>
      </c>
      <c r="D191" s="21" t="s">
        <v>1385</v>
      </c>
      <c r="E191" s="21"/>
      <c r="F191" s="21" t="s">
        <v>4946</v>
      </c>
      <c r="G191" s="21"/>
      <c r="H191" s="394">
        <v>600000</v>
      </c>
      <c r="I191" s="23"/>
      <c r="J191" s="24">
        <f t="shared" si="6"/>
        <v>465825700</v>
      </c>
      <c r="K191" s="80"/>
      <c r="L191" s="248">
        <f t="shared" si="5"/>
        <v>600000</v>
      </c>
      <c r="M191" s="65" t="s">
        <v>4997</v>
      </c>
    </row>
    <row r="192" spans="1:13" ht="25.5" x14ac:dyDescent="0.2">
      <c r="A192" s="75"/>
      <c r="B192" s="18">
        <v>4</v>
      </c>
      <c r="C192" s="77" t="s">
        <v>4998</v>
      </c>
      <c r="D192" s="21" t="s">
        <v>1297</v>
      </c>
      <c r="E192" s="21"/>
      <c r="F192" s="21" t="s">
        <v>4947</v>
      </c>
      <c r="G192" s="21"/>
      <c r="H192" s="394">
        <v>800000</v>
      </c>
      <c r="I192" s="23"/>
      <c r="J192" s="24">
        <f t="shared" si="6"/>
        <v>466625700</v>
      </c>
      <c r="K192" s="80"/>
      <c r="L192" s="248">
        <f t="shared" si="5"/>
        <v>800000</v>
      </c>
      <c r="M192" s="65" t="s">
        <v>2445</v>
      </c>
    </row>
    <row r="193" spans="1:13" ht="25.5" x14ac:dyDescent="0.2">
      <c r="A193" s="75"/>
      <c r="B193" s="18">
        <v>4</v>
      </c>
      <c r="C193" s="77" t="s">
        <v>4999</v>
      </c>
      <c r="D193" s="21" t="s">
        <v>1297</v>
      </c>
      <c r="E193" s="21"/>
      <c r="F193" s="21" t="s">
        <v>4948</v>
      </c>
      <c r="G193" s="21"/>
      <c r="H193" s="394">
        <v>2000000</v>
      </c>
      <c r="I193" s="23"/>
      <c r="J193" s="24">
        <f t="shared" si="6"/>
        <v>468625700</v>
      </c>
      <c r="K193" s="80"/>
      <c r="L193" s="248">
        <f t="shared" si="5"/>
        <v>2000000</v>
      </c>
      <c r="M193" s="65" t="s">
        <v>5000</v>
      </c>
    </row>
    <row r="194" spans="1:13" ht="25.5" x14ac:dyDescent="0.2">
      <c r="A194" s="75"/>
      <c r="B194" s="18">
        <v>4</v>
      </c>
      <c r="C194" s="77" t="s">
        <v>5001</v>
      </c>
      <c r="D194" s="21" t="s">
        <v>1297</v>
      </c>
      <c r="E194" s="21"/>
      <c r="F194" s="21" t="s">
        <v>4949</v>
      </c>
      <c r="G194" s="21"/>
      <c r="H194" s="394">
        <v>3600000</v>
      </c>
      <c r="I194" s="23"/>
      <c r="J194" s="24">
        <f t="shared" si="6"/>
        <v>472225700</v>
      </c>
      <c r="K194" s="80"/>
      <c r="L194" s="248">
        <f>H194</f>
        <v>3600000</v>
      </c>
      <c r="M194" s="65" t="s">
        <v>5002</v>
      </c>
    </row>
    <row r="195" spans="1:13" ht="25.5" x14ac:dyDescent="0.2">
      <c r="A195" s="75"/>
      <c r="B195" s="18">
        <v>4</v>
      </c>
      <c r="C195" s="77" t="s">
        <v>5003</v>
      </c>
      <c r="D195" s="21" t="s">
        <v>1297</v>
      </c>
      <c r="E195" s="21"/>
      <c r="F195" s="21" t="s">
        <v>4950</v>
      </c>
      <c r="G195" s="21"/>
      <c r="H195" s="394">
        <v>1600000</v>
      </c>
      <c r="I195" s="23"/>
      <c r="J195" s="24">
        <f t="shared" si="6"/>
        <v>473825700</v>
      </c>
      <c r="K195" s="80"/>
      <c r="L195" s="248">
        <f>H195</f>
        <v>1600000</v>
      </c>
      <c r="M195" s="65" t="s">
        <v>5004</v>
      </c>
    </row>
    <row r="196" spans="1:13" ht="25.5" x14ac:dyDescent="0.2">
      <c r="A196" s="75"/>
      <c r="B196" s="18">
        <v>4</v>
      </c>
      <c r="C196" s="77" t="s">
        <v>5005</v>
      </c>
      <c r="D196" s="21" t="s">
        <v>1297</v>
      </c>
      <c r="E196" s="21"/>
      <c r="F196" s="21" t="s">
        <v>4951</v>
      </c>
      <c r="G196" s="21"/>
      <c r="H196" s="394">
        <v>2000000</v>
      </c>
      <c r="I196" s="23"/>
      <c r="J196" s="24">
        <f t="shared" si="6"/>
        <v>475825700</v>
      </c>
      <c r="K196" s="80"/>
      <c r="L196" s="248">
        <f>H196</f>
        <v>2000000</v>
      </c>
      <c r="M196" s="65" t="s">
        <v>5006</v>
      </c>
    </row>
    <row r="197" spans="1:13" ht="25.5" x14ac:dyDescent="0.2">
      <c r="A197" s="75"/>
      <c r="B197" s="243">
        <v>4</v>
      </c>
      <c r="C197" s="83" t="s">
        <v>5020</v>
      </c>
      <c r="D197" s="84"/>
      <c r="E197" s="84"/>
      <c r="F197" s="84" t="s">
        <v>5019</v>
      </c>
      <c r="G197" s="84"/>
      <c r="H197" s="405"/>
      <c r="I197" s="245">
        <v>1200000</v>
      </c>
      <c r="J197" s="24">
        <f>J196-I197</f>
        <v>474625700</v>
      </c>
      <c r="K197" s="80" t="s">
        <v>5334</v>
      </c>
      <c r="L197" s="249">
        <f>-I197</f>
        <v>-1200000</v>
      </c>
      <c r="M197" s="346" t="s">
        <v>235</v>
      </c>
    </row>
    <row r="198" spans="1:13" ht="25.5" x14ac:dyDescent="0.2">
      <c r="A198" s="75"/>
      <c r="B198" s="243">
        <v>4</v>
      </c>
      <c r="C198" s="83" t="s">
        <v>5026</v>
      </c>
      <c r="D198" s="84"/>
      <c r="E198" s="84"/>
      <c r="F198" s="84" t="s">
        <v>5021</v>
      </c>
      <c r="G198" s="84"/>
      <c r="H198" s="367"/>
      <c r="I198" s="245">
        <v>2378000</v>
      </c>
      <c r="J198" s="24">
        <f>J197-I198</f>
        <v>472247700</v>
      </c>
      <c r="K198" s="80" t="s">
        <v>5332</v>
      </c>
      <c r="L198" s="249">
        <f>-I198</f>
        <v>-2378000</v>
      </c>
      <c r="M198" s="346" t="s">
        <v>141</v>
      </c>
    </row>
    <row r="199" spans="1:13" ht="25.5" x14ac:dyDescent="0.2">
      <c r="A199" s="75"/>
      <c r="B199" s="243">
        <v>4</v>
      </c>
      <c r="C199" s="83" t="s">
        <v>5027</v>
      </c>
      <c r="D199" s="84"/>
      <c r="E199" s="84"/>
      <c r="F199" s="84" t="s">
        <v>5022</v>
      </c>
      <c r="G199" s="84"/>
      <c r="H199" s="367"/>
      <c r="I199" s="125">
        <v>828100</v>
      </c>
      <c r="J199" s="24">
        <f>J198-I199</f>
        <v>471419600</v>
      </c>
      <c r="K199" s="80" t="s">
        <v>5334</v>
      </c>
      <c r="L199" s="249">
        <f>-I199</f>
        <v>-828100</v>
      </c>
      <c r="M199" s="346" t="s">
        <v>235</v>
      </c>
    </row>
    <row r="200" spans="1:13" ht="25.5" x14ac:dyDescent="0.2">
      <c r="A200" s="75"/>
      <c r="B200" s="243">
        <v>4</v>
      </c>
      <c r="C200" s="83" t="s">
        <v>5028</v>
      </c>
      <c r="D200" s="84"/>
      <c r="E200" s="84"/>
      <c r="F200" s="84" t="s">
        <v>5023</v>
      </c>
      <c r="G200" s="84"/>
      <c r="H200" s="367"/>
      <c r="I200" s="125">
        <v>1075000</v>
      </c>
      <c r="J200" s="24">
        <f>J199-I200</f>
        <v>470344600</v>
      </c>
      <c r="K200" s="80" t="s">
        <v>5332</v>
      </c>
      <c r="L200" s="249">
        <f>-I200</f>
        <v>-1075000</v>
      </c>
      <c r="M200" s="346" t="s">
        <v>2150</v>
      </c>
    </row>
    <row r="201" spans="1:13" ht="25.5" x14ac:dyDescent="0.2">
      <c r="A201" s="75"/>
      <c r="B201" s="243">
        <v>4</v>
      </c>
      <c r="C201" s="83" t="s">
        <v>5029</v>
      </c>
      <c r="D201" s="84"/>
      <c r="E201" s="84"/>
      <c r="F201" s="84" t="s">
        <v>5024</v>
      </c>
      <c r="G201" s="84"/>
      <c r="H201" s="367"/>
      <c r="I201" s="125">
        <v>3050000</v>
      </c>
      <c r="J201" s="24">
        <f>J200-I201</f>
        <v>467294600</v>
      </c>
      <c r="K201" s="80" t="s">
        <v>5332</v>
      </c>
      <c r="L201" s="249">
        <f>-I201</f>
        <v>-3050000</v>
      </c>
      <c r="M201" s="346" t="s">
        <v>2150</v>
      </c>
    </row>
    <row r="202" spans="1:13" ht="25.5" x14ac:dyDescent="0.2">
      <c r="A202" s="75"/>
      <c r="B202" s="18">
        <v>5</v>
      </c>
      <c r="C202" s="77" t="s">
        <v>5044</v>
      </c>
      <c r="D202" s="21" t="s">
        <v>1267</v>
      </c>
      <c r="E202" s="21"/>
      <c r="F202" s="21" t="s">
        <v>5030</v>
      </c>
      <c r="G202" s="84"/>
      <c r="H202" s="384">
        <v>1000000</v>
      </c>
      <c r="I202" s="23"/>
      <c r="J202" s="196">
        <f>J201+H202</f>
        <v>468294600</v>
      </c>
      <c r="K202" s="80"/>
      <c r="L202" s="249">
        <f>+H202</f>
        <v>1000000</v>
      </c>
      <c r="M202" s="347" t="s">
        <v>5006</v>
      </c>
    </row>
    <row r="203" spans="1:13" ht="25.5" x14ac:dyDescent="0.2">
      <c r="A203" s="75"/>
      <c r="B203" s="18">
        <v>5</v>
      </c>
      <c r="C203" s="77" t="s">
        <v>5045</v>
      </c>
      <c r="D203" s="21" t="s">
        <v>1244</v>
      </c>
      <c r="E203" s="21"/>
      <c r="F203" s="21" t="s">
        <v>5031</v>
      </c>
      <c r="G203" s="84"/>
      <c r="H203" s="384">
        <v>850000</v>
      </c>
      <c r="I203" s="23"/>
      <c r="J203" s="196">
        <f t="shared" ref="J203:J217" si="7">J202+H203</f>
        <v>469144600</v>
      </c>
      <c r="K203" s="80"/>
      <c r="L203" s="249">
        <f t="shared" ref="L203:L217" si="8">+H203</f>
        <v>850000</v>
      </c>
      <c r="M203" s="347" t="s">
        <v>2416</v>
      </c>
    </row>
    <row r="204" spans="1:13" ht="25.5" x14ac:dyDescent="0.2">
      <c r="A204" s="75"/>
      <c r="B204" s="18">
        <v>5</v>
      </c>
      <c r="C204" s="77" t="s">
        <v>5046</v>
      </c>
      <c r="D204" s="21" t="s">
        <v>1244</v>
      </c>
      <c r="E204" s="21"/>
      <c r="F204" s="21" t="s">
        <v>5032</v>
      </c>
      <c r="G204" s="84"/>
      <c r="H204" s="384">
        <v>1050000</v>
      </c>
      <c r="I204" s="23"/>
      <c r="J204" s="196">
        <f t="shared" si="7"/>
        <v>470194600</v>
      </c>
      <c r="K204" s="80"/>
      <c r="L204" s="249">
        <f t="shared" si="8"/>
        <v>1050000</v>
      </c>
      <c r="M204" s="347" t="s">
        <v>1599</v>
      </c>
    </row>
    <row r="205" spans="1:13" ht="25.5" x14ac:dyDescent="0.2">
      <c r="A205" s="75"/>
      <c r="B205" s="18">
        <v>5</v>
      </c>
      <c r="C205" s="77" t="s">
        <v>3456</v>
      </c>
      <c r="D205" s="21" t="s">
        <v>1260</v>
      </c>
      <c r="E205" s="21"/>
      <c r="F205" s="21" t="s">
        <v>5033</v>
      </c>
      <c r="G205" s="84"/>
      <c r="H205" s="384">
        <v>1950000</v>
      </c>
      <c r="I205" s="23"/>
      <c r="J205" s="196">
        <f t="shared" si="7"/>
        <v>472144600</v>
      </c>
      <c r="K205" s="80"/>
      <c r="L205" s="249">
        <f t="shared" si="8"/>
        <v>1950000</v>
      </c>
      <c r="M205" s="347" t="s">
        <v>3457</v>
      </c>
    </row>
    <row r="206" spans="1:13" ht="25.5" x14ac:dyDescent="0.2">
      <c r="A206" s="75"/>
      <c r="B206" s="18">
        <v>5</v>
      </c>
      <c r="C206" s="77" t="s">
        <v>4888</v>
      </c>
      <c r="D206" s="21" t="s">
        <v>1476</v>
      </c>
      <c r="E206" s="21"/>
      <c r="F206" s="21" t="s">
        <v>5034</v>
      </c>
      <c r="G206" s="21"/>
      <c r="H206" s="384">
        <v>2000000</v>
      </c>
      <c r="I206" s="23"/>
      <c r="J206" s="196">
        <f t="shared" si="7"/>
        <v>474144600</v>
      </c>
      <c r="K206" s="80"/>
      <c r="L206" s="249">
        <f t="shared" si="8"/>
        <v>2000000</v>
      </c>
      <c r="M206" s="65" t="s">
        <v>4889</v>
      </c>
    </row>
    <row r="207" spans="1:13" ht="25.5" x14ac:dyDescent="0.2">
      <c r="A207" s="75"/>
      <c r="B207" s="18">
        <v>5</v>
      </c>
      <c r="C207" s="77" t="s">
        <v>5047</v>
      </c>
      <c r="D207" s="21" t="s">
        <v>1476</v>
      </c>
      <c r="E207" s="21"/>
      <c r="F207" s="21" t="s">
        <v>5035</v>
      </c>
      <c r="G207" s="84"/>
      <c r="H207" s="384">
        <v>2700000</v>
      </c>
      <c r="I207" s="23"/>
      <c r="J207" s="196">
        <f t="shared" si="7"/>
        <v>476844600</v>
      </c>
      <c r="K207" s="80"/>
      <c r="L207" s="249">
        <f t="shared" si="8"/>
        <v>2700000</v>
      </c>
      <c r="M207" s="65" t="s">
        <v>2640</v>
      </c>
    </row>
    <row r="208" spans="1:13" ht="25.5" x14ac:dyDescent="0.2">
      <c r="A208" s="75"/>
      <c r="B208" s="18">
        <v>5</v>
      </c>
      <c r="C208" s="77" t="s">
        <v>4848</v>
      </c>
      <c r="D208" s="21" t="s">
        <v>1385</v>
      </c>
      <c r="E208" s="21"/>
      <c r="F208" s="21" t="s">
        <v>5036</v>
      </c>
      <c r="G208" s="84"/>
      <c r="H208" s="384">
        <v>1100000</v>
      </c>
      <c r="I208" s="23"/>
      <c r="J208" s="196">
        <f t="shared" si="7"/>
        <v>477944600</v>
      </c>
      <c r="K208" s="80"/>
      <c r="L208" s="249">
        <f t="shared" si="8"/>
        <v>1100000</v>
      </c>
      <c r="M208" s="65" t="s">
        <v>4849</v>
      </c>
    </row>
    <row r="209" spans="1:13" ht="25.5" x14ac:dyDescent="0.2">
      <c r="A209" s="75"/>
      <c r="B209" s="18">
        <v>5</v>
      </c>
      <c r="C209" s="77" t="s">
        <v>5048</v>
      </c>
      <c r="D209" s="21" t="s">
        <v>1219</v>
      </c>
      <c r="E209" s="21"/>
      <c r="F209" s="21" t="s">
        <v>5037</v>
      </c>
      <c r="G209" s="84"/>
      <c r="H209" s="384">
        <v>400000</v>
      </c>
      <c r="I209" s="23"/>
      <c r="J209" s="196">
        <f t="shared" si="7"/>
        <v>478344600</v>
      </c>
      <c r="K209" s="80"/>
      <c r="L209" s="249">
        <f t="shared" si="8"/>
        <v>400000</v>
      </c>
      <c r="M209" s="65" t="s">
        <v>2385</v>
      </c>
    </row>
    <row r="210" spans="1:13" ht="25.5" x14ac:dyDescent="0.2">
      <c r="A210" s="75"/>
      <c r="B210" s="18">
        <v>5</v>
      </c>
      <c r="C210" s="77" t="s">
        <v>5049</v>
      </c>
      <c r="D210" s="21" t="s">
        <v>1297</v>
      </c>
      <c r="E210" s="21"/>
      <c r="F210" s="21" t="s">
        <v>5038</v>
      </c>
      <c r="G210" s="84"/>
      <c r="H210" s="384">
        <v>1700000</v>
      </c>
      <c r="I210" s="23"/>
      <c r="J210" s="196">
        <f t="shared" si="7"/>
        <v>480044600</v>
      </c>
      <c r="K210" s="80"/>
      <c r="L210" s="249">
        <f t="shared" si="8"/>
        <v>1700000</v>
      </c>
      <c r="M210" s="65" t="s">
        <v>5050</v>
      </c>
    </row>
    <row r="211" spans="1:13" ht="25.5" x14ac:dyDescent="0.2">
      <c r="A211" s="75"/>
      <c r="B211" s="18">
        <v>5</v>
      </c>
      <c r="C211" s="77" t="s">
        <v>5051</v>
      </c>
      <c r="D211" s="21" t="s">
        <v>1260</v>
      </c>
      <c r="E211" s="21"/>
      <c r="F211" s="21" t="s">
        <v>5039</v>
      </c>
      <c r="G211" s="84"/>
      <c r="H211" s="384">
        <v>1010000</v>
      </c>
      <c r="I211" s="23"/>
      <c r="J211" s="196">
        <f t="shared" si="7"/>
        <v>481054600</v>
      </c>
      <c r="K211" s="80"/>
      <c r="L211" s="249">
        <f t="shared" si="8"/>
        <v>1010000</v>
      </c>
      <c r="M211" s="65" t="s">
        <v>2450</v>
      </c>
    </row>
    <row r="212" spans="1:13" ht="25.5" x14ac:dyDescent="0.2">
      <c r="A212" s="75"/>
      <c r="B212" s="18">
        <v>5</v>
      </c>
      <c r="C212" s="77" t="s">
        <v>5052</v>
      </c>
      <c r="D212" s="21" t="s">
        <v>1265</v>
      </c>
      <c r="E212" s="21"/>
      <c r="F212" s="21" t="s">
        <v>5040</v>
      </c>
      <c r="G212" s="84"/>
      <c r="H212" s="384">
        <v>1000000</v>
      </c>
      <c r="I212" s="23"/>
      <c r="J212" s="196">
        <f t="shared" si="7"/>
        <v>482054600</v>
      </c>
      <c r="K212" s="80"/>
      <c r="L212" s="249">
        <f t="shared" si="8"/>
        <v>1000000</v>
      </c>
      <c r="M212" s="65" t="s">
        <v>2450</v>
      </c>
    </row>
    <row r="213" spans="1:13" ht="25.5" x14ac:dyDescent="0.2">
      <c r="A213" s="75"/>
      <c r="B213" s="18">
        <v>5</v>
      </c>
      <c r="C213" s="77" t="s">
        <v>5053</v>
      </c>
      <c r="D213" s="21" t="s">
        <v>1479</v>
      </c>
      <c r="E213" s="21"/>
      <c r="F213" s="21" t="s">
        <v>5041</v>
      </c>
      <c r="G213" s="84"/>
      <c r="H213" s="384">
        <v>2000000</v>
      </c>
      <c r="I213" s="23"/>
      <c r="J213" s="196">
        <f t="shared" si="7"/>
        <v>484054600</v>
      </c>
      <c r="K213" s="80"/>
      <c r="L213" s="249">
        <f t="shared" si="8"/>
        <v>2000000</v>
      </c>
      <c r="M213" s="65" t="s">
        <v>5054</v>
      </c>
    </row>
    <row r="214" spans="1:13" ht="25.5" x14ac:dyDescent="0.2">
      <c r="A214" s="75"/>
      <c r="B214" s="18">
        <v>5</v>
      </c>
      <c r="C214" s="77" t="s">
        <v>5055</v>
      </c>
      <c r="D214" s="21" t="s">
        <v>1479</v>
      </c>
      <c r="E214" s="21"/>
      <c r="F214" s="21" t="s">
        <v>5042</v>
      </c>
      <c r="G214" s="84"/>
      <c r="H214" s="384">
        <v>2000000</v>
      </c>
      <c r="I214" s="23"/>
      <c r="J214" s="196">
        <f t="shared" si="7"/>
        <v>486054600</v>
      </c>
      <c r="K214" s="80"/>
      <c r="L214" s="249">
        <f t="shared" si="8"/>
        <v>2000000</v>
      </c>
      <c r="M214" s="65" t="s">
        <v>5056</v>
      </c>
    </row>
    <row r="215" spans="1:13" ht="25.5" x14ac:dyDescent="0.2">
      <c r="A215" s="75"/>
      <c r="B215" s="18">
        <v>5</v>
      </c>
      <c r="C215" s="77" t="s">
        <v>5057</v>
      </c>
      <c r="D215" s="21" t="s">
        <v>1297</v>
      </c>
      <c r="E215" s="21"/>
      <c r="F215" s="21" t="s">
        <v>5043</v>
      </c>
      <c r="G215" s="84"/>
      <c r="H215" s="384">
        <v>800000</v>
      </c>
      <c r="I215" s="23"/>
      <c r="J215" s="196">
        <f t="shared" si="7"/>
        <v>486854600</v>
      </c>
      <c r="K215" s="80"/>
      <c r="L215" s="249">
        <f t="shared" si="8"/>
        <v>800000</v>
      </c>
      <c r="M215" s="65" t="s">
        <v>1817</v>
      </c>
    </row>
    <row r="216" spans="1:13" ht="25.5" x14ac:dyDescent="0.2">
      <c r="A216" s="75"/>
      <c r="B216" s="18">
        <v>5</v>
      </c>
      <c r="C216" s="77" t="s">
        <v>5058</v>
      </c>
      <c r="D216" s="21" t="s">
        <v>1260</v>
      </c>
      <c r="E216" s="21"/>
      <c r="F216" s="21" t="s">
        <v>5059</v>
      </c>
      <c r="G216" s="21"/>
      <c r="H216" s="357">
        <v>850000</v>
      </c>
      <c r="I216" s="23"/>
      <c r="J216" s="196">
        <f t="shared" si="7"/>
        <v>487704600</v>
      </c>
      <c r="K216" s="80"/>
      <c r="L216" s="249">
        <f t="shared" si="8"/>
        <v>850000</v>
      </c>
      <c r="M216" s="346" t="s">
        <v>5061</v>
      </c>
    </row>
    <row r="217" spans="1:13" ht="25.5" x14ac:dyDescent="0.2">
      <c r="A217" s="75"/>
      <c r="B217" s="18">
        <v>5</v>
      </c>
      <c r="C217" s="77" t="s">
        <v>5062</v>
      </c>
      <c r="D217" s="21" t="s">
        <v>1297</v>
      </c>
      <c r="E217" s="21"/>
      <c r="F217" s="21" t="s">
        <v>5060</v>
      </c>
      <c r="G217" s="21"/>
      <c r="H217" s="357">
        <v>800000</v>
      </c>
      <c r="I217" s="23"/>
      <c r="J217" s="196">
        <f t="shared" si="7"/>
        <v>488504600</v>
      </c>
      <c r="K217" s="80"/>
      <c r="L217" s="249">
        <f t="shared" si="8"/>
        <v>800000</v>
      </c>
      <c r="M217" s="346" t="s">
        <v>2798</v>
      </c>
    </row>
    <row r="218" spans="1:13" ht="25.5" x14ac:dyDescent="0.2">
      <c r="A218" s="75"/>
      <c r="B218" s="82">
        <v>5</v>
      </c>
      <c r="C218" s="83" t="s">
        <v>5064</v>
      </c>
      <c r="D218" s="84"/>
      <c r="E218" s="84"/>
      <c r="F218" s="84" t="s">
        <v>5025</v>
      </c>
      <c r="G218" s="84"/>
      <c r="H218" s="367"/>
      <c r="I218" s="245">
        <v>5000000</v>
      </c>
      <c r="J218" s="79">
        <f>J217-I218</f>
        <v>483504600</v>
      </c>
      <c r="K218" s="80" t="s">
        <v>5334</v>
      </c>
      <c r="L218" s="249">
        <f>-I218</f>
        <v>-5000000</v>
      </c>
      <c r="M218" s="346" t="s">
        <v>1483</v>
      </c>
    </row>
    <row r="219" spans="1:13" ht="25.5" x14ac:dyDescent="0.2">
      <c r="A219" s="75"/>
      <c r="B219" s="82">
        <v>5</v>
      </c>
      <c r="C219" s="83" t="s">
        <v>5065</v>
      </c>
      <c r="D219" s="84"/>
      <c r="E219" s="84"/>
      <c r="F219" s="84" t="s">
        <v>5063</v>
      </c>
      <c r="G219" s="84"/>
      <c r="H219" s="367"/>
      <c r="I219" s="245">
        <v>166812000</v>
      </c>
      <c r="J219" s="79">
        <f>J218-I219</f>
        <v>316692600</v>
      </c>
      <c r="K219" s="80" t="s">
        <v>5332</v>
      </c>
      <c r="L219" s="249">
        <f>-I219</f>
        <v>-166812000</v>
      </c>
      <c r="M219" s="346" t="s">
        <v>141</v>
      </c>
    </row>
    <row r="220" spans="1:13" ht="25.5" x14ac:dyDescent="0.2">
      <c r="A220" s="75"/>
      <c r="B220" s="82">
        <v>6</v>
      </c>
      <c r="C220" s="83" t="s">
        <v>5337</v>
      </c>
      <c r="D220" s="84"/>
      <c r="E220" s="84"/>
      <c r="F220" s="84" t="s">
        <v>5248</v>
      </c>
      <c r="G220" s="84"/>
      <c r="H220" s="367"/>
      <c r="I220" s="245">
        <v>315000</v>
      </c>
      <c r="J220" s="79">
        <f t="shared" ref="J220:J230" si="9">J219-I220</f>
        <v>316377600</v>
      </c>
      <c r="K220" s="80" t="s">
        <v>5334</v>
      </c>
      <c r="L220" s="249">
        <f t="shared" ref="L220:L230" si="10">-I220</f>
        <v>-315000</v>
      </c>
      <c r="M220" s="346" t="s">
        <v>987</v>
      </c>
    </row>
    <row r="221" spans="1:13" ht="38.25" x14ac:dyDescent="0.2">
      <c r="A221" s="75"/>
      <c r="B221" s="82">
        <v>6</v>
      </c>
      <c r="C221" s="83" t="s">
        <v>5256</v>
      </c>
      <c r="D221" s="84"/>
      <c r="E221" s="84"/>
      <c r="F221" s="84" t="s">
        <v>5249</v>
      </c>
      <c r="G221" s="84"/>
      <c r="H221" s="367"/>
      <c r="I221" s="245">
        <v>1456500</v>
      </c>
      <c r="J221" s="79">
        <f t="shared" si="9"/>
        <v>314921100</v>
      </c>
      <c r="K221" s="80" t="s">
        <v>5334</v>
      </c>
      <c r="L221" s="249">
        <f t="shared" si="10"/>
        <v>-1456500</v>
      </c>
      <c r="M221" s="346" t="s">
        <v>235</v>
      </c>
    </row>
    <row r="222" spans="1:13" ht="25.5" x14ac:dyDescent="0.2">
      <c r="A222" s="75"/>
      <c r="B222" s="82">
        <v>6</v>
      </c>
      <c r="C222" s="83" t="s">
        <v>5257</v>
      </c>
      <c r="D222" s="84"/>
      <c r="E222" s="84"/>
      <c r="F222" s="84" t="s">
        <v>5250</v>
      </c>
      <c r="G222" s="84"/>
      <c r="H222" s="367"/>
      <c r="I222" s="245">
        <v>626200</v>
      </c>
      <c r="J222" s="79">
        <f t="shared" si="9"/>
        <v>314294900</v>
      </c>
      <c r="K222" s="80" t="s">
        <v>5334</v>
      </c>
      <c r="L222" s="249">
        <f t="shared" si="10"/>
        <v>-626200</v>
      </c>
      <c r="M222" s="346" t="s">
        <v>5258</v>
      </c>
    </row>
    <row r="223" spans="1:13" ht="25.5" x14ac:dyDescent="0.2">
      <c r="A223" s="75"/>
      <c r="B223" s="82">
        <v>6</v>
      </c>
      <c r="C223" s="83" t="s">
        <v>5259</v>
      </c>
      <c r="D223" s="84"/>
      <c r="E223" s="84"/>
      <c r="F223" s="84" t="s">
        <v>5251</v>
      </c>
      <c r="G223" s="84"/>
      <c r="H223" s="367"/>
      <c r="I223" s="245">
        <v>1006500</v>
      </c>
      <c r="J223" s="79">
        <f t="shared" si="9"/>
        <v>313288400</v>
      </c>
      <c r="K223" s="80" t="s">
        <v>5334</v>
      </c>
      <c r="L223" s="249">
        <f t="shared" si="10"/>
        <v>-1006500</v>
      </c>
      <c r="M223" s="346" t="s">
        <v>3900</v>
      </c>
    </row>
    <row r="224" spans="1:13" ht="38.25" x14ac:dyDescent="0.2">
      <c r="A224" s="75"/>
      <c r="B224" s="82">
        <v>6</v>
      </c>
      <c r="C224" s="83" t="s">
        <v>5260</v>
      </c>
      <c r="D224" s="84"/>
      <c r="E224" s="84"/>
      <c r="F224" s="84" t="s">
        <v>5252</v>
      </c>
      <c r="G224" s="84"/>
      <c r="H224" s="367"/>
      <c r="I224" s="245">
        <v>4494800</v>
      </c>
      <c r="J224" s="79">
        <f t="shared" si="9"/>
        <v>308793600</v>
      </c>
      <c r="K224" s="80" t="s">
        <v>5335</v>
      </c>
      <c r="L224" s="249">
        <f t="shared" si="10"/>
        <v>-4494800</v>
      </c>
      <c r="M224" s="346" t="s">
        <v>148</v>
      </c>
    </row>
    <row r="225" spans="1:13" ht="25.5" x14ac:dyDescent="0.2">
      <c r="A225" s="75"/>
      <c r="B225" s="82">
        <v>6</v>
      </c>
      <c r="C225" s="83" t="s">
        <v>5261</v>
      </c>
      <c r="D225" s="84"/>
      <c r="E225" s="84"/>
      <c r="F225" s="84" t="s">
        <v>5253</v>
      </c>
      <c r="G225" s="84"/>
      <c r="H225" s="367"/>
      <c r="I225" s="245">
        <v>11597000</v>
      </c>
      <c r="J225" s="79">
        <f t="shared" si="9"/>
        <v>297196600</v>
      </c>
      <c r="K225" s="80" t="s">
        <v>5332</v>
      </c>
      <c r="L225" s="249">
        <f t="shared" si="10"/>
        <v>-11597000</v>
      </c>
      <c r="M225" s="346" t="s">
        <v>141</v>
      </c>
    </row>
    <row r="226" spans="1:13" ht="25.5" x14ac:dyDescent="0.2">
      <c r="A226" s="75"/>
      <c r="B226" s="82">
        <v>6</v>
      </c>
      <c r="C226" s="83" t="s">
        <v>5262</v>
      </c>
      <c r="D226" s="84"/>
      <c r="E226" s="84"/>
      <c r="F226" s="84" t="s">
        <v>5254</v>
      </c>
      <c r="G226" s="84"/>
      <c r="H226" s="367"/>
      <c r="I226" s="245">
        <v>106500</v>
      </c>
      <c r="J226" s="79">
        <f t="shared" si="9"/>
        <v>297090100</v>
      </c>
      <c r="K226" s="80" t="s">
        <v>5334</v>
      </c>
      <c r="L226" s="249">
        <f t="shared" si="10"/>
        <v>-106500</v>
      </c>
      <c r="M226" s="346" t="s">
        <v>2150</v>
      </c>
    </row>
    <row r="227" spans="1:13" ht="25.5" x14ac:dyDescent="0.2">
      <c r="A227" s="75"/>
      <c r="B227" s="82">
        <v>6</v>
      </c>
      <c r="C227" s="83" t="s">
        <v>5263</v>
      </c>
      <c r="D227" s="84"/>
      <c r="E227" s="84"/>
      <c r="F227" s="84" t="s">
        <v>5255</v>
      </c>
      <c r="G227" s="84"/>
      <c r="H227" s="367"/>
      <c r="I227" s="245">
        <v>97500</v>
      </c>
      <c r="J227" s="79">
        <f t="shared" si="9"/>
        <v>296992600</v>
      </c>
      <c r="K227" s="80" t="s">
        <v>5333</v>
      </c>
      <c r="L227" s="249">
        <f t="shared" si="10"/>
        <v>-97500</v>
      </c>
      <c r="M227" s="346" t="s">
        <v>3980</v>
      </c>
    </row>
    <row r="228" spans="1:13" ht="25.5" x14ac:dyDescent="0.2">
      <c r="A228" s="75"/>
      <c r="B228" s="82">
        <v>7</v>
      </c>
      <c r="C228" s="83" t="s">
        <v>5267</v>
      </c>
      <c r="D228" s="84"/>
      <c r="E228" s="84"/>
      <c r="F228" s="84" t="s">
        <v>5264</v>
      </c>
      <c r="G228" s="84"/>
      <c r="H228" s="367"/>
      <c r="I228" s="245">
        <v>56000</v>
      </c>
      <c r="J228" s="79">
        <f t="shared" si="9"/>
        <v>296936600</v>
      </c>
      <c r="K228" s="80" t="s">
        <v>5334</v>
      </c>
      <c r="L228" s="249">
        <f t="shared" si="10"/>
        <v>-56000</v>
      </c>
      <c r="M228" s="346" t="s">
        <v>5258</v>
      </c>
    </row>
    <row r="229" spans="1:13" ht="25.5" x14ac:dyDescent="0.2">
      <c r="A229" s="75"/>
      <c r="B229" s="82">
        <v>7</v>
      </c>
      <c r="C229" s="83" t="s">
        <v>5268</v>
      </c>
      <c r="D229" s="84"/>
      <c r="E229" s="84"/>
      <c r="F229" s="84" t="s">
        <v>5265</v>
      </c>
      <c r="G229" s="84"/>
      <c r="H229" s="367"/>
      <c r="I229" s="245">
        <v>38000</v>
      </c>
      <c r="J229" s="79">
        <f t="shared" si="9"/>
        <v>296898600</v>
      </c>
      <c r="K229" s="80" t="s">
        <v>5334</v>
      </c>
      <c r="L229" s="249">
        <f t="shared" si="10"/>
        <v>-38000</v>
      </c>
      <c r="M229" s="346" t="s">
        <v>5269</v>
      </c>
    </row>
    <row r="230" spans="1:13" ht="25.5" x14ac:dyDescent="0.2">
      <c r="A230" s="75"/>
      <c r="B230" s="82">
        <v>7</v>
      </c>
      <c r="C230" s="83" t="s">
        <v>5270</v>
      </c>
      <c r="D230" s="84"/>
      <c r="E230" s="84"/>
      <c r="F230" s="84" t="s">
        <v>5266</v>
      </c>
      <c r="G230" s="84"/>
      <c r="H230" s="367"/>
      <c r="I230" s="245">
        <v>2500000</v>
      </c>
      <c r="J230" s="79">
        <f t="shared" si="9"/>
        <v>294398600</v>
      </c>
      <c r="K230" s="80" t="s">
        <v>5333</v>
      </c>
      <c r="L230" s="249">
        <f t="shared" si="10"/>
        <v>-2500000</v>
      </c>
      <c r="M230" s="346" t="s">
        <v>5271</v>
      </c>
    </row>
    <row r="231" spans="1:13" ht="25.5" x14ac:dyDescent="0.2">
      <c r="A231" s="75"/>
      <c r="B231" s="76">
        <v>7</v>
      </c>
      <c r="C231" s="77" t="s">
        <v>5097</v>
      </c>
      <c r="D231" s="21" t="s">
        <v>1297</v>
      </c>
      <c r="E231" s="21"/>
      <c r="F231" s="21" t="s">
        <v>5066</v>
      </c>
      <c r="G231" s="21"/>
      <c r="H231" s="409">
        <v>500000</v>
      </c>
      <c r="I231" s="23"/>
      <c r="J231" s="79">
        <f>J230+H231</f>
        <v>294898600</v>
      </c>
      <c r="K231" s="80"/>
      <c r="L231" s="249">
        <f>H231</f>
        <v>500000</v>
      </c>
      <c r="M231" s="65" t="s">
        <v>2675</v>
      </c>
    </row>
    <row r="232" spans="1:13" ht="25.5" x14ac:dyDescent="0.2">
      <c r="A232" s="75"/>
      <c r="B232" s="76">
        <v>7</v>
      </c>
      <c r="C232" s="77" t="s">
        <v>5098</v>
      </c>
      <c r="D232" s="21" t="s">
        <v>1479</v>
      </c>
      <c r="E232" s="21"/>
      <c r="F232" s="21" t="s">
        <v>5067</v>
      </c>
      <c r="G232" s="21"/>
      <c r="H232" s="410">
        <v>1000000</v>
      </c>
      <c r="I232" s="23"/>
      <c r="J232" s="79">
        <f t="shared" ref="J232:J295" si="11">J231+H232</f>
        <v>295898600</v>
      </c>
      <c r="K232" s="80"/>
      <c r="L232" s="249">
        <f t="shared" ref="L232:L295" si="12">H232</f>
        <v>1000000</v>
      </c>
      <c r="M232" s="65" t="s">
        <v>3174</v>
      </c>
    </row>
    <row r="233" spans="1:13" ht="25.5" x14ac:dyDescent="0.2">
      <c r="A233" s="75"/>
      <c r="B233" s="76">
        <v>7</v>
      </c>
      <c r="C233" s="77" t="s">
        <v>5099</v>
      </c>
      <c r="D233" s="21" t="s">
        <v>1260</v>
      </c>
      <c r="E233" s="21"/>
      <c r="F233" s="21" t="s">
        <v>5068</v>
      </c>
      <c r="G233" s="21"/>
      <c r="H233" s="410">
        <v>1500000</v>
      </c>
      <c r="I233" s="23"/>
      <c r="J233" s="79">
        <f t="shared" si="11"/>
        <v>297398600</v>
      </c>
      <c r="K233" s="80"/>
      <c r="L233" s="249">
        <f t="shared" si="12"/>
        <v>1500000</v>
      </c>
      <c r="M233" s="65" t="s">
        <v>4095</v>
      </c>
    </row>
    <row r="234" spans="1:13" ht="25.5" x14ac:dyDescent="0.2">
      <c r="A234" s="75"/>
      <c r="B234" s="76">
        <v>7</v>
      </c>
      <c r="C234" s="77" t="s">
        <v>5100</v>
      </c>
      <c r="D234" s="21" t="s">
        <v>1297</v>
      </c>
      <c r="E234" s="21"/>
      <c r="F234" s="21" t="s">
        <v>5069</v>
      </c>
      <c r="G234" s="21"/>
      <c r="H234" s="410">
        <v>510000</v>
      </c>
      <c r="I234" s="23"/>
      <c r="J234" s="79">
        <f t="shared" si="11"/>
        <v>297908600</v>
      </c>
      <c r="K234" s="80"/>
      <c r="L234" s="249">
        <f t="shared" si="12"/>
        <v>510000</v>
      </c>
      <c r="M234" s="65" t="s">
        <v>4230</v>
      </c>
    </row>
    <row r="235" spans="1:13" ht="25.5" x14ac:dyDescent="0.2">
      <c r="A235" s="75"/>
      <c r="B235" s="76">
        <v>7</v>
      </c>
      <c r="C235" s="77" t="s">
        <v>5101</v>
      </c>
      <c r="D235" s="21" t="s">
        <v>1385</v>
      </c>
      <c r="E235" s="21"/>
      <c r="F235" s="21" t="s">
        <v>5070</v>
      </c>
      <c r="G235" s="21"/>
      <c r="H235" s="410">
        <v>700000</v>
      </c>
      <c r="I235" s="23"/>
      <c r="J235" s="79">
        <f t="shared" si="11"/>
        <v>298608600</v>
      </c>
      <c r="K235" s="80"/>
      <c r="L235" s="249">
        <f t="shared" si="12"/>
        <v>700000</v>
      </c>
      <c r="M235" s="65" t="s">
        <v>3837</v>
      </c>
    </row>
    <row r="236" spans="1:13" ht="25.5" x14ac:dyDescent="0.2">
      <c r="A236" s="75"/>
      <c r="B236" s="76">
        <v>7</v>
      </c>
      <c r="C236" s="77" t="s">
        <v>5102</v>
      </c>
      <c r="D236" s="21" t="s">
        <v>2662</v>
      </c>
      <c r="E236" s="21"/>
      <c r="F236" s="21" t="s">
        <v>5071</v>
      </c>
      <c r="G236" s="21"/>
      <c r="H236" s="410">
        <v>500000</v>
      </c>
      <c r="I236" s="23"/>
      <c r="J236" s="79">
        <f t="shared" si="11"/>
        <v>299108600</v>
      </c>
      <c r="K236" s="80"/>
      <c r="L236" s="249">
        <f t="shared" si="12"/>
        <v>500000</v>
      </c>
      <c r="M236" s="65" t="s">
        <v>3625</v>
      </c>
    </row>
    <row r="237" spans="1:13" ht="25.5" x14ac:dyDescent="0.2">
      <c r="A237" s="75"/>
      <c r="B237" s="76">
        <v>7</v>
      </c>
      <c r="C237" s="77" t="s">
        <v>5103</v>
      </c>
      <c r="D237" s="21" t="s">
        <v>1479</v>
      </c>
      <c r="E237" s="21"/>
      <c r="F237" s="21" t="s">
        <v>5072</v>
      </c>
      <c r="G237" s="21"/>
      <c r="H237" s="410">
        <v>4480000</v>
      </c>
      <c r="I237" s="23"/>
      <c r="J237" s="79">
        <f t="shared" si="11"/>
        <v>303588600</v>
      </c>
      <c r="K237" s="80"/>
      <c r="L237" s="249">
        <f t="shared" si="12"/>
        <v>4480000</v>
      </c>
      <c r="M237" s="65" t="s">
        <v>5104</v>
      </c>
    </row>
    <row r="238" spans="1:13" ht="25.5" x14ac:dyDescent="0.2">
      <c r="A238" s="75"/>
      <c r="B238" s="76">
        <v>7</v>
      </c>
      <c r="C238" s="77" t="s">
        <v>5105</v>
      </c>
      <c r="D238" s="21" t="s">
        <v>1385</v>
      </c>
      <c r="E238" s="21"/>
      <c r="F238" s="21" t="s">
        <v>5073</v>
      </c>
      <c r="G238" s="21"/>
      <c r="H238" s="410">
        <v>450000</v>
      </c>
      <c r="I238" s="23"/>
      <c r="J238" s="79">
        <f t="shared" si="11"/>
        <v>304038600</v>
      </c>
      <c r="K238" s="80"/>
      <c r="L238" s="249">
        <f t="shared" si="12"/>
        <v>450000</v>
      </c>
      <c r="M238" s="65" t="s">
        <v>5106</v>
      </c>
    </row>
    <row r="239" spans="1:13" ht="25.5" x14ac:dyDescent="0.2">
      <c r="A239" s="75"/>
      <c r="B239" s="76">
        <v>7</v>
      </c>
      <c r="C239" s="77" t="s">
        <v>5107</v>
      </c>
      <c r="D239" s="21" t="s">
        <v>1395</v>
      </c>
      <c r="E239" s="21"/>
      <c r="F239" s="21" t="s">
        <v>5074</v>
      </c>
      <c r="G239" s="21"/>
      <c r="H239" s="410">
        <v>1050000</v>
      </c>
      <c r="I239" s="23"/>
      <c r="J239" s="79">
        <f t="shared" si="11"/>
        <v>305088600</v>
      </c>
      <c r="K239" s="80"/>
      <c r="L239" s="249">
        <f t="shared" si="12"/>
        <v>1050000</v>
      </c>
      <c r="M239" s="65" t="s">
        <v>5108</v>
      </c>
    </row>
    <row r="240" spans="1:13" ht="25.5" x14ac:dyDescent="0.2">
      <c r="A240" s="75"/>
      <c r="B240" s="76">
        <v>7</v>
      </c>
      <c r="C240" s="77" t="s">
        <v>5109</v>
      </c>
      <c r="D240" s="21" t="s">
        <v>4771</v>
      </c>
      <c r="E240" s="21"/>
      <c r="F240" s="21" t="s">
        <v>5075</v>
      </c>
      <c r="G240" s="21"/>
      <c r="H240" s="410">
        <v>500000</v>
      </c>
      <c r="I240" s="23"/>
      <c r="J240" s="79">
        <f t="shared" si="11"/>
        <v>305588600</v>
      </c>
      <c r="K240" s="80"/>
      <c r="L240" s="249">
        <f t="shared" si="12"/>
        <v>500000</v>
      </c>
      <c r="M240" s="65" t="s">
        <v>3485</v>
      </c>
    </row>
    <row r="241" spans="1:13" ht="25.5" x14ac:dyDescent="0.2">
      <c r="A241" s="75"/>
      <c r="B241" s="76">
        <v>7</v>
      </c>
      <c r="C241" s="77" t="s">
        <v>5110</v>
      </c>
      <c r="D241" s="21" t="s">
        <v>1251</v>
      </c>
      <c r="E241" s="21"/>
      <c r="F241" s="21" t="s">
        <v>5076</v>
      </c>
      <c r="G241" s="21"/>
      <c r="H241" s="410">
        <v>600000</v>
      </c>
      <c r="I241" s="23"/>
      <c r="J241" s="79">
        <f t="shared" si="11"/>
        <v>306188600</v>
      </c>
      <c r="K241" s="80"/>
      <c r="L241" s="249">
        <f t="shared" si="12"/>
        <v>600000</v>
      </c>
      <c r="M241" s="65" t="s">
        <v>3657</v>
      </c>
    </row>
    <row r="242" spans="1:13" ht="25.5" x14ac:dyDescent="0.2">
      <c r="A242" s="75"/>
      <c r="B242" s="76">
        <v>7</v>
      </c>
      <c r="C242" s="77" t="s">
        <v>5111</v>
      </c>
      <c r="D242" s="21" t="s">
        <v>622</v>
      </c>
      <c r="E242" s="21"/>
      <c r="F242" s="21" t="s">
        <v>5077</v>
      </c>
      <c r="G242" s="21"/>
      <c r="H242" s="410">
        <v>500000</v>
      </c>
      <c r="I242" s="23"/>
      <c r="J242" s="79">
        <f t="shared" si="11"/>
        <v>306688600</v>
      </c>
      <c r="K242" s="80"/>
      <c r="L242" s="249">
        <f t="shared" si="12"/>
        <v>500000</v>
      </c>
      <c r="M242" s="408" t="s">
        <v>434</v>
      </c>
    </row>
    <row r="243" spans="1:13" ht="25.5" x14ac:dyDescent="0.2">
      <c r="A243" s="75"/>
      <c r="B243" s="76">
        <v>7</v>
      </c>
      <c r="C243" s="77" t="s">
        <v>5112</v>
      </c>
      <c r="D243" s="21" t="s">
        <v>622</v>
      </c>
      <c r="E243" s="21"/>
      <c r="F243" s="21" t="s">
        <v>5078</v>
      </c>
      <c r="G243" s="21"/>
      <c r="H243" s="410">
        <v>445000</v>
      </c>
      <c r="I243" s="23"/>
      <c r="J243" s="79">
        <f t="shared" si="11"/>
        <v>307133600</v>
      </c>
      <c r="K243" s="80"/>
      <c r="L243" s="249">
        <f t="shared" si="12"/>
        <v>445000</v>
      </c>
      <c r="M243" s="408" t="s">
        <v>5113</v>
      </c>
    </row>
    <row r="244" spans="1:13" ht="25.5" x14ac:dyDescent="0.2">
      <c r="A244" s="75"/>
      <c r="B244" s="76">
        <v>7</v>
      </c>
      <c r="C244" s="77" t="s">
        <v>5114</v>
      </c>
      <c r="D244" s="21" t="s">
        <v>622</v>
      </c>
      <c r="E244" s="21"/>
      <c r="F244" s="21" t="s">
        <v>5079</v>
      </c>
      <c r="G244" s="21"/>
      <c r="H244" s="410">
        <v>500000</v>
      </c>
      <c r="I244" s="23"/>
      <c r="J244" s="79">
        <f t="shared" si="11"/>
        <v>307633600</v>
      </c>
      <c r="K244" s="80"/>
      <c r="L244" s="249">
        <f t="shared" si="12"/>
        <v>500000</v>
      </c>
      <c r="M244" s="408" t="s">
        <v>1534</v>
      </c>
    </row>
    <row r="245" spans="1:13" ht="25.5" x14ac:dyDescent="0.2">
      <c r="A245" s="75"/>
      <c r="B245" s="76">
        <v>7</v>
      </c>
      <c r="C245" s="77" t="s">
        <v>5115</v>
      </c>
      <c r="D245" s="21" t="s">
        <v>622</v>
      </c>
      <c r="E245" s="21"/>
      <c r="F245" s="21" t="s">
        <v>5080</v>
      </c>
      <c r="G245" s="21"/>
      <c r="H245" s="410">
        <v>536000</v>
      </c>
      <c r="I245" s="23"/>
      <c r="J245" s="79">
        <f t="shared" si="11"/>
        <v>308169600</v>
      </c>
      <c r="K245" s="80"/>
      <c r="L245" s="249">
        <f t="shared" si="12"/>
        <v>536000</v>
      </c>
      <c r="M245" s="346" t="s">
        <v>3347</v>
      </c>
    </row>
    <row r="246" spans="1:13" ht="25.5" x14ac:dyDescent="0.2">
      <c r="A246" s="75"/>
      <c r="B246" s="76">
        <v>7</v>
      </c>
      <c r="C246" s="77" t="s">
        <v>5116</v>
      </c>
      <c r="D246" s="21" t="s">
        <v>622</v>
      </c>
      <c r="E246" s="21"/>
      <c r="F246" s="21" t="s">
        <v>5081</v>
      </c>
      <c r="G246" s="21"/>
      <c r="H246" s="410">
        <v>611000</v>
      </c>
      <c r="I246" s="23"/>
      <c r="J246" s="79">
        <f t="shared" si="11"/>
        <v>308780600</v>
      </c>
      <c r="K246" s="80"/>
      <c r="L246" s="249">
        <f t="shared" si="12"/>
        <v>611000</v>
      </c>
      <c r="M246" s="65" t="s">
        <v>1146</v>
      </c>
    </row>
    <row r="247" spans="1:13" ht="25.5" x14ac:dyDescent="0.2">
      <c r="A247" s="75"/>
      <c r="B247" s="76">
        <v>7</v>
      </c>
      <c r="C247" s="77" t="s">
        <v>5117</v>
      </c>
      <c r="D247" s="21" t="s">
        <v>622</v>
      </c>
      <c r="E247" s="21"/>
      <c r="F247" s="21" t="s">
        <v>5082</v>
      </c>
      <c r="G247" s="21"/>
      <c r="H247" s="410">
        <v>575000</v>
      </c>
      <c r="I247" s="23"/>
      <c r="J247" s="79">
        <f t="shared" si="11"/>
        <v>309355600</v>
      </c>
      <c r="K247" s="80"/>
      <c r="L247" s="249">
        <f t="shared" si="12"/>
        <v>575000</v>
      </c>
      <c r="M247" s="65" t="s">
        <v>1270</v>
      </c>
    </row>
    <row r="248" spans="1:13" ht="25.5" x14ac:dyDescent="0.2">
      <c r="A248" s="75"/>
      <c r="B248" s="76">
        <v>7</v>
      </c>
      <c r="C248" s="77" t="s">
        <v>5118</v>
      </c>
      <c r="D248" s="21" t="s">
        <v>622</v>
      </c>
      <c r="E248" s="21"/>
      <c r="F248" s="21" t="s">
        <v>5083</v>
      </c>
      <c r="G248" s="21"/>
      <c r="H248" s="410">
        <v>500000</v>
      </c>
      <c r="I248" s="23"/>
      <c r="J248" s="79">
        <f t="shared" si="11"/>
        <v>309855600</v>
      </c>
      <c r="K248" s="80"/>
      <c r="L248" s="249">
        <f t="shared" si="12"/>
        <v>500000</v>
      </c>
      <c r="M248" s="65" t="s">
        <v>1483</v>
      </c>
    </row>
    <row r="249" spans="1:13" ht="25.5" x14ac:dyDescent="0.2">
      <c r="A249" s="75"/>
      <c r="B249" s="76">
        <v>7</v>
      </c>
      <c r="C249" s="77" t="s">
        <v>5119</v>
      </c>
      <c r="D249" s="21" t="s">
        <v>622</v>
      </c>
      <c r="E249" s="21"/>
      <c r="F249" s="21" t="s">
        <v>5084</v>
      </c>
      <c r="G249" s="21"/>
      <c r="H249" s="410">
        <v>500000</v>
      </c>
      <c r="I249" s="23"/>
      <c r="J249" s="79">
        <f t="shared" si="11"/>
        <v>310355600</v>
      </c>
      <c r="K249" s="80"/>
      <c r="L249" s="249">
        <f t="shared" si="12"/>
        <v>500000</v>
      </c>
      <c r="M249" s="65" t="s">
        <v>518</v>
      </c>
    </row>
    <row r="250" spans="1:13" ht="25.5" x14ac:dyDescent="0.2">
      <c r="A250" s="75"/>
      <c r="B250" s="76">
        <v>7</v>
      </c>
      <c r="C250" s="77" t="s">
        <v>5120</v>
      </c>
      <c r="D250" s="21" t="s">
        <v>622</v>
      </c>
      <c r="E250" s="21"/>
      <c r="F250" s="21" t="s">
        <v>5085</v>
      </c>
      <c r="G250" s="21"/>
      <c r="H250" s="410">
        <v>833400</v>
      </c>
      <c r="I250" s="23"/>
      <c r="J250" s="79">
        <f t="shared" si="11"/>
        <v>311189000</v>
      </c>
      <c r="K250" s="80"/>
      <c r="L250" s="249">
        <f t="shared" si="12"/>
        <v>833400</v>
      </c>
      <c r="M250" s="65" t="s">
        <v>3980</v>
      </c>
    </row>
    <row r="251" spans="1:13" ht="25.5" x14ac:dyDescent="0.2">
      <c r="A251" s="75"/>
      <c r="B251" s="76">
        <v>7</v>
      </c>
      <c r="C251" s="77" t="s">
        <v>5121</v>
      </c>
      <c r="D251" s="21" t="s">
        <v>622</v>
      </c>
      <c r="E251" s="21"/>
      <c r="F251" s="21" t="s">
        <v>5086</v>
      </c>
      <c r="G251" s="21"/>
      <c r="H251" s="410">
        <v>100000</v>
      </c>
      <c r="I251" s="23"/>
      <c r="J251" s="79">
        <f t="shared" si="11"/>
        <v>311289000</v>
      </c>
      <c r="K251" s="80"/>
      <c r="L251" s="249">
        <f t="shared" si="12"/>
        <v>100000</v>
      </c>
      <c r="M251" s="65" t="s">
        <v>152</v>
      </c>
    </row>
    <row r="252" spans="1:13" ht="25.5" x14ac:dyDescent="0.2">
      <c r="A252" s="75"/>
      <c r="B252" s="76">
        <v>7</v>
      </c>
      <c r="C252" s="77" t="s">
        <v>5122</v>
      </c>
      <c r="D252" s="21" t="s">
        <v>1395</v>
      </c>
      <c r="E252" s="21"/>
      <c r="F252" s="21" t="s">
        <v>5087</v>
      </c>
      <c r="G252" s="21"/>
      <c r="H252" s="269">
        <v>800000</v>
      </c>
      <c r="I252" s="23"/>
      <c r="J252" s="79">
        <f t="shared" si="11"/>
        <v>312089000</v>
      </c>
      <c r="K252" s="80"/>
      <c r="L252" s="249">
        <f t="shared" si="12"/>
        <v>800000</v>
      </c>
      <c r="M252" s="65" t="s">
        <v>563</v>
      </c>
    </row>
    <row r="253" spans="1:13" ht="25.5" x14ac:dyDescent="0.2">
      <c r="A253" s="75"/>
      <c r="B253" s="76">
        <v>7</v>
      </c>
      <c r="C253" s="77" t="s">
        <v>5123</v>
      </c>
      <c r="D253" s="21" t="s">
        <v>622</v>
      </c>
      <c r="E253" s="21"/>
      <c r="F253" s="21" t="s">
        <v>5088</v>
      </c>
      <c r="G253" s="21"/>
      <c r="H253" s="410">
        <v>280000</v>
      </c>
      <c r="I253" s="23"/>
      <c r="J253" s="79">
        <f t="shared" si="11"/>
        <v>312369000</v>
      </c>
      <c r="K253" s="80"/>
      <c r="L253" s="249">
        <f t="shared" si="12"/>
        <v>280000</v>
      </c>
      <c r="M253" s="65" t="s">
        <v>647</v>
      </c>
    </row>
    <row r="254" spans="1:13" ht="25.5" x14ac:dyDescent="0.2">
      <c r="A254" s="75"/>
      <c r="B254" s="76">
        <v>7</v>
      </c>
      <c r="C254" s="77" t="s">
        <v>5124</v>
      </c>
      <c r="D254" s="21" t="s">
        <v>622</v>
      </c>
      <c r="E254" s="21"/>
      <c r="F254" s="21" t="s">
        <v>5089</v>
      </c>
      <c r="G254" s="21"/>
      <c r="H254" s="410">
        <v>500000</v>
      </c>
      <c r="I254" s="23"/>
      <c r="J254" s="79">
        <f t="shared" si="11"/>
        <v>312869000</v>
      </c>
      <c r="K254" s="80"/>
      <c r="L254" s="249">
        <f t="shared" si="12"/>
        <v>500000</v>
      </c>
      <c r="M254" s="65" t="s">
        <v>202</v>
      </c>
    </row>
    <row r="255" spans="1:13" ht="25.5" x14ac:dyDescent="0.2">
      <c r="A255" s="75"/>
      <c r="B255" s="76">
        <v>7</v>
      </c>
      <c r="C255" s="77" t="s">
        <v>5125</v>
      </c>
      <c r="D255" s="21" t="s">
        <v>622</v>
      </c>
      <c r="E255" s="21"/>
      <c r="F255" s="21" t="s">
        <v>5090</v>
      </c>
      <c r="G255" s="21"/>
      <c r="H255" s="411">
        <v>750000</v>
      </c>
      <c r="I255" s="23"/>
      <c r="J255" s="79">
        <f t="shared" si="11"/>
        <v>313619000</v>
      </c>
      <c r="K255" s="80"/>
      <c r="L255" s="249">
        <f t="shared" si="12"/>
        <v>750000</v>
      </c>
      <c r="M255" s="65" t="s">
        <v>5126</v>
      </c>
    </row>
    <row r="256" spans="1:13" ht="25.5" x14ac:dyDescent="0.2">
      <c r="A256" s="75"/>
      <c r="B256" s="76">
        <v>7</v>
      </c>
      <c r="C256" s="77" t="s">
        <v>5127</v>
      </c>
      <c r="D256" s="21" t="s">
        <v>622</v>
      </c>
      <c r="E256" s="21"/>
      <c r="F256" s="21" t="s">
        <v>5091</v>
      </c>
      <c r="G256" s="21"/>
      <c r="H256" s="411">
        <v>150000</v>
      </c>
      <c r="I256" s="23"/>
      <c r="J256" s="79">
        <f t="shared" si="11"/>
        <v>313769000</v>
      </c>
      <c r="K256" s="80"/>
      <c r="L256" s="249">
        <f t="shared" si="12"/>
        <v>150000</v>
      </c>
      <c r="M256" s="65" t="s">
        <v>690</v>
      </c>
    </row>
    <row r="257" spans="1:13" ht="25.5" x14ac:dyDescent="0.2">
      <c r="A257" s="75"/>
      <c r="B257" s="76">
        <v>7</v>
      </c>
      <c r="C257" s="77" t="s">
        <v>5128</v>
      </c>
      <c r="D257" s="21" t="s">
        <v>622</v>
      </c>
      <c r="E257" s="21"/>
      <c r="F257" s="21" t="s">
        <v>5092</v>
      </c>
      <c r="G257" s="21"/>
      <c r="H257" s="411">
        <v>750000</v>
      </c>
      <c r="I257" s="23"/>
      <c r="J257" s="79">
        <f t="shared" si="11"/>
        <v>314519000</v>
      </c>
      <c r="K257" s="80"/>
      <c r="L257" s="249">
        <f t="shared" si="12"/>
        <v>750000</v>
      </c>
      <c r="M257" s="65" t="s">
        <v>3566</v>
      </c>
    </row>
    <row r="258" spans="1:13" ht="25.5" x14ac:dyDescent="0.2">
      <c r="A258" s="75"/>
      <c r="B258" s="76">
        <v>7</v>
      </c>
      <c r="C258" s="77" t="s">
        <v>5129</v>
      </c>
      <c r="D258" s="21" t="s">
        <v>622</v>
      </c>
      <c r="E258" s="21"/>
      <c r="F258" s="21" t="s">
        <v>5093</v>
      </c>
      <c r="G258" s="21"/>
      <c r="H258" s="411">
        <v>300000</v>
      </c>
      <c r="I258" s="23"/>
      <c r="J258" s="79">
        <f t="shared" si="11"/>
        <v>314819000</v>
      </c>
      <c r="K258" s="80"/>
      <c r="L258" s="249">
        <f t="shared" si="12"/>
        <v>300000</v>
      </c>
      <c r="M258" s="65" t="s">
        <v>139</v>
      </c>
    </row>
    <row r="259" spans="1:13" ht="25.5" x14ac:dyDescent="0.2">
      <c r="A259" s="75"/>
      <c r="B259" s="76">
        <v>7</v>
      </c>
      <c r="C259" s="77" t="s">
        <v>5130</v>
      </c>
      <c r="D259" s="21" t="s">
        <v>622</v>
      </c>
      <c r="E259" s="21"/>
      <c r="F259" s="21" t="s">
        <v>5094</v>
      </c>
      <c r="G259" s="21"/>
      <c r="H259" s="411">
        <v>600000</v>
      </c>
      <c r="I259" s="23"/>
      <c r="J259" s="79">
        <f t="shared" si="11"/>
        <v>315419000</v>
      </c>
      <c r="K259" s="80"/>
      <c r="L259" s="249">
        <f t="shared" si="12"/>
        <v>600000</v>
      </c>
      <c r="M259" s="65" t="s">
        <v>5131</v>
      </c>
    </row>
    <row r="260" spans="1:13" ht="25.5" x14ac:dyDescent="0.2">
      <c r="A260" s="75"/>
      <c r="B260" s="76">
        <v>7</v>
      </c>
      <c r="C260" s="77" t="s">
        <v>5132</v>
      </c>
      <c r="D260" s="21" t="s">
        <v>622</v>
      </c>
      <c r="E260" s="21"/>
      <c r="F260" s="21" t="s">
        <v>5095</v>
      </c>
      <c r="G260" s="21"/>
      <c r="H260" s="411">
        <v>300000</v>
      </c>
      <c r="I260" s="23"/>
      <c r="J260" s="79">
        <f t="shared" si="11"/>
        <v>315719000</v>
      </c>
      <c r="K260" s="80"/>
      <c r="L260" s="249">
        <f t="shared" si="12"/>
        <v>300000</v>
      </c>
      <c r="M260" s="65" t="s">
        <v>987</v>
      </c>
    </row>
    <row r="261" spans="1:13" ht="25.5" x14ac:dyDescent="0.2">
      <c r="A261" s="75"/>
      <c r="B261" s="76">
        <v>7</v>
      </c>
      <c r="C261" s="77" t="s">
        <v>5133</v>
      </c>
      <c r="D261" s="21" t="s">
        <v>622</v>
      </c>
      <c r="E261" s="21"/>
      <c r="F261" s="21" t="s">
        <v>5096</v>
      </c>
      <c r="G261" s="21"/>
      <c r="H261" s="411">
        <v>600000</v>
      </c>
      <c r="I261" s="23"/>
      <c r="J261" s="79">
        <f t="shared" si="11"/>
        <v>316319000</v>
      </c>
      <c r="K261" s="80"/>
      <c r="L261" s="249">
        <f t="shared" si="12"/>
        <v>600000</v>
      </c>
      <c r="M261" s="65" t="s">
        <v>1552</v>
      </c>
    </row>
    <row r="262" spans="1:13" ht="25.5" x14ac:dyDescent="0.2">
      <c r="A262" s="75"/>
      <c r="B262" s="76">
        <v>7</v>
      </c>
      <c r="C262" s="77" t="s">
        <v>5134</v>
      </c>
      <c r="D262" s="21" t="s">
        <v>622</v>
      </c>
      <c r="E262" s="21"/>
      <c r="F262" s="21" t="s">
        <v>5136</v>
      </c>
      <c r="G262" s="21"/>
      <c r="H262" s="411">
        <v>350000</v>
      </c>
      <c r="I262" s="23"/>
      <c r="J262" s="79">
        <f t="shared" si="11"/>
        <v>316669000</v>
      </c>
      <c r="K262" s="80"/>
      <c r="L262" s="249">
        <f t="shared" si="12"/>
        <v>350000</v>
      </c>
      <c r="M262" s="346" t="s">
        <v>5135</v>
      </c>
    </row>
    <row r="263" spans="1:13" ht="25.5" x14ac:dyDescent="0.2">
      <c r="A263" s="75"/>
      <c r="B263" s="76">
        <v>7</v>
      </c>
      <c r="C263" s="77" t="s">
        <v>5242</v>
      </c>
      <c r="D263" s="21" t="s">
        <v>1479</v>
      </c>
      <c r="E263" s="84"/>
      <c r="F263" s="21" t="s">
        <v>5137</v>
      </c>
      <c r="G263" s="84"/>
      <c r="H263" s="410">
        <v>2000000</v>
      </c>
      <c r="I263" s="23"/>
      <c r="J263" s="79">
        <f t="shared" si="11"/>
        <v>318669000</v>
      </c>
      <c r="K263" s="80"/>
      <c r="L263" s="249">
        <f t="shared" si="12"/>
        <v>2000000</v>
      </c>
      <c r="M263" s="346" t="s">
        <v>5243</v>
      </c>
    </row>
    <row r="264" spans="1:13" ht="25.5" x14ac:dyDescent="0.2">
      <c r="A264" s="75"/>
      <c r="B264" s="76">
        <v>7</v>
      </c>
      <c r="C264" s="77" t="s">
        <v>5244</v>
      </c>
      <c r="D264" s="21" t="s">
        <v>1244</v>
      </c>
      <c r="E264" s="84"/>
      <c r="F264" s="21" t="s">
        <v>5138</v>
      </c>
      <c r="G264" s="84"/>
      <c r="H264" s="410">
        <v>1150000</v>
      </c>
      <c r="I264" s="23"/>
      <c r="J264" s="79">
        <f t="shared" si="11"/>
        <v>319819000</v>
      </c>
      <c r="K264" s="80"/>
      <c r="L264" s="249">
        <f t="shared" si="12"/>
        <v>1150000</v>
      </c>
      <c r="M264" s="346" t="s">
        <v>712</v>
      </c>
    </row>
    <row r="265" spans="1:13" ht="25.5" x14ac:dyDescent="0.2">
      <c r="A265" s="75"/>
      <c r="B265" s="76">
        <v>7</v>
      </c>
      <c r="C265" s="77" t="s">
        <v>5245</v>
      </c>
      <c r="D265" s="21" t="s">
        <v>1476</v>
      </c>
      <c r="E265" s="21"/>
      <c r="F265" s="21" t="s">
        <v>5139</v>
      </c>
      <c r="G265" s="21"/>
      <c r="H265" s="410">
        <v>800000</v>
      </c>
      <c r="I265" s="23"/>
      <c r="J265" s="79">
        <f t="shared" si="11"/>
        <v>320619000</v>
      </c>
      <c r="K265" s="80"/>
      <c r="L265" s="249">
        <f t="shared" si="12"/>
        <v>800000</v>
      </c>
      <c r="M265" s="65" t="s">
        <v>5246</v>
      </c>
    </row>
    <row r="266" spans="1:13" ht="25.5" x14ac:dyDescent="0.2">
      <c r="A266" s="75"/>
      <c r="B266" s="76">
        <v>7</v>
      </c>
      <c r="C266" s="77" t="s">
        <v>4054</v>
      </c>
      <c r="D266" s="21" t="s">
        <v>1251</v>
      </c>
      <c r="E266" s="21"/>
      <c r="F266" s="21" t="s">
        <v>5140</v>
      </c>
      <c r="G266" s="21"/>
      <c r="H266" s="410">
        <v>850000</v>
      </c>
      <c r="I266" s="23"/>
      <c r="J266" s="79">
        <f t="shared" si="11"/>
        <v>321469000</v>
      </c>
      <c r="K266" s="80"/>
      <c r="L266" s="249">
        <f t="shared" si="12"/>
        <v>850000</v>
      </c>
      <c r="M266" s="65" t="s">
        <v>1961</v>
      </c>
    </row>
    <row r="267" spans="1:13" ht="25.5" x14ac:dyDescent="0.2">
      <c r="A267" s="75"/>
      <c r="B267" s="76">
        <v>7</v>
      </c>
      <c r="C267" s="77" t="s">
        <v>5247</v>
      </c>
      <c r="D267" s="21" t="s">
        <v>1479</v>
      </c>
      <c r="E267" s="21"/>
      <c r="F267" s="21" t="s">
        <v>5141</v>
      </c>
      <c r="G267" s="21"/>
      <c r="H267" s="410">
        <v>1000000</v>
      </c>
      <c r="I267" s="23"/>
      <c r="J267" s="79">
        <f t="shared" si="11"/>
        <v>322469000</v>
      </c>
      <c r="K267" s="80"/>
      <c r="L267" s="249">
        <f t="shared" si="12"/>
        <v>1000000</v>
      </c>
      <c r="M267" s="65" t="s">
        <v>2462</v>
      </c>
    </row>
    <row r="268" spans="1:13" ht="25.5" x14ac:dyDescent="0.2">
      <c r="A268" s="75"/>
      <c r="B268" s="76">
        <v>7</v>
      </c>
      <c r="C268" s="77" t="s">
        <v>5098</v>
      </c>
      <c r="D268" s="21" t="s">
        <v>1479</v>
      </c>
      <c r="E268" s="21"/>
      <c r="F268" s="21" t="s">
        <v>5142</v>
      </c>
      <c r="G268" s="21"/>
      <c r="H268" s="410">
        <v>1100000</v>
      </c>
      <c r="I268" s="23"/>
      <c r="J268" s="79">
        <f t="shared" si="11"/>
        <v>323569000</v>
      </c>
      <c r="K268" s="80"/>
      <c r="L268" s="249">
        <f t="shared" si="12"/>
        <v>1100000</v>
      </c>
      <c r="M268" s="65" t="s">
        <v>3174</v>
      </c>
    </row>
    <row r="269" spans="1:13" ht="25.5" x14ac:dyDescent="0.2">
      <c r="A269" s="75"/>
      <c r="B269" s="76">
        <v>7</v>
      </c>
      <c r="C269" s="77" t="s">
        <v>5272</v>
      </c>
      <c r="D269" s="21" t="s">
        <v>1385</v>
      </c>
      <c r="E269" s="21"/>
      <c r="F269" s="21" t="s">
        <v>5143</v>
      </c>
      <c r="G269" s="21"/>
      <c r="H269" s="410">
        <v>1150000</v>
      </c>
      <c r="I269" s="23"/>
      <c r="J269" s="79">
        <f t="shared" si="11"/>
        <v>324719000</v>
      </c>
      <c r="K269" s="80"/>
      <c r="L269" s="249">
        <f t="shared" si="12"/>
        <v>1150000</v>
      </c>
      <c r="M269" s="65" t="s">
        <v>2364</v>
      </c>
    </row>
    <row r="270" spans="1:13" ht="25.5" x14ac:dyDescent="0.2">
      <c r="A270" s="75"/>
      <c r="B270" s="76">
        <v>7</v>
      </c>
      <c r="C270" s="77" t="s">
        <v>5273</v>
      </c>
      <c r="D270" s="21" t="s">
        <v>1260</v>
      </c>
      <c r="E270" s="21"/>
      <c r="F270" s="21" t="s">
        <v>5144</v>
      </c>
      <c r="G270" s="21"/>
      <c r="H270" s="410">
        <v>1600000</v>
      </c>
      <c r="I270" s="23"/>
      <c r="J270" s="79">
        <f t="shared" si="11"/>
        <v>326319000</v>
      </c>
      <c r="K270" s="80"/>
      <c r="L270" s="249">
        <f t="shared" si="12"/>
        <v>1600000</v>
      </c>
      <c r="M270" s="65" t="s">
        <v>2427</v>
      </c>
    </row>
    <row r="271" spans="1:13" ht="25.5" x14ac:dyDescent="0.2">
      <c r="A271" s="75"/>
      <c r="B271" s="76">
        <v>7</v>
      </c>
      <c r="C271" s="77" t="s">
        <v>5274</v>
      </c>
      <c r="D271" s="21" t="s">
        <v>5275</v>
      </c>
      <c r="E271" s="21"/>
      <c r="F271" s="21" t="s">
        <v>5145</v>
      </c>
      <c r="G271" s="21"/>
      <c r="H271" s="410">
        <v>500000</v>
      </c>
      <c r="I271" s="23"/>
      <c r="J271" s="79">
        <f t="shared" si="11"/>
        <v>326819000</v>
      </c>
      <c r="K271" s="80"/>
      <c r="L271" s="249">
        <f t="shared" si="12"/>
        <v>500000</v>
      </c>
      <c r="M271" s="65" t="s">
        <v>559</v>
      </c>
    </row>
    <row r="272" spans="1:13" ht="25.5" x14ac:dyDescent="0.2">
      <c r="A272" s="75"/>
      <c r="B272" s="76">
        <v>7</v>
      </c>
      <c r="C272" s="77" t="s">
        <v>5123</v>
      </c>
      <c r="D272" s="21" t="s">
        <v>622</v>
      </c>
      <c r="E272" s="21"/>
      <c r="F272" s="21" t="s">
        <v>5146</v>
      </c>
      <c r="G272" s="21"/>
      <c r="H272" s="410">
        <v>155200</v>
      </c>
      <c r="I272" s="23"/>
      <c r="J272" s="79">
        <f t="shared" si="11"/>
        <v>326974200</v>
      </c>
      <c r="K272" s="80"/>
      <c r="L272" s="249">
        <f t="shared" si="12"/>
        <v>155200</v>
      </c>
      <c r="M272" s="65" t="s">
        <v>647</v>
      </c>
    </row>
    <row r="273" spans="1:13" ht="25.5" x14ac:dyDescent="0.2">
      <c r="A273" s="75"/>
      <c r="B273" s="76">
        <v>8</v>
      </c>
      <c r="C273" s="77" t="s">
        <v>5276</v>
      </c>
      <c r="D273" s="21" t="s">
        <v>1479</v>
      </c>
      <c r="E273" s="21"/>
      <c r="F273" s="21" t="s">
        <v>5147</v>
      </c>
      <c r="G273" s="21"/>
      <c r="H273" s="410">
        <v>1000000</v>
      </c>
      <c r="I273" s="23"/>
      <c r="J273" s="79">
        <f t="shared" si="11"/>
        <v>327974200</v>
      </c>
      <c r="K273" s="80"/>
      <c r="L273" s="249">
        <f t="shared" si="12"/>
        <v>1000000</v>
      </c>
      <c r="M273" s="65" t="s">
        <v>4904</v>
      </c>
    </row>
    <row r="274" spans="1:13" ht="25.5" x14ac:dyDescent="0.2">
      <c r="A274" s="75"/>
      <c r="B274" s="76">
        <v>8</v>
      </c>
      <c r="C274" s="77" t="s">
        <v>5276</v>
      </c>
      <c r="D274" s="21" t="s">
        <v>1479</v>
      </c>
      <c r="E274" s="21"/>
      <c r="F274" s="21" t="s">
        <v>5148</v>
      </c>
      <c r="G274" s="21"/>
      <c r="H274" s="410">
        <v>300000</v>
      </c>
      <c r="I274" s="23"/>
      <c r="J274" s="79">
        <f t="shared" si="11"/>
        <v>328274200</v>
      </c>
      <c r="K274" s="80"/>
      <c r="L274" s="249">
        <f t="shared" si="12"/>
        <v>300000</v>
      </c>
      <c r="M274" s="65" t="s">
        <v>4904</v>
      </c>
    </row>
    <row r="275" spans="1:13" ht="25.5" x14ac:dyDescent="0.2">
      <c r="A275" s="75"/>
      <c r="B275" s="76">
        <v>8</v>
      </c>
      <c r="C275" s="77" t="s">
        <v>5277</v>
      </c>
      <c r="D275" s="21" t="s">
        <v>1433</v>
      </c>
      <c r="E275" s="21"/>
      <c r="F275" s="21" t="s">
        <v>5149</v>
      </c>
      <c r="G275" s="21"/>
      <c r="H275" s="410">
        <v>2300000</v>
      </c>
      <c r="I275" s="23"/>
      <c r="J275" s="79">
        <f t="shared" si="11"/>
        <v>330574200</v>
      </c>
      <c r="K275" s="80"/>
      <c r="L275" s="249">
        <f t="shared" si="12"/>
        <v>2300000</v>
      </c>
      <c r="M275" s="65" t="s">
        <v>2073</v>
      </c>
    </row>
    <row r="276" spans="1:13" ht="25.5" x14ac:dyDescent="0.2">
      <c r="A276" s="75"/>
      <c r="B276" s="76">
        <v>8</v>
      </c>
      <c r="C276" s="77" t="s">
        <v>5278</v>
      </c>
      <c r="D276" s="21" t="s">
        <v>2601</v>
      </c>
      <c r="E276" s="21"/>
      <c r="F276" s="21" t="s">
        <v>5150</v>
      </c>
      <c r="G276" s="21"/>
      <c r="H276" s="410">
        <v>2000000</v>
      </c>
      <c r="I276" s="23"/>
      <c r="J276" s="79">
        <f t="shared" si="11"/>
        <v>332574200</v>
      </c>
      <c r="K276" s="80"/>
      <c r="L276" s="249">
        <f t="shared" si="12"/>
        <v>2000000</v>
      </c>
      <c r="M276" s="65" t="s">
        <v>2073</v>
      </c>
    </row>
    <row r="277" spans="1:13" ht="25.5" x14ac:dyDescent="0.2">
      <c r="A277" s="75"/>
      <c r="B277" s="76">
        <v>8</v>
      </c>
      <c r="C277" s="77" t="s">
        <v>4808</v>
      </c>
      <c r="D277" s="21" t="s">
        <v>1297</v>
      </c>
      <c r="E277" s="21"/>
      <c r="F277" s="21" t="s">
        <v>5151</v>
      </c>
      <c r="G277" s="21"/>
      <c r="H277" s="410">
        <v>1200000</v>
      </c>
      <c r="I277" s="23"/>
      <c r="J277" s="79">
        <f t="shared" si="11"/>
        <v>333774200</v>
      </c>
      <c r="K277" s="80"/>
      <c r="L277" s="249">
        <f t="shared" si="12"/>
        <v>1200000</v>
      </c>
      <c r="M277" s="65" t="s">
        <v>4809</v>
      </c>
    </row>
    <row r="278" spans="1:13" ht="25.5" x14ac:dyDescent="0.2">
      <c r="A278" s="75"/>
      <c r="B278" s="76">
        <v>8</v>
      </c>
      <c r="C278" s="77" t="s">
        <v>5279</v>
      </c>
      <c r="D278" s="21" t="s">
        <v>4343</v>
      </c>
      <c r="E278" s="21"/>
      <c r="F278" s="21" t="s">
        <v>5152</v>
      </c>
      <c r="G278" s="21"/>
      <c r="H278" s="410">
        <v>1000000</v>
      </c>
      <c r="I278" s="23"/>
      <c r="J278" s="79">
        <f t="shared" si="11"/>
        <v>334774200</v>
      </c>
      <c r="K278" s="80"/>
      <c r="L278" s="249">
        <f t="shared" si="12"/>
        <v>1000000</v>
      </c>
      <c r="M278" s="65" t="s">
        <v>5280</v>
      </c>
    </row>
    <row r="279" spans="1:13" ht="25.5" x14ac:dyDescent="0.2">
      <c r="A279" s="75"/>
      <c r="B279" s="76">
        <v>8</v>
      </c>
      <c r="C279" s="77" t="s">
        <v>5281</v>
      </c>
      <c r="D279" s="21" t="s">
        <v>3118</v>
      </c>
      <c r="E279" s="21"/>
      <c r="F279" s="21" t="s">
        <v>5153</v>
      </c>
      <c r="G279" s="84"/>
      <c r="H279" s="410">
        <v>1000000</v>
      </c>
      <c r="I279" s="23"/>
      <c r="J279" s="79">
        <f t="shared" si="11"/>
        <v>335774200</v>
      </c>
      <c r="K279" s="80"/>
      <c r="L279" s="249">
        <f t="shared" si="12"/>
        <v>1000000</v>
      </c>
      <c r="M279" s="65" t="s">
        <v>5282</v>
      </c>
    </row>
    <row r="280" spans="1:13" ht="25.5" x14ac:dyDescent="0.2">
      <c r="A280" s="75"/>
      <c r="B280" s="76">
        <v>8</v>
      </c>
      <c r="C280" s="77" t="s">
        <v>5283</v>
      </c>
      <c r="D280" s="21" t="s">
        <v>219</v>
      </c>
      <c r="E280" s="21"/>
      <c r="F280" s="21" t="s">
        <v>5154</v>
      </c>
      <c r="G280" s="84"/>
      <c r="H280" s="410">
        <v>3000000</v>
      </c>
      <c r="I280" s="23"/>
      <c r="J280" s="79">
        <f t="shared" si="11"/>
        <v>338774200</v>
      </c>
      <c r="K280" s="80"/>
      <c r="L280" s="249">
        <f t="shared" si="12"/>
        <v>3000000</v>
      </c>
      <c r="M280" s="65" t="s">
        <v>5284</v>
      </c>
    </row>
    <row r="281" spans="1:13" ht="25.5" x14ac:dyDescent="0.2">
      <c r="A281" s="75"/>
      <c r="B281" s="76">
        <v>8</v>
      </c>
      <c r="C281" s="77" t="s">
        <v>5285</v>
      </c>
      <c r="D281" s="21" t="s">
        <v>3118</v>
      </c>
      <c r="E281" s="21"/>
      <c r="F281" s="21" t="s">
        <v>5155</v>
      </c>
      <c r="G281" s="21"/>
      <c r="H281" s="410">
        <v>3000000</v>
      </c>
      <c r="I281" s="23"/>
      <c r="J281" s="79">
        <f t="shared" si="11"/>
        <v>341774200</v>
      </c>
      <c r="K281" s="80"/>
      <c r="L281" s="249">
        <f t="shared" si="12"/>
        <v>3000000</v>
      </c>
      <c r="M281" s="346" t="s">
        <v>5286</v>
      </c>
    </row>
    <row r="282" spans="1:13" ht="25.5" x14ac:dyDescent="0.2">
      <c r="A282" s="75"/>
      <c r="B282" s="76">
        <v>8</v>
      </c>
      <c r="C282" s="77" t="s">
        <v>5287</v>
      </c>
      <c r="D282" s="21" t="s">
        <v>2653</v>
      </c>
      <c r="E282" s="21"/>
      <c r="F282" s="21" t="s">
        <v>5156</v>
      </c>
      <c r="G282" s="21"/>
      <c r="H282" s="410">
        <v>1000000</v>
      </c>
      <c r="I282" s="23"/>
      <c r="J282" s="79">
        <f t="shared" si="11"/>
        <v>342774200</v>
      </c>
      <c r="K282" s="80"/>
      <c r="L282" s="249">
        <f t="shared" si="12"/>
        <v>1000000</v>
      </c>
      <c r="M282" s="346" t="s">
        <v>5288</v>
      </c>
    </row>
    <row r="283" spans="1:13" ht="25.5" x14ac:dyDescent="0.2">
      <c r="A283" s="75"/>
      <c r="B283" s="76">
        <v>8</v>
      </c>
      <c r="C283" s="77" t="s">
        <v>5289</v>
      </c>
      <c r="D283" s="21" t="s">
        <v>2819</v>
      </c>
      <c r="E283" s="21"/>
      <c r="F283" s="21" t="s">
        <v>5157</v>
      </c>
      <c r="G283" s="21"/>
      <c r="H283" s="410">
        <v>1000000</v>
      </c>
      <c r="I283" s="23"/>
      <c r="J283" s="79">
        <f t="shared" si="11"/>
        <v>343774200</v>
      </c>
      <c r="K283" s="80"/>
      <c r="L283" s="249">
        <f t="shared" si="12"/>
        <v>1000000</v>
      </c>
      <c r="M283" s="346" t="s">
        <v>5290</v>
      </c>
    </row>
    <row r="284" spans="1:13" ht="25.5" x14ac:dyDescent="0.2">
      <c r="A284" s="75"/>
      <c r="B284" s="76">
        <v>8</v>
      </c>
      <c r="C284" s="77" t="s">
        <v>5291</v>
      </c>
      <c r="D284" s="21" t="s">
        <v>219</v>
      </c>
      <c r="E284" s="21"/>
      <c r="F284" s="21" t="s">
        <v>5158</v>
      </c>
      <c r="G284" s="21"/>
      <c r="H284" s="410">
        <v>1000000</v>
      </c>
      <c r="I284" s="23"/>
      <c r="J284" s="79">
        <f t="shared" si="11"/>
        <v>344774200</v>
      </c>
      <c r="K284" s="80"/>
      <c r="L284" s="249">
        <f t="shared" si="12"/>
        <v>1000000</v>
      </c>
      <c r="M284" s="346" t="s">
        <v>5292</v>
      </c>
    </row>
    <row r="285" spans="1:13" ht="25.5" x14ac:dyDescent="0.2">
      <c r="A285" s="75"/>
      <c r="B285" s="76">
        <v>8</v>
      </c>
      <c r="C285" s="77" t="s">
        <v>5293</v>
      </c>
      <c r="D285" s="21" t="s">
        <v>3118</v>
      </c>
      <c r="E285" s="21"/>
      <c r="F285" s="21" t="s">
        <v>5159</v>
      </c>
      <c r="G285" s="21"/>
      <c r="H285" s="410">
        <v>1000000</v>
      </c>
      <c r="I285" s="23"/>
      <c r="J285" s="79">
        <f t="shared" si="11"/>
        <v>345774200</v>
      </c>
      <c r="K285" s="80"/>
      <c r="L285" s="249">
        <f t="shared" si="12"/>
        <v>1000000</v>
      </c>
      <c r="M285" s="346" t="s">
        <v>5294</v>
      </c>
    </row>
    <row r="286" spans="1:13" ht="25.5" x14ac:dyDescent="0.2">
      <c r="A286" s="75"/>
      <c r="B286" s="76">
        <v>8</v>
      </c>
      <c r="C286" s="77" t="s">
        <v>5295</v>
      </c>
      <c r="D286" s="21" t="s">
        <v>3118</v>
      </c>
      <c r="E286" s="21"/>
      <c r="F286" s="21" t="s">
        <v>5160</v>
      </c>
      <c r="G286" s="21"/>
      <c r="H286" s="410">
        <v>1500000</v>
      </c>
      <c r="I286" s="23"/>
      <c r="J286" s="79">
        <f t="shared" si="11"/>
        <v>347274200</v>
      </c>
      <c r="K286" s="80"/>
      <c r="L286" s="249">
        <f t="shared" si="12"/>
        <v>1500000</v>
      </c>
      <c r="M286" s="346" t="s">
        <v>5296</v>
      </c>
    </row>
    <row r="287" spans="1:13" ht="25.5" x14ac:dyDescent="0.2">
      <c r="A287" s="75"/>
      <c r="B287" s="76">
        <v>10</v>
      </c>
      <c r="C287" s="77" t="s">
        <v>5297</v>
      </c>
      <c r="D287" s="21" t="s">
        <v>1479</v>
      </c>
      <c r="E287" s="21"/>
      <c r="F287" s="21" t="s">
        <v>5161</v>
      </c>
      <c r="G287" s="21"/>
      <c r="H287" s="412">
        <v>800000</v>
      </c>
      <c r="I287" s="23"/>
      <c r="J287" s="79">
        <f t="shared" si="11"/>
        <v>348074200</v>
      </c>
      <c r="K287" s="80"/>
      <c r="L287" s="249">
        <f t="shared" si="12"/>
        <v>800000</v>
      </c>
      <c r="M287" s="346" t="s">
        <v>5298</v>
      </c>
    </row>
    <row r="288" spans="1:13" ht="25.5" x14ac:dyDescent="0.2">
      <c r="A288" s="75"/>
      <c r="B288" s="76">
        <v>10</v>
      </c>
      <c r="C288" s="77" t="s">
        <v>5299</v>
      </c>
      <c r="D288" s="21" t="s">
        <v>1267</v>
      </c>
      <c r="E288" s="21"/>
      <c r="F288" s="21" t="s">
        <v>5162</v>
      </c>
      <c r="G288" s="21"/>
      <c r="H288" s="413">
        <v>1000000</v>
      </c>
      <c r="I288" s="23"/>
      <c r="J288" s="79">
        <f t="shared" si="11"/>
        <v>349074200</v>
      </c>
      <c r="K288" s="80"/>
      <c r="L288" s="249">
        <f t="shared" si="12"/>
        <v>1000000</v>
      </c>
      <c r="M288" s="65" t="s">
        <v>5300</v>
      </c>
    </row>
    <row r="289" spans="1:13" ht="25.5" x14ac:dyDescent="0.2">
      <c r="A289" s="75"/>
      <c r="B289" s="76">
        <v>10</v>
      </c>
      <c r="C289" s="77" t="s">
        <v>5283</v>
      </c>
      <c r="D289" s="21" t="s">
        <v>219</v>
      </c>
      <c r="E289" s="21"/>
      <c r="F289" s="21" t="s">
        <v>5163</v>
      </c>
      <c r="G289" s="21"/>
      <c r="H289" s="413">
        <v>2000000</v>
      </c>
      <c r="I289" s="23"/>
      <c r="J289" s="79">
        <f t="shared" si="11"/>
        <v>351074200</v>
      </c>
      <c r="K289" s="80"/>
      <c r="L289" s="249">
        <f t="shared" si="12"/>
        <v>2000000</v>
      </c>
      <c r="M289" s="65" t="s">
        <v>5284</v>
      </c>
    </row>
    <row r="290" spans="1:13" ht="25.5" x14ac:dyDescent="0.2">
      <c r="A290" s="75"/>
      <c r="B290" s="76">
        <v>10</v>
      </c>
      <c r="C290" s="77" t="s">
        <v>5301</v>
      </c>
      <c r="D290" s="21" t="s">
        <v>1395</v>
      </c>
      <c r="E290" s="21"/>
      <c r="F290" s="21" t="s">
        <v>5164</v>
      </c>
      <c r="G290" s="21"/>
      <c r="H290" s="413">
        <v>800000</v>
      </c>
      <c r="I290" s="23"/>
      <c r="J290" s="79">
        <f t="shared" si="11"/>
        <v>351874200</v>
      </c>
      <c r="K290" s="80"/>
      <c r="L290" s="249">
        <f t="shared" si="12"/>
        <v>800000</v>
      </c>
      <c r="M290" s="65" t="s">
        <v>5284</v>
      </c>
    </row>
    <row r="291" spans="1:13" ht="25.5" x14ac:dyDescent="0.2">
      <c r="A291" s="75"/>
      <c r="B291" s="76">
        <v>10</v>
      </c>
      <c r="C291" s="77" t="s">
        <v>5320</v>
      </c>
      <c r="D291" s="21" t="s">
        <v>1395</v>
      </c>
      <c r="E291" s="21"/>
      <c r="F291" s="21" t="s">
        <v>5165</v>
      </c>
      <c r="G291" s="21"/>
      <c r="H291" s="409">
        <v>410000</v>
      </c>
      <c r="I291" s="23"/>
      <c r="J291" s="79">
        <f t="shared" si="11"/>
        <v>352284200</v>
      </c>
      <c r="K291" s="80"/>
      <c r="L291" s="249">
        <f t="shared" si="12"/>
        <v>410000</v>
      </c>
      <c r="M291" s="65" t="s">
        <v>486</v>
      </c>
    </row>
    <row r="292" spans="1:13" ht="25.5" x14ac:dyDescent="0.2">
      <c r="A292" s="75"/>
      <c r="B292" s="76">
        <v>10</v>
      </c>
      <c r="C292" s="77" t="s">
        <v>5322</v>
      </c>
      <c r="D292" s="21" t="s">
        <v>5275</v>
      </c>
      <c r="E292" s="21"/>
      <c r="F292" s="21" t="s">
        <v>5166</v>
      </c>
      <c r="G292" s="21"/>
      <c r="H292" s="409">
        <v>250000</v>
      </c>
      <c r="I292" s="23"/>
      <c r="J292" s="79">
        <f t="shared" si="11"/>
        <v>352534200</v>
      </c>
      <c r="K292" s="80"/>
      <c r="L292" s="249">
        <f t="shared" si="12"/>
        <v>250000</v>
      </c>
      <c r="M292" s="65" t="s">
        <v>5323</v>
      </c>
    </row>
    <row r="293" spans="1:13" ht="25.5" x14ac:dyDescent="0.2">
      <c r="A293" s="75"/>
      <c r="B293" s="76">
        <v>10</v>
      </c>
      <c r="C293" s="77" t="s">
        <v>5324</v>
      </c>
      <c r="D293" s="21" t="s">
        <v>3118</v>
      </c>
      <c r="E293" s="21"/>
      <c r="F293" s="21" t="s">
        <v>5167</v>
      </c>
      <c r="G293" s="21"/>
      <c r="H293" s="409">
        <v>1000000</v>
      </c>
      <c r="I293" s="23"/>
      <c r="J293" s="79">
        <f t="shared" si="11"/>
        <v>353534200</v>
      </c>
      <c r="K293" s="80"/>
      <c r="L293" s="249">
        <f t="shared" si="12"/>
        <v>1000000</v>
      </c>
      <c r="M293" s="65" t="s">
        <v>5325</v>
      </c>
    </row>
    <row r="294" spans="1:13" ht="25.5" x14ac:dyDescent="0.2">
      <c r="A294" s="75"/>
      <c r="B294" s="76">
        <v>10</v>
      </c>
      <c r="C294" s="77" t="s">
        <v>5326</v>
      </c>
      <c r="D294" s="21" t="s">
        <v>1395</v>
      </c>
      <c r="E294" s="21"/>
      <c r="F294" s="21" t="s">
        <v>5168</v>
      </c>
      <c r="G294" s="21"/>
      <c r="H294" s="409">
        <v>2400000</v>
      </c>
      <c r="I294" s="23"/>
      <c r="J294" s="79">
        <f t="shared" si="11"/>
        <v>355934200</v>
      </c>
      <c r="K294" s="80"/>
      <c r="L294" s="249">
        <f t="shared" si="12"/>
        <v>2400000</v>
      </c>
      <c r="M294" s="65" t="s">
        <v>2083</v>
      </c>
    </row>
    <row r="295" spans="1:13" ht="25.5" x14ac:dyDescent="0.2">
      <c r="A295" s="75"/>
      <c r="B295" s="76">
        <v>10</v>
      </c>
      <c r="C295" s="77" t="s">
        <v>5327</v>
      </c>
      <c r="D295" s="21" t="s">
        <v>1227</v>
      </c>
      <c r="E295" s="21"/>
      <c r="F295" s="21" t="s">
        <v>5169</v>
      </c>
      <c r="G295" s="21"/>
      <c r="H295" s="409">
        <v>2000000</v>
      </c>
      <c r="I295" s="23"/>
      <c r="J295" s="79">
        <f t="shared" si="11"/>
        <v>357934200</v>
      </c>
      <c r="K295" s="80"/>
      <c r="L295" s="249">
        <f t="shared" si="12"/>
        <v>2000000</v>
      </c>
      <c r="M295" s="65" t="s">
        <v>3489</v>
      </c>
    </row>
    <row r="296" spans="1:13" ht="25.5" x14ac:dyDescent="0.2">
      <c r="A296" s="75"/>
      <c r="B296" s="76">
        <v>10</v>
      </c>
      <c r="C296" s="77" t="s">
        <v>5328</v>
      </c>
      <c r="D296" s="21" t="s">
        <v>5275</v>
      </c>
      <c r="E296" s="21"/>
      <c r="F296" s="21" t="s">
        <v>5170</v>
      </c>
      <c r="G296" s="21"/>
      <c r="H296" s="409">
        <v>500000</v>
      </c>
      <c r="I296" s="23"/>
      <c r="J296" s="79">
        <f>J295+H296</f>
        <v>358434200</v>
      </c>
      <c r="K296" s="80"/>
      <c r="L296" s="249">
        <f>H296</f>
        <v>500000</v>
      </c>
      <c r="M296" s="65" t="s">
        <v>5329</v>
      </c>
    </row>
    <row r="297" spans="1:13" ht="25.5" x14ac:dyDescent="0.2">
      <c r="A297" s="75"/>
      <c r="B297" s="82">
        <v>10</v>
      </c>
      <c r="C297" s="83" t="s">
        <v>5313</v>
      </c>
      <c r="D297" s="84"/>
      <c r="E297" s="84"/>
      <c r="F297" s="84" t="s">
        <v>5302</v>
      </c>
      <c r="G297" s="84"/>
      <c r="H297" s="414"/>
      <c r="I297" s="245">
        <v>1781000</v>
      </c>
      <c r="J297" s="196">
        <f>J296-I297</f>
        <v>356653200</v>
      </c>
      <c r="K297" s="80" t="s">
        <v>5331</v>
      </c>
      <c r="L297" s="249">
        <f>-I297</f>
        <v>-1781000</v>
      </c>
      <c r="M297" s="65" t="s">
        <v>2154</v>
      </c>
    </row>
    <row r="298" spans="1:13" ht="25.5" x14ac:dyDescent="0.2">
      <c r="A298" s="75"/>
      <c r="B298" s="82">
        <v>10</v>
      </c>
      <c r="C298" s="83" t="s">
        <v>5314</v>
      </c>
      <c r="D298" s="84"/>
      <c r="E298" s="84"/>
      <c r="F298" s="84" t="s">
        <v>5303</v>
      </c>
      <c r="G298" s="84"/>
      <c r="H298" s="414"/>
      <c r="I298" s="245">
        <v>9915600</v>
      </c>
      <c r="J298" s="196">
        <f t="shared" ref="J298:J308" si="13">J297-I298</f>
        <v>346737600</v>
      </c>
      <c r="K298" s="80" t="s">
        <v>5332</v>
      </c>
      <c r="L298" s="249">
        <f t="shared" ref="L298:L308" si="14">-I298</f>
        <v>-9915600</v>
      </c>
      <c r="M298" s="65" t="s">
        <v>3347</v>
      </c>
    </row>
    <row r="299" spans="1:13" ht="25.5" x14ac:dyDescent="0.2">
      <c r="A299" s="75"/>
      <c r="B299" s="82">
        <v>10</v>
      </c>
      <c r="C299" s="83" t="s">
        <v>5315</v>
      </c>
      <c r="D299" s="84"/>
      <c r="E299" s="84"/>
      <c r="F299" s="84" t="s">
        <v>5304</v>
      </c>
      <c r="G299" s="84"/>
      <c r="H299" s="414"/>
      <c r="I299" s="245">
        <v>591500</v>
      </c>
      <c r="J299" s="196">
        <f t="shared" si="13"/>
        <v>346146100</v>
      </c>
      <c r="K299" s="80" t="s">
        <v>5334</v>
      </c>
      <c r="L299" s="249">
        <f t="shared" si="14"/>
        <v>-591500</v>
      </c>
      <c r="M299" s="65" t="s">
        <v>1270</v>
      </c>
    </row>
    <row r="300" spans="1:13" ht="38.25" x14ac:dyDescent="0.2">
      <c r="A300" s="75"/>
      <c r="B300" s="82">
        <v>10</v>
      </c>
      <c r="C300" s="83" t="s">
        <v>5316</v>
      </c>
      <c r="D300" s="84"/>
      <c r="E300" s="84"/>
      <c r="F300" s="84" t="s">
        <v>5305</v>
      </c>
      <c r="G300" s="84"/>
      <c r="H300" s="415"/>
      <c r="I300" s="245">
        <v>355500</v>
      </c>
      <c r="J300" s="196">
        <f t="shared" si="13"/>
        <v>345790600</v>
      </c>
      <c r="K300" s="80" t="s">
        <v>5332</v>
      </c>
      <c r="L300" s="249">
        <f t="shared" si="14"/>
        <v>-355500</v>
      </c>
      <c r="M300" s="65" t="s">
        <v>141</v>
      </c>
    </row>
    <row r="301" spans="1:13" ht="25.5" x14ac:dyDescent="0.2">
      <c r="A301" s="75"/>
      <c r="B301" s="82">
        <v>10</v>
      </c>
      <c r="C301" s="83" t="s">
        <v>5317</v>
      </c>
      <c r="D301" s="84"/>
      <c r="E301" s="84"/>
      <c r="F301" s="84" t="s">
        <v>5306</v>
      </c>
      <c r="G301" s="84"/>
      <c r="H301" s="415"/>
      <c r="I301" s="245">
        <v>1118500</v>
      </c>
      <c r="J301" s="196">
        <f t="shared" si="13"/>
        <v>344672100</v>
      </c>
      <c r="K301" s="80" t="s">
        <v>5336</v>
      </c>
      <c r="L301" s="249">
        <f t="shared" si="14"/>
        <v>-1118500</v>
      </c>
      <c r="M301" s="65" t="s">
        <v>2703</v>
      </c>
    </row>
    <row r="302" spans="1:13" ht="25.5" x14ac:dyDescent="0.2">
      <c r="A302" s="75"/>
      <c r="B302" s="82">
        <v>10</v>
      </c>
      <c r="C302" s="83" t="s">
        <v>5318</v>
      </c>
      <c r="D302" s="84"/>
      <c r="E302" s="84"/>
      <c r="F302" s="84" t="s">
        <v>5307</v>
      </c>
      <c r="G302" s="84"/>
      <c r="H302" s="415"/>
      <c r="I302" s="245">
        <v>535600</v>
      </c>
      <c r="J302" s="196">
        <f t="shared" si="13"/>
        <v>344136500</v>
      </c>
      <c r="K302" s="80" t="s">
        <v>5335</v>
      </c>
      <c r="L302" s="249">
        <f t="shared" si="14"/>
        <v>-535600</v>
      </c>
      <c r="M302" s="65" t="s">
        <v>148</v>
      </c>
    </row>
    <row r="303" spans="1:13" ht="25.5" x14ac:dyDescent="0.2">
      <c r="A303" s="75"/>
      <c r="B303" s="82">
        <v>10</v>
      </c>
      <c r="C303" s="83" t="s">
        <v>5319</v>
      </c>
      <c r="D303" s="84"/>
      <c r="E303" s="84"/>
      <c r="F303" s="84" t="s">
        <v>5308</v>
      </c>
      <c r="G303" s="84"/>
      <c r="H303" s="416"/>
      <c r="I303" s="245">
        <v>4175000</v>
      </c>
      <c r="J303" s="196">
        <f t="shared" si="13"/>
        <v>339961500</v>
      </c>
      <c r="K303" s="80" t="s">
        <v>5332</v>
      </c>
      <c r="L303" s="249">
        <f t="shared" si="14"/>
        <v>-4175000</v>
      </c>
      <c r="M303" s="65" t="s">
        <v>3347</v>
      </c>
    </row>
    <row r="304" spans="1:13" ht="25.5" x14ac:dyDescent="0.2">
      <c r="A304" s="75"/>
      <c r="B304" s="82">
        <v>10</v>
      </c>
      <c r="C304" s="83" t="s">
        <v>5321</v>
      </c>
      <c r="D304" s="84"/>
      <c r="E304" s="84"/>
      <c r="F304" s="84" t="s">
        <v>5309</v>
      </c>
      <c r="G304" s="84"/>
      <c r="H304" s="416"/>
      <c r="I304" s="245">
        <v>285000</v>
      </c>
      <c r="J304" s="196">
        <f t="shared" si="13"/>
        <v>339676500</v>
      </c>
      <c r="K304" s="80" t="s">
        <v>5332</v>
      </c>
      <c r="L304" s="249">
        <f t="shared" si="14"/>
        <v>-285000</v>
      </c>
      <c r="M304" s="65" t="s">
        <v>3347</v>
      </c>
    </row>
    <row r="305" spans="1:13" ht="25.5" x14ac:dyDescent="0.2">
      <c r="A305" s="75"/>
      <c r="B305" s="82">
        <v>10</v>
      </c>
      <c r="C305" s="83" t="s">
        <v>5330</v>
      </c>
      <c r="D305" s="84"/>
      <c r="E305" s="84"/>
      <c r="F305" s="84" t="s">
        <v>5310</v>
      </c>
      <c r="G305" s="84"/>
      <c r="H305" s="416"/>
      <c r="I305" s="245">
        <v>38000</v>
      </c>
      <c r="J305" s="196">
        <f t="shared" si="13"/>
        <v>339638500</v>
      </c>
      <c r="K305" s="80" t="s">
        <v>5333</v>
      </c>
      <c r="L305" s="249">
        <f t="shared" si="14"/>
        <v>-38000</v>
      </c>
      <c r="M305" s="65" t="s">
        <v>3895</v>
      </c>
    </row>
    <row r="306" spans="1:13" ht="25.5" x14ac:dyDescent="0.2">
      <c r="A306" s="75"/>
      <c r="B306" s="82">
        <v>11</v>
      </c>
      <c r="C306" s="83" t="s">
        <v>5338</v>
      </c>
      <c r="D306" s="21"/>
      <c r="E306" s="21"/>
      <c r="F306" s="84" t="s">
        <v>5311</v>
      </c>
      <c r="G306" s="21"/>
      <c r="H306" s="413"/>
      <c r="I306" s="245">
        <v>286000</v>
      </c>
      <c r="J306" s="196">
        <f t="shared" si="13"/>
        <v>339352500</v>
      </c>
      <c r="K306" s="80" t="s">
        <v>5333</v>
      </c>
      <c r="L306" s="249">
        <f t="shared" si="14"/>
        <v>-286000</v>
      </c>
      <c r="M306" s="65" t="s">
        <v>3895</v>
      </c>
    </row>
    <row r="307" spans="1:13" ht="38.25" x14ac:dyDescent="0.2">
      <c r="A307" s="75"/>
      <c r="B307" s="82">
        <v>11</v>
      </c>
      <c r="C307" s="83" t="s">
        <v>5339</v>
      </c>
      <c r="D307" s="21"/>
      <c r="E307" s="21"/>
      <c r="F307" s="84" t="s">
        <v>5312</v>
      </c>
      <c r="G307" s="21"/>
      <c r="H307" s="413"/>
      <c r="I307" s="245">
        <v>1180000</v>
      </c>
      <c r="J307" s="196">
        <f t="shared" si="13"/>
        <v>338172500</v>
      </c>
      <c r="K307" s="80" t="s">
        <v>5334</v>
      </c>
      <c r="L307" s="249">
        <f t="shared" si="14"/>
        <v>-1180000</v>
      </c>
      <c r="M307" s="346" t="s">
        <v>987</v>
      </c>
    </row>
    <row r="308" spans="1:13" ht="25.5" x14ac:dyDescent="0.2">
      <c r="A308" s="75"/>
      <c r="B308" s="82">
        <v>11</v>
      </c>
      <c r="C308" s="83" t="s">
        <v>5724</v>
      </c>
      <c r="D308" s="21"/>
      <c r="E308" s="21"/>
      <c r="F308" s="84" t="s">
        <v>5340</v>
      </c>
      <c r="G308" s="21"/>
      <c r="H308" s="413"/>
      <c r="I308" s="245">
        <v>950000</v>
      </c>
      <c r="J308" s="196">
        <f t="shared" si="13"/>
        <v>337222500</v>
      </c>
      <c r="K308" s="80" t="s">
        <v>5334</v>
      </c>
      <c r="L308" s="249">
        <f t="shared" si="14"/>
        <v>-950000</v>
      </c>
      <c r="M308" s="346" t="s">
        <v>1270</v>
      </c>
    </row>
    <row r="309" spans="1:13" ht="25.5" x14ac:dyDescent="0.2">
      <c r="A309" s="75"/>
      <c r="B309" s="76">
        <v>11</v>
      </c>
      <c r="C309" s="77" t="s">
        <v>5342</v>
      </c>
      <c r="D309" s="21"/>
      <c r="E309" s="21"/>
      <c r="F309" s="21" t="s">
        <v>5171</v>
      </c>
      <c r="G309" s="21"/>
      <c r="H309" s="407">
        <v>1050000</v>
      </c>
      <c r="I309" s="23"/>
      <c r="J309" s="196">
        <f>+J308+H309</f>
        <v>338272500</v>
      </c>
      <c r="K309" s="80"/>
      <c r="L309" s="249">
        <f>H309</f>
        <v>1050000</v>
      </c>
      <c r="M309" s="346" t="s">
        <v>3746</v>
      </c>
    </row>
    <row r="310" spans="1:13" ht="25.5" x14ac:dyDescent="0.2">
      <c r="A310" s="75"/>
      <c r="B310" s="76">
        <v>11</v>
      </c>
      <c r="C310" s="77" t="s">
        <v>4903</v>
      </c>
      <c r="D310" s="21" t="s">
        <v>1260</v>
      </c>
      <c r="E310" s="21"/>
      <c r="F310" s="21" t="s">
        <v>5172</v>
      </c>
      <c r="G310" s="21"/>
      <c r="H310" s="407">
        <v>1000000</v>
      </c>
      <c r="I310" s="23"/>
      <c r="J310" s="196">
        <f t="shared" ref="J310:J325" si="15">+J309+H310</f>
        <v>339272500</v>
      </c>
      <c r="K310" s="80"/>
      <c r="L310" s="249">
        <f t="shared" ref="L310:L333" si="16">H310</f>
        <v>1000000</v>
      </c>
      <c r="M310" s="346" t="s">
        <v>4904</v>
      </c>
    </row>
    <row r="311" spans="1:13" ht="25.5" x14ac:dyDescent="0.2">
      <c r="A311" s="75"/>
      <c r="B311" s="76">
        <v>11</v>
      </c>
      <c r="C311" s="77" t="s">
        <v>5343</v>
      </c>
      <c r="D311" s="21" t="s">
        <v>1385</v>
      </c>
      <c r="E311" s="21"/>
      <c r="F311" s="21" t="s">
        <v>5173</v>
      </c>
      <c r="G311" s="21"/>
      <c r="H311" s="304">
        <v>580000</v>
      </c>
      <c r="I311" s="23"/>
      <c r="J311" s="196">
        <f t="shared" si="15"/>
        <v>339852500</v>
      </c>
      <c r="K311" s="80"/>
      <c r="L311" s="249">
        <f t="shared" si="16"/>
        <v>580000</v>
      </c>
      <c r="M311" s="346" t="s">
        <v>3924</v>
      </c>
    </row>
    <row r="312" spans="1:13" ht="25.5" x14ac:dyDescent="0.2">
      <c r="A312" s="75"/>
      <c r="B312" s="76">
        <v>11</v>
      </c>
      <c r="C312" s="77" t="s">
        <v>5344</v>
      </c>
      <c r="D312" s="21" t="s">
        <v>1297</v>
      </c>
      <c r="E312" s="21"/>
      <c r="F312" s="21" t="s">
        <v>5174</v>
      </c>
      <c r="G312" s="21"/>
      <c r="H312" s="273">
        <v>750000</v>
      </c>
      <c r="I312" s="23"/>
      <c r="J312" s="196">
        <f t="shared" si="15"/>
        <v>340602500</v>
      </c>
      <c r="K312" s="80"/>
      <c r="L312" s="249">
        <f t="shared" si="16"/>
        <v>750000</v>
      </c>
      <c r="M312" s="346" t="s">
        <v>1944</v>
      </c>
    </row>
    <row r="313" spans="1:13" ht="25.5" x14ac:dyDescent="0.2">
      <c r="A313" s="75"/>
      <c r="B313" s="76">
        <v>11</v>
      </c>
      <c r="C313" s="77" t="s">
        <v>5123</v>
      </c>
      <c r="D313" s="21" t="s">
        <v>622</v>
      </c>
      <c r="E313" s="21"/>
      <c r="F313" s="21" t="s">
        <v>5175</v>
      </c>
      <c r="G313" s="21"/>
      <c r="H313" s="273">
        <v>400000</v>
      </c>
      <c r="I313" s="23"/>
      <c r="J313" s="196">
        <f t="shared" si="15"/>
        <v>341002500</v>
      </c>
      <c r="K313" s="80"/>
      <c r="L313" s="249">
        <f t="shared" si="16"/>
        <v>400000</v>
      </c>
      <c r="M313" s="346" t="s">
        <v>647</v>
      </c>
    </row>
    <row r="314" spans="1:13" ht="25.5" x14ac:dyDescent="0.2">
      <c r="A314" s="75"/>
      <c r="B314" s="76">
        <v>11</v>
      </c>
      <c r="C314" s="77" t="s">
        <v>5345</v>
      </c>
      <c r="D314" s="21" t="s">
        <v>1594</v>
      </c>
      <c r="E314" s="21"/>
      <c r="F314" s="21" t="s">
        <v>5176</v>
      </c>
      <c r="G314" s="21"/>
      <c r="H314" s="273">
        <v>1050000</v>
      </c>
      <c r="I314" s="23"/>
      <c r="J314" s="196">
        <f t="shared" si="15"/>
        <v>342052500</v>
      </c>
      <c r="K314" s="80"/>
      <c r="L314" s="249">
        <f t="shared" si="16"/>
        <v>1050000</v>
      </c>
      <c r="M314" s="346" t="s">
        <v>482</v>
      </c>
    </row>
    <row r="315" spans="1:13" ht="25.5" x14ac:dyDescent="0.2">
      <c r="A315" s="75"/>
      <c r="B315" s="76">
        <v>11</v>
      </c>
      <c r="C315" s="77" t="s">
        <v>5346</v>
      </c>
      <c r="D315" s="21" t="s">
        <v>1297</v>
      </c>
      <c r="E315" s="21"/>
      <c r="F315" s="21" t="s">
        <v>5177</v>
      </c>
      <c r="G315" s="21"/>
      <c r="H315" s="357">
        <v>1000000</v>
      </c>
      <c r="I315" s="23"/>
      <c r="J315" s="196">
        <f t="shared" si="15"/>
        <v>343052500</v>
      </c>
      <c r="K315" s="80"/>
      <c r="L315" s="249">
        <f t="shared" si="16"/>
        <v>1000000</v>
      </c>
      <c r="M315" s="346" t="s">
        <v>1875</v>
      </c>
    </row>
    <row r="316" spans="1:13" ht="25.5" x14ac:dyDescent="0.2">
      <c r="A316" s="75"/>
      <c r="B316" s="76">
        <v>11</v>
      </c>
      <c r="C316" s="77" t="s">
        <v>5347</v>
      </c>
      <c r="D316" s="21" t="s">
        <v>1385</v>
      </c>
      <c r="E316" s="21"/>
      <c r="F316" s="21" t="s">
        <v>5178</v>
      </c>
      <c r="G316" s="21"/>
      <c r="H316" s="357">
        <v>1050000</v>
      </c>
      <c r="I316" s="23"/>
      <c r="J316" s="196">
        <f t="shared" si="15"/>
        <v>344102500</v>
      </c>
      <c r="K316" s="80"/>
      <c r="L316" s="249">
        <f t="shared" si="16"/>
        <v>1050000</v>
      </c>
      <c r="M316" s="346" t="s">
        <v>5348</v>
      </c>
    </row>
    <row r="317" spans="1:13" ht="25.5" x14ac:dyDescent="0.2">
      <c r="A317" s="75"/>
      <c r="B317" s="76">
        <v>11</v>
      </c>
      <c r="C317" s="77" t="s">
        <v>5349</v>
      </c>
      <c r="D317" s="21" t="s">
        <v>1385</v>
      </c>
      <c r="E317" s="21"/>
      <c r="F317" s="21" t="s">
        <v>5179</v>
      </c>
      <c r="G317" s="21"/>
      <c r="H317" s="357">
        <v>590000</v>
      </c>
      <c r="I317" s="23"/>
      <c r="J317" s="196">
        <f t="shared" si="15"/>
        <v>344692500</v>
      </c>
      <c r="K317" s="80"/>
      <c r="L317" s="249">
        <f t="shared" si="16"/>
        <v>590000</v>
      </c>
      <c r="M317" s="346" t="s">
        <v>5350</v>
      </c>
    </row>
    <row r="318" spans="1:13" ht="25.5" x14ac:dyDescent="0.2">
      <c r="A318" s="75"/>
      <c r="B318" s="76">
        <v>11</v>
      </c>
      <c r="C318" s="77" t="s">
        <v>5351</v>
      </c>
      <c r="D318" s="21" t="s">
        <v>1251</v>
      </c>
      <c r="E318" s="21"/>
      <c r="F318" s="21" t="s">
        <v>5180</v>
      </c>
      <c r="G318" s="21"/>
      <c r="H318" s="357">
        <v>1100000</v>
      </c>
      <c r="I318" s="23"/>
      <c r="J318" s="196">
        <f t="shared" si="15"/>
        <v>345792500</v>
      </c>
      <c r="K318" s="80"/>
      <c r="L318" s="249">
        <f t="shared" si="16"/>
        <v>1100000</v>
      </c>
      <c r="M318" s="346" t="s">
        <v>2369</v>
      </c>
    </row>
    <row r="319" spans="1:13" ht="25.5" x14ac:dyDescent="0.2">
      <c r="A319" s="75"/>
      <c r="B319" s="76">
        <v>11</v>
      </c>
      <c r="C319" s="77" t="s">
        <v>5352</v>
      </c>
      <c r="D319" s="21" t="s">
        <v>1267</v>
      </c>
      <c r="E319" s="21"/>
      <c r="F319" s="21" t="s">
        <v>5181</v>
      </c>
      <c r="G319" s="21"/>
      <c r="H319" s="357">
        <v>1000000</v>
      </c>
      <c r="I319" s="23"/>
      <c r="J319" s="196">
        <f t="shared" si="15"/>
        <v>346792500</v>
      </c>
      <c r="K319" s="80"/>
      <c r="L319" s="249">
        <f t="shared" si="16"/>
        <v>1000000</v>
      </c>
      <c r="M319" s="346" t="s">
        <v>325</v>
      </c>
    </row>
    <row r="320" spans="1:13" ht="25.5" x14ac:dyDescent="0.2">
      <c r="A320" s="75"/>
      <c r="B320" s="76">
        <v>11</v>
      </c>
      <c r="C320" s="77" t="s">
        <v>5353</v>
      </c>
      <c r="D320" s="21" t="s">
        <v>1594</v>
      </c>
      <c r="E320" s="21"/>
      <c r="F320" s="21" t="s">
        <v>5182</v>
      </c>
      <c r="G320" s="21"/>
      <c r="H320" s="357">
        <v>900000</v>
      </c>
      <c r="I320" s="23"/>
      <c r="J320" s="196">
        <f t="shared" si="15"/>
        <v>347692500</v>
      </c>
      <c r="K320" s="80"/>
      <c r="L320" s="249">
        <f t="shared" si="16"/>
        <v>900000</v>
      </c>
      <c r="M320" s="346" t="s">
        <v>2349</v>
      </c>
    </row>
    <row r="321" spans="1:13" ht="25.5" x14ac:dyDescent="0.2">
      <c r="A321" s="75"/>
      <c r="B321" s="76">
        <v>11</v>
      </c>
      <c r="C321" s="77" t="s">
        <v>5360</v>
      </c>
      <c r="D321" s="21" t="s">
        <v>1297</v>
      </c>
      <c r="E321" s="21"/>
      <c r="F321" s="21" t="s">
        <v>5183</v>
      </c>
      <c r="G321" s="21"/>
      <c r="H321" s="357">
        <v>800000</v>
      </c>
      <c r="I321" s="23"/>
      <c r="J321" s="196">
        <f t="shared" si="15"/>
        <v>348492500</v>
      </c>
      <c r="K321" s="80"/>
      <c r="L321" s="249">
        <f t="shared" si="16"/>
        <v>800000</v>
      </c>
      <c r="M321" s="346" t="s">
        <v>258</v>
      </c>
    </row>
    <row r="322" spans="1:13" ht="25.5" x14ac:dyDescent="0.2">
      <c r="A322" s="75"/>
      <c r="B322" s="76">
        <v>11</v>
      </c>
      <c r="C322" s="77" t="s">
        <v>5361</v>
      </c>
      <c r="D322" s="21" t="s">
        <v>5275</v>
      </c>
      <c r="E322" s="21"/>
      <c r="F322" s="21" t="s">
        <v>5184</v>
      </c>
      <c r="G322" s="21"/>
      <c r="H322" s="273">
        <v>500000</v>
      </c>
      <c r="I322" s="23"/>
      <c r="J322" s="196">
        <f t="shared" si="15"/>
        <v>348992500</v>
      </c>
      <c r="K322" s="80"/>
      <c r="L322" s="249">
        <f t="shared" si="16"/>
        <v>500000</v>
      </c>
      <c r="M322" s="346" t="s">
        <v>2766</v>
      </c>
    </row>
    <row r="323" spans="1:13" ht="25.5" x14ac:dyDescent="0.2">
      <c r="A323" s="75"/>
      <c r="B323" s="76">
        <v>11</v>
      </c>
      <c r="C323" s="77" t="s">
        <v>5362</v>
      </c>
      <c r="D323" s="21" t="s">
        <v>1385</v>
      </c>
      <c r="E323" s="21"/>
      <c r="F323" s="21" t="s">
        <v>5185</v>
      </c>
      <c r="G323" s="21"/>
      <c r="H323" s="273">
        <v>1210000</v>
      </c>
      <c r="I323" s="23"/>
      <c r="J323" s="196">
        <f t="shared" si="15"/>
        <v>350202500</v>
      </c>
      <c r="K323" s="80"/>
      <c r="L323" s="249">
        <f t="shared" si="16"/>
        <v>1210000</v>
      </c>
      <c r="M323" s="346" t="s">
        <v>3961</v>
      </c>
    </row>
    <row r="324" spans="1:13" ht="25.5" x14ac:dyDescent="0.2">
      <c r="A324" s="75"/>
      <c r="B324" s="76">
        <v>11</v>
      </c>
      <c r="C324" s="77" t="s">
        <v>5363</v>
      </c>
      <c r="D324" s="21" t="s">
        <v>1433</v>
      </c>
      <c r="E324" s="21"/>
      <c r="F324" s="21" t="s">
        <v>5186</v>
      </c>
      <c r="G324" s="21"/>
      <c r="H324" s="273">
        <v>2000000</v>
      </c>
      <c r="I324" s="111"/>
      <c r="J324" s="196">
        <f t="shared" si="15"/>
        <v>352202500</v>
      </c>
      <c r="K324" s="80"/>
      <c r="L324" s="249">
        <f t="shared" si="16"/>
        <v>2000000</v>
      </c>
      <c r="M324" s="346" t="s">
        <v>2371</v>
      </c>
    </row>
    <row r="325" spans="1:13" ht="25.5" x14ac:dyDescent="0.2">
      <c r="A325" s="442"/>
      <c r="B325" s="443">
        <v>11</v>
      </c>
      <c r="C325" s="444" t="s">
        <v>5364</v>
      </c>
      <c r="D325" s="445" t="s">
        <v>1267</v>
      </c>
      <c r="E325" s="445"/>
      <c r="F325" s="445" t="s">
        <v>5187</v>
      </c>
      <c r="G325" s="445"/>
      <c r="H325" s="420">
        <v>1000000</v>
      </c>
      <c r="I325" s="447"/>
      <c r="J325" s="448">
        <f t="shared" si="15"/>
        <v>353202500</v>
      </c>
      <c r="K325" s="80"/>
      <c r="L325" s="249">
        <f t="shared" si="16"/>
        <v>1000000</v>
      </c>
      <c r="M325" s="346" t="s">
        <v>3565</v>
      </c>
    </row>
    <row r="326" spans="1:13" ht="51" x14ac:dyDescent="0.2">
      <c r="A326" s="75"/>
      <c r="B326" s="82">
        <v>12</v>
      </c>
      <c r="C326" s="83" t="s">
        <v>5357</v>
      </c>
      <c r="D326" s="84"/>
      <c r="E326" s="84"/>
      <c r="F326" s="84" t="s">
        <v>5354</v>
      </c>
      <c r="G326" s="84"/>
      <c r="H326" s="272"/>
      <c r="I326" s="418">
        <v>677500</v>
      </c>
      <c r="J326" s="196">
        <f>J325-I326</f>
        <v>352525000</v>
      </c>
      <c r="K326" s="80" t="s">
        <v>5334</v>
      </c>
      <c r="L326" s="249">
        <f>-I326</f>
        <v>-677500</v>
      </c>
      <c r="M326" s="346" t="s">
        <v>1552</v>
      </c>
    </row>
    <row r="327" spans="1:13" ht="25.5" x14ac:dyDescent="0.2">
      <c r="A327" s="75"/>
      <c r="B327" s="82">
        <v>12</v>
      </c>
      <c r="C327" s="83" t="s">
        <v>5358</v>
      </c>
      <c r="D327" s="84"/>
      <c r="E327" s="84"/>
      <c r="F327" s="84" t="s">
        <v>5355</v>
      </c>
      <c r="G327" s="84"/>
      <c r="H327" s="272"/>
      <c r="I327" s="418">
        <v>30938800</v>
      </c>
      <c r="J327" s="196">
        <f>J326-I327</f>
        <v>321586200</v>
      </c>
      <c r="K327" s="80" t="s">
        <v>5333</v>
      </c>
      <c r="L327" s="249">
        <f>-I327</f>
        <v>-30938800</v>
      </c>
      <c r="M327" s="346" t="s">
        <v>5131</v>
      </c>
    </row>
    <row r="328" spans="1:13" ht="51" x14ac:dyDescent="0.2">
      <c r="A328" s="75"/>
      <c r="B328" s="82">
        <v>12</v>
      </c>
      <c r="C328" s="83" t="s">
        <v>5359</v>
      </c>
      <c r="D328" s="84"/>
      <c r="E328" s="84"/>
      <c r="F328" s="84" t="s">
        <v>5356</v>
      </c>
      <c r="G328" s="84"/>
      <c r="H328" s="272"/>
      <c r="I328" s="418">
        <v>14678900</v>
      </c>
      <c r="J328" s="196">
        <f>J327-I328</f>
        <v>306907300</v>
      </c>
      <c r="K328" s="80" t="s">
        <v>5332</v>
      </c>
      <c r="L328" s="249">
        <f>-I328</f>
        <v>-14678900</v>
      </c>
      <c r="M328" s="346" t="s">
        <v>3347</v>
      </c>
    </row>
    <row r="329" spans="1:13" ht="38.25" x14ac:dyDescent="0.2">
      <c r="A329" s="75"/>
      <c r="B329" s="82">
        <v>12</v>
      </c>
      <c r="C329" s="83" t="s">
        <v>5377</v>
      </c>
      <c r="D329" s="84"/>
      <c r="E329" s="84"/>
      <c r="F329" s="84" t="s">
        <v>5376</v>
      </c>
      <c r="G329" s="84"/>
      <c r="H329" s="272"/>
      <c r="I329" s="418">
        <v>9283200</v>
      </c>
      <c r="J329" s="196">
        <f>J328-I329</f>
        <v>297624100</v>
      </c>
      <c r="K329" s="80" t="s">
        <v>5332</v>
      </c>
      <c r="L329" s="249">
        <f>-I329</f>
        <v>-9283200</v>
      </c>
      <c r="M329" s="346" t="s">
        <v>141</v>
      </c>
    </row>
    <row r="330" spans="1:13" ht="25.5" x14ac:dyDescent="0.2">
      <c r="A330" s="75"/>
      <c r="B330" s="76">
        <v>12</v>
      </c>
      <c r="C330" s="187" t="s">
        <v>5365</v>
      </c>
      <c r="D330" s="13" t="s">
        <v>1433</v>
      </c>
      <c r="E330" s="13"/>
      <c r="F330" s="13" t="s">
        <v>5188</v>
      </c>
      <c r="G330" s="13"/>
      <c r="H330" s="271">
        <v>900000</v>
      </c>
      <c r="I330" s="111"/>
      <c r="J330" s="196">
        <f>J329+H330</f>
        <v>298524100</v>
      </c>
      <c r="K330" s="80"/>
      <c r="L330" s="249">
        <f t="shared" si="16"/>
        <v>900000</v>
      </c>
      <c r="M330" s="346" t="s">
        <v>3832</v>
      </c>
    </row>
    <row r="331" spans="1:13" ht="25.5" x14ac:dyDescent="0.2">
      <c r="A331" s="75"/>
      <c r="B331" s="76">
        <v>12</v>
      </c>
      <c r="C331" s="187" t="s">
        <v>5366</v>
      </c>
      <c r="D331" s="13" t="s">
        <v>1433</v>
      </c>
      <c r="E331" s="13"/>
      <c r="F331" s="13" t="s">
        <v>5189</v>
      </c>
      <c r="G331" s="13"/>
      <c r="H331" s="419">
        <v>1000000</v>
      </c>
      <c r="I331" s="125"/>
      <c r="J331" s="196">
        <f t="shared" ref="J331:J344" si="17">J330+H331</f>
        <v>299524100</v>
      </c>
      <c r="K331" s="80"/>
      <c r="L331" s="249">
        <f t="shared" si="16"/>
        <v>1000000</v>
      </c>
      <c r="M331" s="347" t="s">
        <v>3183</v>
      </c>
    </row>
    <row r="332" spans="1:13" ht="25.5" x14ac:dyDescent="0.2">
      <c r="A332" s="75"/>
      <c r="B332" s="76">
        <v>12</v>
      </c>
      <c r="C332" s="187" t="s">
        <v>5367</v>
      </c>
      <c r="D332" s="13" t="s">
        <v>1260</v>
      </c>
      <c r="E332" s="13"/>
      <c r="F332" s="13" t="s">
        <v>5190</v>
      </c>
      <c r="G332" s="13"/>
      <c r="H332" s="419">
        <v>1000000</v>
      </c>
      <c r="I332" s="125"/>
      <c r="J332" s="196">
        <f t="shared" si="17"/>
        <v>300524100</v>
      </c>
      <c r="K332" s="80"/>
      <c r="L332" s="249">
        <f t="shared" si="16"/>
        <v>1000000</v>
      </c>
      <c r="M332" s="381" t="s">
        <v>5368</v>
      </c>
    </row>
    <row r="333" spans="1:13" ht="25.5" x14ac:dyDescent="0.2">
      <c r="A333" s="75"/>
      <c r="B333" s="76">
        <v>12</v>
      </c>
      <c r="C333" s="187" t="s">
        <v>5369</v>
      </c>
      <c r="D333" s="13" t="s">
        <v>2627</v>
      </c>
      <c r="E333" s="13"/>
      <c r="F333" s="13" t="s">
        <v>5191</v>
      </c>
      <c r="G333" s="13"/>
      <c r="H333" s="324">
        <v>1700000</v>
      </c>
      <c r="I333" s="24"/>
      <c r="J333" s="196">
        <f t="shared" si="17"/>
        <v>302224100</v>
      </c>
      <c r="K333" s="80"/>
      <c r="L333" s="249">
        <f t="shared" si="16"/>
        <v>1700000</v>
      </c>
      <c r="M333" s="342" t="s">
        <v>5370</v>
      </c>
    </row>
    <row r="334" spans="1:13" ht="25.5" x14ac:dyDescent="0.2">
      <c r="A334" s="75"/>
      <c r="B334" s="76">
        <v>12</v>
      </c>
      <c r="C334" s="187" t="s">
        <v>5371</v>
      </c>
      <c r="D334" s="13" t="s">
        <v>1244</v>
      </c>
      <c r="E334" s="13"/>
      <c r="F334" s="13" t="s">
        <v>5192</v>
      </c>
      <c r="G334" s="13"/>
      <c r="H334" s="324">
        <v>1280000</v>
      </c>
      <c r="I334" s="24"/>
      <c r="J334" s="196">
        <f t="shared" si="17"/>
        <v>303504100</v>
      </c>
      <c r="K334" s="80"/>
      <c r="L334" s="249">
        <f>H334</f>
        <v>1280000</v>
      </c>
      <c r="M334" s="342" t="s">
        <v>823</v>
      </c>
    </row>
    <row r="335" spans="1:13" ht="25.5" x14ac:dyDescent="0.2">
      <c r="A335" s="75"/>
      <c r="B335" s="76">
        <v>12</v>
      </c>
      <c r="C335" s="77" t="s">
        <v>5372</v>
      </c>
      <c r="D335" s="21" t="s">
        <v>1219</v>
      </c>
      <c r="E335" s="21"/>
      <c r="F335" s="21" t="s">
        <v>5193</v>
      </c>
      <c r="G335" s="21"/>
      <c r="H335" s="283">
        <v>400000</v>
      </c>
      <c r="I335" s="24"/>
      <c r="J335" s="196">
        <f t="shared" si="17"/>
        <v>303904100</v>
      </c>
      <c r="K335" s="80"/>
      <c r="L335" s="249">
        <f t="shared" ref="L335:L345" si="18">H335</f>
        <v>400000</v>
      </c>
      <c r="M335" s="342" t="s">
        <v>2393</v>
      </c>
    </row>
    <row r="336" spans="1:13" ht="25.5" x14ac:dyDescent="0.2">
      <c r="A336" s="75"/>
      <c r="B336" s="76">
        <v>12</v>
      </c>
      <c r="C336" s="77" t="s">
        <v>5373</v>
      </c>
      <c r="D336" s="21" t="s">
        <v>1219</v>
      </c>
      <c r="E336" s="21"/>
      <c r="F336" s="21" t="s">
        <v>5194</v>
      </c>
      <c r="G336" s="21"/>
      <c r="H336" s="273">
        <v>500000</v>
      </c>
      <c r="I336" s="24"/>
      <c r="J336" s="196">
        <f t="shared" si="17"/>
        <v>304404100</v>
      </c>
      <c r="K336" s="80"/>
      <c r="L336" s="249">
        <f t="shared" si="18"/>
        <v>500000</v>
      </c>
      <c r="M336" s="342" t="s">
        <v>5374</v>
      </c>
    </row>
    <row r="337" spans="1:13" ht="25.5" x14ac:dyDescent="0.2">
      <c r="A337" s="75"/>
      <c r="B337" s="76">
        <v>12</v>
      </c>
      <c r="C337" s="77" t="s">
        <v>5375</v>
      </c>
      <c r="D337" s="21" t="s">
        <v>1267</v>
      </c>
      <c r="E337" s="21"/>
      <c r="F337" s="21" t="s">
        <v>5195</v>
      </c>
      <c r="G337" s="21"/>
      <c r="H337" s="273">
        <v>3000000</v>
      </c>
      <c r="I337" s="24"/>
      <c r="J337" s="196">
        <f t="shared" si="17"/>
        <v>307404100</v>
      </c>
      <c r="K337" s="80"/>
      <c r="L337" s="249">
        <f t="shared" si="18"/>
        <v>3000000</v>
      </c>
      <c r="M337" s="342" t="s">
        <v>4886</v>
      </c>
    </row>
    <row r="338" spans="1:13" ht="25.5" x14ac:dyDescent="0.2">
      <c r="A338" s="75"/>
      <c r="B338" s="76">
        <v>12</v>
      </c>
      <c r="C338" s="77" t="s">
        <v>5387</v>
      </c>
      <c r="D338" s="21" t="s">
        <v>1244</v>
      </c>
      <c r="E338" s="21"/>
      <c r="F338" s="21" t="s">
        <v>5196</v>
      </c>
      <c r="G338" s="21"/>
      <c r="H338" s="407">
        <v>1050000</v>
      </c>
      <c r="I338" s="24"/>
      <c r="J338" s="196">
        <f t="shared" si="17"/>
        <v>308454100</v>
      </c>
      <c r="K338" s="80"/>
      <c r="L338" s="249">
        <f t="shared" si="18"/>
        <v>1050000</v>
      </c>
      <c r="M338" s="342" t="s">
        <v>4394</v>
      </c>
    </row>
    <row r="339" spans="1:13" ht="25.5" x14ac:dyDescent="0.2">
      <c r="A339" s="75"/>
      <c r="B339" s="76">
        <v>12</v>
      </c>
      <c r="C339" s="77" t="s">
        <v>5388</v>
      </c>
      <c r="D339" s="21" t="s">
        <v>1385</v>
      </c>
      <c r="E339" s="21"/>
      <c r="F339" s="21" t="s">
        <v>5197</v>
      </c>
      <c r="G339" s="21"/>
      <c r="H339" s="407">
        <v>600000</v>
      </c>
      <c r="I339" s="24"/>
      <c r="J339" s="196">
        <f t="shared" si="17"/>
        <v>309054100</v>
      </c>
      <c r="K339" s="80"/>
      <c r="L339" s="249">
        <f t="shared" si="18"/>
        <v>600000</v>
      </c>
      <c r="M339" s="342" t="s">
        <v>4043</v>
      </c>
    </row>
    <row r="340" spans="1:13" ht="25.5" x14ac:dyDescent="0.2">
      <c r="A340" s="75"/>
      <c r="B340" s="76">
        <v>12</v>
      </c>
      <c r="C340" s="77" t="s">
        <v>5389</v>
      </c>
      <c r="D340" s="21" t="s">
        <v>2601</v>
      </c>
      <c r="E340" s="21"/>
      <c r="F340" s="21" t="s">
        <v>5198</v>
      </c>
      <c r="G340" s="21"/>
      <c r="H340" s="407">
        <v>4000000</v>
      </c>
      <c r="I340" s="24"/>
      <c r="J340" s="196">
        <f t="shared" si="17"/>
        <v>313054100</v>
      </c>
      <c r="K340" s="80"/>
      <c r="L340" s="249">
        <f t="shared" si="18"/>
        <v>4000000</v>
      </c>
      <c r="M340" s="342" t="s">
        <v>1437</v>
      </c>
    </row>
    <row r="341" spans="1:13" ht="25.5" x14ac:dyDescent="0.2">
      <c r="A341" s="75"/>
      <c r="B341" s="76">
        <v>12</v>
      </c>
      <c r="C341" s="77" t="s">
        <v>5378</v>
      </c>
      <c r="D341" s="21" t="s">
        <v>1433</v>
      </c>
      <c r="E341" s="21"/>
      <c r="F341" s="21" t="s">
        <v>5199</v>
      </c>
      <c r="G341" s="21"/>
      <c r="H341" s="273">
        <v>1100000</v>
      </c>
      <c r="I341" s="24"/>
      <c r="J341" s="196">
        <f t="shared" si="17"/>
        <v>314154100</v>
      </c>
      <c r="K341" s="80"/>
      <c r="L341" s="249">
        <f t="shared" si="18"/>
        <v>1100000</v>
      </c>
      <c r="M341" s="342" t="s">
        <v>4124</v>
      </c>
    </row>
    <row r="342" spans="1:13" ht="25.5" x14ac:dyDescent="0.2">
      <c r="A342" s="75"/>
      <c r="B342" s="76">
        <v>12</v>
      </c>
      <c r="C342" s="77" t="s">
        <v>5379</v>
      </c>
      <c r="D342" s="21" t="s">
        <v>2482</v>
      </c>
      <c r="E342" s="21"/>
      <c r="F342" s="21" t="s">
        <v>5200</v>
      </c>
      <c r="G342" s="21"/>
      <c r="H342" s="283">
        <v>4000000</v>
      </c>
      <c r="I342" s="24"/>
      <c r="J342" s="196">
        <f t="shared" si="17"/>
        <v>318154100</v>
      </c>
      <c r="K342" s="80"/>
      <c r="L342" s="249">
        <f t="shared" si="18"/>
        <v>4000000</v>
      </c>
      <c r="M342" s="342" t="s">
        <v>1599</v>
      </c>
    </row>
    <row r="343" spans="1:13" ht="25.5" x14ac:dyDescent="0.2">
      <c r="A343" s="75"/>
      <c r="B343" s="76">
        <v>12</v>
      </c>
      <c r="C343" s="77" t="s">
        <v>5380</v>
      </c>
      <c r="D343" s="21" t="s">
        <v>1395</v>
      </c>
      <c r="E343" s="21"/>
      <c r="F343" s="21" t="s">
        <v>5201</v>
      </c>
      <c r="G343" s="21"/>
      <c r="H343" s="283">
        <v>800000</v>
      </c>
      <c r="I343" s="24"/>
      <c r="J343" s="196">
        <f t="shared" si="17"/>
        <v>318954100</v>
      </c>
      <c r="K343" s="80"/>
      <c r="L343" s="249">
        <f t="shared" si="18"/>
        <v>800000</v>
      </c>
      <c r="M343" s="342" t="s">
        <v>5381</v>
      </c>
    </row>
    <row r="344" spans="1:13" ht="25.5" x14ac:dyDescent="0.2">
      <c r="A344" s="75"/>
      <c r="B344" s="76">
        <v>12</v>
      </c>
      <c r="C344" s="77" t="s">
        <v>5382</v>
      </c>
      <c r="D344" s="21" t="s">
        <v>1244</v>
      </c>
      <c r="E344" s="21"/>
      <c r="F344" s="21" t="s">
        <v>5202</v>
      </c>
      <c r="G344" s="21"/>
      <c r="H344" s="283">
        <v>2550000</v>
      </c>
      <c r="I344" s="125"/>
      <c r="J344" s="196">
        <f t="shared" si="17"/>
        <v>321504100</v>
      </c>
      <c r="K344" s="80"/>
      <c r="L344" s="249">
        <f t="shared" si="18"/>
        <v>2550000</v>
      </c>
      <c r="M344" s="342" t="s">
        <v>5383</v>
      </c>
    </row>
    <row r="345" spans="1:13" ht="25.5" x14ac:dyDescent="0.2">
      <c r="A345" s="75"/>
      <c r="B345" s="76">
        <v>12</v>
      </c>
      <c r="C345" s="77" t="s">
        <v>5384</v>
      </c>
      <c r="D345" s="21" t="s">
        <v>5385</v>
      </c>
      <c r="E345" s="21"/>
      <c r="F345" s="21" t="s">
        <v>5203</v>
      </c>
      <c r="G345" s="21"/>
      <c r="H345" s="283">
        <v>3000000</v>
      </c>
      <c r="I345" s="125"/>
      <c r="J345" s="196">
        <f>J344+H345</f>
        <v>324504100</v>
      </c>
      <c r="K345" s="80"/>
      <c r="L345" s="249">
        <f t="shared" si="18"/>
        <v>3000000</v>
      </c>
      <c r="M345" s="342" t="s">
        <v>5386</v>
      </c>
    </row>
    <row r="346" spans="1:13" ht="25.5" x14ac:dyDescent="0.2">
      <c r="A346" s="75"/>
      <c r="B346" s="82">
        <v>12</v>
      </c>
      <c r="C346" s="83" t="s">
        <v>5390</v>
      </c>
      <c r="D346" s="84"/>
      <c r="E346" s="84"/>
      <c r="F346" s="84" t="s">
        <v>5394</v>
      </c>
      <c r="G346" s="84"/>
      <c r="H346" s="282"/>
      <c r="I346" s="125">
        <v>19902500</v>
      </c>
      <c r="J346" s="79">
        <f t="shared" ref="J346:J352" si="19">J345-I346</f>
        <v>304601600</v>
      </c>
      <c r="K346" s="80" t="s">
        <v>5332</v>
      </c>
      <c r="L346" s="249">
        <f t="shared" ref="L346:L352" si="20">-I346</f>
        <v>-19902500</v>
      </c>
      <c r="M346" s="342" t="s">
        <v>141</v>
      </c>
    </row>
    <row r="347" spans="1:13" ht="25.5" x14ac:dyDescent="0.2">
      <c r="A347" s="75"/>
      <c r="B347" s="82">
        <v>13</v>
      </c>
      <c r="C347" s="83" t="s">
        <v>5391</v>
      </c>
      <c r="D347" s="84"/>
      <c r="E347" s="84"/>
      <c r="F347" s="84" t="s">
        <v>5395</v>
      </c>
      <c r="G347" s="84"/>
      <c r="H347" s="282"/>
      <c r="I347" s="125">
        <v>121000</v>
      </c>
      <c r="J347" s="79">
        <f t="shared" si="19"/>
        <v>304480600</v>
      </c>
      <c r="K347" s="80" t="s">
        <v>5332</v>
      </c>
      <c r="L347" s="249">
        <f t="shared" si="20"/>
        <v>-121000</v>
      </c>
      <c r="M347" s="342" t="s">
        <v>141</v>
      </c>
    </row>
    <row r="348" spans="1:13" ht="25.5" x14ac:dyDescent="0.2">
      <c r="A348" s="75"/>
      <c r="B348" s="82">
        <v>13</v>
      </c>
      <c r="C348" s="83" t="s">
        <v>5338</v>
      </c>
      <c r="D348" s="84"/>
      <c r="E348" s="84"/>
      <c r="F348" s="84" t="s">
        <v>5396</v>
      </c>
      <c r="G348" s="84"/>
      <c r="H348" s="282"/>
      <c r="I348" s="125">
        <v>67500</v>
      </c>
      <c r="J348" s="79">
        <f t="shared" si="19"/>
        <v>304413100</v>
      </c>
      <c r="K348" s="80" t="s">
        <v>5333</v>
      </c>
      <c r="L348" s="249">
        <f t="shared" si="20"/>
        <v>-67500</v>
      </c>
      <c r="M348" s="342" t="s">
        <v>3895</v>
      </c>
    </row>
    <row r="349" spans="1:13" ht="25.5" x14ac:dyDescent="0.2">
      <c r="A349" s="75"/>
      <c r="B349" s="82">
        <v>13</v>
      </c>
      <c r="C349" s="83" t="s">
        <v>5392</v>
      </c>
      <c r="D349" s="84"/>
      <c r="E349" s="84"/>
      <c r="F349" s="84" t="s">
        <v>5397</v>
      </c>
      <c r="G349" s="84"/>
      <c r="H349" s="282"/>
      <c r="I349" s="125">
        <v>300000</v>
      </c>
      <c r="J349" s="79">
        <f t="shared" si="19"/>
        <v>304113100</v>
      </c>
      <c r="K349" s="80" t="s">
        <v>5334</v>
      </c>
      <c r="L349" s="249">
        <f t="shared" si="20"/>
        <v>-300000</v>
      </c>
      <c r="M349" s="342" t="s">
        <v>3900</v>
      </c>
    </row>
    <row r="350" spans="1:13" ht="25.5" x14ac:dyDescent="0.2">
      <c r="A350" s="75"/>
      <c r="B350" s="82">
        <v>13</v>
      </c>
      <c r="C350" s="83" t="s">
        <v>5393</v>
      </c>
      <c r="D350" s="84"/>
      <c r="E350" s="84"/>
      <c r="F350" s="84" t="s">
        <v>5398</v>
      </c>
      <c r="G350" s="84"/>
      <c r="H350" s="282"/>
      <c r="I350" s="125">
        <v>790200</v>
      </c>
      <c r="J350" s="79">
        <f t="shared" si="19"/>
        <v>303322900</v>
      </c>
      <c r="K350" s="80" t="s">
        <v>5335</v>
      </c>
      <c r="L350" s="249">
        <f t="shared" si="20"/>
        <v>-790200</v>
      </c>
      <c r="M350" s="342" t="s">
        <v>148</v>
      </c>
    </row>
    <row r="351" spans="1:13" ht="25.5" x14ac:dyDescent="0.2">
      <c r="A351" s="75"/>
      <c r="B351" s="82">
        <v>13</v>
      </c>
      <c r="C351" s="83" t="s">
        <v>5403</v>
      </c>
      <c r="D351" s="84"/>
      <c r="E351" s="84"/>
      <c r="F351" s="84" t="s">
        <v>5402</v>
      </c>
      <c r="G351" s="84"/>
      <c r="H351" s="282"/>
      <c r="I351" s="125">
        <v>15000000</v>
      </c>
      <c r="J351" s="79">
        <f t="shared" si="19"/>
        <v>288322900</v>
      </c>
      <c r="K351" s="80" t="s">
        <v>5336</v>
      </c>
      <c r="L351" s="249">
        <f t="shared" si="20"/>
        <v>-15000000</v>
      </c>
      <c r="M351" s="342" t="s">
        <v>1146</v>
      </c>
    </row>
    <row r="352" spans="1:13" ht="25.5" x14ac:dyDescent="0.2">
      <c r="A352" s="75"/>
      <c r="B352" s="82">
        <v>13</v>
      </c>
      <c r="C352" s="83" t="s">
        <v>5404</v>
      </c>
      <c r="D352" s="84"/>
      <c r="E352" s="84"/>
      <c r="F352" s="84" t="s">
        <v>5420</v>
      </c>
      <c r="G352" s="84"/>
      <c r="H352" s="282"/>
      <c r="I352" s="125">
        <v>2838800</v>
      </c>
      <c r="J352" s="79">
        <f t="shared" si="19"/>
        <v>285484100</v>
      </c>
      <c r="K352" s="80" t="s">
        <v>5332</v>
      </c>
      <c r="L352" s="249">
        <f t="shared" si="20"/>
        <v>-2838800</v>
      </c>
      <c r="M352" s="342" t="s">
        <v>3347</v>
      </c>
    </row>
    <row r="353" spans="1:13" ht="25.5" x14ac:dyDescent="0.2">
      <c r="A353" s="75"/>
      <c r="B353" s="76">
        <v>13</v>
      </c>
      <c r="C353" s="77" t="s">
        <v>5405</v>
      </c>
      <c r="D353" s="21" t="s">
        <v>3118</v>
      </c>
      <c r="E353" s="21"/>
      <c r="F353" s="21" t="s">
        <v>5204</v>
      </c>
      <c r="G353" s="84"/>
      <c r="H353" s="419">
        <v>5000000</v>
      </c>
      <c r="I353" s="24"/>
      <c r="J353" s="79">
        <f>J352+H353</f>
        <v>290484100</v>
      </c>
      <c r="K353" s="80"/>
      <c r="L353" s="249">
        <f>H353</f>
        <v>5000000</v>
      </c>
      <c r="M353" s="342" t="s">
        <v>5406</v>
      </c>
    </row>
    <row r="354" spans="1:13" ht="25.5" x14ac:dyDescent="0.2">
      <c r="A354" s="75"/>
      <c r="B354" s="76">
        <v>13</v>
      </c>
      <c r="C354" s="77" t="s">
        <v>5407</v>
      </c>
      <c r="D354" s="21" t="s">
        <v>3118</v>
      </c>
      <c r="E354" s="21"/>
      <c r="F354" s="21" t="s">
        <v>5205</v>
      </c>
      <c r="G354" s="84"/>
      <c r="H354" s="419">
        <v>5000000</v>
      </c>
      <c r="I354" s="24"/>
      <c r="J354" s="79">
        <f t="shared" ref="J354:J363" si="21">J353+H354</f>
        <v>295484100</v>
      </c>
      <c r="K354" s="80"/>
      <c r="L354" s="249">
        <f t="shared" ref="L354:L363" si="22">H354</f>
        <v>5000000</v>
      </c>
      <c r="M354" s="342" t="s">
        <v>5408</v>
      </c>
    </row>
    <row r="355" spans="1:13" ht="25.5" x14ac:dyDescent="0.2">
      <c r="A355" s="75"/>
      <c r="B355" s="76">
        <v>13</v>
      </c>
      <c r="C355" s="77" t="s">
        <v>5409</v>
      </c>
      <c r="D355" s="21" t="s">
        <v>3118</v>
      </c>
      <c r="E355" s="21"/>
      <c r="F355" s="21" t="s">
        <v>5206</v>
      </c>
      <c r="G355" s="84"/>
      <c r="H355" s="324">
        <v>2000000</v>
      </c>
      <c r="I355" s="24"/>
      <c r="J355" s="79">
        <f t="shared" si="21"/>
        <v>297484100</v>
      </c>
      <c r="K355" s="80"/>
      <c r="L355" s="249">
        <f t="shared" si="22"/>
        <v>2000000</v>
      </c>
      <c r="M355" s="342" t="s">
        <v>5410</v>
      </c>
    </row>
    <row r="356" spans="1:13" ht="25.5" x14ac:dyDescent="0.2">
      <c r="A356" s="75"/>
      <c r="B356" s="76">
        <v>13</v>
      </c>
      <c r="C356" s="77" t="s">
        <v>5411</v>
      </c>
      <c r="D356" s="21" t="s">
        <v>1219</v>
      </c>
      <c r="E356" s="21"/>
      <c r="F356" s="21" t="s">
        <v>5207</v>
      </c>
      <c r="G356" s="84"/>
      <c r="H356" s="324">
        <v>800000</v>
      </c>
      <c r="I356" s="24"/>
      <c r="J356" s="79">
        <f t="shared" si="21"/>
        <v>298284100</v>
      </c>
      <c r="K356" s="80"/>
      <c r="L356" s="249">
        <f t="shared" si="22"/>
        <v>800000</v>
      </c>
      <c r="M356" s="342" t="s">
        <v>2391</v>
      </c>
    </row>
    <row r="357" spans="1:13" ht="25.5" x14ac:dyDescent="0.2">
      <c r="A357" s="75"/>
      <c r="B357" s="76">
        <v>13</v>
      </c>
      <c r="C357" s="77" t="s">
        <v>5412</v>
      </c>
      <c r="D357" s="21" t="s">
        <v>2781</v>
      </c>
      <c r="E357" s="21"/>
      <c r="F357" s="21" t="s">
        <v>5208</v>
      </c>
      <c r="G357" s="84"/>
      <c r="H357" s="283">
        <v>3000000</v>
      </c>
      <c r="I357" s="24"/>
      <c r="J357" s="79">
        <f t="shared" si="21"/>
        <v>301284100</v>
      </c>
      <c r="K357" s="80"/>
      <c r="L357" s="249">
        <f t="shared" si="22"/>
        <v>3000000</v>
      </c>
      <c r="M357" s="342" t="s">
        <v>4087</v>
      </c>
    </row>
    <row r="358" spans="1:13" ht="25.5" x14ac:dyDescent="0.2">
      <c r="A358" s="75"/>
      <c r="B358" s="76">
        <v>13</v>
      </c>
      <c r="C358" s="77" t="s">
        <v>5413</v>
      </c>
      <c r="D358" s="21" t="s">
        <v>1244</v>
      </c>
      <c r="E358" s="21"/>
      <c r="F358" s="21" t="s">
        <v>5209</v>
      </c>
      <c r="G358" s="84"/>
      <c r="H358" s="273">
        <v>1025000</v>
      </c>
      <c r="I358" s="24"/>
      <c r="J358" s="79">
        <f t="shared" si="21"/>
        <v>302309100</v>
      </c>
      <c r="K358" s="80"/>
      <c r="L358" s="249">
        <f t="shared" si="22"/>
        <v>1025000</v>
      </c>
      <c r="M358" s="342" t="s">
        <v>5414</v>
      </c>
    </row>
    <row r="359" spans="1:13" ht="25.5" x14ac:dyDescent="0.2">
      <c r="A359" s="75"/>
      <c r="B359" s="76">
        <v>13</v>
      </c>
      <c r="C359" s="77" t="s">
        <v>5415</v>
      </c>
      <c r="D359" s="21" t="s">
        <v>1297</v>
      </c>
      <c r="E359" s="21"/>
      <c r="F359" s="21" t="s">
        <v>5210</v>
      </c>
      <c r="G359" s="84"/>
      <c r="H359" s="273">
        <v>750000</v>
      </c>
      <c r="I359" s="24"/>
      <c r="J359" s="79">
        <f t="shared" si="21"/>
        <v>303059100</v>
      </c>
      <c r="K359" s="80"/>
      <c r="L359" s="249">
        <f t="shared" si="22"/>
        <v>750000</v>
      </c>
      <c r="M359" s="342" t="s">
        <v>4568</v>
      </c>
    </row>
    <row r="360" spans="1:13" ht="25.5" x14ac:dyDescent="0.2">
      <c r="A360" s="75"/>
      <c r="B360" s="76">
        <v>13</v>
      </c>
      <c r="C360" s="77" t="s">
        <v>5416</v>
      </c>
      <c r="D360" s="21" t="s">
        <v>1251</v>
      </c>
      <c r="E360" s="21"/>
      <c r="F360" s="21" t="s">
        <v>5211</v>
      </c>
      <c r="G360" s="84"/>
      <c r="H360" s="407">
        <v>800000</v>
      </c>
      <c r="I360" s="24"/>
      <c r="J360" s="79">
        <f t="shared" si="21"/>
        <v>303859100</v>
      </c>
      <c r="K360" s="80"/>
      <c r="L360" s="249">
        <f t="shared" si="22"/>
        <v>800000</v>
      </c>
      <c r="M360" s="342" t="s">
        <v>4030</v>
      </c>
    </row>
    <row r="361" spans="1:13" ht="25.5" x14ac:dyDescent="0.2">
      <c r="A361" s="75"/>
      <c r="B361" s="76">
        <v>13</v>
      </c>
      <c r="C361" s="187" t="s">
        <v>5417</v>
      </c>
      <c r="D361" s="13" t="s">
        <v>1395</v>
      </c>
      <c r="E361" s="21"/>
      <c r="F361" s="21" t="s">
        <v>5212</v>
      </c>
      <c r="G361" s="13"/>
      <c r="H361" s="407">
        <v>800000</v>
      </c>
      <c r="I361" s="24"/>
      <c r="J361" s="79">
        <f t="shared" si="21"/>
        <v>304659100</v>
      </c>
      <c r="K361" s="80"/>
      <c r="L361" s="249">
        <f t="shared" si="22"/>
        <v>800000</v>
      </c>
      <c r="M361" s="342" t="s">
        <v>3751</v>
      </c>
    </row>
    <row r="362" spans="1:13" ht="25.5" x14ac:dyDescent="0.2">
      <c r="A362" s="75"/>
      <c r="B362" s="76">
        <v>13</v>
      </c>
      <c r="C362" s="187" t="s">
        <v>5418</v>
      </c>
      <c r="D362" s="13" t="s">
        <v>4492</v>
      </c>
      <c r="E362" s="21"/>
      <c r="F362" s="21" t="s">
        <v>5213</v>
      </c>
      <c r="G362" s="13"/>
      <c r="H362" s="407">
        <v>850000</v>
      </c>
      <c r="I362" s="24"/>
      <c r="J362" s="79">
        <f t="shared" si="21"/>
        <v>305509100</v>
      </c>
      <c r="K362" s="80"/>
      <c r="L362" s="249">
        <f t="shared" si="22"/>
        <v>850000</v>
      </c>
      <c r="M362" s="342" t="s">
        <v>3192</v>
      </c>
    </row>
    <row r="363" spans="1:13" ht="25.5" x14ac:dyDescent="0.2">
      <c r="A363" s="75"/>
      <c r="B363" s="76">
        <v>13</v>
      </c>
      <c r="C363" s="187" t="s">
        <v>4996</v>
      </c>
      <c r="D363" s="13" t="s">
        <v>1297</v>
      </c>
      <c r="E363" s="21"/>
      <c r="F363" s="21" t="s">
        <v>5214</v>
      </c>
      <c r="G363" s="13"/>
      <c r="H363" s="407">
        <v>1200000</v>
      </c>
      <c r="I363" s="24"/>
      <c r="J363" s="79">
        <f t="shared" si="21"/>
        <v>306709100</v>
      </c>
      <c r="K363" s="80"/>
      <c r="L363" s="249">
        <f t="shared" si="22"/>
        <v>1200000</v>
      </c>
      <c r="M363" s="342" t="s">
        <v>4997</v>
      </c>
    </row>
    <row r="364" spans="1:13" ht="25.5" x14ac:dyDescent="0.2">
      <c r="A364" s="75"/>
      <c r="B364" s="82">
        <v>13</v>
      </c>
      <c r="C364" s="83" t="s">
        <v>5419</v>
      </c>
      <c r="D364" s="84"/>
      <c r="E364" s="84"/>
      <c r="F364" s="84" t="s">
        <v>5421</v>
      </c>
      <c r="G364" s="84"/>
      <c r="H364" s="282"/>
      <c r="I364" s="125">
        <v>17470400</v>
      </c>
      <c r="J364" s="79">
        <f>+J363-I364</f>
        <v>289238700</v>
      </c>
      <c r="K364" s="80" t="s">
        <v>5332</v>
      </c>
      <c r="L364" s="249">
        <f>-I364</f>
        <v>-17470400</v>
      </c>
      <c r="M364" s="342" t="s">
        <v>141</v>
      </c>
    </row>
    <row r="365" spans="1:13" ht="25.5" x14ac:dyDescent="0.2">
      <c r="A365" s="75"/>
      <c r="B365" s="76">
        <v>16</v>
      </c>
      <c r="C365" s="77" t="s">
        <v>5422</v>
      </c>
      <c r="D365" s="21" t="s">
        <v>1267</v>
      </c>
      <c r="E365" s="21"/>
      <c r="F365" s="21" t="s">
        <v>5215</v>
      </c>
      <c r="G365" s="21"/>
      <c r="H365" s="273">
        <v>3000000</v>
      </c>
      <c r="I365" s="125"/>
      <c r="J365" s="79">
        <f>+J364+H365</f>
        <v>292238700</v>
      </c>
      <c r="K365" s="80"/>
      <c r="L365" s="249">
        <f>H365</f>
        <v>3000000</v>
      </c>
      <c r="M365" s="342" t="s">
        <v>5423</v>
      </c>
    </row>
    <row r="366" spans="1:13" ht="25.5" x14ac:dyDescent="0.2">
      <c r="A366" s="75"/>
      <c r="B366" s="76">
        <v>16</v>
      </c>
      <c r="C366" s="77" t="s">
        <v>5424</v>
      </c>
      <c r="D366" s="21" t="s">
        <v>2653</v>
      </c>
      <c r="E366" s="21"/>
      <c r="F366" s="21" t="s">
        <v>5216</v>
      </c>
      <c r="G366" s="21"/>
      <c r="H366" s="420">
        <v>3000000</v>
      </c>
      <c r="I366" s="125"/>
      <c r="J366" s="79">
        <f t="shared" ref="J366:J389" si="23">+J365+H366</f>
        <v>295238700</v>
      </c>
      <c r="K366" s="80"/>
      <c r="L366" s="249">
        <f t="shared" ref="L366:L397" si="24">H366</f>
        <v>3000000</v>
      </c>
      <c r="M366" s="342" t="s">
        <v>1529</v>
      </c>
    </row>
    <row r="367" spans="1:13" ht="25.5" x14ac:dyDescent="0.2">
      <c r="A367" s="75"/>
      <c r="B367" s="76">
        <v>16</v>
      </c>
      <c r="C367" s="77" t="s">
        <v>5425</v>
      </c>
      <c r="D367" s="21" t="s">
        <v>2819</v>
      </c>
      <c r="E367" s="21"/>
      <c r="F367" s="21" t="s">
        <v>5217</v>
      </c>
      <c r="G367" s="21"/>
      <c r="H367" s="273">
        <v>2000000</v>
      </c>
      <c r="I367" s="125"/>
      <c r="J367" s="79">
        <f t="shared" si="23"/>
        <v>297238700</v>
      </c>
      <c r="K367" s="80"/>
      <c r="L367" s="249">
        <f t="shared" si="24"/>
        <v>2000000</v>
      </c>
      <c r="M367" s="342" t="s">
        <v>5426</v>
      </c>
    </row>
    <row r="368" spans="1:13" ht="25.5" x14ac:dyDescent="0.2">
      <c r="A368" s="75"/>
      <c r="B368" s="76">
        <v>16</v>
      </c>
      <c r="C368" s="77" t="s">
        <v>5427</v>
      </c>
      <c r="D368" s="21" t="s">
        <v>2819</v>
      </c>
      <c r="E368" s="21"/>
      <c r="F368" s="21" t="s">
        <v>5218</v>
      </c>
      <c r="G368" s="21"/>
      <c r="H368" s="304">
        <v>2000000</v>
      </c>
      <c r="I368" s="125"/>
      <c r="J368" s="79">
        <f t="shared" si="23"/>
        <v>299238700</v>
      </c>
      <c r="K368" s="80"/>
      <c r="L368" s="249">
        <f t="shared" si="24"/>
        <v>2000000</v>
      </c>
      <c r="M368" s="342" t="s">
        <v>5428</v>
      </c>
    </row>
    <row r="369" spans="1:13" ht="25.5" x14ac:dyDescent="0.2">
      <c r="A369" s="75"/>
      <c r="B369" s="76">
        <v>16</v>
      </c>
      <c r="C369" s="77" t="s">
        <v>5429</v>
      </c>
      <c r="D369" s="21" t="s">
        <v>219</v>
      </c>
      <c r="E369" s="21"/>
      <c r="F369" s="21" t="s">
        <v>5219</v>
      </c>
      <c r="G369" s="21"/>
      <c r="H369" s="304">
        <v>5000000</v>
      </c>
      <c r="I369" s="125"/>
      <c r="J369" s="79">
        <f t="shared" si="23"/>
        <v>304238700</v>
      </c>
      <c r="K369" s="80"/>
      <c r="L369" s="249">
        <f t="shared" si="24"/>
        <v>5000000</v>
      </c>
      <c r="M369" s="342" t="s">
        <v>5430</v>
      </c>
    </row>
    <row r="370" spans="1:13" ht="25.5" x14ac:dyDescent="0.2">
      <c r="A370" s="75"/>
      <c r="B370" s="76">
        <v>16</v>
      </c>
      <c r="C370" s="77" t="s">
        <v>5431</v>
      </c>
      <c r="D370" s="21" t="s">
        <v>4343</v>
      </c>
      <c r="E370" s="21"/>
      <c r="F370" s="21" t="s">
        <v>5399</v>
      </c>
      <c r="G370" s="21"/>
      <c r="H370" s="283">
        <v>1000000</v>
      </c>
      <c r="I370" s="125"/>
      <c r="J370" s="79">
        <f t="shared" si="23"/>
        <v>305238700</v>
      </c>
      <c r="K370" s="80"/>
      <c r="L370" s="249">
        <f t="shared" si="24"/>
        <v>1000000</v>
      </c>
      <c r="M370" s="342" t="s">
        <v>5432</v>
      </c>
    </row>
    <row r="371" spans="1:13" ht="25.5" x14ac:dyDescent="0.2">
      <c r="A371" s="75"/>
      <c r="B371" s="76">
        <v>16</v>
      </c>
      <c r="C371" s="77" t="s">
        <v>5433</v>
      </c>
      <c r="D371" s="21" t="s">
        <v>4343</v>
      </c>
      <c r="E371" s="21"/>
      <c r="F371" s="21" t="s">
        <v>5400</v>
      </c>
      <c r="G371" s="21"/>
      <c r="H371" s="283">
        <v>1000000</v>
      </c>
      <c r="I371" s="125"/>
      <c r="J371" s="79">
        <f t="shared" si="23"/>
        <v>306238700</v>
      </c>
      <c r="K371" s="80"/>
      <c r="L371" s="249">
        <f t="shared" si="24"/>
        <v>1000000</v>
      </c>
      <c r="M371" s="342" t="s">
        <v>5434</v>
      </c>
    </row>
    <row r="372" spans="1:13" ht="25.5" x14ac:dyDescent="0.2">
      <c r="A372" s="75"/>
      <c r="B372" s="76">
        <v>16</v>
      </c>
      <c r="C372" s="77" t="s">
        <v>5435</v>
      </c>
      <c r="D372" s="21" t="s">
        <v>4343</v>
      </c>
      <c r="E372" s="21"/>
      <c r="F372" s="21" t="s">
        <v>5401</v>
      </c>
      <c r="G372" s="21"/>
      <c r="H372" s="283">
        <v>1000000</v>
      </c>
      <c r="I372" s="125"/>
      <c r="J372" s="79">
        <f t="shared" si="23"/>
        <v>307238700</v>
      </c>
      <c r="K372" s="80"/>
      <c r="L372" s="249">
        <f t="shared" si="24"/>
        <v>1000000</v>
      </c>
      <c r="M372" s="342" t="s">
        <v>5436</v>
      </c>
    </row>
    <row r="373" spans="1:13" ht="25.5" x14ac:dyDescent="0.2">
      <c r="A373" s="75"/>
      <c r="B373" s="76">
        <v>16</v>
      </c>
      <c r="C373" s="77" t="s">
        <v>5437</v>
      </c>
      <c r="D373" s="21" t="s">
        <v>219</v>
      </c>
      <c r="E373" s="21"/>
      <c r="F373" s="21" t="s">
        <v>5220</v>
      </c>
      <c r="G373" s="21"/>
      <c r="H373" s="273">
        <v>1000000</v>
      </c>
      <c r="I373" s="125"/>
      <c r="J373" s="79">
        <f t="shared" si="23"/>
        <v>308238700</v>
      </c>
      <c r="K373" s="80"/>
      <c r="L373" s="249">
        <f t="shared" si="24"/>
        <v>1000000</v>
      </c>
      <c r="M373" s="342" t="s">
        <v>5438</v>
      </c>
    </row>
    <row r="374" spans="1:13" ht="25.5" x14ac:dyDescent="0.2">
      <c r="A374" s="75"/>
      <c r="B374" s="76">
        <v>16</v>
      </c>
      <c r="C374" s="77" t="s">
        <v>5440</v>
      </c>
      <c r="D374" s="21" t="s">
        <v>4343</v>
      </c>
      <c r="E374" s="21"/>
      <c r="F374" s="21" t="s">
        <v>5221</v>
      </c>
      <c r="G374" s="21"/>
      <c r="H374" s="273">
        <v>1000000</v>
      </c>
      <c r="I374" s="24"/>
      <c r="J374" s="79">
        <f t="shared" si="23"/>
        <v>309238700</v>
      </c>
      <c r="K374" s="80"/>
      <c r="L374" s="249">
        <f t="shared" si="24"/>
        <v>1000000</v>
      </c>
      <c r="M374" s="342" t="s">
        <v>5439</v>
      </c>
    </row>
    <row r="375" spans="1:13" ht="25.5" x14ac:dyDescent="0.2">
      <c r="A375" s="75"/>
      <c r="B375" s="76">
        <v>16</v>
      </c>
      <c r="C375" s="77" t="s">
        <v>5441</v>
      </c>
      <c r="D375" s="21" t="s">
        <v>1479</v>
      </c>
      <c r="E375" s="21"/>
      <c r="F375" s="21" t="s">
        <v>5222</v>
      </c>
      <c r="G375" s="21"/>
      <c r="H375" s="407">
        <v>2200000</v>
      </c>
      <c r="I375" s="24"/>
      <c r="J375" s="79">
        <f t="shared" si="23"/>
        <v>311438700</v>
      </c>
      <c r="K375" s="80"/>
      <c r="L375" s="249">
        <f t="shared" si="24"/>
        <v>2200000</v>
      </c>
      <c r="M375" s="246" t="s">
        <v>5442</v>
      </c>
    </row>
    <row r="376" spans="1:13" ht="25.5" x14ac:dyDescent="0.2">
      <c r="A376" s="75"/>
      <c r="B376" s="76">
        <v>16</v>
      </c>
      <c r="C376" s="77" t="s">
        <v>5443</v>
      </c>
      <c r="D376" s="21" t="s">
        <v>1433</v>
      </c>
      <c r="E376" s="21"/>
      <c r="F376" s="21" t="s">
        <v>5223</v>
      </c>
      <c r="G376" s="21"/>
      <c r="H376" s="407">
        <v>1000000</v>
      </c>
      <c r="I376" s="24"/>
      <c r="J376" s="79">
        <f t="shared" si="23"/>
        <v>312438700</v>
      </c>
      <c r="K376" s="80"/>
      <c r="L376" s="249">
        <f t="shared" si="24"/>
        <v>1000000</v>
      </c>
      <c r="M376" s="342" t="s">
        <v>5444</v>
      </c>
    </row>
    <row r="377" spans="1:13" ht="25.5" x14ac:dyDescent="0.2">
      <c r="A377" s="75"/>
      <c r="B377" s="76">
        <v>16</v>
      </c>
      <c r="C377" s="77" t="s">
        <v>5445</v>
      </c>
      <c r="D377" s="21" t="s">
        <v>1433</v>
      </c>
      <c r="E377" s="21"/>
      <c r="F377" s="21" t="s">
        <v>5224</v>
      </c>
      <c r="G377" s="21"/>
      <c r="H377" s="407">
        <v>1050000</v>
      </c>
      <c r="I377" s="24"/>
      <c r="J377" s="79">
        <f t="shared" si="23"/>
        <v>313488700</v>
      </c>
      <c r="K377" s="80"/>
      <c r="L377" s="249">
        <f t="shared" si="24"/>
        <v>1050000</v>
      </c>
      <c r="M377" s="342" t="s">
        <v>2437</v>
      </c>
    </row>
    <row r="378" spans="1:13" ht="25.5" x14ac:dyDescent="0.2">
      <c r="A378" s="75"/>
      <c r="B378" s="76">
        <v>16</v>
      </c>
      <c r="C378" s="77" t="s">
        <v>5446</v>
      </c>
      <c r="D378" s="21" t="s">
        <v>5275</v>
      </c>
      <c r="E378" s="21"/>
      <c r="F378" s="21" t="s">
        <v>5225</v>
      </c>
      <c r="G378" s="21"/>
      <c r="H378" s="407">
        <v>500000</v>
      </c>
      <c r="I378" s="24"/>
      <c r="J378" s="79">
        <f t="shared" si="23"/>
        <v>313988700</v>
      </c>
      <c r="K378" s="80"/>
      <c r="L378" s="249">
        <f t="shared" si="24"/>
        <v>500000</v>
      </c>
      <c r="M378" s="342" t="s">
        <v>5447</v>
      </c>
    </row>
    <row r="379" spans="1:13" ht="25.5" x14ac:dyDescent="0.2">
      <c r="A379" s="75"/>
      <c r="B379" s="76">
        <v>16</v>
      </c>
      <c r="C379" s="77" t="s">
        <v>5448</v>
      </c>
      <c r="D379" s="21" t="s">
        <v>5275</v>
      </c>
      <c r="E379" s="21"/>
      <c r="F379" s="21" t="s">
        <v>5226</v>
      </c>
      <c r="G379" s="21"/>
      <c r="H379" s="407">
        <v>500000</v>
      </c>
      <c r="I379" s="24"/>
      <c r="J379" s="79">
        <f t="shared" si="23"/>
        <v>314488700</v>
      </c>
      <c r="K379" s="80"/>
      <c r="L379" s="249">
        <f t="shared" si="24"/>
        <v>500000</v>
      </c>
      <c r="M379" s="342" t="s">
        <v>2478</v>
      </c>
    </row>
    <row r="380" spans="1:13" ht="25.5" x14ac:dyDescent="0.2">
      <c r="A380" s="75"/>
      <c r="B380" s="76">
        <v>16</v>
      </c>
      <c r="C380" s="77" t="s">
        <v>4883</v>
      </c>
      <c r="D380" s="21" t="s">
        <v>2781</v>
      </c>
      <c r="E380" s="21"/>
      <c r="F380" s="21" t="s">
        <v>5227</v>
      </c>
      <c r="G380" s="21"/>
      <c r="H380" s="407">
        <v>780000</v>
      </c>
      <c r="I380" s="24"/>
      <c r="J380" s="79">
        <f t="shared" si="23"/>
        <v>315268700</v>
      </c>
      <c r="K380" s="80"/>
      <c r="L380" s="249">
        <f t="shared" si="24"/>
        <v>780000</v>
      </c>
      <c r="M380" s="342" t="s">
        <v>4394</v>
      </c>
    </row>
    <row r="381" spans="1:13" ht="25.5" x14ac:dyDescent="0.2">
      <c r="A381" s="75"/>
      <c r="B381" s="296">
        <v>17</v>
      </c>
      <c r="C381" s="77" t="s">
        <v>5449</v>
      </c>
      <c r="D381" s="21" t="s">
        <v>1479</v>
      </c>
      <c r="E381" s="21"/>
      <c r="F381" s="21" t="s">
        <v>5228</v>
      </c>
      <c r="G381" s="84"/>
      <c r="H381" s="420">
        <v>4950000</v>
      </c>
      <c r="I381" s="24"/>
      <c r="J381" s="79">
        <f t="shared" si="23"/>
        <v>320218700</v>
      </c>
      <c r="K381" s="80"/>
      <c r="L381" s="249">
        <f t="shared" si="24"/>
        <v>4950000</v>
      </c>
      <c r="M381" s="342" t="s">
        <v>5450</v>
      </c>
    </row>
    <row r="382" spans="1:13" ht="25.5" x14ac:dyDescent="0.2">
      <c r="A382" s="75"/>
      <c r="B382" s="296">
        <v>17</v>
      </c>
      <c r="C382" s="77" t="s">
        <v>5451</v>
      </c>
      <c r="D382" s="21" t="s">
        <v>1594</v>
      </c>
      <c r="E382" s="21"/>
      <c r="F382" s="21" t="s">
        <v>5229</v>
      </c>
      <c r="G382" s="84"/>
      <c r="H382" s="420">
        <v>1900000</v>
      </c>
      <c r="I382" s="24"/>
      <c r="J382" s="79">
        <f t="shared" si="23"/>
        <v>322118700</v>
      </c>
      <c r="K382" s="80"/>
      <c r="L382" s="249">
        <f t="shared" si="24"/>
        <v>1900000</v>
      </c>
      <c r="M382" s="342" t="s">
        <v>2965</v>
      </c>
    </row>
    <row r="383" spans="1:13" ht="25.5" x14ac:dyDescent="0.2">
      <c r="A383" s="75"/>
      <c r="B383" s="296">
        <v>17</v>
      </c>
      <c r="C383" s="77" t="s">
        <v>5452</v>
      </c>
      <c r="D383" s="21" t="s">
        <v>4343</v>
      </c>
      <c r="E383" s="21"/>
      <c r="F383" s="21" t="s">
        <v>5230</v>
      </c>
      <c r="G383" s="84"/>
      <c r="H383" s="421">
        <v>4000000</v>
      </c>
      <c r="I383" s="24"/>
      <c r="J383" s="79">
        <f t="shared" si="23"/>
        <v>326118700</v>
      </c>
      <c r="K383" s="80"/>
      <c r="L383" s="249">
        <f t="shared" si="24"/>
        <v>4000000</v>
      </c>
      <c r="M383" s="342" t="s">
        <v>4476</v>
      </c>
    </row>
    <row r="384" spans="1:13" ht="25.5" x14ac:dyDescent="0.2">
      <c r="A384" s="75"/>
      <c r="B384" s="296">
        <v>17</v>
      </c>
      <c r="C384" s="77" t="s">
        <v>5453</v>
      </c>
      <c r="D384" s="21" t="s">
        <v>4343</v>
      </c>
      <c r="E384" s="21"/>
      <c r="F384" s="21" t="s">
        <v>5231</v>
      </c>
      <c r="G384" s="84"/>
      <c r="H384" s="422">
        <v>1000000</v>
      </c>
      <c r="I384" s="24"/>
      <c r="J384" s="79">
        <f t="shared" si="23"/>
        <v>327118700</v>
      </c>
      <c r="K384" s="80"/>
      <c r="L384" s="249">
        <f t="shared" si="24"/>
        <v>1000000</v>
      </c>
      <c r="M384" s="342" t="s">
        <v>5454</v>
      </c>
    </row>
    <row r="385" spans="1:13" ht="25.5" x14ac:dyDescent="0.2">
      <c r="A385" s="75"/>
      <c r="B385" s="296">
        <v>17</v>
      </c>
      <c r="C385" s="77" t="s">
        <v>5455</v>
      </c>
      <c r="D385" s="21" t="s">
        <v>219</v>
      </c>
      <c r="E385" s="21"/>
      <c r="F385" s="21" t="s">
        <v>5232</v>
      </c>
      <c r="G385" s="84"/>
      <c r="H385" s="422">
        <v>2000000</v>
      </c>
      <c r="I385" s="24"/>
      <c r="J385" s="79">
        <f t="shared" si="23"/>
        <v>329118700</v>
      </c>
      <c r="K385" s="80"/>
      <c r="L385" s="249">
        <f t="shared" si="24"/>
        <v>2000000</v>
      </c>
      <c r="M385" s="342" t="s">
        <v>5456</v>
      </c>
    </row>
    <row r="386" spans="1:13" ht="25.5" x14ac:dyDescent="0.2">
      <c r="A386" s="75"/>
      <c r="B386" s="296">
        <v>17</v>
      </c>
      <c r="C386" s="77" t="s">
        <v>5457</v>
      </c>
      <c r="D386" s="21" t="s">
        <v>1479</v>
      </c>
      <c r="E386" s="21"/>
      <c r="F386" s="21" t="s">
        <v>5233</v>
      </c>
      <c r="G386" s="84"/>
      <c r="H386" s="423">
        <v>800000</v>
      </c>
      <c r="I386" s="24"/>
      <c r="J386" s="79">
        <f t="shared" si="23"/>
        <v>329918700</v>
      </c>
      <c r="K386" s="80"/>
      <c r="L386" s="249">
        <f t="shared" si="24"/>
        <v>800000</v>
      </c>
      <c r="M386" s="342" t="s">
        <v>5298</v>
      </c>
    </row>
    <row r="387" spans="1:13" ht="25.5" x14ac:dyDescent="0.2">
      <c r="A387" s="75"/>
      <c r="B387" s="296">
        <v>17</v>
      </c>
      <c r="C387" s="77" t="s">
        <v>5458</v>
      </c>
      <c r="D387" s="21" t="s">
        <v>1449</v>
      </c>
      <c r="E387" s="21"/>
      <c r="F387" s="21" t="s">
        <v>5234</v>
      </c>
      <c r="G387" s="84"/>
      <c r="H387" s="423">
        <v>9262500</v>
      </c>
      <c r="I387" s="24"/>
      <c r="J387" s="79">
        <f t="shared" si="23"/>
        <v>339181200</v>
      </c>
      <c r="K387" s="80"/>
      <c r="L387" s="249">
        <f t="shared" si="24"/>
        <v>9262500</v>
      </c>
      <c r="M387" s="342" t="s">
        <v>5459</v>
      </c>
    </row>
    <row r="388" spans="1:13" ht="25.5" x14ac:dyDescent="0.2">
      <c r="A388" s="75"/>
      <c r="B388" s="296">
        <v>17</v>
      </c>
      <c r="C388" s="77" t="s">
        <v>5460</v>
      </c>
      <c r="D388" s="21" t="s">
        <v>1260</v>
      </c>
      <c r="E388" s="21"/>
      <c r="F388" s="21" t="s">
        <v>5235</v>
      </c>
      <c r="G388" s="84"/>
      <c r="H388" s="357">
        <v>800000</v>
      </c>
      <c r="I388" s="24"/>
      <c r="J388" s="79">
        <f t="shared" si="23"/>
        <v>339981200</v>
      </c>
      <c r="K388" s="80"/>
      <c r="L388" s="249">
        <f t="shared" si="24"/>
        <v>800000</v>
      </c>
      <c r="M388" s="342" t="s">
        <v>2359</v>
      </c>
    </row>
    <row r="389" spans="1:13" ht="25.5" x14ac:dyDescent="0.2">
      <c r="A389" s="75"/>
      <c r="B389" s="296">
        <v>17</v>
      </c>
      <c r="C389" s="77" t="s">
        <v>5461</v>
      </c>
      <c r="D389" s="21" t="s">
        <v>1267</v>
      </c>
      <c r="E389" s="21"/>
      <c r="F389" s="21" t="s">
        <v>5236</v>
      </c>
      <c r="G389" s="21"/>
      <c r="H389" s="423">
        <v>9262500</v>
      </c>
      <c r="I389" s="24"/>
      <c r="J389" s="79">
        <f t="shared" si="23"/>
        <v>349243700</v>
      </c>
      <c r="K389" s="80"/>
      <c r="L389" s="249">
        <f t="shared" si="24"/>
        <v>9262500</v>
      </c>
      <c r="M389" s="342" t="s">
        <v>5462</v>
      </c>
    </row>
    <row r="390" spans="1:13" ht="25.5" x14ac:dyDescent="0.2">
      <c r="A390" s="75"/>
      <c r="B390" s="82">
        <v>17</v>
      </c>
      <c r="C390" s="83" t="s">
        <v>5472</v>
      </c>
      <c r="D390" s="84"/>
      <c r="E390" s="84"/>
      <c r="F390" s="84" t="s">
        <v>5469</v>
      </c>
      <c r="G390" s="84"/>
      <c r="H390" s="367"/>
      <c r="I390" s="125">
        <v>285000</v>
      </c>
      <c r="J390" s="79">
        <f>+J389-I390</f>
        <v>348958700</v>
      </c>
      <c r="K390" s="80" t="s">
        <v>5331</v>
      </c>
      <c r="L390" s="249">
        <f>-I390</f>
        <v>-285000</v>
      </c>
      <c r="M390" s="342" t="s">
        <v>2447</v>
      </c>
    </row>
    <row r="391" spans="1:13" ht="25.5" x14ac:dyDescent="0.2">
      <c r="A391" s="75"/>
      <c r="B391" s="82">
        <v>17</v>
      </c>
      <c r="C391" s="83" t="s">
        <v>5473</v>
      </c>
      <c r="D391" s="84"/>
      <c r="E391" s="84"/>
      <c r="F391" s="84" t="s">
        <v>5470</v>
      </c>
      <c r="G391" s="84"/>
      <c r="H391" s="367"/>
      <c r="I391" s="125">
        <v>2549900</v>
      </c>
      <c r="J391" s="79">
        <f>+J390-I391</f>
        <v>346408800</v>
      </c>
      <c r="K391" s="80" t="s">
        <v>5333</v>
      </c>
      <c r="L391" s="249">
        <f>-I391</f>
        <v>-2549900</v>
      </c>
      <c r="M391" s="342" t="s">
        <v>5131</v>
      </c>
    </row>
    <row r="392" spans="1:13" ht="25.5" x14ac:dyDescent="0.2">
      <c r="A392" s="75"/>
      <c r="B392" s="82">
        <v>17</v>
      </c>
      <c r="C392" s="83" t="s">
        <v>5474</v>
      </c>
      <c r="D392" s="84"/>
      <c r="E392" s="84"/>
      <c r="F392" s="84" t="s">
        <v>5471</v>
      </c>
      <c r="G392" s="84"/>
      <c r="H392" s="367"/>
      <c r="I392" s="125">
        <v>600000</v>
      </c>
      <c r="J392" s="79">
        <f>+J391-I392</f>
        <v>345808800</v>
      </c>
      <c r="K392" s="80" t="s">
        <v>5334</v>
      </c>
      <c r="L392" s="249">
        <f>-I392</f>
        <v>-600000</v>
      </c>
      <c r="M392" s="342" t="s">
        <v>5258</v>
      </c>
    </row>
    <row r="393" spans="1:13" ht="25.5" x14ac:dyDescent="0.2">
      <c r="A393" s="75"/>
      <c r="B393" s="296">
        <v>18</v>
      </c>
      <c r="C393" s="77" t="s">
        <v>5463</v>
      </c>
      <c r="D393" s="21" t="s">
        <v>1476</v>
      </c>
      <c r="E393" s="21"/>
      <c r="F393" s="21" t="s">
        <v>5237</v>
      </c>
      <c r="G393" s="21"/>
      <c r="H393" s="420">
        <v>1800000</v>
      </c>
      <c r="I393" s="24"/>
      <c r="J393" s="79">
        <f>+J392+H393</f>
        <v>347608800</v>
      </c>
      <c r="K393" s="80"/>
      <c r="L393" s="249">
        <f t="shared" si="24"/>
        <v>1800000</v>
      </c>
      <c r="M393" s="342" t="s">
        <v>3623</v>
      </c>
    </row>
    <row r="394" spans="1:13" ht="25.5" x14ac:dyDescent="0.2">
      <c r="A394" s="75"/>
      <c r="B394" s="296">
        <v>18</v>
      </c>
      <c r="C394" s="77" t="s">
        <v>5464</v>
      </c>
      <c r="D394" s="21" t="s">
        <v>1260</v>
      </c>
      <c r="E394" s="84"/>
      <c r="F394" s="21" t="s">
        <v>5238</v>
      </c>
      <c r="G394" s="84"/>
      <c r="H394" s="420">
        <v>450000</v>
      </c>
      <c r="I394" s="125"/>
      <c r="J394" s="79">
        <f>+J393+H394</f>
        <v>348058800</v>
      </c>
      <c r="K394" s="80"/>
      <c r="L394" s="249">
        <f t="shared" si="24"/>
        <v>450000</v>
      </c>
      <c r="M394" s="342" t="s">
        <v>2100</v>
      </c>
    </row>
    <row r="395" spans="1:13" ht="25.5" x14ac:dyDescent="0.2">
      <c r="A395" s="75"/>
      <c r="B395" s="296">
        <v>18</v>
      </c>
      <c r="C395" s="77" t="s">
        <v>5465</v>
      </c>
      <c r="D395" s="21" t="s">
        <v>1594</v>
      </c>
      <c r="E395" s="84"/>
      <c r="F395" s="21" t="s">
        <v>5239</v>
      </c>
      <c r="G395" s="84"/>
      <c r="H395" s="421">
        <v>1650000</v>
      </c>
      <c r="I395" s="125"/>
      <c r="J395" s="79">
        <f>+J394+H395</f>
        <v>349708800</v>
      </c>
      <c r="K395" s="80"/>
      <c r="L395" s="249">
        <f t="shared" si="24"/>
        <v>1650000</v>
      </c>
      <c r="M395" s="342" t="s">
        <v>1097</v>
      </c>
    </row>
    <row r="396" spans="1:13" ht="25.5" x14ac:dyDescent="0.2">
      <c r="A396" s="75"/>
      <c r="B396" s="296">
        <v>18</v>
      </c>
      <c r="C396" s="77" t="s">
        <v>1573</v>
      </c>
      <c r="D396" s="21" t="s">
        <v>1385</v>
      </c>
      <c r="E396" s="21"/>
      <c r="F396" s="21" t="s">
        <v>5240</v>
      </c>
      <c r="G396" s="21"/>
      <c r="H396" s="422">
        <v>905000</v>
      </c>
      <c r="I396" s="24"/>
      <c r="J396" s="79">
        <f>+J395+H396</f>
        <v>350613800</v>
      </c>
      <c r="K396" s="80"/>
      <c r="L396" s="249">
        <f t="shared" si="24"/>
        <v>905000</v>
      </c>
      <c r="M396" s="342" t="s">
        <v>5466</v>
      </c>
    </row>
    <row r="397" spans="1:13" ht="25.5" x14ac:dyDescent="0.2">
      <c r="A397" s="75"/>
      <c r="B397" s="296">
        <v>18</v>
      </c>
      <c r="C397" s="77" t="s">
        <v>5467</v>
      </c>
      <c r="D397" s="21" t="s">
        <v>1297</v>
      </c>
      <c r="E397" s="21"/>
      <c r="F397" s="21" t="s">
        <v>5241</v>
      </c>
      <c r="G397" s="21"/>
      <c r="H397" s="422">
        <v>800000</v>
      </c>
      <c r="I397" s="24"/>
      <c r="J397" s="79">
        <f>+J396+H397</f>
        <v>351413800</v>
      </c>
      <c r="K397" s="80"/>
      <c r="L397" s="249">
        <f t="shared" si="24"/>
        <v>800000</v>
      </c>
      <c r="M397" s="342" t="s">
        <v>5468</v>
      </c>
    </row>
    <row r="398" spans="1:13" ht="38.25" x14ac:dyDescent="0.2">
      <c r="A398" s="75"/>
      <c r="B398" s="82">
        <v>18</v>
      </c>
      <c r="C398" s="83" t="s">
        <v>5484</v>
      </c>
      <c r="D398" s="84"/>
      <c r="E398" s="84"/>
      <c r="F398" s="84" t="s">
        <v>5475</v>
      </c>
      <c r="G398" s="84"/>
      <c r="H398" s="371"/>
      <c r="I398" s="125">
        <v>330500</v>
      </c>
      <c r="J398" s="79">
        <f>+J397-I398</f>
        <v>351083300</v>
      </c>
      <c r="K398" s="80" t="s">
        <v>5334</v>
      </c>
      <c r="L398" s="249">
        <f>-I398</f>
        <v>-330500</v>
      </c>
      <c r="M398" s="342" t="s">
        <v>2150</v>
      </c>
    </row>
    <row r="399" spans="1:13" ht="25.5" x14ac:dyDescent="0.2">
      <c r="A399" s="75"/>
      <c r="B399" s="82">
        <v>18</v>
      </c>
      <c r="C399" s="83" t="s">
        <v>5485</v>
      </c>
      <c r="D399" s="84"/>
      <c r="E399" s="84"/>
      <c r="F399" s="84" t="s">
        <v>5476</v>
      </c>
      <c r="G399" s="84"/>
      <c r="H399" s="371"/>
      <c r="I399" s="125">
        <v>3883000</v>
      </c>
      <c r="J399" s="79">
        <f t="shared" ref="J399:J406" si="25">+J398-I399</f>
        <v>347200300</v>
      </c>
      <c r="K399" s="80" t="s">
        <v>5332</v>
      </c>
      <c r="L399" s="249">
        <f t="shared" ref="L399:L406" si="26">-I399</f>
        <v>-3883000</v>
      </c>
      <c r="M399" s="342" t="s">
        <v>3347</v>
      </c>
    </row>
    <row r="400" spans="1:13" ht="25.5" x14ac:dyDescent="0.2">
      <c r="A400" s="75"/>
      <c r="B400" s="82">
        <v>18</v>
      </c>
      <c r="C400" s="83" t="s">
        <v>5486</v>
      </c>
      <c r="D400" s="84"/>
      <c r="E400" s="84"/>
      <c r="F400" s="84" t="s">
        <v>5477</v>
      </c>
      <c r="G400" s="84"/>
      <c r="H400" s="383"/>
      <c r="I400" s="125">
        <v>1950000</v>
      </c>
      <c r="J400" s="79">
        <f t="shared" si="25"/>
        <v>345250300</v>
      </c>
      <c r="K400" s="80" t="s">
        <v>5333</v>
      </c>
      <c r="L400" s="249">
        <f t="shared" si="26"/>
        <v>-1950000</v>
      </c>
      <c r="M400" s="342" t="s">
        <v>5487</v>
      </c>
    </row>
    <row r="401" spans="1:13" ht="38.25" x14ac:dyDescent="0.2">
      <c r="A401" s="75"/>
      <c r="B401" s="82">
        <v>18</v>
      </c>
      <c r="C401" s="83" t="s">
        <v>5488</v>
      </c>
      <c r="D401" s="84"/>
      <c r="E401" s="84"/>
      <c r="F401" s="84" t="s">
        <v>5478</v>
      </c>
      <c r="G401" s="84"/>
      <c r="H401" s="383"/>
      <c r="I401" s="125">
        <v>30496300</v>
      </c>
      <c r="J401" s="79">
        <f t="shared" si="25"/>
        <v>314754000</v>
      </c>
      <c r="K401" s="80" t="s">
        <v>5489</v>
      </c>
      <c r="L401" s="249">
        <f t="shared" si="26"/>
        <v>-30496300</v>
      </c>
      <c r="M401" s="342" t="s">
        <v>1679</v>
      </c>
    </row>
    <row r="402" spans="1:13" ht="51" x14ac:dyDescent="0.2">
      <c r="A402" s="75"/>
      <c r="B402" s="82">
        <v>18</v>
      </c>
      <c r="C402" s="83" t="s">
        <v>5490</v>
      </c>
      <c r="D402" s="84"/>
      <c r="E402" s="84"/>
      <c r="F402" s="84" t="s">
        <v>5479</v>
      </c>
      <c r="G402" s="84"/>
      <c r="H402" s="282"/>
      <c r="I402" s="125">
        <v>1277000</v>
      </c>
      <c r="J402" s="79">
        <f t="shared" si="25"/>
        <v>313477000</v>
      </c>
      <c r="K402" s="80" t="s">
        <v>5489</v>
      </c>
      <c r="L402" s="249">
        <f t="shared" si="26"/>
        <v>-1277000</v>
      </c>
      <c r="M402" s="342" t="s">
        <v>1679</v>
      </c>
    </row>
    <row r="403" spans="1:13" ht="25.5" x14ac:dyDescent="0.2">
      <c r="A403" s="75"/>
      <c r="B403" s="82">
        <v>19</v>
      </c>
      <c r="C403" s="83" t="s">
        <v>5491</v>
      </c>
      <c r="D403" s="21"/>
      <c r="E403" s="21"/>
      <c r="F403" s="84" t="s">
        <v>5480</v>
      </c>
      <c r="G403" s="21"/>
      <c r="H403" s="283"/>
      <c r="I403" s="245">
        <v>290000</v>
      </c>
      <c r="J403" s="79">
        <f t="shared" si="25"/>
        <v>313187000</v>
      </c>
      <c r="K403" s="80" t="s">
        <v>5334</v>
      </c>
      <c r="L403" s="249">
        <f t="shared" si="26"/>
        <v>-290000</v>
      </c>
      <c r="M403" s="346" t="s">
        <v>5258</v>
      </c>
    </row>
    <row r="404" spans="1:13" ht="25.5" x14ac:dyDescent="0.2">
      <c r="A404" s="75"/>
      <c r="B404" s="82">
        <v>19</v>
      </c>
      <c r="C404" s="83" t="s">
        <v>5492</v>
      </c>
      <c r="D404" s="21"/>
      <c r="E404" s="21"/>
      <c r="F404" s="84" t="s">
        <v>5481</v>
      </c>
      <c r="G404" s="21"/>
      <c r="H404" s="283"/>
      <c r="I404" s="245">
        <v>535000</v>
      </c>
      <c r="J404" s="79">
        <f t="shared" si="25"/>
        <v>312652000</v>
      </c>
      <c r="K404" s="80" t="s">
        <v>5333</v>
      </c>
      <c r="L404" s="249">
        <f t="shared" si="26"/>
        <v>-535000</v>
      </c>
      <c r="M404" s="346" t="s">
        <v>3347</v>
      </c>
    </row>
    <row r="405" spans="1:13" ht="25.5" x14ac:dyDescent="0.2">
      <c r="A405" s="75"/>
      <c r="B405" s="82">
        <v>19</v>
      </c>
      <c r="C405" s="83" t="s">
        <v>5493</v>
      </c>
      <c r="D405" s="21"/>
      <c r="E405" s="21"/>
      <c r="F405" s="84" t="s">
        <v>5482</v>
      </c>
      <c r="G405" s="21"/>
      <c r="H405" s="283"/>
      <c r="I405" s="245">
        <v>1040000</v>
      </c>
      <c r="J405" s="79">
        <f t="shared" si="25"/>
        <v>311612000</v>
      </c>
      <c r="K405" s="80" t="s">
        <v>5334</v>
      </c>
      <c r="L405" s="249">
        <f t="shared" si="26"/>
        <v>-1040000</v>
      </c>
      <c r="M405" s="346" t="s">
        <v>1552</v>
      </c>
    </row>
    <row r="406" spans="1:13" ht="25.5" x14ac:dyDescent="0.2">
      <c r="A406" s="75"/>
      <c r="B406" s="82">
        <v>19</v>
      </c>
      <c r="C406" s="83" t="s">
        <v>2706</v>
      </c>
      <c r="D406" s="21"/>
      <c r="E406" s="21"/>
      <c r="F406" s="84" t="s">
        <v>5483</v>
      </c>
      <c r="G406" s="21"/>
      <c r="H406" s="283"/>
      <c r="I406" s="245">
        <v>40000000</v>
      </c>
      <c r="J406" s="79">
        <f t="shared" si="25"/>
        <v>271612000</v>
      </c>
      <c r="K406" s="80" t="s">
        <v>5332</v>
      </c>
      <c r="L406" s="249">
        <f t="shared" si="26"/>
        <v>-40000000</v>
      </c>
      <c r="M406" s="346" t="s">
        <v>141</v>
      </c>
    </row>
    <row r="407" spans="1:13" ht="25.5" x14ac:dyDescent="0.2">
      <c r="A407" s="75"/>
      <c r="B407" s="76">
        <v>19</v>
      </c>
      <c r="C407" s="77" t="s">
        <v>5504</v>
      </c>
      <c r="D407" s="21" t="s">
        <v>1297</v>
      </c>
      <c r="E407" s="21"/>
      <c r="F407" s="21" t="s">
        <v>5494</v>
      </c>
      <c r="G407" s="21"/>
      <c r="H407" s="324">
        <v>800000</v>
      </c>
      <c r="I407" s="23"/>
      <c r="J407" s="79">
        <f>+J406+H407</f>
        <v>272412000</v>
      </c>
      <c r="K407" s="80"/>
      <c r="L407" s="249">
        <f>+H407</f>
        <v>800000</v>
      </c>
      <c r="M407" s="346" t="s">
        <v>821</v>
      </c>
    </row>
    <row r="408" spans="1:13" ht="25.5" x14ac:dyDescent="0.2">
      <c r="A408" s="75"/>
      <c r="B408" s="76">
        <v>19</v>
      </c>
      <c r="C408" s="77" t="s">
        <v>1587</v>
      </c>
      <c r="D408" s="21" t="s">
        <v>1244</v>
      </c>
      <c r="E408" s="21"/>
      <c r="F408" s="21" t="s">
        <v>5495</v>
      </c>
      <c r="G408" s="21"/>
      <c r="H408" s="324">
        <v>1150000</v>
      </c>
      <c r="I408" s="23"/>
      <c r="J408" s="79">
        <f t="shared" ref="J408:J424" si="27">+J407+H408</f>
        <v>273562000</v>
      </c>
      <c r="K408" s="80"/>
      <c r="L408" s="249">
        <f t="shared" ref="L408:L417" si="28">+H408</f>
        <v>1150000</v>
      </c>
      <c r="M408" s="346" t="s">
        <v>2824</v>
      </c>
    </row>
    <row r="409" spans="1:13" ht="25.5" x14ac:dyDescent="0.2">
      <c r="A409" s="75"/>
      <c r="B409" s="76">
        <v>19</v>
      </c>
      <c r="C409" s="77" t="s">
        <v>5505</v>
      </c>
      <c r="D409" s="21" t="s">
        <v>4732</v>
      </c>
      <c r="E409" s="21"/>
      <c r="F409" s="21" t="s">
        <v>5496</v>
      </c>
      <c r="G409" s="21"/>
      <c r="H409" s="283">
        <v>1000000</v>
      </c>
      <c r="I409" s="23"/>
      <c r="J409" s="79">
        <f t="shared" si="27"/>
        <v>274562000</v>
      </c>
      <c r="K409" s="80"/>
      <c r="L409" s="249">
        <f t="shared" si="28"/>
        <v>1000000</v>
      </c>
      <c r="M409" s="346" t="s">
        <v>5506</v>
      </c>
    </row>
    <row r="410" spans="1:13" ht="25.5" x14ac:dyDescent="0.2">
      <c r="A410" s="75"/>
      <c r="B410" s="76">
        <v>19</v>
      </c>
      <c r="C410" s="77" t="s">
        <v>5507</v>
      </c>
      <c r="D410" s="21" t="s">
        <v>1297</v>
      </c>
      <c r="E410" s="21"/>
      <c r="F410" s="21" t="s">
        <v>5497</v>
      </c>
      <c r="G410" s="21"/>
      <c r="H410" s="420">
        <v>900000</v>
      </c>
      <c r="I410" s="23"/>
      <c r="J410" s="79">
        <f t="shared" si="27"/>
        <v>275462000</v>
      </c>
      <c r="K410" s="80"/>
      <c r="L410" s="249">
        <f t="shared" si="28"/>
        <v>900000</v>
      </c>
      <c r="M410" s="346" t="s">
        <v>4704</v>
      </c>
    </row>
    <row r="411" spans="1:13" ht="25.5" x14ac:dyDescent="0.2">
      <c r="A411" s="442"/>
      <c r="B411" s="443">
        <v>19</v>
      </c>
      <c r="C411" s="444" t="s">
        <v>5508</v>
      </c>
      <c r="D411" s="445" t="s">
        <v>1219</v>
      </c>
      <c r="E411" s="445"/>
      <c r="F411" s="445" t="s">
        <v>5498</v>
      </c>
      <c r="G411" s="445"/>
      <c r="H411" s="420">
        <v>400000</v>
      </c>
      <c r="I411" s="446"/>
      <c r="J411" s="424">
        <f t="shared" si="27"/>
        <v>275862000</v>
      </c>
      <c r="K411" s="80"/>
      <c r="L411" s="249">
        <f t="shared" si="28"/>
        <v>400000</v>
      </c>
      <c r="M411" s="346" t="s">
        <v>5509</v>
      </c>
    </row>
    <row r="412" spans="1:13" ht="25.5" x14ac:dyDescent="0.2">
      <c r="A412" s="75"/>
      <c r="B412" s="76">
        <v>19</v>
      </c>
      <c r="C412" s="77" t="s">
        <v>5510</v>
      </c>
      <c r="D412" s="21" t="s">
        <v>3118</v>
      </c>
      <c r="E412" s="21"/>
      <c r="F412" s="21" t="s">
        <v>5499</v>
      </c>
      <c r="G412" s="21"/>
      <c r="H412" s="421">
        <v>1000000</v>
      </c>
      <c r="I412" s="23"/>
      <c r="J412" s="424">
        <f t="shared" si="27"/>
        <v>276862000</v>
      </c>
      <c r="K412" s="80"/>
      <c r="L412" s="249">
        <f t="shared" si="28"/>
        <v>1000000</v>
      </c>
      <c r="M412" s="346" t="s">
        <v>5511</v>
      </c>
    </row>
    <row r="413" spans="1:13" ht="25.5" x14ac:dyDescent="0.2">
      <c r="A413" s="75"/>
      <c r="B413" s="76">
        <v>19</v>
      </c>
      <c r="C413" s="77" t="s">
        <v>5512</v>
      </c>
      <c r="D413" s="21" t="s">
        <v>2819</v>
      </c>
      <c r="E413" s="21"/>
      <c r="F413" s="21" t="s">
        <v>5500</v>
      </c>
      <c r="G413" s="21"/>
      <c r="H413" s="422">
        <v>1000000</v>
      </c>
      <c r="I413" s="23"/>
      <c r="J413" s="424">
        <f t="shared" si="27"/>
        <v>277862000</v>
      </c>
      <c r="K413" s="80"/>
      <c r="L413" s="249">
        <f t="shared" si="28"/>
        <v>1000000</v>
      </c>
      <c r="M413" s="346" t="s">
        <v>5513</v>
      </c>
    </row>
    <row r="414" spans="1:13" ht="25.5" x14ac:dyDescent="0.2">
      <c r="A414" s="75"/>
      <c r="B414" s="76">
        <v>19</v>
      </c>
      <c r="C414" s="77" t="s">
        <v>5514</v>
      </c>
      <c r="D414" s="21" t="s">
        <v>2819</v>
      </c>
      <c r="E414" s="21"/>
      <c r="F414" s="21" t="s">
        <v>5501</v>
      </c>
      <c r="G414" s="21"/>
      <c r="H414" s="422">
        <v>4000000</v>
      </c>
      <c r="I414" s="23"/>
      <c r="J414" s="424">
        <f t="shared" si="27"/>
        <v>281862000</v>
      </c>
      <c r="K414" s="80"/>
      <c r="L414" s="249">
        <f t="shared" si="28"/>
        <v>4000000</v>
      </c>
      <c r="M414" s="346" t="s">
        <v>4478</v>
      </c>
    </row>
    <row r="415" spans="1:13" ht="25.5" x14ac:dyDescent="0.2">
      <c r="A415" s="75"/>
      <c r="B415" s="76">
        <v>19</v>
      </c>
      <c r="C415" s="77" t="s">
        <v>4723</v>
      </c>
      <c r="D415" s="21" t="s">
        <v>1395</v>
      </c>
      <c r="E415" s="21"/>
      <c r="F415" s="21" t="s">
        <v>5502</v>
      </c>
      <c r="G415" s="21"/>
      <c r="H415" s="423">
        <v>500000</v>
      </c>
      <c r="I415" s="23"/>
      <c r="J415" s="424">
        <f t="shared" si="27"/>
        <v>282362000</v>
      </c>
      <c r="K415" s="80"/>
      <c r="L415" s="249">
        <f t="shared" si="28"/>
        <v>500000</v>
      </c>
      <c r="M415" s="346" t="s">
        <v>4724</v>
      </c>
    </row>
    <row r="416" spans="1:13" ht="25.5" x14ac:dyDescent="0.2">
      <c r="A416" s="75"/>
      <c r="B416" s="76">
        <v>19</v>
      </c>
      <c r="C416" s="77" t="s">
        <v>5515</v>
      </c>
      <c r="D416" s="21" t="s">
        <v>1385</v>
      </c>
      <c r="E416" s="21"/>
      <c r="F416" s="21" t="s">
        <v>5503</v>
      </c>
      <c r="G416" s="21"/>
      <c r="H416" s="269">
        <v>950000</v>
      </c>
      <c r="I416" s="23"/>
      <c r="J416" s="424">
        <f t="shared" si="27"/>
        <v>283312000</v>
      </c>
      <c r="K416" s="80"/>
      <c r="L416" s="249">
        <f t="shared" si="28"/>
        <v>950000</v>
      </c>
      <c r="M416" s="346" t="s">
        <v>3485</v>
      </c>
    </row>
    <row r="417" spans="1:13" ht="25.5" x14ac:dyDescent="0.2">
      <c r="A417" s="75"/>
      <c r="B417" s="76">
        <v>19</v>
      </c>
      <c r="C417" s="77" t="s">
        <v>5516</v>
      </c>
      <c r="D417" s="21" t="s">
        <v>1965</v>
      </c>
      <c r="E417" s="21"/>
      <c r="F417" s="21" t="s">
        <v>5517</v>
      </c>
      <c r="G417" s="21"/>
      <c r="H417" s="283">
        <v>3000000</v>
      </c>
      <c r="I417" s="23"/>
      <c r="J417" s="424">
        <f t="shared" si="27"/>
        <v>286312000</v>
      </c>
      <c r="K417" s="80"/>
      <c r="L417" s="249">
        <f t="shared" si="28"/>
        <v>3000000</v>
      </c>
      <c r="M417" s="346" t="s">
        <v>4030</v>
      </c>
    </row>
    <row r="418" spans="1:13" ht="25.5" x14ac:dyDescent="0.2">
      <c r="A418" s="75"/>
      <c r="B418" s="76">
        <v>20</v>
      </c>
      <c r="C418" s="77" t="s">
        <v>4781</v>
      </c>
      <c r="D418" s="21" t="s">
        <v>1251</v>
      </c>
      <c r="E418" s="21"/>
      <c r="F418" s="21" t="s">
        <v>5518</v>
      </c>
      <c r="G418" s="21"/>
      <c r="H418" s="420">
        <v>1000000</v>
      </c>
      <c r="I418" s="23"/>
      <c r="J418" s="424">
        <f t="shared" si="27"/>
        <v>287312000</v>
      </c>
      <c r="K418" s="80"/>
      <c r="L418" s="249">
        <f>H418</f>
        <v>1000000</v>
      </c>
      <c r="M418" s="346" t="s">
        <v>3635</v>
      </c>
    </row>
    <row r="419" spans="1:13" ht="25.5" x14ac:dyDescent="0.2">
      <c r="A419" s="75"/>
      <c r="B419" s="76">
        <v>20</v>
      </c>
      <c r="C419" s="77" t="s">
        <v>5525</v>
      </c>
      <c r="D419" s="21" t="s">
        <v>1449</v>
      </c>
      <c r="E419" s="21"/>
      <c r="F419" s="21" t="s">
        <v>5519</v>
      </c>
      <c r="G419" s="21"/>
      <c r="H419" s="420">
        <v>2000000</v>
      </c>
      <c r="I419" s="23"/>
      <c r="J419" s="424">
        <f t="shared" si="27"/>
        <v>289312000</v>
      </c>
      <c r="K419" s="80"/>
      <c r="L419" s="249">
        <f t="shared" ref="L419:L424" si="29">H419</f>
        <v>2000000</v>
      </c>
      <c r="M419" s="346" t="s">
        <v>5526</v>
      </c>
    </row>
    <row r="420" spans="1:13" ht="25.5" x14ac:dyDescent="0.2">
      <c r="A420" s="75"/>
      <c r="B420" s="76">
        <v>20</v>
      </c>
      <c r="C420" s="77" t="s">
        <v>5527</v>
      </c>
      <c r="D420" s="21" t="s">
        <v>5528</v>
      </c>
      <c r="E420" s="21"/>
      <c r="F420" s="21" t="s">
        <v>5520</v>
      </c>
      <c r="G420" s="21"/>
      <c r="H420" s="421">
        <v>1000000</v>
      </c>
      <c r="I420" s="23"/>
      <c r="J420" s="424">
        <f t="shared" si="27"/>
        <v>290312000</v>
      </c>
      <c r="K420" s="80"/>
      <c r="L420" s="249">
        <f t="shared" si="29"/>
        <v>1000000</v>
      </c>
      <c r="M420" s="346" t="s">
        <v>1293</v>
      </c>
    </row>
    <row r="421" spans="1:13" ht="25.5" x14ac:dyDescent="0.2">
      <c r="A421" s="75"/>
      <c r="B421" s="76">
        <v>20</v>
      </c>
      <c r="C421" s="77" t="s">
        <v>4851</v>
      </c>
      <c r="D421" s="21" t="s">
        <v>1476</v>
      </c>
      <c r="E421" s="21"/>
      <c r="F421" s="21" t="s">
        <v>5521</v>
      </c>
      <c r="G421" s="21"/>
      <c r="H421" s="422">
        <v>1000000</v>
      </c>
      <c r="I421" s="23"/>
      <c r="J421" s="424">
        <f t="shared" si="27"/>
        <v>291312000</v>
      </c>
      <c r="K421" s="80"/>
      <c r="L421" s="249">
        <f t="shared" si="29"/>
        <v>1000000</v>
      </c>
      <c r="M421" s="346" t="s">
        <v>2796</v>
      </c>
    </row>
    <row r="422" spans="1:13" ht="25.5" x14ac:dyDescent="0.2">
      <c r="A422" s="75"/>
      <c r="B422" s="76">
        <v>20</v>
      </c>
      <c r="C422" s="77" t="s">
        <v>5529</v>
      </c>
      <c r="D422" s="21" t="s">
        <v>1385</v>
      </c>
      <c r="E422" s="21"/>
      <c r="F422" s="21" t="s">
        <v>5522</v>
      </c>
      <c r="G422" s="21"/>
      <c r="H422" s="422">
        <v>850000</v>
      </c>
      <c r="I422" s="23"/>
      <c r="J422" s="424">
        <f t="shared" si="27"/>
        <v>292162000</v>
      </c>
      <c r="K422" s="80"/>
      <c r="L422" s="249">
        <f t="shared" si="29"/>
        <v>850000</v>
      </c>
      <c r="M422" s="346" t="s">
        <v>3075</v>
      </c>
    </row>
    <row r="423" spans="1:13" ht="25.5" x14ac:dyDescent="0.2">
      <c r="A423" s="75"/>
      <c r="B423" s="76">
        <v>20</v>
      </c>
      <c r="C423" s="77" t="s">
        <v>5530</v>
      </c>
      <c r="D423" s="21" t="s">
        <v>1476</v>
      </c>
      <c r="E423" s="21"/>
      <c r="F423" s="21" t="s">
        <v>5523</v>
      </c>
      <c r="G423" s="21"/>
      <c r="H423" s="423">
        <v>800000</v>
      </c>
      <c r="I423" s="23"/>
      <c r="J423" s="424">
        <f t="shared" si="27"/>
        <v>292962000</v>
      </c>
      <c r="K423" s="80"/>
      <c r="L423" s="249">
        <f t="shared" si="29"/>
        <v>800000</v>
      </c>
      <c r="M423" s="346" t="s">
        <v>5531</v>
      </c>
    </row>
    <row r="424" spans="1:13" ht="25.5" x14ac:dyDescent="0.2">
      <c r="A424" s="75"/>
      <c r="B424" s="76">
        <v>20</v>
      </c>
      <c r="C424" s="77" t="s">
        <v>5532</v>
      </c>
      <c r="D424" s="21" t="s">
        <v>1260</v>
      </c>
      <c r="E424" s="21"/>
      <c r="F424" s="21" t="s">
        <v>5524</v>
      </c>
      <c r="G424" s="21"/>
      <c r="H424" s="423">
        <v>1500000</v>
      </c>
      <c r="I424" s="23"/>
      <c r="J424" s="424">
        <f t="shared" si="27"/>
        <v>294462000</v>
      </c>
      <c r="K424" s="80"/>
      <c r="L424" s="249">
        <f t="shared" si="29"/>
        <v>1500000</v>
      </c>
      <c r="M424" s="346" t="s">
        <v>1838</v>
      </c>
    </row>
    <row r="425" spans="1:13" ht="25.5" x14ac:dyDescent="0.2">
      <c r="A425" s="75"/>
      <c r="B425" s="82">
        <v>21</v>
      </c>
      <c r="C425" s="83" t="s">
        <v>5537</v>
      </c>
      <c r="D425" s="84"/>
      <c r="E425" s="84"/>
      <c r="F425" s="84" t="s">
        <v>5533</v>
      </c>
      <c r="G425" s="84"/>
      <c r="H425" s="385"/>
      <c r="I425" s="245">
        <v>1473500</v>
      </c>
      <c r="J425" s="79">
        <f>+J424-I425</f>
        <v>292988500</v>
      </c>
      <c r="K425" s="80" t="s">
        <v>5334</v>
      </c>
      <c r="L425" s="249">
        <f>-I425</f>
        <v>-1473500</v>
      </c>
      <c r="M425" s="346" t="s">
        <v>1270</v>
      </c>
    </row>
    <row r="426" spans="1:13" ht="38.25" x14ac:dyDescent="0.2">
      <c r="A426" s="75"/>
      <c r="B426" s="82">
        <v>21</v>
      </c>
      <c r="C426" s="83" t="s">
        <v>5538</v>
      </c>
      <c r="D426" s="84"/>
      <c r="E426" s="84"/>
      <c r="F426" s="84" t="s">
        <v>5534</v>
      </c>
      <c r="G426" s="84"/>
      <c r="H426" s="385"/>
      <c r="I426" s="245">
        <v>1017000</v>
      </c>
      <c r="J426" s="79">
        <f>+J425-I426</f>
        <v>291971500</v>
      </c>
      <c r="K426" s="80" t="s">
        <v>5333</v>
      </c>
      <c r="L426" s="249">
        <f>-I426</f>
        <v>-1017000</v>
      </c>
      <c r="M426" s="346" t="s">
        <v>4152</v>
      </c>
    </row>
    <row r="427" spans="1:13" ht="25.5" x14ac:dyDescent="0.2">
      <c r="A427" s="75"/>
      <c r="B427" s="82">
        <v>21</v>
      </c>
      <c r="C427" s="83" t="s">
        <v>5539</v>
      </c>
      <c r="D427" s="84"/>
      <c r="E427" s="84"/>
      <c r="F427" s="84" t="s">
        <v>5535</v>
      </c>
      <c r="G427" s="84"/>
      <c r="H427" s="385"/>
      <c r="I427" s="245">
        <v>5257000</v>
      </c>
      <c r="J427" s="79">
        <f>+J426-I427</f>
        <v>286714500</v>
      </c>
      <c r="K427" s="80" t="s">
        <v>5333</v>
      </c>
      <c r="L427" s="249">
        <f>-I427</f>
        <v>-5257000</v>
      </c>
      <c r="M427" s="346" t="s">
        <v>5131</v>
      </c>
    </row>
    <row r="428" spans="1:13" ht="38.25" x14ac:dyDescent="0.2">
      <c r="A428" s="75"/>
      <c r="B428" s="82">
        <v>21</v>
      </c>
      <c r="C428" s="83" t="s">
        <v>5540</v>
      </c>
      <c r="D428" s="84"/>
      <c r="E428" s="84"/>
      <c r="F428" s="84" t="s">
        <v>5536</v>
      </c>
      <c r="G428" s="84"/>
      <c r="H428" s="385"/>
      <c r="I428" s="245">
        <v>15134400</v>
      </c>
      <c r="J428" s="79">
        <f>+J427-I428</f>
        <v>271580100</v>
      </c>
      <c r="K428" s="80" t="s">
        <v>5332</v>
      </c>
      <c r="L428" s="249">
        <f>-I428</f>
        <v>-15134400</v>
      </c>
      <c r="M428" s="346" t="s">
        <v>3347</v>
      </c>
    </row>
    <row r="429" spans="1:13" ht="25.5" x14ac:dyDescent="0.2">
      <c r="A429" s="75"/>
      <c r="B429" s="76">
        <v>20</v>
      </c>
      <c r="C429" s="77" t="s">
        <v>5582</v>
      </c>
      <c r="D429" s="21" t="s">
        <v>1395</v>
      </c>
      <c r="E429" s="21"/>
      <c r="F429" s="21" t="s">
        <v>5541</v>
      </c>
      <c r="G429" s="84"/>
      <c r="H429" s="394">
        <v>600000</v>
      </c>
      <c r="I429" s="23"/>
      <c r="J429" s="79">
        <f>+J428+H429</f>
        <v>272180100</v>
      </c>
      <c r="K429" s="80"/>
      <c r="L429" s="249">
        <f>+H429</f>
        <v>600000</v>
      </c>
      <c r="M429" s="346" t="s">
        <v>476</v>
      </c>
    </row>
    <row r="430" spans="1:13" ht="25.5" x14ac:dyDescent="0.2">
      <c r="A430" s="75"/>
      <c r="B430" s="76">
        <v>21</v>
      </c>
      <c r="C430" s="77" t="s">
        <v>5583</v>
      </c>
      <c r="D430" s="21" t="s">
        <v>1385</v>
      </c>
      <c r="E430" s="21"/>
      <c r="F430" s="21" t="s">
        <v>5542</v>
      </c>
      <c r="G430" s="84"/>
      <c r="H430" s="420">
        <v>1050000</v>
      </c>
      <c r="I430" s="23"/>
      <c r="J430" s="79">
        <f t="shared" ref="J430:J454" si="30">+J429+H430</f>
        <v>273230100</v>
      </c>
      <c r="K430" s="80"/>
      <c r="L430" s="249">
        <f t="shared" ref="L430:L478" si="31">+H430</f>
        <v>1050000</v>
      </c>
      <c r="M430" s="427" t="s">
        <v>3112</v>
      </c>
    </row>
    <row r="431" spans="1:13" ht="25.5" x14ac:dyDescent="0.2">
      <c r="A431" s="81"/>
      <c r="B431" s="76">
        <v>21</v>
      </c>
      <c r="C431" s="77" t="s">
        <v>5584</v>
      </c>
      <c r="D431" s="21" t="s">
        <v>219</v>
      </c>
      <c r="E431" s="21"/>
      <c r="F431" s="21" t="s">
        <v>5543</v>
      </c>
      <c r="G431" s="21"/>
      <c r="H431" s="420">
        <v>2000000</v>
      </c>
      <c r="I431" s="125"/>
      <c r="J431" s="79">
        <f t="shared" si="30"/>
        <v>275230100</v>
      </c>
      <c r="K431" s="80"/>
      <c r="L431" s="249">
        <f t="shared" si="31"/>
        <v>2000000</v>
      </c>
      <c r="M431" s="368" t="s">
        <v>5585</v>
      </c>
    </row>
    <row r="432" spans="1:13" ht="25.5" x14ac:dyDescent="0.2">
      <c r="A432" s="81"/>
      <c r="B432" s="76">
        <v>21</v>
      </c>
      <c r="C432" s="77" t="s">
        <v>5586</v>
      </c>
      <c r="D432" s="21" t="s">
        <v>1297</v>
      </c>
      <c r="E432" s="21"/>
      <c r="F432" s="21" t="s">
        <v>5544</v>
      </c>
      <c r="G432" s="21"/>
      <c r="H432" s="420">
        <v>1000000</v>
      </c>
      <c r="I432" s="125"/>
      <c r="J432" s="79">
        <f t="shared" si="30"/>
        <v>276230100</v>
      </c>
      <c r="K432" s="80"/>
      <c r="L432" s="249">
        <f t="shared" si="31"/>
        <v>1000000</v>
      </c>
      <c r="M432" s="368" t="s">
        <v>4239</v>
      </c>
    </row>
    <row r="433" spans="1:13" ht="25.5" x14ac:dyDescent="0.2">
      <c r="A433" s="81"/>
      <c r="B433" s="76">
        <v>21</v>
      </c>
      <c r="C433" s="77" t="s">
        <v>5587</v>
      </c>
      <c r="D433" s="21" t="s">
        <v>1385</v>
      </c>
      <c r="E433" s="21"/>
      <c r="F433" s="21" t="s">
        <v>5545</v>
      </c>
      <c r="G433" s="21"/>
      <c r="H433" s="425">
        <v>1150000</v>
      </c>
      <c r="I433" s="125"/>
      <c r="J433" s="79">
        <f t="shared" si="30"/>
        <v>277380100</v>
      </c>
      <c r="K433" s="80"/>
      <c r="L433" s="249">
        <f t="shared" si="31"/>
        <v>1150000</v>
      </c>
      <c r="M433" s="368" t="s">
        <v>2788</v>
      </c>
    </row>
    <row r="434" spans="1:13" ht="25.5" x14ac:dyDescent="0.2">
      <c r="A434" s="81"/>
      <c r="B434" s="76">
        <v>21</v>
      </c>
      <c r="C434" s="77" t="s">
        <v>5588</v>
      </c>
      <c r="D434" s="21" t="s">
        <v>1244</v>
      </c>
      <c r="E434" s="21"/>
      <c r="F434" s="21" t="s">
        <v>5546</v>
      </c>
      <c r="G434" s="21"/>
      <c r="H434" s="426">
        <v>1100000</v>
      </c>
      <c r="I434" s="245"/>
      <c r="J434" s="79">
        <f t="shared" si="30"/>
        <v>278480100</v>
      </c>
      <c r="K434" s="80"/>
      <c r="L434" s="249">
        <f t="shared" si="31"/>
        <v>1100000</v>
      </c>
      <c r="M434" s="427" t="s">
        <v>5589</v>
      </c>
    </row>
    <row r="435" spans="1:13" ht="25.5" x14ac:dyDescent="0.2">
      <c r="A435" s="75"/>
      <c r="B435" s="76">
        <v>21</v>
      </c>
      <c r="C435" s="77" t="s">
        <v>5590</v>
      </c>
      <c r="D435" s="21" t="s">
        <v>622</v>
      </c>
      <c r="E435" s="21"/>
      <c r="F435" s="21" t="s">
        <v>5547</v>
      </c>
      <c r="G435" s="21"/>
      <c r="H435" s="304">
        <v>809800</v>
      </c>
      <c r="I435" s="245"/>
      <c r="J435" s="79">
        <f t="shared" si="30"/>
        <v>279289900</v>
      </c>
      <c r="K435" s="80"/>
      <c r="L435" s="249">
        <f t="shared" si="31"/>
        <v>809800</v>
      </c>
      <c r="M435" s="427" t="s">
        <v>5591</v>
      </c>
    </row>
    <row r="436" spans="1:13" ht="25.5" x14ac:dyDescent="0.2">
      <c r="A436" s="75"/>
      <c r="B436" s="76">
        <v>22</v>
      </c>
      <c r="C436" s="77" t="s">
        <v>5592</v>
      </c>
      <c r="D436" s="21" t="s">
        <v>1251</v>
      </c>
      <c r="E436" s="21"/>
      <c r="F436" s="21" t="s">
        <v>5548</v>
      </c>
      <c r="G436" s="21"/>
      <c r="H436" s="283">
        <v>850000</v>
      </c>
      <c r="I436" s="245"/>
      <c r="J436" s="79">
        <f t="shared" si="30"/>
        <v>280139900</v>
      </c>
      <c r="K436" s="80"/>
      <c r="L436" s="249">
        <f t="shared" si="31"/>
        <v>850000</v>
      </c>
      <c r="M436" s="427" t="s">
        <v>5243</v>
      </c>
    </row>
    <row r="437" spans="1:13" ht="25.5" x14ac:dyDescent="0.2">
      <c r="A437" s="75"/>
      <c r="B437" s="76">
        <v>22</v>
      </c>
      <c r="C437" s="77" t="s">
        <v>5593</v>
      </c>
      <c r="D437" s="21" t="s">
        <v>1219</v>
      </c>
      <c r="E437" s="21"/>
      <c r="F437" s="21" t="s">
        <v>5549</v>
      </c>
      <c r="G437" s="21"/>
      <c r="H437" s="283">
        <v>400000</v>
      </c>
      <c r="I437" s="245"/>
      <c r="J437" s="79">
        <f t="shared" si="30"/>
        <v>280539900</v>
      </c>
      <c r="K437" s="80"/>
      <c r="L437" s="249">
        <f t="shared" si="31"/>
        <v>400000</v>
      </c>
      <c r="M437" s="427" t="s">
        <v>5594</v>
      </c>
    </row>
    <row r="438" spans="1:13" ht="25.5" x14ac:dyDescent="0.2">
      <c r="A438" s="75"/>
      <c r="B438" s="76">
        <v>22</v>
      </c>
      <c r="C438" s="77" t="s">
        <v>5048</v>
      </c>
      <c r="D438" s="21" t="s">
        <v>1219</v>
      </c>
      <c r="E438" s="21"/>
      <c r="F438" s="21" t="s">
        <v>5550</v>
      </c>
      <c r="G438" s="21"/>
      <c r="H438" s="283">
        <v>400000</v>
      </c>
      <c r="I438" s="245"/>
      <c r="J438" s="79">
        <f t="shared" si="30"/>
        <v>280939900</v>
      </c>
      <c r="K438" s="80"/>
      <c r="L438" s="249">
        <f t="shared" si="31"/>
        <v>400000</v>
      </c>
      <c r="M438" s="427" t="s">
        <v>2385</v>
      </c>
    </row>
    <row r="439" spans="1:13" ht="25.5" x14ac:dyDescent="0.2">
      <c r="A439" s="75"/>
      <c r="B439" s="76">
        <v>22</v>
      </c>
      <c r="C439" s="77" t="s">
        <v>5411</v>
      </c>
      <c r="D439" s="21" t="s">
        <v>1219</v>
      </c>
      <c r="E439" s="21"/>
      <c r="F439" s="21" t="s">
        <v>5551</v>
      </c>
      <c r="G439" s="21"/>
      <c r="H439" s="273">
        <v>200000</v>
      </c>
      <c r="I439" s="245"/>
      <c r="J439" s="79">
        <f t="shared" si="30"/>
        <v>281139900</v>
      </c>
      <c r="K439" s="80"/>
      <c r="L439" s="249">
        <f t="shared" si="31"/>
        <v>200000</v>
      </c>
      <c r="M439" s="427" t="s">
        <v>2391</v>
      </c>
    </row>
    <row r="440" spans="1:13" ht="25.5" x14ac:dyDescent="0.2">
      <c r="A440" s="75"/>
      <c r="B440" s="76">
        <v>22</v>
      </c>
      <c r="C440" s="77" t="s">
        <v>5595</v>
      </c>
      <c r="D440" s="21" t="s">
        <v>2482</v>
      </c>
      <c r="E440" s="21"/>
      <c r="F440" s="21" t="s">
        <v>5552</v>
      </c>
      <c r="G440" s="21"/>
      <c r="H440" s="407">
        <v>4000000</v>
      </c>
      <c r="I440" s="245"/>
      <c r="J440" s="79">
        <f t="shared" si="30"/>
        <v>285139900</v>
      </c>
      <c r="K440" s="80"/>
      <c r="L440" s="249">
        <f t="shared" si="31"/>
        <v>4000000</v>
      </c>
      <c r="M440" s="427" t="s">
        <v>4394</v>
      </c>
    </row>
    <row r="441" spans="1:13" ht="25.5" x14ac:dyDescent="0.2">
      <c r="A441" s="75"/>
      <c r="B441" s="76">
        <v>22</v>
      </c>
      <c r="C441" s="77" t="s">
        <v>5596</v>
      </c>
      <c r="D441" s="21" t="s">
        <v>3118</v>
      </c>
      <c r="E441" s="21"/>
      <c r="F441" s="21" t="s">
        <v>5553</v>
      </c>
      <c r="G441" s="21"/>
      <c r="H441" s="407">
        <v>5000000</v>
      </c>
      <c r="I441" s="245"/>
      <c r="J441" s="79">
        <f t="shared" si="30"/>
        <v>290139900</v>
      </c>
      <c r="K441" s="80"/>
      <c r="L441" s="249">
        <f t="shared" si="31"/>
        <v>5000000</v>
      </c>
      <c r="M441" s="427" t="s">
        <v>5597</v>
      </c>
    </row>
    <row r="442" spans="1:13" ht="25.5" x14ac:dyDescent="0.2">
      <c r="A442" s="75"/>
      <c r="B442" s="76">
        <v>22</v>
      </c>
      <c r="C442" s="77" t="s">
        <v>5598</v>
      </c>
      <c r="D442" s="21" t="s">
        <v>2601</v>
      </c>
      <c r="E442" s="21"/>
      <c r="F442" s="21" t="s">
        <v>5554</v>
      </c>
      <c r="G442" s="22"/>
      <c r="H442" s="407">
        <v>5000000</v>
      </c>
      <c r="I442" s="23"/>
      <c r="J442" s="79">
        <f t="shared" si="30"/>
        <v>295139900</v>
      </c>
      <c r="K442" s="80"/>
      <c r="L442" s="249">
        <f t="shared" si="31"/>
        <v>5000000</v>
      </c>
      <c r="M442" s="427" t="s">
        <v>4132</v>
      </c>
    </row>
    <row r="443" spans="1:13" ht="25.5" x14ac:dyDescent="0.2">
      <c r="A443" s="75"/>
      <c r="B443" s="76">
        <v>22</v>
      </c>
      <c r="C443" s="77" t="s">
        <v>5599</v>
      </c>
      <c r="D443" s="21" t="s">
        <v>2653</v>
      </c>
      <c r="E443" s="21"/>
      <c r="F443" s="21" t="s">
        <v>5555</v>
      </c>
      <c r="G443" s="22"/>
      <c r="H443" s="407">
        <v>2000000</v>
      </c>
      <c r="I443" s="23"/>
      <c r="J443" s="79">
        <f t="shared" si="30"/>
        <v>297139900</v>
      </c>
      <c r="K443" s="80"/>
      <c r="L443" s="249">
        <f t="shared" si="31"/>
        <v>2000000</v>
      </c>
      <c r="M443" s="427" t="s">
        <v>5600</v>
      </c>
    </row>
    <row r="444" spans="1:13" ht="25.5" x14ac:dyDescent="0.2">
      <c r="A444" s="75"/>
      <c r="B444" s="76">
        <v>25</v>
      </c>
      <c r="C444" s="77" t="s">
        <v>5601</v>
      </c>
      <c r="D444" s="21" t="s">
        <v>1385</v>
      </c>
      <c r="E444" s="21"/>
      <c r="F444" s="21" t="s">
        <v>5556</v>
      </c>
      <c r="G444" s="22"/>
      <c r="H444" s="304">
        <v>875000</v>
      </c>
      <c r="I444" s="23"/>
      <c r="J444" s="79">
        <f t="shared" si="30"/>
        <v>298014900</v>
      </c>
      <c r="K444" s="80"/>
      <c r="L444" s="249">
        <f t="shared" si="31"/>
        <v>875000</v>
      </c>
      <c r="M444" s="427" t="s">
        <v>5602</v>
      </c>
    </row>
    <row r="445" spans="1:13" ht="25.5" x14ac:dyDescent="0.2">
      <c r="A445" s="75"/>
      <c r="B445" s="76">
        <v>25</v>
      </c>
      <c r="C445" s="77" t="s">
        <v>5603</v>
      </c>
      <c r="D445" s="21" t="s">
        <v>4343</v>
      </c>
      <c r="E445" s="21"/>
      <c r="F445" s="21" t="s">
        <v>5557</v>
      </c>
      <c r="G445" s="22"/>
      <c r="H445" s="425">
        <v>4000000</v>
      </c>
      <c r="I445" s="23"/>
      <c r="J445" s="79">
        <f t="shared" si="30"/>
        <v>302014900</v>
      </c>
      <c r="K445" s="80"/>
      <c r="L445" s="249">
        <f t="shared" si="31"/>
        <v>4000000</v>
      </c>
      <c r="M445" s="427" t="s">
        <v>5604</v>
      </c>
    </row>
    <row r="446" spans="1:13" ht="25.5" x14ac:dyDescent="0.2">
      <c r="A446" s="75"/>
      <c r="B446" s="76">
        <v>25</v>
      </c>
      <c r="C446" s="77" t="s">
        <v>5605</v>
      </c>
      <c r="D446" s="21" t="s">
        <v>3118</v>
      </c>
      <c r="E446" s="21"/>
      <c r="F446" s="21" t="s">
        <v>5558</v>
      </c>
      <c r="G446" s="22"/>
      <c r="H446" s="304">
        <v>1000000</v>
      </c>
      <c r="I446" s="23"/>
      <c r="J446" s="79">
        <f t="shared" si="30"/>
        <v>303014900</v>
      </c>
      <c r="K446" s="80"/>
      <c r="L446" s="249">
        <f t="shared" si="31"/>
        <v>1000000</v>
      </c>
      <c r="M446" s="427" t="s">
        <v>5606</v>
      </c>
    </row>
    <row r="447" spans="1:13" ht="25.5" x14ac:dyDescent="0.2">
      <c r="A447" s="75"/>
      <c r="B447" s="76">
        <v>25</v>
      </c>
      <c r="C447" s="77" t="s">
        <v>5607</v>
      </c>
      <c r="D447" s="21" t="s">
        <v>1297</v>
      </c>
      <c r="E447" s="21"/>
      <c r="F447" s="21" t="s">
        <v>5559</v>
      </c>
      <c r="G447" s="22"/>
      <c r="H447" s="324">
        <v>800000</v>
      </c>
      <c r="I447" s="23"/>
      <c r="J447" s="79">
        <f t="shared" si="30"/>
        <v>303814900</v>
      </c>
      <c r="K447" s="80"/>
      <c r="L447" s="249">
        <f t="shared" si="31"/>
        <v>800000</v>
      </c>
      <c r="M447" s="427" t="s">
        <v>3498</v>
      </c>
    </row>
    <row r="448" spans="1:13" ht="25.5" x14ac:dyDescent="0.2">
      <c r="A448" s="75"/>
      <c r="B448" s="76">
        <v>25</v>
      </c>
      <c r="C448" s="77" t="s">
        <v>3151</v>
      </c>
      <c r="D448" s="21" t="s">
        <v>1244</v>
      </c>
      <c r="E448" s="21"/>
      <c r="F448" s="21" t="s">
        <v>5560</v>
      </c>
      <c r="G448" s="22"/>
      <c r="H448" s="283">
        <v>1150000</v>
      </c>
      <c r="I448" s="23"/>
      <c r="J448" s="79">
        <f t="shared" si="30"/>
        <v>304964900</v>
      </c>
      <c r="K448" s="80"/>
      <c r="L448" s="249">
        <f t="shared" si="31"/>
        <v>1150000</v>
      </c>
      <c r="M448" s="427" t="s">
        <v>3152</v>
      </c>
    </row>
    <row r="449" spans="1:13" ht="25.5" x14ac:dyDescent="0.2">
      <c r="A449" s="75"/>
      <c r="B449" s="76">
        <v>25</v>
      </c>
      <c r="C449" s="77" t="s">
        <v>5608</v>
      </c>
      <c r="D449" s="21" t="s">
        <v>1260</v>
      </c>
      <c r="E449" s="21"/>
      <c r="F449" s="21" t="s">
        <v>5561</v>
      </c>
      <c r="G449" s="22"/>
      <c r="H449" s="324">
        <v>800000</v>
      </c>
      <c r="I449" s="23"/>
      <c r="J449" s="79">
        <f t="shared" si="30"/>
        <v>305764900</v>
      </c>
      <c r="K449" s="80"/>
      <c r="L449" s="249">
        <f t="shared" si="31"/>
        <v>800000</v>
      </c>
      <c r="M449" s="427" t="s">
        <v>3804</v>
      </c>
    </row>
    <row r="450" spans="1:13" ht="25.5" x14ac:dyDescent="0.2">
      <c r="A450" s="75"/>
      <c r="B450" s="76">
        <v>25</v>
      </c>
      <c r="C450" s="77" t="s">
        <v>5609</v>
      </c>
      <c r="D450" s="21" t="s">
        <v>2653</v>
      </c>
      <c r="E450" s="21"/>
      <c r="F450" s="21" t="s">
        <v>5562</v>
      </c>
      <c r="G450" s="22"/>
      <c r="H450" s="273">
        <v>1000000</v>
      </c>
      <c r="I450" s="23"/>
      <c r="J450" s="79">
        <f t="shared" si="30"/>
        <v>306764900</v>
      </c>
      <c r="K450" s="80"/>
      <c r="L450" s="249">
        <f t="shared" si="31"/>
        <v>1000000</v>
      </c>
      <c r="M450" s="427" t="s">
        <v>5610</v>
      </c>
    </row>
    <row r="451" spans="1:13" ht="25.5" x14ac:dyDescent="0.2">
      <c r="A451" s="75"/>
      <c r="B451" s="76">
        <v>25</v>
      </c>
      <c r="C451" s="77" t="s">
        <v>5611</v>
      </c>
      <c r="D451" s="21" t="s">
        <v>1385</v>
      </c>
      <c r="E451" s="21"/>
      <c r="F451" s="21" t="s">
        <v>5563</v>
      </c>
      <c r="G451" s="22"/>
      <c r="H451" s="407">
        <v>1100000</v>
      </c>
      <c r="I451" s="23"/>
      <c r="J451" s="79">
        <f t="shared" si="30"/>
        <v>307864900</v>
      </c>
      <c r="K451" s="80"/>
      <c r="L451" s="249">
        <f t="shared" si="31"/>
        <v>1100000</v>
      </c>
      <c r="M451" s="427" t="s">
        <v>1409</v>
      </c>
    </row>
    <row r="452" spans="1:13" ht="25.5" x14ac:dyDescent="0.2">
      <c r="A452" s="75"/>
      <c r="B452" s="76">
        <v>25</v>
      </c>
      <c r="C452" s="77" t="s">
        <v>5612</v>
      </c>
      <c r="D452" s="21" t="s">
        <v>1297</v>
      </c>
      <c r="E452" s="21"/>
      <c r="F452" s="21" t="s">
        <v>5564</v>
      </c>
      <c r="G452" s="22"/>
      <c r="H452" s="407">
        <v>800000</v>
      </c>
      <c r="I452" s="23"/>
      <c r="J452" s="79">
        <f t="shared" si="30"/>
        <v>308664900</v>
      </c>
      <c r="K452" s="80"/>
      <c r="L452" s="249">
        <f t="shared" si="31"/>
        <v>800000</v>
      </c>
      <c r="M452" s="427" t="s">
        <v>2634</v>
      </c>
    </row>
    <row r="453" spans="1:13" ht="25.5" x14ac:dyDescent="0.2">
      <c r="A453" s="75"/>
      <c r="B453" s="76">
        <v>25</v>
      </c>
      <c r="C453" s="77" t="s">
        <v>5613</v>
      </c>
      <c r="D453" s="21" t="s">
        <v>2627</v>
      </c>
      <c r="E453" s="21"/>
      <c r="F453" s="21" t="s">
        <v>5565</v>
      </c>
      <c r="G453" s="22"/>
      <c r="H453" s="407">
        <v>4000000</v>
      </c>
      <c r="I453" s="23"/>
      <c r="J453" s="79">
        <f t="shared" si="30"/>
        <v>312664900</v>
      </c>
      <c r="K453" s="80"/>
      <c r="L453" s="249">
        <f t="shared" si="31"/>
        <v>4000000</v>
      </c>
      <c r="M453" s="427" t="s">
        <v>3485</v>
      </c>
    </row>
    <row r="454" spans="1:13" ht="25.5" x14ac:dyDescent="0.2">
      <c r="A454" s="75"/>
      <c r="B454" s="76">
        <v>25</v>
      </c>
      <c r="C454" s="77" t="s">
        <v>4745</v>
      </c>
      <c r="D454" s="21" t="s">
        <v>222</v>
      </c>
      <c r="E454" s="21"/>
      <c r="F454" s="21" t="s">
        <v>5566</v>
      </c>
      <c r="G454" s="22"/>
      <c r="H454" s="407">
        <v>140000000</v>
      </c>
      <c r="I454" s="23"/>
      <c r="J454" s="79">
        <f t="shared" si="30"/>
        <v>452664900</v>
      </c>
      <c r="K454" s="80"/>
      <c r="L454" s="249">
        <f t="shared" si="31"/>
        <v>140000000</v>
      </c>
      <c r="M454" s="427" t="s">
        <v>222</v>
      </c>
    </row>
    <row r="455" spans="1:13" ht="38.25" x14ac:dyDescent="0.2">
      <c r="A455" s="75"/>
      <c r="B455" s="82">
        <v>25</v>
      </c>
      <c r="C455" s="83" t="s">
        <v>5641</v>
      </c>
      <c r="D455" s="84"/>
      <c r="E455" s="84"/>
      <c r="F455" s="84" t="s">
        <v>5634</v>
      </c>
      <c r="G455" s="238"/>
      <c r="H455" s="429"/>
      <c r="I455" s="245">
        <v>955800</v>
      </c>
      <c r="J455" s="79">
        <f>+J454-I455</f>
        <v>451709100</v>
      </c>
      <c r="K455" s="80" t="s">
        <v>5331</v>
      </c>
      <c r="L455" s="249">
        <f>-I455</f>
        <v>-955800</v>
      </c>
      <c r="M455" s="427" t="s">
        <v>144</v>
      </c>
    </row>
    <row r="456" spans="1:13" ht="25.5" x14ac:dyDescent="0.2">
      <c r="A456" s="75"/>
      <c r="B456" s="82">
        <v>25</v>
      </c>
      <c r="C456" s="83" t="s">
        <v>5642</v>
      </c>
      <c r="D456" s="84"/>
      <c r="E456" s="84"/>
      <c r="F456" s="84" t="s">
        <v>5635</v>
      </c>
      <c r="G456" s="238"/>
      <c r="H456" s="429"/>
      <c r="I456" s="245">
        <v>625000</v>
      </c>
      <c r="J456" s="79">
        <f t="shared" ref="J456:J461" si="32">+J455-I456</f>
        <v>451084100</v>
      </c>
      <c r="K456" s="80" t="s">
        <v>5331</v>
      </c>
      <c r="L456" s="249">
        <f t="shared" ref="L456:L461" si="33">-I456</f>
        <v>-625000</v>
      </c>
      <c r="M456" s="427" t="s">
        <v>434</v>
      </c>
    </row>
    <row r="457" spans="1:13" ht="25.5" x14ac:dyDescent="0.2">
      <c r="A457" s="75"/>
      <c r="B457" s="82">
        <v>25</v>
      </c>
      <c r="C457" s="83" t="s">
        <v>5643</v>
      </c>
      <c r="D457" s="84"/>
      <c r="E457" s="84"/>
      <c r="F457" s="84" t="s">
        <v>5636</v>
      </c>
      <c r="G457" s="238"/>
      <c r="H457" s="429"/>
      <c r="I457" s="245">
        <v>1955000</v>
      </c>
      <c r="J457" s="79">
        <f t="shared" si="32"/>
        <v>449129100</v>
      </c>
      <c r="K457" s="80" t="s">
        <v>5334</v>
      </c>
      <c r="L457" s="249">
        <f t="shared" si="33"/>
        <v>-1955000</v>
      </c>
      <c r="M457" s="427" t="s">
        <v>436</v>
      </c>
    </row>
    <row r="458" spans="1:13" ht="25.5" x14ac:dyDescent="0.2">
      <c r="A458" s="75"/>
      <c r="B458" s="82">
        <v>25</v>
      </c>
      <c r="C458" s="83" t="s">
        <v>5644</v>
      </c>
      <c r="D458" s="84"/>
      <c r="E458" s="84"/>
      <c r="F458" s="84" t="s">
        <v>5637</v>
      </c>
      <c r="G458" s="238"/>
      <c r="H458" s="429"/>
      <c r="I458" s="245">
        <v>4725000</v>
      </c>
      <c r="J458" s="79">
        <f t="shared" si="32"/>
        <v>444404100</v>
      </c>
      <c r="K458" s="80" t="s">
        <v>5334</v>
      </c>
      <c r="L458" s="249">
        <f t="shared" si="33"/>
        <v>-4725000</v>
      </c>
      <c r="M458" s="427" t="s">
        <v>436</v>
      </c>
    </row>
    <row r="459" spans="1:13" ht="25.5" x14ac:dyDescent="0.2">
      <c r="A459" s="75"/>
      <c r="B459" s="82">
        <v>25</v>
      </c>
      <c r="C459" s="83" t="s">
        <v>5645</v>
      </c>
      <c r="D459" s="84"/>
      <c r="E459" s="84"/>
      <c r="F459" s="84" t="s">
        <v>5638</v>
      </c>
      <c r="G459" s="238"/>
      <c r="H459" s="429"/>
      <c r="I459" s="245">
        <v>3052200</v>
      </c>
      <c r="J459" s="79">
        <f t="shared" si="32"/>
        <v>441351900</v>
      </c>
      <c r="K459" s="80" t="s">
        <v>5334</v>
      </c>
      <c r="L459" s="249">
        <f t="shared" si="33"/>
        <v>-3052200</v>
      </c>
      <c r="M459" s="427" t="s">
        <v>2150</v>
      </c>
    </row>
    <row r="460" spans="1:13" ht="25.5" x14ac:dyDescent="0.2">
      <c r="A460" s="75"/>
      <c r="B460" s="82">
        <v>25</v>
      </c>
      <c r="C460" s="83" t="s">
        <v>5646</v>
      </c>
      <c r="D460" s="84"/>
      <c r="E460" s="84"/>
      <c r="F460" s="84" t="s">
        <v>5639</v>
      </c>
      <c r="G460" s="238"/>
      <c r="H460" s="429"/>
      <c r="I460" s="245">
        <v>300000</v>
      </c>
      <c r="J460" s="79">
        <f t="shared" si="32"/>
        <v>441051900</v>
      </c>
      <c r="K460" s="80" t="s">
        <v>5334</v>
      </c>
      <c r="L460" s="249">
        <f t="shared" si="33"/>
        <v>-300000</v>
      </c>
      <c r="M460" s="427" t="s">
        <v>987</v>
      </c>
    </row>
    <row r="461" spans="1:13" ht="25.5" x14ac:dyDescent="0.2">
      <c r="A461" s="75"/>
      <c r="B461" s="82">
        <v>25</v>
      </c>
      <c r="C461" s="83" t="s">
        <v>1116</v>
      </c>
      <c r="D461" s="84"/>
      <c r="E461" s="84"/>
      <c r="F461" s="84" t="s">
        <v>5640</v>
      </c>
      <c r="G461" s="238"/>
      <c r="H461" s="429"/>
      <c r="I461" s="245">
        <v>760000</v>
      </c>
      <c r="J461" s="79">
        <f t="shared" si="32"/>
        <v>440291900</v>
      </c>
      <c r="K461" s="80" t="s">
        <v>5336</v>
      </c>
      <c r="L461" s="249">
        <f t="shared" si="33"/>
        <v>-760000</v>
      </c>
      <c r="M461" s="427" t="s">
        <v>5647</v>
      </c>
    </row>
    <row r="462" spans="1:13" ht="25.5" x14ac:dyDescent="0.2">
      <c r="A462" s="75"/>
      <c r="B462" s="76">
        <v>26</v>
      </c>
      <c r="C462" s="77" t="s">
        <v>5614</v>
      </c>
      <c r="D462" s="21" t="s">
        <v>5385</v>
      </c>
      <c r="E462" s="21"/>
      <c r="F462" s="21" t="s">
        <v>5567</v>
      </c>
      <c r="G462" s="22"/>
      <c r="H462" s="419">
        <v>1000000</v>
      </c>
      <c r="I462" s="23"/>
      <c r="J462" s="79">
        <f>+J461+H462</f>
        <v>441291900</v>
      </c>
      <c r="K462" s="80"/>
      <c r="L462" s="249">
        <f t="shared" si="31"/>
        <v>1000000</v>
      </c>
      <c r="M462" s="427" t="s">
        <v>5615</v>
      </c>
    </row>
    <row r="463" spans="1:13" ht="25.5" x14ac:dyDescent="0.2">
      <c r="A463" s="75"/>
      <c r="B463" s="76">
        <v>26</v>
      </c>
      <c r="C463" s="77" t="s">
        <v>5616</v>
      </c>
      <c r="D463" s="21" t="s">
        <v>1267</v>
      </c>
      <c r="E463" s="21"/>
      <c r="F463" s="21" t="s">
        <v>5568</v>
      </c>
      <c r="G463" s="22"/>
      <c r="H463" s="425">
        <v>9262500</v>
      </c>
      <c r="I463" s="23"/>
      <c r="J463" s="79">
        <f t="shared" ref="J463:J473" si="34">+J462+H463</f>
        <v>450554400</v>
      </c>
      <c r="K463" s="80"/>
      <c r="L463" s="249">
        <f t="shared" si="31"/>
        <v>9262500</v>
      </c>
      <c r="M463" s="427" t="s">
        <v>5531</v>
      </c>
    </row>
    <row r="464" spans="1:13" ht="25.5" x14ac:dyDescent="0.2">
      <c r="A464" s="75"/>
      <c r="B464" s="76">
        <v>26</v>
      </c>
      <c r="C464" s="77" t="s">
        <v>5617</v>
      </c>
      <c r="D464" s="21" t="s">
        <v>1244</v>
      </c>
      <c r="E464" s="84"/>
      <c r="F464" s="21" t="s">
        <v>5569</v>
      </c>
      <c r="G464" s="22"/>
      <c r="H464" s="419">
        <v>1150000</v>
      </c>
      <c r="I464" s="245"/>
      <c r="J464" s="79">
        <f t="shared" si="34"/>
        <v>451704400</v>
      </c>
      <c r="K464" s="80"/>
      <c r="L464" s="249">
        <f t="shared" si="31"/>
        <v>1150000</v>
      </c>
      <c r="M464" s="427" t="s">
        <v>4085</v>
      </c>
    </row>
    <row r="465" spans="1:13" ht="25.5" x14ac:dyDescent="0.2">
      <c r="A465" s="75"/>
      <c r="B465" s="76">
        <v>26</v>
      </c>
      <c r="C465" s="77" t="s">
        <v>5598</v>
      </c>
      <c r="D465" s="21" t="s">
        <v>1433</v>
      </c>
      <c r="E465" s="84"/>
      <c r="F465" s="21" t="s">
        <v>5570</v>
      </c>
      <c r="G465" s="22"/>
      <c r="H465" s="324">
        <v>7150000</v>
      </c>
      <c r="I465" s="245"/>
      <c r="J465" s="79">
        <f t="shared" si="34"/>
        <v>458854400</v>
      </c>
      <c r="K465" s="80"/>
      <c r="L465" s="249">
        <f t="shared" si="31"/>
        <v>7150000</v>
      </c>
      <c r="M465" s="427" t="s">
        <v>4132</v>
      </c>
    </row>
    <row r="466" spans="1:13" ht="25.5" x14ac:dyDescent="0.2">
      <c r="A466" s="75"/>
      <c r="B466" s="76">
        <v>26</v>
      </c>
      <c r="C466" s="77" t="s">
        <v>5618</v>
      </c>
      <c r="D466" s="21" t="s">
        <v>1385</v>
      </c>
      <c r="E466" s="84"/>
      <c r="F466" s="21" t="s">
        <v>5571</v>
      </c>
      <c r="G466" s="22"/>
      <c r="H466" s="283">
        <v>500000</v>
      </c>
      <c r="I466" s="245"/>
      <c r="J466" s="79">
        <f t="shared" si="34"/>
        <v>459354400</v>
      </c>
      <c r="K466" s="80"/>
      <c r="L466" s="249">
        <f t="shared" si="31"/>
        <v>500000</v>
      </c>
      <c r="M466" s="427" t="s">
        <v>3696</v>
      </c>
    </row>
    <row r="467" spans="1:13" ht="25.5" x14ac:dyDescent="0.2">
      <c r="A467" s="75"/>
      <c r="B467" s="76">
        <v>26</v>
      </c>
      <c r="C467" s="77" t="s">
        <v>5619</v>
      </c>
      <c r="D467" s="21" t="s">
        <v>4771</v>
      </c>
      <c r="E467" s="84"/>
      <c r="F467" s="21" t="s">
        <v>5572</v>
      </c>
      <c r="G467" s="22"/>
      <c r="H467" s="324">
        <v>500000</v>
      </c>
      <c r="I467" s="245"/>
      <c r="J467" s="79">
        <f t="shared" si="34"/>
        <v>459854400</v>
      </c>
      <c r="K467" s="80"/>
      <c r="L467" s="249">
        <f t="shared" si="31"/>
        <v>500000</v>
      </c>
      <c r="M467" s="427" t="s">
        <v>5620</v>
      </c>
    </row>
    <row r="468" spans="1:13" ht="25.5" x14ac:dyDescent="0.2">
      <c r="A468" s="389"/>
      <c r="B468" s="76">
        <v>26</v>
      </c>
      <c r="C468" s="77" t="s">
        <v>5621</v>
      </c>
      <c r="D468" s="21" t="s">
        <v>4771</v>
      </c>
      <c r="E468" s="4"/>
      <c r="F468" s="21" t="s">
        <v>5573</v>
      </c>
      <c r="G468" s="390"/>
      <c r="H468" s="324">
        <v>500000</v>
      </c>
      <c r="I468" s="391"/>
      <c r="J468" s="79">
        <f t="shared" si="34"/>
        <v>460354400</v>
      </c>
      <c r="K468" s="80"/>
      <c r="L468" s="249">
        <f t="shared" si="31"/>
        <v>500000</v>
      </c>
      <c r="M468" s="428" t="s">
        <v>5622</v>
      </c>
    </row>
    <row r="469" spans="1:13" ht="25.5" x14ac:dyDescent="0.2">
      <c r="A469" s="75"/>
      <c r="B469" s="76">
        <v>26</v>
      </c>
      <c r="C469" s="77" t="s">
        <v>4698</v>
      </c>
      <c r="D469" s="21" t="s">
        <v>1297</v>
      </c>
      <c r="E469" s="84"/>
      <c r="F469" s="21" t="s">
        <v>5574</v>
      </c>
      <c r="G469" s="13"/>
      <c r="H469" s="324">
        <v>500000</v>
      </c>
      <c r="I469" s="23"/>
      <c r="J469" s="79">
        <f t="shared" si="34"/>
        <v>460854400</v>
      </c>
      <c r="K469" s="80"/>
      <c r="L469" s="249">
        <f t="shared" si="31"/>
        <v>500000</v>
      </c>
      <c r="M469" s="427" t="s">
        <v>5623</v>
      </c>
    </row>
    <row r="470" spans="1:13" ht="25.5" x14ac:dyDescent="0.2">
      <c r="A470" s="75"/>
      <c r="B470" s="76">
        <v>26</v>
      </c>
      <c r="C470" s="77" t="s">
        <v>5624</v>
      </c>
      <c r="D470" s="21" t="s">
        <v>1297</v>
      </c>
      <c r="E470" s="84"/>
      <c r="F470" s="21" t="s">
        <v>5575</v>
      </c>
      <c r="G470" s="13"/>
      <c r="H470" s="324">
        <v>500000</v>
      </c>
      <c r="I470" s="23"/>
      <c r="J470" s="79">
        <f t="shared" si="34"/>
        <v>461354400</v>
      </c>
      <c r="K470" s="80"/>
      <c r="L470" s="249">
        <f t="shared" si="31"/>
        <v>500000</v>
      </c>
      <c r="M470" s="427" t="s">
        <v>2107</v>
      </c>
    </row>
    <row r="471" spans="1:13" ht="25.5" x14ac:dyDescent="0.2">
      <c r="A471" s="75"/>
      <c r="B471" s="76">
        <v>26</v>
      </c>
      <c r="C471" s="77" t="s">
        <v>5625</v>
      </c>
      <c r="D471" s="21" t="s">
        <v>2653</v>
      </c>
      <c r="E471" s="84"/>
      <c r="F471" s="21" t="s">
        <v>5576</v>
      </c>
      <c r="G471" s="13"/>
      <c r="H471" s="407">
        <v>1000000</v>
      </c>
      <c r="I471" s="23"/>
      <c r="J471" s="79">
        <f t="shared" si="34"/>
        <v>462354400</v>
      </c>
      <c r="K471" s="80"/>
      <c r="L471" s="249">
        <f t="shared" si="31"/>
        <v>1000000</v>
      </c>
      <c r="M471" s="427" t="s">
        <v>5626</v>
      </c>
    </row>
    <row r="472" spans="1:13" ht="25.5" x14ac:dyDescent="0.2">
      <c r="A472" s="75"/>
      <c r="B472" s="76">
        <v>26</v>
      </c>
      <c r="C472" s="77" t="s">
        <v>5627</v>
      </c>
      <c r="D472" s="21" t="s">
        <v>5275</v>
      </c>
      <c r="E472" s="84"/>
      <c r="F472" s="21" t="s">
        <v>5577</v>
      </c>
      <c r="G472" s="13"/>
      <c r="H472" s="407">
        <v>500000</v>
      </c>
      <c r="I472" s="23"/>
      <c r="J472" s="79">
        <f t="shared" si="34"/>
        <v>462854400</v>
      </c>
      <c r="K472" s="80"/>
      <c r="L472" s="249">
        <f t="shared" si="31"/>
        <v>500000</v>
      </c>
      <c r="M472" s="427" t="s">
        <v>3018</v>
      </c>
    </row>
    <row r="473" spans="1:13" ht="25.5" x14ac:dyDescent="0.2">
      <c r="A473" s="75"/>
      <c r="B473" s="76">
        <v>26</v>
      </c>
      <c r="C473" s="77" t="s">
        <v>5628</v>
      </c>
      <c r="D473" s="21" t="s">
        <v>1251</v>
      </c>
      <c r="E473" s="13"/>
      <c r="F473" s="21" t="s">
        <v>5578</v>
      </c>
      <c r="G473" s="13"/>
      <c r="H473" s="407">
        <v>850000</v>
      </c>
      <c r="I473" s="23"/>
      <c r="J473" s="79">
        <f t="shared" si="34"/>
        <v>463704400</v>
      </c>
      <c r="K473" s="80"/>
      <c r="L473" s="249">
        <f t="shared" si="31"/>
        <v>850000</v>
      </c>
      <c r="M473" s="427" t="s">
        <v>1961</v>
      </c>
    </row>
    <row r="474" spans="1:13" ht="25.5" x14ac:dyDescent="0.2">
      <c r="A474" s="75"/>
      <c r="B474" s="82">
        <v>26</v>
      </c>
      <c r="C474" s="83" t="s">
        <v>5648</v>
      </c>
      <c r="D474" s="84"/>
      <c r="E474" s="84"/>
      <c r="F474" s="84" t="s">
        <v>5652</v>
      </c>
      <c r="G474" s="84"/>
      <c r="H474" s="429"/>
      <c r="I474" s="245">
        <v>464500</v>
      </c>
      <c r="J474" s="79">
        <f>+J473-I474</f>
        <v>463239900</v>
      </c>
      <c r="K474" s="80" t="s">
        <v>5331</v>
      </c>
      <c r="L474" s="249">
        <f>-I474</f>
        <v>-464500</v>
      </c>
      <c r="M474" s="427" t="s">
        <v>144</v>
      </c>
    </row>
    <row r="475" spans="1:13" ht="38.25" x14ac:dyDescent="0.2">
      <c r="A475" s="75"/>
      <c r="B475" s="82">
        <v>26</v>
      </c>
      <c r="C475" s="83" t="s">
        <v>5649</v>
      </c>
      <c r="D475" s="84"/>
      <c r="E475" s="84"/>
      <c r="F475" s="84" t="s">
        <v>5653</v>
      </c>
      <c r="G475" s="84"/>
      <c r="H475" s="429"/>
      <c r="I475" s="245">
        <v>66126000</v>
      </c>
      <c r="J475" s="79">
        <f>+J474-I475</f>
        <v>397113900</v>
      </c>
      <c r="K475" s="80" t="s">
        <v>5332</v>
      </c>
      <c r="L475" s="249">
        <f>-I475</f>
        <v>-66126000</v>
      </c>
      <c r="M475" s="427" t="s">
        <v>3347</v>
      </c>
    </row>
    <row r="476" spans="1:13" ht="25.5" x14ac:dyDescent="0.2">
      <c r="A476" s="75"/>
      <c r="B476" s="76">
        <v>27</v>
      </c>
      <c r="C476" s="77" t="s">
        <v>5629</v>
      </c>
      <c r="D476" s="21" t="s">
        <v>1830</v>
      </c>
      <c r="E476" s="13"/>
      <c r="F476" s="21" t="s">
        <v>5579</v>
      </c>
      <c r="G476" s="13"/>
      <c r="H476" s="283">
        <v>9262500</v>
      </c>
      <c r="I476" s="23"/>
      <c r="J476" s="79">
        <f>+J475+H476</f>
        <v>406376400</v>
      </c>
      <c r="K476" s="80"/>
      <c r="L476" s="249">
        <f t="shared" si="31"/>
        <v>9262500</v>
      </c>
      <c r="M476" s="427" t="s">
        <v>5630</v>
      </c>
    </row>
    <row r="477" spans="1:13" ht="25.5" x14ac:dyDescent="0.2">
      <c r="A477" s="75"/>
      <c r="B477" s="76">
        <v>27</v>
      </c>
      <c r="C477" s="77" t="s">
        <v>5631</v>
      </c>
      <c r="D477" s="21" t="s">
        <v>5385</v>
      </c>
      <c r="E477" s="13"/>
      <c r="F477" s="21" t="s">
        <v>5580</v>
      </c>
      <c r="G477" s="13"/>
      <c r="H477" s="283">
        <v>1000000</v>
      </c>
      <c r="I477" s="23"/>
      <c r="J477" s="79">
        <f>+J476+H477</f>
        <v>407376400</v>
      </c>
      <c r="K477" s="80"/>
      <c r="L477" s="249">
        <f t="shared" si="31"/>
        <v>1000000</v>
      </c>
      <c r="M477" s="427" t="s">
        <v>5632</v>
      </c>
    </row>
    <row r="478" spans="1:13" ht="25.5" x14ac:dyDescent="0.2">
      <c r="A478" s="75"/>
      <c r="B478" s="76">
        <v>27</v>
      </c>
      <c r="C478" s="77" t="s">
        <v>5633</v>
      </c>
      <c r="D478" s="21" t="s">
        <v>1265</v>
      </c>
      <c r="E478" s="13"/>
      <c r="F478" s="21" t="s">
        <v>5581</v>
      </c>
      <c r="G478" s="13"/>
      <c r="H478" s="283">
        <v>500000</v>
      </c>
      <c r="I478" s="23"/>
      <c r="J478" s="79">
        <f>+J477+H478</f>
        <v>407876400</v>
      </c>
      <c r="K478" s="80"/>
      <c r="L478" s="249">
        <f t="shared" si="31"/>
        <v>500000</v>
      </c>
      <c r="M478" s="427" t="s">
        <v>212</v>
      </c>
    </row>
    <row r="479" spans="1:13" ht="25.5" x14ac:dyDescent="0.2">
      <c r="A479" s="75"/>
      <c r="B479" s="82">
        <v>27</v>
      </c>
      <c r="C479" s="83" t="s">
        <v>5650</v>
      </c>
      <c r="D479" s="84"/>
      <c r="E479" s="84"/>
      <c r="F479" s="84" t="s">
        <v>5654</v>
      </c>
      <c r="G479" s="84"/>
      <c r="H479" s="282"/>
      <c r="I479" s="245">
        <v>621000</v>
      </c>
      <c r="J479" s="79">
        <f>+J478-I479</f>
        <v>407255400</v>
      </c>
      <c r="K479" s="80" t="s">
        <v>5335</v>
      </c>
      <c r="L479" s="249">
        <f>-I479</f>
        <v>-621000</v>
      </c>
      <c r="M479" s="345" t="s">
        <v>5651</v>
      </c>
    </row>
    <row r="480" spans="1:13" ht="38.25" x14ac:dyDescent="0.2">
      <c r="A480" s="75"/>
      <c r="B480" s="82">
        <v>27</v>
      </c>
      <c r="C480" s="83" t="s">
        <v>5656</v>
      </c>
      <c r="D480" s="84"/>
      <c r="E480" s="84"/>
      <c r="F480" s="84" t="s">
        <v>5655</v>
      </c>
      <c r="G480" s="84"/>
      <c r="H480" s="272"/>
      <c r="I480" s="245">
        <v>15720000</v>
      </c>
      <c r="J480" s="79">
        <f>+J479-I480</f>
        <v>391535400</v>
      </c>
      <c r="K480" s="80" t="s">
        <v>5335</v>
      </c>
      <c r="L480" s="249">
        <f>-I480</f>
        <v>-15720000</v>
      </c>
      <c r="M480" s="345" t="s">
        <v>5651</v>
      </c>
    </row>
    <row r="481" spans="1:13" ht="38.25" x14ac:dyDescent="0.2">
      <c r="A481" s="75"/>
      <c r="B481" s="82">
        <v>27</v>
      </c>
      <c r="C481" s="83" t="s">
        <v>5657</v>
      </c>
      <c r="D481" s="84"/>
      <c r="E481" s="84"/>
      <c r="F481" s="84" t="s">
        <v>5658</v>
      </c>
      <c r="G481" s="84"/>
      <c r="H481" s="272"/>
      <c r="I481" s="245">
        <v>1579000</v>
      </c>
      <c r="J481" s="79">
        <f>+J480-I481</f>
        <v>389956400</v>
      </c>
      <c r="K481" s="80" t="s">
        <v>5332</v>
      </c>
      <c r="L481" s="249">
        <f>-I481</f>
        <v>-1579000</v>
      </c>
      <c r="M481" s="345" t="s">
        <v>141</v>
      </c>
    </row>
    <row r="482" spans="1:13" ht="25.5" x14ac:dyDescent="0.2">
      <c r="A482" s="75"/>
      <c r="B482" s="82">
        <v>27</v>
      </c>
      <c r="C482" s="83" t="s">
        <v>5659</v>
      </c>
      <c r="D482" s="84"/>
      <c r="E482" s="84"/>
      <c r="F482" s="84" t="s">
        <v>5660</v>
      </c>
      <c r="G482" s="84"/>
      <c r="H482" s="272"/>
      <c r="I482" s="245">
        <v>3200000</v>
      </c>
      <c r="J482" s="79">
        <f>+J481-I482</f>
        <v>386756400</v>
      </c>
      <c r="K482" s="80" t="s">
        <v>5334</v>
      </c>
      <c r="L482" s="249">
        <f>-I482</f>
        <v>-3200000</v>
      </c>
      <c r="M482" s="345" t="s">
        <v>1483</v>
      </c>
    </row>
    <row r="483" spans="1:13" ht="25.5" x14ac:dyDescent="0.2">
      <c r="A483" s="75"/>
      <c r="B483" s="82">
        <v>27</v>
      </c>
      <c r="C483" s="83" t="s">
        <v>5661</v>
      </c>
      <c r="D483" s="84"/>
      <c r="E483" s="84"/>
      <c r="F483" s="84" t="s">
        <v>5662</v>
      </c>
      <c r="G483" s="84"/>
      <c r="H483" s="272"/>
      <c r="I483" s="245">
        <v>13185000</v>
      </c>
      <c r="J483" s="79">
        <f>+J482-I483</f>
        <v>373571400</v>
      </c>
      <c r="K483" s="80" t="s">
        <v>5332</v>
      </c>
      <c r="L483" s="249">
        <f>-I483</f>
        <v>-13185000</v>
      </c>
      <c r="M483" s="345" t="s">
        <v>3347</v>
      </c>
    </row>
    <row r="484" spans="1:13" ht="25.5" x14ac:dyDescent="0.2">
      <c r="A484" s="75"/>
      <c r="B484" s="296">
        <v>28</v>
      </c>
      <c r="C484" s="77" t="s">
        <v>5680</v>
      </c>
      <c r="D484" s="21" t="s">
        <v>2482</v>
      </c>
      <c r="E484" s="13"/>
      <c r="F484" s="21" t="s">
        <v>5663</v>
      </c>
      <c r="G484" s="13"/>
      <c r="H484" s="324">
        <v>12150000</v>
      </c>
      <c r="I484" s="23"/>
      <c r="J484" s="79">
        <f>+J483+H484</f>
        <v>385721400</v>
      </c>
      <c r="K484" s="80"/>
      <c r="L484" s="249">
        <f>+H484</f>
        <v>12150000</v>
      </c>
      <c r="M484" s="345" t="s">
        <v>5681</v>
      </c>
    </row>
    <row r="485" spans="1:13" ht="25.5" x14ac:dyDescent="0.2">
      <c r="A485" s="75"/>
      <c r="B485" s="296">
        <v>28</v>
      </c>
      <c r="C485" s="77" t="s">
        <v>5682</v>
      </c>
      <c r="D485" s="21" t="s">
        <v>1965</v>
      </c>
      <c r="E485" s="13"/>
      <c r="F485" s="21" t="s">
        <v>5664</v>
      </c>
      <c r="G485" s="13"/>
      <c r="H485" s="283">
        <v>2500000</v>
      </c>
      <c r="I485" s="23"/>
      <c r="J485" s="79">
        <f t="shared" ref="J485:J493" si="35">+J484+H485</f>
        <v>388221400</v>
      </c>
      <c r="K485" s="80"/>
      <c r="L485" s="249">
        <f t="shared" ref="L485:L493" si="36">+H485</f>
        <v>2500000</v>
      </c>
      <c r="M485" s="345" t="s">
        <v>5683</v>
      </c>
    </row>
    <row r="486" spans="1:13" ht="25.5" x14ac:dyDescent="0.2">
      <c r="A486" s="75"/>
      <c r="B486" s="296">
        <v>28</v>
      </c>
      <c r="C486" s="77" t="s">
        <v>5684</v>
      </c>
      <c r="D486" s="21" t="s">
        <v>3118</v>
      </c>
      <c r="E486" s="13"/>
      <c r="F486" s="21" t="s">
        <v>5665</v>
      </c>
      <c r="G486" s="13"/>
      <c r="H486" s="324">
        <v>5000000</v>
      </c>
      <c r="I486" s="23"/>
      <c r="J486" s="79">
        <f t="shared" si="35"/>
        <v>393221400</v>
      </c>
      <c r="K486" s="80"/>
      <c r="L486" s="249">
        <f t="shared" si="36"/>
        <v>5000000</v>
      </c>
      <c r="M486" s="345" t="s">
        <v>5685</v>
      </c>
    </row>
    <row r="487" spans="1:13" ht="25.5" x14ac:dyDescent="0.2">
      <c r="A487" s="75"/>
      <c r="B487" s="296">
        <v>28</v>
      </c>
      <c r="C487" s="77" t="s">
        <v>5686</v>
      </c>
      <c r="D487" s="21" t="s">
        <v>5687</v>
      </c>
      <c r="E487" s="84"/>
      <c r="F487" s="21" t="s">
        <v>5666</v>
      </c>
      <c r="G487" s="84"/>
      <c r="H487" s="283">
        <v>1000000</v>
      </c>
      <c r="I487" s="23"/>
      <c r="J487" s="79">
        <f t="shared" si="35"/>
        <v>394221400</v>
      </c>
      <c r="K487" s="80"/>
      <c r="L487" s="249">
        <f t="shared" si="36"/>
        <v>1000000</v>
      </c>
      <c r="M487" s="345" t="s">
        <v>5688</v>
      </c>
    </row>
    <row r="488" spans="1:13" ht="25.5" x14ac:dyDescent="0.2">
      <c r="A488" s="75"/>
      <c r="B488" s="296">
        <v>28</v>
      </c>
      <c r="C488" s="77" t="s">
        <v>5689</v>
      </c>
      <c r="D488" s="21" t="s">
        <v>1395</v>
      </c>
      <c r="E488" s="84"/>
      <c r="F488" s="21" t="s">
        <v>5667</v>
      </c>
      <c r="G488" s="84"/>
      <c r="H488" s="283">
        <v>1600000</v>
      </c>
      <c r="I488" s="23"/>
      <c r="J488" s="79">
        <f t="shared" si="35"/>
        <v>395821400</v>
      </c>
      <c r="K488" s="80"/>
      <c r="L488" s="249">
        <f t="shared" si="36"/>
        <v>1600000</v>
      </c>
      <c r="M488" s="345" t="s">
        <v>2671</v>
      </c>
    </row>
    <row r="489" spans="1:13" ht="25.5" x14ac:dyDescent="0.2">
      <c r="A489" s="75"/>
      <c r="B489" s="296">
        <v>28</v>
      </c>
      <c r="C489" s="77" t="s">
        <v>5690</v>
      </c>
      <c r="D489" s="21" t="s">
        <v>1449</v>
      </c>
      <c r="E489" s="84"/>
      <c r="F489" s="21" t="s">
        <v>5668</v>
      </c>
      <c r="G489" s="84"/>
      <c r="H489" s="283">
        <v>2000000</v>
      </c>
      <c r="I489" s="23"/>
      <c r="J489" s="79">
        <f t="shared" si="35"/>
        <v>397821400</v>
      </c>
      <c r="K489" s="80"/>
      <c r="L489" s="249">
        <f t="shared" si="36"/>
        <v>2000000</v>
      </c>
      <c r="M489" s="345" t="s">
        <v>4956</v>
      </c>
    </row>
    <row r="490" spans="1:13" ht="25.5" x14ac:dyDescent="0.2">
      <c r="A490" s="75"/>
      <c r="B490" s="296">
        <v>28</v>
      </c>
      <c r="C490" s="77" t="s">
        <v>5691</v>
      </c>
      <c r="D490" s="21" t="s">
        <v>1219</v>
      </c>
      <c r="E490" s="84"/>
      <c r="F490" s="21" t="s">
        <v>5669</v>
      </c>
      <c r="G490" s="84"/>
      <c r="H490" s="324">
        <v>400000</v>
      </c>
      <c r="I490" s="23"/>
      <c r="J490" s="79">
        <f t="shared" si="35"/>
        <v>398221400</v>
      </c>
      <c r="K490" s="80"/>
      <c r="L490" s="249">
        <f t="shared" si="36"/>
        <v>400000</v>
      </c>
      <c r="M490" s="345" t="s">
        <v>644</v>
      </c>
    </row>
    <row r="491" spans="1:13" ht="25.5" x14ac:dyDescent="0.2">
      <c r="A491" s="75"/>
      <c r="B491" s="296">
        <v>28</v>
      </c>
      <c r="C491" s="77" t="s">
        <v>5692</v>
      </c>
      <c r="D491" s="21" t="s">
        <v>4732</v>
      </c>
      <c r="E491" s="84"/>
      <c r="F491" s="21" t="s">
        <v>5670</v>
      </c>
      <c r="G491" s="84"/>
      <c r="H491" s="283">
        <v>250000</v>
      </c>
      <c r="I491" s="23"/>
      <c r="J491" s="79">
        <f t="shared" si="35"/>
        <v>398471400</v>
      </c>
      <c r="K491" s="80"/>
      <c r="L491" s="249">
        <f t="shared" si="36"/>
        <v>250000</v>
      </c>
      <c r="M491" s="345" t="s">
        <v>3681</v>
      </c>
    </row>
    <row r="492" spans="1:13" ht="25.5" x14ac:dyDescent="0.2">
      <c r="A492" s="75"/>
      <c r="B492" s="296">
        <v>28</v>
      </c>
      <c r="C492" s="77" t="s">
        <v>5693</v>
      </c>
      <c r="D492" s="21" t="s">
        <v>1449</v>
      </c>
      <c r="E492" s="84"/>
      <c r="F492" s="21" t="s">
        <v>5671</v>
      </c>
      <c r="G492" s="84"/>
      <c r="H492" s="324">
        <v>5000000</v>
      </c>
      <c r="I492" s="23"/>
      <c r="J492" s="79">
        <f t="shared" si="35"/>
        <v>403471400</v>
      </c>
      <c r="K492" s="80"/>
      <c r="L492" s="249">
        <f t="shared" si="36"/>
        <v>5000000</v>
      </c>
      <c r="M492" s="345" t="s">
        <v>5694</v>
      </c>
    </row>
    <row r="493" spans="1:13" ht="25.5" x14ac:dyDescent="0.2">
      <c r="A493" s="75"/>
      <c r="B493" s="296">
        <v>28</v>
      </c>
      <c r="C493" s="77" t="s">
        <v>5695</v>
      </c>
      <c r="D493" s="21" t="s">
        <v>5696</v>
      </c>
      <c r="E493" s="84"/>
      <c r="F493" s="21" t="s">
        <v>5672</v>
      </c>
      <c r="G493" s="84"/>
      <c r="H493" s="324">
        <v>3000000</v>
      </c>
      <c r="I493" s="23"/>
      <c r="J493" s="79">
        <f t="shared" si="35"/>
        <v>406471400</v>
      </c>
      <c r="K493" s="80"/>
      <c r="L493" s="249">
        <f t="shared" si="36"/>
        <v>3000000</v>
      </c>
      <c r="M493" s="345" t="s">
        <v>121</v>
      </c>
    </row>
    <row r="494" spans="1:13" ht="25.5" x14ac:dyDescent="0.2">
      <c r="A494" s="75"/>
      <c r="B494" s="296">
        <v>28</v>
      </c>
      <c r="C494" s="83" t="s">
        <v>5697</v>
      </c>
      <c r="D494" s="84"/>
      <c r="E494" s="84"/>
      <c r="F494" s="84" t="s">
        <v>5701</v>
      </c>
      <c r="G494" s="84"/>
      <c r="H494" s="272"/>
      <c r="I494" s="245">
        <v>1173000</v>
      </c>
      <c r="J494" s="79">
        <f>+J493-I494</f>
        <v>405298400</v>
      </c>
      <c r="K494" s="80" t="s">
        <v>5700</v>
      </c>
      <c r="L494" s="249">
        <f>-I494</f>
        <v>-1173000</v>
      </c>
      <c r="M494" s="345" t="s">
        <v>434</v>
      </c>
    </row>
    <row r="495" spans="1:13" ht="25.5" x14ac:dyDescent="0.2">
      <c r="A495" s="75"/>
      <c r="B495" s="296">
        <v>28</v>
      </c>
      <c r="C495" s="83" t="s">
        <v>5698</v>
      </c>
      <c r="D495" s="84"/>
      <c r="E495" s="84"/>
      <c r="F495" s="84" t="s">
        <v>5702</v>
      </c>
      <c r="G495" s="84"/>
      <c r="H495" s="272"/>
      <c r="I495" s="245">
        <v>897500</v>
      </c>
      <c r="J495" s="79">
        <f>+J494-I495</f>
        <v>404400900</v>
      </c>
      <c r="K495" s="80" t="s">
        <v>5700</v>
      </c>
      <c r="L495" s="249">
        <f>-I495</f>
        <v>-897500</v>
      </c>
      <c r="M495" s="345" t="s">
        <v>434</v>
      </c>
    </row>
    <row r="496" spans="1:13" ht="25.5" x14ac:dyDescent="0.2">
      <c r="A496" s="75"/>
      <c r="B496" s="296">
        <v>28</v>
      </c>
      <c r="C496" s="83" t="s">
        <v>5699</v>
      </c>
      <c r="D496" s="84"/>
      <c r="E496" s="84"/>
      <c r="F496" s="84" t="s">
        <v>5703</v>
      </c>
      <c r="G496" s="84"/>
      <c r="H496" s="272"/>
      <c r="I496" s="245">
        <v>333000</v>
      </c>
      <c r="J496" s="79">
        <f>+J495-I496</f>
        <v>404067900</v>
      </c>
      <c r="K496" s="80" t="s">
        <v>5333</v>
      </c>
      <c r="L496" s="249">
        <f>-I496</f>
        <v>-333000</v>
      </c>
      <c r="M496" s="345" t="s">
        <v>4152</v>
      </c>
    </row>
    <row r="497" spans="1:13" ht="25.5" x14ac:dyDescent="0.2">
      <c r="A497" s="75"/>
      <c r="B497" s="296">
        <v>28</v>
      </c>
      <c r="C497" s="77" t="s">
        <v>5707</v>
      </c>
      <c r="D497" s="21" t="s">
        <v>1479</v>
      </c>
      <c r="E497" s="21"/>
      <c r="F497" s="21" t="s">
        <v>5673</v>
      </c>
      <c r="G497" s="21"/>
      <c r="H497" s="324">
        <v>800000</v>
      </c>
      <c r="I497" s="23"/>
      <c r="J497" s="79">
        <f>+J496+H497</f>
        <v>404867900</v>
      </c>
      <c r="K497" s="80"/>
      <c r="L497" s="249">
        <f>+H497</f>
        <v>800000</v>
      </c>
      <c r="M497" s="345" t="s">
        <v>3617</v>
      </c>
    </row>
    <row r="498" spans="1:13" ht="25.5" x14ac:dyDescent="0.2">
      <c r="A498" s="75"/>
      <c r="B498" s="296">
        <v>28</v>
      </c>
      <c r="C498" s="77" t="s">
        <v>5708</v>
      </c>
      <c r="D498" s="21" t="s">
        <v>1224</v>
      </c>
      <c r="E498" s="21"/>
      <c r="F498" s="21" t="s">
        <v>5674</v>
      </c>
      <c r="G498" s="21"/>
      <c r="H498" s="324">
        <v>2350000</v>
      </c>
      <c r="I498" s="23"/>
      <c r="J498" s="79">
        <f t="shared" ref="J498:J505" si="37">+J497+H498</f>
        <v>407217900</v>
      </c>
      <c r="K498" s="80"/>
      <c r="L498" s="249">
        <f t="shared" ref="L498:L507" si="38">+H498</f>
        <v>2350000</v>
      </c>
      <c r="M498" s="345" t="s">
        <v>5709</v>
      </c>
    </row>
    <row r="499" spans="1:13" ht="25.5" x14ac:dyDescent="0.2">
      <c r="A499" s="75"/>
      <c r="B499" s="296">
        <v>28</v>
      </c>
      <c r="C499" s="77" t="s">
        <v>744</v>
      </c>
      <c r="D499" s="21" t="s">
        <v>1224</v>
      </c>
      <c r="E499" s="21"/>
      <c r="F499" s="21" t="s">
        <v>5675</v>
      </c>
      <c r="G499" s="21"/>
      <c r="H499" s="407">
        <v>600000</v>
      </c>
      <c r="I499" s="23"/>
      <c r="J499" s="79">
        <f t="shared" si="37"/>
        <v>407817900</v>
      </c>
      <c r="K499" s="80"/>
      <c r="L499" s="249">
        <f t="shared" si="38"/>
        <v>600000</v>
      </c>
      <c r="M499" s="345" t="s">
        <v>5710</v>
      </c>
    </row>
    <row r="500" spans="1:13" ht="25.5" x14ac:dyDescent="0.2">
      <c r="A500" s="75"/>
      <c r="B500" s="296">
        <v>28</v>
      </c>
      <c r="C500" s="77" t="s">
        <v>5711</v>
      </c>
      <c r="D500" s="21" t="s">
        <v>1224</v>
      </c>
      <c r="E500" s="21"/>
      <c r="F500" s="21" t="s">
        <v>5676</v>
      </c>
      <c r="G500" s="21"/>
      <c r="H500" s="407">
        <v>1500000</v>
      </c>
      <c r="I500" s="23"/>
      <c r="J500" s="79">
        <f t="shared" si="37"/>
        <v>409317900</v>
      </c>
      <c r="K500" s="80"/>
      <c r="L500" s="249">
        <f t="shared" si="38"/>
        <v>1500000</v>
      </c>
      <c r="M500" s="345" t="s">
        <v>5712</v>
      </c>
    </row>
    <row r="501" spans="1:13" ht="25.5" x14ac:dyDescent="0.2">
      <c r="A501" s="75"/>
      <c r="B501" s="296">
        <v>28</v>
      </c>
      <c r="C501" s="77" t="s">
        <v>5285</v>
      </c>
      <c r="D501" s="21" t="s">
        <v>3118</v>
      </c>
      <c r="E501" s="21"/>
      <c r="F501" s="21" t="s">
        <v>5677</v>
      </c>
      <c r="G501" s="21"/>
      <c r="H501" s="407">
        <v>2000000</v>
      </c>
      <c r="I501" s="23"/>
      <c r="J501" s="79">
        <f t="shared" si="37"/>
        <v>411317900</v>
      </c>
      <c r="K501" s="80"/>
      <c r="L501" s="249">
        <f t="shared" si="38"/>
        <v>2000000</v>
      </c>
      <c r="M501" s="345" t="s">
        <v>5286</v>
      </c>
    </row>
    <row r="502" spans="1:13" ht="25.5" x14ac:dyDescent="0.2">
      <c r="A502" s="75"/>
      <c r="B502" s="296">
        <v>28</v>
      </c>
      <c r="C502" s="77" t="s">
        <v>4270</v>
      </c>
      <c r="D502" s="21" t="s">
        <v>1433</v>
      </c>
      <c r="E502" s="21"/>
      <c r="F502" s="21" t="s">
        <v>5678</v>
      </c>
      <c r="G502" s="21"/>
      <c r="H502" s="407">
        <v>1050000</v>
      </c>
      <c r="I502" s="23"/>
      <c r="J502" s="79">
        <f t="shared" si="37"/>
        <v>412367900</v>
      </c>
      <c r="K502" s="80"/>
      <c r="L502" s="249">
        <f t="shared" si="38"/>
        <v>1050000</v>
      </c>
      <c r="M502" s="345" t="s">
        <v>2373</v>
      </c>
    </row>
    <row r="503" spans="1:13" ht="25.5" x14ac:dyDescent="0.2">
      <c r="A503" s="75"/>
      <c r="B503" s="296">
        <v>28</v>
      </c>
      <c r="C503" s="77" t="s">
        <v>5713</v>
      </c>
      <c r="D503" s="21" t="s">
        <v>3118</v>
      </c>
      <c r="E503" s="21"/>
      <c r="F503" s="21" t="s">
        <v>5679</v>
      </c>
      <c r="G503" s="21"/>
      <c r="H503" s="407">
        <v>1000000</v>
      </c>
      <c r="I503" s="23"/>
      <c r="J503" s="79">
        <f t="shared" si="37"/>
        <v>413367900</v>
      </c>
      <c r="K503" s="80"/>
      <c r="L503" s="249">
        <f t="shared" si="38"/>
        <v>1000000</v>
      </c>
      <c r="M503" s="345" t="s">
        <v>5714</v>
      </c>
    </row>
    <row r="504" spans="1:13" ht="25.5" x14ac:dyDescent="0.2">
      <c r="A504" s="75"/>
      <c r="B504" s="296">
        <v>28</v>
      </c>
      <c r="C504" s="77" t="s">
        <v>5715</v>
      </c>
      <c r="D504" s="21" t="s">
        <v>2482</v>
      </c>
      <c r="E504" s="21"/>
      <c r="F504" s="21" t="s">
        <v>5704</v>
      </c>
      <c r="G504" s="21"/>
      <c r="H504" s="407">
        <v>12150000</v>
      </c>
      <c r="I504" s="23"/>
      <c r="J504" s="79">
        <f t="shared" si="37"/>
        <v>425517900</v>
      </c>
      <c r="K504" s="80"/>
      <c r="L504" s="249">
        <f t="shared" si="38"/>
        <v>12150000</v>
      </c>
      <c r="M504" s="345" t="s">
        <v>5716</v>
      </c>
    </row>
    <row r="505" spans="1:13" ht="25.5" x14ac:dyDescent="0.2">
      <c r="A505" s="75"/>
      <c r="B505" s="296">
        <v>28</v>
      </c>
      <c r="C505" s="77" t="s">
        <v>5717</v>
      </c>
      <c r="D505" s="21" t="s">
        <v>1267</v>
      </c>
      <c r="E505" s="21"/>
      <c r="F505" s="21" t="s">
        <v>5705</v>
      </c>
      <c r="G505" s="21"/>
      <c r="H505" s="407">
        <v>2500000</v>
      </c>
      <c r="I505" s="23"/>
      <c r="J505" s="79">
        <f t="shared" si="37"/>
        <v>428017900</v>
      </c>
      <c r="K505" s="80"/>
      <c r="L505" s="249">
        <f t="shared" si="38"/>
        <v>2500000</v>
      </c>
      <c r="M505" s="345" t="s">
        <v>5718</v>
      </c>
    </row>
    <row r="506" spans="1:13" ht="25.5" x14ac:dyDescent="0.2">
      <c r="A506" s="75"/>
      <c r="B506" s="296">
        <v>28</v>
      </c>
      <c r="C506" s="77" t="s">
        <v>5719</v>
      </c>
      <c r="D506" s="21" t="s">
        <v>2819</v>
      </c>
      <c r="E506" s="21"/>
      <c r="F506" s="21" t="s">
        <v>5706</v>
      </c>
      <c r="G506" s="21"/>
      <c r="H506" s="407">
        <v>1000000</v>
      </c>
      <c r="I506" s="23"/>
      <c r="J506" s="79">
        <f>+J505+H506</f>
        <v>429017900</v>
      </c>
      <c r="K506" s="80">
        <f>1063025900-634008000</f>
        <v>429017900</v>
      </c>
      <c r="L506" s="249">
        <f t="shared" si="38"/>
        <v>1000000</v>
      </c>
      <c r="M506" s="345" t="s">
        <v>5720</v>
      </c>
    </row>
    <row r="507" spans="1:13" ht="25.5" x14ac:dyDescent="0.2">
      <c r="A507" s="75"/>
      <c r="B507" s="296">
        <v>28</v>
      </c>
      <c r="C507" s="77" t="s">
        <v>5721</v>
      </c>
      <c r="D507" s="21" t="s">
        <v>1830</v>
      </c>
      <c r="E507" s="84"/>
      <c r="F507" s="21" t="s">
        <v>5722</v>
      </c>
      <c r="G507" s="84"/>
      <c r="H507" s="305">
        <v>1000000</v>
      </c>
      <c r="I507" s="23"/>
      <c r="J507" s="79">
        <f>+J506+H507</f>
        <v>430017900</v>
      </c>
      <c r="K507" s="80">
        <f>+K506-J506</f>
        <v>0</v>
      </c>
      <c r="L507" s="249">
        <f t="shared" si="38"/>
        <v>1000000</v>
      </c>
      <c r="M507" s="345"/>
    </row>
    <row r="508" spans="1:13" ht="13.5" thickBot="1" x14ac:dyDescent="0.25">
      <c r="A508" s="389"/>
      <c r="B508" s="430"/>
      <c r="C508" s="6" t="s">
        <v>3561</v>
      </c>
      <c r="D508" s="4"/>
      <c r="E508" s="365"/>
      <c r="F508" s="4"/>
      <c r="G508" s="365"/>
      <c r="H508" s="440">
        <f>SUM(H11:H507)</f>
        <v>821680400</v>
      </c>
      <c r="I508" s="440">
        <f>SUM(I11:I507)</f>
        <v>634008000</v>
      </c>
      <c r="J508" s="441">
        <f>+H10+H508-I508</f>
        <v>430017900</v>
      </c>
      <c r="K508" s="80"/>
      <c r="L508" s="249"/>
      <c r="M508" s="345"/>
    </row>
    <row r="509" spans="1:13" ht="13.5" thickTop="1" x14ac:dyDescent="0.2">
      <c r="A509" s="75"/>
      <c r="B509" s="296"/>
      <c r="C509" s="77"/>
      <c r="D509" s="21"/>
      <c r="E509" s="84"/>
      <c r="F509" s="21"/>
      <c r="G509" s="84"/>
      <c r="H509" s="339"/>
      <c r="I509" s="432"/>
      <c r="J509" s="121"/>
      <c r="K509" s="80"/>
      <c r="L509" s="249"/>
      <c r="M509" s="345"/>
    </row>
    <row r="510" spans="1:13" x14ac:dyDescent="0.2">
      <c r="A510" s="168"/>
      <c r="B510" s="433"/>
      <c r="C510" s="153"/>
      <c r="D510" s="154"/>
      <c r="E510" s="434"/>
      <c r="F510" s="154"/>
      <c r="G510" s="434"/>
      <c r="H510" s="435"/>
      <c r="I510" s="436"/>
      <c r="J510" s="437"/>
      <c r="K510" s="80"/>
      <c r="L510" s="249"/>
      <c r="M510" s="345"/>
    </row>
    <row r="511" spans="1:13" x14ac:dyDescent="0.2">
      <c r="A511" s="168"/>
      <c r="B511" s="433"/>
      <c r="C511" s="153" t="s">
        <v>5723</v>
      </c>
      <c r="D511" s="154"/>
      <c r="E511" s="434"/>
      <c r="F511" s="154"/>
      <c r="G511" s="434"/>
      <c r="H511" s="435"/>
      <c r="I511" s="436"/>
      <c r="J511" s="437"/>
      <c r="K511" s="80"/>
      <c r="L511" s="249"/>
      <c r="M511" s="345"/>
    </row>
    <row r="512" spans="1:13" x14ac:dyDescent="0.2">
      <c r="A512" s="168"/>
      <c r="B512" s="433"/>
      <c r="C512" s="153" t="s">
        <v>4576</v>
      </c>
      <c r="D512" s="154"/>
      <c r="E512" s="434"/>
      <c r="F512" s="154"/>
      <c r="G512" s="434"/>
      <c r="H512" s="435"/>
      <c r="I512" s="436"/>
      <c r="J512" s="437"/>
      <c r="K512" s="80"/>
      <c r="L512" s="249"/>
      <c r="M512" s="345"/>
    </row>
    <row r="513" spans="1:13" x14ac:dyDescent="0.2">
      <c r="A513" s="168"/>
      <c r="B513" s="433"/>
      <c r="C513" s="153"/>
      <c r="D513" s="154"/>
      <c r="E513" s="434"/>
      <c r="F513" s="154"/>
      <c r="G513" s="434"/>
      <c r="H513" s="435"/>
      <c r="I513" s="436"/>
      <c r="J513" s="437"/>
      <c r="K513" s="80"/>
      <c r="L513" s="249"/>
      <c r="M513" s="345"/>
    </row>
    <row r="514" spans="1:13" x14ac:dyDescent="0.2">
      <c r="A514" s="168"/>
      <c r="B514" s="433"/>
      <c r="C514" s="153"/>
      <c r="D514" s="154"/>
      <c r="E514" s="434"/>
      <c r="F514" s="154"/>
      <c r="G514" s="434"/>
      <c r="H514" s="435"/>
      <c r="I514" s="436"/>
      <c r="J514" s="437"/>
      <c r="K514" s="80"/>
      <c r="L514" s="249"/>
      <c r="M514" s="345"/>
    </row>
    <row r="515" spans="1:13" x14ac:dyDescent="0.2">
      <c r="A515" s="168"/>
      <c r="B515" s="433"/>
      <c r="C515" s="153"/>
      <c r="D515" s="154"/>
      <c r="E515" s="434"/>
      <c r="F515" s="154"/>
      <c r="G515" s="434"/>
      <c r="H515" s="266"/>
      <c r="I515" s="436"/>
      <c r="J515" s="437"/>
      <c r="K515" s="80"/>
      <c r="L515" s="249"/>
      <c r="M515" s="345"/>
    </row>
    <row r="516" spans="1:13" x14ac:dyDescent="0.2">
      <c r="A516" s="168"/>
      <c r="B516" s="433"/>
      <c r="C516" s="153"/>
      <c r="D516" s="154"/>
      <c r="E516" s="438"/>
      <c r="F516" s="154"/>
      <c r="G516" s="438"/>
      <c r="H516" s="266"/>
      <c r="I516" s="436"/>
      <c r="J516" s="437"/>
      <c r="K516" s="80"/>
      <c r="L516" s="249"/>
      <c r="M516" s="345"/>
    </row>
    <row r="517" spans="1:13" x14ac:dyDescent="0.2">
      <c r="A517" s="168"/>
      <c r="B517" s="433"/>
      <c r="C517" s="153"/>
      <c r="D517" s="154"/>
      <c r="E517" s="438"/>
      <c r="F517" s="154"/>
      <c r="G517" s="438"/>
      <c r="H517" s="266"/>
      <c r="I517" s="436"/>
      <c r="J517" s="437"/>
      <c r="K517" s="80"/>
      <c r="L517" s="249"/>
      <c r="M517" s="345"/>
    </row>
    <row r="518" spans="1:13" x14ac:dyDescent="0.2">
      <c r="A518" s="168"/>
      <c r="B518" s="433"/>
      <c r="C518" s="439" t="s">
        <v>4577</v>
      </c>
      <c r="D518" s="154"/>
      <c r="E518" s="438"/>
      <c r="F518" s="154"/>
      <c r="G518" s="438"/>
      <c r="H518" s="266"/>
      <c r="I518" s="436"/>
      <c r="J518" s="437"/>
      <c r="K518" s="80"/>
      <c r="L518" s="249"/>
      <c r="M518" s="345"/>
    </row>
    <row r="519" spans="1:13" x14ac:dyDescent="0.2">
      <c r="A519" s="117"/>
      <c r="B519" s="431"/>
      <c r="C519" s="119"/>
      <c r="D519" s="120"/>
      <c r="E519" s="332"/>
      <c r="F519" s="120"/>
      <c r="G519" s="332"/>
      <c r="H519" s="288"/>
      <c r="I519" s="432"/>
      <c r="J519" s="121"/>
      <c r="K519" s="80"/>
      <c r="L519" s="249"/>
      <c r="M519" s="345"/>
    </row>
    <row r="520" spans="1:13" x14ac:dyDescent="0.2">
      <c r="A520" s="75"/>
      <c r="B520" s="296"/>
      <c r="C520" s="77"/>
      <c r="D520" s="21"/>
      <c r="E520" s="13"/>
      <c r="F520" s="21"/>
      <c r="G520" s="13"/>
      <c r="H520" s="273"/>
      <c r="I520" s="23"/>
      <c r="J520" s="79"/>
      <c r="K520" s="80"/>
      <c r="L520" s="249"/>
      <c r="M520" s="345"/>
    </row>
    <row r="521" spans="1:13" x14ac:dyDescent="0.2">
      <c r="A521" s="75"/>
      <c r="B521" s="296"/>
      <c r="C521" s="77"/>
      <c r="D521" s="21"/>
      <c r="E521" s="13"/>
      <c r="F521" s="21"/>
      <c r="G521" s="13"/>
      <c r="H521" s="273"/>
      <c r="I521" s="23"/>
      <c r="J521" s="79"/>
      <c r="K521" s="80"/>
      <c r="L521" s="249"/>
      <c r="M521" s="345"/>
    </row>
    <row r="522" spans="1:13" x14ac:dyDescent="0.2">
      <c r="A522" s="75"/>
      <c r="B522" s="296"/>
      <c r="C522" s="77"/>
      <c r="D522" s="21"/>
      <c r="E522" s="13"/>
      <c r="F522" s="21"/>
      <c r="G522" s="13"/>
      <c r="H522" s="273"/>
      <c r="I522" s="23"/>
      <c r="J522" s="79"/>
      <c r="K522" s="80"/>
      <c r="L522" s="249"/>
      <c r="M522" s="345"/>
    </row>
    <row r="523" spans="1:13" x14ac:dyDescent="0.2">
      <c r="A523" s="75"/>
      <c r="B523" s="296"/>
      <c r="C523" s="77"/>
      <c r="D523" s="21"/>
      <c r="E523" s="13"/>
      <c r="F523" s="21"/>
      <c r="G523" s="13"/>
      <c r="H523" s="273"/>
      <c r="I523" s="23"/>
      <c r="J523" s="79"/>
      <c r="K523" s="80"/>
      <c r="L523" s="249"/>
      <c r="M523" s="345"/>
    </row>
    <row r="524" spans="1:13" x14ac:dyDescent="0.2">
      <c r="A524" s="75"/>
      <c r="B524" s="296"/>
      <c r="C524" s="77"/>
      <c r="D524" s="21"/>
      <c r="E524" s="13"/>
      <c r="F524" s="21"/>
      <c r="G524" s="13"/>
      <c r="H524" s="273"/>
      <c r="I524" s="23"/>
      <c r="J524" s="79"/>
      <c r="K524" s="80"/>
      <c r="L524" s="249"/>
      <c r="M524" s="345"/>
    </row>
    <row r="525" spans="1:13" x14ac:dyDescent="0.2">
      <c r="A525" s="298"/>
      <c r="B525" s="296"/>
      <c r="C525" s="77"/>
      <c r="D525" s="21"/>
      <c r="E525" s="13"/>
      <c r="F525" s="21"/>
      <c r="G525" s="13"/>
      <c r="H525" s="273"/>
      <c r="I525" s="23"/>
      <c r="J525" s="79"/>
      <c r="K525" s="80"/>
      <c r="L525" s="249"/>
      <c r="M525" s="345"/>
    </row>
    <row r="526" spans="1:13" x14ac:dyDescent="0.2">
      <c r="A526" s="298"/>
      <c r="B526" s="296"/>
      <c r="C526" s="77"/>
      <c r="D526" s="21"/>
      <c r="E526" s="13"/>
      <c r="F526" s="21"/>
      <c r="G526" s="13"/>
      <c r="H526" s="273"/>
      <c r="I526" s="23"/>
      <c r="J526" s="79"/>
      <c r="K526" s="80"/>
      <c r="L526" s="249"/>
      <c r="M526" s="345"/>
    </row>
    <row r="527" spans="1:13" x14ac:dyDescent="0.2">
      <c r="A527" s="298"/>
      <c r="B527" s="296"/>
      <c r="C527" s="77"/>
      <c r="D527" s="21"/>
      <c r="E527" s="13"/>
      <c r="F527" s="21"/>
      <c r="G527" s="13"/>
      <c r="H527" s="273"/>
      <c r="I527" s="23"/>
      <c r="J527" s="79"/>
      <c r="K527" s="80"/>
      <c r="L527" s="249"/>
      <c r="M527" s="345"/>
    </row>
    <row r="528" spans="1:13" x14ac:dyDescent="0.2">
      <c r="A528" s="298"/>
      <c r="B528" s="296"/>
      <c r="C528" s="77"/>
      <c r="D528" s="21"/>
      <c r="E528" s="13"/>
      <c r="F528" s="21"/>
      <c r="G528" s="13"/>
      <c r="H528" s="273"/>
      <c r="I528" s="23"/>
      <c r="J528" s="79"/>
      <c r="K528" s="80"/>
      <c r="L528" s="249"/>
      <c r="M528" s="345"/>
    </row>
    <row r="529" spans="1:13" x14ac:dyDescent="0.2">
      <c r="A529" s="298"/>
      <c r="B529" s="296"/>
      <c r="C529" s="77"/>
      <c r="D529" s="21"/>
      <c r="E529" s="13"/>
      <c r="F529" s="21"/>
      <c r="G529" s="13"/>
      <c r="H529" s="273"/>
      <c r="I529" s="23"/>
      <c r="J529" s="79"/>
      <c r="K529" s="80"/>
      <c r="L529" s="249"/>
      <c r="M529" s="345"/>
    </row>
    <row r="530" spans="1:13" x14ac:dyDescent="0.2">
      <c r="A530" s="298"/>
      <c r="B530" s="296"/>
      <c r="C530" s="77"/>
      <c r="D530" s="21"/>
      <c r="E530" s="13"/>
      <c r="F530" s="21"/>
      <c r="G530" s="13"/>
      <c r="H530" s="273"/>
      <c r="I530" s="23"/>
      <c r="J530" s="79"/>
      <c r="K530" s="80"/>
      <c r="L530" s="249"/>
      <c r="M530" s="345"/>
    </row>
    <row r="531" spans="1:13" x14ac:dyDescent="0.2">
      <c r="A531" s="298"/>
      <c r="B531" s="296"/>
      <c r="C531" s="77"/>
      <c r="D531" s="21"/>
      <c r="E531" s="13"/>
      <c r="F531" s="21"/>
      <c r="G531" s="13"/>
      <c r="H531" s="273"/>
      <c r="I531" s="23"/>
      <c r="J531" s="79"/>
      <c r="K531" s="80"/>
      <c r="L531" s="249"/>
      <c r="M531" s="345"/>
    </row>
    <row r="532" spans="1:13" x14ac:dyDescent="0.2">
      <c r="A532" s="298"/>
      <c r="B532" s="296"/>
      <c r="C532" s="77"/>
      <c r="D532" s="21"/>
      <c r="E532" s="13"/>
      <c r="F532" s="21"/>
      <c r="G532" s="13"/>
      <c r="H532" s="273"/>
      <c r="I532" s="23"/>
      <c r="J532" s="79"/>
      <c r="K532" s="80"/>
      <c r="L532" s="249"/>
      <c r="M532" s="345"/>
    </row>
    <row r="533" spans="1:13" x14ac:dyDescent="0.2">
      <c r="A533" s="75"/>
      <c r="B533" s="296"/>
      <c r="C533" s="77"/>
      <c r="D533" s="21"/>
      <c r="E533" s="84"/>
      <c r="F533" s="21"/>
      <c r="G533" s="84"/>
      <c r="H533" s="304"/>
      <c r="I533" s="23"/>
      <c r="J533" s="79"/>
      <c r="K533" s="80"/>
      <c r="L533" s="249"/>
      <c r="M533" s="345"/>
    </row>
    <row r="534" spans="1:13" x14ac:dyDescent="0.2">
      <c r="A534" s="75"/>
      <c r="B534" s="296"/>
      <c r="C534" s="77"/>
      <c r="D534" s="21"/>
      <c r="E534" s="84"/>
      <c r="F534" s="21"/>
      <c r="G534" s="84"/>
      <c r="H534" s="304"/>
      <c r="I534" s="23"/>
      <c r="J534" s="79"/>
      <c r="K534" s="80"/>
      <c r="L534" s="249"/>
      <c r="M534" s="345"/>
    </row>
    <row r="535" spans="1:13" x14ac:dyDescent="0.2">
      <c r="A535" s="75"/>
      <c r="B535" s="296"/>
      <c r="C535" s="77"/>
      <c r="D535" s="21"/>
      <c r="E535" s="84"/>
      <c r="F535" s="21"/>
      <c r="G535" s="84"/>
      <c r="H535" s="283"/>
      <c r="I535" s="23"/>
      <c r="J535" s="79"/>
      <c r="K535" s="80"/>
      <c r="L535" s="249"/>
      <c r="M535" s="345"/>
    </row>
    <row r="536" spans="1:13" x14ac:dyDescent="0.2">
      <c r="A536" s="75"/>
      <c r="B536" s="296"/>
      <c r="C536" s="77"/>
      <c r="D536" s="21"/>
      <c r="E536" s="84"/>
      <c r="F536" s="21"/>
      <c r="G536" s="84"/>
      <c r="H536" s="283"/>
      <c r="I536" s="23"/>
      <c r="J536" s="79"/>
      <c r="K536" s="80"/>
      <c r="L536" s="249"/>
      <c r="M536" s="345"/>
    </row>
    <row r="537" spans="1:13" x14ac:dyDescent="0.2">
      <c r="A537" s="75"/>
      <c r="B537" s="296"/>
      <c r="C537" s="77"/>
      <c r="D537" s="21"/>
      <c r="E537" s="84"/>
      <c r="F537" s="21"/>
      <c r="G537" s="84"/>
      <c r="H537" s="308"/>
      <c r="I537" s="23"/>
      <c r="J537" s="79"/>
      <c r="K537" s="80"/>
      <c r="L537" s="249"/>
      <c r="M537" s="345"/>
    </row>
    <row r="538" spans="1:13" x14ac:dyDescent="0.2">
      <c r="A538" s="75"/>
      <c r="B538" s="296"/>
      <c r="C538" s="77"/>
      <c r="D538" s="21"/>
      <c r="E538" s="84"/>
      <c r="F538" s="21"/>
      <c r="G538" s="84"/>
      <c r="H538" s="308"/>
      <c r="I538" s="23"/>
      <c r="J538" s="79"/>
      <c r="K538" s="80"/>
      <c r="L538" s="249"/>
      <c r="M538" s="345"/>
    </row>
    <row r="539" spans="1:13" x14ac:dyDescent="0.2">
      <c r="A539" s="75"/>
      <c r="B539" s="296"/>
      <c r="C539" s="77"/>
      <c r="D539" s="21"/>
      <c r="E539" s="84"/>
      <c r="F539" s="21"/>
      <c r="G539" s="84"/>
      <c r="H539" s="308"/>
      <c r="I539" s="23"/>
      <c r="J539" s="79"/>
      <c r="K539" s="80"/>
      <c r="L539" s="249"/>
      <c r="M539" s="345"/>
    </row>
    <row r="540" spans="1:13" x14ac:dyDescent="0.2">
      <c r="A540" s="75"/>
      <c r="B540" s="296"/>
      <c r="C540" s="77"/>
      <c r="D540" s="21"/>
      <c r="E540" s="84"/>
      <c r="F540" s="21"/>
      <c r="G540" s="84"/>
      <c r="H540" s="308"/>
      <c r="I540" s="23"/>
      <c r="J540" s="79"/>
      <c r="K540" s="80"/>
      <c r="L540" s="249"/>
      <c r="M540" s="345"/>
    </row>
    <row r="541" spans="1:13" x14ac:dyDescent="0.2">
      <c r="A541" s="75"/>
      <c r="B541" s="296"/>
      <c r="C541" s="77"/>
      <c r="D541" s="21"/>
      <c r="E541" s="84"/>
      <c r="F541" s="21"/>
      <c r="G541" s="84"/>
      <c r="H541" s="308"/>
      <c r="I541" s="23"/>
      <c r="J541" s="79"/>
      <c r="K541" s="80"/>
      <c r="L541" s="249"/>
      <c r="M541" s="345"/>
    </row>
    <row r="542" spans="1:13" x14ac:dyDescent="0.2">
      <c r="A542" s="75"/>
      <c r="B542" s="296"/>
      <c r="C542" s="77"/>
      <c r="D542" s="21"/>
      <c r="E542" s="84"/>
      <c r="F542" s="21"/>
      <c r="G542" s="84"/>
      <c r="H542" s="305"/>
      <c r="I542" s="23"/>
      <c r="J542" s="79"/>
      <c r="K542" s="80"/>
      <c r="L542" s="249"/>
      <c r="M542" s="345"/>
    </row>
    <row r="543" spans="1:13" x14ac:dyDescent="0.2">
      <c r="A543" s="75"/>
      <c r="B543" s="296"/>
      <c r="C543" s="77"/>
      <c r="D543" s="21"/>
      <c r="E543" s="84"/>
      <c r="F543" s="21"/>
      <c r="G543" s="84"/>
      <c r="H543" s="305"/>
      <c r="I543" s="23"/>
      <c r="J543" s="79"/>
      <c r="K543" s="80"/>
      <c r="L543" s="249"/>
      <c r="M543" s="345"/>
    </row>
    <row r="544" spans="1:13" x14ac:dyDescent="0.2">
      <c r="A544" s="75"/>
      <c r="B544" s="296"/>
      <c r="C544" s="77"/>
      <c r="D544" s="21"/>
      <c r="E544" s="84"/>
      <c r="F544" s="21"/>
      <c r="G544" s="84"/>
      <c r="H544" s="283"/>
      <c r="I544" s="23"/>
      <c r="J544" s="79"/>
      <c r="K544" s="80"/>
      <c r="L544" s="249"/>
      <c r="M544" s="345"/>
    </row>
    <row r="545" spans="1:13" x14ac:dyDescent="0.2">
      <c r="A545" s="75"/>
      <c r="B545" s="296"/>
      <c r="C545" s="77"/>
      <c r="D545" s="21"/>
      <c r="E545" s="84"/>
      <c r="F545" s="21"/>
      <c r="G545" s="84"/>
      <c r="H545" s="283"/>
      <c r="I545" s="23"/>
      <c r="J545" s="79"/>
      <c r="K545" s="80"/>
      <c r="L545" s="249"/>
      <c r="M545" s="345"/>
    </row>
    <row r="546" spans="1:13" x14ac:dyDescent="0.2">
      <c r="A546" s="75"/>
      <c r="B546" s="296"/>
      <c r="C546" s="77"/>
      <c r="D546" s="21"/>
      <c r="E546" s="84"/>
      <c r="F546" s="21"/>
      <c r="G546" s="84"/>
      <c r="H546" s="283"/>
      <c r="I546" s="23"/>
      <c r="J546" s="79"/>
      <c r="K546" s="80"/>
      <c r="L546" s="249"/>
      <c r="M546" s="345"/>
    </row>
    <row r="547" spans="1:13" x14ac:dyDescent="0.2">
      <c r="A547" s="75"/>
      <c r="B547" s="296"/>
      <c r="C547" s="77"/>
      <c r="D547" s="21"/>
      <c r="E547" s="84"/>
      <c r="F547" s="21"/>
      <c r="G547" s="84"/>
      <c r="H547" s="283"/>
      <c r="I547" s="23"/>
      <c r="J547" s="79"/>
      <c r="K547" s="80"/>
      <c r="L547" s="249"/>
      <c r="M547" s="345"/>
    </row>
    <row r="548" spans="1:13" x14ac:dyDescent="0.2">
      <c r="A548" s="75"/>
      <c r="B548" s="296"/>
      <c r="C548" s="77"/>
      <c r="D548" s="21"/>
      <c r="E548" s="84"/>
      <c r="F548" s="21"/>
      <c r="G548" s="84"/>
      <c r="H548" s="283"/>
      <c r="I548" s="23"/>
      <c r="J548" s="79"/>
      <c r="K548" s="80"/>
      <c r="L548" s="249"/>
      <c r="M548" s="345"/>
    </row>
    <row r="549" spans="1:13" x14ac:dyDescent="0.2">
      <c r="A549" s="75"/>
      <c r="B549" s="296"/>
      <c r="C549" s="77"/>
      <c r="D549" s="21"/>
      <c r="E549" s="84"/>
      <c r="F549" s="21"/>
      <c r="G549" s="84"/>
      <c r="H549" s="283"/>
      <c r="I549" s="23"/>
      <c r="J549" s="79"/>
      <c r="K549" s="80"/>
      <c r="L549" s="249"/>
      <c r="M549" s="345"/>
    </row>
    <row r="550" spans="1:13" x14ac:dyDescent="0.2">
      <c r="A550" s="75"/>
      <c r="B550" s="296"/>
      <c r="C550" s="77"/>
      <c r="D550" s="21"/>
      <c r="E550" s="84"/>
      <c r="F550" s="21"/>
      <c r="G550" s="84"/>
      <c r="H550" s="283"/>
      <c r="I550" s="23"/>
      <c r="J550" s="79"/>
      <c r="K550" s="80"/>
      <c r="L550" s="249"/>
      <c r="M550" s="345"/>
    </row>
    <row r="551" spans="1:13" x14ac:dyDescent="0.2">
      <c r="A551" s="75"/>
      <c r="B551" s="296"/>
      <c r="C551" s="77"/>
      <c r="D551" s="21"/>
      <c r="E551" s="84"/>
      <c r="F551" s="21"/>
      <c r="G551" s="84"/>
      <c r="H551" s="283"/>
      <c r="I551" s="23"/>
      <c r="J551" s="79"/>
      <c r="K551" s="80"/>
      <c r="L551" s="249"/>
      <c r="M551" s="345"/>
    </row>
    <row r="552" spans="1:13" x14ac:dyDescent="0.2">
      <c r="A552" s="75"/>
      <c r="B552" s="296"/>
      <c r="C552" s="77"/>
      <c r="D552" s="21"/>
      <c r="E552" s="84"/>
      <c r="F552" s="21"/>
      <c r="G552" s="84"/>
      <c r="H552" s="283"/>
      <c r="I552" s="23"/>
      <c r="J552" s="79"/>
      <c r="K552" s="80"/>
      <c r="L552" s="249"/>
      <c r="M552" s="345"/>
    </row>
    <row r="553" spans="1:13" x14ac:dyDescent="0.2">
      <c r="A553" s="75"/>
      <c r="B553" s="296"/>
      <c r="C553" s="77"/>
      <c r="D553" s="21"/>
      <c r="E553" s="84"/>
      <c r="F553" s="21"/>
      <c r="G553" s="84"/>
      <c r="H553" s="283"/>
      <c r="I553" s="23"/>
      <c r="J553" s="79"/>
      <c r="K553" s="80"/>
      <c r="L553" s="249"/>
      <c r="M553" s="345"/>
    </row>
    <row r="554" spans="1:13" x14ac:dyDescent="0.2">
      <c r="A554" s="75"/>
      <c r="B554" s="296"/>
      <c r="C554" s="77"/>
      <c r="D554" s="21"/>
      <c r="E554" s="84"/>
      <c r="F554" s="21"/>
      <c r="G554" s="84"/>
      <c r="H554" s="283"/>
      <c r="I554" s="23"/>
      <c r="J554" s="79"/>
      <c r="K554" s="80"/>
      <c r="L554" s="249"/>
      <c r="M554" s="345"/>
    </row>
    <row r="555" spans="1:13" x14ac:dyDescent="0.2">
      <c r="A555" s="75"/>
      <c r="B555" s="76"/>
      <c r="C555" s="77"/>
      <c r="D555" s="21"/>
      <c r="E555" s="84"/>
      <c r="F555" s="21"/>
      <c r="G555" s="84"/>
      <c r="H555" s="283"/>
      <c r="I555" s="23"/>
      <c r="J555" s="79"/>
      <c r="K555" s="80"/>
      <c r="L555" s="249"/>
      <c r="M555" s="345"/>
    </row>
    <row r="556" spans="1:13" x14ac:dyDescent="0.2">
      <c r="A556" s="75"/>
      <c r="B556" s="76"/>
      <c r="C556" s="77"/>
      <c r="D556" s="21"/>
      <c r="E556" s="84"/>
      <c r="F556" s="21"/>
      <c r="G556" s="84"/>
      <c r="H556" s="283"/>
      <c r="I556" s="23"/>
      <c r="J556" s="79"/>
      <c r="K556" s="80"/>
      <c r="L556" s="249"/>
      <c r="M556" s="345"/>
    </row>
    <row r="557" spans="1:13" x14ac:dyDescent="0.2">
      <c r="A557" s="75"/>
      <c r="B557" s="76"/>
      <c r="C557" s="77"/>
      <c r="D557" s="21"/>
      <c r="E557" s="84"/>
      <c r="F557" s="21"/>
      <c r="G557" s="84"/>
      <c r="H557" s="283"/>
      <c r="I557" s="23"/>
      <c r="J557" s="79"/>
      <c r="K557" s="80"/>
      <c r="L557" s="249"/>
      <c r="M557" s="345"/>
    </row>
    <row r="558" spans="1:13" x14ac:dyDescent="0.2">
      <c r="A558" s="75"/>
      <c r="B558" s="76"/>
      <c r="C558" s="77"/>
      <c r="D558" s="21"/>
      <c r="E558" s="84"/>
      <c r="F558" s="21"/>
      <c r="G558" s="84"/>
      <c r="H558" s="283"/>
      <c r="I558" s="23"/>
      <c r="J558" s="79"/>
      <c r="K558" s="80"/>
      <c r="L558" s="249"/>
      <c r="M558" s="345"/>
    </row>
    <row r="559" spans="1:13" x14ac:dyDescent="0.2">
      <c r="A559" s="75"/>
      <c r="B559" s="76"/>
      <c r="C559" s="77"/>
      <c r="D559" s="21"/>
      <c r="E559" s="84"/>
      <c r="F559" s="21"/>
      <c r="G559" s="84"/>
      <c r="H559" s="283"/>
      <c r="I559" s="23"/>
      <c r="J559" s="79"/>
      <c r="K559" s="80"/>
      <c r="L559" s="249"/>
      <c r="M559" s="345"/>
    </row>
    <row r="560" spans="1:13" x14ac:dyDescent="0.2">
      <c r="A560" s="75"/>
      <c r="B560" s="76"/>
      <c r="C560" s="77"/>
      <c r="D560" s="21"/>
      <c r="E560" s="84"/>
      <c r="F560" s="21"/>
      <c r="G560" s="84"/>
      <c r="H560" s="283"/>
      <c r="I560" s="23"/>
      <c r="J560" s="79"/>
      <c r="K560" s="80"/>
      <c r="L560" s="249"/>
      <c r="M560" s="345"/>
    </row>
    <row r="561" spans="1:13" x14ac:dyDescent="0.2">
      <c r="A561" s="75"/>
      <c r="B561" s="76"/>
      <c r="C561" s="77"/>
      <c r="D561" s="21"/>
      <c r="E561" s="84"/>
      <c r="F561" s="21"/>
      <c r="G561" s="84"/>
      <c r="H561" s="283"/>
      <c r="I561" s="23"/>
      <c r="J561" s="79"/>
      <c r="K561" s="80"/>
      <c r="L561" s="249"/>
      <c r="M561" s="345"/>
    </row>
    <row r="562" spans="1:13" x14ac:dyDescent="0.2">
      <c r="A562" s="75"/>
      <c r="B562" s="76"/>
      <c r="C562" s="77"/>
      <c r="D562" s="21"/>
      <c r="E562" s="84"/>
      <c r="F562" s="21"/>
      <c r="G562" s="84"/>
      <c r="H562" s="283"/>
      <c r="I562" s="23"/>
      <c r="J562" s="79"/>
      <c r="K562" s="80"/>
      <c r="L562" s="249"/>
      <c r="M562" s="345"/>
    </row>
    <row r="563" spans="1:13" x14ac:dyDescent="0.2">
      <c r="A563" s="75"/>
      <c r="B563" s="76"/>
      <c r="C563" s="77"/>
      <c r="D563" s="21"/>
      <c r="E563" s="84"/>
      <c r="F563" s="21"/>
      <c r="G563" s="84"/>
      <c r="H563" s="283"/>
      <c r="I563" s="23"/>
      <c r="J563" s="79"/>
      <c r="K563" s="80"/>
      <c r="L563" s="249"/>
      <c r="M563" s="345"/>
    </row>
    <row r="564" spans="1:13" x14ac:dyDescent="0.2">
      <c r="A564" s="75"/>
      <c r="B564" s="76"/>
      <c r="C564" s="77"/>
      <c r="D564" s="21"/>
      <c r="E564" s="84"/>
      <c r="F564" s="21"/>
      <c r="G564" s="84"/>
      <c r="H564" s="300"/>
      <c r="I564" s="23"/>
      <c r="J564" s="79"/>
      <c r="K564" s="80"/>
      <c r="L564" s="249"/>
      <c r="M564" s="345"/>
    </row>
    <row r="565" spans="1:13" x14ac:dyDescent="0.2">
      <c r="A565" s="75"/>
      <c r="B565" s="76"/>
      <c r="C565" s="77"/>
      <c r="D565" s="21"/>
      <c r="E565" s="84"/>
      <c r="F565" s="21"/>
      <c r="G565" s="84"/>
      <c r="H565" s="300"/>
      <c r="I565" s="23"/>
      <c r="J565" s="79"/>
      <c r="K565" s="80"/>
      <c r="L565" s="249"/>
      <c r="M565" s="345"/>
    </row>
    <row r="566" spans="1:13" x14ac:dyDescent="0.2">
      <c r="A566" s="75"/>
      <c r="B566" s="76"/>
      <c r="C566" s="77"/>
      <c r="D566" s="21"/>
      <c r="E566" s="84"/>
      <c r="F566" s="21"/>
      <c r="G566" s="84"/>
      <c r="H566" s="300"/>
      <c r="I566" s="23"/>
      <c r="J566" s="79"/>
      <c r="K566" s="80"/>
      <c r="L566" s="249"/>
      <c r="M566" s="345"/>
    </row>
    <row r="567" spans="1:13" x14ac:dyDescent="0.2">
      <c r="A567" s="75"/>
      <c r="B567" s="76"/>
      <c r="C567" s="77"/>
      <c r="D567" s="21"/>
      <c r="E567" s="84"/>
      <c r="F567" s="21"/>
      <c r="G567" s="84"/>
      <c r="H567" s="300"/>
      <c r="I567" s="23"/>
      <c r="J567" s="79"/>
      <c r="K567" s="80"/>
      <c r="L567" s="249"/>
      <c r="M567" s="345"/>
    </row>
    <row r="568" spans="1:13" x14ac:dyDescent="0.2">
      <c r="A568" s="75"/>
      <c r="B568" s="76"/>
      <c r="C568" s="77"/>
      <c r="D568" s="21"/>
      <c r="E568" s="84"/>
      <c r="F568" s="21"/>
      <c r="G568" s="84"/>
      <c r="H568" s="300"/>
      <c r="I568" s="23"/>
      <c r="J568" s="79"/>
      <c r="K568" s="80"/>
      <c r="L568" s="249"/>
      <c r="M568" s="345"/>
    </row>
    <row r="569" spans="1:13" x14ac:dyDescent="0.2">
      <c r="A569" s="75"/>
      <c r="B569" s="76"/>
      <c r="C569" s="77"/>
      <c r="D569" s="21"/>
      <c r="E569" s="84"/>
      <c r="F569" s="21"/>
      <c r="G569" s="84"/>
      <c r="H569" s="300"/>
      <c r="I569" s="23"/>
      <c r="J569" s="79"/>
      <c r="K569" s="80"/>
      <c r="L569" s="249"/>
      <c r="M569" s="345"/>
    </row>
    <row r="570" spans="1:13" x14ac:dyDescent="0.2">
      <c r="A570" s="75"/>
      <c r="B570" s="76"/>
      <c r="C570" s="77"/>
      <c r="D570" s="21"/>
      <c r="E570" s="84"/>
      <c r="F570" s="21"/>
      <c r="G570" s="84"/>
      <c r="H570" s="300"/>
      <c r="I570" s="23"/>
      <c r="J570" s="79"/>
      <c r="K570" s="80"/>
      <c r="L570" s="249"/>
      <c r="M570" s="345"/>
    </row>
    <row r="571" spans="1:13" x14ac:dyDescent="0.2">
      <c r="A571" s="75"/>
      <c r="B571" s="76"/>
      <c r="C571" s="77"/>
      <c r="D571" s="21"/>
      <c r="E571" s="84"/>
      <c r="F571" s="21"/>
      <c r="G571" s="84"/>
      <c r="H571" s="300"/>
      <c r="I571" s="23"/>
      <c r="J571" s="79"/>
      <c r="K571" s="80"/>
      <c r="L571" s="249"/>
      <c r="M571" s="345"/>
    </row>
    <row r="572" spans="1:13" x14ac:dyDescent="0.2">
      <c r="A572" s="75"/>
      <c r="B572" s="76"/>
      <c r="C572" s="77"/>
      <c r="D572" s="21"/>
      <c r="E572" s="84"/>
      <c r="F572" s="21"/>
      <c r="G572" s="84"/>
      <c r="H572" s="300"/>
      <c r="I572" s="23"/>
      <c r="J572" s="79"/>
      <c r="K572" s="80"/>
      <c r="L572" s="249"/>
      <c r="M572" s="345"/>
    </row>
    <row r="573" spans="1:13" x14ac:dyDescent="0.2">
      <c r="A573" s="75"/>
      <c r="B573" s="76"/>
      <c r="C573" s="77"/>
      <c r="D573" s="21"/>
      <c r="E573" s="84"/>
      <c r="F573" s="21"/>
      <c r="G573" s="84"/>
      <c r="H573" s="300"/>
      <c r="I573" s="23"/>
      <c r="J573" s="79"/>
      <c r="K573" s="80"/>
      <c r="L573" s="249"/>
      <c r="M573" s="345"/>
    </row>
    <row r="574" spans="1:13" x14ac:dyDescent="0.2">
      <c r="A574" s="75"/>
      <c r="B574" s="76"/>
      <c r="C574" s="77"/>
      <c r="D574" s="21"/>
      <c r="E574" s="84"/>
      <c r="F574" s="21"/>
      <c r="G574" s="84"/>
      <c r="H574" s="300"/>
      <c r="I574" s="23"/>
      <c r="J574" s="79"/>
      <c r="K574" s="80"/>
      <c r="L574" s="249"/>
      <c r="M574" s="345"/>
    </row>
    <row r="575" spans="1:13" x14ac:dyDescent="0.2">
      <c r="A575" s="75"/>
      <c r="B575" s="76"/>
      <c r="C575" s="77"/>
      <c r="D575" s="21"/>
      <c r="E575" s="84"/>
      <c r="F575" s="21"/>
      <c r="G575" s="84"/>
      <c r="H575" s="300"/>
      <c r="I575" s="23"/>
      <c r="J575" s="79"/>
      <c r="K575" s="80"/>
      <c r="L575" s="249"/>
      <c r="M575" s="345"/>
    </row>
    <row r="576" spans="1:13" x14ac:dyDescent="0.2">
      <c r="A576" s="75"/>
      <c r="B576" s="76"/>
      <c r="C576" s="77"/>
      <c r="D576" s="21"/>
      <c r="E576" s="84"/>
      <c r="F576" s="21"/>
      <c r="G576" s="84"/>
      <c r="H576" s="300"/>
      <c r="I576" s="23"/>
      <c r="J576" s="79"/>
      <c r="K576" s="80"/>
      <c r="L576" s="249"/>
      <c r="M576" s="345"/>
    </row>
    <row r="577" spans="1:13" x14ac:dyDescent="0.2">
      <c r="A577" s="75"/>
      <c r="B577" s="76"/>
      <c r="C577" s="77"/>
      <c r="D577" s="21"/>
      <c r="E577" s="84"/>
      <c r="F577" s="21"/>
      <c r="G577" s="84"/>
      <c r="H577" s="300"/>
      <c r="I577" s="23"/>
      <c r="J577" s="79"/>
      <c r="K577" s="80"/>
      <c r="L577" s="249"/>
      <c r="M577" s="345"/>
    </row>
    <row r="578" spans="1:13" x14ac:dyDescent="0.2">
      <c r="A578" s="75"/>
      <c r="B578" s="76"/>
      <c r="C578" s="77"/>
      <c r="D578" s="21"/>
      <c r="E578" s="84"/>
      <c r="F578" s="21"/>
      <c r="G578" s="84"/>
      <c r="H578" s="300"/>
      <c r="I578" s="23"/>
      <c r="J578" s="79"/>
      <c r="K578" s="80"/>
      <c r="L578" s="249"/>
      <c r="M578" s="345"/>
    </row>
    <row r="579" spans="1:13" x14ac:dyDescent="0.2">
      <c r="A579" s="75"/>
      <c r="B579" s="76"/>
      <c r="C579" s="77"/>
      <c r="D579" s="21"/>
      <c r="E579" s="84"/>
      <c r="F579" s="21"/>
      <c r="G579" s="84"/>
      <c r="H579" s="300"/>
      <c r="I579" s="23"/>
      <c r="J579" s="79"/>
      <c r="K579" s="80"/>
      <c r="L579" s="249"/>
      <c r="M579" s="345"/>
    </row>
    <row r="580" spans="1:13" x14ac:dyDescent="0.2">
      <c r="A580" s="75"/>
      <c r="B580" s="76"/>
      <c r="C580" s="77"/>
      <c r="D580" s="21"/>
      <c r="E580" s="84"/>
      <c r="F580" s="21"/>
      <c r="G580" s="84"/>
      <c r="H580" s="300"/>
      <c r="I580" s="23"/>
      <c r="J580" s="79"/>
      <c r="K580" s="80"/>
      <c r="L580" s="249"/>
      <c r="M580" s="345"/>
    </row>
    <row r="581" spans="1:13" x14ac:dyDescent="0.2">
      <c r="A581" s="75"/>
      <c r="B581" s="76"/>
      <c r="C581" s="77"/>
      <c r="D581" s="21"/>
      <c r="E581" s="84"/>
      <c r="F581" s="21"/>
      <c r="G581" s="84"/>
      <c r="H581" s="300"/>
      <c r="I581" s="23"/>
      <c r="J581" s="79"/>
      <c r="K581" s="80"/>
      <c r="L581" s="249"/>
      <c r="M581" s="345"/>
    </row>
    <row r="582" spans="1:13" x14ac:dyDescent="0.2">
      <c r="A582" s="75"/>
      <c r="B582" s="76"/>
      <c r="C582" s="77"/>
      <c r="D582" s="21"/>
      <c r="E582" s="84"/>
      <c r="F582" s="21"/>
      <c r="G582" s="84"/>
      <c r="H582" s="300"/>
      <c r="I582" s="23"/>
      <c r="J582" s="79"/>
      <c r="K582" s="80"/>
      <c r="L582" s="249"/>
      <c r="M582" s="345"/>
    </row>
    <row r="583" spans="1:13" x14ac:dyDescent="0.2">
      <c r="A583" s="75"/>
      <c r="B583" s="76"/>
      <c r="C583" s="77"/>
      <c r="D583" s="21"/>
      <c r="E583" s="84"/>
      <c r="F583" s="21"/>
      <c r="G583" s="84"/>
      <c r="H583" s="300"/>
      <c r="I583" s="23"/>
      <c r="J583" s="79"/>
      <c r="K583" s="80"/>
      <c r="L583" s="249"/>
      <c r="M583" s="345"/>
    </row>
    <row r="584" spans="1:13" x14ac:dyDescent="0.2">
      <c r="A584" s="75"/>
      <c r="B584" s="76"/>
      <c r="C584" s="77"/>
      <c r="D584" s="21"/>
      <c r="E584" s="84"/>
      <c r="F584" s="21"/>
      <c r="G584" s="84"/>
      <c r="H584" s="300"/>
      <c r="I584" s="23"/>
      <c r="J584" s="79"/>
      <c r="K584" s="80"/>
      <c r="L584" s="249"/>
      <c r="M584" s="345"/>
    </row>
    <row r="585" spans="1:13" x14ac:dyDescent="0.2">
      <c r="A585" s="75"/>
      <c r="B585" s="76"/>
      <c r="C585" s="77"/>
      <c r="D585" s="21"/>
      <c r="E585" s="21"/>
      <c r="F585" s="21"/>
      <c r="G585" s="84"/>
      <c r="H585" s="283"/>
      <c r="I585" s="23"/>
      <c r="J585" s="79"/>
      <c r="K585" s="80"/>
      <c r="L585" s="249"/>
      <c r="M585" s="345"/>
    </row>
    <row r="586" spans="1:13" x14ac:dyDescent="0.2">
      <c r="A586" s="75"/>
      <c r="B586" s="76"/>
      <c r="C586" s="77"/>
      <c r="D586" s="21"/>
      <c r="E586" s="21"/>
      <c r="F586" s="21"/>
      <c r="G586" s="84"/>
      <c r="H586" s="283"/>
      <c r="I586" s="23"/>
      <c r="J586" s="79"/>
      <c r="K586" s="80"/>
      <c r="L586" s="249"/>
      <c r="M586" s="345"/>
    </row>
    <row r="587" spans="1:13" s="90" customFormat="1" x14ac:dyDescent="0.2">
      <c r="A587" s="81"/>
      <c r="B587" s="76"/>
      <c r="C587" s="77"/>
      <c r="D587" s="21"/>
      <c r="E587" s="21"/>
      <c r="F587" s="21"/>
      <c r="G587" s="84"/>
      <c r="H587" s="283"/>
      <c r="I587" s="377"/>
      <c r="J587" s="79"/>
      <c r="K587" s="87"/>
      <c r="L587" s="249"/>
      <c r="M587" s="345"/>
    </row>
    <row r="588" spans="1:13" s="90" customFormat="1" x14ac:dyDescent="0.2">
      <c r="A588" s="81"/>
      <c r="B588" s="76"/>
      <c r="C588" s="77"/>
      <c r="D588" s="21"/>
      <c r="E588" s="21"/>
      <c r="F588" s="21"/>
      <c r="G588" s="84"/>
      <c r="H588" s="283"/>
      <c r="I588" s="377"/>
      <c r="J588" s="79"/>
      <c r="K588" s="87"/>
      <c r="L588" s="249"/>
      <c r="M588" s="345"/>
    </row>
    <row r="589" spans="1:13" s="90" customFormat="1" x14ac:dyDescent="0.2">
      <c r="A589" s="81"/>
      <c r="B589" s="76"/>
      <c r="C589" s="77"/>
      <c r="D589" s="21"/>
      <c r="E589" s="21"/>
      <c r="F589" s="21"/>
      <c r="G589" s="84"/>
      <c r="H589" s="283"/>
      <c r="I589" s="377"/>
      <c r="J589" s="79"/>
      <c r="K589" s="87"/>
      <c r="L589" s="249"/>
      <c r="M589" s="345"/>
    </row>
    <row r="590" spans="1:13" s="90" customFormat="1" x14ac:dyDescent="0.2">
      <c r="A590" s="81"/>
      <c r="B590" s="76"/>
      <c r="C590" s="77"/>
      <c r="D590" s="21"/>
      <c r="E590" s="76"/>
      <c r="F590" s="21"/>
      <c r="G590" s="85"/>
      <c r="H590" s="283"/>
      <c r="I590" s="377"/>
      <c r="J590" s="79"/>
      <c r="K590" s="87"/>
      <c r="L590" s="249"/>
      <c r="M590" s="345"/>
    </row>
    <row r="591" spans="1:13" s="90" customFormat="1" x14ac:dyDescent="0.2">
      <c r="A591" s="81"/>
      <c r="B591" s="76"/>
      <c r="C591" s="77"/>
      <c r="D591" s="21"/>
      <c r="E591" s="76"/>
      <c r="F591" s="21"/>
      <c r="G591" s="85"/>
      <c r="H591" s="283"/>
      <c r="I591" s="377"/>
      <c r="J591" s="79"/>
      <c r="K591" s="87"/>
      <c r="L591" s="249"/>
      <c r="M591" s="345"/>
    </row>
    <row r="592" spans="1:13" s="90" customFormat="1" x14ac:dyDescent="0.2">
      <c r="A592" s="81"/>
      <c r="B592" s="76"/>
      <c r="C592" s="77"/>
      <c r="D592" s="21"/>
      <c r="E592" s="76"/>
      <c r="F592" s="21"/>
      <c r="G592" s="85"/>
      <c r="H592" s="283"/>
      <c r="I592" s="377"/>
      <c r="J592" s="79"/>
      <c r="K592" s="87"/>
      <c r="L592" s="251"/>
      <c r="M592" s="345"/>
    </row>
    <row r="593" spans="1:31" s="90" customFormat="1" x14ac:dyDescent="0.2">
      <c r="A593" s="81"/>
      <c r="B593" s="76"/>
      <c r="C593" s="77"/>
      <c r="D593" s="21"/>
      <c r="E593" s="76"/>
      <c r="F593" s="21"/>
      <c r="G593" s="85"/>
      <c r="H593" s="283"/>
      <c r="I593" s="377"/>
      <c r="J593" s="79"/>
      <c r="K593" s="87"/>
      <c r="L593" s="251"/>
      <c r="M593" s="345"/>
    </row>
    <row r="594" spans="1:31" s="90" customFormat="1" x14ac:dyDescent="0.2">
      <c r="A594" s="81"/>
      <c r="B594" s="76"/>
      <c r="C594" s="77"/>
      <c r="D594" s="21"/>
      <c r="E594" s="76"/>
      <c r="F594" s="21"/>
      <c r="G594" s="85"/>
      <c r="H594" s="283"/>
      <c r="I594" s="377"/>
      <c r="J594" s="79"/>
      <c r="K594" s="87"/>
      <c r="L594" s="251"/>
      <c r="M594" s="345"/>
    </row>
    <row r="595" spans="1:31" s="90" customFormat="1" x14ac:dyDescent="0.2">
      <c r="A595" s="81"/>
      <c r="B595" s="76"/>
      <c r="C595" s="77"/>
      <c r="D595" s="21"/>
      <c r="E595" s="76"/>
      <c r="F595" s="21"/>
      <c r="G595" s="85"/>
      <c r="H595" s="283"/>
      <c r="I595" s="377"/>
      <c r="J595" s="79"/>
      <c r="K595" s="87"/>
      <c r="L595" s="251"/>
      <c r="M595" s="345"/>
    </row>
    <row r="596" spans="1:31" s="90" customFormat="1" x14ac:dyDescent="0.2">
      <c r="A596" s="81"/>
      <c r="B596" s="76"/>
      <c r="C596" s="77"/>
      <c r="D596" s="21"/>
      <c r="E596" s="76"/>
      <c r="F596" s="21"/>
      <c r="G596" s="85"/>
      <c r="H596" s="283"/>
      <c r="I596" s="377"/>
      <c r="J596" s="79"/>
      <c r="K596" s="87"/>
      <c r="L596" s="251"/>
      <c r="M596" s="345"/>
    </row>
    <row r="597" spans="1:31" s="90" customFormat="1" x14ac:dyDescent="0.2">
      <c r="A597" s="81"/>
      <c r="B597" s="76"/>
      <c r="C597" s="77"/>
      <c r="D597" s="21"/>
      <c r="E597" s="21"/>
      <c r="F597" s="21"/>
      <c r="G597" s="84"/>
      <c r="H597" s="283"/>
      <c r="I597" s="377"/>
      <c r="J597" s="79"/>
      <c r="K597" s="87"/>
      <c r="L597" s="251"/>
      <c r="M597" s="345"/>
    </row>
    <row r="598" spans="1:31" s="90" customFormat="1" x14ac:dyDescent="0.2">
      <c r="A598" s="81"/>
      <c r="B598" s="76"/>
      <c r="C598" s="77"/>
      <c r="D598" s="21"/>
      <c r="E598" s="21"/>
      <c r="F598" s="21"/>
      <c r="G598" s="84"/>
      <c r="H598" s="283"/>
      <c r="I598" s="377"/>
      <c r="J598" s="79"/>
      <c r="K598" s="87"/>
      <c r="L598" s="251"/>
      <c r="M598" s="345"/>
    </row>
    <row r="599" spans="1:31" s="90" customFormat="1" x14ac:dyDescent="0.2">
      <c r="A599" s="81"/>
      <c r="B599" s="76"/>
      <c r="C599" s="77"/>
      <c r="D599" s="21"/>
      <c r="E599" s="21"/>
      <c r="F599" s="21"/>
      <c r="G599" s="84"/>
      <c r="H599" s="283"/>
      <c r="I599" s="377"/>
      <c r="J599" s="79"/>
      <c r="K599" s="87"/>
      <c r="L599" s="251"/>
      <c r="M599" s="345"/>
    </row>
    <row r="600" spans="1:31" x14ac:dyDescent="0.2">
      <c r="A600" s="75"/>
      <c r="B600" s="76"/>
      <c r="C600" s="77"/>
      <c r="D600" s="21"/>
      <c r="E600" s="21"/>
      <c r="F600" s="21"/>
      <c r="G600" s="21"/>
      <c r="H600" s="283"/>
      <c r="I600" s="23"/>
      <c r="J600" s="79"/>
      <c r="K600" s="80"/>
      <c r="L600" s="250"/>
      <c r="M600" s="345"/>
    </row>
    <row r="601" spans="1:31" x14ac:dyDescent="0.2">
      <c r="A601" s="75"/>
      <c r="B601" s="76"/>
      <c r="C601" s="77"/>
      <c r="D601" s="21"/>
      <c r="E601" s="21"/>
      <c r="F601" s="21"/>
      <c r="G601" s="21"/>
      <c r="H601" s="283"/>
      <c r="I601" s="23"/>
      <c r="J601" s="79"/>
      <c r="K601" s="80"/>
      <c r="L601" s="250"/>
      <c r="M601" s="345"/>
    </row>
    <row r="602" spans="1:31" x14ac:dyDescent="0.2">
      <c r="A602" s="75"/>
      <c r="B602" s="76"/>
      <c r="C602" s="77"/>
      <c r="D602" s="21"/>
      <c r="E602" s="21"/>
      <c r="F602" s="21"/>
      <c r="G602" s="21"/>
      <c r="H602" s="283"/>
      <c r="I602" s="23"/>
      <c r="J602" s="79"/>
      <c r="K602" s="80"/>
      <c r="L602" s="250"/>
      <c r="M602" s="345"/>
    </row>
    <row r="603" spans="1:31" x14ac:dyDescent="0.2">
      <c r="A603" s="75"/>
      <c r="B603" s="76"/>
      <c r="C603" s="77"/>
      <c r="D603" s="21"/>
      <c r="E603" s="21"/>
      <c r="F603" s="21"/>
      <c r="G603" s="21"/>
      <c r="H603" s="283"/>
      <c r="I603" s="23"/>
      <c r="J603" s="79"/>
      <c r="K603" s="80"/>
      <c r="L603" s="250"/>
      <c r="M603" s="345"/>
    </row>
    <row r="604" spans="1:31" x14ac:dyDescent="0.2">
      <c r="A604" s="75"/>
      <c r="B604" s="76"/>
      <c r="C604" s="77"/>
      <c r="D604" s="21"/>
      <c r="E604" s="21"/>
      <c r="F604" s="21"/>
      <c r="G604" s="21"/>
      <c r="H604" s="283"/>
      <c r="I604" s="23"/>
      <c r="J604" s="79"/>
      <c r="K604" s="80"/>
      <c r="L604" s="250"/>
      <c r="M604" s="345"/>
    </row>
    <row r="605" spans="1:31" x14ac:dyDescent="0.2">
      <c r="A605" s="104"/>
      <c r="B605" s="76"/>
      <c r="C605" s="77"/>
      <c r="D605" s="106"/>
      <c r="E605" s="106"/>
      <c r="F605" s="21"/>
      <c r="G605" s="106"/>
      <c r="H605" s="306"/>
      <c r="I605" s="23"/>
      <c r="J605" s="79"/>
      <c r="K605" s="80"/>
      <c r="L605" s="252"/>
      <c r="M605" s="345"/>
      <c r="N605" s="109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</row>
    <row r="606" spans="1:31" s="111" customFormat="1" x14ac:dyDescent="0.2">
      <c r="A606" s="75"/>
      <c r="B606" s="76"/>
      <c r="C606" s="77"/>
      <c r="D606" s="21"/>
      <c r="E606" s="21"/>
      <c r="F606" s="21"/>
      <c r="G606" s="21"/>
      <c r="H606" s="283"/>
      <c r="I606" s="378"/>
      <c r="J606" s="79"/>
      <c r="K606" s="80"/>
      <c r="L606" s="252"/>
      <c r="M606" s="345"/>
      <c r="N606" s="109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</row>
    <row r="607" spans="1:31" s="111" customFormat="1" x14ac:dyDescent="0.2">
      <c r="A607" s="75"/>
      <c r="B607" s="76"/>
      <c r="C607" s="77"/>
      <c r="D607" s="21"/>
      <c r="E607" s="21"/>
      <c r="F607" s="21"/>
      <c r="G607" s="21"/>
      <c r="H607" s="283"/>
      <c r="I607" s="378"/>
      <c r="J607" s="79"/>
      <c r="K607" s="80"/>
      <c r="L607" s="252"/>
      <c r="M607" s="345"/>
      <c r="N607" s="109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</row>
    <row r="608" spans="1:31" s="111" customFormat="1" x14ac:dyDescent="0.2">
      <c r="A608" s="75"/>
      <c r="B608" s="76"/>
      <c r="C608" s="77"/>
      <c r="D608" s="21"/>
      <c r="E608" s="21"/>
      <c r="F608" s="21"/>
      <c r="G608" s="21"/>
      <c r="H608" s="283"/>
      <c r="I608" s="378"/>
      <c r="J608" s="79"/>
      <c r="K608" s="80"/>
      <c r="L608" s="252"/>
      <c r="M608" s="345"/>
      <c r="N608" s="109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  <c r="AE608" s="110"/>
    </row>
    <row r="609" spans="1:31" s="111" customFormat="1" x14ac:dyDescent="0.2">
      <c r="A609" s="75"/>
      <c r="B609" s="76"/>
      <c r="C609" s="77"/>
      <c r="D609" s="21"/>
      <c r="E609" s="21"/>
      <c r="F609" s="21"/>
      <c r="G609" s="21"/>
      <c r="H609" s="283"/>
      <c r="I609" s="378"/>
      <c r="J609" s="79"/>
      <c r="K609" s="80"/>
      <c r="L609" s="252"/>
      <c r="M609" s="345"/>
      <c r="N609" s="109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</row>
    <row r="610" spans="1:31" s="111" customFormat="1" x14ac:dyDescent="0.2">
      <c r="A610" s="75"/>
      <c r="B610" s="76"/>
      <c r="C610" s="77"/>
      <c r="D610" s="21"/>
      <c r="E610" s="21"/>
      <c r="F610" s="21"/>
      <c r="G610" s="21"/>
      <c r="H610" s="283"/>
      <c r="I610" s="378"/>
      <c r="J610" s="79"/>
      <c r="K610" s="80"/>
      <c r="L610" s="252"/>
      <c r="M610" s="345"/>
      <c r="N610" s="109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  <c r="AE610" s="110"/>
    </row>
    <row r="611" spans="1:31" s="111" customFormat="1" x14ac:dyDescent="0.2">
      <c r="A611" s="75"/>
      <c r="B611" s="76"/>
      <c r="C611" s="77"/>
      <c r="D611" s="21"/>
      <c r="E611" s="21"/>
      <c r="F611" s="21"/>
      <c r="G611" s="21"/>
      <c r="H611" s="283"/>
      <c r="I611" s="378"/>
      <c r="J611" s="79"/>
      <c r="K611" s="80"/>
      <c r="L611" s="252"/>
      <c r="M611" s="345"/>
      <c r="N611" s="109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</row>
    <row r="612" spans="1:31" s="111" customFormat="1" x14ac:dyDescent="0.2">
      <c r="A612" s="75"/>
      <c r="B612" s="76"/>
      <c r="C612" s="77"/>
      <c r="D612" s="21"/>
      <c r="E612" s="21"/>
      <c r="F612" s="21"/>
      <c r="G612" s="78"/>
      <c r="H612" s="283"/>
      <c r="I612" s="378"/>
      <c r="J612" s="79"/>
      <c r="K612" s="80"/>
      <c r="L612" s="252"/>
      <c r="M612" s="345"/>
      <c r="N612" s="109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2"/>
      <c r="AA612" s="112"/>
      <c r="AB612" s="112"/>
      <c r="AC612" s="112"/>
      <c r="AD612" s="112"/>
      <c r="AE612" s="112"/>
    </row>
    <row r="613" spans="1:31" s="111" customFormat="1" x14ac:dyDescent="0.2">
      <c r="A613" s="75"/>
      <c r="B613" s="76"/>
      <c r="C613" s="77"/>
      <c r="D613" s="21"/>
      <c r="E613" s="21"/>
      <c r="F613" s="21"/>
      <c r="G613" s="78"/>
      <c r="H613" s="283"/>
      <c r="I613" s="378"/>
      <c r="J613" s="79"/>
      <c r="K613" s="80"/>
      <c r="L613" s="252"/>
      <c r="M613" s="345"/>
      <c r="N613" s="109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</row>
    <row r="614" spans="1:31" s="90" customFormat="1" x14ac:dyDescent="0.2">
      <c r="A614" s="81"/>
      <c r="B614" s="76"/>
      <c r="C614" s="77"/>
      <c r="D614" s="21"/>
      <c r="E614" s="21"/>
      <c r="F614" s="21"/>
      <c r="G614" s="21"/>
      <c r="H614" s="283"/>
      <c r="I614" s="377"/>
      <c r="J614" s="79"/>
      <c r="K614" s="87"/>
      <c r="L614" s="251"/>
      <c r="M614" s="345"/>
    </row>
    <row r="615" spans="1:31" s="90" customFormat="1" x14ac:dyDescent="0.2">
      <c r="A615" s="81"/>
      <c r="B615" s="76"/>
      <c r="C615" s="77"/>
      <c r="D615" s="21"/>
      <c r="E615" s="21"/>
      <c r="F615" s="21"/>
      <c r="G615" s="21"/>
      <c r="H615" s="283"/>
      <c r="I615" s="24"/>
      <c r="J615" s="79"/>
      <c r="K615" s="87"/>
      <c r="L615" s="251"/>
      <c r="M615" s="342"/>
    </row>
    <row r="616" spans="1:31" s="90" customFormat="1" x14ac:dyDescent="0.2">
      <c r="A616" s="81"/>
      <c r="B616" s="76"/>
      <c r="C616" s="83"/>
      <c r="D616" s="84"/>
      <c r="E616" s="84"/>
      <c r="F616" s="84"/>
      <c r="G616" s="84"/>
      <c r="H616" s="283"/>
      <c r="I616" s="24"/>
      <c r="J616" s="79"/>
      <c r="K616" s="87"/>
      <c r="L616" s="251"/>
      <c r="M616" s="342"/>
    </row>
    <row r="617" spans="1:31" s="90" customFormat="1" x14ac:dyDescent="0.2">
      <c r="A617" s="81"/>
      <c r="B617" s="76"/>
      <c r="C617" s="83"/>
      <c r="D617" s="84"/>
      <c r="E617" s="84"/>
      <c r="F617" s="84"/>
      <c r="G617" s="84"/>
      <c r="H617" s="283"/>
      <c r="I617" s="24"/>
      <c r="J617" s="79"/>
      <c r="K617" s="87"/>
      <c r="L617" s="251"/>
      <c r="M617" s="342"/>
    </row>
    <row r="618" spans="1:31" s="90" customFormat="1" x14ac:dyDescent="0.2">
      <c r="A618" s="81"/>
      <c r="B618" s="76"/>
      <c r="C618" s="83"/>
      <c r="D618" s="84"/>
      <c r="E618" s="84"/>
      <c r="F618" s="84"/>
      <c r="G618" s="84"/>
      <c r="H618" s="283"/>
      <c r="I618" s="24"/>
      <c r="J618" s="79"/>
      <c r="K618" s="87"/>
      <c r="L618" s="251"/>
      <c r="M618" s="342"/>
    </row>
    <row r="619" spans="1:31" s="90" customFormat="1" x14ac:dyDescent="0.2">
      <c r="A619" s="81"/>
      <c r="B619" s="76"/>
      <c r="C619" s="83"/>
      <c r="D619" s="84"/>
      <c r="E619" s="84"/>
      <c r="F619" s="84"/>
      <c r="G619" s="84"/>
      <c r="H619" s="283"/>
      <c r="I619" s="24"/>
      <c r="J619" s="79"/>
      <c r="K619" s="87"/>
      <c r="L619" s="251"/>
      <c r="M619" s="342"/>
    </row>
    <row r="620" spans="1:31" s="90" customFormat="1" x14ac:dyDescent="0.2">
      <c r="A620" s="81"/>
      <c r="B620" s="76"/>
      <c r="C620" s="83"/>
      <c r="D620" s="84"/>
      <c r="E620" s="84"/>
      <c r="F620" s="84"/>
      <c r="G620" s="84"/>
      <c r="H620" s="283"/>
      <c r="I620" s="24"/>
      <c r="J620" s="79"/>
      <c r="K620" s="87"/>
      <c r="L620" s="251"/>
      <c r="M620" s="342"/>
    </row>
    <row r="621" spans="1:31" s="90" customFormat="1" x14ac:dyDescent="0.2">
      <c r="A621" s="81"/>
      <c r="B621" s="76"/>
      <c r="C621" s="83"/>
      <c r="D621" s="84"/>
      <c r="E621" s="84"/>
      <c r="F621" s="84"/>
      <c r="G621" s="84"/>
      <c r="H621" s="283"/>
      <c r="I621" s="24"/>
      <c r="J621" s="79"/>
      <c r="K621" s="87"/>
      <c r="L621" s="251"/>
      <c r="M621" s="342"/>
    </row>
    <row r="622" spans="1:31" s="111" customFormat="1" x14ac:dyDescent="0.2">
      <c r="A622" s="75"/>
      <c r="B622" s="76"/>
      <c r="C622" s="83"/>
      <c r="D622" s="84"/>
      <c r="E622" s="84"/>
      <c r="F622" s="84"/>
      <c r="G622" s="84"/>
      <c r="H622" s="282"/>
      <c r="I622" s="24"/>
      <c r="J622" s="79"/>
      <c r="K622" s="80"/>
      <c r="L622" s="251"/>
      <c r="M622" s="342"/>
      <c r="N622" s="109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</row>
    <row r="623" spans="1:31" s="111" customFormat="1" x14ac:dyDescent="0.2">
      <c r="A623" s="75"/>
      <c r="B623" s="76"/>
      <c r="C623" s="83"/>
      <c r="D623" s="84"/>
      <c r="E623" s="84"/>
      <c r="F623" s="84"/>
      <c r="G623" s="84"/>
      <c r="H623" s="282"/>
      <c r="I623" s="24"/>
      <c r="J623" s="79"/>
      <c r="K623" s="80"/>
      <c r="L623" s="251"/>
      <c r="M623" s="342"/>
      <c r="N623" s="109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</row>
    <row r="624" spans="1:31" s="111" customFormat="1" x14ac:dyDescent="0.2">
      <c r="A624" s="75"/>
      <c r="B624" s="76"/>
      <c r="C624" s="83"/>
      <c r="D624" s="84"/>
      <c r="E624" s="84"/>
      <c r="F624" s="84"/>
      <c r="G624" s="84"/>
      <c r="H624" s="282"/>
      <c r="I624" s="24"/>
      <c r="J624" s="79"/>
      <c r="K624" s="80"/>
      <c r="L624" s="251"/>
      <c r="M624" s="342"/>
      <c r="N624" s="109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</row>
    <row r="625" spans="1:25" s="111" customFormat="1" x14ac:dyDescent="0.2">
      <c r="A625" s="75"/>
      <c r="B625" s="76"/>
      <c r="C625" s="77"/>
      <c r="D625" s="21"/>
      <c r="E625" s="21"/>
      <c r="F625" s="21"/>
      <c r="G625" s="21"/>
      <c r="H625" s="283"/>
      <c r="I625" s="378"/>
      <c r="J625" s="79"/>
      <c r="K625" s="80"/>
      <c r="L625" s="250"/>
      <c r="M625" s="346"/>
      <c r="N625" s="109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</row>
    <row r="626" spans="1:25" x14ac:dyDescent="0.2">
      <c r="A626" s="75"/>
      <c r="B626" s="76"/>
      <c r="C626" s="77"/>
      <c r="D626" s="21"/>
      <c r="E626" s="21"/>
      <c r="F626" s="21"/>
      <c r="G626" s="21"/>
      <c r="H626" s="283"/>
      <c r="I626" s="23"/>
      <c r="J626" s="79"/>
      <c r="K626" s="80"/>
      <c r="L626" s="250"/>
      <c r="M626" s="346"/>
      <c r="N626" s="109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</row>
    <row r="627" spans="1:25" x14ac:dyDescent="0.2">
      <c r="A627" s="75"/>
      <c r="B627" s="76"/>
      <c r="C627" s="77"/>
      <c r="D627" s="21"/>
      <c r="E627" s="21"/>
      <c r="F627" s="21"/>
      <c r="G627" s="21"/>
      <c r="H627" s="273"/>
      <c r="I627" s="23"/>
      <c r="J627" s="79"/>
      <c r="K627" s="80"/>
      <c r="L627" s="250"/>
      <c r="M627" s="65"/>
      <c r="N627" s="109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</row>
    <row r="628" spans="1:25" x14ac:dyDescent="0.2">
      <c r="A628" s="75"/>
      <c r="B628" s="76"/>
      <c r="C628" s="77"/>
      <c r="D628" s="21"/>
      <c r="E628" s="21"/>
      <c r="F628" s="21"/>
      <c r="G628" s="21"/>
      <c r="H628" s="283"/>
      <c r="I628" s="23"/>
      <c r="J628" s="79"/>
      <c r="K628" s="80"/>
      <c r="L628" s="250"/>
      <c r="M628" s="346"/>
      <c r="N628" s="109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</row>
    <row r="629" spans="1:25" x14ac:dyDescent="0.2">
      <c r="A629" s="75"/>
      <c r="B629" s="76"/>
      <c r="C629" s="77"/>
      <c r="D629" s="21"/>
      <c r="E629" s="21"/>
      <c r="F629" s="21"/>
      <c r="G629" s="21"/>
      <c r="H629" s="283"/>
      <c r="I629" s="23"/>
      <c r="J629" s="79"/>
      <c r="K629" s="80"/>
      <c r="L629" s="250"/>
      <c r="M629" s="346"/>
      <c r="N629" s="109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</row>
    <row r="630" spans="1:25" x14ac:dyDescent="0.2">
      <c r="A630" s="75"/>
      <c r="B630" s="76"/>
      <c r="C630" s="77"/>
      <c r="D630" s="21"/>
      <c r="E630" s="21"/>
      <c r="F630" s="21"/>
      <c r="G630" s="21"/>
      <c r="H630" s="283"/>
      <c r="I630" s="23"/>
      <c r="J630" s="79"/>
      <c r="K630" s="80"/>
      <c r="L630" s="250"/>
      <c r="M630" s="346"/>
      <c r="N630" s="109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</row>
    <row r="631" spans="1:25" x14ac:dyDescent="0.2">
      <c r="A631" s="75"/>
      <c r="B631" s="76"/>
      <c r="C631" s="77"/>
      <c r="D631" s="21"/>
      <c r="E631" s="21"/>
      <c r="F631" s="21"/>
      <c r="G631" s="21"/>
      <c r="H631" s="283"/>
      <c r="I631" s="23"/>
      <c r="J631" s="79"/>
      <c r="K631" s="80"/>
      <c r="L631" s="250"/>
      <c r="M631" s="346"/>
      <c r="N631" s="109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</row>
    <row r="632" spans="1:25" x14ac:dyDescent="0.2">
      <c r="A632" s="75"/>
      <c r="B632" s="76"/>
      <c r="C632" s="77"/>
      <c r="D632" s="21"/>
      <c r="E632" s="21"/>
      <c r="F632" s="21"/>
      <c r="G632" s="21"/>
      <c r="H632" s="283"/>
      <c r="I632" s="23"/>
      <c r="J632" s="79"/>
      <c r="K632" s="80"/>
      <c r="L632" s="250"/>
      <c r="M632" s="346"/>
      <c r="N632" s="109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</row>
    <row r="633" spans="1:25" s="90" customFormat="1" x14ac:dyDescent="0.2">
      <c r="A633" s="81"/>
      <c r="B633" s="76"/>
      <c r="C633" s="77"/>
      <c r="D633" s="21"/>
      <c r="E633" s="84"/>
      <c r="F633" s="21"/>
      <c r="G633" s="84"/>
      <c r="H633" s="283"/>
      <c r="I633" s="377"/>
      <c r="J633" s="79"/>
      <c r="K633" s="87"/>
      <c r="L633" s="250"/>
      <c r="M633" s="347"/>
    </row>
    <row r="634" spans="1:25" s="90" customFormat="1" x14ac:dyDescent="0.2">
      <c r="A634" s="81"/>
      <c r="B634" s="76"/>
      <c r="C634" s="77"/>
      <c r="D634" s="21"/>
      <c r="E634" s="84"/>
      <c r="F634" s="21"/>
      <c r="G634" s="84"/>
      <c r="H634" s="283"/>
      <c r="I634" s="377"/>
      <c r="J634" s="79"/>
      <c r="K634" s="87"/>
      <c r="L634" s="250"/>
      <c r="M634" s="348"/>
    </row>
    <row r="635" spans="1:25" s="90" customFormat="1" x14ac:dyDescent="0.2">
      <c r="A635" s="298"/>
      <c r="B635" s="296"/>
      <c r="C635" s="187"/>
      <c r="D635" s="13"/>
      <c r="E635" s="13"/>
      <c r="F635" s="13"/>
      <c r="G635" s="13"/>
      <c r="H635" s="324"/>
      <c r="I635" s="377"/>
      <c r="J635" s="79"/>
      <c r="K635" s="87"/>
      <c r="L635" s="250"/>
      <c r="M635" s="347"/>
    </row>
    <row r="636" spans="1:25" s="90" customFormat="1" x14ac:dyDescent="0.2">
      <c r="A636" s="298"/>
      <c r="B636" s="296"/>
      <c r="C636" s="187"/>
      <c r="D636" s="13"/>
      <c r="E636" s="13"/>
      <c r="F636" s="13"/>
      <c r="G636" s="13"/>
      <c r="H636" s="324"/>
      <c r="I636" s="377"/>
      <c r="J636" s="79"/>
      <c r="K636" s="87"/>
      <c r="L636" s="250"/>
      <c r="M636" s="347"/>
    </row>
    <row r="637" spans="1:25" s="90" customFormat="1" x14ac:dyDescent="0.2">
      <c r="A637" s="298"/>
      <c r="B637" s="296"/>
      <c r="C637" s="187"/>
      <c r="D637" s="13"/>
      <c r="E637" s="13"/>
      <c r="F637" s="13"/>
      <c r="G637" s="13"/>
      <c r="H637" s="324"/>
      <c r="I637" s="377"/>
      <c r="J637" s="79"/>
      <c r="K637" s="87"/>
      <c r="L637" s="250"/>
      <c r="M637" s="347"/>
    </row>
    <row r="638" spans="1:25" s="90" customFormat="1" x14ac:dyDescent="0.2">
      <c r="A638" s="298"/>
      <c r="B638" s="296"/>
      <c r="C638" s="187"/>
      <c r="D638" s="13"/>
      <c r="E638" s="13"/>
      <c r="F638" s="13"/>
      <c r="G638" s="13"/>
      <c r="H638" s="324"/>
      <c r="I638" s="377"/>
      <c r="J638" s="79"/>
      <c r="K638" s="87"/>
      <c r="L638" s="250"/>
      <c r="M638" s="347"/>
    </row>
    <row r="639" spans="1:25" s="90" customFormat="1" x14ac:dyDescent="0.2">
      <c r="A639" s="298"/>
      <c r="B639" s="296"/>
      <c r="C639" s="187"/>
      <c r="D639" s="13"/>
      <c r="E639" s="13"/>
      <c r="F639" s="13"/>
      <c r="G639" s="13"/>
      <c r="H639" s="324"/>
      <c r="I639" s="377"/>
      <c r="J639" s="79"/>
      <c r="K639" s="87"/>
      <c r="L639" s="250"/>
      <c r="M639" s="347"/>
    </row>
    <row r="640" spans="1:25" s="90" customFormat="1" x14ac:dyDescent="0.2">
      <c r="A640" s="298"/>
      <c r="B640" s="296"/>
      <c r="C640" s="187"/>
      <c r="D640" s="13"/>
      <c r="E640" s="13"/>
      <c r="F640" s="13"/>
      <c r="G640" s="13"/>
      <c r="H640" s="324"/>
      <c r="I640" s="377"/>
      <c r="J640" s="79"/>
      <c r="K640" s="87"/>
      <c r="L640" s="250"/>
      <c r="M640" s="347"/>
    </row>
    <row r="641" spans="1:25" x14ac:dyDescent="0.2">
      <c r="A641" s="298"/>
      <c r="B641" s="296"/>
      <c r="C641" s="187"/>
      <c r="D641" s="13"/>
      <c r="E641" s="13"/>
      <c r="F641" s="13"/>
      <c r="G641" s="13"/>
      <c r="H641" s="324"/>
      <c r="I641" s="23"/>
      <c r="J641" s="79"/>
      <c r="K641" s="80"/>
      <c r="L641" s="250"/>
      <c r="M641" s="346"/>
      <c r="N641" s="109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</row>
    <row r="642" spans="1:25" x14ac:dyDescent="0.2">
      <c r="A642" s="298"/>
      <c r="B642" s="296"/>
      <c r="C642" s="187"/>
      <c r="D642" s="13"/>
      <c r="E642" s="13"/>
      <c r="F642" s="13"/>
      <c r="G642" s="13"/>
      <c r="H642" s="324"/>
      <c r="I642" s="23"/>
      <c r="J642" s="79"/>
      <c r="K642" s="80"/>
      <c r="L642" s="250"/>
      <c r="M642" s="346"/>
      <c r="N642" s="109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</row>
    <row r="643" spans="1:25" x14ac:dyDescent="0.2">
      <c r="A643" s="298"/>
      <c r="B643" s="296"/>
      <c r="C643" s="187"/>
      <c r="D643" s="13"/>
      <c r="E643" s="13"/>
      <c r="F643" s="13"/>
      <c r="G643" s="13"/>
      <c r="H643" s="324"/>
      <c r="I643" s="23"/>
      <c r="J643" s="79"/>
      <c r="K643" s="80"/>
      <c r="L643" s="250"/>
      <c r="M643" s="346"/>
      <c r="N643" s="109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</row>
    <row r="644" spans="1:25" x14ac:dyDescent="0.2">
      <c r="A644" s="298"/>
      <c r="B644" s="296"/>
      <c r="C644" s="187"/>
      <c r="D644" s="13"/>
      <c r="E644" s="13"/>
      <c r="F644" s="13"/>
      <c r="G644" s="13"/>
      <c r="H644" s="324"/>
      <c r="I644" s="23"/>
      <c r="J644" s="79"/>
      <c r="K644" s="80"/>
      <c r="L644" s="250"/>
      <c r="M644" s="346"/>
    </row>
    <row r="645" spans="1:25" x14ac:dyDescent="0.2">
      <c r="A645" s="298"/>
      <c r="B645" s="296"/>
      <c r="C645" s="187"/>
      <c r="D645" s="13"/>
      <c r="E645" s="13"/>
      <c r="F645" s="13"/>
      <c r="G645" s="13"/>
      <c r="H645" s="324"/>
      <c r="I645" s="23"/>
      <c r="J645" s="79"/>
      <c r="K645" s="80"/>
      <c r="L645" s="250"/>
      <c r="M645" s="346"/>
    </row>
    <row r="646" spans="1:25" x14ac:dyDescent="0.2">
      <c r="A646" s="298"/>
      <c r="B646" s="296"/>
      <c r="C646" s="187"/>
      <c r="D646" s="13"/>
      <c r="E646" s="13"/>
      <c r="F646" s="13"/>
      <c r="G646" s="13"/>
      <c r="H646" s="324"/>
      <c r="I646" s="23"/>
      <c r="J646" s="79"/>
      <c r="K646" s="80"/>
      <c r="L646" s="250"/>
      <c r="M646" s="346"/>
    </row>
    <row r="647" spans="1:25" x14ac:dyDescent="0.2">
      <c r="A647" s="326"/>
      <c r="B647" s="296"/>
      <c r="C647" s="327"/>
      <c r="D647" s="328"/>
      <c r="E647" s="328"/>
      <c r="F647" s="13"/>
      <c r="G647" s="328"/>
      <c r="H647" s="324"/>
      <c r="I647" s="23"/>
      <c r="J647" s="79"/>
      <c r="K647" s="80"/>
      <c r="L647" s="250"/>
      <c r="M647" s="346"/>
    </row>
    <row r="648" spans="1:25" s="114" customFormat="1" x14ac:dyDescent="0.2">
      <c r="A648" s="298"/>
      <c r="B648" s="296"/>
      <c r="C648" s="10"/>
      <c r="D648" s="12"/>
      <c r="E648" s="329"/>
      <c r="F648" s="13"/>
      <c r="G648" s="329"/>
      <c r="H648" s="324"/>
      <c r="I648" s="376"/>
      <c r="J648" s="79"/>
      <c r="K648" s="80"/>
      <c r="L648" s="250"/>
      <c r="M648" s="108"/>
      <c r="N648" s="317"/>
    </row>
    <row r="649" spans="1:25" x14ac:dyDescent="0.2">
      <c r="A649" s="330"/>
      <c r="B649" s="296"/>
      <c r="C649" s="331"/>
      <c r="D649" s="332"/>
      <c r="E649" s="332"/>
      <c r="F649" s="13"/>
      <c r="G649" s="332"/>
      <c r="H649" s="324"/>
      <c r="I649" s="23"/>
      <c r="J649" s="79"/>
      <c r="K649" s="80"/>
      <c r="L649" s="250"/>
      <c r="M649" s="108"/>
    </row>
    <row r="650" spans="1:25" x14ac:dyDescent="0.2">
      <c r="A650" s="298"/>
      <c r="B650" s="296"/>
      <c r="C650" s="187"/>
      <c r="D650" s="13"/>
      <c r="E650" s="13"/>
      <c r="F650" s="13"/>
      <c r="G650" s="13"/>
      <c r="H650" s="324"/>
      <c r="I650" s="23"/>
      <c r="J650" s="79"/>
      <c r="K650" s="80"/>
      <c r="L650" s="250"/>
      <c r="M650" s="346"/>
    </row>
    <row r="651" spans="1:25" x14ac:dyDescent="0.2">
      <c r="A651" s="298"/>
      <c r="B651" s="296"/>
      <c r="C651" s="187"/>
      <c r="D651" s="13"/>
      <c r="E651" s="13"/>
      <c r="F651" s="13"/>
      <c r="G651" s="13"/>
      <c r="H651" s="324"/>
      <c r="I651" s="23"/>
      <c r="J651" s="79"/>
      <c r="K651" s="80"/>
      <c r="L651" s="250"/>
      <c r="M651" s="346"/>
    </row>
    <row r="652" spans="1:25" x14ac:dyDescent="0.2">
      <c r="A652" s="298"/>
      <c r="B652" s="296"/>
      <c r="C652" s="187"/>
      <c r="D652" s="13"/>
      <c r="E652" s="13"/>
      <c r="F652" s="13"/>
      <c r="G652" s="13"/>
      <c r="H652" s="324"/>
      <c r="I652" s="23"/>
      <c r="J652" s="79"/>
      <c r="K652" s="80"/>
      <c r="L652" s="250"/>
      <c r="M652" s="346"/>
    </row>
    <row r="653" spans="1:25" x14ac:dyDescent="0.2">
      <c r="A653" s="298"/>
      <c r="B653" s="82"/>
      <c r="C653" s="83"/>
      <c r="D653" s="84"/>
      <c r="E653" s="84"/>
      <c r="F653" s="84"/>
      <c r="G653" s="84"/>
      <c r="H653" s="282"/>
      <c r="I653" s="24"/>
      <c r="J653" s="86"/>
      <c r="K653" s="80"/>
      <c r="L653" s="250"/>
      <c r="M653" s="342"/>
    </row>
    <row r="654" spans="1:25" x14ac:dyDescent="0.2">
      <c r="A654" s="298"/>
      <c r="B654" s="296"/>
      <c r="C654" s="187"/>
      <c r="D654" s="13"/>
      <c r="E654" s="13"/>
      <c r="F654" s="13"/>
      <c r="G654" s="13"/>
      <c r="H654" s="324"/>
      <c r="I654" s="23"/>
      <c r="J654" s="79"/>
      <c r="K654" s="80"/>
      <c r="L654" s="250"/>
      <c r="M654" s="233"/>
    </row>
    <row r="655" spans="1:25" x14ac:dyDescent="0.2">
      <c r="A655" s="298"/>
      <c r="B655" s="296"/>
      <c r="C655" s="187"/>
      <c r="D655" s="13"/>
      <c r="E655" s="13"/>
      <c r="F655" s="13"/>
      <c r="G655" s="13"/>
      <c r="H655" s="324"/>
      <c r="I655" s="23"/>
      <c r="J655" s="79"/>
      <c r="K655" s="80"/>
      <c r="L655" s="250"/>
      <c r="M655" s="233"/>
    </row>
    <row r="656" spans="1:25" x14ac:dyDescent="0.2">
      <c r="A656" s="298"/>
      <c r="B656" s="296"/>
      <c r="C656" s="187"/>
      <c r="D656" s="13"/>
      <c r="E656" s="13"/>
      <c r="F656" s="13"/>
      <c r="G656" s="13"/>
      <c r="H656" s="324"/>
      <c r="I656" s="23"/>
      <c r="J656" s="79"/>
      <c r="K656" s="80"/>
      <c r="L656" s="250"/>
      <c r="M656" s="233"/>
    </row>
    <row r="657" spans="1:13" x14ac:dyDescent="0.2">
      <c r="A657" s="298"/>
      <c r="B657" s="296"/>
      <c r="C657" s="187"/>
      <c r="D657" s="13"/>
      <c r="E657" s="13"/>
      <c r="F657" s="13"/>
      <c r="G657" s="13"/>
      <c r="H657" s="324"/>
      <c r="I657" s="23"/>
      <c r="J657" s="79"/>
      <c r="K657" s="80"/>
      <c r="L657" s="250"/>
      <c r="M657" s="233"/>
    </row>
    <row r="658" spans="1:13" s="38" customFormat="1" x14ac:dyDescent="0.2">
      <c r="A658" s="298"/>
      <c r="B658" s="296"/>
      <c r="C658" s="187"/>
      <c r="D658" s="13"/>
      <c r="E658" s="13"/>
      <c r="F658" s="13"/>
      <c r="G658" s="13"/>
      <c r="H658" s="324"/>
      <c r="I658" s="377"/>
      <c r="J658" s="79"/>
      <c r="K658" s="80"/>
      <c r="L658" s="250"/>
      <c r="M658" s="233"/>
    </row>
    <row r="659" spans="1:13" s="38" customFormat="1" x14ac:dyDescent="0.2">
      <c r="A659" s="298"/>
      <c r="B659" s="296"/>
      <c r="C659" s="187"/>
      <c r="D659" s="13"/>
      <c r="E659" s="13"/>
      <c r="F659" s="13"/>
      <c r="G659" s="13"/>
      <c r="H659" s="324"/>
      <c r="I659" s="377"/>
      <c r="J659" s="79"/>
      <c r="K659" s="80"/>
      <c r="L659" s="250"/>
      <c r="M659" s="233"/>
    </row>
    <row r="660" spans="1:13" s="38" customFormat="1" x14ac:dyDescent="0.2">
      <c r="A660" s="298"/>
      <c r="B660" s="296"/>
      <c r="C660" s="187"/>
      <c r="D660" s="13"/>
      <c r="E660" s="13"/>
      <c r="F660" s="13"/>
      <c r="G660" s="13"/>
      <c r="H660" s="324"/>
      <c r="I660" s="377"/>
      <c r="J660" s="79"/>
      <c r="K660" s="80"/>
      <c r="L660" s="250"/>
      <c r="M660" s="233"/>
    </row>
    <row r="661" spans="1:13" s="38" customFormat="1" x14ac:dyDescent="0.2">
      <c r="A661" s="298"/>
      <c r="B661" s="296"/>
      <c r="C661" s="187"/>
      <c r="D661" s="13"/>
      <c r="E661" s="296"/>
      <c r="F661" s="13"/>
      <c r="G661" s="333"/>
      <c r="H661" s="324"/>
      <c r="I661" s="377"/>
      <c r="J661" s="79"/>
      <c r="K661" s="80"/>
      <c r="L661" s="250"/>
      <c r="M661" s="233"/>
    </row>
    <row r="662" spans="1:13" s="90" customFormat="1" x14ac:dyDescent="0.2">
      <c r="A662" s="298"/>
      <c r="B662" s="296"/>
      <c r="C662" s="187"/>
      <c r="D662" s="13"/>
      <c r="E662" s="13"/>
      <c r="F662" s="13"/>
      <c r="G662" s="13"/>
      <c r="H662" s="324"/>
      <c r="I662" s="377"/>
      <c r="J662" s="79"/>
      <c r="K662" s="87"/>
      <c r="L662" s="250"/>
      <c r="M662" s="233"/>
    </row>
    <row r="663" spans="1:13" s="90" customFormat="1" x14ac:dyDescent="0.2">
      <c r="A663" s="298"/>
      <c r="B663" s="296"/>
      <c r="C663" s="187"/>
      <c r="D663" s="13"/>
      <c r="E663" s="296"/>
      <c r="F663" s="13"/>
      <c r="G663" s="333"/>
      <c r="H663" s="324"/>
      <c r="I663" s="377"/>
      <c r="J663" s="79"/>
      <c r="K663" s="87"/>
      <c r="L663" s="250"/>
      <c r="M663" s="233"/>
    </row>
    <row r="664" spans="1:13" s="90" customFormat="1" x14ac:dyDescent="0.2">
      <c r="A664" s="298"/>
      <c r="B664" s="296"/>
      <c r="C664" s="187"/>
      <c r="D664" s="13"/>
      <c r="E664" s="296"/>
      <c r="F664" s="13"/>
      <c r="G664" s="333"/>
      <c r="H664" s="324"/>
      <c r="I664" s="377"/>
      <c r="J664" s="79"/>
      <c r="K664" s="87"/>
      <c r="L664" s="250"/>
      <c r="M664" s="233"/>
    </row>
    <row r="665" spans="1:13" s="90" customFormat="1" x14ac:dyDescent="0.2">
      <c r="A665" s="298"/>
      <c r="B665" s="296"/>
      <c r="C665" s="187"/>
      <c r="D665" s="13"/>
      <c r="E665" s="296"/>
      <c r="F665" s="13"/>
      <c r="G665" s="333"/>
      <c r="H665" s="324"/>
      <c r="I665" s="377"/>
      <c r="J665" s="79"/>
      <c r="K665" s="87"/>
      <c r="L665" s="250"/>
      <c r="M665" s="233"/>
    </row>
    <row r="666" spans="1:13" s="90" customFormat="1" x14ac:dyDescent="0.2">
      <c r="A666" s="298"/>
      <c r="B666" s="296"/>
      <c r="C666" s="187"/>
      <c r="D666" s="13"/>
      <c r="E666" s="296"/>
      <c r="F666" s="13"/>
      <c r="G666" s="333"/>
      <c r="H666" s="324"/>
      <c r="I666" s="377"/>
      <c r="J666" s="79"/>
      <c r="K666" s="87"/>
      <c r="L666" s="250"/>
      <c r="M666" s="233"/>
    </row>
    <row r="667" spans="1:13" s="90" customFormat="1" x14ac:dyDescent="0.2">
      <c r="A667" s="298"/>
      <c r="B667" s="296"/>
      <c r="C667" s="187"/>
      <c r="D667" s="13"/>
      <c r="E667" s="296"/>
      <c r="F667" s="13"/>
      <c r="G667" s="333"/>
      <c r="H667" s="324"/>
      <c r="I667" s="377"/>
      <c r="J667" s="79"/>
      <c r="K667" s="87"/>
      <c r="L667" s="250"/>
      <c r="M667" s="233"/>
    </row>
    <row r="668" spans="1:13" s="90" customFormat="1" x14ac:dyDescent="0.2">
      <c r="A668" s="298"/>
      <c r="B668" s="296"/>
      <c r="C668" s="187"/>
      <c r="D668" s="13"/>
      <c r="E668" s="296"/>
      <c r="F668" s="13"/>
      <c r="G668" s="333"/>
      <c r="H668" s="324"/>
      <c r="I668" s="377"/>
      <c r="J668" s="79"/>
      <c r="K668" s="87"/>
      <c r="L668" s="250"/>
      <c r="M668" s="233"/>
    </row>
    <row r="669" spans="1:13" s="90" customFormat="1" x14ac:dyDescent="0.2">
      <c r="A669" s="298"/>
      <c r="B669" s="296"/>
      <c r="C669" s="187"/>
      <c r="D669" s="13"/>
      <c r="E669" s="296"/>
      <c r="F669" s="13"/>
      <c r="G669" s="333"/>
      <c r="H669" s="324"/>
      <c r="I669" s="377"/>
      <c r="J669" s="79"/>
      <c r="K669" s="87"/>
      <c r="L669" s="250"/>
      <c r="M669" s="233"/>
    </row>
    <row r="670" spans="1:13" s="90" customFormat="1" x14ac:dyDescent="0.2">
      <c r="A670" s="298"/>
      <c r="B670" s="296"/>
      <c r="C670" s="187"/>
      <c r="D670" s="13"/>
      <c r="E670" s="13"/>
      <c r="F670" s="13"/>
      <c r="G670" s="13"/>
      <c r="H670" s="324"/>
      <c r="I670" s="377"/>
      <c r="J670" s="79"/>
      <c r="K670" s="87"/>
      <c r="L670" s="250"/>
      <c r="M670" s="233"/>
    </row>
    <row r="671" spans="1:13" s="38" customFormat="1" x14ac:dyDescent="0.2">
      <c r="A671" s="298"/>
      <c r="B671" s="296"/>
      <c r="C671" s="187"/>
      <c r="D671" s="13"/>
      <c r="E671" s="296"/>
      <c r="F671" s="13"/>
      <c r="G671" s="333"/>
      <c r="H671" s="324"/>
      <c r="I671" s="377"/>
      <c r="J671" s="79"/>
      <c r="K671" s="80"/>
      <c r="L671" s="250"/>
      <c r="M671" s="233"/>
    </row>
    <row r="672" spans="1:13" s="38" customFormat="1" x14ac:dyDescent="0.2">
      <c r="A672" s="298"/>
      <c r="B672" s="296"/>
      <c r="C672" s="187"/>
      <c r="D672" s="13"/>
      <c r="E672" s="296"/>
      <c r="F672" s="13"/>
      <c r="G672" s="333"/>
      <c r="H672" s="324"/>
      <c r="I672" s="377"/>
      <c r="J672" s="79"/>
      <c r="K672" s="80"/>
      <c r="L672" s="250"/>
      <c r="M672" s="233"/>
    </row>
    <row r="673" spans="1:13" s="38" customFormat="1" x14ac:dyDescent="0.2">
      <c r="A673" s="298"/>
      <c r="B673" s="296"/>
      <c r="C673" s="187"/>
      <c r="D673" s="13"/>
      <c r="E673" s="296"/>
      <c r="F673" s="13"/>
      <c r="G673" s="333"/>
      <c r="H673" s="324"/>
      <c r="I673" s="377"/>
      <c r="J673" s="79"/>
      <c r="K673" s="80"/>
      <c r="L673" s="250"/>
      <c r="M673" s="233"/>
    </row>
    <row r="674" spans="1:13" s="38" customFormat="1" x14ac:dyDescent="0.2">
      <c r="A674" s="298"/>
      <c r="B674" s="296"/>
      <c r="C674" s="187"/>
      <c r="D674" s="13"/>
      <c r="E674" s="296"/>
      <c r="F674" s="13"/>
      <c r="G674" s="333"/>
      <c r="H674" s="324"/>
      <c r="I674" s="377"/>
      <c r="J674" s="79"/>
      <c r="K674" s="80"/>
      <c r="L674" s="250"/>
      <c r="M674" s="233"/>
    </row>
    <row r="675" spans="1:13" s="38" customFormat="1" x14ac:dyDescent="0.2">
      <c r="A675" s="298"/>
      <c r="B675" s="296"/>
      <c r="C675" s="187"/>
      <c r="D675" s="13"/>
      <c r="E675" s="296"/>
      <c r="F675" s="13"/>
      <c r="G675" s="333"/>
      <c r="H675" s="324"/>
      <c r="I675" s="377"/>
      <c r="J675" s="79"/>
      <c r="K675" s="80"/>
      <c r="L675" s="250"/>
      <c r="M675" s="233"/>
    </row>
    <row r="676" spans="1:13" s="38" customFormat="1" x14ac:dyDescent="0.2">
      <c r="A676" s="298"/>
      <c r="B676" s="296"/>
      <c r="C676" s="187"/>
      <c r="D676" s="13"/>
      <c r="E676" s="296"/>
      <c r="F676" s="13"/>
      <c r="G676" s="333"/>
      <c r="H676" s="324"/>
      <c r="I676" s="377"/>
      <c r="J676" s="79"/>
      <c r="K676" s="80"/>
      <c r="L676" s="250"/>
      <c r="M676" s="233"/>
    </row>
    <row r="677" spans="1:13" s="38" customFormat="1" x14ac:dyDescent="0.2">
      <c r="A677" s="298"/>
      <c r="B677" s="296"/>
      <c r="C677" s="187"/>
      <c r="D677" s="13"/>
      <c r="E677" s="13"/>
      <c r="F677" s="13"/>
      <c r="G677" s="13"/>
      <c r="H677" s="324"/>
      <c r="I677" s="377"/>
      <c r="J677" s="79"/>
      <c r="K677" s="80"/>
      <c r="L677" s="250"/>
      <c r="M677" s="233"/>
    </row>
    <row r="678" spans="1:13" s="38" customFormat="1" x14ac:dyDescent="0.2">
      <c r="A678" s="298"/>
      <c r="B678" s="296"/>
      <c r="C678" s="187"/>
      <c r="D678" s="13"/>
      <c r="E678" s="13"/>
      <c r="F678" s="13"/>
      <c r="G678" s="13"/>
      <c r="H678" s="324"/>
      <c r="I678" s="377"/>
      <c r="J678" s="79"/>
      <c r="K678" s="80"/>
      <c r="L678" s="250"/>
      <c r="M678" s="233"/>
    </row>
    <row r="679" spans="1:13" s="38" customFormat="1" x14ac:dyDescent="0.2">
      <c r="A679" s="298"/>
      <c r="B679" s="296"/>
      <c r="C679" s="187"/>
      <c r="D679" s="13"/>
      <c r="E679" s="13"/>
      <c r="F679" s="13"/>
      <c r="G679" s="13"/>
      <c r="H679" s="324"/>
      <c r="I679" s="377"/>
      <c r="J679" s="79"/>
      <c r="K679" s="80"/>
      <c r="L679" s="250"/>
      <c r="M679" s="233"/>
    </row>
    <row r="680" spans="1:13" s="38" customFormat="1" x14ac:dyDescent="0.2">
      <c r="A680" s="298"/>
      <c r="B680" s="296"/>
      <c r="C680" s="187"/>
      <c r="D680" s="13"/>
      <c r="E680" s="13"/>
      <c r="F680" s="13"/>
      <c r="G680" s="13"/>
      <c r="H680" s="324"/>
      <c r="I680" s="377"/>
      <c r="J680" s="79"/>
      <c r="K680" s="80"/>
      <c r="L680" s="250"/>
      <c r="M680" s="233"/>
    </row>
    <row r="681" spans="1:13" s="38" customFormat="1" x14ac:dyDescent="0.2">
      <c r="A681" s="298"/>
      <c r="B681" s="296"/>
      <c r="C681" s="187"/>
      <c r="D681" s="13"/>
      <c r="E681" s="13"/>
      <c r="F681" s="13"/>
      <c r="G681" s="13"/>
      <c r="H681" s="324"/>
      <c r="I681" s="377"/>
      <c r="J681" s="79"/>
      <c r="K681" s="80"/>
      <c r="L681" s="250"/>
      <c r="M681" s="233"/>
    </row>
    <row r="682" spans="1:13" s="38" customFormat="1" x14ac:dyDescent="0.2">
      <c r="A682" s="298"/>
      <c r="B682" s="296"/>
      <c r="C682" s="187"/>
      <c r="D682" s="13"/>
      <c r="E682" s="13"/>
      <c r="F682" s="13"/>
      <c r="G682" s="13"/>
      <c r="H682" s="324"/>
      <c r="I682" s="377"/>
      <c r="J682" s="79"/>
      <c r="K682" s="80"/>
      <c r="L682" s="250"/>
      <c r="M682" s="233"/>
    </row>
    <row r="683" spans="1:13" s="38" customFormat="1" x14ac:dyDescent="0.2">
      <c r="A683" s="298"/>
      <c r="B683" s="296"/>
      <c r="C683" s="187"/>
      <c r="D683" s="13"/>
      <c r="E683" s="13"/>
      <c r="F683" s="13"/>
      <c r="G683" s="13"/>
      <c r="H683" s="324"/>
      <c r="I683" s="377"/>
      <c r="J683" s="79"/>
      <c r="K683" s="80"/>
      <c r="L683" s="250"/>
      <c r="M683" s="233"/>
    </row>
    <row r="684" spans="1:13" s="38" customFormat="1" x14ac:dyDescent="0.2">
      <c r="A684" s="298"/>
      <c r="B684" s="296"/>
      <c r="C684" s="187"/>
      <c r="D684" s="13"/>
      <c r="E684" s="13"/>
      <c r="F684" s="13"/>
      <c r="G684" s="13"/>
      <c r="H684" s="324"/>
      <c r="I684" s="377"/>
      <c r="J684" s="79"/>
      <c r="K684" s="80"/>
      <c r="L684" s="250"/>
      <c r="M684" s="233"/>
    </row>
    <row r="685" spans="1:13" s="38" customFormat="1" x14ac:dyDescent="0.2">
      <c r="A685" s="298"/>
      <c r="B685" s="296"/>
      <c r="C685" s="187"/>
      <c r="D685" s="13"/>
      <c r="E685" s="13"/>
      <c r="F685" s="13"/>
      <c r="G685" s="13"/>
      <c r="H685" s="324"/>
      <c r="I685" s="377"/>
      <c r="J685" s="79"/>
      <c r="K685" s="80"/>
      <c r="L685" s="250"/>
      <c r="M685" s="233"/>
    </row>
    <row r="686" spans="1:13" s="38" customFormat="1" x14ac:dyDescent="0.2">
      <c r="A686" s="298"/>
      <c r="B686" s="296"/>
      <c r="C686" s="187"/>
      <c r="D686" s="13"/>
      <c r="E686" s="13"/>
      <c r="F686" s="13"/>
      <c r="G686" s="13"/>
      <c r="H686" s="324"/>
      <c r="I686" s="377"/>
      <c r="J686" s="79"/>
      <c r="K686" s="80"/>
      <c r="L686" s="250"/>
      <c r="M686" s="233"/>
    </row>
    <row r="687" spans="1:13" s="38" customFormat="1" x14ac:dyDescent="0.2">
      <c r="A687" s="298"/>
      <c r="B687" s="296"/>
      <c r="C687" s="187"/>
      <c r="D687" s="13"/>
      <c r="E687" s="13"/>
      <c r="F687" s="13"/>
      <c r="G687" s="13"/>
      <c r="H687" s="324"/>
      <c r="I687" s="377"/>
      <c r="J687" s="79"/>
      <c r="K687" s="80"/>
      <c r="L687" s="250"/>
      <c r="M687" s="233"/>
    </row>
    <row r="688" spans="1:13" s="90" customFormat="1" x14ac:dyDescent="0.2">
      <c r="A688" s="298"/>
      <c r="B688" s="296"/>
      <c r="C688" s="187"/>
      <c r="D688" s="13"/>
      <c r="E688" s="13"/>
      <c r="F688" s="13"/>
      <c r="G688" s="13"/>
      <c r="H688" s="324"/>
      <c r="I688" s="377"/>
      <c r="J688" s="79"/>
      <c r="K688" s="87"/>
      <c r="L688" s="251"/>
      <c r="M688" s="233"/>
    </row>
    <row r="689" spans="1:13" s="90" customFormat="1" x14ac:dyDescent="0.2">
      <c r="A689" s="298"/>
      <c r="B689" s="296"/>
      <c r="C689" s="187"/>
      <c r="D689" s="13"/>
      <c r="E689" s="13"/>
      <c r="F689" s="13"/>
      <c r="G689" s="13"/>
      <c r="H689" s="324"/>
      <c r="I689" s="377"/>
      <c r="J689" s="79"/>
      <c r="K689" s="87"/>
      <c r="L689" s="251"/>
      <c r="M689" s="233"/>
    </row>
    <row r="690" spans="1:13" s="90" customFormat="1" x14ac:dyDescent="0.2">
      <c r="A690" s="298"/>
      <c r="B690" s="296"/>
      <c r="C690" s="187"/>
      <c r="D690" s="13"/>
      <c r="E690" s="13"/>
      <c r="F690" s="13"/>
      <c r="G690" s="13"/>
      <c r="H690" s="324"/>
      <c r="I690" s="377"/>
      <c r="J690" s="79"/>
      <c r="K690" s="87"/>
      <c r="L690" s="251"/>
      <c r="M690" s="233"/>
    </row>
    <row r="691" spans="1:13" s="90" customFormat="1" x14ac:dyDescent="0.2">
      <c r="A691" s="298"/>
      <c r="B691" s="296"/>
      <c r="C691" s="187"/>
      <c r="D691" s="13"/>
      <c r="E691" s="13"/>
      <c r="F691" s="13"/>
      <c r="G691" s="13"/>
      <c r="H691" s="324"/>
      <c r="I691" s="377"/>
      <c r="J691" s="79"/>
      <c r="K691" s="87"/>
      <c r="L691" s="251"/>
      <c r="M691" s="233"/>
    </row>
    <row r="692" spans="1:13" s="90" customFormat="1" x14ac:dyDescent="0.2">
      <c r="A692" s="298"/>
      <c r="B692" s="296"/>
      <c r="C692" s="187"/>
      <c r="D692" s="13"/>
      <c r="E692" s="13"/>
      <c r="F692" s="13"/>
      <c r="G692" s="13"/>
      <c r="H692" s="324"/>
      <c r="I692" s="377"/>
      <c r="J692" s="79"/>
      <c r="K692" s="87"/>
      <c r="L692" s="251"/>
      <c r="M692" s="233"/>
    </row>
    <row r="693" spans="1:13" s="90" customFormat="1" x14ac:dyDescent="0.2">
      <c r="A693" s="298"/>
      <c r="B693" s="296"/>
      <c r="C693" s="187"/>
      <c r="D693" s="13"/>
      <c r="E693" s="13"/>
      <c r="F693" s="13"/>
      <c r="G693" s="13"/>
      <c r="H693" s="324"/>
      <c r="I693" s="377"/>
      <c r="J693" s="79"/>
      <c r="K693" s="87"/>
      <c r="L693" s="251"/>
      <c r="M693" s="233"/>
    </row>
    <row r="694" spans="1:13" s="90" customFormat="1" x14ac:dyDescent="0.2">
      <c r="A694" s="298"/>
      <c r="B694" s="296"/>
      <c r="C694" s="187"/>
      <c r="D694" s="13"/>
      <c r="E694" s="13"/>
      <c r="F694" s="13"/>
      <c r="G694" s="13"/>
      <c r="H694" s="324"/>
      <c r="I694" s="377"/>
      <c r="J694" s="79"/>
      <c r="K694" s="87"/>
      <c r="L694" s="251"/>
      <c r="M694" s="233"/>
    </row>
    <row r="695" spans="1:13" s="90" customFormat="1" x14ac:dyDescent="0.2">
      <c r="A695" s="298"/>
      <c r="B695" s="296"/>
      <c r="C695" s="187"/>
      <c r="D695" s="13"/>
      <c r="E695" s="13"/>
      <c r="F695" s="13"/>
      <c r="G695" s="13"/>
      <c r="H695" s="338"/>
      <c r="I695" s="377"/>
      <c r="J695" s="79"/>
      <c r="K695" s="87"/>
      <c r="L695" s="251"/>
      <c r="M695" s="233"/>
    </row>
    <row r="696" spans="1:13" s="90" customFormat="1" x14ac:dyDescent="0.2">
      <c r="A696" s="298"/>
      <c r="B696" s="296"/>
      <c r="C696" s="187"/>
      <c r="D696" s="13"/>
      <c r="E696" s="13"/>
      <c r="F696" s="13"/>
      <c r="G696" s="334"/>
      <c r="H696" s="324"/>
      <c r="I696" s="379"/>
      <c r="J696" s="79"/>
      <c r="K696" s="87"/>
      <c r="L696" s="251"/>
      <c r="M696" s="233"/>
    </row>
    <row r="697" spans="1:13" s="90" customFormat="1" x14ac:dyDescent="0.2">
      <c r="A697" s="298"/>
      <c r="B697" s="296"/>
      <c r="C697" s="187"/>
      <c r="D697" s="13"/>
      <c r="E697" s="13"/>
      <c r="F697" s="13"/>
      <c r="G697" s="334"/>
      <c r="H697" s="324"/>
      <c r="I697" s="379"/>
      <c r="J697" s="79"/>
      <c r="K697" s="87"/>
      <c r="L697" s="251"/>
      <c r="M697" s="233"/>
    </row>
    <row r="698" spans="1:13" s="90" customFormat="1" x14ac:dyDescent="0.2">
      <c r="A698" s="298"/>
      <c r="B698" s="296"/>
      <c r="C698" s="187"/>
      <c r="D698" s="13"/>
      <c r="E698" s="13"/>
      <c r="F698" s="13"/>
      <c r="G698" s="334"/>
      <c r="H698" s="324"/>
      <c r="I698" s="379"/>
      <c r="J698" s="79"/>
      <c r="K698" s="87"/>
      <c r="L698" s="251"/>
      <c r="M698" s="233"/>
    </row>
    <row r="699" spans="1:13" s="90" customFormat="1" x14ac:dyDescent="0.2">
      <c r="A699" s="298"/>
      <c r="B699" s="296"/>
      <c r="C699" s="187"/>
      <c r="D699" s="13"/>
      <c r="E699" s="13"/>
      <c r="F699" s="13"/>
      <c r="G699" s="334"/>
      <c r="H699" s="324"/>
      <c r="I699" s="379"/>
      <c r="J699" s="79"/>
      <c r="K699" s="87"/>
      <c r="L699" s="251"/>
      <c r="M699" s="233"/>
    </row>
    <row r="700" spans="1:13" s="38" customFormat="1" x14ac:dyDescent="0.2">
      <c r="A700" s="298"/>
      <c r="B700" s="296"/>
      <c r="C700" s="187"/>
      <c r="D700" s="13"/>
      <c r="E700" s="13"/>
      <c r="F700" s="13"/>
      <c r="G700" s="334"/>
      <c r="H700" s="324"/>
      <c r="I700" s="379"/>
      <c r="J700" s="79"/>
      <c r="K700" s="80"/>
      <c r="L700" s="250"/>
      <c r="M700" s="233"/>
    </row>
    <row r="701" spans="1:13" s="38" customFormat="1" x14ac:dyDescent="0.2">
      <c r="A701" s="298"/>
      <c r="B701" s="296"/>
      <c r="C701" s="187"/>
      <c r="D701" s="13"/>
      <c r="E701" s="13"/>
      <c r="F701" s="13"/>
      <c r="G701" s="334"/>
      <c r="H701" s="324"/>
      <c r="I701" s="379"/>
      <c r="J701" s="79"/>
      <c r="K701" s="80"/>
      <c r="L701" s="250"/>
      <c r="M701" s="233"/>
    </row>
    <row r="702" spans="1:13" s="38" customFormat="1" x14ac:dyDescent="0.2">
      <c r="A702" s="298"/>
      <c r="B702" s="296"/>
      <c r="C702" s="187"/>
      <c r="D702" s="13"/>
      <c r="E702" s="13"/>
      <c r="F702" s="13"/>
      <c r="G702" s="334"/>
      <c r="H702" s="324"/>
      <c r="I702" s="379"/>
      <c r="J702" s="79"/>
      <c r="K702" s="80"/>
      <c r="L702" s="250"/>
      <c r="M702" s="233"/>
    </row>
    <row r="703" spans="1:13" s="38" customFormat="1" x14ac:dyDescent="0.2">
      <c r="A703" s="298"/>
      <c r="B703" s="296"/>
      <c r="C703" s="187"/>
      <c r="D703" s="13"/>
      <c r="E703" s="13"/>
      <c r="F703" s="13"/>
      <c r="G703" s="334"/>
      <c r="H703" s="324"/>
      <c r="I703" s="379"/>
      <c r="J703" s="79"/>
      <c r="K703" s="80"/>
      <c r="L703" s="250"/>
      <c r="M703" s="233"/>
    </row>
    <row r="704" spans="1:13" s="38" customFormat="1" x14ac:dyDescent="0.2">
      <c r="A704" s="298"/>
      <c r="B704" s="296"/>
      <c r="C704" s="187"/>
      <c r="D704" s="13"/>
      <c r="E704" s="13"/>
      <c r="F704" s="13"/>
      <c r="G704" s="334"/>
      <c r="H704" s="324"/>
      <c r="I704" s="379"/>
      <c r="J704" s="79"/>
      <c r="K704" s="80"/>
      <c r="L704" s="250"/>
      <c r="M704" s="233"/>
    </row>
    <row r="705" spans="1:13" s="90" customFormat="1" x14ac:dyDescent="0.2">
      <c r="A705" s="298"/>
      <c r="B705" s="296"/>
      <c r="C705" s="187"/>
      <c r="D705" s="13"/>
      <c r="E705" s="13"/>
      <c r="F705" s="13"/>
      <c r="G705" s="334"/>
      <c r="H705" s="324"/>
      <c r="I705" s="379"/>
      <c r="J705" s="79"/>
      <c r="K705" s="87"/>
      <c r="L705" s="251"/>
      <c r="M705" s="233"/>
    </row>
    <row r="706" spans="1:13" s="90" customFormat="1" x14ac:dyDescent="0.2">
      <c r="A706" s="298"/>
      <c r="B706" s="296"/>
      <c r="C706" s="187"/>
      <c r="D706" s="13"/>
      <c r="E706" s="13"/>
      <c r="F706" s="13"/>
      <c r="G706" s="334"/>
      <c r="H706" s="324"/>
      <c r="I706" s="379"/>
      <c r="J706" s="79"/>
      <c r="K706" s="87"/>
      <c r="L706" s="251"/>
      <c r="M706" s="233"/>
    </row>
    <row r="707" spans="1:13" s="90" customFormat="1" x14ac:dyDescent="0.2">
      <c r="A707" s="298"/>
      <c r="B707" s="296"/>
      <c r="C707" s="187"/>
      <c r="D707" s="13"/>
      <c r="E707" s="13"/>
      <c r="F707" s="13"/>
      <c r="G707" s="334"/>
      <c r="H707" s="324"/>
      <c r="I707" s="379"/>
      <c r="J707" s="79"/>
      <c r="K707" s="87"/>
      <c r="L707" s="251"/>
      <c r="M707" s="233"/>
    </row>
    <row r="708" spans="1:13" s="38" customFormat="1" x14ac:dyDescent="0.2">
      <c r="A708" s="298"/>
      <c r="B708" s="296"/>
      <c r="C708" s="187"/>
      <c r="D708" s="13"/>
      <c r="E708" s="13"/>
      <c r="F708" s="13"/>
      <c r="G708" s="334"/>
      <c r="H708" s="324"/>
      <c r="I708" s="379"/>
      <c r="J708" s="79"/>
      <c r="K708" s="80"/>
      <c r="L708" s="250"/>
      <c r="M708" s="233"/>
    </row>
    <row r="709" spans="1:13" s="38" customFormat="1" x14ac:dyDescent="0.2">
      <c r="A709" s="298"/>
      <c r="B709" s="296"/>
      <c r="C709" s="187"/>
      <c r="D709" s="13"/>
      <c r="E709" s="13"/>
      <c r="F709" s="13"/>
      <c r="G709" s="334"/>
      <c r="H709" s="324"/>
      <c r="I709" s="379"/>
      <c r="J709" s="79"/>
      <c r="K709" s="80"/>
      <c r="L709" s="250"/>
      <c r="M709" s="233"/>
    </row>
    <row r="710" spans="1:13" s="38" customFormat="1" x14ac:dyDescent="0.2">
      <c r="A710" s="75"/>
      <c r="B710" s="76"/>
      <c r="C710" s="77"/>
      <c r="D710" s="21"/>
      <c r="E710" s="21"/>
      <c r="F710" s="21"/>
      <c r="G710" s="335"/>
      <c r="H710" s="283"/>
      <c r="I710" s="377"/>
      <c r="J710" s="79"/>
      <c r="K710" s="80"/>
      <c r="L710" s="250"/>
      <c r="M710" s="346"/>
    </row>
    <row r="711" spans="1:13" s="38" customFormat="1" x14ac:dyDescent="0.2">
      <c r="A711" s="75"/>
      <c r="B711" s="76"/>
      <c r="C711" s="77"/>
      <c r="D711" s="21"/>
      <c r="E711" s="21"/>
      <c r="F711" s="21"/>
      <c r="G711" s="335"/>
      <c r="H711" s="283"/>
      <c r="I711" s="377"/>
      <c r="J711" s="79"/>
      <c r="K711" s="80"/>
      <c r="L711" s="250"/>
      <c r="M711" s="346"/>
    </row>
    <row r="712" spans="1:13" s="90" customFormat="1" x14ac:dyDescent="0.2">
      <c r="A712" s="81"/>
      <c r="B712" s="76"/>
      <c r="C712" s="77"/>
      <c r="D712" s="21"/>
      <c r="E712" s="84"/>
      <c r="F712" s="21"/>
      <c r="G712" s="336"/>
      <c r="H712" s="283"/>
      <c r="I712" s="377"/>
      <c r="J712" s="79"/>
      <c r="K712" s="87"/>
      <c r="L712" s="250"/>
      <c r="M712" s="347"/>
    </row>
    <row r="713" spans="1:13" s="90" customFormat="1" x14ac:dyDescent="0.2">
      <c r="A713" s="81"/>
      <c r="B713" s="76"/>
      <c r="C713" s="77"/>
      <c r="D713" s="21"/>
      <c r="E713" s="84"/>
      <c r="F713" s="21"/>
      <c r="G713" s="336"/>
      <c r="H713" s="283"/>
      <c r="I713" s="377"/>
      <c r="J713" s="79"/>
      <c r="K713" s="87"/>
      <c r="L713" s="250"/>
      <c r="M713" s="347"/>
    </row>
    <row r="714" spans="1:13" s="90" customFormat="1" x14ac:dyDescent="0.2">
      <c r="A714" s="81"/>
      <c r="B714" s="76"/>
      <c r="C714" s="77"/>
      <c r="D714" s="21"/>
      <c r="E714" s="84"/>
      <c r="F714" s="21"/>
      <c r="G714" s="336"/>
      <c r="H714" s="283"/>
      <c r="I714" s="377"/>
      <c r="J714" s="79"/>
      <c r="K714" s="87"/>
      <c r="L714" s="250"/>
      <c r="M714" s="347"/>
    </row>
    <row r="715" spans="1:13" s="90" customFormat="1" x14ac:dyDescent="0.2">
      <c r="A715" s="81"/>
      <c r="B715" s="76"/>
      <c r="C715" s="77"/>
      <c r="D715" s="21"/>
      <c r="E715" s="84"/>
      <c r="F715" s="21"/>
      <c r="G715" s="336"/>
      <c r="H715" s="283"/>
      <c r="I715" s="377"/>
      <c r="J715" s="79"/>
      <c r="K715" s="87"/>
      <c r="L715" s="250"/>
      <c r="M715" s="347"/>
    </row>
    <row r="716" spans="1:13" s="90" customFormat="1" x14ac:dyDescent="0.2">
      <c r="A716" s="81"/>
      <c r="B716" s="76"/>
      <c r="C716" s="77"/>
      <c r="D716" s="21"/>
      <c r="E716" s="84"/>
      <c r="F716" s="21"/>
      <c r="G716" s="336"/>
      <c r="H716" s="283"/>
      <c r="I716" s="377"/>
      <c r="J716" s="79"/>
      <c r="K716" s="87"/>
      <c r="L716" s="250"/>
      <c r="M716" s="347"/>
    </row>
    <row r="717" spans="1:13" s="38" customFormat="1" x14ac:dyDescent="0.2">
      <c r="A717" s="75"/>
      <c r="B717" s="76"/>
      <c r="C717" s="77"/>
      <c r="D717" s="21"/>
      <c r="E717" s="21"/>
      <c r="F717" s="21"/>
      <c r="G717" s="335"/>
      <c r="H717" s="283"/>
      <c r="I717" s="377"/>
      <c r="J717" s="79"/>
      <c r="K717" s="80"/>
      <c r="L717" s="250"/>
      <c r="M717" s="346"/>
    </row>
    <row r="718" spans="1:13" s="38" customFormat="1" x14ac:dyDescent="0.2">
      <c r="A718" s="75"/>
      <c r="B718" s="76"/>
      <c r="C718" s="77"/>
      <c r="D718" s="21"/>
      <c r="E718" s="21"/>
      <c r="F718" s="21"/>
      <c r="G718" s="335"/>
      <c r="H718" s="283"/>
      <c r="I718" s="377"/>
      <c r="J718" s="79"/>
      <c r="K718" s="80"/>
      <c r="L718" s="250"/>
      <c r="M718" s="346"/>
    </row>
    <row r="719" spans="1:13" s="38" customFormat="1" x14ac:dyDescent="0.2">
      <c r="A719" s="75"/>
      <c r="B719" s="76"/>
      <c r="C719" s="77"/>
      <c r="D719" s="21"/>
      <c r="E719" s="21"/>
      <c r="F719" s="21"/>
      <c r="G719" s="335"/>
      <c r="H719" s="283"/>
      <c r="I719" s="377"/>
      <c r="J719" s="79"/>
      <c r="K719" s="80"/>
      <c r="L719" s="250"/>
      <c r="M719" s="346"/>
    </row>
    <row r="720" spans="1:13" s="38" customFormat="1" x14ac:dyDescent="0.2">
      <c r="A720" s="75"/>
      <c r="B720" s="76"/>
      <c r="C720" s="77"/>
      <c r="D720" s="21"/>
      <c r="E720" s="21"/>
      <c r="F720" s="21"/>
      <c r="G720" s="335"/>
      <c r="H720" s="283"/>
      <c r="I720" s="377"/>
      <c r="J720" s="79"/>
      <c r="K720" s="80"/>
      <c r="L720" s="250"/>
      <c r="M720" s="346"/>
    </row>
    <row r="721" spans="1:13" s="38" customFormat="1" x14ac:dyDescent="0.2">
      <c r="A721" s="75"/>
      <c r="B721" s="76"/>
      <c r="C721" s="77"/>
      <c r="D721" s="21"/>
      <c r="E721" s="21"/>
      <c r="F721" s="21"/>
      <c r="G721" s="335"/>
      <c r="H721" s="283"/>
      <c r="I721" s="377"/>
      <c r="J721" s="79"/>
      <c r="K721" s="80"/>
      <c r="L721" s="250"/>
      <c r="M721" s="346"/>
    </row>
    <row r="722" spans="1:13" s="38" customFormat="1" x14ac:dyDescent="0.2">
      <c r="A722" s="75"/>
      <c r="B722" s="76"/>
      <c r="C722" s="77"/>
      <c r="D722" s="21"/>
      <c r="E722" s="21"/>
      <c r="F722" s="21"/>
      <c r="G722" s="335"/>
      <c r="H722" s="283"/>
      <c r="I722" s="377"/>
      <c r="J722" s="79"/>
      <c r="K722" s="80"/>
      <c r="L722" s="250"/>
      <c r="M722" s="346"/>
    </row>
    <row r="723" spans="1:13" s="38" customFormat="1" x14ac:dyDescent="0.2">
      <c r="A723" s="75"/>
      <c r="B723" s="76"/>
      <c r="C723" s="77"/>
      <c r="D723" s="21"/>
      <c r="E723" s="21"/>
      <c r="F723" s="21"/>
      <c r="G723" s="335"/>
      <c r="H723" s="283"/>
      <c r="I723" s="377"/>
      <c r="J723" s="79"/>
      <c r="K723" s="80"/>
      <c r="L723" s="250"/>
      <c r="M723" s="346"/>
    </row>
    <row r="724" spans="1:13" s="38" customFormat="1" x14ac:dyDescent="0.2">
      <c r="A724" s="75"/>
      <c r="B724" s="76"/>
      <c r="C724" s="77"/>
      <c r="D724" s="21"/>
      <c r="E724" s="21"/>
      <c r="F724" s="21"/>
      <c r="G724" s="335"/>
      <c r="H724" s="283"/>
      <c r="I724" s="377"/>
      <c r="J724" s="79"/>
      <c r="K724" s="80"/>
      <c r="L724" s="250"/>
      <c r="M724" s="346"/>
    </row>
    <row r="725" spans="1:13" s="38" customFormat="1" x14ac:dyDescent="0.2">
      <c r="A725" s="75"/>
      <c r="B725" s="76"/>
      <c r="C725" s="77"/>
      <c r="D725" s="21"/>
      <c r="E725" s="21"/>
      <c r="F725" s="21"/>
      <c r="G725" s="335"/>
      <c r="H725" s="283"/>
      <c r="I725" s="377"/>
      <c r="J725" s="79"/>
      <c r="K725" s="80"/>
      <c r="L725" s="250"/>
      <c r="M725" s="346"/>
    </row>
    <row r="726" spans="1:13" s="38" customFormat="1" x14ac:dyDescent="0.2">
      <c r="A726" s="75"/>
      <c r="B726" s="76"/>
      <c r="C726" s="77"/>
      <c r="D726" s="21"/>
      <c r="E726" s="21"/>
      <c r="F726" s="21"/>
      <c r="G726" s="335"/>
      <c r="H726" s="283"/>
      <c r="I726" s="377"/>
      <c r="J726" s="79"/>
      <c r="K726" s="80"/>
      <c r="L726" s="250"/>
      <c r="M726" s="346"/>
    </row>
    <row r="727" spans="1:13" s="38" customFormat="1" x14ac:dyDescent="0.2">
      <c r="A727" s="75"/>
      <c r="B727" s="76"/>
      <c r="C727" s="77"/>
      <c r="D727" s="21"/>
      <c r="E727" s="21"/>
      <c r="F727" s="21"/>
      <c r="G727" s="21"/>
      <c r="H727" s="339"/>
      <c r="I727" s="377"/>
      <c r="J727" s="79"/>
      <c r="K727" s="80"/>
      <c r="L727" s="250"/>
      <c r="M727" s="346"/>
    </row>
    <row r="728" spans="1:13" s="38" customFormat="1" x14ac:dyDescent="0.2">
      <c r="A728" s="75"/>
      <c r="B728" s="82"/>
      <c r="C728" s="83"/>
      <c r="D728" s="84"/>
      <c r="E728" s="84"/>
      <c r="F728" s="84"/>
      <c r="G728" s="84"/>
      <c r="H728" s="282"/>
      <c r="I728" s="24"/>
      <c r="J728" s="79"/>
      <c r="K728" s="80"/>
      <c r="L728" s="250"/>
      <c r="M728" s="342"/>
    </row>
    <row r="729" spans="1:13" s="38" customFormat="1" x14ac:dyDescent="0.2">
      <c r="A729" s="75"/>
      <c r="B729" s="82"/>
      <c r="C729" s="83"/>
      <c r="D729" s="84"/>
      <c r="E729" s="84"/>
      <c r="F729" s="84"/>
      <c r="G729" s="84"/>
      <c r="H729" s="282"/>
      <c r="I729" s="24"/>
      <c r="J729" s="79"/>
      <c r="K729" s="80"/>
      <c r="L729" s="250"/>
      <c r="M729" s="342"/>
    </row>
    <row r="730" spans="1:13" s="38" customFormat="1" x14ac:dyDescent="0.2">
      <c r="A730" s="75"/>
      <c r="B730" s="82"/>
      <c r="C730" s="83"/>
      <c r="D730" s="84"/>
      <c r="E730" s="84"/>
      <c r="F730" s="84"/>
      <c r="G730" s="84"/>
      <c r="H730" s="282"/>
      <c r="I730" s="24"/>
      <c r="J730" s="79"/>
      <c r="K730" s="80"/>
      <c r="L730" s="250"/>
      <c r="M730" s="342"/>
    </row>
    <row r="731" spans="1:13" s="38" customFormat="1" x14ac:dyDescent="0.2">
      <c r="A731" s="75"/>
      <c r="B731" s="82"/>
      <c r="C731" s="83"/>
      <c r="D731" s="84"/>
      <c r="E731" s="84"/>
      <c r="F731" s="84"/>
      <c r="G731" s="84"/>
      <c r="H731" s="282"/>
      <c r="I731" s="24"/>
      <c r="J731" s="79"/>
      <c r="K731" s="80"/>
      <c r="L731" s="250"/>
      <c r="M731" s="342"/>
    </row>
    <row r="732" spans="1:13" s="38" customFormat="1" x14ac:dyDescent="0.2">
      <c r="A732" s="75"/>
      <c r="B732" s="82"/>
      <c r="C732" s="83"/>
      <c r="D732" s="84"/>
      <c r="E732" s="84"/>
      <c r="F732" s="84"/>
      <c r="G732" s="84"/>
      <c r="H732" s="282"/>
      <c r="I732" s="24"/>
      <c r="J732" s="79"/>
      <c r="K732" s="80"/>
      <c r="L732" s="250"/>
      <c r="M732" s="342"/>
    </row>
    <row r="733" spans="1:13" s="38" customFormat="1" x14ac:dyDescent="0.2">
      <c r="A733" s="75"/>
      <c r="B733" s="82"/>
      <c r="C733" s="83"/>
      <c r="D733" s="84"/>
      <c r="E733" s="84"/>
      <c r="F733" s="84"/>
      <c r="G733" s="84"/>
      <c r="H733" s="282"/>
      <c r="I733" s="24"/>
      <c r="J733" s="79"/>
      <c r="K733" s="80"/>
      <c r="L733" s="250"/>
      <c r="M733" s="342"/>
    </row>
    <row r="734" spans="1:13" s="38" customFormat="1" x14ac:dyDescent="0.2">
      <c r="A734" s="75"/>
      <c r="B734" s="76"/>
      <c r="C734" s="77"/>
      <c r="D734" s="21"/>
      <c r="E734" s="21"/>
      <c r="F734" s="21"/>
      <c r="G734" s="21"/>
      <c r="H734" s="283"/>
      <c r="I734" s="24"/>
      <c r="J734" s="79"/>
      <c r="K734" s="80"/>
      <c r="L734" s="250"/>
      <c r="M734" s="346"/>
    </row>
    <row r="735" spans="1:13" s="90" customFormat="1" x14ac:dyDescent="0.2">
      <c r="A735" s="81"/>
      <c r="B735" s="76"/>
      <c r="C735" s="77"/>
      <c r="D735" s="21"/>
      <c r="E735" s="84"/>
      <c r="F735" s="21"/>
      <c r="G735" s="84"/>
      <c r="H735" s="283"/>
      <c r="I735" s="24"/>
      <c r="J735" s="79"/>
      <c r="K735" s="87"/>
      <c r="L735" s="250"/>
      <c r="M735" s="347"/>
    </row>
    <row r="736" spans="1:13" s="90" customFormat="1" x14ac:dyDescent="0.2">
      <c r="A736" s="81"/>
      <c r="B736" s="76"/>
      <c r="C736" s="77"/>
      <c r="D736" s="21"/>
      <c r="E736" s="84"/>
      <c r="F736" s="21"/>
      <c r="G736" s="84"/>
      <c r="H736" s="283"/>
      <c r="I736" s="24"/>
      <c r="J736" s="79"/>
      <c r="K736" s="87"/>
      <c r="L736" s="250"/>
      <c r="M736" s="347"/>
    </row>
    <row r="737" spans="1:13" s="90" customFormat="1" x14ac:dyDescent="0.2">
      <c r="A737" s="81"/>
      <c r="B737" s="76"/>
      <c r="C737" s="77"/>
      <c r="D737" s="21"/>
      <c r="E737" s="84"/>
      <c r="F737" s="21"/>
      <c r="G737" s="84"/>
      <c r="H737" s="283"/>
      <c r="I737" s="24"/>
      <c r="J737" s="79"/>
      <c r="K737" s="87"/>
      <c r="L737" s="250"/>
      <c r="M737" s="347"/>
    </row>
    <row r="738" spans="1:13" s="90" customFormat="1" x14ac:dyDescent="0.2">
      <c r="A738" s="81"/>
      <c r="B738" s="76"/>
      <c r="C738" s="77"/>
      <c r="D738" s="21"/>
      <c r="E738" s="84"/>
      <c r="F738" s="21"/>
      <c r="G738" s="84"/>
      <c r="H738" s="283"/>
      <c r="I738" s="24"/>
      <c r="J738" s="79"/>
      <c r="K738" s="87"/>
      <c r="L738" s="250"/>
      <c r="M738" s="347"/>
    </row>
    <row r="739" spans="1:13" s="90" customFormat="1" x14ac:dyDescent="0.2">
      <c r="A739" s="81"/>
      <c r="B739" s="76"/>
      <c r="C739" s="77"/>
      <c r="D739" s="21"/>
      <c r="E739" s="84"/>
      <c r="F739" s="21"/>
      <c r="G739" s="84"/>
      <c r="H739" s="283"/>
      <c r="I739" s="283"/>
      <c r="J739" s="79"/>
      <c r="K739" s="87"/>
      <c r="L739" s="250"/>
      <c r="M739" s="348"/>
    </row>
    <row r="740" spans="1:13" s="90" customFormat="1" x14ac:dyDescent="0.2">
      <c r="A740" s="81"/>
      <c r="B740" s="76"/>
      <c r="C740" s="77"/>
      <c r="D740" s="21"/>
      <c r="E740" s="84"/>
      <c r="F740" s="21"/>
      <c r="G740" s="84"/>
      <c r="H740" s="283"/>
      <c r="I740" s="24"/>
      <c r="J740" s="79"/>
      <c r="K740" s="87"/>
      <c r="L740" s="250"/>
      <c r="M740" s="347"/>
    </row>
    <row r="741" spans="1:13" s="38" customFormat="1" x14ac:dyDescent="0.2">
      <c r="A741" s="75"/>
      <c r="B741" s="76"/>
      <c r="C741" s="77"/>
      <c r="D741" s="21"/>
      <c r="E741" s="21"/>
      <c r="F741" s="21"/>
      <c r="G741" s="21"/>
      <c r="H741" s="283"/>
      <c r="I741" s="24"/>
      <c r="J741" s="79"/>
      <c r="K741" s="80"/>
      <c r="L741" s="250"/>
      <c r="M741" s="346"/>
    </row>
    <row r="742" spans="1:13" s="38" customFormat="1" x14ac:dyDescent="0.2">
      <c r="A742" s="75"/>
      <c r="B742" s="76"/>
      <c r="C742" s="77"/>
      <c r="D742" s="21"/>
      <c r="E742" s="21"/>
      <c r="F742" s="21"/>
      <c r="G742" s="21"/>
      <c r="H742" s="283"/>
      <c r="I742" s="24"/>
      <c r="J742" s="79"/>
      <c r="K742" s="80"/>
      <c r="L742" s="250"/>
      <c r="M742" s="346"/>
    </row>
    <row r="743" spans="1:13" s="38" customFormat="1" x14ac:dyDescent="0.2">
      <c r="A743" s="75"/>
      <c r="B743" s="76"/>
      <c r="C743" s="77"/>
      <c r="D743" s="21"/>
      <c r="E743" s="21"/>
      <c r="F743" s="21"/>
      <c r="G743" s="21"/>
      <c r="H743" s="283"/>
      <c r="I743" s="24"/>
      <c r="J743" s="79"/>
      <c r="K743" s="80"/>
      <c r="L743" s="250"/>
      <c r="M743" s="346"/>
    </row>
    <row r="744" spans="1:13" s="38" customFormat="1" x14ac:dyDescent="0.2">
      <c r="A744" s="75"/>
      <c r="B744" s="76"/>
      <c r="C744" s="77"/>
      <c r="D744" s="21"/>
      <c r="E744" s="21"/>
      <c r="F744" s="21"/>
      <c r="G744" s="21"/>
      <c r="H744" s="283"/>
      <c r="I744" s="24"/>
      <c r="J744" s="79"/>
      <c r="K744" s="80"/>
      <c r="L744" s="250"/>
      <c r="M744" s="346"/>
    </row>
    <row r="745" spans="1:13" s="38" customFormat="1" x14ac:dyDescent="0.2">
      <c r="A745" s="75"/>
      <c r="B745" s="76"/>
      <c r="C745" s="77"/>
      <c r="D745" s="21"/>
      <c r="E745" s="21"/>
      <c r="F745" s="21"/>
      <c r="G745" s="21"/>
      <c r="H745" s="283"/>
      <c r="I745" s="24"/>
      <c r="J745" s="79"/>
      <c r="K745" s="80"/>
      <c r="L745" s="250"/>
      <c r="M745" s="346"/>
    </row>
    <row r="746" spans="1:13" s="38" customFormat="1" x14ac:dyDescent="0.2">
      <c r="A746" s="75"/>
      <c r="B746" s="76"/>
      <c r="C746" s="77"/>
      <c r="D746" s="21"/>
      <c r="E746" s="21"/>
      <c r="F746" s="21"/>
      <c r="G746" s="21"/>
      <c r="H746" s="283"/>
      <c r="I746" s="24"/>
      <c r="J746" s="79"/>
      <c r="K746" s="80"/>
      <c r="L746" s="250"/>
      <c r="M746" s="346"/>
    </row>
    <row r="747" spans="1:13" s="38" customFormat="1" x14ac:dyDescent="0.2">
      <c r="A747" s="75"/>
      <c r="B747" s="76"/>
      <c r="C747" s="77"/>
      <c r="D747" s="21"/>
      <c r="E747" s="21"/>
      <c r="F747" s="21"/>
      <c r="G747" s="21"/>
      <c r="H747" s="283"/>
      <c r="I747" s="24"/>
      <c r="J747" s="79"/>
      <c r="K747" s="80"/>
      <c r="L747" s="250"/>
      <c r="M747" s="346"/>
    </row>
    <row r="748" spans="1:13" s="38" customFormat="1" x14ac:dyDescent="0.2">
      <c r="A748" s="75"/>
      <c r="B748" s="82"/>
      <c r="C748" s="83"/>
      <c r="D748" s="84"/>
      <c r="E748" s="84"/>
      <c r="F748" s="84"/>
      <c r="G748" s="84"/>
      <c r="H748" s="282"/>
      <c r="I748" s="24"/>
      <c r="J748" s="198"/>
      <c r="K748" s="358"/>
      <c r="L748" s="250"/>
      <c r="M748" s="342"/>
    </row>
    <row r="749" spans="1:13" s="38" customFormat="1" x14ac:dyDescent="0.2">
      <c r="A749" s="75"/>
      <c r="B749" s="82"/>
      <c r="C749" s="83"/>
      <c r="D749" s="84"/>
      <c r="E749" s="84"/>
      <c r="F749" s="84"/>
      <c r="G749" s="84"/>
      <c r="H749" s="282"/>
      <c r="I749" s="24"/>
      <c r="J749" s="198"/>
      <c r="K749" s="358"/>
      <c r="L749" s="250"/>
      <c r="M749" s="342"/>
    </row>
    <row r="750" spans="1:13" s="38" customFormat="1" x14ac:dyDescent="0.2">
      <c r="A750" s="75"/>
      <c r="B750" s="82"/>
      <c r="C750" s="83"/>
      <c r="D750" s="84"/>
      <c r="E750" s="84"/>
      <c r="F750" s="84"/>
      <c r="G750" s="84"/>
      <c r="H750" s="282"/>
      <c r="I750" s="24"/>
      <c r="J750" s="198"/>
      <c r="K750" s="358"/>
      <c r="L750" s="250"/>
      <c r="M750" s="342"/>
    </row>
    <row r="751" spans="1:13" s="38" customFormat="1" x14ac:dyDescent="0.2">
      <c r="A751" s="75"/>
      <c r="B751" s="82"/>
      <c r="C751" s="83"/>
      <c r="D751" s="84"/>
      <c r="E751" s="84"/>
      <c r="F751" s="84"/>
      <c r="G751" s="84"/>
      <c r="H751" s="282"/>
      <c r="I751" s="24"/>
      <c r="J751" s="198"/>
      <c r="K751" s="358"/>
      <c r="L751" s="250"/>
      <c r="M751" s="342"/>
    </row>
    <row r="752" spans="1:13" s="38" customFormat="1" x14ac:dyDescent="0.2">
      <c r="A752" s="75"/>
      <c r="B752" s="82"/>
      <c r="C752" s="83"/>
      <c r="D752" s="84"/>
      <c r="E752" s="84"/>
      <c r="F752" s="84"/>
      <c r="G752" s="84"/>
      <c r="H752" s="282"/>
      <c r="I752" s="24"/>
      <c r="J752" s="198"/>
      <c r="K752" s="358"/>
      <c r="L752" s="250"/>
      <c r="M752" s="342"/>
    </row>
    <row r="753" spans="1:13" s="38" customFormat="1" x14ac:dyDescent="0.2">
      <c r="A753" s="75"/>
      <c r="B753" s="82"/>
      <c r="C753" s="83"/>
      <c r="D753" s="84"/>
      <c r="E753" s="84"/>
      <c r="F753" s="84"/>
      <c r="G753" s="84"/>
      <c r="H753" s="282"/>
      <c r="I753" s="24"/>
      <c r="J753" s="198"/>
      <c r="K753" s="358"/>
      <c r="L753" s="250"/>
      <c r="M753" s="342"/>
    </row>
    <row r="754" spans="1:13" s="38" customFormat="1" x14ac:dyDescent="0.2">
      <c r="A754" s="75"/>
      <c r="B754" s="82"/>
      <c r="C754" s="83"/>
      <c r="D754" s="84"/>
      <c r="E754" s="84"/>
      <c r="F754" s="84"/>
      <c r="G754" s="84"/>
      <c r="H754" s="282"/>
      <c r="I754" s="24"/>
      <c r="J754" s="198"/>
      <c r="K754" s="358"/>
      <c r="L754" s="250"/>
      <c r="M754" s="342"/>
    </row>
    <row r="755" spans="1:13" s="38" customFormat="1" x14ac:dyDescent="0.2">
      <c r="A755" s="75"/>
      <c r="B755" s="82"/>
      <c r="C755" s="83"/>
      <c r="D755" s="84"/>
      <c r="E755" s="84"/>
      <c r="F755" s="84"/>
      <c r="G755" s="84"/>
      <c r="H755" s="282"/>
      <c r="I755" s="24"/>
      <c r="J755" s="198"/>
      <c r="K755" s="358"/>
      <c r="L755" s="250"/>
      <c r="M755" s="342"/>
    </row>
    <row r="756" spans="1:13" s="38" customFormat="1" x14ac:dyDescent="0.2">
      <c r="A756" s="75"/>
      <c r="B756" s="82"/>
      <c r="C756" s="83"/>
      <c r="D756" s="84"/>
      <c r="E756" s="84"/>
      <c r="F756" s="84"/>
      <c r="G756" s="84"/>
      <c r="H756" s="282"/>
      <c r="I756" s="24"/>
      <c r="J756" s="198"/>
      <c r="K756" s="358"/>
      <c r="L756" s="250"/>
      <c r="M756" s="342"/>
    </row>
    <row r="757" spans="1:13" s="90" customFormat="1" x14ac:dyDescent="0.2">
      <c r="A757" s="81"/>
      <c r="B757" s="76"/>
      <c r="C757" s="187"/>
      <c r="D757" s="13"/>
      <c r="E757" s="84"/>
      <c r="F757" s="21"/>
      <c r="G757" s="84"/>
      <c r="H757" s="283"/>
      <c r="I757" s="377"/>
      <c r="J757" s="79"/>
      <c r="K757" s="87"/>
      <c r="L757" s="250"/>
      <c r="M757" s="342"/>
    </row>
    <row r="758" spans="1:13" s="90" customFormat="1" x14ac:dyDescent="0.2">
      <c r="A758" s="81"/>
      <c r="B758" s="76"/>
      <c r="C758" s="187"/>
      <c r="D758" s="13"/>
      <c r="E758" s="84"/>
      <c r="F758" s="21"/>
      <c r="G758" s="84"/>
      <c r="H758" s="357"/>
      <c r="I758" s="377"/>
      <c r="J758" s="79"/>
      <c r="K758" s="87"/>
      <c r="L758" s="250"/>
      <c r="M758" s="233"/>
    </row>
    <row r="759" spans="1:13" s="90" customFormat="1" x14ac:dyDescent="0.2">
      <c r="A759" s="81"/>
      <c r="B759" s="76"/>
      <c r="C759" s="187"/>
      <c r="D759" s="13"/>
      <c r="E759" s="84"/>
      <c r="F759" s="21"/>
      <c r="G759" s="84"/>
      <c r="H759" s="357"/>
      <c r="I759" s="377"/>
      <c r="J759" s="79"/>
      <c r="K759" s="87"/>
      <c r="L759" s="250"/>
      <c r="M759" s="233"/>
    </row>
    <row r="760" spans="1:13" s="90" customFormat="1" x14ac:dyDescent="0.2">
      <c r="A760" s="81"/>
      <c r="B760" s="76"/>
      <c r="C760" s="187"/>
      <c r="D760" s="13"/>
      <c r="E760" s="84"/>
      <c r="F760" s="21"/>
      <c r="G760" s="84"/>
      <c r="H760" s="357"/>
      <c r="I760" s="377"/>
      <c r="J760" s="79"/>
      <c r="K760" s="87"/>
      <c r="L760" s="250"/>
      <c r="M760" s="233"/>
    </row>
    <row r="761" spans="1:13" s="90" customFormat="1" x14ac:dyDescent="0.2">
      <c r="A761" s="124"/>
      <c r="B761" s="76"/>
      <c r="C761" s="187"/>
      <c r="D761" s="12"/>
      <c r="E761" s="95"/>
      <c r="F761" s="21"/>
      <c r="G761" s="95"/>
      <c r="H761" s="357"/>
      <c r="I761" s="377"/>
      <c r="J761" s="79"/>
      <c r="K761" s="126"/>
      <c r="L761" s="250"/>
      <c r="M761" s="233"/>
    </row>
    <row r="762" spans="1:13" s="90" customFormat="1" x14ac:dyDescent="0.2">
      <c r="A762" s="124"/>
      <c r="B762" s="76"/>
      <c r="C762" s="187"/>
      <c r="D762" s="12"/>
      <c r="E762" s="95"/>
      <c r="F762" s="21"/>
      <c r="G762" s="95"/>
      <c r="H762" s="357"/>
      <c r="I762" s="377"/>
      <c r="J762" s="79"/>
      <c r="K762" s="126"/>
      <c r="L762" s="250"/>
      <c r="M762" s="359"/>
    </row>
    <row r="763" spans="1:13" s="90" customFormat="1" x14ac:dyDescent="0.2">
      <c r="A763" s="124"/>
      <c r="B763" s="76"/>
      <c r="C763" s="361"/>
      <c r="D763" s="12"/>
      <c r="E763" s="95"/>
      <c r="F763" s="21"/>
      <c r="G763" s="95"/>
      <c r="H763" s="357"/>
      <c r="I763" s="377"/>
      <c r="J763" s="79"/>
      <c r="K763" s="126"/>
      <c r="L763" s="250"/>
      <c r="M763" s="233"/>
    </row>
    <row r="764" spans="1:13" s="90" customFormat="1" x14ac:dyDescent="0.2">
      <c r="A764" s="81"/>
      <c r="B764" s="76"/>
      <c r="C764" s="187"/>
      <c r="D764" s="12"/>
      <c r="E764" s="84"/>
      <c r="F764" s="21"/>
      <c r="G764" s="84"/>
      <c r="H764" s="357"/>
      <c r="I764" s="377"/>
      <c r="J764" s="79"/>
      <c r="K764" s="87"/>
      <c r="L764" s="250"/>
      <c r="M764" s="233"/>
    </row>
    <row r="765" spans="1:13" s="90" customFormat="1" x14ac:dyDescent="0.2">
      <c r="A765" s="81"/>
      <c r="B765" s="76"/>
      <c r="C765" s="187"/>
      <c r="D765" s="13"/>
      <c r="E765" s="84"/>
      <c r="F765" s="21"/>
      <c r="G765" s="84"/>
      <c r="H765" s="357"/>
      <c r="I765" s="377"/>
      <c r="J765" s="79"/>
      <c r="K765" s="87"/>
      <c r="L765" s="250"/>
      <c r="M765" s="233"/>
    </row>
    <row r="766" spans="1:13" s="90" customFormat="1" x14ac:dyDescent="0.2">
      <c r="A766" s="81"/>
      <c r="B766" s="76"/>
      <c r="C766" s="187"/>
      <c r="D766" s="13"/>
      <c r="E766" s="84"/>
      <c r="F766" s="21"/>
      <c r="G766" s="84"/>
      <c r="H766" s="357"/>
      <c r="I766" s="377"/>
      <c r="J766" s="79"/>
      <c r="K766" s="87"/>
      <c r="L766" s="250"/>
      <c r="M766" s="233"/>
    </row>
    <row r="767" spans="1:13" s="90" customFormat="1" x14ac:dyDescent="0.2">
      <c r="A767" s="81"/>
      <c r="B767" s="76"/>
      <c r="C767" s="187"/>
      <c r="D767" s="13"/>
      <c r="E767" s="84"/>
      <c r="F767" s="21"/>
      <c r="G767" s="84"/>
      <c r="H767" s="357"/>
      <c r="I767" s="377"/>
      <c r="J767" s="79"/>
      <c r="K767" s="87"/>
      <c r="L767" s="250"/>
      <c r="M767" s="233"/>
    </row>
    <row r="768" spans="1:13" s="90" customFormat="1" x14ac:dyDescent="0.2">
      <c r="A768" s="81"/>
      <c r="B768" s="76"/>
      <c r="C768" s="187"/>
      <c r="D768" s="13"/>
      <c r="E768" s="84"/>
      <c r="F768" s="21"/>
      <c r="G768" s="84"/>
      <c r="H768" s="357"/>
      <c r="I768" s="377"/>
      <c r="J768" s="79"/>
      <c r="K768" s="87"/>
      <c r="L768" s="250"/>
      <c r="M768" s="233"/>
    </row>
    <row r="769" spans="1:13" s="90" customFormat="1" x14ac:dyDescent="0.2">
      <c r="A769" s="81"/>
      <c r="B769" s="76"/>
      <c r="C769" s="187"/>
      <c r="D769" s="13"/>
      <c r="E769" s="84"/>
      <c r="F769" s="21"/>
      <c r="G769" s="84"/>
      <c r="H769" s="357"/>
      <c r="I769" s="377"/>
      <c r="J769" s="79"/>
      <c r="K769" s="87"/>
      <c r="L769" s="250"/>
      <c r="M769" s="360"/>
    </row>
    <row r="770" spans="1:13" s="90" customFormat="1" x14ac:dyDescent="0.2">
      <c r="A770" s="81"/>
      <c r="B770" s="82"/>
      <c r="C770" s="83"/>
      <c r="D770" s="84"/>
      <c r="E770" s="84"/>
      <c r="F770" s="84"/>
      <c r="G770" s="84"/>
      <c r="H770" s="283"/>
      <c r="I770" s="24"/>
      <c r="J770" s="79"/>
      <c r="K770" s="87"/>
      <c r="L770" s="251"/>
    </row>
    <row r="771" spans="1:13" s="90" customFormat="1" x14ac:dyDescent="0.2">
      <c r="A771" s="81"/>
      <c r="B771" s="82"/>
      <c r="C771" s="83"/>
      <c r="D771" s="84"/>
      <c r="E771" s="84"/>
      <c r="F771" s="84"/>
      <c r="G771" s="84"/>
      <c r="H771" s="282"/>
      <c r="I771" s="24"/>
      <c r="J771" s="79"/>
      <c r="K771" s="87"/>
      <c r="L771" s="251"/>
      <c r="M771" s="342"/>
    </row>
    <row r="772" spans="1:13" s="38" customFormat="1" x14ac:dyDescent="0.2">
      <c r="A772" s="75"/>
      <c r="B772" s="82"/>
      <c r="C772" s="83"/>
      <c r="D772" s="84"/>
      <c r="E772" s="84"/>
      <c r="F772" s="84"/>
      <c r="G772" s="84"/>
      <c r="H772" s="282"/>
      <c r="I772" s="283"/>
      <c r="J772" s="79"/>
      <c r="K772" s="80"/>
      <c r="L772" s="250"/>
      <c r="M772" s="342"/>
    </row>
    <row r="773" spans="1:13" s="38" customFormat="1" x14ac:dyDescent="0.2">
      <c r="A773" s="128"/>
      <c r="B773" s="76"/>
      <c r="C773" s="129"/>
      <c r="D773" s="7"/>
      <c r="E773" s="7"/>
      <c r="F773" s="21"/>
      <c r="G773" s="7"/>
      <c r="H773" s="357"/>
      <c r="I773" s="24"/>
      <c r="J773" s="79"/>
      <c r="K773" s="130"/>
      <c r="L773" s="254"/>
      <c r="M773" s="346"/>
    </row>
    <row r="774" spans="1:13" s="38" customFormat="1" x14ac:dyDescent="0.2">
      <c r="A774" s="128"/>
      <c r="B774" s="76"/>
      <c r="C774" s="129"/>
      <c r="D774" s="7"/>
      <c r="E774" s="7"/>
      <c r="F774" s="21"/>
      <c r="G774" s="7"/>
      <c r="H774" s="357"/>
      <c r="I774" s="24"/>
      <c r="J774" s="79"/>
      <c r="K774" s="130"/>
      <c r="L774" s="254"/>
      <c r="M774" s="346"/>
    </row>
    <row r="775" spans="1:13" s="38" customFormat="1" x14ac:dyDescent="0.2">
      <c r="A775" s="128"/>
      <c r="B775" s="76"/>
      <c r="C775" s="129"/>
      <c r="D775" s="7"/>
      <c r="E775" s="7"/>
      <c r="F775" s="21"/>
      <c r="G775" s="7"/>
      <c r="H775" s="357"/>
      <c r="I775" s="24"/>
      <c r="J775" s="79"/>
      <c r="K775" s="130"/>
      <c r="L775" s="254"/>
      <c r="M775" s="346"/>
    </row>
    <row r="776" spans="1:13" s="38" customFormat="1" x14ac:dyDescent="0.2">
      <c r="A776" s="128"/>
      <c r="B776" s="76"/>
      <c r="C776" s="77"/>
      <c r="D776" s="7"/>
      <c r="E776" s="7"/>
      <c r="F776" s="21"/>
      <c r="G776" s="7"/>
      <c r="H776" s="357"/>
      <c r="I776" s="24"/>
      <c r="J776" s="79"/>
      <c r="K776" s="130"/>
      <c r="L776" s="254"/>
      <c r="M776" s="346"/>
    </row>
    <row r="777" spans="1:13" s="38" customFormat="1" x14ac:dyDescent="0.2">
      <c r="A777" s="128"/>
      <c r="B777" s="76"/>
      <c r="C777" s="77"/>
      <c r="D777" s="7"/>
      <c r="E777" s="7"/>
      <c r="F777" s="21"/>
      <c r="G777" s="7"/>
      <c r="H777" s="357"/>
      <c r="I777" s="24"/>
      <c r="J777" s="79"/>
      <c r="K777" s="130"/>
      <c r="L777" s="254"/>
      <c r="M777" s="346"/>
    </row>
    <row r="778" spans="1:13" s="38" customFormat="1" x14ac:dyDescent="0.2">
      <c r="A778" s="128"/>
      <c r="B778" s="76"/>
      <c r="C778" s="129"/>
      <c r="D778" s="7"/>
      <c r="E778" s="7"/>
      <c r="F778" s="21"/>
      <c r="G778" s="7"/>
      <c r="H778" s="357"/>
      <c r="I778" s="24"/>
      <c r="J778" s="79"/>
      <c r="K778" s="130"/>
      <c r="L778" s="254"/>
      <c r="M778" s="346"/>
    </row>
    <row r="779" spans="1:13" s="38" customFormat="1" x14ac:dyDescent="0.2">
      <c r="A779" s="128"/>
      <c r="B779" s="76"/>
      <c r="C779" s="77"/>
      <c r="D779" s="7"/>
      <c r="E779" s="7"/>
      <c r="F779" s="21"/>
      <c r="G779" s="7"/>
      <c r="H779" s="357"/>
      <c r="I779" s="24"/>
      <c r="J779" s="79"/>
      <c r="K779" s="130"/>
      <c r="L779" s="254"/>
      <c r="M779" s="346"/>
    </row>
    <row r="780" spans="1:13" s="38" customFormat="1" x14ac:dyDescent="0.2">
      <c r="A780" s="128"/>
      <c r="B780" s="76"/>
      <c r="C780" s="77"/>
      <c r="D780" s="7"/>
      <c r="E780" s="7"/>
      <c r="F780" s="21"/>
      <c r="G780" s="7"/>
      <c r="H780" s="357"/>
      <c r="I780" s="24"/>
      <c r="J780" s="79"/>
      <c r="K780" s="130"/>
      <c r="L780" s="254"/>
      <c r="M780" s="346"/>
    </row>
    <row r="781" spans="1:13" s="38" customFormat="1" x14ac:dyDescent="0.2">
      <c r="A781" s="128"/>
      <c r="B781" s="76"/>
      <c r="C781" s="77"/>
      <c r="D781" s="7"/>
      <c r="E781" s="7"/>
      <c r="F781" s="21"/>
      <c r="G781" s="7"/>
      <c r="H781" s="357"/>
      <c r="I781" s="24"/>
      <c r="J781" s="79"/>
      <c r="K781" s="130"/>
      <c r="L781" s="254"/>
      <c r="M781" s="346"/>
    </row>
    <row r="782" spans="1:13" s="38" customFormat="1" x14ac:dyDescent="0.2">
      <c r="A782" s="128"/>
      <c r="B782" s="76"/>
      <c r="C782" s="77"/>
      <c r="D782" s="7"/>
      <c r="E782" s="7"/>
      <c r="F782" s="21"/>
      <c r="G782" s="7"/>
      <c r="H782" s="357"/>
      <c r="I782" s="24"/>
      <c r="J782" s="79"/>
      <c r="K782" s="130"/>
      <c r="L782" s="254"/>
      <c r="M782" s="346"/>
    </row>
    <row r="783" spans="1:13" s="38" customFormat="1" x14ac:dyDescent="0.2">
      <c r="A783" s="75"/>
      <c r="B783" s="76"/>
      <c r="C783" s="77"/>
      <c r="D783" s="21"/>
      <c r="E783" s="21"/>
      <c r="F783" s="21"/>
      <c r="G783" s="21"/>
      <c r="H783" s="357"/>
      <c r="I783" s="24"/>
      <c r="J783" s="79"/>
      <c r="K783" s="130"/>
      <c r="L783" s="254"/>
      <c r="M783" s="346"/>
    </row>
    <row r="784" spans="1:13" s="38" customFormat="1" x14ac:dyDescent="0.2">
      <c r="A784" s="75"/>
      <c r="B784" s="76"/>
      <c r="C784" s="77"/>
      <c r="D784" s="21"/>
      <c r="E784" s="21"/>
      <c r="F784" s="21"/>
      <c r="G784" s="21"/>
      <c r="H784" s="357"/>
      <c r="I784" s="24"/>
      <c r="J784" s="79"/>
      <c r="K784" s="130"/>
      <c r="L784" s="254"/>
      <c r="M784" s="346"/>
    </row>
    <row r="785" spans="1:13" s="38" customFormat="1" x14ac:dyDescent="0.2">
      <c r="A785" s="75"/>
      <c r="B785" s="76"/>
      <c r="C785" s="77"/>
      <c r="D785" s="21"/>
      <c r="E785" s="21"/>
      <c r="F785" s="21"/>
      <c r="G785" s="21"/>
      <c r="H785" s="357"/>
      <c r="I785" s="24"/>
      <c r="J785" s="79"/>
      <c r="K785" s="130"/>
      <c r="L785" s="254"/>
      <c r="M785" s="346"/>
    </row>
    <row r="786" spans="1:13" s="38" customFormat="1" x14ac:dyDescent="0.2">
      <c r="A786" s="75"/>
      <c r="B786" s="76"/>
      <c r="C786" s="77"/>
      <c r="D786" s="21"/>
      <c r="E786" s="21"/>
      <c r="F786" s="21"/>
      <c r="G786" s="21"/>
      <c r="H786" s="357"/>
      <c r="I786" s="24"/>
      <c r="J786" s="79"/>
      <c r="K786" s="130"/>
      <c r="L786" s="254"/>
      <c r="M786" s="346"/>
    </row>
    <row r="787" spans="1:13" s="38" customFormat="1" x14ac:dyDescent="0.2">
      <c r="A787" s="75"/>
      <c r="B787" s="76"/>
      <c r="C787" s="77"/>
      <c r="D787" s="21"/>
      <c r="E787" s="21"/>
      <c r="F787" s="21"/>
      <c r="G787" s="21"/>
      <c r="H787" s="357"/>
      <c r="I787" s="24"/>
      <c r="J787" s="79"/>
      <c r="K787" s="130"/>
      <c r="L787" s="254"/>
      <c r="M787" s="346"/>
    </row>
    <row r="788" spans="1:13" s="38" customFormat="1" x14ac:dyDescent="0.2">
      <c r="A788" s="128"/>
      <c r="B788" s="76"/>
      <c r="C788" s="77"/>
      <c r="D788" s="7"/>
      <c r="E788" s="7"/>
      <c r="F788" s="21"/>
      <c r="G788" s="7"/>
      <c r="H788" s="357"/>
      <c r="I788" s="24"/>
      <c r="J788" s="79"/>
      <c r="K788" s="130"/>
      <c r="L788" s="254"/>
      <c r="M788" s="346"/>
    </row>
    <row r="789" spans="1:13" s="38" customFormat="1" x14ac:dyDescent="0.2">
      <c r="A789" s="128"/>
      <c r="B789" s="76"/>
      <c r="C789" s="77"/>
      <c r="D789" s="7"/>
      <c r="E789" s="7"/>
      <c r="F789" s="21"/>
      <c r="G789" s="7"/>
      <c r="H789" s="357"/>
      <c r="I789" s="24"/>
      <c r="J789" s="79"/>
      <c r="K789" s="130"/>
      <c r="L789" s="254"/>
      <c r="M789" s="346"/>
    </row>
    <row r="790" spans="1:13" s="38" customFormat="1" x14ac:dyDescent="0.2">
      <c r="A790" s="128"/>
      <c r="B790" s="76"/>
      <c r="C790" s="77"/>
      <c r="D790" s="7"/>
      <c r="E790" s="7"/>
      <c r="F790" s="21"/>
      <c r="G790" s="7"/>
      <c r="H790" s="357"/>
      <c r="I790" s="24"/>
      <c r="J790" s="79"/>
      <c r="K790" s="130"/>
      <c r="L790" s="254"/>
      <c r="M790" s="346"/>
    </row>
    <row r="791" spans="1:13" s="38" customFormat="1" x14ac:dyDescent="0.2">
      <c r="A791" s="128"/>
      <c r="B791" s="76"/>
      <c r="C791" s="77"/>
      <c r="D791" s="7"/>
      <c r="E791" s="7"/>
      <c r="F791" s="21"/>
      <c r="G791" s="7"/>
      <c r="H791" s="357"/>
      <c r="I791" s="24"/>
      <c r="J791" s="79"/>
      <c r="K791" s="130"/>
      <c r="L791" s="254"/>
      <c r="M791" s="346"/>
    </row>
    <row r="792" spans="1:13" s="38" customFormat="1" x14ac:dyDescent="0.2">
      <c r="A792" s="128"/>
      <c r="B792" s="76"/>
      <c r="C792" s="77"/>
      <c r="D792" s="7"/>
      <c r="E792" s="7"/>
      <c r="F792" s="21"/>
      <c r="G792" s="7"/>
      <c r="H792" s="357"/>
      <c r="I792" s="24"/>
      <c r="J792" s="79"/>
      <c r="K792" s="130"/>
      <c r="L792" s="254"/>
      <c r="M792" s="346"/>
    </row>
    <row r="793" spans="1:13" s="38" customFormat="1" x14ac:dyDescent="0.2">
      <c r="A793" s="128"/>
      <c r="B793" s="76"/>
      <c r="C793" s="77"/>
      <c r="D793" s="7"/>
      <c r="E793" s="7"/>
      <c r="F793" s="21"/>
      <c r="G793" s="7"/>
      <c r="H793" s="357"/>
      <c r="I793" s="24"/>
      <c r="J793" s="79"/>
      <c r="K793" s="130"/>
      <c r="L793" s="254"/>
      <c r="M793" s="346"/>
    </row>
    <row r="794" spans="1:13" s="38" customFormat="1" x14ac:dyDescent="0.2">
      <c r="A794" s="128"/>
      <c r="B794" s="76"/>
      <c r="C794" s="77"/>
      <c r="D794" s="7"/>
      <c r="E794" s="7"/>
      <c r="F794" s="21"/>
      <c r="G794" s="7"/>
      <c r="H794" s="357"/>
      <c r="I794" s="24"/>
      <c r="J794" s="79"/>
      <c r="K794" s="130"/>
      <c r="L794" s="254"/>
      <c r="M794" s="346"/>
    </row>
    <row r="795" spans="1:13" s="38" customFormat="1" x14ac:dyDescent="0.2">
      <c r="A795" s="128"/>
      <c r="B795" s="76"/>
      <c r="C795" s="77"/>
      <c r="D795" s="7"/>
      <c r="E795" s="7"/>
      <c r="F795" s="21"/>
      <c r="G795" s="7"/>
      <c r="H795" s="357"/>
      <c r="I795" s="24"/>
      <c r="J795" s="79"/>
      <c r="K795" s="130"/>
      <c r="L795" s="254"/>
      <c r="M795" s="346"/>
    </row>
    <row r="796" spans="1:13" s="38" customFormat="1" x14ac:dyDescent="0.2">
      <c r="A796" s="128"/>
      <c r="B796" s="76"/>
      <c r="C796" s="77"/>
      <c r="D796" s="7"/>
      <c r="E796" s="7"/>
      <c r="F796" s="21"/>
      <c r="G796" s="7"/>
      <c r="H796" s="357"/>
      <c r="I796" s="24"/>
      <c r="J796" s="79"/>
      <c r="K796" s="130"/>
      <c r="L796" s="254"/>
      <c r="M796" s="346"/>
    </row>
    <row r="797" spans="1:13" s="38" customFormat="1" x14ac:dyDescent="0.2">
      <c r="A797" s="128"/>
      <c r="B797" s="76"/>
      <c r="C797" s="77"/>
      <c r="D797" s="7"/>
      <c r="E797" s="7"/>
      <c r="F797" s="21"/>
      <c r="G797" s="7"/>
      <c r="H797" s="357"/>
      <c r="I797" s="24"/>
      <c r="J797" s="79"/>
      <c r="K797" s="130"/>
      <c r="L797" s="254"/>
      <c r="M797" s="346"/>
    </row>
    <row r="798" spans="1:13" s="38" customFormat="1" x14ac:dyDescent="0.2">
      <c r="A798" s="75"/>
      <c r="B798" s="76"/>
      <c r="C798" s="77"/>
      <c r="D798" s="21"/>
      <c r="E798" s="21"/>
      <c r="F798" s="21"/>
      <c r="G798" s="21"/>
      <c r="H798" s="357"/>
      <c r="I798" s="24"/>
      <c r="J798" s="79"/>
      <c r="K798" s="130"/>
      <c r="L798" s="250"/>
      <c r="M798" s="346"/>
    </row>
    <row r="799" spans="1:13" s="38" customFormat="1" x14ac:dyDescent="0.2">
      <c r="A799" s="75"/>
      <c r="B799" s="76"/>
      <c r="C799" s="77"/>
      <c r="D799" s="21"/>
      <c r="E799" s="21"/>
      <c r="F799" s="21"/>
      <c r="G799" s="21"/>
      <c r="H799" s="357"/>
      <c r="I799" s="24"/>
      <c r="J799" s="79"/>
      <c r="K799" s="130"/>
      <c r="L799" s="250"/>
      <c r="M799" s="346"/>
    </row>
    <row r="800" spans="1:13" s="38" customFormat="1" x14ac:dyDescent="0.2">
      <c r="A800" s="75"/>
      <c r="B800" s="76"/>
      <c r="C800" s="77"/>
      <c r="D800" s="21"/>
      <c r="E800" s="21"/>
      <c r="F800" s="21"/>
      <c r="G800" s="21"/>
      <c r="H800" s="357"/>
      <c r="I800" s="24"/>
      <c r="J800" s="79"/>
      <c r="K800" s="130"/>
      <c r="L800" s="250"/>
      <c r="M800" s="346"/>
    </row>
    <row r="801" spans="1:13" s="38" customFormat="1" x14ac:dyDescent="0.2">
      <c r="A801" s="75"/>
      <c r="B801" s="76"/>
      <c r="C801" s="77"/>
      <c r="D801" s="21"/>
      <c r="E801" s="21"/>
      <c r="F801" s="21"/>
      <c r="G801" s="21"/>
      <c r="H801" s="357"/>
      <c r="I801" s="24"/>
      <c r="J801" s="79"/>
      <c r="K801" s="130"/>
      <c r="L801" s="250"/>
      <c r="M801" s="346"/>
    </row>
    <row r="802" spans="1:13" s="38" customFormat="1" x14ac:dyDescent="0.2">
      <c r="A802" s="75"/>
      <c r="B802" s="76"/>
      <c r="C802" s="77"/>
      <c r="D802" s="21"/>
      <c r="E802" s="21"/>
      <c r="F802" s="21"/>
      <c r="G802" s="21"/>
      <c r="H802" s="357"/>
      <c r="I802" s="24"/>
      <c r="J802" s="79"/>
      <c r="K802" s="130"/>
      <c r="L802" s="250"/>
      <c r="M802" s="346"/>
    </row>
    <row r="803" spans="1:13" s="38" customFormat="1" x14ac:dyDescent="0.2">
      <c r="A803" s="75"/>
      <c r="B803" s="76"/>
      <c r="C803" s="77"/>
      <c r="D803" s="21"/>
      <c r="E803" s="21"/>
      <c r="F803" s="21"/>
      <c r="G803" s="21"/>
      <c r="H803" s="357"/>
      <c r="I803" s="24"/>
      <c r="J803" s="79"/>
      <c r="K803" s="130"/>
      <c r="L803" s="250"/>
      <c r="M803" s="346"/>
    </row>
    <row r="804" spans="1:13" s="38" customFormat="1" x14ac:dyDescent="0.2">
      <c r="A804" s="75"/>
      <c r="B804" s="76"/>
      <c r="C804" s="77"/>
      <c r="D804" s="21"/>
      <c r="E804" s="21"/>
      <c r="F804" s="21"/>
      <c r="G804" s="21"/>
      <c r="H804" s="357"/>
      <c r="I804" s="24"/>
      <c r="J804" s="79"/>
      <c r="K804" s="130"/>
      <c r="L804" s="250"/>
      <c r="M804" s="346"/>
    </row>
    <row r="805" spans="1:13" s="38" customFormat="1" x14ac:dyDescent="0.2">
      <c r="A805" s="75"/>
      <c r="B805" s="76"/>
      <c r="C805" s="77"/>
      <c r="D805" s="21"/>
      <c r="E805" s="21"/>
      <c r="F805" s="21"/>
      <c r="G805" s="21"/>
      <c r="H805" s="357"/>
      <c r="I805" s="283"/>
      <c r="J805" s="79"/>
      <c r="K805" s="130"/>
      <c r="L805" s="250"/>
      <c r="M805" s="348"/>
    </row>
    <row r="806" spans="1:13" s="38" customFormat="1" x14ac:dyDescent="0.2">
      <c r="A806" s="75"/>
      <c r="B806" s="76"/>
      <c r="C806" s="77"/>
      <c r="D806" s="21"/>
      <c r="E806" s="21"/>
      <c r="F806" s="21"/>
      <c r="G806" s="21"/>
      <c r="H806" s="357"/>
      <c r="I806" s="24"/>
      <c r="J806" s="79"/>
      <c r="K806" s="130"/>
      <c r="L806" s="250"/>
      <c r="M806" s="346"/>
    </row>
    <row r="807" spans="1:13" s="38" customFormat="1" x14ac:dyDescent="0.2">
      <c r="A807" s="75"/>
      <c r="B807" s="76"/>
      <c r="C807" s="77"/>
      <c r="D807" s="21"/>
      <c r="E807" s="21"/>
      <c r="F807" s="21"/>
      <c r="G807" s="21"/>
      <c r="H807" s="357"/>
      <c r="I807" s="24"/>
      <c r="J807" s="79"/>
      <c r="K807" s="130"/>
      <c r="L807" s="250"/>
      <c r="M807" s="346"/>
    </row>
    <row r="808" spans="1:13" s="38" customFormat="1" x14ac:dyDescent="0.2">
      <c r="A808" s="128"/>
      <c r="B808" s="76"/>
      <c r="C808" s="129"/>
      <c r="D808" s="7"/>
      <c r="E808" s="7"/>
      <c r="F808" s="21"/>
      <c r="G808" s="7"/>
      <c r="H808" s="357"/>
      <c r="I808" s="24"/>
      <c r="J808" s="79"/>
      <c r="K808" s="130"/>
      <c r="L808" s="250"/>
      <c r="M808" s="346"/>
    </row>
    <row r="809" spans="1:13" s="38" customFormat="1" x14ac:dyDescent="0.2">
      <c r="A809" s="128"/>
      <c r="B809" s="76"/>
      <c r="C809" s="77"/>
      <c r="D809" s="7"/>
      <c r="E809" s="7"/>
      <c r="F809" s="21"/>
      <c r="G809" s="7"/>
      <c r="H809" s="357"/>
      <c r="I809" s="24"/>
      <c r="J809" s="79"/>
      <c r="K809" s="130"/>
      <c r="L809" s="250"/>
      <c r="M809" s="346"/>
    </row>
    <row r="810" spans="1:13" s="38" customFormat="1" x14ac:dyDescent="0.2">
      <c r="A810" s="128"/>
      <c r="B810" s="76"/>
      <c r="C810" s="129"/>
      <c r="D810" s="7"/>
      <c r="E810" s="7"/>
      <c r="F810" s="21"/>
      <c r="G810" s="7"/>
      <c r="H810" s="357"/>
      <c r="I810" s="24"/>
      <c r="J810" s="79"/>
      <c r="K810" s="130"/>
      <c r="L810" s="250"/>
      <c r="M810" s="346"/>
    </row>
    <row r="811" spans="1:13" s="38" customFormat="1" x14ac:dyDescent="0.2">
      <c r="A811" s="128"/>
      <c r="B811" s="76"/>
      <c r="C811" s="129"/>
      <c r="D811" s="7"/>
      <c r="E811" s="7"/>
      <c r="F811" s="21"/>
      <c r="G811" s="7"/>
      <c r="H811" s="357"/>
      <c r="I811" s="24"/>
      <c r="J811" s="79"/>
      <c r="K811" s="130"/>
      <c r="L811" s="250"/>
      <c r="M811" s="346"/>
    </row>
    <row r="812" spans="1:13" s="38" customFormat="1" x14ac:dyDescent="0.2">
      <c r="A812" s="128"/>
      <c r="B812" s="76"/>
      <c r="C812" s="129"/>
      <c r="D812" s="7"/>
      <c r="E812" s="7"/>
      <c r="F812" s="21"/>
      <c r="G812" s="7"/>
      <c r="H812" s="357"/>
      <c r="I812" s="24"/>
      <c r="J812" s="79"/>
      <c r="K812" s="130"/>
      <c r="L812" s="250"/>
      <c r="M812" s="346"/>
    </row>
    <row r="813" spans="1:13" s="38" customFormat="1" x14ac:dyDescent="0.2">
      <c r="A813" s="128"/>
      <c r="B813" s="76"/>
      <c r="C813" s="77"/>
      <c r="D813" s="7"/>
      <c r="E813" s="7"/>
      <c r="F813" s="21"/>
      <c r="G813" s="7"/>
      <c r="H813" s="357"/>
      <c r="I813" s="24"/>
      <c r="J813" s="79"/>
      <c r="K813" s="130"/>
      <c r="L813" s="250"/>
      <c r="M813" s="346"/>
    </row>
    <row r="814" spans="1:13" s="38" customFormat="1" x14ac:dyDescent="0.2">
      <c r="A814" s="128"/>
      <c r="B814" s="76"/>
      <c r="C814" s="77"/>
      <c r="D814" s="7"/>
      <c r="E814" s="7"/>
      <c r="F814" s="21"/>
      <c r="G814" s="7"/>
      <c r="H814" s="357"/>
      <c r="I814" s="24"/>
      <c r="J814" s="79"/>
      <c r="K814" s="130"/>
      <c r="L814" s="250"/>
      <c r="M814" s="346"/>
    </row>
    <row r="815" spans="1:13" s="38" customFormat="1" x14ac:dyDescent="0.2">
      <c r="A815" s="128"/>
      <c r="B815" s="76"/>
      <c r="C815" s="77"/>
      <c r="D815" s="7"/>
      <c r="E815" s="7"/>
      <c r="F815" s="21"/>
      <c r="G815" s="7"/>
      <c r="H815" s="357"/>
      <c r="I815" s="24"/>
      <c r="J815" s="79"/>
      <c r="K815" s="130"/>
      <c r="L815" s="250"/>
      <c r="M815" s="346"/>
    </row>
    <row r="816" spans="1:13" s="38" customFormat="1" x14ac:dyDescent="0.2">
      <c r="A816" s="128"/>
      <c r="B816" s="76"/>
      <c r="C816" s="129"/>
      <c r="D816" s="7"/>
      <c r="E816" s="7"/>
      <c r="F816" s="21"/>
      <c r="G816" s="7"/>
      <c r="H816" s="357"/>
      <c r="I816" s="24"/>
      <c r="J816" s="79"/>
      <c r="K816" s="130"/>
      <c r="L816" s="250"/>
      <c r="M816" s="346"/>
    </row>
    <row r="817" spans="1:13" s="38" customFormat="1" x14ac:dyDescent="0.2">
      <c r="A817" s="128"/>
      <c r="B817" s="76"/>
      <c r="C817" s="77"/>
      <c r="D817" s="7"/>
      <c r="E817" s="7"/>
      <c r="F817" s="21"/>
      <c r="G817" s="7"/>
      <c r="H817" s="357"/>
      <c r="I817" s="24"/>
      <c r="J817" s="79"/>
      <c r="K817" s="130"/>
      <c r="L817" s="250"/>
      <c r="M817" s="346"/>
    </row>
    <row r="818" spans="1:13" s="38" customFormat="1" x14ac:dyDescent="0.2">
      <c r="A818" s="128"/>
      <c r="B818" s="76"/>
      <c r="C818" s="77"/>
      <c r="D818" s="7"/>
      <c r="E818" s="7"/>
      <c r="F818" s="21"/>
      <c r="G818" s="7"/>
      <c r="H818" s="357"/>
      <c r="I818" s="24"/>
      <c r="J818" s="79"/>
      <c r="K818" s="130"/>
      <c r="L818" s="250"/>
      <c r="M818" s="346"/>
    </row>
    <row r="819" spans="1:13" s="38" customFormat="1" x14ac:dyDescent="0.2">
      <c r="A819" s="128"/>
      <c r="B819" s="76"/>
      <c r="C819" s="77"/>
      <c r="D819" s="7"/>
      <c r="E819" s="7"/>
      <c r="F819" s="21"/>
      <c r="G819" s="7"/>
      <c r="H819" s="357"/>
      <c r="I819" s="24"/>
      <c r="J819" s="79"/>
      <c r="K819" s="130"/>
      <c r="L819" s="250"/>
      <c r="M819" s="346"/>
    </row>
    <row r="820" spans="1:13" s="38" customFormat="1" x14ac:dyDescent="0.2">
      <c r="A820" s="128"/>
      <c r="B820" s="76"/>
      <c r="C820" s="77"/>
      <c r="D820" s="7"/>
      <c r="E820" s="7"/>
      <c r="F820" s="21"/>
      <c r="G820" s="7"/>
      <c r="H820" s="357"/>
      <c r="I820" s="24"/>
      <c r="J820" s="79"/>
      <c r="K820" s="130"/>
      <c r="L820" s="250"/>
      <c r="M820" s="346"/>
    </row>
    <row r="821" spans="1:13" s="38" customFormat="1" x14ac:dyDescent="0.2">
      <c r="A821" s="128"/>
      <c r="B821" s="76"/>
      <c r="C821" s="77"/>
      <c r="D821" s="7"/>
      <c r="E821" s="7"/>
      <c r="F821" s="21"/>
      <c r="G821" s="7"/>
      <c r="H821" s="357"/>
      <c r="I821" s="24"/>
      <c r="J821" s="79"/>
      <c r="K821" s="130"/>
      <c r="L821" s="250"/>
      <c r="M821" s="346"/>
    </row>
    <row r="822" spans="1:13" s="38" customFormat="1" x14ac:dyDescent="0.2">
      <c r="A822" s="128"/>
      <c r="B822" s="76"/>
      <c r="C822" s="77"/>
      <c r="D822" s="7"/>
      <c r="E822" s="7"/>
      <c r="F822" s="21"/>
      <c r="G822" s="7"/>
      <c r="H822" s="357"/>
      <c r="I822" s="24"/>
      <c r="J822" s="79"/>
      <c r="K822" s="130"/>
      <c r="L822" s="250"/>
      <c r="M822" s="346"/>
    </row>
    <row r="823" spans="1:13" s="38" customFormat="1" x14ac:dyDescent="0.2">
      <c r="A823" s="128"/>
      <c r="B823" s="76"/>
      <c r="C823" s="77"/>
      <c r="D823" s="7"/>
      <c r="E823" s="7"/>
      <c r="F823" s="21"/>
      <c r="G823" s="7"/>
      <c r="H823" s="357"/>
      <c r="I823" s="24"/>
      <c r="J823" s="79"/>
      <c r="K823" s="130"/>
      <c r="L823" s="250"/>
      <c r="M823" s="346"/>
    </row>
    <row r="824" spans="1:13" s="38" customFormat="1" x14ac:dyDescent="0.2">
      <c r="A824" s="128"/>
      <c r="B824" s="76"/>
      <c r="C824" s="129"/>
      <c r="D824" s="7"/>
      <c r="E824" s="7"/>
      <c r="F824" s="21"/>
      <c r="G824" s="7"/>
      <c r="H824" s="357"/>
      <c r="I824" s="24"/>
      <c r="J824" s="79"/>
      <c r="K824" s="130"/>
      <c r="L824" s="250"/>
      <c r="M824" s="346"/>
    </row>
    <row r="825" spans="1:13" s="38" customFormat="1" x14ac:dyDescent="0.2">
      <c r="A825" s="128"/>
      <c r="B825" s="76"/>
      <c r="C825" s="129"/>
      <c r="D825" s="7"/>
      <c r="E825" s="7"/>
      <c r="F825" s="21"/>
      <c r="G825" s="7"/>
      <c r="H825" s="357"/>
      <c r="I825" s="24"/>
      <c r="J825" s="79"/>
      <c r="K825" s="130"/>
      <c r="L825" s="250"/>
      <c r="M825" s="346"/>
    </row>
    <row r="826" spans="1:13" s="38" customFormat="1" x14ac:dyDescent="0.2">
      <c r="A826" s="128"/>
      <c r="B826" s="76"/>
      <c r="C826" s="129"/>
      <c r="D826" s="7"/>
      <c r="E826" s="7"/>
      <c r="F826" s="21"/>
      <c r="G826" s="7"/>
      <c r="H826" s="357"/>
      <c r="I826" s="24"/>
      <c r="J826" s="79"/>
      <c r="K826" s="130"/>
      <c r="L826" s="250"/>
      <c r="M826" s="346"/>
    </row>
    <row r="827" spans="1:13" s="38" customFormat="1" x14ac:dyDescent="0.2">
      <c r="A827" s="128"/>
      <c r="B827" s="76"/>
      <c r="C827" s="129"/>
      <c r="D827" s="7"/>
      <c r="E827" s="7"/>
      <c r="F827" s="21"/>
      <c r="G827" s="7"/>
      <c r="H827" s="357"/>
      <c r="I827" s="24"/>
      <c r="J827" s="79"/>
      <c r="K827" s="130"/>
      <c r="L827" s="250"/>
      <c r="M827" s="346"/>
    </row>
    <row r="828" spans="1:13" s="38" customFormat="1" x14ac:dyDescent="0.2">
      <c r="A828" s="128"/>
      <c r="B828" s="76"/>
      <c r="C828" s="129"/>
      <c r="D828" s="7"/>
      <c r="E828" s="7"/>
      <c r="F828" s="21"/>
      <c r="G828" s="7"/>
      <c r="H828" s="357"/>
      <c r="I828" s="24"/>
      <c r="J828" s="79"/>
      <c r="K828" s="130"/>
      <c r="L828" s="250"/>
      <c r="M828" s="346"/>
    </row>
    <row r="829" spans="1:13" s="38" customFormat="1" x14ac:dyDescent="0.2">
      <c r="A829" s="128"/>
      <c r="B829" s="76"/>
      <c r="C829" s="129"/>
      <c r="D829" s="7"/>
      <c r="E829" s="7"/>
      <c r="F829" s="21"/>
      <c r="G829" s="7"/>
      <c r="H829" s="357"/>
      <c r="I829" s="24"/>
      <c r="J829" s="79"/>
      <c r="K829" s="130"/>
      <c r="L829" s="250"/>
      <c r="M829" s="346"/>
    </row>
    <row r="830" spans="1:13" s="38" customFormat="1" x14ac:dyDescent="0.2">
      <c r="A830" s="128"/>
      <c r="B830" s="76"/>
      <c r="C830" s="129"/>
      <c r="D830" s="7"/>
      <c r="E830" s="7"/>
      <c r="F830" s="21"/>
      <c r="G830" s="7"/>
      <c r="H830" s="357"/>
      <c r="I830" s="24"/>
      <c r="J830" s="79"/>
      <c r="K830" s="130"/>
      <c r="L830" s="250"/>
      <c r="M830" s="346"/>
    </row>
    <row r="831" spans="1:13" s="38" customFormat="1" x14ac:dyDescent="0.2">
      <c r="A831" s="128"/>
      <c r="B831" s="76"/>
      <c r="C831" s="129"/>
      <c r="D831" s="7"/>
      <c r="E831" s="7"/>
      <c r="F831" s="21"/>
      <c r="G831" s="7"/>
      <c r="H831" s="357"/>
      <c r="I831" s="24"/>
      <c r="J831" s="79"/>
      <c r="K831" s="130"/>
      <c r="L831" s="250"/>
      <c r="M831" s="346"/>
    </row>
    <row r="832" spans="1:13" s="38" customFormat="1" x14ac:dyDescent="0.2">
      <c r="A832" s="128"/>
      <c r="B832" s="76"/>
      <c r="C832" s="129"/>
      <c r="D832" s="7"/>
      <c r="E832" s="7"/>
      <c r="F832" s="21"/>
      <c r="G832" s="7"/>
      <c r="H832" s="357"/>
      <c r="I832" s="377"/>
      <c r="J832" s="79"/>
      <c r="K832" s="130"/>
      <c r="L832" s="250"/>
      <c r="M832" s="346"/>
    </row>
    <row r="833" spans="1:13" s="38" customFormat="1" x14ac:dyDescent="0.2">
      <c r="A833" s="128"/>
      <c r="B833" s="76"/>
      <c r="C833" s="129"/>
      <c r="D833" s="7"/>
      <c r="E833" s="7"/>
      <c r="F833" s="21"/>
      <c r="G833" s="7"/>
      <c r="H833" s="357"/>
      <c r="I833" s="377"/>
      <c r="J833" s="79"/>
      <c r="K833" s="130"/>
      <c r="L833" s="250"/>
      <c r="M833" s="346"/>
    </row>
    <row r="834" spans="1:13" s="38" customFormat="1" x14ac:dyDescent="0.2">
      <c r="A834" s="128"/>
      <c r="B834" s="76"/>
      <c r="C834" s="129"/>
      <c r="D834" s="7"/>
      <c r="E834" s="7"/>
      <c r="F834" s="21"/>
      <c r="G834" s="7"/>
      <c r="H834" s="357"/>
      <c r="I834" s="377"/>
      <c r="J834" s="79"/>
      <c r="K834" s="130"/>
      <c r="L834" s="250"/>
      <c r="M834" s="346"/>
    </row>
    <row r="835" spans="1:13" s="38" customFormat="1" x14ac:dyDescent="0.2">
      <c r="A835" s="128"/>
      <c r="B835" s="76"/>
      <c r="C835" s="129"/>
      <c r="D835" s="7"/>
      <c r="E835" s="7"/>
      <c r="F835" s="21"/>
      <c r="G835" s="7"/>
      <c r="H835" s="357"/>
      <c r="I835" s="377"/>
      <c r="J835" s="79"/>
      <c r="K835" s="130"/>
      <c r="L835" s="250"/>
      <c r="M835" s="346"/>
    </row>
    <row r="836" spans="1:13" s="38" customFormat="1" x14ac:dyDescent="0.2">
      <c r="A836" s="128"/>
      <c r="B836" s="76"/>
      <c r="C836" s="129"/>
      <c r="D836" s="7"/>
      <c r="E836" s="7"/>
      <c r="F836" s="21"/>
      <c r="G836" s="7"/>
      <c r="H836" s="357"/>
      <c r="I836" s="377"/>
      <c r="J836" s="79"/>
      <c r="K836" s="130"/>
      <c r="L836" s="250"/>
      <c r="M836" s="346"/>
    </row>
    <row r="837" spans="1:13" s="38" customFormat="1" x14ac:dyDescent="0.2">
      <c r="A837" s="128"/>
      <c r="B837" s="76"/>
      <c r="C837" s="129"/>
      <c r="D837" s="7"/>
      <c r="E837" s="7"/>
      <c r="F837" s="21"/>
      <c r="G837" s="7"/>
      <c r="H837" s="357"/>
      <c r="I837" s="377"/>
      <c r="J837" s="79"/>
      <c r="K837" s="130"/>
      <c r="L837" s="250"/>
      <c r="M837" s="346"/>
    </row>
    <row r="838" spans="1:13" s="38" customFormat="1" x14ac:dyDescent="0.2">
      <c r="A838" s="128"/>
      <c r="B838" s="76"/>
      <c r="C838" s="129"/>
      <c r="D838" s="7"/>
      <c r="E838" s="7"/>
      <c r="F838" s="21"/>
      <c r="G838" s="7"/>
      <c r="H838" s="357"/>
      <c r="I838" s="377"/>
      <c r="J838" s="79"/>
      <c r="K838" s="130"/>
      <c r="L838" s="250"/>
      <c r="M838" s="346"/>
    </row>
    <row r="839" spans="1:13" s="38" customFormat="1" x14ac:dyDescent="0.2">
      <c r="A839" s="128"/>
      <c r="B839" s="76"/>
      <c r="C839" s="129"/>
      <c r="D839" s="7"/>
      <c r="E839" s="7"/>
      <c r="F839" s="21"/>
      <c r="G839" s="7"/>
      <c r="H839" s="357"/>
      <c r="I839" s="377"/>
      <c r="J839" s="79"/>
      <c r="K839" s="130"/>
      <c r="L839" s="250"/>
      <c r="M839" s="346"/>
    </row>
    <row r="840" spans="1:13" s="38" customFormat="1" x14ac:dyDescent="0.2">
      <c r="A840" s="128"/>
      <c r="B840" s="76"/>
      <c r="C840" s="129"/>
      <c r="D840" s="7"/>
      <c r="E840" s="7"/>
      <c r="F840" s="21"/>
      <c r="G840" s="7"/>
      <c r="H840" s="357"/>
      <c r="I840" s="377"/>
      <c r="J840" s="79"/>
      <c r="K840" s="130"/>
      <c r="L840" s="250"/>
      <c r="M840" s="346"/>
    </row>
    <row r="841" spans="1:13" s="38" customFormat="1" x14ac:dyDescent="0.2">
      <c r="A841" s="128"/>
      <c r="B841" s="76"/>
      <c r="C841" s="129"/>
      <c r="D841" s="7"/>
      <c r="E841" s="7"/>
      <c r="F841" s="21"/>
      <c r="G841" s="7"/>
      <c r="H841" s="357"/>
      <c r="I841" s="377"/>
      <c r="J841" s="79"/>
      <c r="K841" s="130"/>
      <c r="L841" s="250"/>
      <c r="M841" s="346"/>
    </row>
    <row r="842" spans="1:13" s="38" customFormat="1" x14ac:dyDescent="0.2">
      <c r="A842" s="128"/>
      <c r="B842" s="76"/>
      <c r="C842" s="129"/>
      <c r="D842" s="7"/>
      <c r="E842" s="7"/>
      <c r="F842" s="21"/>
      <c r="G842" s="7"/>
      <c r="H842" s="357"/>
      <c r="I842" s="377"/>
      <c r="J842" s="79"/>
      <c r="K842" s="130"/>
      <c r="L842" s="250"/>
      <c r="M842" s="346"/>
    </row>
    <row r="843" spans="1:13" s="38" customFormat="1" x14ac:dyDescent="0.2">
      <c r="A843" s="128"/>
      <c r="B843" s="76"/>
      <c r="C843" s="129"/>
      <c r="D843" s="7"/>
      <c r="E843" s="7"/>
      <c r="F843" s="21"/>
      <c r="G843" s="7"/>
      <c r="H843" s="357"/>
      <c r="I843" s="377"/>
      <c r="J843" s="79"/>
      <c r="K843" s="130"/>
      <c r="L843" s="250"/>
      <c r="M843" s="346"/>
    </row>
    <row r="844" spans="1:13" s="38" customFormat="1" x14ac:dyDescent="0.2">
      <c r="A844" s="128"/>
      <c r="B844" s="76"/>
      <c r="C844" s="129"/>
      <c r="D844" s="7"/>
      <c r="E844" s="7"/>
      <c r="F844" s="21"/>
      <c r="G844" s="7"/>
      <c r="H844" s="357"/>
      <c r="I844" s="377"/>
      <c r="J844" s="79"/>
      <c r="K844" s="130"/>
      <c r="L844" s="250"/>
      <c r="M844" s="346"/>
    </row>
    <row r="845" spans="1:13" s="38" customFormat="1" x14ac:dyDescent="0.2">
      <c r="A845" s="75"/>
      <c r="B845" s="76"/>
      <c r="C845" s="77"/>
      <c r="D845" s="21"/>
      <c r="E845" s="21"/>
      <c r="F845" s="21"/>
      <c r="G845" s="21"/>
      <c r="H845" s="357"/>
      <c r="I845" s="377"/>
      <c r="J845" s="79"/>
      <c r="K845" s="80"/>
      <c r="L845" s="250"/>
      <c r="M845" s="346"/>
    </row>
    <row r="846" spans="1:13" s="38" customFormat="1" x14ac:dyDescent="0.2">
      <c r="A846" s="75"/>
      <c r="B846" s="76"/>
      <c r="C846" s="77"/>
      <c r="D846" s="21"/>
      <c r="E846" s="21"/>
      <c r="F846" s="21"/>
      <c r="G846" s="21"/>
      <c r="H846" s="357"/>
      <c r="I846" s="377"/>
      <c r="J846" s="79"/>
      <c r="K846" s="80"/>
      <c r="L846" s="250"/>
      <c r="M846" s="346"/>
    </row>
    <row r="847" spans="1:13" s="38" customFormat="1" x14ac:dyDescent="0.2">
      <c r="A847" s="75"/>
      <c r="B847" s="76"/>
      <c r="C847" s="77"/>
      <c r="D847" s="21"/>
      <c r="E847" s="21"/>
      <c r="F847" s="21"/>
      <c r="G847" s="21"/>
      <c r="H847" s="357"/>
      <c r="I847" s="377"/>
      <c r="J847" s="79"/>
      <c r="K847" s="80"/>
      <c r="L847" s="250"/>
      <c r="M847" s="346"/>
    </row>
    <row r="848" spans="1:13" s="38" customFormat="1" x14ac:dyDescent="0.2">
      <c r="A848" s="75"/>
      <c r="B848" s="76"/>
      <c r="C848" s="77"/>
      <c r="D848" s="21"/>
      <c r="E848" s="21"/>
      <c r="F848" s="21"/>
      <c r="G848" s="21"/>
      <c r="H848" s="357"/>
      <c r="I848" s="377"/>
      <c r="J848" s="79"/>
      <c r="K848" s="80"/>
      <c r="L848" s="250"/>
      <c r="M848" s="346"/>
    </row>
    <row r="849" spans="1:13" s="38" customFormat="1" x14ac:dyDescent="0.2">
      <c r="A849" s="75"/>
      <c r="B849" s="76"/>
      <c r="C849" s="77"/>
      <c r="D849" s="21"/>
      <c r="E849" s="21"/>
      <c r="F849" s="21"/>
      <c r="G849" s="21"/>
      <c r="H849" s="357"/>
      <c r="I849" s="377"/>
      <c r="J849" s="79"/>
      <c r="K849" s="80"/>
      <c r="L849" s="250"/>
      <c r="M849" s="346"/>
    </row>
    <row r="850" spans="1:13" s="38" customFormat="1" x14ac:dyDescent="0.2">
      <c r="A850" s="75"/>
      <c r="B850" s="76"/>
      <c r="C850" s="77"/>
      <c r="D850" s="21"/>
      <c r="E850" s="21"/>
      <c r="F850" s="21"/>
      <c r="G850" s="21"/>
      <c r="H850" s="357"/>
      <c r="I850" s="377"/>
      <c r="J850" s="79"/>
      <c r="K850" s="80"/>
      <c r="L850" s="250"/>
      <c r="M850" s="346"/>
    </row>
    <row r="851" spans="1:13" s="38" customFormat="1" x14ac:dyDescent="0.2">
      <c r="A851" s="128"/>
      <c r="B851" s="76"/>
      <c r="C851" s="129"/>
      <c r="D851" s="7"/>
      <c r="E851" s="7"/>
      <c r="F851" s="21"/>
      <c r="G851" s="7"/>
      <c r="H851" s="357"/>
      <c r="I851" s="377"/>
      <c r="J851" s="79"/>
      <c r="K851" s="130"/>
      <c r="L851" s="250"/>
      <c r="M851" s="346"/>
    </row>
    <row r="852" spans="1:13" s="38" customFormat="1" x14ac:dyDescent="0.2">
      <c r="A852" s="128"/>
      <c r="B852" s="76"/>
      <c r="C852" s="129"/>
      <c r="D852" s="7"/>
      <c r="E852" s="7"/>
      <c r="F852" s="21"/>
      <c r="G852" s="7"/>
      <c r="H852" s="357"/>
      <c r="I852" s="377"/>
      <c r="J852" s="79"/>
      <c r="K852" s="130"/>
      <c r="L852" s="250"/>
      <c r="M852" s="346"/>
    </row>
    <row r="853" spans="1:13" s="38" customFormat="1" x14ac:dyDescent="0.2">
      <c r="A853" s="128"/>
      <c r="B853" s="76"/>
      <c r="C853" s="129"/>
      <c r="D853" s="7"/>
      <c r="E853" s="7"/>
      <c r="F853" s="21"/>
      <c r="G853" s="7"/>
      <c r="H853" s="357"/>
      <c r="I853" s="377"/>
      <c r="J853" s="79"/>
      <c r="K853" s="130"/>
      <c r="L853" s="250"/>
      <c r="M853" s="346"/>
    </row>
    <row r="854" spans="1:13" s="38" customFormat="1" x14ac:dyDescent="0.2">
      <c r="A854" s="128"/>
      <c r="B854" s="76"/>
      <c r="C854" s="129"/>
      <c r="D854" s="7"/>
      <c r="E854" s="7"/>
      <c r="F854" s="21"/>
      <c r="G854" s="7"/>
      <c r="H854" s="357"/>
      <c r="I854" s="377"/>
      <c r="J854" s="79"/>
      <c r="K854" s="130"/>
      <c r="L854" s="250"/>
      <c r="M854" s="346"/>
    </row>
    <row r="855" spans="1:13" s="38" customFormat="1" x14ac:dyDescent="0.2">
      <c r="A855" s="128"/>
      <c r="B855" s="76"/>
      <c r="C855" s="129"/>
      <c r="D855" s="7"/>
      <c r="E855" s="7"/>
      <c r="F855" s="21"/>
      <c r="G855" s="7"/>
      <c r="H855" s="357"/>
      <c r="I855" s="377"/>
      <c r="J855" s="79"/>
      <c r="K855" s="130"/>
      <c r="L855" s="250"/>
      <c r="M855" s="346"/>
    </row>
    <row r="856" spans="1:13" s="38" customFormat="1" x14ac:dyDescent="0.2">
      <c r="A856" s="128"/>
      <c r="B856" s="76"/>
      <c r="C856" s="129"/>
      <c r="D856" s="7"/>
      <c r="E856" s="7"/>
      <c r="F856" s="21"/>
      <c r="G856" s="7"/>
      <c r="H856" s="357"/>
      <c r="I856" s="377"/>
      <c r="J856" s="79"/>
      <c r="K856" s="130"/>
      <c r="L856" s="250"/>
      <c r="M856" s="346"/>
    </row>
    <row r="857" spans="1:13" s="38" customFormat="1" x14ac:dyDescent="0.2">
      <c r="A857" s="128"/>
      <c r="B857" s="76"/>
      <c r="C857" s="129"/>
      <c r="D857" s="7"/>
      <c r="E857" s="7"/>
      <c r="F857" s="21"/>
      <c r="G857" s="7"/>
      <c r="H857" s="357"/>
      <c r="I857" s="377"/>
      <c r="J857" s="79"/>
      <c r="K857" s="130"/>
      <c r="L857" s="250"/>
      <c r="M857" s="346"/>
    </row>
    <row r="858" spans="1:13" s="38" customFormat="1" x14ac:dyDescent="0.2">
      <c r="A858" s="128"/>
      <c r="B858" s="76"/>
      <c r="C858" s="129"/>
      <c r="D858" s="7"/>
      <c r="E858" s="7"/>
      <c r="F858" s="21"/>
      <c r="G858" s="7"/>
      <c r="H858" s="357"/>
      <c r="I858" s="377"/>
      <c r="J858" s="79"/>
      <c r="K858" s="130"/>
      <c r="L858" s="250"/>
      <c r="M858" s="346"/>
    </row>
    <row r="859" spans="1:13" s="38" customFormat="1" x14ac:dyDescent="0.2">
      <c r="A859" s="128"/>
      <c r="B859" s="76"/>
      <c r="C859" s="129"/>
      <c r="D859" s="7"/>
      <c r="E859" s="7"/>
      <c r="F859" s="21"/>
      <c r="G859" s="7"/>
      <c r="H859" s="357"/>
      <c r="I859" s="377"/>
      <c r="J859" s="79"/>
      <c r="K859" s="130"/>
      <c r="L859" s="250"/>
      <c r="M859" s="346"/>
    </row>
    <row r="860" spans="1:13" s="38" customFormat="1" x14ac:dyDescent="0.2">
      <c r="A860" s="128"/>
      <c r="B860" s="76"/>
      <c r="C860" s="129"/>
      <c r="D860" s="7"/>
      <c r="E860" s="7"/>
      <c r="F860" s="21"/>
      <c r="G860" s="7"/>
      <c r="H860" s="357"/>
      <c r="I860" s="377"/>
      <c r="J860" s="79"/>
      <c r="K860" s="130"/>
      <c r="L860" s="250"/>
      <c r="M860" s="346"/>
    </row>
    <row r="861" spans="1:13" s="38" customFormat="1" x14ac:dyDescent="0.2">
      <c r="A861" s="75"/>
      <c r="B861" s="76"/>
      <c r="C861" s="77"/>
      <c r="D861" s="21"/>
      <c r="E861" s="21"/>
      <c r="F861" s="21"/>
      <c r="G861" s="21"/>
      <c r="H861" s="357"/>
      <c r="I861" s="377"/>
      <c r="J861" s="79"/>
      <c r="K861" s="80"/>
      <c r="L861" s="250"/>
      <c r="M861" s="346"/>
    </row>
    <row r="862" spans="1:13" s="38" customFormat="1" x14ac:dyDescent="0.2">
      <c r="A862" s="75"/>
      <c r="B862" s="76"/>
      <c r="C862" s="77"/>
      <c r="D862" s="21"/>
      <c r="E862" s="21"/>
      <c r="F862" s="21"/>
      <c r="G862" s="21"/>
      <c r="H862" s="357"/>
      <c r="I862" s="377"/>
      <c r="J862" s="79"/>
      <c r="K862" s="80"/>
      <c r="L862" s="250"/>
      <c r="M862" s="346"/>
    </row>
    <row r="863" spans="1:13" s="38" customFormat="1" x14ac:dyDescent="0.2">
      <c r="A863" s="75"/>
      <c r="B863" s="76"/>
      <c r="C863" s="77"/>
      <c r="D863" s="21"/>
      <c r="E863" s="21"/>
      <c r="F863" s="21"/>
      <c r="G863" s="21"/>
      <c r="H863" s="357"/>
      <c r="I863" s="377"/>
      <c r="J863" s="79"/>
      <c r="K863" s="80"/>
      <c r="L863" s="250"/>
      <c r="M863" s="346"/>
    </row>
    <row r="864" spans="1:13" s="38" customFormat="1" x14ac:dyDescent="0.2">
      <c r="A864" s="75"/>
      <c r="B864" s="76"/>
      <c r="C864" s="77"/>
      <c r="D864" s="21"/>
      <c r="E864" s="21"/>
      <c r="F864" s="21"/>
      <c r="G864" s="21"/>
      <c r="H864" s="357"/>
      <c r="I864" s="377"/>
      <c r="J864" s="79"/>
      <c r="K864" s="80"/>
      <c r="L864" s="250"/>
      <c r="M864" s="346"/>
    </row>
    <row r="865" spans="1:13" s="38" customFormat="1" x14ac:dyDescent="0.2">
      <c r="A865" s="128"/>
      <c r="B865" s="76"/>
      <c r="C865" s="129"/>
      <c r="D865" s="7"/>
      <c r="E865" s="7"/>
      <c r="F865" s="21"/>
      <c r="G865" s="7"/>
      <c r="H865" s="357"/>
      <c r="I865" s="377"/>
      <c r="J865" s="79"/>
      <c r="K865" s="130"/>
      <c r="L865" s="250"/>
      <c r="M865" s="346"/>
    </row>
    <row r="866" spans="1:13" s="38" customFormat="1" x14ac:dyDescent="0.2">
      <c r="A866" s="128"/>
      <c r="B866" s="76"/>
      <c r="C866" s="129"/>
      <c r="D866" s="7"/>
      <c r="E866" s="7"/>
      <c r="F866" s="21"/>
      <c r="G866" s="7"/>
      <c r="H866" s="357"/>
      <c r="I866" s="377"/>
      <c r="J866" s="79"/>
      <c r="K866" s="130"/>
      <c r="L866" s="250"/>
      <c r="M866" s="346"/>
    </row>
    <row r="867" spans="1:13" s="38" customFormat="1" x14ac:dyDescent="0.2">
      <c r="A867" s="128"/>
      <c r="B867" s="76"/>
      <c r="C867" s="129"/>
      <c r="D867" s="7"/>
      <c r="E867" s="7"/>
      <c r="F867" s="21"/>
      <c r="G867" s="7"/>
      <c r="H867" s="357"/>
      <c r="I867" s="377"/>
      <c r="J867" s="79"/>
      <c r="K867" s="130"/>
      <c r="L867" s="250"/>
      <c r="M867" s="346"/>
    </row>
    <row r="868" spans="1:13" s="38" customFormat="1" x14ac:dyDescent="0.2">
      <c r="A868" s="128"/>
      <c r="B868" s="76"/>
      <c r="C868" s="129"/>
      <c r="D868" s="7"/>
      <c r="E868" s="7"/>
      <c r="F868" s="21"/>
      <c r="G868" s="7"/>
      <c r="H868" s="357"/>
      <c r="I868" s="377"/>
      <c r="J868" s="79"/>
      <c r="K868" s="130"/>
      <c r="L868" s="250"/>
      <c r="M868" s="346"/>
    </row>
    <row r="869" spans="1:13" s="38" customFormat="1" x14ac:dyDescent="0.2">
      <c r="A869" s="128"/>
      <c r="B869" s="76"/>
      <c r="C869" s="129"/>
      <c r="D869" s="7"/>
      <c r="E869" s="7"/>
      <c r="F869" s="21"/>
      <c r="G869" s="7"/>
      <c r="H869" s="357"/>
      <c r="I869" s="377"/>
      <c r="J869" s="79"/>
      <c r="K869" s="130"/>
      <c r="L869" s="250"/>
      <c r="M869" s="346"/>
    </row>
    <row r="870" spans="1:13" s="38" customFormat="1" x14ac:dyDescent="0.2">
      <c r="A870" s="128"/>
      <c r="B870" s="76"/>
      <c r="C870" s="129"/>
      <c r="D870" s="7"/>
      <c r="E870" s="7"/>
      <c r="F870" s="21"/>
      <c r="G870" s="7"/>
      <c r="H870" s="357"/>
      <c r="I870" s="377"/>
      <c r="J870" s="79"/>
      <c r="K870" s="130"/>
      <c r="L870" s="250"/>
      <c r="M870" s="346"/>
    </row>
    <row r="871" spans="1:13" s="38" customFormat="1" x14ac:dyDescent="0.2">
      <c r="A871" s="128"/>
      <c r="B871" s="76"/>
      <c r="C871" s="129"/>
      <c r="D871" s="7"/>
      <c r="E871" s="7"/>
      <c r="F871" s="21"/>
      <c r="G871" s="7"/>
      <c r="H871" s="357"/>
      <c r="I871" s="377"/>
      <c r="J871" s="79"/>
      <c r="K871" s="130"/>
      <c r="L871" s="250"/>
      <c r="M871" s="346"/>
    </row>
    <row r="872" spans="1:13" s="38" customFormat="1" x14ac:dyDescent="0.2">
      <c r="A872" s="128"/>
      <c r="B872" s="76"/>
      <c r="C872" s="129"/>
      <c r="D872" s="7"/>
      <c r="E872" s="7"/>
      <c r="F872" s="21"/>
      <c r="G872" s="7"/>
      <c r="H872" s="357"/>
      <c r="I872" s="377"/>
      <c r="J872" s="79"/>
      <c r="K872" s="130"/>
      <c r="L872" s="250"/>
      <c r="M872" s="346"/>
    </row>
    <row r="873" spans="1:13" s="38" customFormat="1" x14ac:dyDescent="0.2">
      <c r="A873" s="128"/>
      <c r="B873" s="76"/>
      <c r="C873" s="129"/>
      <c r="D873" s="7"/>
      <c r="E873" s="7"/>
      <c r="F873" s="21"/>
      <c r="G873" s="7"/>
      <c r="H873" s="357"/>
      <c r="I873" s="377"/>
      <c r="J873" s="79"/>
      <c r="K873" s="130"/>
      <c r="L873" s="250"/>
      <c r="M873" s="346"/>
    </row>
    <row r="874" spans="1:13" s="38" customFormat="1" x14ac:dyDescent="0.2">
      <c r="A874" s="128"/>
      <c r="B874" s="76"/>
      <c r="C874" s="129"/>
      <c r="D874" s="7"/>
      <c r="E874" s="7"/>
      <c r="F874" s="21"/>
      <c r="G874" s="7"/>
      <c r="H874" s="357"/>
      <c r="I874" s="377"/>
      <c r="J874" s="79"/>
      <c r="K874" s="130"/>
      <c r="L874" s="250"/>
      <c r="M874" s="346"/>
    </row>
    <row r="875" spans="1:13" s="38" customFormat="1" x14ac:dyDescent="0.2">
      <c r="A875" s="128"/>
      <c r="B875" s="76"/>
      <c r="C875" s="129"/>
      <c r="D875" s="7"/>
      <c r="E875" s="7"/>
      <c r="F875" s="21"/>
      <c r="G875" s="7"/>
      <c r="H875" s="357"/>
      <c r="I875" s="377"/>
      <c r="J875" s="79"/>
      <c r="K875" s="130"/>
      <c r="L875" s="250"/>
      <c r="M875" s="346"/>
    </row>
    <row r="876" spans="1:13" s="38" customFormat="1" x14ac:dyDescent="0.2">
      <c r="A876" s="128"/>
      <c r="B876" s="76"/>
      <c r="C876" s="129"/>
      <c r="D876" s="7"/>
      <c r="E876" s="7"/>
      <c r="F876" s="21"/>
      <c r="G876" s="7"/>
      <c r="H876" s="357"/>
      <c r="I876" s="377"/>
      <c r="J876" s="79"/>
      <c r="K876" s="130"/>
      <c r="L876" s="250"/>
      <c r="M876" s="346"/>
    </row>
    <row r="877" spans="1:13" s="38" customFormat="1" x14ac:dyDescent="0.2">
      <c r="A877" s="75"/>
      <c r="B877" s="76"/>
      <c r="C877" s="77"/>
      <c r="D877" s="21"/>
      <c r="E877" s="21"/>
      <c r="F877" s="21"/>
      <c r="G877" s="21"/>
      <c r="H877" s="357"/>
      <c r="I877" s="377"/>
      <c r="J877" s="79"/>
      <c r="K877" s="80"/>
      <c r="L877" s="250"/>
      <c r="M877" s="346"/>
    </row>
    <row r="878" spans="1:13" s="38" customFormat="1" x14ac:dyDescent="0.2">
      <c r="A878" s="75"/>
      <c r="B878" s="76"/>
      <c r="C878" s="77"/>
      <c r="D878" s="21"/>
      <c r="E878" s="21"/>
      <c r="F878" s="21"/>
      <c r="G878" s="21"/>
      <c r="H878" s="357"/>
      <c r="I878" s="377"/>
      <c r="J878" s="79"/>
      <c r="K878" s="80"/>
      <c r="L878" s="250"/>
      <c r="M878" s="346"/>
    </row>
    <row r="879" spans="1:13" s="38" customFormat="1" x14ac:dyDescent="0.2">
      <c r="A879" s="75"/>
      <c r="B879" s="76"/>
      <c r="C879" s="77"/>
      <c r="D879" s="21"/>
      <c r="E879" s="21"/>
      <c r="F879" s="21"/>
      <c r="G879" s="21"/>
      <c r="H879" s="357"/>
      <c r="I879" s="377"/>
      <c r="J879" s="79"/>
      <c r="K879" s="80"/>
      <c r="L879" s="250"/>
      <c r="M879" s="346"/>
    </row>
    <row r="880" spans="1:13" s="38" customFormat="1" x14ac:dyDescent="0.2">
      <c r="A880" s="75"/>
      <c r="B880" s="76"/>
      <c r="C880" s="77"/>
      <c r="D880" s="21"/>
      <c r="E880" s="21"/>
      <c r="F880" s="21"/>
      <c r="G880" s="21"/>
      <c r="H880" s="357"/>
      <c r="I880" s="377"/>
      <c r="J880" s="79"/>
      <c r="K880" s="80"/>
      <c r="L880" s="250"/>
      <c r="M880" s="346"/>
    </row>
    <row r="881" spans="1:13" s="38" customFormat="1" x14ac:dyDescent="0.2">
      <c r="A881" s="75"/>
      <c r="B881" s="76"/>
      <c r="C881" s="77"/>
      <c r="D881" s="21"/>
      <c r="E881" s="21"/>
      <c r="F881" s="21"/>
      <c r="G881" s="21"/>
      <c r="H881" s="357"/>
      <c r="I881" s="377"/>
      <c r="J881" s="79"/>
      <c r="K881" s="80"/>
      <c r="L881" s="250"/>
      <c r="M881" s="346"/>
    </row>
    <row r="882" spans="1:13" s="38" customFormat="1" x14ac:dyDescent="0.2">
      <c r="A882" s="75"/>
      <c r="B882" s="76"/>
      <c r="C882" s="77"/>
      <c r="D882" s="21"/>
      <c r="E882" s="21"/>
      <c r="F882" s="21"/>
      <c r="G882" s="21"/>
      <c r="H882" s="357"/>
      <c r="I882" s="377"/>
      <c r="J882" s="79"/>
      <c r="K882" s="80"/>
      <c r="L882" s="250"/>
      <c r="M882" s="346"/>
    </row>
    <row r="883" spans="1:13" s="38" customFormat="1" x14ac:dyDescent="0.2">
      <c r="A883" s="75"/>
      <c r="B883" s="76"/>
      <c r="C883" s="77"/>
      <c r="D883" s="21"/>
      <c r="E883" s="21"/>
      <c r="F883" s="21"/>
      <c r="G883" s="21"/>
      <c r="H883" s="357"/>
      <c r="I883" s="377"/>
      <c r="J883" s="79"/>
      <c r="K883" s="80"/>
      <c r="L883" s="250"/>
      <c r="M883" s="346"/>
    </row>
    <row r="884" spans="1:13" s="38" customFormat="1" x14ac:dyDescent="0.2">
      <c r="A884" s="128"/>
      <c r="B884" s="76"/>
      <c r="C884" s="129"/>
      <c r="D884" s="7"/>
      <c r="E884" s="7"/>
      <c r="F884" s="21"/>
      <c r="G884" s="7"/>
      <c r="H884" s="357"/>
      <c r="I884" s="377"/>
      <c r="J884" s="79"/>
      <c r="K884" s="130"/>
      <c r="L884" s="250"/>
      <c r="M884" s="346"/>
    </row>
    <row r="885" spans="1:13" s="38" customFormat="1" x14ac:dyDescent="0.2">
      <c r="A885" s="128"/>
      <c r="B885" s="76"/>
      <c r="C885" s="129"/>
      <c r="D885" s="7"/>
      <c r="E885" s="7"/>
      <c r="F885" s="21"/>
      <c r="G885" s="7"/>
      <c r="H885" s="357"/>
      <c r="I885" s="377"/>
      <c r="J885" s="79"/>
      <c r="K885" s="130"/>
      <c r="L885" s="250"/>
      <c r="M885" s="346"/>
    </row>
    <row r="886" spans="1:13" s="38" customFormat="1" x14ac:dyDescent="0.2">
      <c r="A886" s="128"/>
      <c r="B886" s="76"/>
      <c r="C886" s="129"/>
      <c r="D886" s="7"/>
      <c r="E886" s="7"/>
      <c r="F886" s="21"/>
      <c r="G886" s="7"/>
      <c r="H886" s="357"/>
      <c r="I886" s="377"/>
      <c r="J886" s="79"/>
      <c r="K886" s="130"/>
      <c r="L886" s="250"/>
      <c r="M886" s="346"/>
    </row>
    <row r="887" spans="1:13" s="38" customFormat="1" x14ac:dyDescent="0.2">
      <c r="A887" s="128"/>
      <c r="B887" s="76"/>
      <c r="C887" s="129"/>
      <c r="D887" s="7"/>
      <c r="E887" s="7"/>
      <c r="F887" s="21"/>
      <c r="G887" s="7"/>
      <c r="H887" s="357"/>
      <c r="I887" s="377"/>
      <c r="J887" s="79"/>
      <c r="K887" s="130"/>
      <c r="L887" s="250"/>
      <c r="M887" s="346"/>
    </row>
    <row r="888" spans="1:13" s="38" customFormat="1" x14ac:dyDescent="0.2">
      <c r="A888" s="128"/>
      <c r="B888" s="76"/>
      <c r="C888" s="129"/>
      <c r="D888" s="7"/>
      <c r="E888" s="7"/>
      <c r="F888" s="21"/>
      <c r="G888" s="7"/>
      <c r="H888" s="357"/>
      <c r="I888" s="377"/>
      <c r="J888" s="79"/>
      <c r="K888" s="130"/>
      <c r="L888" s="250"/>
      <c r="M888" s="346"/>
    </row>
    <row r="889" spans="1:13" s="38" customFormat="1" x14ac:dyDescent="0.2">
      <c r="A889" s="128"/>
      <c r="B889" s="76"/>
      <c r="C889" s="129"/>
      <c r="D889" s="7"/>
      <c r="E889" s="7"/>
      <c r="F889" s="21"/>
      <c r="G889" s="7"/>
      <c r="H889" s="357"/>
      <c r="I889" s="377"/>
      <c r="J889" s="79"/>
      <c r="K889" s="130"/>
      <c r="L889" s="250"/>
      <c r="M889" s="346"/>
    </row>
    <row r="890" spans="1:13" s="38" customFormat="1" x14ac:dyDescent="0.2">
      <c r="A890" s="128"/>
      <c r="B890" s="76"/>
      <c r="C890" s="129"/>
      <c r="D890" s="7"/>
      <c r="E890" s="7"/>
      <c r="F890" s="21"/>
      <c r="G890" s="7"/>
      <c r="H890" s="357"/>
      <c r="I890" s="377"/>
      <c r="J890" s="79"/>
      <c r="K890" s="130"/>
      <c r="L890" s="250"/>
      <c r="M890" s="346"/>
    </row>
    <row r="891" spans="1:13" s="38" customFormat="1" x14ac:dyDescent="0.2">
      <c r="A891" s="128"/>
      <c r="B891" s="76"/>
      <c r="C891" s="129"/>
      <c r="D891" s="7"/>
      <c r="E891" s="7"/>
      <c r="F891" s="21"/>
      <c r="G891" s="7"/>
      <c r="H891" s="357"/>
      <c r="I891" s="377"/>
      <c r="J891" s="79"/>
      <c r="K891" s="130"/>
      <c r="L891" s="250"/>
      <c r="M891" s="346"/>
    </row>
    <row r="892" spans="1:13" s="38" customFormat="1" x14ac:dyDescent="0.2">
      <c r="A892" s="128"/>
      <c r="B892" s="76"/>
      <c r="C892" s="129"/>
      <c r="D892" s="7"/>
      <c r="E892" s="7"/>
      <c r="F892" s="21"/>
      <c r="G892" s="7"/>
      <c r="H892" s="357"/>
      <c r="I892" s="377"/>
      <c r="J892" s="79"/>
      <c r="K892" s="130"/>
      <c r="L892" s="250"/>
      <c r="M892" s="346"/>
    </row>
    <row r="893" spans="1:13" s="38" customFormat="1" x14ac:dyDescent="0.2">
      <c r="A893" s="75"/>
      <c r="B893" s="76"/>
      <c r="C893" s="77"/>
      <c r="D893" s="21"/>
      <c r="E893" s="21"/>
      <c r="F893" s="21"/>
      <c r="G893" s="21"/>
      <c r="H893" s="357"/>
      <c r="I893" s="377"/>
      <c r="J893" s="79"/>
      <c r="K893" s="80"/>
      <c r="L893" s="250"/>
      <c r="M893" s="346"/>
    </row>
    <row r="894" spans="1:13" s="38" customFormat="1" x14ac:dyDescent="0.2">
      <c r="A894" s="75"/>
      <c r="B894" s="76"/>
      <c r="C894" s="77"/>
      <c r="D894" s="21"/>
      <c r="E894" s="21"/>
      <c r="F894" s="21"/>
      <c r="G894" s="21"/>
      <c r="H894" s="357"/>
      <c r="I894" s="377"/>
      <c r="J894" s="79"/>
      <c r="K894" s="80"/>
      <c r="L894" s="250"/>
      <c r="M894" s="346"/>
    </row>
    <row r="895" spans="1:13" s="38" customFormat="1" x14ac:dyDescent="0.2">
      <c r="A895" s="75"/>
      <c r="B895" s="76"/>
      <c r="C895" s="77"/>
      <c r="D895" s="21"/>
      <c r="E895" s="21"/>
      <c r="F895" s="21"/>
      <c r="G895" s="21"/>
      <c r="H895" s="357"/>
      <c r="I895" s="377"/>
      <c r="J895" s="79"/>
      <c r="K895" s="80"/>
      <c r="L895" s="250"/>
      <c r="M895" s="346"/>
    </row>
    <row r="896" spans="1:13" s="38" customFormat="1" x14ac:dyDescent="0.2">
      <c r="A896" s="75"/>
      <c r="B896" s="76"/>
      <c r="C896" s="77"/>
      <c r="D896" s="21"/>
      <c r="E896" s="21"/>
      <c r="F896" s="21"/>
      <c r="G896" s="21"/>
      <c r="H896" s="357"/>
      <c r="I896" s="377"/>
      <c r="J896" s="79"/>
      <c r="K896" s="80"/>
      <c r="L896" s="250"/>
      <c r="M896" s="346"/>
    </row>
    <row r="897" spans="1:13" s="38" customFormat="1" x14ac:dyDescent="0.2">
      <c r="A897" s="75"/>
      <c r="B897" s="76"/>
      <c r="C897" s="77"/>
      <c r="D897" s="21"/>
      <c r="E897" s="21"/>
      <c r="F897" s="21"/>
      <c r="G897" s="21"/>
      <c r="H897" s="357"/>
      <c r="I897" s="377"/>
      <c r="J897" s="79"/>
      <c r="K897" s="80"/>
      <c r="L897" s="250"/>
      <c r="M897" s="346"/>
    </row>
    <row r="898" spans="1:13" s="38" customFormat="1" x14ac:dyDescent="0.2">
      <c r="A898" s="128"/>
      <c r="B898" s="76"/>
      <c r="C898" s="129"/>
      <c r="D898" s="7"/>
      <c r="E898" s="7"/>
      <c r="F898" s="21"/>
      <c r="G898" s="7"/>
      <c r="H898" s="357"/>
      <c r="I898" s="377"/>
      <c r="J898" s="79"/>
      <c r="K898" s="130"/>
      <c r="L898" s="250"/>
      <c r="M898" s="346"/>
    </row>
    <row r="899" spans="1:13" s="38" customFormat="1" x14ac:dyDescent="0.2">
      <c r="A899" s="128"/>
      <c r="B899" s="76"/>
      <c r="C899" s="129"/>
      <c r="D899" s="7"/>
      <c r="E899" s="7"/>
      <c r="F899" s="21"/>
      <c r="G899" s="7"/>
      <c r="H899" s="357"/>
      <c r="I899" s="377"/>
      <c r="J899" s="79"/>
      <c r="K899" s="130"/>
      <c r="L899" s="250"/>
      <c r="M899" s="346"/>
    </row>
    <row r="900" spans="1:13" s="38" customFormat="1" x14ac:dyDescent="0.2">
      <c r="A900" s="128"/>
      <c r="B900" s="76"/>
      <c r="C900" s="129"/>
      <c r="D900" s="7"/>
      <c r="E900" s="7"/>
      <c r="F900" s="21"/>
      <c r="G900" s="7"/>
      <c r="H900" s="357"/>
      <c r="I900" s="377"/>
      <c r="J900" s="79"/>
      <c r="K900" s="130"/>
      <c r="L900" s="250"/>
      <c r="M900" s="346"/>
    </row>
    <row r="901" spans="1:13" s="38" customFormat="1" x14ac:dyDescent="0.2">
      <c r="A901" s="128"/>
      <c r="B901" s="76"/>
      <c r="C901" s="129"/>
      <c r="D901" s="7"/>
      <c r="E901" s="7"/>
      <c r="F901" s="21"/>
      <c r="G901" s="7"/>
      <c r="H901" s="357"/>
      <c r="I901" s="377"/>
      <c r="J901" s="79"/>
      <c r="K901" s="130"/>
      <c r="L901" s="250"/>
      <c r="M901" s="346"/>
    </row>
    <row r="902" spans="1:13" s="38" customFormat="1" x14ac:dyDescent="0.2">
      <c r="A902" s="75"/>
      <c r="B902" s="76"/>
      <c r="C902" s="77"/>
      <c r="D902" s="21"/>
      <c r="E902" s="21"/>
      <c r="F902" s="21"/>
      <c r="G902" s="21"/>
      <c r="H902" s="357"/>
      <c r="I902" s="377"/>
      <c r="J902" s="79"/>
      <c r="K902" s="80"/>
      <c r="L902" s="250"/>
      <c r="M902" s="346"/>
    </row>
    <row r="903" spans="1:13" s="38" customFormat="1" x14ac:dyDescent="0.2">
      <c r="A903" s="75"/>
      <c r="B903" s="76"/>
      <c r="C903" s="77"/>
      <c r="D903" s="21"/>
      <c r="E903" s="21"/>
      <c r="F903" s="21"/>
      <c r="G903" s="21"/>
      <c r="H903" s="357"/>
      <c r="I903" s="377"/>
      <c r="J903" s="79"/>
      <c r="K903" s="80"/>
      <c r="L903" s="250"/>
      <c r="M903" s="346"/>
    </row>
    <row r="904" spans="1:13" s="38" customFormat="1" x14ac:dyDescent="0.2">
      <c r="A904" s="75"/>
      <c r="B904" s="76"/>
      <c r="C904" s="77"/>
      <c r="D904" s="21"/>
      <c r="E904" s="21"/>
      <c r="F904" s="21"/>
      <c r="G904" s="21"/>
      <c r="H904" s="357"/>
      <c r="I904" s="377"/>
      <c r="J904" s="79"/>
      <c r="K904" s="80"/>
      <c r="L904" s="250"/>
      <c r="M904" s="346"/>
    </row>
    <row r="905" spans="1:13" s="38" customFormat="1" x14ac:dyDescent="0.2">
      <c r="A905" s="75"/>
      <c r="B905" s="76"/>
      <c r="C905" s="77"/>
      <c r="D905" s="21"/>
      <c r="E905" s="21"/>
      <c r="F905" s="21"/>
      <c r="G905" s="21"/>
      <c r="H905" s="357"/>
      <c r="I905" s="377"/>
      <c r="J905" s="79"/>
      <c r="K905" s="80"/>
      <c r="L905" s="250"/>
      <c r="M905" s="346"/>
    </row>
    <row r="906" spans="1:13" s="38" customFormat="1" x14ac:dyDescent="0.2">
      <c r="A906" s="75"/>
      <c r="B906" s="76"/>
      <c r="C906" s="77"/>
      <c r="D906" s="21"/>
      <c r="E906" s="21"/>
      <c r="F906" s="21"/>
      <c r="G906" s="21"/>
      <c r="H906" s="357"/>
      <c r="I906" s="377"/>
      <c r="J906" s="79"/>
      <c r="K906" s="80"/>
      <c r="L906" s="250"/>
      <c r="M906" s="346"/>
    </row>
    <row r="907" spans="1:13" s="38" customFormat="1" x14ac:dyDescent="0.2">
      <c r="A907" s="75"/>
      <c r="B907" s="76"/>
      <c r="C907" s="129"/>
      <c r="D907" s="7"/>
      <c r="E907" s="7"/>
      <c r="F907" s="21"/>
      <c r="G907" s="7"/>
      <c r="H907" s="357"/>
      <c r="I907" s="377"/>
      <c r="J907" s="79"/>
      <c r="K907" s="80"/>
      <c r="L907" s="250"/>
      <c r="M907" s="346"/>
    </row>
    <row r="908" spans="1:13" s="38" customFormat="1" x14ac:dyDescent="0.2">
      <c r="A908" s="75"/>
      <c r="B908" s="76"/>
      <c r="C908" s="129"/>
      <c r="D908" s="7"/>
      <c r="E908" s="7"/>
      <c r="F908" s="21"/>
      <c r="G908" s="7"/>
      <c r="H908" s="357"/>
      <c r="I908" s="377"/>
      <c r="J908" s="79"/>
      <c r="K908" s="80"/>
      <c r="L908" s="250"/>
      <c r="M908" s="346"/>
    </row>
    <row r="909" spans="1:13" s="38" customFormat="1" x14ac:dyDescent="0.2">
      <c r="A909" s="75"/>
      <c r="B909" s="76"/>
      <c r="C909" s="77"/>
      <c r="D909" s="21"/>
      <c r="E909" s="21"/>
      <c r="F909" s="21"/>
      <c r="G909" s="21"/>
      <c r="H909" s="357"/>
      <c r="I909" s="377"/>
      <c r="J909" s="79"/>
      <c r="K909" s="80"/>
      <c r="L909" s="250"/>
      <c r="M909" s="346"/>
    </row>
    <row r="910" spans="1:13" s="38" customFormat="1" x14ac:dyDescent="0.2">
      <c r="A910" s="75"/>
      <c r="B910" s="76"/>
      <c r="C910" s="77"/>
      <c r="D910" s="21"/>
      <c r="E910" s="21"/>
      <c r="F910" s="21"/>
      <c r="G910" s="21"/>
      <c r="H910" s="357"/>
      <c r="I910" s="377"/>
      <c r="J910" s="79"/>
      <c r="K910" s="80"/>
      <c r="L910" s="250"/>
      <c r="M910" s="346"/>
    </row>
    <row r="911" spans="1:13" s="38" customFormat="1" x14ac:dyDescent="0.2">
      <c r="A911" s="75"/>
      <c r="B911" s="76"/>
      <c r="C911" s="77"/>
      <c r="D911" s="21"/>
      <c r="E911" s="21"/>
      <c r="F911" s="21"/>
      <c r="G911" s="21"/>
      <c r="H911" s="357"/>
      <c r="I911" s="377"/>
      <c r="J911" s="79"/>
      <c r="K911" s="80"/>
      <c r="L911" s="250"/>
      <c r="M911" s="346"/>
    </row>
    <row r="912" spans="1:13" s="38" customFormat="1" x14ac:dyDescent="0.2">
      <c r="A912" s="75"/>
      <c r="B912" s="76"/>
      <c r="C912" s="77"/>
      <c r="D912" s="21"/>
      <c r="E912" s="21"/>
      <c r="F912" s="21"/>
      <c r="G912" s="21"/>
      <c r="H912" s="357"/>
      <c r="I912" s="377"/>
      <c r="J912" s="79"/>
      <c r="K912" s="80"/>
      <c r="L912" s="250"/>
      <c r="M912" s="346"/>
    </row>
    <row r="913" spans="1:13" s="38" customFormat="1" x14ac:dyDescent="0.2">
      <c r="A913" s="75"/>
      <c r="B913" s="76"/>
      <c r="C913" s="77"/>
      <c r="D913" s="21"/>
      <c r="E913" s="21"/>
      <c r="F913" s="21"/>
      <c r="G913" s="21"/>
      <c r="H913" s="357"/>
      <c r="I913" s="377"/>
      <c r="J913" s="79"/>
      <c r="K913" s="80"/>
      <c r="L913" s="250"/>
      <c r="M913" s="346"/>
    </row>
    <row r="914" spans="1:13" s="38" customFormat="1" x14ac:dyDescent="0.2">
      <c r="A914" s="75"/>
      <c r="B914" s="76"/>
      <c r="C914" s="77"/>
      <c r="D914" s="21"/>
      <c r="E914" s="21"/>
      <c r="F914" s="21"/>
      <c r="G914" s="21"/>
      <c r="H914" s="357"/>
      <c r="I914" s="377"/>
      <c r="J914" s="79"/>
      <c r="K914" s="80"/>
      <c r="L914" s="250"/>
      <c r="M914" s="346"/>
    </row>
    <row r="915" spans="1:13" s="38" customFormat="1" ht="24.75" customHeight="1" x14ac:dyDescent="0.2">
      <c r="A915" s="128"/>
      <c r="B915" s="76"/>
      <c r="C915" s="129"/>
      <c r="D915" s="7"/>
      <c r="E915" s="7"/>
      <c r="F915" s="21"/>
      <c r="G915" s="7"/>
      <c r="H915" s="357"/>
      <c r="I915" s="377"/>
      <c r="J915" s="79"/>
      <c r="K915" s="130"/>
      <c r="L915" s="250"/>
      <c r="M915" s="346"/>
    </row>
    <row r="916" spans="1:13" s="38" customFormat="1" x14ac:dyDescent="0.2">
      <c r="A916" s="128"/>
      <c r="B916" s="76"/>
      <c r="C916" s="129"/>
      <c r="D916" s="7"/>
      <c r="E916" s="7"/>
      <c r="F916" s="21"/>
      <c r="G916" s="7"/>
      <c r="H916" s="357"/>
      <c r="I916" s="377"/>
      <c r="J916" s="79"/>
      <c r="K916" s="130"/>
      <c r="L916" s="250"/>
      <c r="M916" s="346"/>
    </row>
    <row r="917" spans="1:13" s="38" customFormat="1" x14ac:dyDescent="0.2">
      <c r="A917" s="128"/>
      <c r="B917" s="76"/>
      <c r="C917" s="129"/>
      <c r="D917" s="7"/>
      <c r="E917" s="7"/>
      <c r="F917" s="21"/>
      <c r="G917" s="7"/>
      <c r="H917" s="357"/>
      <c r="I917" s="377"/>
      <c r="J917" s="79"/>
      <c r="K917" s="130"/>
      <c r="L917" s="250"/>
      <c r="M917" s="346"/>
    </row>
    <row r="918" spans="1:13" s="38" customFormat="1" x14ac:dyDescent="0.2">
      <c r="A918" s="128"/>
      <c r="B918" s="76"/>
      <c r="C918" s="129"/>
      <c r="D918" s="7"/>
      <c r="E918" s="7"/>
      <c r="F918" s="21"/>
      <c r="G918" s="7"/>
      <c r="H918" s="357"/>
      <c r="I918" s="377"/>
      <c r="J918" s="79"/>
      <c r="K918" s="130"/>
      <c r="L918" s="250"/>
      <c r="M918" s="346"/>
    </row>
    <row r="919" spans="1:13" s="38" customFormat="1" x14ac:dyDescent="0.2">
      <c r="A919" s="128"/>
      <c r="B919" s="76"/>
      <c r="C919" s="129"/>
      <c r="D919" s="7"/>
      <c r="E919" s="7"/>
      <c r="F919" s="21"/>
      <c r="G919" s="7"/>
      <c r="H919" s="357"/>
      <c r="I919" s="377"/>
      <c r="J919" s="79"/>
      <c r="K919" s="130"/>
      <c r="L919" s="250"/>
      <c r="M919" s="346"/>
    </row>
    <row r="920" spans="1:13" s="38" customFormat="1" x14ac:dyDescent="0.2">
      <c r="A920" s="128"/>
      <c r="B920" s="76"/>
      <c r="C920" s="129"/>
      <c r="D920" s="7"/>
      <c r="E920" s="7"/>
      <c r="F920" s="21"/>
      <c r="G920" s="7"/>
      <c r="H920" s="357"/>
      <c r="I920" s="377"/>
      <c r="J920" s="79"/>
      <c r="K920" s="130"/>
      <c r="L920" s="250"/>
      <c r="M920" s="346"/>
    </row>
    <row r="921" spans="1:13" s="38" customFormat="1" x14ac:dyDescent="0.2">
      <c r="A921" s="128"/>
      <c r="B921" s="76"/>
      <c r="C921" s="129"/>
      <c r="D921" s="7"/>
      <c r="E921" s="7"/>
      <c r="F921" s="21"/>
      <c r="G921" s="7"/>
      <c r="H921" s="357"/>
      <c r="I921" s="377"/>
      <c r="J921" s="79"/>
      <c r="K921" s="130"/>
      <c r="L921" s="250"/>
      <c r="M921" s="346"/>
    </row>
    <row r="922" spans="1:13" s="38" customFormat="1" x14ac:dyDescent="0.2">
      <c r="A922" s="128"/>
      <c r="B922" s="76"/>
      <c r="C922" s="129"/>
      <c r="D922" s="7"/>
      <c r="E922" s="7"/>
      <c r="F922" s="21"/>
      <c r="G922" s="7"/>
      <c r="H922" s="357"/>
      <c r="I922" s="377"/>
      <c r="J922" s="79"/>
      <c r="K922" s="130"/>
      <c r="L922" s="250"/>
      <c r="M922" s="346"/>
    </row>
    <row r="923" spans="1:13" s="38" customFormat="1" x14ac:dyDescent="0.2">
      <c r="A923" s="128"/>
      <c r="B923" s="76"/>
      <c r="C923" s="129"/>
      <c r="D923" s="7"/>
      <c r="E923" s="7"/>
      <c r="F923" s="21"/>
      <c r="G923" s="7"/>
      <c r="H923" s="357"/>
      <c r="I923" s="377"/>
      <c r="J923" s="79"/>
      <c r="K923" s="130"/>
      <c r="L923" s="250"/>
      <c r="M923" s="346"/>
    </row>
    <row r="924" spans="1:13" s="38" customFormat="1" x14ac:dyDescent="0.2">
      <c r="A924" s="128"/>
      <c r="B924" s="76"/>
      <c r="C924" s="129"/>
      <c r="D924" s="7"/>
      <c r="E924" s="7"/>
      <c r="F924" s="21"/>
      <c r="G924" s="7"/>
      <c r="H924" s="357"/>
      <c r="I924" s="377"/>
      <c r="J924" s="79"/>
      <c r="K924" s="130"/>
      <c r="L924" s="250"/>
      <c r="M924" s="346"/>
    </row>
    <row r="925" spans="1:13" s="38" customFormat="1" x14ac:dyDescent="0.2">
      <c r="A925" s="128"/>
      <c r="B925" s="76"/>
      <c r="C925" s="129"/>
      <c r="D925" s="7"/>
      <c r="E925" s="7"/>
      <c r="F925" s="21"/>
      <c r="G925" s="7"/>
      <c r="H925" s="357"/>
      <c r="I925" s="377"/>
      <c r="J925" s="79"/>
      <c r="K925" s="130"/>
      <c r="L925" s="250"/>
      <c r="M925" s="346"/>
    </row>
    <row r="926" spans="1:13" s="38" customFormat="1" x14ac:dyDescent="0.2">
      <c r="A926" s="128"/>
      <c r="B926" s="76"/>
      <c r="C926" s="129"/>
      <c r="D926" s="7"/>
      <c r="E926" s="7"/>
      <c r="F926" s="21"/>
      <c r="G926" s="7"/>
      <c r="H926" s="357"/>
      <c r="I926" s="377"/>
      <c r="J926" s="79"/>
      <c r="K926" s="130"/>
      <c r="L926" s="250"/>
      <c r="M926" s="346"/>
    </row>
    <row r="927" spans="1:13" s="38" customFormat="1" x14ac:dyDescent="0.2">
      <c r="A927" s="128"/>
      <c r="B927" s="76"/>
      <c r="C927" s="129"/>
      <c r="D927" s="7"/>
      <c r="E927" s="7"/>
      <c r="F927" s="21"/>
      <c r="G927" s="7"/>
      <c r="H927" s="357"/>
      <c r="I927" s="377"/>
      <c r="J927" s="79"/>
      <c r="K927" s="130"/>
      <c r="L927" s="250"/>
      <c r="M927" s="346"/>
    </row>
    <row r="928" spans="1:13" s="38" customFormat="1" x14ac:dyDescent="0.2">
      <c r="A928" s="128"/>
      <c r="B928" s="76"/>
      <c r="C928" s="129"/>
      <c r="D928" s="7"/>
      <c r="E928" s="7"/>
      <c r="F928" s="21"/>
      <c r="G928" s="7"/>
      <c r="H928" s="357"/>
      <c r="I928" s="377"/>
      <c r="J928" s="79"/>
      <c r="K928" s="130"/>
      <c r="L928" s="250"/>
      <c r="M928" s="346"/>
    </row>
    <row r="929" spans="1:13" s="38" customFormat="1" x14ac:dyDescent="0.2">
      <c r="A929" s="128"/>
      <c r="B929" s="76"/>
      <c r="C929" s="129"/>
      <c r="D929" s="7"/>
      <c r="E929" s="7"/>
      <c r="F929" s="21"/>
      <c r="G929" s="7"/>
      <c r="H929" s="362"/>
      <c r="I929" s="377"/>
      <c r="J929" s="79"/>
      <c r="K929" s="130"/>
      <c r="L929" s="250"/>
      <c r="M929" s="346"/>
    </row>
    <row r="930" spans="1:13" s="38" customFormat="1" x14ac:dyDescent="0.2">
      <c r="A930" s="75"/>
      <c r="B930" s="76"/>
      <c r="C930" s="77"/>
      <c r="D930" s="7"/>
      <c r="E930" s="21"/>
      <c r="F930" s="21"/>
      <c r="G930" s="21"/>
      <c r="H930" s="362"/>
      <c r="I930" s="377"/>
      <c r="J930" s="79"/>
      <c r="K930" s="80"/>
      <c r="L930" s="250"/>
      <c r="M930" s="346"/>
    </row>
    <row r="931" spans="1:13" s="38" customFormat="1" x14ac:dyDescent="0.2">
      <c r="A931" s="75"/>
      <c r="B931" s="76"/>
      <c r="C931" s="77"/>
      <c r="D931" s="21"/>
      <c r="E931" s="21"/>
      <c r="F931" s="21"/>
      <c r="G931" s="21"/>
      <c r="H931" s="357"/>
      <c r="I931" s="377"/>
      <c r="J931" s="79"/>
      <c r="K931" s="80"/>
      <c r="L931" s="250"/>
      <c r="M931" s="346"/>
    </row>
    <row r="932" spans="1:13" s="38" customFormat="1" x14ac:dyDescent="0.2">
      <c r="A932" s="75"/>
      <c r="B932" s="76"/>
      <c r="C932" s="77"/>
      <c r="D932" s="21"/>
      <c r="E932" s="21"/>
      <c r="F932" s="21"/>
      <c r="G932" s="21"/>
      <c r="H932" s="357"/>
      <c r="I932" s="377"/>
      <c r="J932" s="79"/>
      <c r="K932" s="80"/>
      <c r="L932" s="250"/>
      <c r="M932" s="346"/>
    </row>
    <row r="933" spans="1:13" s="38" customFormat="1" x14ac:dyDescent="0.2">
      <c r="A933" s="75"/>
      <c r="B933" s="76"/>
      <c r="C933" s="77"/>
      <c r="D933" s="21"/>
      <c r="E933" s="21"/>
      <c r="F933" s="21"/>
      <c r="G933" s="21"/>
      <c r="H933" s="357"/>
      <c r="I933" s="377"/>
      <c r="J933" s="79"/>
      <c r="K933" s="80"/>
      <c r="L933" s="250"/>
      <c r="M933" s="346"/>
    </row>
    <row r="934" spans="1:13" s="38" customFormat="1" x14ac:dyDescent="0.2">
      <c r="A934" s="75"/>
      <c r="B934" s="76"/>
      <c r="C934" s="77"/>
      <c r="D934" s="21"/>
      <c r="E934" s="21"/>
      <c r="F934" s="21"/>
      <c r="G934" s="21"/>
      <c r="H934" s="357"/>
      <c r="I934" s="377"/>
      <c r="J934" s="79"/>
      <c r="K934" s="80"/>
      <c r="L934" s="250"/>
      <c r="M934" s="346"/>
    </row>
    <row r="935" spans="1:13" s="38" customFormat="1" x14ac:dyDescent="0.2">
      <c r="A935" s="75"/>
      <c r="B935" s="76"/>
      <c r="C935" s="77"/>
      <c r="D935" s="21"/>
      <c r="E935" s="21"/>
      <c r="F935" s="21"/>
      <c r="G935" s="21"/>
      <c r="H935" s="357"/>
      <c r="I935" s="377"/>
      <c r="J935" s="79"/>
      <c r="K935" s="80"/>
      <c r="L935" s="250"/>
      <c r="M935" s="346"/>
    </row>
    <row r="936" spans="1:13" s="38" customFormat="1" x14ac:dyDescent="0.2">
      <c r="A936" s="75"/>
      <c r="B936" s="76"/>
      <c r="C936" s="77"/>
      <c r="D936" s="21"/>
      <c r="E936" s="21"/>
      <c r="F936" s="21"/>
      <c r="G936" s="21"/>
      <c r="H936" s="357"/>
      <c r="I936" s="377"/>
      <c r="J936" s="79"/>
      <c r="K936" s="80"/>
      <c r="L936" s="250"/>
      <c r="M936" s="346"/>
    </row>
    <row r="937" spans="1:13" s="38" customFormat="1" x14ac:dyDescent="0.2">
      <c r="A937" s="75"/>
      <c r="B937" s="76"/>
      <c r="C937" s="77"/>
      <c r="D937" s="21"/>
      <c r="E937" s="21"/>
      <c r="F937" s="21"/>
      <c r="G937" s="21"/>
      <c r="H937" s="357"/>
      <c r="I937" s="377"/>
      <c r="J937" s="79"/>
      <c r="K937" s="80"/>
      <c r="L937" s="250"/>
      <c r="M937" s="346"/>
    </row>
    <row r="938" spans="1:13" s="38" customFormat="1" x14ac:dyDescent="0.2">
      <c r="A938" s="75"/>
      <c r="B938" s="76"/>
      <c r="C938" s="77"/>
      <c r="D938" s="21"/>
      <c r="E938" s="21"/>
      <c r="F938" s="21"/>
      <c r="G938" s="21"/>
      <c r="H938" s="357"/>
      <c r="I938" s="377"/>
      <c r="J938" s="79"/>
      <c r="K938" s="80"/>
      <c r="L938" s="250"/>
      <c r="M938" s="346"/>
    </row>
    <row r="939" spans="1:13" s="38" customFormat="1" x14ac:dyDescent="0.2">
      <c r="A939" s="75"/>
      <c r="B939" s="76"/>
      <c r="C939" s="77"/>
      <c r="D939" s="21"/>
      <c r="E939" s="21"/>
      <c r="F939" s="21"/>
      <c r="G939" s="21"/>
      <c r="H939" s="357"/>
      <c r="I939" s="377"/>
      <c r="J939" s="79"/>
      <c r="K939" s="80"/>
      <c r="L939" s="250"/>
      <c r="M939" s="346"/>
    </row>
    <row r="940" spans="1:13" s="38" customFormat="1" x14ac:dyDescent="0.2">
      <c r="A940" s="128"/>
      <c r="B940" s="76"/>
      <c r="C940" s="129"/>
      <c r="D940" s="21"/>
      <c r="E940" s="7"/>
      <c r="F940" s="21"/>
      <c r="G940" s="7"/>
      <c r="H940" s="357"/>
      <c r="I940" s="377"/>
      <c r="J940" s="79"/>
      <c r="K940" s="130"/>
      <c r="L940" s="250"/>
      <c r="M940" s="346"/>
    </row>
    <row r="941" spans="1:13" s="38" customFormat="1" x14ac:dyDescent="0.2">
      <c r="A941" s="128"/>
      <c r="B941" s="76"/>
      <c r="C941" s="129"/>
      <c r="D941" s="7"/>
      <c r="E941" s="7"/>
      <c r="F941" s="21"/>
      <c r="G941" s="7"/>
      <c r="H941" s="357"/>
      <c r="I941" s="377"/>
      <c r="J941" s="79"/>
      <c r="K941" s="130"/>
      <c r="L941" s="250"/>
      <c r="M941" s="346"/>
    </row>
    <row r="942" spans="1:13" s="38" customFormat="1" x14ac:dyDescent="0.2">
      <c r="A942" s="128"/>
      <c r="B942" s="76"/>
      <c r="C942" s="129"/>
      <c r="D942" s="7"/>
      <c r="E942" s="7"/>
      <c r="F942" s="21"/>
      <c r="G942" s="7"/>
      <c r="H942" s="357"/>
      <c r="I942" s="377"/>
      <c r="J942" s="79"/>
      <c r="K942" s="130"/>
      <c r="L942" s="250"/>
      <c r="M942" s="346"/>
    </row>
    <row r="943" spans="1:13" s="38" customFormat="1" x14ac:dyDescent="0.2">
      <c r="A943" s="128"/>
      <c r="B943" s="76"/>
      <c r="C943" s="129"/>
      <c r="D943" s="7"/>
      <c r="E943" s="7"/>
      <c r="F943" s="21"/>
      <c r="G943" s="7"/>
      <c r="H943" s="357"/>
      <c r="I943" s="377"/>
      <c r="J943" s="79"/>
      <c r="K943" s="130"/>
      <c r="L943" s="250"/>
      <c r="M943" s="346"/>
    </row>
    <row r="944" spans="1:13" s="38" customFormat="1" x14ac:dyDescent="0.2">
      <c r="A944" s="128"/>
      <c r="B944" s="76"/>
      <c r="C944" s="129"/>
      <c r="D944" s="7"/>
      <c r="E944" s="7"/>
      <c r="F944" s="21"/>
      <c r="G944" s="7"/>
      <c r="H944" s="357"/>
      <c r="I944" s="377"/>
      <c r="J944" s="79"/>
      <c r="K944" s="130"/>
      <c r="L944" s="250"/>
      <c r="M944" s="346"/>
    </row>
    <row r="945" spans="1:15" s="38" customFormat="1" x14ac:dyDescent="0.2">
      <c r="A945" s="128"/>
      <c r="B945" s="76"/>
      <c r="C945" s="129"/>
      <c r="D945" s="7"/>
      <c r="E945" s="7"/>
      <c r="F945" s="21"/>
      <c r="G945" s="7"/>
      <c r="H945" s="357"/>
      <c r="I945" s="377"/>
      <c r="J945" s="79"/>
      <c r="K945" s="130"/>
      <c r="L945" s="250"/>
      <c r="M945" s="346"/>
    </row>
    <row r="946" spans="1:15" s="38" customFormat="1" x14ac:dyDescent="0.2">
      <c r="A946" s="128"/>
      <c r="B946" s="76"/>
      <c r="C946" s="129"/>
      <c r="D946" s="7"/>
      <c r="E946" s="7"/>
      <c r="F946" s="21"/>
      <c r="G946" s="7"/>
      <c r="H946" s="357"/>
      <c r="I946" s="377"/>
      <c r="J946" s="79"/>
      <c r="K946" s="130"/>
      <c r="L946" s="250"/>
      <c r="M946" s="346"/>
    </row>
    <row r="947" spans="1:15" s="38" customFormat="1" x14ac:dyDescent="0.2">
      <c r="A947" s="128"/>
      <c r="B947" s="76"/>
      <c r="C947" s="129"/>
      <c r="D947" s="7"/>
      <c r="E947" s="7"/>
      <c r="F947" s="21"/>
      <c r="G947" s="7"/>
      <c r="H947" s="357"/>
      <c r="I947" s="377"/>
      <c r="J947" s="79"/>
      <c r="K947" s="130"/>
      <c r="L947" s="250"/>
      <c r="M947" s="346"/>
    </row>
    <row r="948" spans="1:15" s="38" customFormat="1" x14ac:dyDescent="0.2">
      <c r="A948" s="128"/>
      <c r="B948" s="76"/>
      <c r="C948" s="129"/>
      <c r="D948" s="7"/>
      <c r="E948" s="7"/>
      <c r="F948" s="21"/>
      <c r="G948" s="7"/>
      <c r="H948" s="357"/>
      <c r="I948" s="377"/>
      <c r="J948" s="79"/>
      <c r="K948" s="130"/>
      <c r="L948" s="250"/>
      <c r="M948" s="346"/>
    </row>
    <row r="949" spans="1:15" x14ac:dyDescent="0.2">
      <c r="A949" s="128"/>
      <c r="B949" s="76"/>
      <c r="C949" s="129"/>
      <c r="D949" s="7"/>
      <c r="E949" s="7"/>
      <c r="F949" s="21"/>
      <c r="G949" s="7"/>
      <c r="H949" s="357"/>
      <c r="I949" s="23"/>
      <c r="J949" s="79"/>
      <c r="K949" s="130"/>
      <c r="L949" s="250"/>
      <c r="M949" s="346"/>
    </row>
    <row r="950" spans="1:15" x14ac:dyDescent="0.2">
      <c r="A950" s="128"/>
      <c r="B950" s="76"/>
      <c r="C950" s="129"/>
      <c r="D950" s="7"/>
      <c r="E950" s="7"/>
      <c r="F950" s="21"/>
      <c r="G950" s="7"/>
      <c r="H950" s="357"/>
      <c r="I950" s="23"/>
      <c r="J950" s="79"/>
      <c r="K950" s="130"/>
      <c r="L950" s="250"/>
      <c r="M950" s="346"/>
    </row>
    <row r="951" spans="1:15" x14ac:dyDescent="0.2">
      <c r="A951" s="128"/>
      <c r="B951" s="76"/>
      <c r="C951" s="129"/>
      <c r="D951" s="7"/>
      <c r="E951" s="7"/>
      <c r="F951" s="21"/>
      <c r="G951" s="7"/>
      <c r="H951" s="357"/>
      <c r="I951" s="23"/>
      <c r="J951" s="79"/>
      <c r="K951" s="130"/>
      <c r="L951" s="250"/>
      <c r="M951" s="346"/>
    </row>
    <row r="952" spans="1:15" x14ac:dyDescent="0.2">
      <c r="A952" s="128"/>
      <c r="B952" s="76"/>
      <c r="C952" s="129"/>
      <c r="D952" s="7"/>
      <c r="E952" s="7"/>
      <c r="F952" s="21"/>
      <c r="G952" s="7"/>
      <c r="H952" s="357"/>
      <c r="I952" s="23"/>
      <c r="J952" s="79"/>
      <c r="K952" s="130"/>
      <c r="L952" s="250"/>
      <c r="M952" s="346"/>
    </row>
    <row r="953" spans="1:15" s="132" customFormat="1" x14ac:dyDescent="0.2">
      <c r="A953" s="128"/>
      <c r="B953" s="76"/>
      <c r="C953" s="129"/>
      <c r="D953" s="7"/>
      <c r="E953" s="7"/>
      <c r="F953" s="21"/>
      <c r="G953" s="7"/>
      <c r="H953" s="357"/>
      <c r="I953" s="364"/>
      <c r="J953" s="79"/>
      <c r="K953" s="130"/>
      <c r="L953" s="250"/>
      <c r="M953" s="346"/>
      <c r="O953" s="133"/>
    </row>
    <row r="954" spans="1:15" s="38" customFormat="1" x14ac:dyDescent="0.2">
      <c r="A954" s="128"/>
      <c r="B954" s="76"/>
      <c r="C954" s="129"/>
      <c r="D954" s="7"/>
      <c r="E954" s="7"/>
      <c r="F954" s="21"/>
      <c r="G954" s="7"/>
      <c r="H954" s="357"/>
      <c r="I954" s="377"/>
      <c r="J954" s="79"/>
      <c r="K954" s="130"/>
      <c r="L954" s="250"/>
      <c r="M954" s="346"/>
      <c r="O954" s="39"/>
    </row>
    <row r="955" spans="1:15" s="38" customFormat="1" x14ac:dyDescent="0.2">
      <c r="A955" s="128"/>
      <c r="B955" s="76"/>
      <c r="C955" s="129"/>
      <c r="D955" s="7"/>
      <c r="E955" s="7"/>
      <c r="F955" s="21"/>
      <c r="G955" s="7"/>
      <c r="H955" s="357"/>
      <c r="I955" s="377"/>
      <c r="J955" s="79"/>
      <c r="K955" s="130"/>
      <c r="L955" s="250"/>
      <c r="M955" s="346"/>
      <c r="O955" s="39"/>
    </row>
    <row r="956" spans="1:15" s="38" customFormat="1" x14ac:dyDescent="0.2">
      <c r="A956" s="128"/>
      <c r="B956" s="76"/>
      <c r="C956" s="129"/>
      <c r="D956" s="7"/>
      <c r="E956" s="7"/>
      <c r="F956" s="21"/>
      <c r="G956" s="7"/>
      <c r="H956" s="357"/>
      <c r="I956" s="377"/>
      <c r="J956" s="79"/>
      <c r="K956" s="130"/>
      <c r="L956" s="250"/>
      <c r="M956" s="346"/>
      <c r="O956" s="39"/>
    </row>
    <row r="957" spans="1:15" s="38" customFormat="1" x14ac:dyDescent="0.2">
      <c r="A957" s="128"/>
      <c r="B957" s="76"/>
      <c r="C957" s="129"/>
      <c r="D957" s="7"/>
      <c r="E957" s="7"/>
      <c r="F957" s="21"/>
      <c r="G957" s="7"/>
      <c r="H957" s="357"/>
      <c r="I957" s="377"/>
      <c r="J957" s="79"/>
      <c r="K957" s="130"/>
      <c r="L957" s="250"/>
      <c r="M957" s="346"/>
      <c r="O957" s="39"/>
    </row>
    <row r="958" spans="1:15" s="38" customFormat="1" x14ac:dyDescent="0.2">
      <c r="A958" s="128"/>
      <c r="B958" s="76"/>
      <c r="C958" s="129"/>
      <c r="D958" s="7"/>
      <c r="E958" s="7"/>
      <c r="F958" s="21"/>
      <c r="G958" s="7"/>
      <c r="H958" s="357"/>
      <c r="I958" s="377"/>
      <c r="J958" s="79"/>
      <c r="K958" s="130"/>
      <c r="L958" s="250"/>
      <c r="M958" s="346"/>
      <c r="O958" s="39"/>
    </row>
    <row r="959" spans="1:15" s="38" customFormat="1" x14ac:dyDescent="0.2">
      <c r="A959" s="128"/>
      <c r="B959" s="76"/>
      <c r="C959" s="129"/>
      <c r="D959" s="7"/>
      <c r="E959" s="7"/>
      <c r="F959" s="21"/>
      <c r="G959" s="7"/>
      <c r="H959" s="357"/>
      <c r="I959" s="377"/>
      <c r="J959" s="79"/>
      <c r="K959" s="130"/>
      <c r="L959" s="250"/>
      <c r="M959" s="346"/>
      <c r="O959" s="39"/>
    </row>
    <row r="960" spans="1:15" s="38" customFormat="1" x14ac:dyDescent="0.2">
      <c r="A960" s="128"/>
      <c r="B960" s="76"/>
      <c r="C960" s="129"/>
      <c r="D960" s="7"/>
      <c r="E960" s="7"/>
      <c r="F960" s="21"/>
      <c r="G960" s="7"/>
      <c r="H960" s="357"/>
      <c r="I960" s="377"/>
      <c r="J960" s="79"/>
      <c r="K960" s="130"/>
      <c r="L960" s="250"/>
      <c r="M960" s="346"/>
      <c r="O960" s="39"/>
    </row>
    <row r="961" spans="1:15" s="38" customFormat="1" x14ac:dyDescent="0.2">
      <c r="A961" s="128"/>
      <c r="B961" s="76"/>
      <c r="C961" s="129"/>
      <c r="D961" s="7"/>
      <c r="E961" s="7"/>
      <c r="F961" s="21"/>
      <c r="G961" s="7"/>
      <c r="H961" s="357"/>
      <c r="I961" s="377"/>
      <c r="J961" s="79"/>
      <c r="K961" s="130"/>
      <c r="L961" s="250"/>
      <c r="M961" s="346"/>
      <c r="O961" s="39"/>
    </row>
    <row r="962" spans="1:15" s="38" customFormat="1" x14ac:dyDescent="0.2">
      <c r="A962" s="128"/>
      <c r="B962" s="76"/>
      <c r="C962" s="129"/>
      <c r="D962" s="7"/>
      <c r="E962" s="7"/>
      <c r="F962" s="21"/>
      <c r="G962" s="7"/>
      <c r="H962" s="357"/>
      <c r="I962" s="377"/>
      <c r="J962" s="79"/>
      <c r="K962" s="130"/>
      <c r="L962" s="250"/>
      <c r="M962" s="346"/>
      <c r="O962" s="39"/>
    </row>
    <row r="963" spans="1:15" s="38" customFormat="1" x14ac:dyDescent="0.2">
      <c r="A963" s="75"/>
      <c r="B963" s="76"/>
      <c r="C963" s="77"/>
      <c r="D963" s="21"/>
      <c r="E963" s="21"/>
      <c r="F963" s="21"/>
      <c r="G963" s="21"/>
      <c r="H963" s="357"/>
      <c r="I963" s="377"/>
      <c r="J963" s="79"/>
      <c r="K963" s="80"/>
      <c r="L963" s="250"/>
      <c r="M963" s="346"/>
      <c r="O963" s="39"/>
    </row>
    <row r="964" spans="1:15" s="38" customFormat="1" x14ac:dyDescent="0.2">
      <c r="A964" s="75"/>
      <c r="B964" s="76"/>
      <c r="C964" s="77"/>
      <c r="D964" s="21"/>
      <c r="E964" s="21"/>
      <c r="F964" s="21"/>
      <c r="G964" s="21"/>
      <c r="H964" s="357"/>
      <c r="I964" s="377"/>
      <c r="J964" s="79"/>
      <c r="K964" s="80"/>
      <c r="L964" s="250"/>
      <c r="M964" s="346"/>
      <c r="O964" s="39"/>
    </row>
    <row r="965" spans="1:15" s="38" customFormat="1" x14ac:dyDescent="0.2">
      <c r="A965" s="75"/>
      <c r="B965" s="76"/>
      <c r="C965" s="77"/>
      <c r="D965" s="21"/>
      <c r="E965" s="21"/>
      <c r="F965" s="21"/>
      <c r="G965" s="21"/>
      <c r="H965" s="357"/>
      <c r="I965" s="377"/>
      <c r="J965" s="79"/>
      <c r="K965" s="80"/>
      <c r="L965" s="250"/>
      <c r="M965" s="346"/>
      <c r="O965" s="39"/>
    </row>
    <row r="966" spans="1:15" s="38" customFormat="1" x14ac:dyDescent="0.2">
      <c r="A966" s="75"/>
      <c r="B966" s="76"/>
      <c r="C966" s="77"/>
      <c r="D966" s="21"/>
      <c r="E966" s="21"/>
      <c r="F966" s="21"/>
      <c r="G966" s="21"/>
      <c r="H966" s="357"/>
      <c r="I966" s="377"/>
      <c r="J966" s="79"/>
      <c r="K966" s="80"/>
      <c r="L966" s="250"/>
      <c r="M966" s="346"/>
      <c r="O966" s="39"/>
    </row>
    <row r="967" spans="1:15" s="38" customFormat="1" x14ac:dyDescent="0.2">
      <c r="A967" s="75"/>
      <c r="B967" s="76"/>
      <c r="C967" s="77"/>
      <c r="D967" s="21"/>
      <c r="E967" s="21"/>
      <c r="F967" s="21"/>
      <c r="G967" s="21"/>
      <c r="H967" s="357"/>
      <c r="I967" s="377"/>
      <c r="J967" s="79"/>
      <c r="K967" s="71"/>
      <c r="L967" s="250"/>
      <c r="M967" s="346"/>
      <c r="O967" s="39"/>
    </row>
    <row r="968" spans="1:15" s="38" customFormat="1" x14ac:dyDescent="0.2">
      <c r="A968" s="75"/>
      <c r="B968" s="76"/>
      <c r="C968" s="83"/>
      <c r="D968" s="21"/>
      <c r="E968" s="21"/>
      <c r="F968" s="84"/>
      <c r="G968" s="21"/>
      <c r="H968" s="284"/>
      <c r="I968" s="135"/>
      <c r="J968" s="79"/>
      <c r="K968" s="71"/>
      <c r="L968" s="250"/>
      <c r="M968" s="342"/>
      <c r="O968" s="39"/>
    </row>
    <row r="969" spans="1:15" s="38" customFormat="1" x14ac:dyDescent="0.2">
      <c r="A969" s="75"/>
      <c r="B969" s="76"/>
      <c r="C969" s="83"/>
      <c r="D969" s="21"/>
      <c r="E969" s="21"/>
      <c r="F969" s="84"/>
      <c r="G969" s="21"/>
      <c r="H969" s="284"/>
      <c r="I969" s="135"/>
      <c r="J969" s="79"/>
      <c r="K969" s="71"/>
      <c r="L969" s="250"/>
      <c r="M969" s="342"/>
      <c r="O969" s="39"/>
    </row>
    <row r="970" spans="1:15" s="38" customFormat="1" x14ac:dyDescent="0.2">
      <c r="A970" s="75"/>
      <c r="B970" s="76"/>
      <c r="C970" s="83"/>
      <c r="D970" s="21"/>
      <c r="E970" s="21"/>
      <c r="F970" s="84"/>
      <c r="G970" s="21"/>
      <c r="H970" s="284"/>
      <c r="I970" s="135"/>
      <c r="J970" s="79"/>
      <c r="K970" s="71"/>
      <c r="L970" s="250"/>
      <c r="M970" s="342"/>
      <c r="O970" s="39"/>
    </row>
    <row r="971" spans="1:15" s="38" customFormat="1" x14ac:dyDescent="0.2">
      <c r="A971" s="75"/>
      <c r="B971" s="76"/>
      <c r="C971" s="83"/>
      <c r="D971" s="21"/>
      <c r="E971" s="21"/>
      <c r="F971" s="84"/>
      <c r="G971" s="21"/>
      <c r="H971" s="283"/>
      <c r="I971" s="24"/>
      <c r="J971" s="79"/>
      <c r="K971" s="80"/>
      <c r="L971" s="250"/>
      <c r="M971" s="342"/>
      <c r="O971" s="39"/>
    </row>
    <row r="972" spans="1:15" s="38" customFormat="1" x14ac:dyDescent="0.2">
      <c r="A972" s="75"/>
      <c r="B972" s="76"/>
      <c r="C972" s="83"/>
      <c r="D972" s="21"/>
      <c r="E972" s="21"/>
      <c r="F972" s="84"/>
      <c r="G972" s="21"/>
      <c r="H972" s="283"/>
      <c r="I972" s="24"/>
      <c r="J972" s="79"/>
      <c r="K972" s="80"/>
      <c r="L972" s="250"/>
      <c r="M972" s="342"/>
      <c r="O972" s="39"/>
    </row>
    <row r="973" spans="1:15" s="38" customFormat="1" x14ac:dyDescent="0.2">
      <c r="A973" s="75"/>
      <c r="B973" s="76"/>
      <c r="C973" s="83"/>
      <c r="D973" s="21"/>
      <c r="E973" s="21"/>
      <c r="F973" s="84"/>
      <c r="G973" s="21"/>
      <c r="H973" s="283"/>
      <c r="I973" s="24"/>
      <c r="J973" s="79"/>
      <c r="K973" s="80"/>
      <c r="L973" s="250"/>
      <c r="M973" s="342"/>
      <c r="O973" s="39"/>
    </row>
    <row r="974" spans="1:15" s="38" customFormat="1" x14ac:dyDescent="0.2">
      <c r="A974" s="75"/>
      <c r="B974" s="76"/>
      <c r="C974" s="83"/>
      <c r="D974" s="21"/>
      <c r="E974" s="21"/>
      <c r="F974" s="84"/>
      <c r="G974" s="21"/>
      <c r="H974" s="283"/>
      <c r="I974" s="24"/>
      <c r="J974" s="79"/>
      <c r="K974" s="80"/>
      <c r="L974" s="250"/>
      <c r="M974" s="342"/>
      <c r="O974" s="39"/>
    </row>
    <row r="975" spans="1:15" s="38" customFormat="1" x14ac:dyDescent="0.2">
      <c r="A975" s="75"/>
      <c r="B975" s="76"/>
      <c r="C975" s="83"/>
      <c r="D975" s="21"/>
      <c r="E975" s="21"/>
      <c r="F975" s="84"/>
      <c r="G975" s="21"/>
      <c r="H975" s="283"/>
      <c r="I975" s="24"/>
      <c r="J975" s="79"/>
      <c r="K975" s="80"/>
      <c r="L975" s="250"/>
      <c r="M975" s="342"/>
      <c r="O975" s="39"/>
    </row>
    <row r="976" spans="1:15" s="38" customFormat="1" x14ac:dyDescent="0.2">
      <c r="A976" s="75"/>
      <c r="B976" s="76"/>
      <c r="C976" s="83"/>
      <c r="D976" s="21"/>
      <c r="E976" s="21"/>
      <c r="F976" s="84"/>
      <c r="G976" s="21"/>
      <c r="H976" s="283"/>
      <c r="I976" s="24"/>
      <c r="J976" s="79"/>
      <c r="K976" s="80"/>
      <c r="L976" s="250"/>
      <c r="M976" s="342"/>
      <c r="O976" s="39"/>
    </row>
    <row r="977" spans="1:15" s="38" customFormat="1" x14ac:dyDescent="0.2">
      <c r="A977" s="75"/>
      <c r="B977" s="76"/>
      <c r="C977" s="83"/>
      <c r="D977" s="21"/>
      <c r="E977" s="21"/>
      <c r="F977" s="84"/>
      <c r="G977" s="21"/>
      <c r="H977" s="283"/>
      <c r="I977" s="24"/>
      <c r="J977" s="79"/>
      <c r="K977" s="80"/>
      <c r="L977" s="250"/>
      <c r="M977" s="342"/>
      <c r="O977" s="39"/>
    </row>
    <row r="978" spans="1:15" s="38" customFormat="1" x14ac:dyDescent="0.2">
      <c r="A978" s="75"/>
      <c r="B978" s="76"/>
      <c r="C978" s="83"/>
      <c r="D978" s="21"/>
      <c r="E978" s="21"/>
      <c r="F978" s="84"/>
      <c r="G978" s="21"/>
      <c r="H978" s="283"/>
      <c r="I978" s="24"/>
      <c r="J978" s="79"/>
      <c r="K978" s="80"/>
      <c r="L978" s="250"/>
      <c r="M978" s="342"/>
      <c r="O978" s="39"/>
    </row>
    <row r="979" spans="1:15" s="38" customFormat="1" x14ac:dyDescent="0.2">
      <c r="A979" s="75"/>
      <c r="B979" s="76"/>
      <c r="C979" s="6"/>
      <c r="D979" s="4"/>
      <c r="E979" s="4"/>
      <c r="F979" s="365"/>
      <c r="G979" s="4"/>
      <c r="H979" s="270"/>
      <c r="I979" s="270"/>
      <c r="J979" s="366"/>
      <c r="K979" s="80"/>
      <c r="L979" s="250"/>
      <c r="M979" s="342"/>
      <c r="O979" s="39"/>
    </row>
    <row r="980" spans="1:15" s="38" customFormat="1" x14ac:dyDescent="0.2">
      <c r="A980" s="75"/>
      <c r="B980" s="76"/>
      <c r="C980" s="77"/>
      <c r="D980" s="21"/>
      <c r="E980" s="21"/>
      <c r="F980" s="84"/>
      <c r="G980" s="21"/>
      <c r="H980" s="283"/>
      <c r="I980" s="24"/>
      <c r="J980" s="79"/>
      <c r="K980" s="80"/>
      <c r="L980" s="250"/>
      <c r="M980" s="342"/>
      <c r="O980" s="39"/>
    </row>
    <row r="981" spans="1:15" s="38" customFormat="1" x14ac:dyDescent="0.2">
      <c r="A981" s="75"/>
      <c r="B981" s="76"/>
      <c r="C981" s="77"/>
      <c r="D981" s="21"/>
      <c r="E981" s="21"/>
      <c r="F981" s="84"/>
      <c r="G981" s="21"/>
      <c r="I981" s="138"/>
      <c r="J981" s="79"/>
      <c r="K981" s="71"/>
      <c r="L981" s="250"/>
      <c r="M981" s="342"/>
      <c r="O981" s="39"/>
    </row>
    <row r="982" spans="1:15" s="38" customFormat="1" x14ac:dyDescent="0.2">
      <c r="A982" s="75"/>
      <c r="B982" s="76"/>
      <c r="C982" s="77"/>
      <c r="D982" s="21"/>
      <c r="E982" s="21"/>
      <c r="F982" s="21"/>
      <c r="G982" s="21"/>
      <c r="H982" s="284"/>
      <c r="I982" s="135"/>
      <c r="J982" s="79"/>
      <c r="K982" s="71"/>
      <c r="L982" s="250"/>
      <c r="M982" s="342"/>
      <c r="O982" s="39"/>
    </row>
    <row r="983" spans="1:15" s="38" customFormat="1" x14ac:dyDescent="0.2">
      <c r="A983" s="128"/>
      <c r="B983" s="76"/>
      <c r="C983" s="129"/>
      <c r="D983" s="7"/>
      <c r="E983" s="7"/>
      <c r="F983" s="21"/>
      <c r="G983" s="7"/>
      <c r="H983" s="283"/>
      <c r="I983" s="24"/>
      <c r="J983" s="79"/>
      <c r="K983" s="130"/>
      <c r="L983" s="254"/>
      <c r="M983" s="342"/>
      <c r="O983" s="39"/>
    </row>
    <row r="984" spans="1:15" s="38" customFormat="1" x14ac:dyDescent="0.2">
      <c r="A984" s="128"/>
      <c r="B984" s="76"/>
      <c r="C984" s="129"/>
      <c r="D984" s="7"/>
      <c r="E984" s="7"/>
      <c r="F984" s="21"/>
      <c r="G984" s="7"/>
      <c r="H984" s="283"/>
      <c r="I984" s="24"/>
      <c r="J984" s="79"/>
      <c r="K984" s="130"/>
      <c r="L984" s="254"/>
      <c r="M984" s="342"/>
      <c r="O984" s="39"/>
    </row>
    <row r="985" spans="1:15" s="38" customFormat="1" x14ac:dyDescent="0.2">
      <c r="A985" s="128"/>
      <c r="B985" s="76"/>
      <c r="C985" s="129"/>
      <c r="D985" s="7"/>
      <c r="E985" s="7"/>
      <c r="F985" s="21"/>
      <c r="G985" s="7"/>
      <c r="H985" s="283"/>
      <c r="I985" s="24"/>
      <c r="J985" s="79"/>
      <c r="K985" s="130"/>
      <c r="L985" s="254"/>
      <c r="M985" s="342"/>
      <c r="O985" s="39"/>
    </row>
    <row r="986" spans="1:15" s="38" customFormat="1" x14ac:dyDescent="0.2">
      <c r="A986" s="128"/>
      <c r="B986" s="76"/>
      <c r="C986" s="129"/>
      <c r="D986" s="7"/>
      <c r="E986" s="7"/>
      <c r="F986" s="21"/>
      <c r="G986" s="7"/>
      <c r="H986" s="283"/>
      <c r="I986" s="24"/>
      <c r="J986" s="79"/>
      <c r="K986" s="130"/>
      <c r="L986" s="254"/>
      <c r="M986" s="342"/>
      <c r="O986" s="39"/>
    </row>
    <row r="987" spans="1:15" s="38" customFormat="1" x14ac:dyDescent="0.2">
      <c r="A987" s="128"/>
      <c r="B987" s="76"/>
      <c r="C987" s="129"/>
      <c r="D987" s="7"/>
      <c r="E987" s="7"/>
      <c r="F987" s="21"/>
      <c r="G987" s="7"/>
      <c r="H987" s="283"/>
      <c r="I987" s="24"/>
      <c r="J987" s="79"/>
      <c r="K987" s="130"/>
      <c r="L987" s="254"/>
      <c r="M987" s="342"/>
      <c r="O987" s="39"/>
    </row>
    <row r="988" spans="1:15" s="38" customFormat="1" x14ac:dyDescent="0.2">
      <c r="A988" s="128"/>
      <c r="B988" s="76"/>
      <c r="C988" s="129"/>
      <c r="D988" s="7"/>
      <c r="E988" s="7"/>
      <c r="F988" s="21"/>
      <c r="G988" s="7"/>
      <c r="H988" s="283"/>
      <c r="I988" s="24"/>
      <c r="J988" s="79"/>
      <c r="K988" s="130"/>
      <c r="L988" s="254"/>
      <c r="M988" s="342"/>
      <c r="O988" s="39"/>
    </row>
    <row r="989" spans="1:15" s="38" customFormat="1" x14ac:dyDescent="0.2">
      <c r="A989" s="128"/>
      <c r="B989" s="76"/>
      <c r="C989" s="129"/>
      <c r="D989" s="7"/>
      <c r="E989" s="7"/>
      <c r="F989" s="21"/>
      <c r="G989" s="7"/>
      <c r="H989" s="283"/>
      <c r="I989" s="24"/>
      <c r="J989" s="79"/>
      <c r="K989" s="130"/>
      <c r="L989" s="254"/>
      <c r="M989" s="342"/>
      <c r="O989" s="39"/>
    </row>
    <row r="990" spans="1:15" s="38" customFormat="1" x14ac:dyDescent="0.2">
      <c r="A990" s="128"/>
      <c r="B990" s="76"/>
      <c r="C990" s="129"/>
      <c r="D990" s="7"/>
      <c r="E990" s="7"/>
      <c r="F990" s="21"/>
      <c r="G990" s="7"/>
      <c r="H990" s="283"/>
      <c r="I990" s="24"/>
      <c r="J990" s="79"/>
      <c r="K990" s="130"/>
      <c r="L990" s="254"/>
      <c r="M990" s="342"/>
      <c r="O990" s="39"/>
    </row>
    <row r="991" spans="1:15" s="38" customFormat="1" x14ac:dyDescent="0.2">
      <c r="A991" s="128"/>
      <c r="B991" s="76"/>
      <c r="C991" s="129"/>
      <c r="D991" s="7"/>
      <c r="E991" s="7"/>
      <c r="F991" s="21"/>
      <c r="G991" s="7"/>
      <c r="H991" s="283"/>
      <c r="I991" s="24"/>
      <c r="J991" s="79"/>
      <c r="K991" s="130"/>
      <c r="L991" s="254"/>
      <c r="M991" s="342"/>
      <c r="O991" s="39"/>
    </row>
    <row r="992" spans="1:15" s="38" customFormat="1" x14ac:dyDescent="0.2">
      <c r="A992" s="128"/>
      <c r="B992" s="76"/>
      <c r="C992" s="129"/>
      <c r="D992" s="7"/>
      <c r="E992" s="7"/>
      <c r="F992" s="21"/>
      <c r="G992" s="7"/>
      <c r="H992" s="283"/>
      <c r="I992" s="24"/>
      <c r="J992" s="79"/>
      <c r="K992" s="130"/>
      <c r="L992" s="254"/>
      <c r="M992" s="342"/>
      <c r="O992" s="39"/>
    </row>
    <row r="993" spans="1:15" s="38" customFormat="1" x14ac:dyDescent="0.2">
      <c r="A993" s="128"/>
      <c r="B993" s="76"/>
      <c r="C993" s="129"/>
      <c r="D993" s="7"/>
      <c r="E993" s="7"/>
      <c r="F993" s="21"/>
      <c r="G993" s="7"/>
      <c r="H993" s="283"/>
      <c r="I993" s="24"/>
      <c r="J993" s="79"/>
      <c r="K993" s="130"/>
      <c r="L993" s="254"/>
      <c r="M993" s="342"/>
      <c r="O993" s="39"/>
    </row>
    <row r="994" spans="1:15" s="38" customFormat="1" x14ac:dyDescent="0.2">
      <c r="A994" s="75"/>
      <c r="B994" s="76"/>
      <c r="C994" s="77"/>
      <c r="D994" s="21"/>
      <c r="E994" s="21"/>
      <c r="F994" s="21"/>
      <c r="G994" s="21"/>
      <c r="H994" s="283"/>
      <c r="I994" s="24"/>
      <c r="J994" s="79"/>
      <c r="K994" s="130"/>
      <c r="L994" s="250"/>
      <c r="M994" s="342"/>
      <c r="O994" s="39"/>
    </row>
    <row r="995" spans="1:15" s="38" customFormat="1" x14ac:dyDescent="0.2">
      <c r="A995" s="75"/>
      <c r="B995" s="76"/>
      <c r="C995" s="77"/>
      <c r="D995" s="21"/>
      <c r="E995" s="21"/>
      <c r="F995" s="21"/>
      <c r="G995" s="21"/>
      <c r="H995" s="283"/>
      <c r="I995" s="24"/>
      <c r="J995" s="107"/>
      <c r="K995" s="130"/>
      <c r="L995" s="250"/>
      <c r="M995" s="342"/>
      <c r="O995" s="39"/>
    </row>
    <row r="996" spans="1:15" s="38" customFormat="1" x14ac:dyDescent="0.2">
      <c r="A996" s="75"/>
      <c r="B996" s="76"/>
      <c r="C996" s="77"/>
      <c r="D996" s="21"/>
      <c r="E996" s="21"/>
      <c r="F996" s="21"/>
      <c r="G996" s="21"/>
      <c r="H996" s="283"/>
      <c r="I996" s="24"/>
      <c r="J996" s="107"/>
      <c r="K996" s="130"/>
      <c r="L996" s="250"/>
      <c r="M996" s="342"/>
      <c r="O996" s="39"/>
    </row>
    <row r="997" spans="1:15" s="38" customFormat="1" x14ac:dyDescent="0.2">
      <c r="A997" s="75"/>
      <c r="B997" s="76"/>
      <c r="C997" s="77"/>
      <c r="D997" s="21"/>
      <c r="E997" s="21"/>
      <c r="F997" s="21"/>
      <c r="G997" s="21"/>
      <c r="H997" s="283"/>
      <c r="I997" s="24"/>
      <c r="J997" s="107"/>
      <c r="K997" s="130"/>
      <c r="L997" s="250"/>
      <c r="M997" s="342"/>
      <c r="O997" s="39"/>
    </row>
    <row r="998" spans="1:15" s="38" customFormat="1" x14ac:dyDescent="0.2">
      <c r="A998" s="75"/>
      <c r="B998" s="76"/>
      <c r="C998" s="77"/>
      <c r="D998" s="21"/>
      <c r="E998" s="21"/>
      <c r="F998" s="21"/>
      <c r="G998" s="21"/>
      <c r="H998" s="283"/>
      <c r="I998" s="24"/>
      <c r="J998" s="107"/>
      <c r="K998" s="130"/>
      <c r="L998" s="250"/>
      <c r="M998" s="342"/>
      <c r="O998" s="39"/>
    </row>
    <row r="999" spans="1:15" s="38" customFormat="1" x14ac:dyDescent="0.2">
      <c r="A999" s="75"/>
      <c r="B999" s="76"/>
      <c r="C999" s="77"/>
      <c r="D999" s="21"/>
      <c r="E999" s="21"/>
      <c r="F999" s="21"/>
      <c r="G999" s="21"/>
      <c r="H999" s="283"/>
      <c r="I999" s="24"/>
      <c r="J999" s="107"/>
      <c r="K999" s="130"/>
      <c r="L999" s="250"/>
      <c r="M999" s="342"/>
      <c r="O999" s="39"/>
    </row>
    <row r="1000" spans="1:15" s="38" customFormat="1" x14ac:dyDescent="0.2">
      <c r="A1000" s="75"/>
      <c r="B1000" s="76"/>
      <c r="C1000" s="77"/>
      <c r="D1000" s="21"/>
      <c r="E1000" s="21"/>
      <c r="F1000" s="21"/>
      <c r="G1000" s="21"/>
      <c r="H1000" s="283"/>
      <c r="I1000" s="24"/>
      <c r="J1000" s="107"/>
      <c r="K1000" s="130"/>
      <c r="L1000" s="250"/>
      <c r="M1000" s="342"/>
      <c r="O1000" s="39"/>
    </row>
    <row r="1001" spans="1:15" s="38" customFormat="1" x14ac:dyDescent="0.2">
      <c r="A1001" s="75"/>
      <c r="B1001" s="76"/>
      <c r="C1001" s="77"/>
      <c r="D1001" s="21"/>
      <c r="E1001" s="21"/>
      <c r="F1001" s="21"/>
      <c r="G1001" s="21"/>
      <c r="H1001" s="284"/>
      <c r="I1001" s="135"/>
      <c r="J1001" s="107"/>
      <c r="K1001" s="130"/>
      <c r="L1001" s="250"/>
      <c r="M1001" s="342"/>
      <c r="O1001" s="39"/>
    </row>
    <row r="1002" spans="1:15" s="38" customFormat="1" x14ac:dyDescent="0.2">
      <c r="A1002" s="75"/>
      <c r="B1002" s="76"/>
      <c r="C1002" s="77"/>
      <c r="D1002" s="21"/>
      <c r="E1002" s="21"/>
      <c r="F1002" s="21"/>
      <c r="G1002" s="21"/>
      <c r="H1002" s="284"/>
      <c r="I1002" s="135"/>
      <c r="J1002" s="107"/>
      <c r="K1002" s="130"/>
      <c r="L1002" s="250"/>
      <c r="M1002" s="342"/>
      <c r="O1002" s="39"/>
    </row>
    <row r="1003" spans="1:15" s="38" customFormat="1" x14ac:dyDescent="0.2">
      <c r="A1003" s="75"/>
      <c r="B1003" s="76"/>
      <c r="C1003" s="77"/>
      <c r="D1003" s="21"/>
      <c r="E1003" s="21"/>
      <c r="F1003" s="21"/>
      <c r="G1003" s="21"/>
      <c r="H1003" s="284"/>
      <c r="I1003" s="135"/>
      <c r="J1003" s="107"/>
      <c r="K1003" s="130"/>
      <c r="L1003" s="250"/>
      <c r="M1003" s="342"/>
      <c r="O1003" s="39"/>
    </row>
    <row r="1004" spans="1:15" s="38" customFormat="1" x14ac:dyDescent="0.2">
      <c r="A1004" s="75"/>
      <c r="B1004" s="76"/>
      <c r="C1004" s="77"/>
      <c r="D1004" s="21"/>
      <c r="E1004" s="21"/>
      <c r="F1004" s="21"/>
      <c r="G1004" s="21"/>
      <c r="H1004" s="284"/>
      <c r="I1004" s="135"/>
      <c r="J1004" s="107"/>
      <c r="K1004" s="130"/>
      <c r="L1004" s="250"/>
      <c r="M1004" s="342"/>
      <c r="O1004" s="39"/>
    </row>
    <row r="1005" spans="1:15" s="38" customFormat="1" x14ac:dyDescent="0.2">
      <c r="A1005" s="75"/>
      <c r="B1005" s="76"/>
      <c r="C1005" s="77"/>
      <c r="D1005" s="21"/>
      <c r="E1005" s="21"/>
      <c r="F1005" s="21"/>
      <c r="G1005" s="21"/>
      <c r="H1005" s="284"/>
      <c r="I1005" s="135"/>
      <c r="J1005" s="107"/>
      <c r="K1005" s="130"/>
      <c r="L1005" s="250"/>
      <c r="M1005" s="342"/>
      <c r="O1005" s="39"/>
    </row>
    <row r="1006" spans="1:15" s="38" customFormat="1" x14ac:dyDescent="0.2">
      <c r="A1006" s="75"/>
      <c r="B1006" s="76"/>
      <c r="C1006" s="77"/>
      <c r="D1006" s="21"/>
      <c r="E1006" s="21"/>
      <c r="F1006" s="21"/>
      <c r="G1006" s="21"/>
      <c r="H1006" s="284"/>
      <c r="I1006" s="135"/>
      <c r="J1006" s="107"/>
      <c r="K1006" s="130"/>
      <c r="L1006" s="250"/>
      <c r="M1006" s="342"/>
      <c r="O1006" s="39"/>
    </row>
    <row r="1007" spans="1:15" s="38" customFormat="1" x14ac:dyDescent="0.2">
      <c r="A1007" s="75"/>
      <c r="B1007" s="76"/>
      <c r="C1007" s="77"/>
      <c r="D1007" s="21"/>
      <c r="E1007" s="21"/>
      <c r="F1007" s="21"/>
      <c r="G1007" s="21"/>
      <c r="H1007" s="284"/>
      <c r="I1007" s="135"/>
      <c r="J1007" s="107"/>
      <c r="K1007" s="130"/>
      <c r="L1007" s="250"/>
      <c r="M1007" s="342"/>
      <c r="O1007" s="39"/>
    </row>
    <row r="1008" spans="1:15" s="38" customFormat="1" x14ac:dyDescent="0.2">
      <c r="A1008" s="75"/>
      <c r="B1008" s="76"/>
      <c r="C1008" s="77"/>
      <c r="D1008" s="21"/>
      <c r="E1008" s="21"/>
      <c r="F1008" s="21"/>
      <c r="G1008" s="21"/>
      <c r="H1008" s="284"/>
      <c r="I1008" s="135"/>
      <c r="J1008" s="107"/>
      <c r="K1008" s="130"/>
      <c r="L1008" s="250"/>
      <c r="M1008" s="342"/>
      <c r="O1008" s="39"/>
    </row>
    <row r="1009" spans="1:15" s="38" customFormat="1" x14ac:dyDescent="0.2">
      <c r="A1009" s="128"/>
      <c r="B1009" s="76"/>
      <c r="C1009" s="129"/>
      <c r="D1009" s="7"/>
      <c r="E1009" s="7"/>
      <c r="F1009" s="21"/>
      <c r="G1009" s="7"/>
      <c r="H1009" s="283"/>
      <c r="I1009" s="24"/>
      <c r="J1009" s="107"/>
      <c r="K1009" s="130"/>
      <c r="L1009" s="254"/>
      <c r="M1009" s="342"/>
      <c r="O1009" s="39"/>
    </row>
    <row r="1010" spans="1:15" s="38" customFormat="1" x14ac:dyDescent="0.2">
      <c r="A1010" s="128"/>
      <c r="B1010" s="76"/>
      <c r="C1010" s="129"/>
      <c r="D1010" s="7"/>
      <c r="E1010" s="7"/>
      <c r="F1010" s="21"/>
      <c r="G1010" s="7"/>
      <c r="H1010" s="283"/>
      <c r="I1010" s="24"/>
      <c r="J1010" s="107"/>
      <c r="K1010" s="130"/>
      <c r="L1010" s="254"/>
      <c r="M1010" s="342"/>
      <c r="O1010" s="39"/>
    </row>
    <row r="1011" spans="1:15" s="136" customFormat="1" x14ac:dyDescent="0.2">
      <c r="A1011" s="128"/>
      <c r="B1011" s="76"/>
      <c r="C1011" s="129"/>
      <c r="D1011" s="7"/>
      <c r="E1011" s="7"/>
      <c r="F1011" s="21"/>
      <c r="G1011" s="7"/>
      <c r="H1011" s="283"/>
      <c r="I1011" s="24"/>
      <c r="J1011" s="107"/>
      <c r="K1011" s="130"/>
      <c r="L1011" s="254"/>
      <c r="M1011" s="342"/>
      <c r="N1011" s="318"/>
      <c r="O1011" s="111"/>
    </row>
    <row r="1012" spans="1:15" s="109" customFormat="1" x14ac:dyDescent="0.2">
      <c r="A1012" s="128"/>
      <c r="B1012" s="76"/>
      <c r="C1012" s="129"/>
      <c r="D1012" s="7"/>
      <c r="E1012" s="7"/>
      <c r="F1012" s="21"/>
      <c r="G1012" s="7"/>
      <c r="H1012" s="283"/>
      <c r="I1012" s="24"/>
      <c r="J1012" s="107"/>
      <c r="K1012" s="130"/>
      <c r="L1012" s="254"/>
      <c r="M1012" s="342"/>
      <c r="O1012" s="110"/>
    </row>
    <row r="1013" spans="1:15" s="138" customFormat="1" x14ac:dyDescent="0.2">
      <c r="A1013" s="128"/>
      <c r="B1013" s="76"/>
      <c r="C1013" s="129"/>
      <c r="D1013" s="7"/>
      <c r="E1013" s="7"/>
      <c r="F1013" s="21"/>
      <c r="G1013" s="7"/>
      <c r="H1013" s="283"/>
      <c r="I1013" s="24"/>
      <c r="J1013" s="107"/>
      <c r="K1013" s="130"/>
      <c r="L1013" s="254"/>
      <c r="M1013" s="342"/>
      <c r="O1013" s="139"/>
    </row>
    <row r="1014" spans="1:15" x14ac:dyDescent="0.2">
      <c r="A1014" s="128"/>
      <c r="B1014" s="76"/>
      <c r="C1014" s="129"/>
      <c r="D1014" s="7"/>
      <c r="E1014" s="7"/>
      <c r="F1014" s="21"/>
      <c r="G1014" s="7"/>
      <c r="H1014" s="283"/>
      <c r="I1014" s="24"/>
      <c r="J1014" s="107"/>
      <c r="K1014" s="130"/>
      <c r="L1014" s="254"/>
      <c r="M1014" s="349"/>
      <c r="N1014" s="73"/>
    </row>
    <row r="1015" spans="1:15" x14ac:dyDescent="0.2">
      <c r="A1015" s="128"/>
      <c r="B1015" s="76"/>
      <c r="C1015" s="129"/>
      <c r="D1015" s="7"/>
      <c r="E1015" s="7"/>
      <c r="F1015" s="21"/>
      <c r="G1015" s="7"/>
      <c r="H1015" s="283"/>
      <c r="I1015" s="24"/>
      <c r="J1015" s="107"/>
      <c r="K1015" s="130"/>
      <c r="L1015" s="254"/>
      <c r="M1015" s="349"/>
      <c r="N1015" s="73"/>
    </row>
    <row r="1016" spans="1:15" x14ac:dyDescent="0.2">
      <c r="A1016" s="75"/>
      <c r="B1016" s="76"/>
      <c r="C1016" s="77"/>
      <c r="D1016" s="21"/>
      <c r="E1016" s="21"/>
      <c r="F1016" s="21"/>
      <c r="G1016" s="21"/>
      <c r="H1016" s="284"/>
      <c r="I1016" s="135"/>
      <c r="J1016" s="107"/>
      <c r="K1016" s="130"/>
      <c r="L1016" s="250"/>
      <c r="M1016" s="349"/>
      <c r="N1016" s="73"/>
    </row>
    <row r="1017" spans="1:15" x14ac:dyDescent="0.2">
      <c r="A1017" s="75"/>
      <c r="B1017" s="76"/>
      <c r="C1017" s="77"/>
      <c r="D1017" s="21"/>
      <c r="E1017" s="21"/>
      <c r="F1017" s="21"/>
      <c r="G1017" s="21"/>
      <c r="H1017" s="284"/>
      <c r="I1017" s="135"/>
      <c r="J1017" s="107"/>
      <c r="K1017" s="130"/>
      <c r="L1017" s="250"/>
      <c r="M1017" s="349"/>
      <c r="N1017" s="73"/>
    </row>
    <row r="1018" spans="1:15" x14ac:dyDescent="0.2">
      <c r="A1018" s="75"/>
      <c r="B1018" s="76"/>
      <c r="C1018" s="77"/>
      <c r="D1018" s="21"/>
      <c r="E1018" s="21"/>
      <c r="F1018" s="21"/>
      <c r="G1018" s="21"/>
      <c r="H1018" s="284"/>
      <c r="I1018" s="135"/>
      <c r="J1018" s="107"/>
      <c r="K1018" s="130"/>
      <c r="L1018" s="250"/>
      <c r="M1018" s="349"/>
      <c r="N1018" s="73"/>
    </row>
    <row r="1019" spans="1:15" x14ac:dyDescent="0.2">
      <c r="A1019" s="75"/>
      <c r="B1019" s="76"/>
      <c r="C1019" s="77"/>
      <c r="D1019" s="21"/>
      <c r="E1019" s="21"/>
      <c r="F1019" s="21"/>
      <c r="G1019" s="21"/>
      <c r="H1019" s="284"/>
      <c r="I1019" s="135"/>
      <c r="J1019" s="107"/>
      <c r="K1019" s="130"/>
      <c r="L1019" s="250"/>
      <c r="M1019" s="349"/>
      <c r="N1019" s="73"/>
    </row>
    <row r="1020" spans="1:15" x14ac:dyDescent="0.2">
      <c r="A1020" s="75"/>
      <c r="B1020" s="76"/>
      <c r="C1020" s="77"/>
      <c r="D1020" s="21"/>
      <c r="E1020" s="21"/>
      <c r="F1020" s="21"/>
      <c r="G1020" s="21"/>
      <c r="H1020" s="284"/>
      <c r="I1020" s="135"/>
      <c r="J1020" s="107"/>
      <c r="K1020" s="130"/>
      <c r="L1020" s="250"/>
      <c r="M1020" s="349"/>
      <c r="N1020" s="73"/>
    </row>
    <row r="1021" spans="1:15" x14ac:dyDescent="0.2">
      <c r="A1021" s="75"/>
      <c r="B1021" s="76"/>
      <c r="C1021" s="77"/>
      <c r="D1021" s="21"/>
      <c r="E1021" s="21"/>
      <c r="F1021" s="21"/>
      <c r="G1021" s="21"/>
      <c r="H1021" s="284"/>
      <c r="I1021" s="135"/>
      <c r="J1021" s="107"/>
      <c r="K1021" s="130"/>
      <c r="L1021" s="250"/>
      <c r="M1021" s="349"/>
      <c r="N1021" s="73"/>
    </row>
    <row r="1022" spans="1:15" x14ac:dyDescent="0.2">
      <c r="A1022" s="75"/>
      <c r="B1022" s="76"/>
      <c r="C1022" s="77"/>
      <c r="D1022" s="21"/>
      <c r="E1022" s="21"/>
      <c r="F1022" s="21"/>
      <c r="G1022" s="21"/>
      <c r="H1022" s="284"/>
      <c r="I1022" s="135"/>
      <c r="J1022" s="107"/>
      <c r="K1022" s="130"/>
      <c r="L1022" s="250"/>
      <c r="M1022" s="349"/>
      <c r="N1022" s="73"/>
    </row>
    <row r="1023" spans="1:15" x14ac:dyDescent="0.2">
      <c r="A1023" s="75"/>
      <c r="B1023" s="76"/>
      <c r="C1023" s="77"/>
      <c r="D1023" s="21"/>
      <c r="E1023" s="21"/>
      <c r="F1023" s="21"/>
      <c r="G1023" s="21"/>
      <c r="H1023" s="284"/>
      <c r="I1023" s="135"/>
      <c r="J1023" s="107"/>
      <c r="K1023" s="130"/>
      <c r="L1023" s="250"/>
      <c r="M1023" s="349"/>
      <c r="N1023" s="73"/>
    </row>
    <row r="1024" spans="1:15" x14ac:dyDescent="0.2">
      <c r="A1024" s="75"/>
      <c r="B1024" s="76"/>
      <c r="C1024" s="77"/>
      <c r="D1024" s="21"/>
      <c r="E1024" s="21"/>
      <c r="F1024" s="21"/>
      <c r="G1024" s="21"/>
      <c r="H1024" s="284"/>
      <c r="I1024" s="135"/>
      <c r="J1024" s="107"/>
      <c r="K1024" s="130"/>
      <c r="L1024" s="250"/>
      <c r="M1024" s="349"/>
      <c r="N1024" s="73"/>
    </row>
    <row r="1025" spans="1:14" x14ac:dyDescent="0.2">
      <c r="A1025" s="75"/>
      <c r="B1025" s="76"/>
      <c r="C1025" s="77"/>
      <c r="D1025" s="21"/>
      <c r="E1025" s="21"/>
      <c r="F1025" s="21"/>
      <c r="G1025" s="21"/>
      <c r="H1025" s="284"/>
      <c r="I1025" s="135"/>
      <c r="J1025" s="107"/>
      <c r="K1025" s="130"/>
      <c r="L1025" s="250"/>
      <c r="M1025" s="349"/>
      <c r="N1025" s="73"/>
    </row>
    <row r="1026" spans="1:14" x14ac:dyDescent="0.2">
      <c r="A1026" s="75"/>
      <c r="B1026" s="76"/>
      <c r="C1026" s="77"/>
      <c r="D1026" s="21"/>
      <c r="E1026" s="21"/>
      <c r="F1026" s="21"/>
      <c r="G1026" s="21"/>
      <c r="H1026" s="284"/>
      <c r="I1026" s="135"/>
      <c r="J1026" s="107"/>
      <c r="K1026" s="130"/>
      <c r="L1026" s="250"/>
      <c r="M1026" s="349"/>
      <c r="N1026" s="73"/>
    </row>
    <row r="1027" spans="1:14" x14ac:dyDescent="0.2">
      <c r="A1027" s="75"/>
      <c r="B1027" s="76"/>
      <c r="C1027" s="77"/>
      <c r="D1027" s="21"/>
      <c r="E1027" s="21"/>
      <c r="F1027" s="21"/>
      <c r="G1027" s="21"/>
      <c r="H1027" s="284"/>
      <c r="I1027" s="135"/>
      <c r="J1027" s="107"/>
      <c r="K1027" s="130"/>
      <c r="L1027" s="250"/>
      <c r="M1027" s="349"/>
      <c r="N1027" s="73"/>
    </row>
    <row r="1028" spans="1:14" x14ac:dyDescent="0.2">
      <c r="A1028" s="75"/>
      <c r="B1028" s="76"/>
      <c r="C1028" s="77"/>
      <c r="D1028" s="21"/>
      <c r="E1028" s="21"/>
      <c r="F1028" s="21"/>
      <c r="G1028" s="21"/>
      <c r="H1028" s="284"/>
      <c r="I1028" s="135"/>
      <c r="J1028" s="107"/>
      <c r="K1028" s="130"/>
      <c r="L1028" s="250"/>
      <c r="M1028" s="349"/>
      <c r="N1028" s="73"/>
    </row>
    <row r="1029" spans="1:14" x14ac:dyDescent="0.2">
      <c r="A1029" s="75"/>
      <c r="B1029" s="76"/>
      <c r="C1029" s="77"/>
      <c r="D1029" s="21"/>
      <c r="E1029" s="21"/>
      <c r="F1029" s="21"/>
      <c r="G1029" s="21"/>
      <c r="H1029" s="284"/>
      <c r="I1029" s="135"/>
      <c r="J1029" s="107"/>
      <c r="K1029" s="130"/>
      <c r="L1029" s="250"/>
      <c r="M1029" s="349"/>
      <c r="N1029" s="73"/>
    </row>
    <row r="1030" spans="1:14" x14ac:dyDescent="0.2">
      <c r="A1030" s="75"/>
      <c r="B1030" s="76"/>
      <c r="C1030" s="77"/>
      <c r="D1030" s="21"/>
      <c r="E1030" s="21"/>
      <c r="F1030" s="21"/>
      <c r="G1030" s="21"/>
      <c r="H1030" s="284"/>
      <c r="I1030" s="135"/>
      <c r="J1030" s="107"/>
      <c r="K1030" s="130"/>
      <c r="L1030" s="250"/>
      <c r="M1030" s="349"/>
      <c r="N1030" s="73"/>
    </row>
    <row r="1031" spans="1:14" x14ac:dyDescent="0.2">
      <c r="A1031" s="75"/>
      <c r="B1031" s="76"/>
      <c r="C1031" s="77"/>
      <c r="D1031" s="21"/>
      <c r="E1031" s="21"/>
      <c r="F1031" s="21"/>
      <c r="G1031" s="21"/>
      <c r="H1031" s="284"/>
      <c r="I1031" s="135"/>
      <c r="J1031" s="107"/>
      <c r="K1031" s="130"/>
      <c r="L1031" s="250"/>
      <c r="M1031" s="349"/>
      <c r="N1031" s="73"/>
    </row>
    <row r="1032" spans="1:14" x14ac:dyDescent="0.2">
      <c r="A1032" s="75"/>
      <c r="B1032" s="76"/>
      <c r="C1032" s="77"/>
      <c r="D1032" s="21"/>
      <c r="E1032" s="21"/>
      <c r="F1032" s="21"/>
      <c r="G1032" s="21"/>
      <c r="H1032" s="284"/>
      <c r="I1032" s="135"/>
      <c r="J1032" s="107"/>
      <c r="K1032" s="130"/>
      <c r="L1032" s="250"/>
      <c r="M1032" s="349"/>
      <c r="N1032" s="73"/>
    </row>
    <row r="1033" spans="1:14" x14ac:dyDescent="0.2">
      <c r="A1033" s="75"/>
      <c r="B1033" s="76"/>
      <c r="C1033" s="77"/>
      <c r="D1033" s="21"/>
      <c r="E1033" s="21"/>
      <c r="F1033" s="21"/>
      <c r="G1033" s="21"/>
      <c r="H1033" s="284"/>
      <c r="I1033" s="134"/>
      <c r="J1033" s="107"/>
      <c r="K1033" s="130"/>
      <c r="L1033" s="250"/>
      <c r="M1033" s="349"/>
      <c r="N1033" s="73"/>
    </row>
    <row r="1034" spans="1:14" x14ac:dyDescent="0.2">
      <c r="A1034" s="75"/>
      <c r="B1034" s="76"/>
      <c r="C1034" s="77"/>
      <c r="D1034" s="21"/>
      <c r="E1034" s="21"/>
      <c r="F1034" s="21"/>
      <c r="G1034" s="21"/>
      <c r="H1034" s="284"/>
      <c r="I1034" s="135"/>
      <c r="J1034" s="107"/>
      <c r="K1034" s="130"/>
      <c r="L1034" s="250"/>
      <c r="M1034" s="349"/>
      <c r="N1034" s="73"/>
    </row>
    <row r="1035" spans="1:14" x14ac:dyDescent="0.2">
      <c r="A1035" s="75"/>
      <c r="B1035" s="76"/>
      <c r="C1035" s="77"/>
      <c r="D1035" s="21"/>
      <c r="E1035" s="21"/>
      <c r="F1035" s="21"/>
      <c r="G1035" s="21"/>
      <c r="H1035" s="284"/>
      <c r="I1035" s="135"/>
      <c r="J1035" s="107"/>
      <c r="K1035" s="130"/>
      <c r="L1035" s="250"/>
      <c r="M1035" s="349"/>
      <c r="N1035" s="73"/>
    </row>
    <row r="1036" spans="1:14" x14ac:dyDescent="0.2">
      <c r="A1036" s="75"/>
      <c r="B1036" s="76"/>
      <c r="C1036" s="77"/>
      <c r="D1036" s="21"/>
      <c r="E1036" s="21"/>
      <c r="F1036" s="21"/>
      <c r="G1036" s="21"/>
      <c r="H1036" s="284"/>
      <c r="I1036" s="135"/>
      <c r="J1036" s="107"/>
      <c r="K1036" s="130"/>
      <c r="L1036" s="250"/>
      <c r="M1036" s="349"/>
      <c r="N1036" s="73"/>
    </row>
    <row r="1037" spans="1:14" x14ac:dyDescent="0.2">
      <c r="A1037" s="75"/>
      <c r="B1037" s="76"/>
      <c r="C1037" s="77"/>
      <c r="D1037" s="21"/>
      <c r="E1037" s="21"/>
      <c r="F1037" s="21"/>
      <c r="G1037" s="21"/>
      <c r="H1037" s="284"/>
      <c r="I1037" s="135"/>
      <c r="J1037" s="107"/>
      <c r="K1037" s="130"/>
      <c r="L1037" s="250"/>
      <c r="M1037" s="349"/>
      <c r="N1037" s="73"/>
    </row>
    <row r="1038" spans="1:14" x14ac:dyDescent="0.2">
      <c r="A1038" s="75"/>
      <c r="B1038" s="76"/>
      <c r="C1038" s="77"/>
      <c r="D1038" s="21"/>
      <c r="E1038" s="21"/>
      <c r="F1038" s="21"/>
      <c r="G1038" s="21"/>
      <c r="H1038" s="284"/>
      <c r="I1038" s="135"/>
      <c r="J1038" s="107"/>
      <c r="K1038" s="130"/>
      <c r="L1038" s="250"/>
      <c r="M1038" s="349"/>
      <c r="N1038" s="73"/>
    </row>
    <row r="1039" spans="1:14" x14ac:dyDescent="0.2">
      <c r="A1039" s="75"/>
      <c r="B1039" s="76"/>
      <c r="C1039" s="77"/>
      <c r="D1039" s="21"/>
      <c r="E1039" s="21"/>
      <c r="F1039" s="21"/>
      <c r="G1039" s="21"/>
      <c r="H1039" s="284"/>
      <c r="I1039" s="135"/>
      <c r="J1039" s="107"/>
      <c r="K1039" s="130"/>
      <c r="L1039" s="250"/>
      <c r="M1039" s="349"/>
      <c r="N1039" s="73"/>
    </row>
    <row r="1040" spans="1:14" x14ac:dyDescent="0.2">
      <c r="A1040" s="75"/>
      <c r="B1040" s="76"/>
      <c r="C1040" s="77"/>
      <c r="D1040" s="21"/>
      <c r="E1040" s="21"/>
      <c r="F1040" s="21"/>
      <c r="G1040" s="21"/>
      <c r="H1040" s="307"/>
      <c r="I1040" s="135"/>
      <c r="J1040" s="107"/>
      <c r="K1040" s="130"/>
      <c r="L1040" s="250"/>
      <c r="M1040" s="349"/>
      <c r="N1040" s="73"/>
    </row>
    <row r="1041" spans="1:14" x14ac:dyDescent="0.2">
      <c r="A1041" s="75"/>
      <c r="B1041" s="76"/>
      <c r="C1041" s="77"/>
      <c r="D1041" s="21"/>
      <c r="E1041" s="21"/>
      <c r="F1041" s="21"/>
      <c r="G1041" s="21"/>
      <c r="H1041" s="284"/>
      <c r="I1041" s="135"/>
      <c r="J1041" s="107"/>
      <c r="K1041" s="130"/>
      <c r="L1041" s="250"/>
      <c r="M1041" s="349"/>
      <c r="N1041" s="73"/>
    </row>
    <row r="1042" spans="1:14" x14ac:dyDescent="0.2">
      <c r="A1042" s="75"/>
      <c r="B1042" s="76"/>
      <c r="C1042" s="77"/>
      <c r="D1042" s="21"/>
      <c r="E1042" s="21"/>
      <c r="F1042" s="21"/>
      <c r="G1042" s="21"/>
      <c r="H1042" s="284"/>
      <c r="I1042" s="135"/>
      <c r="J1042" s="107"/>
      <c r="K1042" s="130"/>
      <c r="L1042" s="250"/>
      <c r="M1042" s="349"/>
      <c r="N1042" s="73"/>
    </row>
    <row r="1043" spans="1:14" x14ac:dyDescent="0.2">
      <c r="A1043" s="75"/>
      <c r="B1043" s="76"/>
      <c r="C1043" s="77"/>
      <c r="D1043" s="21"/>
      <c r="E1043" s="21"/>
      <c r="F1043" s="21"/>
      <c r="G1043" s="21"/>
      <c r="H1043" s="284"/>
      <c r="I1043" s="135"/>
      <c r="J1043" s="107"/>
      <c r="K1043" s="130"/>
      <c r="L1043" s="250"/>
      <c r="M1043" s="349"/>
      <c r="N1043" s="73"/>
    </row>
    <row r="1044" spans="1:14" x14ac:dyDescent="0.2">
      <c r="A1044" s="75"/>
      <c r="B1044" s="76"/>
      <c r="C1044" s="77"/>
      <c r="D1044" s="21"/>
      <c r="E1044" s="21"/>
      <c r="F1044" s="21"/>
      <c r="G1044" s="21"/>
      <c r="H1044" s="284"/>
      <c r="I1044" s="135"/>
      <c r="J1044" s="107"/>
      <c r="K1044" s="130"/>
      <c r="L1044" s="250"/>
      <c r="M1044" s="349"/>
      <c r="N1044" s="73"/>
    </row>
    <row r="1045" spans="1:14" x14ac:dyDescent="0.2">
      <c r="A1045" s="75"/>
      <c r="B1045" s="76"/>
      <c r="C1045" s="77"/>
      <c r="D1045" s="21"/>
      <c r="E1045" s="21"/>
      <c r="F1045" s="21"/>
      <c r="G1045" s="21"/>
      <c r="H1045" s="284"/>
      <c r="I1045" s="135"/>
      <c r="J1045" s="107"/>
      <c r="K1045" s="130"/>
      <c r="L1045" s="250"/>
      <c r="M1045" s="349"/>
      <c r="N1045" s="73"/>
    </row>
    <row r="1046" spans="1:14" x14ac:dyDescent="0.2">
      <c r="A1046" s="75"/>
      <c r="B1046" s="76"/>
      <c r="C1046" s="77"/>
      <c r="D1046" s="21"/>
      <c r="E1046" s="21"/>
      <c r="F1046" s="21"/>
      <c r="G1046" s="21"/>
      <c r="H1046" s="284"/>
      <c r="I1046" s="135"/>
      <c r="J1046" s="107"/>
      <c r="K1046" s="130"/>
      <c r="L1046" s="250"/>
      <c r="M1046" s="349"/>
      <c r="N1046" s="73"/>
    </row>
    <row r="1047" spans="1:14" x14ac:dyDescent="0.2">
      <c r="A1047" s="75"/>
      <c r="B1047" s="76"/>
      <c r="C1047" s="77"/>
      <c r="D1047" s="21"/>
      <c r="E1047" s="21"/>
      <c r="F1047" s="21"/>
      <c r="G1047" s="21"/>
      <c r="H1047" s="284"/>
      <c r="I1047" s="135"/>
      <c r="J1047" s="107"/>
      <c r="K1047" s="130"/>
      <c r="L1047" s="250"/>
      <c r="M1047" s="349"/>
      <c r="N1047" s="73"/>
    </row>
    <row r="1048" spans="1:14" x14ac:dyDescent="0.2">
      <c r="A1048" s="75"/>
      <c r="B1048" s="76"/>
      <c r="C1048" s="77"/>
      <c r="D1048" s="21"/>
      <c r="E1048" s="21"/>
      <c r="F1048" s="21"/>
      <c r="G1048" s="21"/>
      <c r="H1048" s="284"/>
      <c r="I1048" s="135"/>
      <c r="J1048" s="107"/>
      <c r="K1048" s="130"/>
      <c r="L1048" s="250"/>
      <c r="M1048" s="349"/>
      <c r="N1048" s="73"/>
    </row>
    <row r="1049" spans="1:14" x14ac:dyDescent="0.2">
      <c r="A1049" s="75"/>
      <c r="B1049" s="76"/>
      <c r="C1049" s="77"/>
      <c r="D1049" s="21"/>
      <c r="E1049" s="21"/>
      <c r="F1049" s="21"/>
      <c r="G1049" s="21"/>
      <c r="H1049" s="284"/>
      <c r="I1049" s="135"/>
      <c r="J1049" s="107"/>
      <c r="K1049" s="130"/>
      <c r="L1049" s="250"/>
      <c r="M1049" s="349"/>
      <c r="N1049" s="73"/>
    </row>
    <row r="1050" spans="1:14" x14ac:dyDescent="0.2">
      <c r="A1050" s="75"/>
      <c r="B1050" s="141"/>
      <c r="C1050" s="77"/>
      <c r="D1050" s="21"/>
      <c r="E1050" s="21"/>
      <c r="F1050" s="21"/>
      <c r="G1050" s="142"/>
      <c r="H1050" s="273"/>
      <c r="I1050" s="135"/>
      <c r="J1050" s="107"/>
      <c r="M1050" s="349"/>
      <c r="N1050" s="73"/>
    </row>
    <row r="1051" spans="1:14" x14ac:dyDescent="0.2">
      <c r="A1051" s="75"/>
      <c r="B1051" s="76"/>
      <c r="C1051" s="77"/>
      <c r="D1051" s="21"/>
      <c r="E1051" s="21"/>
      <c r="F1051" s="21"/>
      <c r="G1051" s="21"/>
      <c r="H1051" s="284"/>
      <c r="I1051" s="135"/>
      <c r="J1051" s="107"/>
      <c r="K1051" s="130"/>
      <c r="L1051" s="250"/>
      <c r="M1051" s="349"/>
      <c r="N1051" s="73"/>
    </row>
    <row r="1052" spans="1:14" x14ac:dyDescent="0.2">
      <c r="A1052" s="75"/>
      <c r="B1052" s="76"/>
      <c r="C1052" s="77"/>
      <c r="D1052" s="21"/>
      <c r="E1052" s="21"/>
      <c r="F1052" s="21"/>
      <c r="G1052" s="21"/>
      <c r="H1052" s="284"/>
      <c r="I1052" s="135"/>
      <c r="J1052" s="107"/>
      <c r="K1052" s="130"/>
      <c r="L1052" s="250"/>
      <c r="M1052" s="349"/>
      <c r="N1052" s="73"/>
    </row>
    <row r="1053" spans="1:14" x14ac:dyDescent="0.2">
      <c r="A1053" s="75"/>
      <c r="B1053" s="76"/>
      <c r="C1053" s="77"/>
      <c r="D1053" s="21"/>
      <c r="E1053" s="21"/>
      <c r="F1053" s="21"/>
      <c r="G1053" s="21"/>
      <c r="H1053" s="284"/>
      <c r="I1053" s="135"/>
      <c r="J1053" s="107"/>
      <c r="K1053" s="130"/>
      <c r="L1053" s="250"/>
      <c r="M1053" s="349"/>
      <c r="N1053" s="73"/>
    </row>
    <row r="1054" spans="1:14" x14ac:dyDescent="0.2">
      <c r="A1054" s="75"/>
      <c r="B1054" s="76"/>
      <c r="C1054" s="77"/>
      <c r="D1054" s="21"/>
      <c r="E1054" s="21"/>
      <c r="F1054" s="21"/>
      <c r="G1054" s="21"/>
      <c r="H1054" s="284"/>
      <c r="I1054" s="135"/>
      <c r="J1054" s="107"/>
      <c r="K1054" s="130"/>
      <c r="L1054" s="250"/>
      <c r="M1054" s="349"/>
      <c r="N1054" s="73"/>
    </row>
    <row r="1055" spans="1:14" x14ac:dyDescent="0.2">
      <c r="A1055" s="75"/>
      <c r="B1055" s="76"/>
      <c r="C1055" s="77"/>
      <c r="D1055" s="21"/>
      <c r="E1055" s="21"/>
      <c r="F1055" s="21"/>
      <c r="G1055" s="21"/>
      <c r="H1055" s="284"/>
      <c r="I1055" s="135"/>
      <c r="J1055" s="107"/>
      <c r="K1055" s="130"/>
      <c r="L1055" s="250"/>
      <c r="M1055" s="349"/>
      <c r="N1055" s="73"/>
    </row>
    <row r="1056" spans="1:14" x14ac:dyDescent="0.2">
      <c r="A1056" s="75"/>
      <c r="B1056" s="76"/>
      <c r="C1056" s="77"/>
      <c r="D1056" s="21"/>
      <c r="E1056" s="21"/>
      <c r="F1056" s="21"/>
      <c r="G1056" s="21"/>
      <c r="H1056" s="284"/>
      <c r="I1056" s="135"/>
      <c r="J1056" s="107"/>
      <c r="K1056" s="130"/>
      <c r="L1056" s="250"/>
      <c r="M1056" s="349"/>
      <c r="N1056" s="73"/>
    </row>
    <row r="1057" spans="1:14" x14ac:dyDescent="0.2">
      <c r="A1057" s="75"/>
      <c r="B1057" s="76"/>
      <c r="C1057" s="77"/>
      <c r="D1057" s="21"/>
      <c r="E1057" s="21"/>
      <c r="F1057" s="21"/>
      <c r="G1057" s="21"/>
      <c r="H1057" s="284"/>
      <c r="I1057" s="135"/>
      <c r="J1057" s="107"/>
      <c r="K1057" s="130"/>
      <c r="L1057" s="250"/>
      <c r="M1057" s="349"/>
      <c r="N1057" s="73"/>
    </row>
    <row r="1058" spans="1:14" x14ac:dyDescent="0.2">
      <c r="A1058" s="75"/>
      <c r="B1058" s="76"/>
      <c r="C1058" s="77"/>
      <c r="D1058" s="21"/>
      <c r="E1058" s="21"/>
      <c r="F1058" s="21"/>
      <c r="G1058" s="21"/>
      <c r="H1058" s="284"/>
      <c r="I1058" s="135"/>
      <c r="J1058" s="107"/>
      <c r="K1058" s="130"/>
      <c r="L1058" s="250"/>
      <c r="M1058" s="349"/>
      <c r="N1058" s="73"/>
    </row>
    <row r="1059" spans="1:14" x14ac:dyDescent="0.2">
      <c r="A1059" s="75"/>
      <c r="B1059" s="76"/>
      <c r="C1059" s="77"/>
      <c r="D1059" s="21"/>
      <c r="E1059" s="21"/>
      <c r="F1059" s="21"/>
      <c r="G1059" s="21"/>
      <c r="H1059" s="284"/>
      <c r="I1059" s="135"/>
      <c r="J1059" s="107"/>
      <c r="K1059" s="130"/>
      <c r="L1059" s="250"/>
      <c r="M1059" s="349"/>
      <c r="N1059" s="73"/>
    </row>
    <row r="1060" spans="1:14" x14ac:dyDescent="0.2">
      <c r="A1060" s="75"/>
      <c r="B1060" s="76"/>
      <c r="C1060" s="77"/>
      <c r="D1060" s="21"/>
      <c r="E1060" s="21"/>
      <c r="F1060" s="21"/>
      <c r="G1060" s="21"/>
      <c r="H1060" s="284"/>
      <c r="I1060" s="135"/>
      <c r="J1060" s="107"/>
      <c r="K1060" s="130"/>
      <c r="L1060" s="250"/>
      <c r="M1060" s="349"/>
      <c r="N1060" s="73"/>
    </row>
    <row r="1061" spans="1:14" x14ac:dyDescent="0.2">
      <c r="A1061" s="75"/>
      <c r="B1061" s="76"/>
      <c r="C1061" s="77"/>
      <c r="D1061" s="21"/>
      <c r="E1061" s="21"/>
      <c r="F1061" s="21"/>
      <c r="G1061" s="142"/>
      <c r="H1061" s="273"/>
      <c r="I1061" s="135"/>
      <c r="J1061" s="107"/>
      <c r="K1061" s="130"/>
      <c r="L1061" s="250"/>
      <c r="M1061" s="349"/>
      <c r="N1061" s="73"/>
    </row>
    <row r="1062" spans="1:14" x14ac:dyDescent="0.2">
      <c r="A1062" s="75"/>
      <c r="B1062" s="76"/>
      <c r="C1062" s="77"/>
      <c r="D1062" s="21"/>
      <c r="E1062" s="21"/>
      <c r="F1062" s="21"/>
      <c r="G1062" s="142"/>
      <c r="H1062" s="273"/>
      <c r="I1062" s="135"/>
      <c r="J1062" s="107"/>
      <c r="K1062" s="130"/>
      <c r="L1062" s="250"/>
      <c r="M1062" s="349"/>
      <c r="N1062" s="73"/>
    </row>
    <row r="1063" spans="1:14" x14ac:dyDescent="0.2">
      <c r="A1063" s="75"/>
      <c r="B1063" s="76"/>
      <c r="C1063" s="77"/>
      <c r="D1063" s="21"/>
      <c r="E1063" s="21"/>
      <c r="F1063" s="21"/>
      <c r="G1063" s="142"/>
      <c r="H1063" s="273"/>
      <c r="I1063" s="135"/>
      <c r="J1063" s="107"/>
      <c r="K1063" s="130"/>
      <c r="L1063" s="250"/>
      <c r="M1063" s="349"/>
      <c r="N1063" s="73"/>
    </row>
    <row r="1064" spans="1:14" x14ac:dyDescent="0.2">
      <c r="A1064" s="75"/>
      <c r="B1064" s="76"/>
      <c r="C1064" s="77"/>
      <c r="D1064" s="21"/>
      <c r="E1064" s="21"/>
      <c r="F1064" s="21"/>
      <c r="G1064" s="142"/>
      <c r="H1064" s="273"/>
      <c r="I1064" s="135"/>
      <c r="J1064" s="107"/>
      <c r="K1064" s="130"/>
      <c r="L1064" s="250"/>
      <c r="M1064" s="349"/>
      <c r="N1064" s="73"/>
    </row>
    <row r="1065" spans="1:14" x14ac:dyDescent="0.2">
      <c r="A1065" s="75"/>
      <c r="B1065" s="76"/>
      <c r="C1065" s="77"/>
      <c r="D1065" s="21"/>
      <c r="E1065" s="21"/>
      <c r="F1065" s="21"/>
      <c r="G1065" s="142"/>
      <c r="H1065" s="273"/>
      <c r="I1065" s="135"/>
      <c r="J1065" s="107"/>
      <c r="K1065" s="130"/>
      <c r="L1065" s="250"/>
      <c r="M1065" s="349"/>
      <c r="N1065" s="73"/>
    </row>
    <row r="1066" spans="1:14" x14ac:dyDescent="0.2">
      <c r="A1066" s="75"/>
      <c r="B1066" s="76"/>
      <c r="C1066" s="77"/>
      <c r="D1066" s="21"/>
      <c r="E1066" s="21"/>
      <c r="F1066" s="21"/>
      <c r="G1066" s="21"/>
      <c r="H1066" s="284"/>
      <c r="I1066" s="135"/>
      <c r="J1066" s="107"/>
      <c r="K1066" s="130"/>
      <c r="L1066" s="250"/>
      <c r="M1066" s="349"/>
      <c r="N1066" s="73"/>
    </row>
    <row r="1067" spans="1:14" x14ac:dyDescent="0.2">
      <c r="A1067" s="75"/>
      <c r="B1067" s="76"/>
      <c r="C1067" s="77"/>
      <c r="D1067" s="21"/>
      <c r="E1067" s="21"/>
      <c r="F1067" s="21"/>
      <c r="G1067" s="21"/>
      <c r="H1067" s="284"/>
      <c r="I1067" s="135"/>
      <c r="J1067" s="107"/>
      <c r="K1067" s="130"/>
      <c r="M1067" s="349"/>
      <c r="N1067" s="73"/>
    </row>
    <row r="1068" spans="1:14" x14ac:dyDescent="0.2">
      <c r="A1068" s="75"/>
      <c r="B1068" s="76"/>
      <c r="C1068" s="129"/>
      <c r="D1068" s="21"/>
      <c r="E1068" s="21"/>
      <c r="F1068" s="21"/>
      <c r="G1068" s="129"/>
      <c r="H1068" s="284"/>
      <c r="I1068" s="135"/>
      <c r="J1068" s="107"/>
      <c r="K1068" s="130"/>
      <c r="M1068" s="349"/>
      <c r="N1068" s="73"/>
    </row>
    <row r="1069" spans="1:14" x14ac:dyDescent="0.2">
      <c r="A1069" s="75"/>
      <c r="B1069" s="76"/>
      <c r="C1069" s="129"/>
      <c r="D1069" s="21"/>
      <c r="E1069" s="21"/>
      <c r="F1069" s="21"/>
      <c r="G1069" s="129"/>
      <c r="H1069" s="284"/>
      <c r="I1069" s="135"/>
      <c r="J1069" s="107"/>
      <c r="K1069" s="130"/>
      <c r="M1069" s="349"/>
      <c r="N1069" s="73"/>
    </row>
    <row r="1070" spans="1:14" x14ac:dyDescent="0.2">
      <c r="A1070" s="75"/>
      <c r="B1070" s="76"/>
      <c r="C1070" s="129"/>
      <c r="D1070" s="21"/>
      <c r="E1070" s="21"/>
      <c r="F1070" s="21"/>
      <c r="G1070" s="129"/>
      <c r="H1070" s="284"/>
      <c r="I1070" s="135"/>
      <c r="J1070" s="107"/>
      <c r="K1070" s="130"/>
      <c r="M1070" s="349"/>
      <c r="N1070" s="73"/>
    </row>
    <row r="1071" spans="1:14" x14ac:dyDescent="0.2">
      <c r="A1071" s="75"/>
      <c r="B1071" s="76"/>
      <c r="C1071" s="129"/>
      <c r="D1071" s="21"/>
      <c r="E1071" s="21"/>
      <c r="F1071" s="21"/>
      <c r="G1071" s="129"/>
      <c r="H1071" s="284"/>
      <c r="I1071" s="135"/>
      <c r="J1071" s="107"/>
      <c r="K1071" s="130"/>
      <c r="M1071" s="349"/>
      <c r="N1071" s="73"/>
    </row>
    <row r="1072" spans="1:14" x14ac:dyDescent="0.2">
      <c r="A1072" s="75"/>
      <c r="B1072" s="76"/>
      <c r="C1072" s="129"/>
      <c r="D1072" s="21"/>
      <c r="E1072" s="21"/>
      <c r="F1072" s="21"/>
      <c r="G1072" s="129"/>
      <c r="H1072" s="284"/>
      <c r="I1072" s="135"/>
      <c r="J1072" s="107"/>
      <c r="K1072" s="130"/>
      <c r="L1072" s="250"/>
      <c r="M1072" s="349"/>
      <c r="N1072" s="73"/>
    </row>
    <row r="1073" spans="1:14" x14ac:dyDescent="0.2">
      <c r="A1073" s="75"/>
      <c r="B1073" s="76"/>
      <c r="C1073" s="129"/>
      <c r="D1073" s="21"/>
      <c r="E1073" s="21"/>
      <c r="F1073" s="21"/>
      <c r="G1073" s="129"/>
      <c r="H1073" s="284"/>
      <c r="I1073" s="135"/>
      <c r="J1073" s="107"/>
      <c r="K1073" s="130"/>
      <c r="L1073" s="250"/>
      <c r="M1073" s="349"/>
      <c r="N1073" s="73"/>
    </row>
    <row r="1074" spans="1:14" x14ac:dyDescent="0.2">
      <c r="A1074" s="75"/>
      <c r="B1074" s="76"/>
      <c r="C1074" s="77"/>
      <c r="D1074" s="21"/>
      <c r="E1074" s="21"/>
      <c r="F1074" s="21"/>
      <c r="G1074" s="21"/>
      <c r="H1074" s="284"/>
      <c r="I1074" s="135"/>
      <c r="J1074" s="107"/>
      <c r="K1074" s="130"/>
      <c r="L1074" s="250"/>
      <c r="M1074" s="349"/>
      <c r="N1074" s="73"/>
    </row>
    <row r="1075" spans="1:14" x14ac:dyDescent="0.2">
      <c r="A1075" s="75"/>
      <c r="B1075" s="76"/>
      <c r="C1075" s="77"/>
      <c r="D1075" s="21"/>
      <c r="E1075" s="21"/>
      <c r="F1075" s="21"/>
      <c r="G1075" s="21"/>
      <c r="H1075" s="284"/>
      <c r="I1075" s="135"/>
      <c r="J1075" s="107"/>
      <c r="K1075" s="130"/>
      <c r="L1075" s="250"/>
      <c r="M1075" s="349"/>
      <c r="N1075" s="73"/>
    </row>
    <row r="1076" spans="1:14" ht="15" x14ac:dyDescent="0.2">
      <c r="A1076" s="25"/>
      <c r="B1076" s="18"/>
      <c r="C1076" s="19"/>
      <c r="D1076" s="143"/>
      <c r="E1076" s="7"/>
      <c r="F1076" s="21"/>
      <c r="G1076" s="22"/>
      <c r="H1076" s="273"/>
      <c r="I1076" s="23"/>
      <c r="J1076" s="144"/>
      <c r="N1076" s="73"/>
    </row>
    <row r="1077" spans="1:14" x14ac:dyDescent="0.2">
      <c r="A1077" s="75"/>
      <c r="B1077" s="76"/>
      <c r="C1077" s="77"/>
      <c r="D1077" s="21"/>
      <c r="E1077" s="21"/>
      <c r="F1077" s="21"/>
      <c r="G1077" s="21"/>
      <c r="H1077" s="284"/>
      <c r="I1077" s="135"/>
      <c r="J1077" s="107"/>
      <c r="K1077" s="130"/>
      <c r="L1077" s="250"/>
      <c r="M1077" s="349"/>
      <c r="N1077" s="73"/>
    </row>
    <row r="1078" spans="1:14" x14ac:dyDescent="0.2">
      <c r="A1078" s="75"/>
      <c r="B1078" s="76"/>
      <c r="C1078" s="77"/>
      <c r="D1078" s="21"/>
      <c r="E1078" s="21"/>
      <c r="F1078" s="21"/>
      <c r="G1078" s="21"/>
      <c r="H1078" s="284"/>
      <c r="I1078" s="135"/>
      <c r="J1078" s="107"/>
      <c r="K1078" s="130"/>
      <c r="L1078" s="250"/>
      <c r="M1078" s="349"/>
      <c r="N1078" s="73"/>
    </row>
    <row r="1079" spans="1:14" x14ac:dyDescent="0.2">
      <c r="A1079" s="75"/>
      <c r="B1079" s="76"/>
      <c r="C1079" s="77"/>
      <c r="D1079" s="21"/>
      <c r="E1079" s="21"/>
      <c r="F1079" s="21"/>
      <c r="G1079" s="21"/>
      <c r="H1079" s="284"/>
      <c r="I1079" s="135"/>
      <c r="J1079" s="107"/>
      <c r="K1079" s="130"/>
      <c r="L1079" s="250"/>
      <c r="M1079" s="349"/>
      <c r="N1079" s="73"/>
    </row>
    <row r="1080" spans="1:14" x14ac:dyDescent="0.2">
      <c r="A1080" s="75"/>
      <c r="B1080" s="76"/>
      <c r="C1080" s="77"/>
      <c r="D1080" s="21"/>
      <c r="E1080" s="21"/>
      <c r="F1080" s="21"/>
      <c r="G1080" s="21"/>
      <c r="H1080" s="284"/>
      <c r="I1080" s="135"/>
      <c r="J1080" s="107"/>
      <c r="K1080" s="130"/>
      <c r="L1080" s="250"/>
      <c r="M1080" s="349"/>
      <c r="N1080" s="73"/>
    </row>
    <row r="1081" spans="1:14" x14ac:dyDescent="0.2">
      <c r="A1081" s="75"/>
      <c r="B1081" s="76"/>
      <c r="C1081" s="77"/>
      <c r="D1081" s="21"/>
      <c r="E1081" s="21"/>
      <c r="F1081" s="21"/>
      <c r="G1081" s="21"/>
      <c r="H1081" s="284"/>
      <c r="I1081" s="135"/>
      <c r="J1081" s="107"/>
      <c r="K1081" s="130"/>
      <c r="L1081" s="250"/>
      <c r="M1081" s="349"/>
      <c r="N1081" s="73"/>
    </row>
    <row r="1082" spans="1:14" x14ac:dyDescent="0.2">
      <c r="A1082" s="75"/>
      <c r="B1082" s="76"/>
      <c r="C1082" s="77"/>
      <c r="D1082" s="21"/>
      <c r="E1082" s="21"/>
      <c r="F1082" s="21"/>
      <c r="G1082" s="142"/>
      <c r="H1082" s="273"/>
      <c r="I1082" s="135"/>
      <c r="J1082" s="107"/>
      <c r="K1082" s="130"/>
      <c r="L1082" s="250"/>
      <c r="M1082" s="349"/>
      <c r="N1082" s="73"/>
    </row>
    <row r="1083" spans="1:14" x14ac:dyDescent="0.2">
      <c r="A1083" s="75"/>
      <c r="B1083" s="76"/>
      <c r="C1083" s="77"/>
      <c r="D1083" s="21"/>
      <c r="E1083" s="21"/>
      <c r="F1083" s="21"/>
      <c r="G1083" s="142"/>
      <c r="H1083" s="273"/>
      <c r="I1083" s="135"/>
      <c r="J1083" s="107"/>
      <c r="K1083" s="130"/>
      <c r="L1083" s="250"/>
      <c r="M1083" s="349"/>
      <c r="N1083" s="73"/>
    </row>
    <row r="1084" spans="1:14" x14ac:dyDescent="0.2">
      <c r="A1084" s="75"/>
      <c r="B1084" s="76"/>
      <c r="C1084" s="77"/>
      <c r="D1084" s="21"/>
      <c r="E1084" s="21"/>
      <c r="F1084" s="21"/>
      <c r="G1084" s="142"/>
      <c r="H1084" s="273"/>
      <c r="I1084" s="135"/>
      <c r="J1084" s="107"/>
      <c r="K1084" s="130"/>
      <c r="L1084" s="250"/>
      <c r="M1084" s="349"/>
      <c r="N1084" s="73"/>
    </row>
    <row r="1085" spans="1:14" x14ac:dyDescent="0.2">
      <c r="A1085" s="75"/>
      <c r="B1085" s="76"/>
      <c r="C1085" s="77"/>
      <c r="D1085" s="21"/>
      <c r="E1085" s="21"/>
      <c r="F1085" s="21"/>
      <c r="G1085" s="142"/>
      <c r="H1085" s="273"/>
      <c r="I1085" s="135"/>
      <c r="J1085" s="107"/>
      <c r="K1085" s="130"/>
      <c r="L1085" s="250"/>
      <c r="M1085" s="349"/>
      <c r="N1085" s="73"/>
    </row>
    <row r="1086" spans="1:14" x14ac:dyDescent="0.2">
      <c r="A1086" s="75"/>
      <c r="B1086" s="76"/>
      <c r="C1086" s="77"/>
      <c r="D1086" s="21"/>
      <c r="E1086" s="21"/>
      <c r="F1086" s="21"/>
      <c r="G1086" s="142"/>
      <c r="H1086" s="273"/>
      <c r="I1086" s="135"/>
      <c r="J1086" s="107"/>
      <c r="K1086" s="130"/>
      <c r="L1086" s="250"/>
      <c r="M1086" s="349"/>
      <c r="N1086" s="73"/>
    </row>
    <row r="1087" spans="1:14" x14ac:dyDescent="0.2">
      <c r="A1087" s="75"/>
      <c r="B1087" s="76"/>
      <c r="C1087" s="77"/>
      <c r="D1087" s="21"/>
      <c r="E1087" s="21"/>
      <c r="F1087" s="21"/>
      <c r="G1087" s="142"/>
      <c r="H1087" s="273"/>
      <c r="I1087" s="135"/>
      <c r="J1087" s="107"/>
      <c r="K1087" s="130"/>
      <c r="L1087" s="250"/>
      <c r="M1087" s="349"/>
      <c r="N1087" s="73"/>
    </row>
    <row r="1088" spans="1:14" x14ac:dyDescent="0.2">
      <c r="A1088" s="75"/>
      <c r="B1088" s="76"/>
      <c r="C1088" s="77"/>
      <c r="D1088" s="21"/>
      <c r="E1088" s="21"/>
      <c r="F1088" s="21"/>
      <c r="G1088" s="142"/>
      <c r="H1088" s="273"/>
      <c r="I1088" s="135"/>
      <c r="J1088" s="107"/>
      <c r="K1088" s="130"/>
      <c r="M1088" s="349"/>
      <c r="N1088" s="73"/>
    </row>
    <row r="1089" spans="1:14" x14ac:dyDescent="0.2">
      <c r="A1089" s="75"/>
      <c r="B1089" s="76"/>
      <c r="C1089" s="77"/>
      <c r="D1089" s="21"/>
      <c r="E1089" s="21"/>
      <c r="F1089" s="21"/>
      <c r="G1089" s="142"/>
      <c r="H1089" s="273"/>
      <c r="I1089" s="135"/>
      <c r="J1089" s="107"/>
      <c r="K1089" s="130"/>
      <c r="M1089" s="349"/>
      <c r="N1089" s="73"/>
    </row>
    <row r="1090" spans="1:14" x14ac:dyDescent="0.2">
      <c r="A1090" s="75"/>
      <c r="B1090" s="76"/>
      <c r="C1090" s="77"/>
      <c r="D1090" s="21"/>
      <c r="E1090" s="21"/>
      <c r="F1090" s="21"/>
      <c r="G1090" s="142"/>
      <c r="H1090" s="273"/>
      <c r="I1090" s="135"/>
      <c r="J1090" s="107"/>
      <c r="K1090" s="130"/>
      <c r="M1090" s="349"/>
      <c r="N1090" s="73"/>
    </row>
    <row r="1091" spans="1:14" x14ac:dyDescent="0.2">
      <c r="A1091" s="75"/>
      <c r="B1091" s="76"/>
      <c r="C1091" s="77"/>
      <c r="D1091" s="21"/>
      <c r="E1091" s="21"/>
      <c r="F1091" s="21"/>
      <c r="G1091" s="142"/>
      <c r="H1091" s="273"/>
      <c r="I1091" s="135"/>
      <c r="J1091" s="107"/>
      <c r="K1091" s="130"/>
      <c r="M1091" s="349"/>
      <c r="N1091" s="73"/>
    </row>
    <row r="1092" spans="1:14" x14ac:dyDescent="0.2">
      <c r="A1092" s="75"/>
      <c r="B1092" s="76"/>
      <c r="C1092" s="77"/>
      <c r="D1092" s="21"/>
      <c r="E1092" s="21"/>
      <c r="F1092" s="21"/>
      <c r="G1092" s="142"/>
      <c r="H1092" s="273"/>
      <c r="I1092" s="135"/>
      <c r="J1092" s="107"/>
      <c r="K1092" s="130"/>
      <c r="M1092" s="349"/>
      <c r="N1092" s="73"/>
    </row>
    <row r="1093" spans="1:14" x14ac:dyDescent="0.2">
      <c r="A1093" s="75"/>
      <c r="B1093" s="76"/>
      <c r="C1093" s="77"/>
      <c r="D1093" s="21"/>
      <c r="E1093" s="21"/>
      <c r="F1093" s="21"/>
      <c r="G1093" s="21"/>
      <c r="H1093" s="284"/>
      <c r="I1093" s="135"/>
      <c r="J1093" s="107"/>
      <c r="K1093" s="130"/>
      <c r="M1093" s="349"/>
      <c r="N1093" s="73"/>
    </row>
    <row r="1094" spans="1:14" x14ac:dyDescent="0.2">
      <c r="A1094" s="75"/>
      <c r="B1094" s="76"/>
      <c r="C1094" s="77"/>
      <c r="D1094" s="21"/>
      <c r="E1094" s="21"/>
      <c r="F1094" s="21"/>
      <c r="G1094" s="21"/>
      <c r="H1094" s="284"/>
      <c r="I1094" s="135"/>
      <c r="J1094" s="107"/>
      <c r="K1094" s="130"/>
      <c r="M1094" s="349"/>
      <c r="N1094" s="73"/>
    </row>
    <row r="1095" spans="1:14" x14ac:dyDescent="0.2">
      <c r="A1095" s="75"/>
      <c r="B1095" s="76"/>
      <c r="C1095" s="77"/>
      <c r="D1095" s="21"/>
      <c r="E1095" s="21"/>
      <c r="F1095" s="21"/>
      <c r="G1095" s="21"/>
      <c r="H1095" s="284"/>
      <c r="I1095" s="135"/>
      <c r="J1095" s="107"/>
      <c r="K1095" s="130"/>
      <c r="M1095" s="349"/>
      <c r="N1095" s="73"/>
    </row>
    <row r="1096" spans="1:14" x14ac:dyDescent="0.2">
      <c r="A1096" s="75"/>
      <c r="B1096" s="76"/>
      <c r="C1096" s="77"/>
      <c r="D1096" s="21"/>
      <c r="E1096" s="21"/>
      <c r="F1096" s="21"/>
      <c r="G1096" s="21"/>
      <c r="H1096" s="284"/>
      <c r="I1096" s="135"/>
      <c r="J1096" s="107"/>
      <c r="K1096" s="130"/>
      <c r="M1096" s="349"/>
      <c r="N1096" s="73"/>
    </row>
    <row r="1097" spans="1:14" x14ac:dyDescent="0.2">
      <c r="A1097" s="75"/>
      <c r="B1097" s="76"/>
      <c r="C1097" s="77"/>
      <c r="D1097" s="21"/>
      <c r="E1097" s="21"/>
      <c r="F1097" s="21"/>
      <c r="G1097" s="142"/>
      <c r="H1097" s="273"/>
      <c r="I1097" s="135"/>
      <c r="J1097" s="107"/>
      <c r="K1097" s="130"/>
      <c r="M1097" s="349"/>
      <c r="N1097" s="73"/>
    </row>
    <row r="1098" spans="1:14" x14ac:dyDescent="0.2">
      <c r="A1098" s="75"/>
      <c r="B1098" s="76"/>
      <c r="C1098" s="77"/>
      <c r="D1098" s="21"/>
      <c r="E1098" s="21"/>
      <c r="F1098" s="21"/>
      <c r="G1098" s="142"/>
      <c r="H1098" s="273"/>
      <c r="I1098" s="135"/>
      <c r="J1098" s="107"/>
      <c r="K1098" s="130"/>
      <c r="M1098" s="349"/>
      <c r="N1098" s="73"/>
    </row>
    <row r="1099" spans="1:14" x14ac:dyDescent="0.2">
      <c r="A1099" s="75"/>
      <c r="B1099" s="76"/>
      <c r="C1099" s="77"/>
      <c r="D1099" s="21"/>
      <c r="E1099" s="21"/>
      <c r="F1099" s="21"/>
      <c r="G1099" s="142"/>
      <c r="H1099" s="273"/>
      <c r="I1099" s="135"/>
      <c r="J1099" s="107"/>
      <c r="K1099" s="130"/>
      <c r="L1099" s="250"/>
      <c r="M1099" s="349"/>
      <c r="N1099" s="73"/>
    </row>
    <row r="1100" spans="1:14" x14ac:dyDescent="0.2">
      <c r="A1100" s="75"/>
      <c r="B1100" s="76"/>
      <c r="C1100" s="77"/>
      <c r="D1100" s="21"/>
      <c r="E1100" s="21"/>
      <c r="F1100" s="21"/>
      <c r="G1100" s="142"/>
      <c r="H1100" s="273"/>
      <c r="I1100" s="135"/>
      <c r="J1100" s="107"/>
      <c r="K1100" s="130"/>
      <c r="L1100" s="250"/>
      <c r="M1100" s="349"/>
      <c r="N1100" s="73"/>
    </row>
    <row r="1101" spans="1:14" x14ac:dyDescent="0.2">
      <c r="A1101" s="75"/>
      <c r="B1101" s="76"/>
      <c r="C1101" s="77"/>
      <c r="D1101" s="21"/>
      <c r="E1101" s="21"/>
      <c r="F1101" s="21"/>
      <c r="G1101" s="142"/>
      <c r="H1101" s="273"/>
      <c r="I1101" s="135"/>
      <c r="J1101" s="107"/>
      <c r="K1101" s="130"/>
      <c r="L1101" s="250"/>
      <c r="M1101" s="349"/>
      <c r="N1101" s="73"/>
    </row>
    <row r="1102" spans="1:14" x14ac:dyDescent="0.2">
      <c r="A1102" s="75"/>
      <c r="B1102" s="141"/>
      <c r="C1102" s="77"/>
      <c r="D1102" s="21"/>
      <c r="E1102" s="21"/>
      <c r="F1102" s="21"/>
      <c r="G1102" s="142"/>
      <c r="H1102" s="273"/>
      <c r="I1102" s="135"/>
      <c r="J1102" s="107"/>
      <c r="K1102" s="130"/>
      <c r="L1102" s="250"/>
      <c r="M1102" s="349"/>
      <c r="N1102" s="73"/>
    </row>
    <row r="1103" spans="1:14" x14ac:dyDescent="0.2">
      <c r="A1103" s="75"/>
      <c r="B1103" s="76"/>
      <c r="C1103" s="77"/>
      <c r="D1103" s="21"/>
      <c r="E1103" s="21"/>
      <c r="F1103" s="21"/>
      <c r="G1103" s="21"/>
      <c r="H1103" s="284"/>
      <c r="I1103" s="135"/>
      <c r="J1103" s="107"/>
      <c r="K1103" s="130"/>
      <c r="M1103" s="349"/>
      <c r="N1103" s="73"/>
    </row>
    <row r="1104" spans="1:14" x14ac:dyDescent="0.2">
      <c r="A1104" s="75"/>
      <c r="B1104" s="76"/>
      <c r="C1104" s="77"/>
      <c r="D1104" s="21"/>
      <c r="E1104" s="21"/>
      <c r="F1104" s="21"/>
      <c r="G1104" s="21"/>
      <c r="H1104" s="284"/>
      <c r="I1104" s="135"/>
      <c r="J1104" s="107"/>
      <c r="K1104" s="130"/>
      <c r="M1104" s="349"/>
      <c r="N1104" s="73"/>
    </row>
    <row r="1105" spans="1:14" x14ac:dyDescent="0.2">
      <c r="A1105" s="75"/>
      <c r="B1105" s="76"/>
      <c r="C1105" s="77"/>
      <c r="D1105" s="21"/>
      <c r="E1105" s="21"/>
      <c r="F1105" s="21"/>
      <c r="G1105" s="21"/>
      <c r="H1105" s="284"/>
      <c r="I1105" s="135"/>
      <c r="J1105" s="107"/>
      <c r="K1105" s="130"/>
      <c r="M1105" s="349"/>
      <c r="N1105" s="73"/>
    </row>
    <row r="1106" spans="1:14" x14ac:dyDescent="0.2">
      <c r="A1106" s="75"/>
      <c r="B1106" s="76"/>
      <c r="C1106" s="77"/>
      <c r="D1106" s="21"/>
      <c r="E1106" s="21"/>
      <c r="F1106" s="21"/>
      <c r="G1106" s="21"/>
      <c r="H1106" s="284"/>
      <c r="I1106" s="135"/>
      <c r="J1106" s="107"/>
      <c r="K1106" s="130"/>
      <c r="M1106" s="349"/>
      <c r="N1106" s="73"/>
    </row>
    <row r="1107" spans="1:14" x14ac:dyDescent="0.2">
      <c r="A1107" s="75"/>
      <c r="B1107" s="76"/>
      <c r="C1107" s="77"/>
      <c r="D1107" s="21"/>
      <c r="E1107" s="21"/>
      <c r="F1107" s="21"/>
      <c r="G1107" s="21"/>
      <c r="H1107" s="284"/>
      <c r="I1107" s="135"/>
      <c r="J1107" s="107"/>
      <c r="K1107" s="130"/>
      <c r="M1107" s="349"/>
      <c r="N1107" s="73"/>
    </row>
    <row r="1108" spans="1:14" x14ac:dyDescent="0.2">
      <c r="A1108" s="75"/>
      <c r="B1108" s="76"/>
      <c r="C1108" s="77"/>
      <c r="D1108" s="21"/>
      <c r="E1108" s="21"/>
      <c r="F1108" s="21"/>
      <c r="G1108" s="21"/>
      <c r="H1108" s="284"/>
      <c r="I1108" s="135"/>
      <c r="J1108" s="107"/>
      <c r="K1108" s="130"/>
      <c r="M1108" s="349"/>
      <c r="N1108" s="73"/>
    </row>
    <row r="1109" spans="1:14" x14ac:dyDescent="0.2">
      <c r="A1109" s="75"/>
      <c r="B1109" s="76"/>
      <c r="C1109" s="77"/>
      <c r="D1109" s="21"/>
      <c r="E1109" s="21"/>
      <c r="F1109" s="21"/>
      <c r="G1109" s="21"/>
      <c r="H1109" s="284"/>
      <c r="I1109" s="135"/>
      <c r="J1109" s="107"/>
      <c r="K1109" s="130"/>
      <c r="L1109" s="250"/>
      <c r="M1109" s="349"/>
      <c r="N1109" s="73"/>
    </row>
    <row r="1110" spans="1:14" x14ac:dyDescent="0.2">
      <c r="A1110" s="75"/>
      <c r="B1110" s="76"/>
      <c r="C1110" s="77"/>
      <c r="D1110" s="21"/>
      <c r="E1110" s="21"/>
      <c r="F1110" s="21"/>
      <c r="G1110" s="21"/>
      <c r="H1110" s="284"/>
      <c r="I1110" s="135"/>
      <c r="J1110" s="107"/>
      <c r="K1110" s="130"/>
      <c r="L1110" s="250"/>
      <c r="M1110" s="349"/>
      <c r="N1110" s="146"/>
    </row>
    <row r="1111" spans="1:14" x14ac:dyDescent="0.2">
      <c r="A1111" s="75"/>
      <c r="B1111" s="76"/>
      <c r="C1111" s="77"/>
      <c r="D1111" s="21"/>
      <c r="E1111" s="21"/>
      <c r="F1111" s="21"/>
      <c r="G1111" s="21"/>
      <c r="H1111" s="284"/>
      <c r="I1111" s="135"/>
      <c r="J1111" s="107"/>
      <c r="K1111" s="130"/>
      <c r="L1111" s="250"/>
      <c r="M1111" s="349"/>
      <c r="N1111" s="73"/>
    </row>
    <row r="1112" spans="1:14" x14ac:dyDescent="0.2">
      <c r="A1112" s="75"/>
      <c r="B1112" s="76"/>
      <c r="C1112" s="77"/>
      <c r="D1112" s="21"/>
      <c r="E1112" s="21"/>
      <c r="F1112" s="21"/>
      <c r="G1112" s="21"/>
      <c r="H1112" s="284"/>
      <c r="I1112" s="135"/>
      <c r="J1112" s="107"/>
      <c r="K1112" s="130"/>
      <c r="L1112" s="250"/>
      <c r="M1112" s="349"/>
      <c r="N1112" s="73"/>
    </row>
    <row r="1113" spans="1:14" x14ac:dyDescent="0.2">
      <c r="A1113" s="75"/>
      <c r="B1113" s="76"/>
      <c r="C1113" s="77"/>
      <c r="D1113" s="21"/>
      <c r="E1113" s="21"/>
      <c r="F1113" s="21"/>
      <c r="G1113" s="21"/>
      <c r="H1113" s="284"/>
      <c r="I1113" s="135"/>
      <c r="J1113" s="107"/>
      <c r="K1113" s="130"/>
      <c r="L1113" s="250"/>
      <c r="M1113" s="349"/>
      <c r="N1113" s="73"/>
    </row>
    <row r="1114" spans="1:14" x14ac:dyDescent="0.2">
      <c r="A1114" s="75"/>
      <c r="B1114" s="76"/>
      <c r="C1114" s="77"/>
      <c r="D1114" s="21"/>
      <c r="E1114" s="21"/>
      <c r="F1114" s="21"/>
      <c r="G1114" s="21"/>
      <c r="H1114" s="284"/>
      <c r="I1114" s="135"/>
      <c r="J1114" s="107"/>
      <c r="K1114" s="130"/>
      <c r="L1114" s="250"/>
      <c r="M1114" s="349"/>
      <c r="N1114" s="73"/>
    </row>
    <row r="1115" spans="1:14" x14ac:dyDescent="0.2">
      <c r="A1115" s="75"/>
      <c r="B1115" s="76"/>
      <c r="C1115" s="77"/>
      <c r="D1115" s="21"/>
      <c r="E1115" s="21"/>
      <c r="F1115" s="21"/>
      <c r="G1115" s="21"/>
      <c r="H1115" s="284"/>
      <c r="I1115" s="135"/>
      <c r="J1115" s="107"/>
      <c r="K1115" s="130"/>
      <c r="L1115" s="250"/>
      <c r="M1115" s="349"/>
      <c r="N1115" s="73"/>
    </row>
    <row r="1116" spans="1:14" x14ac:dyDescent="0.2">
      <c r="A1116" s="75"/>
      <c r="B1116" s="76"/>
      <c r="C1116" s="77"/>
      <c r="D1116" s="21"/>
      <c r="E1116" s="21"/>
      <c r="F1116" s="21"/>
      <c r="G1116" s="21"/>
      <c r="H1116" s="284"/>
      <c r="I1116" s="135"/>
      <c r="J1116" s="107"/>
      <c r="K1116" s="130"/>
      <c r="L1116" s="250"/>
      <c r="M1116" s="349"/>
      <c r="N1116" s="73"/>
    </row>
    <row r="1117" spans="1:14" x14ac:dyDescent="0.2">
      <c r="A1117" s="75"/>
      <c r="B1117" s="76"/>
      <c r="C1117" s="77"/>
      <c r="D1117" s="21"/>
      <c r="E1117" s="21"/>
      <c r="F1117" s="21"/>
      <c r="G1117" s="21"/>
      <c r="H1117" s="284"/>
      <c r="I1117" s="135"/>
      <c r="J1117" s="107"/>
      <c r="K1117" s="130"/>
      <c r="L1117" s="252"/>
      <c r="M1117" s="349"/>
      <c r="N1117" s="73"/>
    </row>
    <row r="1118" spans="1:14" x14ac:dyDescent="0.2">
      <c r="A1118" s="75"/>
      <c r="B1118" s="76"/>
      <c r="C1118" s="77"/>
      <c r="D1118" s="21"/>
      <c r="E1118" s="21"/>
      <c r="F1118" s="21"/>
      <c r="G1118" s="21"/>
      <c r="H1118" s="284"/>
      <c r="I1118" s="135"/>
      <c r="J1118" s="107"/>
      <c r="K1118" s="130"/>
      <c r="L1118" s="250"/>
      <c r="M1118" s="349"/>
      <c r="N1118" s="73"/>
    </row>
    <row r="1119" spans="1:14" x14ac:dyDescent="0.2">
      <c r="A1119" s="75"/>
      <c r="B1119" s="76"/>
      <c r="C1119" s="77"/>
      <c r="D1119" s="21"/>
      <c r="E1119" s="21"/>
      <c r="F1119" s="21"/>
      <c r="G1119" s="21"/>
      <c r="H1119" s="284"/>
      <c r="I1119" s="135"/>
      <c r="J1119" s="107"/>
      <c r="K1119" s="130"/>
      <c r="L1119" s="250"/>
      <c r="M1119" s="349"/>
      <c r="N1119" s="73"/>
    </row>
    <row r="1120" spans="1:14" x14ac:dyDescent="0.2">
      <c r="A1120" s="75"/>
      <c r="B1120" s="76"/>
      <c r="C1120" s="77"/>
      <c r="D1120" s="21"/>
      <c r="E1120" s="21"/>
      <c r="F1120" s="21"/>
      <c r="G1120" s="21"/>
      <c r="H1120" s="284"/>
      <c r="I1120" s="135"/>
      <c r="J1120" s="107"/>
      <c r="K1120" s="130"/>
      <c r="L1120" s="250"/>
      <c r="M1120" s="349"/>
      <c r="N1120" s="73"/>
    </row>
    <row r="1121" spans="1:14" x14ac:dyDescent="0.2">
      <c r="A1121" s="75"/>
      <c r="B1121" s="76"/>
      <c r="C1121" s="77"/>
      <c r="D1121" s="21"/>
      <c r="E1121" s="21"/>
      <c r="F1121" s="21"/>
      <c r="G1121" s="21"/>
      <c r="H1121" s="284"/>
      <c r="I1121" s="135"/>
      <c r="J1121" s="107"/>
      <c r="K1121" s="130"/>
      <c r="L1121" s="250"/>
      <c r="M1121" s="349"/>
      <c r="N1121" s="73"/>
    </row>
    <row r="1122" spans="1:14" x14ac:dyDescent="0.2">
      <c r="A1122" s="75"/>
      <c r="B1122" s="76"/>
      <c r="C1122" s="77"/>
      <c r="D1122" s="21"/>
      <c r="E1122" s="21"/>
      <c r="F1122" s="21"/>
      <c r="G1122" s="21"/>
      <c r="H1122" s="284"/>
      <c r="I1122" s="135"/>
      <c r="J1122" s="107"/>
      <c r="K1122" s="130"/>
      <c r="L1122" s="250"/>
      <c r="M1122" s="349"/>
      <c r="N1122" s="73"/>
    </row>
    <row r="1123" spans="1:14" x14ac:dyDescent="0.2">
      <c r="A1123" s="75"/>
      <c r="B1123" s="76"/>
      <c r="C1123" s="77"/>
      <c r="D1123" s="21"/>
      <c r="E1123" s="21"/>
      <c r="F1123" s="21"/>
      <c r="G1123" s="21"/>
      <c r="H1123" s="284"/>
      <c r="I1123" s="135"/>
      <c r="J1123" s="107"/>
      <c r="K1123" s="130"/>
      <c r="L1123" s="250"/>
      <c r="M1123" s="349"/>
      <c r="N1123" s="73"/>
    </row>
    <row r="1124" spans="1:14" x14ac:dyDescent="0.2">
      <c r="A1124" s="75"/>
      <c r="B1124" s="76"/>
      <c r="C1124" s="77"/>
      <c r="D1124" s="21"/>
      <c r="E1124" s="21"/>
      <c r="F1124" s="21"/>
      <c r="G1124" s="21"/>
      <c r="H1124" s="284"/>
      <c r="I1124" s="135"/>
      <c r="J1124" s="107"/>
      <c r="K1124" s="130"/>
      <c r="L1124" s="250"/>
      <c r="M1124" s="349"/>
      <c r="N1124" s="73"/>
    </row>
    <row r="1125" spans="1:14" x14ac:dyDescent="0.2">
      <c r="A1125" s="75"/>
      <c r="B1125" s="76"/>
      <c r="C1125" s="77"/>
      <c r="D1125" s="21"/>
      <c r="E1125" s="21"/>
      <c r="F1125" s="21"/>
      <c r="G1125" s="21"/>
      <c r="H1125" s="284"/>
      <c r="I1125" s="135"/>
      <c r="J1125" s="107"/>
      <c r="K1125" s="130"/>
      <c r="L1125" s="250"/>
      <c r="M1125" s="349"/>
      <c r="N1125" s="73"/>
    </row>
    <row r="1126" spans="1:14" x14ac:dyDescent="0.2">
      <c r="A1126" s="75"/>
      <c r="B1126" s="76"/>
      <c r="C1126" s="77"/>
      <c r="D1126" s="21"/>
      <c r="E1126" s="21"/>
      <c r="F1126" s="21"/>
      <c r="G1126" s="21"/>
      <c r="H1126" s="284"/>
      <c r="I1126" s="135"/>
      <c r="J1126" s="107"/>
      <c r="K1126" s="130"/>
      <c r="L1126" s="250"/>
      <c r="M1126" s="349"/>
      <c r="N1126" s="73"/>
    </row>
    <row r="1127" spans="1:14" x14ac:dyDescent="0.2">
      <c r="A1127" s="75"/>
      <c r="B1127" s="76"/>
      <c r="C1127" s="77"/>
      <c r="D1127" s="21"/>
      <c r="E1127" s="21"/>
      <c r="F1127" s="21"/>
      <c r="G1127" s="21"/>
      <c r="H1127" s="284"/>
      <c r="I1127" s="135"/>
      <c r="J1127" s="107"/>
      <c r="K1127" s="130"/>
      <c r="L1127" s="250"/>
      <c r="M1127" s="349"/>
      <c r="N1127" s="73"/>
    </row>
    <row r="1128" spans="1:14" x14ac:dyDescent="0.2">
      <c r="A1128" s="75"/>
      <c r="B1128" s="76"/>
      <c r="C1128" s="77"/>
      <c r="D1128" s="21"/>
      <c r="E1128" s="21"/>
      <c r="F1128" s="21"/>
      <c r="G1128" s="21"/>
      <c r="H1128" s="284"/>
      <c r="I1128" s="135"/>
      <c r="J1128" s="107"/>
      <c r="K1128" s="130"/>
      <c r="L1128" s="250"/>
      <c r="M1128" s="349"/>
      <c r="N1128" s="73"/>
    </row>
    <row r="1129" spans="1:14" x14ac:dyDescent="0.2">
      <c r="A1129" s="75"/>
      <c r="B1129" s="76"/>
      <c r="C1129" s="77"/>
      <c r="D1129" s="21"/>
      <c r="E1129" s="21"/>
      <c r="F1129" s="21"/>
      <c r="G1129" s="21"/>
      <c r="H1129" s="284"/>
      <c r="I1129" s="135"/>
      <c r="J1129" s="107"/>
      <c r="K1129" s="130"/>
      <c r="L1129" s="250"/>
      <c r="M1129" s="349"/>
      <c r="N1129" s="73"/>
    </row>
    <row r="1130" spans="1:14" x14ac:dyDescent="0.2">
      <c r="A1130" s="75"/>
      <c r="B1130" s="76"/>
      <c r="C1130" s="77"/>
      <c r="D1130" s="21"/>
      <c r="E1130" s="21"/>
      <c r="F1130" s="21"/>
      <c r="G1130" s="21"/>
      <c r="H1130" s="284"/>
      <c r="I1130" s="135"/>
      <c r="J1130" s="107"/>
      <c r="K1130" s="130"/>
      <c r="L1130" s="250"/>
      <c r="M1130" s="349"/>
      <c r="N1130" s="73"/>
    </row>
    <row r="1131" spans="1:14" x14ac:dyDescent="0.2">
      <c r="A1131" s="75"/>
      <c r="B1131" s="76"/>
      <c r="C1131" s="77"/>
      <c r="D1131" s="21"/>
      <c r="E1131" s="21"/>
      <c r="F1131" s="21"/>
      <c r="G1131" s="21"/>
      <c r="H1131" s="284"/>
      <c r="I1131" s="135"/>
      <c r="J1131" s="107"/>
      <c r="K1131" s="130"/>
      <c r="L1131" s="250"/>
      <c r="M1131" s="349"/>
      <c r="N1131" s="73"/>
    </row>
    <row r="1132" spans="1:14" x14ac:dyDescent="0.2">
      <c r="A1132" s="75"/>
      <c r="B1132" s="76"/>
      <c r="C1132" s="77"/>
      <c r="D1132" s="21"/>
      <c r="E1132" s="21"/>
      <c r="F1132" s="21"/>
      <c r="G1132" s="21"/>
      <c r="H1132" s="284"/>
      <c r="I1132" s="135"/>
      <c r="J1132" s="107"/>
      <c r="K1132" s="130"/>
      <c r="L1132" s="250"/>
      <c r="M1132" s="349"/>
      <c r="N1132" s="73"/>
    </row>
    <row r="1133" spans="1:14" x14ac:dyDescent="0.2">
      <c r="A1133" s="75"/>
      <c r="B1133" s="76"/>
      <c r="C1133" s="77"/>
      <c r="D1133" s="21"/>
      <c r="E1133" s="21"/>
      <c r="F1133" s="21"/>
      <c r="G1133" s="21"/>
      <c r="H1133" s="284"/>
      <c r="I1133" s="135"/>
      <c r="J1133" s="107"/>
      <c r="K1133" s="130"/>
      <c r="L1133" s="250"/>
      <c r="M1133" s="349"/>
      <c r="N1133" s="73"/>
    </row>
    <row r="1134" spans="1:14" x14ac:dyDescent="0.2">
      <c r="A1134" s="75"/>
      <c r="B1134" s="76"/>
      <c r="C1134" s="77"/>
      <c r="D1134" s="21"/>
      <c r="E1134" s="21"/>
      <c r="F1134" s="21"/>
      <c r="G1134" s="21"/>
      <c r="H1134" s="284"/>
      <c r="I1134" s="135"/>
      <c r="J1134" s="107"/>
      <c r="K1134" s="130"/>
      <c r="L1134" s="250"/>
      <c r="M1134" s="349"/>
      <c r="N1134" s="73"/>
    </row>
    <row r="1135" spans="1:14" x14ac:dyDescent="0.2">
      <c r="A1135" s="75"/>
      <c r="B1135" s="76"/>
      <c r="C1135" s="77"/>
      <c r="D1135" s="21"/>
      <c r="E1135" s="21"/>
      <c r="F1135" s="21"/>
      <c r="G1135" s="21"/>
      <c r="H1135" s="284"/>
      <c r="I1135" s="135"/>
      <c r="J1135" s="107"/>
      <c r="K1135" s="130"/>
      <c r="L1135" s="250"/>
      <c r="M1135" s="349"/>
      <c r="N1135" s="73"/>
    </row>
    <row r="1136" spans="1:14" x14ac:dyDescent="0.2">
      <c r="A1136" s="75"/>
      <c r="B1136" s="76"/>
      <c r="C1136" s="77"/>
      <c r="D1136" s="21"/>
      <c r="E1136" s="21"/>
      <c r="F1136" s="21"/>
      <c r="G1136" s="21"/>
      <c r="H1136" s="284"/>
      <c r="I1136" s="135"/>
      <c r="J1136" s="107"/>
      <c r="K1136" s="130"/>
      <c r="L1136" s="250"/>
      <c r="M1136" s="349"/>
      <c r="N1136" s="73"/>
    </row>
    <row r="1137" spans="1:14" x14ac:dyDescent="0.2">
      <c r="A1137" s="75"/>
      <c r="B1137" s="76"/>
      <c r="C1137" s="77"/>
      <c r="D1137" s="21"/>
      <c r="E1137" s="21"/>
      <c r="F1137" s="21"/>
      <c r="G1137" s="21"/>
      <c r="H1137" s="284"/>
      <c r="I1137" s="135"/>
      <c r="J1137" s="107"/>
      <c r="K1137" s="130"/>
      <c r="L1137" s="250"/>
      <c r="M1137" s="349"/>
      <c r="N1137" s="73"/>
    </row>
    <row r="1138" spans="1:14" x14ac:dyDescent="0.2">
      <c r="A1138" s="75"/>
      <c r="B1138" s="76"/>
      <c r="C1138" s="77"/>
      <c r="D1138" s="21"/>
      <c r="E1138" s="21"/>
      <c r="F1138" s="21"/>
      <c r="G1138" s="21"/>
      <c r="H1138" s="284"/>
      <c r="I1138" s="135"/>
      <c r="J1138" s="107"/>
      <c r="K1138" s="130"/>
      <c r="L1138" s="250"/>
      <c r="M1138" s="349"/>
      <c r="N1138" s="73"/>
    </row>
    <row r="1139" spans="1:14" x14ac:dyDescent="0.2">
      <c r="A1139" s="75"/>
      <c r="B1139" s="76"/>
      <c r="C1139" s="77"/>
      <c r="D1139" s="21"/>
      <c r="E1139" s="21"/>
      <c r="F1139" s="21"/>
      <c r="G1139" s="21"/>
      <c r="H1139" s="284"/>
      <c r="I1139" s="135"/>
      <c r="J1139" s="107"/>
      <c r="K1139" s="130"/>
      <c r="L1139" s="250"/>
      <c r="M1139" s="349"/>
      <c r="N1139" s="73"/>
    </row>
    <row r="1140" spans="1:14" x14ac:dyDescent="0.2">
      <c r="A1140" s="75"/>
      <c r="B1140" s="76"/>
      <c r="C1140" s="77"/>
      <c r="D1140" s="21"/>
      <c r="E1140" s="21"/>
      <c r="F1140" s="21"/>
      <c r="G1140" s="21"/>
      <c r="H1140" s="266"/>
      <c r="I1140" s="135"/>
      <c r="J1140" s="107"/>
      <c r="K1140" s="130"/>
      <c r="L1140" s="313"/>
      <c r="M1140" s="349"/>
      <c r="N1140" s="73"/>
    </row>
    <row r="1141" spans="1:14" x14ac:dyDescent="0.2">
      <c r="A1141" s="75"/>
      <c r="B1141" s="76"/>
      <c r="C1141" s="77"/>
      <c r="D1141" s="21"/>
      <c r="E1141" s="21"/>
      <c r="F1141" s="21"/>
      <c r="G1141" s="21"/>
      <c r="H1141" s="284"/>
      <c r="I1141" s="135"/>
      <c r="J1141" s="107"/>
      <c r="K1141" s="130"/>
      <c r="L1141" s="250"/>
      <c r="M1141" s="349"/>
      <c r="N1141" s="73"/>
    </row>
    <row r="1142" spans="1:14" x14ac:dyDescent="0.2">
      <c r="A1142" s="75"/>
      <c r="B1142" s="76"/>
      <c r="C1142" s="77"/>
      <c r="D1142" s="21"/>
      <c r="E1142" s="21"/>
      <c r="F1142" s="21"/>
      <c r="G1142" s="21"/>
      <c r="H1142" s="284"/>
      <c r="I1142" s="135"/>
      <c r="J1142" s="107"/>
      <c r="K1142" s="130"/>
      <c r="L1142" s="250"/>
      <c r="M1142" s="349"/>
      <c r="N1142" s="73"/>
    </row>
    <row r="1143" spans="1:14" x14ac:dyDescent="0.2">
      <c r="A1143" s="75"/>
      <c r="B1143" s="76"/>
      <c r="C1143" s="77"/>
      <c r="D1143" s="21"/>
      <c r="E1143" s="21"/>
      <c r="F1143" s="21"/>
      <c r="G1143" s="21"/>
      <c r="H1143" s="284"/>
      <c r="I1143" s="135"/>
      <c r="J1143" s="107"/>
      <c r="K1143" s="130"/>
      <c r="L1143" s="250"/>
      <c r="M1143" s="349"/>
      <c r="N1143" s="73"/>
    </row>
    <row r="1144" spans="1:14" x14ac:dyDescent="0.2">
      <c r="A1144" s="75"/>
      <c r="B1144" s="76"/>
      <c r="C1144" s="77"/>
      <c r="D1144" s="21"/>
      <c r="E1144" s="21"/>
      <c r="F1144" s="21"/>
      <c r="G1144" s="21"/>
      <c r="H1144" s="284"/>
      <c r="I1144" s="135"/>
      <c r="J1144" s="107"/>
      <c r="K1144" s="130"/>
      <c r="L1144" s="250"/>
      <c r="M1144" s="349"/>
      <c r="N1144" s="73"/>
    </row>
    <row r="1145" spans="1:14" x14ac:dyDescent="0.2">
      <c r="A1145" s="75"/>
      <c r="B1145" s="76"/>
      <c r="C1145" s="77"/>
      <c r="D1145" s="21"/>
      <c r="E1145" s="21"/>
      <c r="F1145" s="21"/>
      <c r="G1145" s="21"/>
      <c r="H1145" s="284"/>
      <c r="I1145" s="135"/>
      <c r="J1145" s="107"/>
      <c r="K1145" s="130"/>
      <c r="L1145" s="250"/>
      <c r="M1145" s="349"/>
      <c r="N1145" s="73"/>
    </row>
    <row r="1146" spans="1:14" x14ac:dyDescent="0.2">
      <c r="A1146" s="75"/>
      <c r="B1146" s="76"/>
      <c r="C1146" s="77"/>
      <c r="D1146" s="21"/>
      <c r="E1146" s="21"/>
      <c r="F1146" s="21"/>
      <c r="G1146" s="21"/>
      <c r="H1146" s="284"/>
      <c r="I1146" s="135"/>
      <c r="J1146" s="107"/>
      <c r="K1146" s="130"/>
      <c r="L1146" s="250"/>
      <c r="M1146" s="349"/>
      <c r="N1146" s="73"/>
    </row>
    <row r="1147" spans="1:14" x14ac:dyDescent="0.2">
      <c r="A1147" s="75"/>
      <c r="B1147" s="76"/>
      <c r="C1147" s="77"/>
      <c r="D1147" s="21"/>
      <c r="E1147" s="21"/>
      <c r="F1147" s="21"/>
      <c r="G1147" s="21"/>
      <c r="H1147" s="284"/>
      <c r="I1147" s="135"/>
      <c r="J1147" s="107"/>
      <c r="K1147" s="130"/>
      <c r="L1147" s="250"/>
      <c r="M1147" s="349"/>
      <c r="N1147" s="73"/>
    </row>
    <row r="1148" spans="1:14" x14ac:dyDescent="0.2">
      <c r="A1148" s="75"/>
      <c r="B1148" s="76"/>
      <c r="C1148" s="77"/>
      <c r="D1148" s="21"/>
      <c r="E1148" s="21"/>
      <c r="F1148" s="21"/>
      <c r="G1148" s="21"/>
      <c r="H1148" s="284"/>
      <c r="I1148" s="135"/>
      <c r="J1148" s="107"/>
      <c r="K1148" s="130"/>
      <c r="L1148" s="250"/>
      <c r="M1148" s="349"/>
      <c r="N1148" s="73"/>
    </row>
    <row r="1149" spans="1:14" x14ac:dyDescent="0.2">
      <c r="A1149" s="75"/>
      <c r="B1149" s="76"/>
      <c r="C1149" s="77"/>
      <c r="D1149" s="21"/>
      <c r="E1149" s="21"/>
      <c r="F1149" s="21"/>
      <c r="G1149" s="21"/>
      <c r="H1149" s="284"/>
      <c r="I1149" s="135"/>
      <c r="J1149" s="107"/>
      <c r="K1149" s="130"/>
      <c r="L1149" s="250"/>
      <c r="M1149" s="349"/>
      <c r="N1149" s="73"/>
    </row>
    <row r="1150" spans="1:14" x14ac:dyDescent="0.2">
      <c r="A1150" s="75"/>
      <c r="B1150" s="76"/>
      <c r="C1150" s="77"/>
      <c r="D1150" s="21"/>
      <c r="E1150" s="21"/>
      <c r="F1150" s="21"/>
      <c r="G1150" s="21"/>
      <c r="H1150" s="284"/>
      <c r="I1150" s="135"/>
      <c r="J1150" s="107"/>
      <c r="K1150" s="130"/>
      <c r="L1150" s="250"/>
      <c r="M1150" s="349"/>
      <c r="N1150" s="73"/>
    </row>
    <row r="1151" spans="1:14" x14ac:dyDescent="0.2">
      <c r="A1151" s="75"/>
      <c r="B1151" s="76"/>
      <c r="C1151" s="77"/>
      <c r="D1151" s="21"/>
      <c r="E1151" s="21"/>
      <c r="F1151" s="21"/>
      <c r="G1151" s="21"/>
      <c r="H1151" s="284"/>
      <c r="I1151" s="135"/>
      <c r="J1151" s="107"/>
      <c r="K1151" s="130"/>
      <c r="L1151" s="250"/>
      <c r="M1151" s="349"/>
      <c r="N1151" s="73"/>
    </row>
    <row r="1152" spans="1:14" x14ac:dyDescent="0.2">
      <c r="A1152" s="75"/>
      <c r="B1152" s="76"/>
      <c r="C1152" s="77"/>
      <c r="D1152" s="21"/>
      <c r="E1152" s="21"/>
      <c r="F1152" s="21"/>
      <c r="G1152" s="21"/>
      <c r="H1152" s="284"/>
      <c r="I1152" s="135"/>
      <c r="J1152" s="107"/>
      <c r="K1152" s="130"/>
      <c r="L1152" s="250"/>
      <c r="M1152" s="349"/>
      <c r="N1152" s="73"/>
    </row>
    <row r="1153" spans="1:14" x14ac:dyDescent="0.2">
      <c r="A1153" s="75"/>
      <c r="B1153" s="76"/>
      <c r="C1153" s="77"/>
      <c r="D1153" s="21"/>
      <c r="E1153" s="21"/>
      <c r="F1153" s="21"/>
      <c r="G1153" s="21"/>
      <c r="H1153" s="284"/>
      <c r="I1153" s="135"/>
      <c r="J1153" s="107"/>
      <c r="K1153" s="130"/>
      <c r="L1153" s="250"/>
      <c r="M1153" s="349"/>
      <c r="N1153" s="73"/>
    </row>
    <row r="1154" spans="1:14" x14ac:dyDescent="0.2">
      <c r="A1154" s="75"/>
      <c r="B1154" s="76"/>
      <c r="C1154" s="77"/>
      <c r="D1154" s="21"/>
      <c r="E1154" s="21"/>
      <c r="F1154" s="21"/>
      <c r="G1154" s="21"/>
      <c r="H1154" s="284"/>
      <c r="I1154" s="135"/>
      <c r="J1154" s="107"/>
      <c r="K1154" s="130"/>
      <c r="L1154" s="250"/>
      <c r="M1154" s="349"/>
      <c r="N1154" s="73"/>
    </row>
    <row r="1155" spans="1:14" x14ac:dyDescent="0.2">
      <c r="A1155" s="75"/>
      <c r="B1155" s="141"/>
      <c r="C1155" s="77"/>
      <c r="D1155" s="21"/>
      <c r="E1155" s="21"/>
      <c r="F1155" s="21"/>
      <c r="G1155" s="142"/>
      <c r="H1155" s="273"/>
      <c r="I1155" s="135"/>
      <c r="J1155" s="107"/>
      <c r="K1155" s="130"/>
      <c r="L1155" s="250"/>
      <c r="M1155" s="349"/>
      <c r="N1155" s="73"/>
    </row>
    <row r="1156" spans="1:14" x14ac:dyDescent="0.2">
      <c r="A1156" s="75"/>
      <c r="B1156" s="141"/>
      <c r="C1156" s="77"/>
      <c r="D1156" s="21"/>
      <c r="E1156" s="21"/>
      <c r="F1156" s="21"/>
      <c r="G1156" s="142"/>
      <c r="H1156" s="273"/>
      <c r="I1156" s="135"/>
      <c r="J1156" s="107"/>
      <c r="K1156" s="130"/>
      <c r="L1156" s="250"/>
      <c r="M1156" s="349"/>
      <c r="N1156" s="73"/>
    </row>
    <row r="1157" spans="1:14" x14ac:dyDescent="0.2">
      <c r="A1157" s="75"/>
      <c r="B1157" s="141"/>
      <c r="C1157" s="77"/>
      <c r="D1157" s="21"/>
      <c r="E1157" s="21"/>
      <c r="F1157" s="21"/>
      <c r="G1157" s="142"/>
      <c r="H1157" s="273"/>
      <c r="I1157" s="135"/>
      <c r="J1157" s="107"/>
      <c r="K1157" s="130"/>
      <c r="L1157" s="250"/>
      <c r="M1157" s="349"/>
      <c r="N1157" s="73"/>
    </row>
    <row r="1158" spans="1:14" x14ac:dyDescent="0.2">
      <c r="A1158" s="75"/>
      <c r="B1158" s="141"/>
      <c r="C1158" s="77"/>
      <c r="D1158" s="21"/>
      <c r="E1158" s="21"/>
      <c r="F1158" s="21"/>
      <c r="G1158" s="142"/>
      <c r="H1158" s="273"/>
      <c r="I1158" s="135"/>
      <c r="J1158" s="107"/>
      <c r="K1158" s="130"/>
      <c r="L1158" s="250"/>
      <c r="M1158" s="349"/>
      <c r="N1158" s="73"/>
    </row>
    <row r="1159" spans="1:14" x14ac:dyDescent="0.2">
      <c r="A1159" s="75"/>
      <c r="B1159" s="141"/>
      <c r="C1159" s="77"/>
      <c r="D1159" s="21"/>
      <c r="E1159" s="21"/>
      <c r="F1159" s="21"/>
      <c r="G1159" s="142"/>
      <c r="H1159" s="273"/>
      <c r="I1159" s="135"/>
      <c r="J1159" s="107"/>
      <c r="K1159" s="130"/>
      <c r="L1159" s="250"/>
      <c r="M1159" s="349"/>
      <c r="N1159" s="73"/>
    </row>
    <row r="1160" spans="1:14" x14ac:dyDescent="0.2">
      <c r="A1160" s="75"/>
      <c r="B1160" s="141"/>
      <c r="C1160" s="77"/>
      <c r="D1160" s="21"/>
      <c r="E1160" s="21"/>
      <c r="F1160" s="21"/>
      <c r="G1160" s="142"/>
      <c r="H1160" s="273"/>
      <c r="I1160" s="135"/>
      <c r="J1160" s="107"/>
      <c r="K1160" s="130"/>
      <c r="L1160" s="250"/>
      <c r="M1160" s="349"/>
      <c r="N1160" s="73"/>
    </row>
    <row r="1161" spans="1:14" x14ac:dyDescent="0.2">
      <c r="A1161" s="75"/>
      <c r="B1161" s="76"/>
      <c r="C1161" s="77"/>
      <c r="D1161" s="21"/>
      <c r="E1161" s="21"/>
      <c r="F1161" s="21"/>
      <c r="G1161" s="21"/>
      <c r="H1161" s="284"/>
      <c r="I1161" s="135"/>
      <c r="J1161" s="107"/>
      <c r="K1161" s="130"/>
      <c r="M1161" s="349"/>
      <c r="N1161" s="73"/>
    </row>
    <row r="1162" spans="1:14" x14ac:dyDescent="0.2">
      <c r="A1162" s="75"/>
      <c r="B1162" s="76"/>
      <c r="C1162" s="77"/>
      <c r="D1162" s="21"/>
      <c r="E1162" s="21"/>
      <c r="F1162" s="21"/>
      <c r="G1162" s="21"/>
      <c r="H1162" s="284"/>
      <c r="I1162" s="135"/>
      <c r="J1162" s="107"/>
      <c r="K1162" s="130"/>
      <c r="M1162" s="349"/>
      <c r="N1162" s="73"/>
    </row>
    <row r="1163" spans="1:14" x14ac:dyDescent="0.2">
      <c r="A1163" s="75"/>
      <c r="B1163" s="76"/>
      <c r="C1163" s="77"/>
      <c r="D1163" s="21"/>
      <c r="E1163" s="21"/>
      <c r="F1163" s="21"/>
      <c r="G1163" s="21"/>
      <c r="H1163" s="284"/>
      <c r="I1163" s="135"/>
      <c r="J1163" s="107"/>
      <c r="K1163" s="130"/>
      <c r="M1163" s="349"/>
      <c r="N1163" s="73"/>
    </row>
    <row r="1164" spans="1:14" x14ac:dyDescent="0.2">
      <c r="A1164" s="75"/>
      <c r="B1164" s="76"/>
      <c r="C1164" s="77"/>
      <c r="D1164" s="21"/>
      <c r="E1164" s="21"/>
      <c r="F1164" s="21"/>
      <c r="G1164" s="21"/>
      <c r="H1164" s="284"/>
      <c r="I1164" s="135"/>
      <c r="J1164" s="107"/>
      <c r="K1164" s="130"/>
      <c r="M1164" s="349"/>
      <c r="N1164" s="73"/>
    </row>
    <row r="1165" spans="1:14" x14ac:dyDescent="0.2">
      <c r="A1165" s="75"/>
      <c r="B1165" s="76"/>
      <c r="C1165" s="77"/>
      <c r="D1165" s="21"/>
      <c r="E1165" s="21"/>
      <c r="F1165" s="21"/>
      <c r="G1165" s="21"/>
      <c r="H1165" s="284"/>
      <c r="I1165" s="135"/>
      <c r="J1165" s="107"/>
      <c r="K1165" s="130"/>
      <c r="M1165" s="349"/>
      <c r="N1165" s="73"/>
    </row>
    <row r="1166" spans="1:14" x14ac:dyDescent="0.2">
      <c r="A1166" s="75"/>
      <c r="B1166" s="76"/>
      <c r="C1166" s="77"/>
      <c r="D1166" s="21"/>
      <c r="E1166" s="21"/>
      <c r="F1166" s="21"/>
      <c r="G1166" s="21"/>
      <c r="H1166" s="284"/>
      <c r="I1166" s="135"/>
      <c r="J1166" s="107"/>
      <c r="K1166" s="130"/>
      <c r="M1166" s="349"/>
      <c r="N1166" s="73"/>
    </row>
    <row r="1167" spans="1:14" x14ac:dyDescent="0.2">
      <c r="A1167" s="75"/>
      <c r="B1167" s="76"/>
      <c r="C1167" s="77"/>
      <c r="D1167" s="21"/>
      <c r="E1167" s="21"/>
      <c r="F1167" s="21"/>
      <c r="G1167" s="21"/>
      <c r="H1167" s="284"/>
      <c r="I1167" s="135"/>
      <c r="J1167" s="107"/>
      <c r="K1167" s="130"/>
      <c r="L1167" s="250"/>
      <c r="M1167" s="349"/>
      <c r="N1167" s="73"/>
    </row>
    <row r="1168" spans="1:14" x14ac:dyDescent="0.2">
      <c r="A1168" s="75"/>
      <c r="B1168" s="76"/>
      <c r="C1168" s="77"/>
      <c r="D1168" s="21"/>
      <c r="E1168" s="21"/>
      <c r="F1168" s="21"/>
      <c r="G1168" s="21"/>
      <c r="H1168" s="284"/>
      <c r="I1168" s="135"/>
      <c r="J1168" s="107"/>
      <c r="K1168" s="130"/>
      <c r="L1168" s="250"/>
      <c r="M1168" s="349"/>
      <c r="N1168" s="73"/>
    </row>
    <row r="1169" spans="1:14" x14ac:dyDescent="0.2">
      <c r="A1169" s="75"/>
      <c r="B1169" s="76"/>
      <c r="C1169" s="77"/>
      <c r="D1169" s="21"/>
      <c r="E1169" s="21"/>
      <c r="F1169" s="21"/>
      <c r="G1169" s="21"/>
      <c r="H1169" s="284"/>
      <c r="I1169" s="135"/>
      <c r="J1169" s="107"/>
      <c r="K1169" s="130"/>
      <c r="L1169" s="250"/>
      <c r="M1169" s="349"/>
      <c r="N1169" s="73"/>
    </row>
    <row r="1170" spans="1:14" x14ac:dyDescent="0.2">
      <c r="A1170" s="75"/>
      <c r="B1170" s="141"/>
      <c r="C1170" s="77"/>
      <c r="D1170" s="21"/>
      <c r="E1170" s="21"/>
      <c r="F1170" s="21"/>
      <c r="G1170" s="142"/>
      <c r="H1170" s="273"/>
      <c r="I1170" s="135"/>
      <c r="J1170" s="107"/>
      <c r="K1170" s="130"/>
      <c r="L1170" s="250"/>
      <c r="M1170" s="349"/>
      <c r="N1170" s="73"/>
    </row>
    <row r="1171" spans="1:14" x14ac:dyDescent="0.2">
      <c r="A1171" s="75"/>
      <c r="B1171" s="141"/>
      <c r="C1171" s="77"/>
      <c r="D1171" s="21"/>
      <c r="E1171" s="21"/>
      <c r="F1171" s="21"/>
      <c r="G1171" s="142"/>
      <c r="H1171" s="273"/>
      <c r="I1171" s="135"/>
      <c r="J1171" s="107"/>
      <c r="K1171" s="130"/>
      <c r="L1171" s="250"/>
      <c r="M1171" s="349"/>
      <c r="N1171" s="73"/>
    </row>
    <row r="1172" spans="1:14" x14ac:dyDescent="0.2">
      <c r="A1172" s="75"/>
      <c r="B1172" s="141"/>
      <c r="C1172" s="77"/>
      <c r="D1172" s="21"/>
      <c r="E1172" s="21"/>
      <c r="F1172" s="21"/>
      <c r="G1172" s="142"/>
      <c r="H1172" s="273"/>
      <c r="I1172" s="135"/>
      <c r="J1172" s="107"/>
      <c r="K1172" s="130"/>
      <c r="L1172" s="250"/>
      <c r="M1172" s="349"/>
      <c r="N1172" s="73"/>
    </row>
    <row r="1173" spans="1:14" x14ac:dyDescent="0.2">
      <c r="A1173" s="75"/>
      <c r="B1173" s="141"/>
      <c r="C1173" s="77"/>
      <c r="D1173" s="21"/>
      <c r="E1173" s="21"/>
      <c r="F1173" s="21"/>
      <c r="G1173" s="142"/>
      <c r="H1173" s="273"/>
      <c r="I1173" s="135"/>
      <c r="J1173" s="107"/>
      <c r="K1173" s="130"/>
      <c r="L1173" s="250"/>
      <c r="M1173" s="349"/>
      <c r="N1173" s="73"/>
    </row>
    <row r="1174" spans="1:14" x14ac:dyDescent="0.2">
      <c r="A1174" s="75"/>
      <c r="B1174" s="141"/>
      <c r="C1174" s="77"/>
      <c r="D1174" s="21"/>
      <c r="E1174" s="21"/>
      <c r="F1174" s="21"/>
      <c r="G1174" s="142"/>
      <c r="H1174" s="273"/>
      <c r="I1174" s="135"/>
      <c r="J1174" s="107"/>
      <c r="K1174" s="130"/>
      <c r="L1174" s="250"/>
      <c r="M1174" s="349"/>
      <c r="N1174" s="73"/>
    </row>
    <row r="1175" spans="1:14" x14ac:dyDescent="0.2">
      <c r="A1175" s="75"/>
      <c r="B1175" s="141"/>
      <c r="C1175" s="77"/>
      <c r="D1175" s="21"/>
      <c r="E1175" s="21"/>
      <c r="F1175" s="21"/>
      <c r="G1175" s="142"/>
      <c r="H1175" s="273"/>
      <c r="I1175" s="135"/>
      <c r="J1175" s="107"/>
      <c r="K1175" s="130"/>
      <c r="L1175" s="250"/>
      <c r="M1175" s="349"/>
      <c r="N1175" s="73"/>
    </row>
    <row r="1176" spans="1:14" x14ac:dyDescent="0.2">
      <c r="A1176" s="75"/>
      <c r="B1176" s="76"/>
      <c r="C1176" s="77"/>
      <c r="D1176" s="21"/>
      <c r="E1176" s="21"/>
      <c r="F1176" s="21"/>
      <c r="G1176" s="21"/>
      <c r="H1176" s="284"/>
      <c r="I1176" s="135"/>
      <c r="J1176" s="107"/>
      <c r="K1176" s="130"/>
      <c r="M1176" s="349"/>
      <c r="N1176" s="73"/>
    </row>
    <row r="1177" spans="1:14" x14ac:dyDescent="0.2">
      <c r="A1177" s="75"/>
      <c r="B1177" s="76"/>
      <c r="C1177" s="77"/>
      <c r="D1177" s="21"/>
      <c r="E1177" s="21"/>
      <c r="F1177" s="21"/>
      <c r="G1177" s="21"/>
      <c r="H1177" s="284"/>
      <c r="I1177" s="135"/>
      <c r="J1177" s="107"/>
      <c r="K1177" s="130"/>
      <c r="M1177" s="349"/>
      <c r="N1177" s="73"/>
    </row>
    <row r="1178" spans="1:14" x14ac:dyDescent="0.2">
      <c r="A1178" s="75"/>
      <c r="B1178" s="76"/>
      <c r="C1178" s="77"/>
      <c r="D1178" s="21"/>
      <c r="E1178" s="21"/>
      <c r="F1178" s="21"/>
      <c r="G1178" s="21"/>
      <c r="H1178" s="284"/>
      <c r="I1178" s="135"/>
      <c r="J1178" s="107"/>
      <c r="K1178" s="130"/>
      <c r="M1178" s="349"/>
      <c r="N1178" s="73"/>
    </row>
    <row r="1179" spans="1:14" x14ac:dyDescent="0.2">
      <c r="A1179" s="75"/>
      <c r="B1179" s="76"/>
      <c r="C1179" s="77"/>
      <c r="D1179" s="21"/>
      <c r="E1179" s="21"/>
      <c r="F1179" s="21"/>
      <c r="G1179" s="21"/>
      <c r="H1179" s="284"/>
      <c r="I1179" s="135"/>
      <c r="J1179" s="107"/>
      <c r="K1179" s="130"/>
      <c r="L1179" s="250"/>
      <c r="M1179" s="349"/>
      <c r="N1179" s="73"/>
    </row>
    <row r="1180" spans="1:14" x14ac:dyDescent="0.2">
      <c r="A1180" s="75"/>
      <c r="B1180" s="76"/>
      <c r="C1180" s="77"/>
      <c r="D1180" s="21"/>
      <c r="E1180" s="21"/>
      <c r="F1180" s="21"/>
      <c r="G1180" s="21"/>
      <c r="H1180" s="284"/>
      <c r="I1180" s="135"/>
      <c r="J1180" s="107"/>
      <c r="K1180" s="130"/>
      <c r="M1180" s="349"/>
      <c r="N1180" s="73"/>
    </row>
    <row r="1181" spans="1:14" x14ac:dyDescent="0.2">
      <c r="A1181" s="75"/>
      <c r="B1181" s="76"/>
      <c r="C1181" s="77"/>
      <c r="D1181" s="21"/>
      <c r="E1181" s="21"/>
      <c r="F1181" s="21"/>
      <c r="G1181" s="21"/>
      <c r="H1181" s="284"/>
      <c r="I1181" s="135"/>
      <c r="J1181" s="107"/>
      <c r="K1181" s="130"/>
      <c r="M1181" s="349"/>
      <c r="N1181" s="73"/>
    </row>
    <row r="1182" spans="1:14" x14ac:dyDescent="0.2">
      <c r="A1182" s="75"/>
      <c r="B1182" s="141"/>
      <c r="C1182" s="77"/>
      <c r="D1182" s="21"/>
      <c r="E1182" s="21"/>
      <c r="F1182" s="21"/>
      <c r="G1182" s="142"/>
      <c r="H1182" s="273"/>
      <c r="I1182" s="135"/>
      <c r="J1182" s="107"/>
      <c r="K1182" s="130"/>
      <c r="L1182" s="250"/>
      <c r="M1182" s="349"/>
      <c r="N1182" s="73"/>
    </row>
    <row r="1183" spans="1:14" x14ac:dyDescent="0.2">
      <c r="A1183" s="75"/>
      <c r="B1183" s="141"/>
      <c r="C1183" s="77"/>
      <c r="D1183" s="21"/>
      <c r="E1183" s="21"/>
      <c r="F1183" s="21"/>
      <c r="G1183" s="142"/>
      <c r="H1183" s="273"/>
      <c r="I1183" s="135"/>
      <c r="J1183" s="107"/>
      <c r="K1183" s="130"/>
      <c r="L1183" s="250"/>
      <c r="M1183" s="349"/>
      <c r="N1183" s="146"/>
    </row>
    <row r="1184" spans="1:14" x14ac:dyDescent="0.2">
      <c r="A1184" s="75"/>
      <c r="B1184" s="141"/>
      <c r="C1184" s="77"/>
      <c r="D1184" s="21"/>
      <c r="E1184" s="21"/>
      <c r="F1184" s="21"/>
      <c r="G1184" s="142"/>
      <c r="H1184" s="273"/>
      <c r="I1184" s="135"/>
      <c r="J1184" s="107"/>
      <c r="K1184" s="130"/>
      <c r="L1184" s="250"/>
      <c r="M1184" s="349"/>
      <c r="N1184" s="73"/>
    </row>
    <row r="1185" spans="1:14" x14ac:dyDescent="0.2">
      <c r="A1185" s="75"/>
      <c r="B1185" s="141"/>
      <c r="C1185" s="77"/>
      <c r="D1185" s="21"/>
      <c r="E1185" s="21"/>
      <c r="F1185" s="21"/>
      <c r="G1185" s="142"/>
      <c r="H1185" s="273"/>
      <c r="I1185" s="135"/>
      <c r="J1185" s="107"/>
      <c r="K1185" s="130"/>
      <c r="L1185" s="250"/>
      <c r="M1185" s="349"/>
      <c r="N1185" s="73"/>
    </row>
    <row r="1186" spans="1:14" x14ac:dyDescent="0.2">
      <c r="A1186" s="75"/>
      <c r="B1186" s="141"/>
      <c r="C1186" s="77"/>
      <c r="D1186" s="21"/>
      <c r="E1186" s="21"/>
      <c r="F1186" s="21"/>
      <c r="G1186" s="142"/>
      <c r="H1186" s="273"/>
      <c r="I1186" s="135"/>
      <c r="J1186" s="107"/>
      <c r="K1186" s="130"/>
      <c r="L1186" s="250"/>
      <c r="M1186" s="349"/>
      <c r="N1186" s="73"/>
    </row>
    <row r="1187" spans="1:14" x14ac:dyDescent="0.2">
      <c r="A1187" s="75"/>
      <c r="B1187" s="141"/>
      <c r="C1187" s="77"/>
      <c r="D1187" s="21"/>
      <c r="E1187" s="21"/>
      <c r="F1187" s="21"/>
      <c r="G1187" s="142"/>
      <c r="H1187" s="273"/>
      <c r="I1187" s="135"/>
      <c r="J1187" s="107"/>
      <c r="K1187" s="130"/>
      <c r="L1187" s="250"/>
      <c r="M1187" s="349"/>
      <c r="N1187" s="73"/>
    </row>
    <row r="1188" spans="1:14" x14ac:dyDescent="0.2">
      <c r="A1188" s="75"/>
      <c r="B1188" s="141"/>
      <c r="C1188" s="77"/>
      <c r="D1188" s="21"/>
      <c r="E1188" s="21"/>
      <c r="F1188" s="21"/>
      <c r="G1188" s="142"/>
      <c r="H1188" s="273"/>
      <c r="I1188" s="135"/>
      <c r="J1188" s="107"/>
      <c r="K1188" s="130"/>
      <c r="M1188" s="349"/>
      <c r="N1188" s="73"/>
    </row>
    <row r="1189" spans="1:14" x14ac:dyDescent="0.2">
      <c r="A1189" s="75"/>
      <c r="B1189" s="141"/>
      <c r="C1189" s="77"/>
      <c r="D1189" s="21"/>
      <c r="E1189" s="21"/>
      <c r="F1189" s="21"/>
      <c r="G1189" s="142"/>
      <c r="H1189" s="273"/>
      <c r="I1189" s="135"/>
      <c r="J1189" s="107"/>
      <c r="K1189" s="130"/>
      <c r="M1189" s="349"/>
      <c r="N1189" s="73"/>
    </row>
    <row r="1190" spans="1:14" x14ac:dyDescent="0.2">
      <c r="A1190" s="75"/>
      <c r="B1190" s="141"/>
      <c r="C1190" s="77"/>
      <c r="D1190" s="21"/>
      <c r="E1190" s="21"/>
      <c r="F1190" s="21"/>
      <c r="G1190" s="142"/>
      <c r="H1190" s="273"/>
      <c r="I1190" s="135"/>
      <c r="J1190" s="107"/>
      <c r="K1190" s="130"/>
      <c r="M1190" s="349"/>
      <c r="N1190" s="73"/>
    </row>
    <row r="1191" spans="1:14" x14ac:dyDescent="0.2">
      <c r="A1191" s="75"/>
      <c r="B1191" s="141"/>
      <c r="C1191" s="77"/>
      <c r="D1191" s="21"/>
      <c r="E1191" s="21"/>
      <c r="F1191" s="21"/>
      <c r="G1191" s="142"/>
      <c r="H1191" s="273"/>
      <c r="I1191" s="135"/>
      <c r="J1191" s="107"/>
      <c r="M1191" s="349"/>
      <c r="N1191" s="73"/>
    </row>
    <row r="1192" spans="1:14" x14ac:dyDescent="0.2">
      <c r="A1192" s="75"/>
      <c r="B1192" s="141"/>
      <c r="C1192" s="77"/>
      <c r="D1192" s="21"/>
      <c r="E1192" s="21"/>
      <c r="F1192" s="21"/>
      <c r="G1192" s="142"/>
      <c r="H1192" s="273"/>
      <c r="I1192" s="135"/>
      <c r="J1192" s="107"/>
      <c r="M1192" s="349"/>
      <c r="N1192" s="73"/>
    </row>
    <row r="1193" spans="1:14" x14ac:dyDescent="0.2">
      <c r="A1193" s="75"/>
      <c r="B1193" s="76"/>
      <c r="C1193" s="77"/>
      <c r="D1193" s="21"/>
      <c r="E1193" s="21"/>
      <c r="F1193" s="21"/>
      <c r="G1193" s="21"/>
      <c r="H1193" s="284"/>
      <c r="I1193" s="135"/>
      <c r="J1193" s="107"/>
      <c r="M1193" s="349"/>
      <c r="N1193" s="73"/>
    </row>
    <row r="1194" spans="1:14" x14ac:dyDescent="0.2">
      <c r="A1194" s="75"/>
      <c r="B1194" s="76"/>
      <c r="C1194" s="77"/>
      <c r="D1194" s="21"/>
      <c r="E1194" s="21"/>
      <c r="F1194" s="21"/>
      <c r="G1194" s="21"/>
      <c r="H1194" s="284"/>
      <c r="I1194" s="135"/>
      <c r="J1194" s="107"/>
      <c r="M1194" s="349"/>
      <c r="N1194" s="73"/>
    </row>
    <row r="1195" spans="1:14" x14ac:dyDescent="0.2">
      <c r="A1195" s="75"/>
      <c r="B1195" s="76"/>
      <c r="C1195" s="77"/>
      <c r="D1195" s="21"/>
      <c r="E1195" s="21"/>
      <c r="F1195" s="21"/>
      <c r="G1195" s="21"/>
      <c r="H1195" s="284"/>
      <c r="I1195" s="135"/>
      <c r="J1195" s="107"/>
      <c r="M1195" s="349"/>
      <c r="N1195" s="73"/>
    </row>
    <row r="1196" spans="1:14" x14ac:dyDescent="0.2">
      <c r="A1196" s="75"/>
      <c r="B1196" s="141"/>
      <c r="C1196" s="77"/>
      <c r="D1196" s="21"/>
      <c r="E1196" s="21"/>
      <c r="F1196" s="21"/>
      <c r="G1196" s="142"/>
      <c r="H1196" s="273"/>
      <c r="I1196" s="135"/>
      <c r="J1196" s="107"/>
      <c r="M1196" s="349"/>
      <c r="N1196" s="73"/>
    </row>
    <row r="1197" spans="1:14" x14ac:dyDescent="0.2">
      <c r="A1197" s="75"/>
      <c r="B1197" s="141"/>
      <c r="C1197" s="77"/>
      <c r="D1197" s="21"/>
      <c r="E1197" s="21"/>
      <c r="F1197" s="21"/>
      <c r="G1197" s="142"/>
      <c r="H1197" s="273"/>
      <c r="I1197" s="135"/>
      <c r="J1197" s="107"/>
      <c r="M1197" s="349"/>
      <c r="N1197" s="73"/>
    </row>
    <row r="1198" spans="1:14" x14ac:dyDescent="0.2">
      <c r="A1198" s="75"/>
      <c r="B1198" s="141"/>
      <c r="C1198" s="77"/>
      <c r="D1198" s="21"/>
      <c r="E1198" s="21"/>
      <c r="F1198" s="21"/>
      <c r="G1198" s="142"/>
      <c r="H1198" s="273"/>
      <c r="I1198" s="135"/>
      <c r="J1198" s="107"/>
      <c r="M1198" s="349"/>
      <c r="N1198" s="73"/>
    </row>
    <row r="1199" spans="1:14" x14ac:dyDescent="0.2">
      <c r="A1199" s="75"/>
      <c r="B1199" s="141"/>
      <c r="C1199" s="77"/>
      <c r="D1199" s="21"/>
      <c r="E1199" s="21"/>
      <c r="F1199" s="21"/>
      <c r="G1199" s="142"/>
      <c r="H1199" s="273"/>
      <c r="I1199" s="135"/>
      <c r="J1199" s="107"/>
      <c r="L1199" s="250"/>
      <c r="M1199" s="349"/>
      <c r="N1199" s="73"/>
    </row>
    <row r="1200" spans="1:14" x14ac:dyDescent="0.2">
      <c r="A1200" s="75"/>
      <c r="B1200" s="141"/>
      <c r="C1200" s="77"/>
      <c r="D1200" s="21"/>
      <c r="E1200" s="21"/>
      <c r="F1200" s="21"/>
      <c r="G1200" s="142"/>
      <c r="H1200" s="273"/>
      <c r="I1200" s="135"/>
      <c r="J1200" s="107"/>
      <c r="L1200" s="250"/>
      <c r="M1200" s="349"/>
      <c r="N1200" s="73"/>
    </row>
    <row r="1201" spans="1:14" x14ac:dyDescent="0.2">
      <c r="A1201" s="75"/>
      <c r="B1201" s="141"/>
      <c r="C1201" s="77"/>
      <c r="D1201" s="21"/>
      <c r="E1201" s="21"/>
      <c r="F1201" s="21"/>
      <c r="G1201" s="142"/>
      <c r="H1201" s="273"/>
      <c r="I1201" s="135"/>
      <c r="J1201" s="107"/>
      <c r="L1201" s="250"/>
      <c r="M1201" s="349"/>
      <c r="N1201" s="319"/>
    </row>
    <row r="1202" spans="1:14" x14ac:dyDescent="0.2">
      <c r="A1202" s="75"/>
      <c r="B1202" s="141"/>
      <c r="C1202" s="77"/>
      <c r="D1202" s="21"/>
      <c r="E1202" s="21"/>
      <c r="F1202" s="21"/>
      <c r="G1202" s="142"/>
      <c r="H1202" s="273"/>
      <c r="I1202" s="135"/>
      <c r="J1202" s="107"/>
      <c r="M1202" s="349"/>
      <c r="N1202" s="73"/>
    </row>
    <row r="1203" spans="1:14" x14ac:dyDescent="0.2">
      <c r="A1203" s="75"/>
      <c r="B1203" s="141"/>
      <c r="C1203" s="77"/>
      <c r="D1203" s="21"/>
      <c r="E1203" s="21"/>
      <c r="F1203" s="21"/>
      <c r="G1203" s="142"/>
      <c r="H1203" s="273"/>
      <c r="I1203" s="135"/>
      <c r="J1203" s="107"/>
      <c r="M1203" s="349"/>
      <c r="N1203" s="73"/>
    </row>
    <row r="1204" spans="1:14" x14ac:dyDescent="0.2">
      <c r="A1204" s="75"/>
      <c r="B1204" s="141"/>
      <c r="C1204" s="77"/>
      <c r="D1204" s="21"/>
      <c r="E1204" s="21"/>
      <c r="F1204" s="21"/>
      <c r="G1204" s="142"/>
      <c r="H1204" s="273"/>
      <c r="I1204" s="135"/>
      <c r="J1204" s="107"/>
      <c r="M1204" s="349"/>
      <c r="N1204" s="73"/>
    </row>
    <row r="1205" spans="1:14" x14ac:dyDescent="0.2">
      <c r="A1205" s="75"/>
      <c r="B1205" s="141"/>
      <c r="C1205" s="77"/>
      <c r="D1205" s="21"/>
      <c r="E1205" s="21"/>
      <c r="F1205" s="21"/>
      <c r="G1205" s="142"/>
      <c r="H1205" s="273"/>
      <c r="I1205" s="135"/>
      <c r="J1205" s="107"/>
      <c r="M1205" s="349"/>
      <c r="N1205" s="73"/>
    </row>
    <row r="1206" spans="1:14" x14ac:dyDescent="0.2">
      <c r="A1206" s="75"/>
      <c r="B1206" s="141"/>
      <c r="C1206" s="77"/>
      <c r="D1206" s="21"/>
      <c r="E1206" s="21"/>
      <c r="F1206" s="21"/>
      <c r="G1206" s="21"/>
      <c r="H1206" s="284"/>
      <c r="I1206" s="135"/>
      <c r="J1206" s="107"/>
      <c r="M1206" s="349"/>
      <c r="N1206" s="73"/>
    </row>
    <row r="1207" spans="1:14" x14ac:dyDescent="0.2">
      <c r="A1207" s="75"/>
      <c r="B1207" s="76"/>
      <c r="C1207" s="77"/>
      <c r="D1207" s="21"/>
      <c r="E1207" s="21"/>
      <c r="F1207" s="21"/>
      <c r="G1207" s="21"/>
      <c r="H1207" s="284"/>
      <c r="I1207" s="135"/>
      <c r="J1207" s="107"/>
      <c r="M1207" s="349"/>
      <c r="N1207" s="73"/>
    </row>
    <row r="1208" spans="1:14" x14ac:dyDescent="0.2">
      <c r="A1208" s="75"/>
      <c r="B1208" s="76"/>
      <c r="C1208" s="77"/>
      <c r="D1208" s="21"/>
      <c r="E1208" s="21"/>
      <c r="F1208" s="21"/>
      <c r="G1208" s="21"/>
      <c r="H1208" s="284"/>
      <c r="I1208" s="135"/>
      <c r="J1208" s="107"/>
      <c r="M1208" s="349"/>
      <c r="N1208" s="73"/>
    </row>
    <row r="1209" spans="1:14" x14ac:dyDescent="0.2">
      <c r="A1209" s="75"/>
      <c r="B1209" s="76"/>
      <c r="C1209" s="77"/>
      <c r="D1209" s="21"/>
      <c r="E1209" s="21"/>
      <c r="F1209" s="21"/>
      <c r="G1209" s="21"/>
      <c r="H1209" s="284"/>
      <c r="I1209" s="135"/>
      <c r="J1209" s="107"/>
      <c r="M1209" s="349"/>
      <c r="N1209" s="73"/>
    </row>
    <row r="1210" spans="1:14" x14ac:dyDescent="0.2">
      <c r="A1210" s="75"/>
      <c r="B1210" s="141"/>
      <c r="C1210" s="77"/>
      <c r="D1210" s="21"/>
      <c r="E1210" s="21"/>
      <c r="F1210" s="21"/>
      <c r="G1210" s="142"/>
      <c r="H1210" s="273"/>
      <c r="I1210" s="135"/>
      <c r="J1210" s="107"/>
      <c r="M1210" s="349"/>
      <c r="N1210" s="73"/>
    </row>
    <row r="1211" spans="1:14" x14ac:dyDescent="0.2">
      <c r="A1211" s="75"/>
      <c r="B1211" s="141"/>
      <c r="C1211" s="77"/>
      <c r="D1211" s="21"/>
      <c r="E1211" s="21"/>
      <c r="F1211" s="21"/>
      <c r="G1211" s="142"/>
      <c r="H1211" s="273"/>
      <c r="I1211" s="135"/>
      <c r="J1211" s="107"/>
      <c r="M1211" s="349"/>
      <c r="N1211" s="73"/>
    </row>
    <row r="1212" spans="1:14" x14ac:dyDescent="0.2">
      <c r="A1212" s="75"/>
      <c r="B1212" s="141"/>
      <c r="C1212" s="77"/>
      <c r="D1212" s="21"/>
      <c r="E1212" s="21"/>
      <c r="F1212" s="21"/>
      <c r="G1212" s="142"/>
      <c r="H1212" s="273"/>
      <c r="I1212" s="135"/>
      <c r="J1212" s="107"/>
      <c r="L1212" s="250"/>
      <c r="M1212" s="349"/>
      <c r="N1212" s="73"/>
    </row>
    <row r="1213" spans="1:14" x14ac:dyDescent="0.2">
      <c r="A1213" s="75"/>
      <c r="B1213" s="141"/>
      <c r="C1213" s="77"/>
      <c r="D1213" s="21"/>
      <c r="E1213" s="21"/>
      <c r="F1213" s="21"/>
      <c r="G1213" s="142"/>
      <c r="H1213" s="273"/>
      <c r="I1213" s="135"/>
      <c r="J1213" s="107"/>
      <c r="L1213" s="250"/>
      <c r="M1213" s="349"/>
      <c r="N1213" s="73"/>
    </row>
    <row r="1214" spans="1:14" x14ac:dyDescent="0.2">
      <c r="A1214" s="75"/>
      <c r="B1214" s="141"/>
      <c r="C1214" s="77"/>
      <c r="D1214" s="21"/>
      <c r="E1214" s="21"/>
      <c r="F1214" s="21"/>
      <c r="G1214" s="142"/>
      <c r="H1214" s="273"/>
      <c r="I1214" s="135"/>
      <c r="J1214" s="107"/>
      <c r="L1214" s="250"/>
      <c r="M1214" s="349"/>
      <c r="N1214" s="73"/>
    </row>
    <row r="1215" spans="1:14" x14ac:dyDescent="0.2">
      <c r="A1215" s="75"/>
      <c r="B1215" s="141"/>
      <c r="C1215" s="77"/>
      <c r="D1215" s="21"/>
      <c r="E1215" s="21"/>
      <c r="F1215" s="21"/>
      <c r="G1215" s="142"/>
      <c r="H1215" s="273"/>
      <c r="I1215" s="135"/>
      <c r="J1215" s="107"/>
      <c r="L1215" s="250"/>
      <c r="M1215" s="349"/>
      <c r="N1215" s="73"/>
    </row>
    <row r="1216" spans="1:14" x14ac:dyDescent="0.2">
      <c r="A1216" s="75"/>
      <c r="B1216" s="141"/>
      <c r="C1216" s="77"/>
      <c r="D1216" s="21"/>
      <c r="E1216" s="21"/>
      <c r="F1216" s="21"/>
      <c r="G1216" s="142"/>
      <c r="H1216" s="273"/>
      <c r="I1216" s="135"/>
      <c r="J1216" s="107"/>
      <c r="M1216" s="349"/>
      <c r="N1216" s="73"/>
    </row>
    <row r="1217" spans="1:14" x14ac:dyDescent="0.2">
      <c r="A1217" s="75"/>
      <c r="B1217" s="141"/>
      <c r="C1217" s="77"/>
      <c r="D1217" s="21"/>
      <c r="E1217" s="21"/>
      <c r="F1217" s="21"/>
      <c r="G1217" s="142"/>
      <c r="H1217" s="273"/>
      <c r="I1217" s="135"/>
      <c r="J1217" s="107"/>
      <c r="M1217" s="349"/>
      <c r="N1217" s="73"/>
    </row>
    <row r="1218" spans="1:14" x14ac:dyDescent="0.2">
      <c r="A1218" s="75"/>
      <c r="B1218" s="141"/>
      <c r="C1218" s="77"/>
      <c r="D1218" s="7"/>
      <c r="E1218" s="7"/>
      <c r="F1218" s="21"/>
      <c r="G1218" s="21"/>
      <c r="H1218" s="273"/>
      <c r="I1218" s="135"/>
      <c r="J1218" s="147"/>
      <c r="M1218" s="349"/>
      <c r="N1218" s="73"/>
    </row>
    <row r="1219" spans="1:14" x14ac:dyDescent="0.2">
      <c r="A1219" s="75"/>
      <c r="B1219" s="141"/>
      <c r="C1219" s="77"/>
      <c r="D1219" s="21"/>
      <c r="E1219" s="21"/>
      <c r="F1219" s="21"/>
      <c r="G1219" s="142"/>
      <c r="H1219" s="273"/>
      <c r="I1219" s="135"/>
      <c r="J1219" s="107"/>
      <c r="M1219" s="349"/>
      <c r="N1219" s="73"/>
    </row>
    <row r="1220" spans="1:14" x14ac:dyDescent="0.2">
      <c r="A1220" s="75"/>
      <c r="B1220" s="76"/>
      <c r="C1220" s="77"/>
      <c r="D1220" s="21"/>
      <c r="E1220" s="21"/>
      <c r="F1220" s="21"/>
      <c r="G1220" s="21"/>
      <c r="H1220" s="284"/>
      <c r="I1220" s="135"/>
      <c r="J1220" s="107"/>
      <c r="M1220" s="349"/>
      <c r="N1220" s="73"/>
    </row>
    <row r="1221" spans="1:14" x14ac:dyDescent="0.2">
      <c r="A1221" s="75"/>
      <c r="B1221" s="76"/>
      <c r="C1221" s="77"/>
      <c r="D1221" s="21"/>
      <c r="E1221" s="21"/>
      <c r="F1221" s="21"/>
      <c r="G1221" s="21"/>
      <c r="H1221" s="284"/>
      <c r="I1221" s="135"/>
      <c r="J1221" s="107"/>
      <c r="M1221" s="349"/>
      <c r="N1221" s="73"/>
    </row>
    <row r="1222" spans="1:14" x14ac:dyDescent="0.2">
      <c r="A1222" s="75"/>
      <c r="B1222" s="76"/>
      <c r="C1222" s="77"/>
      <c r="D1222" s="21"/>
      <c r="E1222" s="21"/>
      <c r="F1222" s="21"/>
      <c r="G1222" s="21"/>
      <c r="H1222" s="284"/>
      <c r="I1222" s="135"/>
      <c r="J1222" s="107"/>
      <c r="M1222" s="349"/>
      <c r="N1222" s="73"/>
    </row>
    <row r="1223" spans="1:14" x14ac:dyDescent="0.2">
      <c r="A1223" s="75"/>
      <c r="B1223" s="76"/>
      <c r="C1223" s="77"/>
      <c r="D1223" s="21"/>
      <c r="E1223" s="21"/>
      <c r="F1223" s="21"/>
      <c r="G1223" s="21"/>
      <c r="H1223" s="284"/>
      <c r="I1223" s="135"/>
      <c r="J1223" s="107"/>
      <c r="M1223" s="349"/>
      <c r="N1223" s="73"/>
    </row>
    <row r="1224" spans="1:14" x14ac:dyDescent="0.2">
      <c r="A1224" s="75"/>
      <c r="B1224" s="76"/>
      <c r="C1224" s="77"/>
      <c r="D1224" s="21"/>
      <c r="E1224" s="21"/>
      <c r="F1224" s="21"/>
      <c r="G1224" s="21"/>
      <c r="H1224" s="284"/>
      <c r="I1224" s="135"/>
      <c r="J1224" s="107"/>
      <c r="M1224" s="349"/>
      <c r="N1224" s="73"/>
    </row>
    <row r="1225" spans="1:14" x14ac:dyDescent="0.2">
      <c r="A1225" s="75"/>
      <c r="B1225" s="76"/>
      <c r="C1225" s="77"/>
      <c r="D1225" s="21"/>
      <c r="E1225" s="21"/>
      <c r="F1225" s="21"/>
      <c r="G1225" s="21"/>
      <c r="H1225" s="284"/>
      <c r="I1225" s="135"/>
      <c r="J1225" s="107"/>
      <c r="K1225" s="71"/>
      <c r="M1225" s="349"/>
      <c r="N1225" s="73"/>
    </row>
    <row r="1226" spans="1:14" x14ac:dyDescent="0.2">
      <c r="A1226" s="75"/>
      <c r="B1226" s="76"/>
      <c r="C1226" s="77"/>
      <c r="D1226" s="21"/>
      <c r="E1226" s="21"/>
      <c r="F1226" s="21"/>
      <c r="G1226" s="21"/>
      <c r="H1226" s="284"/>
      <c r="I1226" s="135"/>
      <c r="J1226" s="107"/>
      <c r="K1226" s="71"/>
      <c r="L1226" s="250"/>
      <c r="M1226" s="349"/>
      <c r="N1226" s="73"/>
    </row>
    <row r="1227" spans="1:14" x14ac:dyDescent="0.2">
      <c r="A1227" s="75"/>
      <c r="B1227" s="141"/>
      <c r="C1227" s="77"/>
      <c r="D1227" s="21"/>
      <c r="E1227" s="21"/>
      <c r="F1227" s="21"/>
      <c r="G1227" s="142"/>
      <c r="H1227" s="273"/>
      <c r="I1227" s="135"/>
      <c r="J1227" s="107"/>
      <c r="K1227" s="71"/>
      <c r="L1227" s="250"/>
      <c r="M1227" s="349"/>
      <c r="N1227" s="146"/>
    </row>
    <row r="1228" spans="1:14" x14ac:dyDescent="0.2">
      <c r="A1228" s="75"/>
      <c r="B1228" s="141"/>
      <c r="C1228" s="77"/>
      <c r="D1228" s="21"/>
      <c r="E1228" s="21"/>
      <c r="F1228" s="21"/>
      <c r="G1228" s="142"/>
      <c r="H1228" s="273"/>
      <c r="I1228" s="135"/>
      <c r="J1228" s="107"/>
      <c r="K1228" s="71"/>
      <c r="L1228" s="250"/>
      <c r="M1228" s="349"/>
      <c r="N1228" s="73"/>
    </row>
    <row r="1229" spans="1:14" x14ac:dyDescent="0.2">
      <c r="A1229" s="75"/>
      <c r="B1229" s="141"/>
      <c r="C1229" s="77"/>
      <c r="D1229" s="21"/>
      <c r="E1229" s="21"/>
      <c r="F1229" s="21"/>
      <c r="G1229" s="142"/>
      <c r="H1229" s="273"/>
      <c r="I1229" s="135"/>
      <c r="J1229" s="107"/>
      <c r="K1229" s="71"/>
      <c r="L1229" s="250"/>
      <c r="M1229" s="349"/>
      <c r="N1229" s="73"/>
    </row>
    <row r="1230" spans="1:14" x14ac:dyDescent="0.2">
      <c r="A1230" s="75"/>
      <c r="B1230" s="141"/>
      <c r="C1230" s="77"/>
      <c r="D1230" s="21"/>
      <c r="E1230" s="21"/>
      <c r="F1230" s="21"/>
      <c r="G1230" s="142"/>
      <c r="H1230" s="273"/>
      <c r="I1230" s="135"/>
      <c r="J1230" s="107"/>
      <c r="K1230" s="71"/>
      <c r="L1230" s="250"/>
      <c r="M1230" s="349"/>
      <c r="N1230" s="73"/>
    </row>
    <row r="1231" spans="1:14" x14ac:dyDescent="0.2">
      <c r="A1231" s="75"/>
      <c r="B1231" s="141"/>
      <c r="C1231" s="77"/>
      <c r="D1231" s="21"/>
      <c r="E1231" s="21"/>
      <c r="F1231" s="21"/>
      <c r="G1231" s="142"/>
      <c r="H1231" s="273"/>
      <c r="I1231" s="135"/>
      <c r="J1231" s="107"/>
      <c r="K1231" s="71"/>
      <c r="L1231" s="250"/>
      <c r="M1231" s="349"/>
      <c r="N1231" s="73"/>
    </row>
    <row r="1232" spans="1:14" x14ac:dyDescent="0.2">
      <c r="A1232" s="75"/>
      <c r="B1232" s="141"/>
      <c r="C1232" s="77"/>
      <c r="D1232" s="21"/>
      <c r="E1232" s="21"/>
      <c r="F1232" s="21"/>
      <c r="G1232" s="142"/>
      <c r="H1232" s="273"/>
      <c r="I1232" s="135"/>
      <c r="J1232" s="107"/>
      <c r="K1232" s="71"/>
      <c r="L1232" s="250"/>
      <c r="M1232" s="349"/>
      <c r="N1232" s="73"/>
    </row>
    <row r="1233" spans="1:14" x14ac:dyDescent="0.2">
      <c r="A1233" s="75"/>
      <c r="B1233" s="141"/>
      <c r="C1233" s="77"/>
      <c r="D1233" s="21"/>
      <c r="E1233" s="21"/>
      <c r="F1233" s="21"/>
      <c r="G1233" s="142"/>
      <c r="H1233" s="273"/>
      <c r="I1233" s="135"/>
      <c r="J1233" s="107"/>
      <c r="K1233" s="71"/>
      <c r="M1233" s="349"/>
      <c r="N1233" s="73"/>
    </row>
    <row r="1234" spans="1:14" x14ac:dyDescent="0.2">
      <c r="A1234" s="75"/>
      <c r="B1234" s="141"/>
      <c r="C1234" s="77"/>
      <c r="D1234" s="21"/>
      <c r="E1234" s="21"/>
      <c r="F1234" s="21"/>
      <c r="G1234" s="142"/>
      <c r="H1234" s="273"/>
      <c r="I1234" s="135"/>
      <c r="J1234" s="107"/>
      <c r="K1234" s="71"/>
      <c r="M1234" s="349"/>
      <c r="N1234" s="73"/>
    </row>
    <row r="1235" spans="1:14" x14ac:dyDescent="0.2">
      <c r="A1235" s="75"/>
      <c r="B1235" s="141"/>
      <c r="C1235" s="77"/>
      <c r="D1235" s="21"/>
      <c r="E1235" s="21"/>
      <c r="F1235" s="21"/>
      <c r="G1235" s="142"/>
      <c r="H1235" s="273"/>
      <c r="I1235" s="135"/>
      <c r="J1235" s="107"/>
      <c r="K1235" s="71"/>
      <c r="M1235" s="349"/>
      <c r="N1235" s="73"/>
    </row>
    <row r="1236" spans="1:14" x14ac:dyDescent="0.2">
      <c r="A1236" s="75"/>
      <c r="B1236" s="76"/>
      <c r="C1236" s="77"/>
      <c r="D1236" s="21"/>
      <c r="E1236" s="21"/>
      <c r="F1236" s="21"/>
      <c r="G1236" s="21"/>
      <c r="H1236" s="284"/>
      <c r="I1236" s="135"/>
      <c r="J1236" s="107"/>
      <c r="K1236" s="71"/>
      <c r="M1236" s="349"/>
      <c r="N1236" s="73"/>
    </row>
    <row r="1237" spans="1:14" x14ac:dyDescent="0.2">
      <c r="A1237" s="75"/>
      <c r="B1237" s="76"/>
      <c r="C1237" s="77"/>
      <c r="D1237" s="21"/>
      <c r="E1237" s="21"/>
      <c r="F1237" s="21"/>
      <c r="G1237" s="21"/>
      <c r="H1237" s="284"/>
      <c r="I1237" s="135"/>
      <c r="J1237" s="107"/>
      <c r="K1237" s="71"/>
      <c r="M1237" s="349"/>
      <c r="N1237" s="73"/>
    </row>
    <row r="1238" spans="1:14" x14ac:dyDescent="0.2">
      <c r="A1238" s="75"/>
      <c r="B1238" s="76"/>
      <c r="C1238" s="77"/>
      <c r="D1238" s="21"/>
      <c r="E1238" s="21"/>
      <c r="F1238" s="21"/>
      <c r="G1238" s="21"/>
      <c r="H1238" s="284"/>
      <c r="I1238" s="135"/>
      <c r="J1238" s="107"/>
      <c r="K1238" s="71"/>
      <c r="M1238" s="349"/>
      <c r="N1238" s="73"/>
    </row>
    <row r="1239" spans="1:14" x14ac:dyDescent="0.2">
      <c r="A1239" s="75"/>
      <c r="B1239" s="76"/>
      <c r="C1239" s="77"/>
      <c r="D1239" s="21"/>
      <c r="E1239" s="21"/>
      <c r="F1239" s="21"/>
      <c r="G1239" s="21"/>
      <c r="H1239" s="284"/>
      <c r="I1239" s="135"/>
      <c r="J1239" s="107"/>
      <c r="K1239" s="71"/>
      <c r="M1239" s="349"/>
      <c r="N1239" s="73"/>
    </row>
    <row r="1240" spans="1:14" x14ac:dyDescent="0.2">
      <c r="A1240" s="75"/>
      <c r="B1240" s="76"/>
      <c r="C1240" s="77"/>
      <c r="D1240" s="21"/>
      <c r="E1240" s="21"/>
      <c r="F1240" s="21"/>
      <c r="G1240" s="21"/>
      <c r="H1240" s="284"/>
      <c r="I1240" s="135"/>
      <c r="J1240" s="107"/>
      <c r="K1240" s="71"/>
      <c r="M1240" s="349"/>
      <c r="N1240" s="73"/>
    </row>
    <row r="1241" spans="1:14" x14ac:dyDescent="0.2">
      <c r="A1241" s="75"/>
      <c r="B1241" s="76"/>
      <c r="C1241" s="77"/>
      <c r="D1241" s="21"/>
      <c r="E1241" s="21"/>
      <c r="F1241" s="21"/>
      <c r="G1241" s="21"/>
      <c r="H1241" s="284"/>
      <c r="I1241" s="135"/>
      <c r="J1241" s="107"/>
      <c r="K1241" s="71"/>
      <c r="M1241" s="349"/>
      <c r="N1241" s="73"/>
    </row>
    <row r="1242" spans="1:14" x14ac:dyDescent="0.2">
      <c r="A1242" s="75"/>
      <c r="B1242" s="76"/>
      <c r="C1242" s="77"/>
      <c r="D1242" s="21"/>
      <c r="E1242" s="21"/>
      <c r="F1242" s="21"/>
      <c r="G1242" s="21"/>
      <c r="H1242" s="284"/>
      <c r="I1242" s="135"/>
      <c r="J1242" s="107"/>
      <c r="K1242" s="71"/>
      <c r="L1242" s="250"/>
      <c r="M1242" s="349"/>
      <c r="N1242" s="73"/>
    </row>
    <row r="1243" spans="1:14" x14ac:dyDescent="0.2">
      <c r="A1243" s="75"/>
      <c r="B1243" s="76"/>
      <c r="C1243" s="77"/>
      <c r="D1243" s="21"/>
      <c r="E1243" s="21"/>
      <c r="F1243" s="21"/>
      <c r="G1243" s="21"/>
      <c r="H1243" s="284"/>
      <c r="I1243" s="135"/>
      <c r="J1243" s="107"/>
      <c r="K1243" s="71"/>
      <c r="L1243" s="250"/>
      <c r="M1243" s="349"/>
      <c r="N1243" s="73"/>
    </row>
    <row r="1244" spans="1:14" x14ac:dyDescent="0.2">
      <c r="A1244" s="75"/>
      <c r="B1244" s="76"/>
      <c r="C1244" s="77"/>
      <c r="D1244" s="21"/>
      <c r="E1244" s="21"/>
      <c r="F1244" s="21"/>
      <c r="G1244" s="21"/>
      <c r="H1244" s="284"/>
      <c r="I1244" s="135"/>
      <c r="J1244" s="107"/>
      <c r="K1244" s="71"/>
      <c r="L1244" s="250"/>
      <c r="M1244" s="349"/>
      <c r="N1244" s="73"/>
    </row>
    <row r="1245" spans="1:14" x14ac:dyDescent="0.2">
      <c r="A1245" s="75"/>
      <c r="B1245" s="76"/>
      <c r="C1245" s="77"/>
      <c r="D1245" s="21"/>
      <c r="E1245" s="21"/>
      <c r="F1245" s="21"/>
      <c r="G1245" s="21"/>
      <c r="H1245" s="284"/>
      <c r="I1245" s="135"/>
      <c r="J1245" s="107"/>
      <c r="K1245" s="71"/>
      <c r="L1245" s="250"/>
      <c r="M1245" s="349"/>
      <c r="N1245" s="73"/>
    </row>
    <row r="1246" spans="1:14" x14ac:dyDescent="0.2">
      <c r="A1246" s="75"/>
      <c r="B1246" s="76"/>
      <c r="C1246" s="77"/>
      <c r="D1246" s="21"/>
      <c r="E1246" s="21"/>
      <c r="F1246" s="21"/>
      <c r="G1246" s="21"/>
      <c r="H1246" s="284"/>
      <c r="I1246" s="135"/>
      <c r="J1246" s="107"/>
      <c r="L1246" s="250"/>
      <c r="M1246" s="349"/>
      <c r="N1246" s="73"/>
    </row>
    <row r="1247" spans="1:14" x14ac:dyDescent="0.2">
      <c r="A1247" s="75"/>
      <c r="B1247" s="76"/>
      <c r="C1247" s="77"/>
      <c r="D1247" s="21"/>
      <c r="E1247" s="21"/>
      <c r="F1247" s="21"/>
      <c r="G1247" s="21"/>
      <c r="H1247" s="284"/>
      <c r="I1247" s="135"/>
      <c r="J1247" s="107"/>
      <c r="L1247" s="250"/>
      <c r="M1247" s="349"/>
      <c r="N1247" s="73"/>
    </row>
    <row r="1248" spans="1:14" x14ac:dyDescent="0.2">
      <c r="A1248" s="75"/>
      <c r="B1248" s="76"/>
      <c r="C1248" s="77"/>
      <c r="D1248" s="21"/>
      <c r="E1248" s="21"/>
      <c r="F1248" s="21"/>
      <c r="G1248" s="21"/>
      <c r="H1248" s="284"/>
      <c r="I1248" s="135"/>
      <c r="J1248" s="107"/>
      <c r="L1248" s="250"/>
      <c r="M1248" s="349"/>
      <c r="N1248" s="73"/>
    </row>
    <row r="1249" spans="1:14" x14ac:dyDescent="0.2">
      <c r="A1249" s="75"/>
      <c r="B1249" s="76"/>
      <c r="C1249" s="77"/>
      <c r="D1249" s="21"/>
      <c r="E1249" s="21"/>
      <c r="F1249" s="21"/>
      <c r="G1249" s="21"/>
      <c r="H1249" s="284"/>
      <c r="I1249" s="135"/>
      <c r="J1249" s="107"/>
      <c r="L1249" s="250"/>
      <c r="M1249" s="349"/>
      <c r="N1249" s="73"/>
    </row>
    <row r="1250" spans="1:14" x14ac:dyDescent="0.2">
      <c r="A1250" s="75"/>
      <c r="B1250" s="76"/>
      <c r="C1250" s="77"/>
      <c r="D1250" s="21"/>
      <c r="E1250" s="21"/>
      <c r="F1250" s="21"/>
      <c r="G1250" s="21"/>
      <c r="H1250" s="284"/>
      <c r="I1250" s="135"/>
      <c r="J1250" s="107"/>
      <c r="L1250" s="250"/>
      <c r="M1250" s="349"/>
      <c r="N1250" s="73"/>
    </row>
    <row r="1251" spans="1:14" x14ac:dyDescent="0.2">
      <c r="A1251" s="75"/>
      <c r="B1251" s="76"/>
      <c r="C1251" s="77"/>
      <c r="D1251" s="21"/>
      <c r="E1251" s="21"/>
      <c r="F1251" s="21"/>
      <c r="G1251" s="21"/>
      <c r="H1251" s="284"/>
      <c r="I1251" s="135"/>
      <c r="J1251" s="107"/>
      <c r="L1251" s="250"/>
      <c r="M1251" s="349"/>
      <c r="N1251" s="73"/>
    </row>
    <row r="1252" spans="1:14" x14ac:dyDescent="0.2">
      <c r="A1252" s="75"/>
      <c r="B1252" s="76"/>
      <c r="C1252" s="77"/>
      <c r="D1252" s="21"/>
      <c r="E1252" s="21"/>
      <c r="F1252" s="21"/>
      <c r="G1252" s="21"/>
      <c r="H1252" s="284"/>
      <c r="I1252" s="135"/>
      <c r="J1252" s="107"/>
      <c r="L1252" s="250"/>
      <c r="M1252" s="349"/>
      <c r="N1252" s="73"/>
    </row>
    <row r="1253" spans="1:14" x14ac:dyDescent="0.2">
      <c r="A1253" s="75"/>
      <c r="B1253" s="76"/>
      <c r="C1253" s="77"/>
      <c r="D1253" s="21"/>
      <c r="E1253" s="21"/>
      <c r="F1253" s="21"/>
      <c r="G1253" s="21"/>
      <c r="H1253" s="284"/>
      <c r="I1253" s="135"/>
      <c r="J1253" s="107"/>
      <c r="L1253" s="250"/>
      <c r="M1253" s="349"/>
      <c r="N1253" s="73"/>
    </row>
    <row r="1254" spans="1:14" x14ac:dyDescent="0.2">
      <c r="A1254" s="75"/>
      <c r="B1254" s="76"/>
      <c r="C1254" s="77"/>
      <c r="D1254" s="21"/>
      <c r="E1254" s="21"/>
      <c r="F1254" s="21"/>
      <c r="G1254" s="21"/>
      <c r="H1254" s="284"/>
      <c r="I1254" s="135"/>
      <c r="J1254" s="107"/>
      <c r="L1254" s="250"/>
      <c r="M1254" s="349"/>
      <c r="N1254" s="73"/>
    </row>
    <row r="1255" spans="1:14" x14ac:dyDescent="0.2">
      <c r="A1255" s="75"/>
      <c r="B1255" s="76"/>
      <c r="C1255" s="77"/>
      <c r="D1255" s="21"/>
      <c r="E1255" s="21"/>
      <c r="F1255" s="21"/>
      <c r="G1255" s="21"/>
      <c r="H1255" s="284"/>
      <c r="I1255" s="135"/>
      <c r="J1255" s="107"/>
      <c r="L1255" s="250"/>
      <c r="M1255" s="349"/>
      <c r="N1255" s="73"/>
    </row>
    <row r="1256" spans="1:14" x14ac:dyDescent="0.2">
      <c r="A1256" s="75"/>
      <c r="B1256" s="76"/>
      <c r="C1256" s="77"/>
      <c r="D1256" s="21"/>
      <c r="E1256" s="21"/>
      <c r="F1256" s="21"/>
      <c r="G1256" s="21"/>
      <c r="H1256" s="284"/>
      <c r="I1256" s="135"/>
      <c r="J1256" s="107"/>
      <c r="L1256" s="250"/>
      <c r="M1256" s="349"/>
      <c r="N1256" s="73"/>
    </row>
    <row r="1257" spans="1:14" x14ac:dyDescent="0.2">
      <c r="A1257" s="75"/>
      <c r="B1257" s="76"/>
      <c r="C1257" s="77"/>
      <c r="D1257" s="21"/>
      <c r="E1257" s="21"/>
      <c r="F1257" s="21"/>
      <c r="G1257" s="21"/>
      <c r="H1257" s="284"/>
      <c r="I1257" s="135"/>
      <c r="J1257" s="107"/>
      <c r="L1257" s="250"/>
      <c r="M1257" s="349"/>
      <c r="N1257" s="73"/>
    </row>
    <row r="1258" spans="1:14" x14ac:dyDescent="0.2">
      <c r="A1258" s="75"/>
      <c r="B1258" s="76"/>
      <c r="C1258" s="77"/>
      <c r="D1258" s="21"/>
      <c r="E1258" s="21"/>
      <c r="F1258" s="21"/>
      <c r="G1258" s="21"/>
      <c r="H1258" s="284"/>
      <c r="I1258" s="135"/>
      <c r="J1258" s="107"/>
      <c r="L1258" s="250"/>
      <c r="M1258" s="349"/>
      <c r="N1258" s="73"/>
    </row>
    <row r="1259" spans="1:14" x14ac:dyDescent="0.2">
      <c r="A1259" s="75"/>
      <c r="B1259" s="76"/>
      <c r="C1259" s="77"/>
      <c r="D1259" s="21"/>
      <c r="E1259" s="21"/>
      <c r="F1259" s="21"/>
      <c r="G1259" s="21"/>
      <c r="H1259" s="284"/>
      <c r="I1259" s="135"/>
      <c r="J1259" s="107"/>
      <c r="L1259" s="250"/>
      <c r="M1259" s="349"/>
      <c r="N1259" s="73"/>
    </row>
    <row r="1260" spans="1:14" x14ac:dyDescent="0.2">
      <c r="A1260" s="75"/>
      <c r="B1260" s="76"/>
      <c r="C1260" s="77"/>
      <c r="D1260" s="21"/>
      <c r="E1260" s="21"/>
      <c r="F1260" s="21"/>
      <c r="G1260" s="21"/>
      <c r="H1260" s="284"/>
      <c r="I1260" s="135"/>
      <c r="J1260" s="107"/>
      <c r="L1260" s="250"/>
      <c r="M1260" s="349"/>
      <c r="N1260" s="73"/>
    </row>
    <row r="1261" spans="1:14" x14ac:dyDescent="0.2">
      <c r="A1261" s="75"/>
      <c r="B1261" s="76"/>
      <c r="C1261" s="77"/>
      <c r="D1261" s="21"/>
      <c r="E1261" s="21"/>
      <c r="F1261" s="21"/>
      <c r="G1261" s="21"/>
      <c r="H1261" s="284"/>
      <c r="I1261" s="135"/>
      <c r="J1261" s="107"/>
      <c r="L1261" s="250"/>
      <c r="M1261" s="349"/>
      <c r="N1261" s="73"/>
    </row>
    <row r="1262" spans="1:14" x14ac:dyDescent="0.2">
      <c r="A1262" s="75"/>
      <c r="B1262" s="76"/>
      <c r="C1262" s="77"/>
      <c r="D1262" s="21"/>
      <c r="E1262" s="21"/>
      <c r="F1262" s="21"/>
      <c r="G1262" s="21"/>
      <c r="H1262" s="284"/>
      <c r="I1262" s="135"/>
      <c r="J1262" s="107"/>
      <c r="L1262" s="250"/>
      <c r="M1262" s="349"/>
      <c r="N1262" s="73"/>
    </row>
    <row r="1263" spans="1:14" x14ac:dyDescent="0.2">
      <c r="A1263" s="75"/>
      <c r="B1263" s="76"/>
      <c r="C1263" s="77"/>
      <c r="D1263" s="21"/>
      <c r="E1263" s="21"/>
      <c r="F1263" s="21"/>
      <c r="G1263" s="21"/>
      <c r="H1263" s="284"/>
      <c r="I1263" s="135"/>
      <c r="J1263" s="107"/>
      <c r="L1263" s="250"/>
      <c r="M1263" s="349"/>
      <c r="N1263" s="73"/>
    </row>
    <row r="1264" spans="1:14" x14ac:dyDescent="0.2">
      <c r="A1264" s="75"/>
      <c r="B1264" s="76"/>
      <c r="C1264" s="77"/>
      <c r="D1264" s="21"/>
      <c r="E1264" s="21"/>
      <c r="F1264" s="21"/>
      <c r="G1264" s="21"/>
      <c r="H1264" s="284"/>
      <c r="I1264" s="135"/>
      <c r="J1264" s="107"/>
      <c r="L1264" s="250"/>
      <c r="M1264" s="349"/>
      <c r="N1264" s="73"/>
    </row>
    <row r="1265" spans="1:14" x14ac:dyDescent="0.2">
      <c r="A1265" s="75"/>
      <c r="B1265" s="76"/>
      <c r="C1265" s="77"/>
      <c r="D1265" s="21"/>
      <c r="E1265" s="21"/>
      <c r="F1265" s="21"/>
      <c r="G1265" s="21"/>
      <c r="H1265" s="284"/>
      <c r="I1265" s="135"/>
      <c r="J1265" s="107"/>
      <c r="L1265" s="250"/>
      <c r="M1265" s="349"/>
      <c r="N1265" s="73"/>
    </row>
    <row r="1266" spans="1:14" x14ac:dyDescent="0.2">
      <c r="A1266" s="75"/>
      <c r="B1266" s="141"/>
      <c r="C1266" s="77"/>
      <c r="D1266" s="21"/>
      <c r="E1266" s="21"/>
      <c r="F1266" s="21"/>
      <c r="G1266" s="142"/>
      <c r="H1266" s="273"/>
      <c r="I1266" s="135"/>
      <c r="J1266" s="107"/>
      <c r="L1266" s="250"/>
      <c r="M1266" s="349"/>
      <c r="N1266" s="73"/>
    </row>
    <row r="1267" spans="1:14" x14ac:dyDescent="0.2">
      <c r="A1267" s="148"/>
      <c r="B1267" s="141"/>
      <c r="C1267" s="77"/>
      <c r="D1267" s="21"/>
      <c r="E1267" s="21"/>
      <c r="F1267" s="21"/>
      <c r="G1267" s="142"/>
      <c r="H1267" s="273"/>
      <c r="I1267" s="135"/>
      <c r="J1267" s="107"/>
      <c r="L1267" s="250"/>
      <c r="M1267" s="349"/>
      <c r="N1267" s="73"/>
    </row>
    <row r="1268" spans="1:14" x14ac:dyDescent="0.2">
      <c r="A1268" s="75"/>
      <c r="B1268" s="141"/>
      <c r="C1268" s="77"/>
      <c r="D1268" s="21"/>
      <c r="E1268" s="21"/>
      <c r="F1268" s="21"/>
      <c r="G1268" s="142"/>
      <c r="H1268" s="273"/>
      <c r="I1268" s="135"/>
      <c r="J1268" s="107"/>
      <c r="L1268" s="250"/>
      <c r="M1268" s="349"/>
      <c r="N1268" s="73"/>
    </row>
    <row r="1269" spans="1:14" x14ac:dyDescent="0.2">
      <c r="A1269" s="75"/>
      <c r="B1269" s="141"/>
      <c r="C1269" s="77"/>
      <c r="D1269" s="21"/>
      <c r="E1269" s="21"/>
      <c r="F1269" s="21"/>
      <c r="G1269" s="142"/>
      <c r="H1269" s="273"/>
      <c r="I1269" s="135"/>
      <c r="J1269" s="107"/>
      <c r="L1269" s="250"/>
      <c r="M1269" s="349"/>
      <c r="N1269" s="73"/>
    </row>
    <row r="1270" spans="1:14" x14ac:dyDescent="0.2">
      <c r="A1270" s="75"/>
      <c r="B1270" s="141"/>
      <c r="C1270" s="77"/>
      <c r="D1270" s="21"/>
      <c r="E1270" s="21"/>
      <c r="F1270" s="21"/>
      <c r="G1270" s="142"/>
      <c r="H1270" s="273"/>
      <c r="I1270" s="135"/>
      <c r="J1270" s="107"/>
      <c r="L1270" s="250"/>
      <c r="M1270" s="349"/>
      <c r="N1270" s="73"/>
    </row>
    <row r="1271" spans="1:14" x14ac:dyDescent="0.2">
      <c r="A1271" s="75"/>
      <c r="B1271" s="141"/>
      <c r="C1271" s="77"/>
      <c r="D1271" s="21"/>
      <c r="E1271" s="21"/>
      <c r="F1271" s="21"/>
      <c r="G1271" s="142"/>
      <c r="H1271" s="273"/>
      <c r="I1271" s="135"/>
      <c r="J1271" s="107"/>
      <c r="L1271" s="250"/>
      <c r="M1271" s="349"/>
      <c r="N1271" s="73"/>
    </row>
    <row r="1272" spans="1:14" x14ac:dyDescent="0.2">
      <c r="A1272" s="75"/>
      <c r="B1272" s="141"/>
      <c r="C1272" s="77"/>
      <c r="D1272" s="21"/>
      <c r="E1272" s="21"/>
      <c r="F1272" s="21"/>
      <c r="G1272" s="142"/>
      <c r="H1272" s="273"/>
      <c r="I1272" s="135"/>
      <c r="J1272" s="107"/>
      <c r="M1272" s="349"/>
      <c r="N1272" s="73"/>
    </row>
    <row r="1273" spans="1:14" x14ac:dyDescent="0.2">
      <c r="A1273" s="75"/>
      <c r="B1273" s="141"/>
      <c r="C1273" s="77"/>
      <c r="D1273" s="21"/>
      <c r="E1273" s="21"/>
      <c r="F1273" s="21"/>
      <c r="G1273" s="142"/>
      <c r="H1273" s="273"/>
      <c r="I1273" s="135"/>
      <c r="J1273" s="107"/>
      <c r="M1273" s="349"/>
      <c r="N1273" s="73"/>
    </row>
    <row r="1274" spans="1:14" x14ac:dyDescent="0.2">
      <c r="A1274" s="75"/>
      <c r="B1274" s="141"/>
      <c r="C1274" s="77"/>
      <c r="D1274" s="21"/>
      <c r="E1274" s="21"/>
      <c r="F1274" s="21"/>
      <c r="G1274" s="142"/>
      <c r="H1274" s="273"/>
      <c r="I1274" s="135"/>
      <c r="J1274" s="107"/>
      <c r="M1274" s="349"/>
      <c r="N1274" s="73"/>
    </row>
    <row r="1275" spans="1:14" x14ac:dyDescent="0.2">
      <c r="A1275" s="75"/>
      <c r="B1275" s="141"/>
      <c r="C1275" s="77"/>
      <c r="D1275" s="21"/>
      <c r="E1275" s="21"/>
      <c r="F1275" s="21"/>
      <c r="G1275" s="21"/>
      <c r="H1275" s="273"/>
      <c r="I1275" s="135"/>
      <c r="J1275" s="107"/>
      <c r="M1275" s="349"/>
      <c r="N1275" s="73"/>
    </row>
    <row r="1276" spans="1:14" ht="14.25" x14ac:dyDescent="0.2">
      <c r="A1276" s="75"/>
      <c r="B1276" s="141"/>
      <c r="C1276" s="77"/>
      <c r="D1276" s="21"/>
      <c r="E1276" s="21"/>
      <c r="F1276" s="21"/>
      <c r="G1276" s="21"/>
      <c r="H1276" s="273"/>
      <c r="I1276" s="135"/>
      <c r="J1276" s="107"/>
      <c r="K1276" s="149"/>
      <c r="M1276" s="349"/>
      <c r="N1276" s="73"/>
    </row>
    <row r="1277" spans="1:14" x14ac:dyDescent="0.2">
      <c r="A1277" s="75"/>
      <c r="B1277" s="141"/>
      <c r="C1277" s="77"/>
      <c r="D1277" s="21"/>
      <c r="E1277" s="21"/>
      <c r="F1277" s="21"/>
      <c r="G1277" s="142"/>
      <c r="H1277" s="273"/>
      <c r="I1277" s="135"/>
      <c r="J1277" s="107"/>
      <c r="M1277" s="349"/>
      <c r="N1277" s="73"/>
    </row>
    <row r="1278" spans="1:14" x14ac:dyDescent="0.2">
      <c r="A1278" s="75"/>
      <c r="B1278" s="141"/>
      <c r="C1278" s="77"/>
      <c r="D1278" s="21"/>
      <c r="E1278" s="21"/>
      <c r="F1278" s="21"/>
      <c r="G1278" s="142"/>
      <c r="H1278" s="273"/>
      <c r="I1278" s="135"/>
      <c r="J1278" s="107"/>
      <c r="M1278" s="349"/>
      <c r="N1278" s="73"/>
    </row>
    <row r="1279" spans="1:14" x14ac:dyDescent="0.2">
      <c r="A1279" s="75"/>
      <c r="B1279" s="141"/>
      <c r="C1279" s="77"/>
      <c r="D1279" s="21"/>
      <c r="E1279" s="21"/>
      <c r="F1279" s="21"/>
      <c r="G1279" s="142"/>
      <c r="H1279" s="273"/>
      <c r="I1279" s="135"/>
      <c r="J1279" s="107"/>
      <c r="M1279" s="349"/>
      <c r="N1279" s="73"/>
    </row>
    <row r="1280" spans="1:14" x14ac:dyDescent="0.2">
      <c r="A1280" s="75"/>
      <c r="B1280" s="141"/>
      <c r="C1280" s="77"/>
      <c r="D1280" s="21"/>
      <c r="E1280" s="21"/>
      <c r="F1280" s="21"/>
      <c r="G1280" s="142"/>
      <c r="H1280" s="273"/>
      <c r="I1280" s="135"/>
      <c r="J1280" s="107"/>
      <c r="M1280" s="349"/>
      <c r="N1280" s="73"/>
    </row>
    <row r="1281" spans="1:14" x14ac:dyDescent="0.2">
      <c r="A1281" s="75"/>
      <c r="B1281" s="141"/>
      <c r="C1281" s="77"/>
      <c r="D1281" s="21"/>
      <c r="E1281" s="21"/>
      <c r="F1281" s="21"/>
      <c r="G1281" s="142"/>
      <c r="H1281" s="273"/>
      <c r="I1281" s="135"/>
      <c r="J1281" s="107"/>
      <c r="M1281" s="349"/>
      <c r="N1281" s="73"/>
    </row>
    <row r="1282" spans="1:14" x14ac:dyDescent="0.2">
      <c r="A1282" s="75"/>
      <c r="B1282" s="141"/>
      <c r="C1282" s="77"/>
      <c r="D1282" s="21"/>
      <c r="E1282" s="21"/>
      <c r="F1282" s="21"/>
      <c r="G1282" s="142"/>
      <c r="H1282" s="273"/>
      <c r="I1282" s="135"/>
      <c r="J1282" s="107"/>
      <c r="M1282" s="349"/>
      <c r="N1282" s="73"/>
    </row>
    <row r="1283" spans="1:14" x14ac:dyDescent="0.2">
      <c r="A1283" s="75"/>
      <c r="B1283" s="141"/>
      <c r="C1283" s="77"/>
      <c r="D1283" s="21"/>
      <c r="E1283" s="21"/>
      <c r="F1283" s="21"/>
      <c r="G1283" s="142"/>
      <c r="H1283" s="273"/>
      <c r="I1283" s="135"/>
      <c r="J1283" s="107"/>
      <c r="M1283" s="349"/>
      <c r="N1283" s="73"/>
    </row>
    <row r="1284" spans="1:14" x14ac:dyDescent="0.2">
      <c r="A1284" s="75"/>
      <c r="B1284" s="141"/>
      <c r="C1284" s="77"/>
      <c r="D1284" s="21"/>
      <c r="E1284" s="21"/>
      <c r="F1284" s="21"/>
      <c r="G1284" s="142"/>
      <c r="H1284" s="273"/>
      <c r="I1284" s="135"/>
      <c r="J1284" s="107"/>
      <c r="M1284" s="349"/>
      <c r="N1284" s="73"/>
    </row>
    <row r="1285" spans="1:14" x14ac:dyDescent="0.2">
      <c r="A1285" s="75"/>
      <c r="B1285" s="141"/>
      <c r="C1285" s="77"/>
      <c r="D1285" s="21"/>
      <c r="E1285" s="21"/>
      <c r="F1285" s="21"/>
      <c r="G1285" s="142"/>
      <c r="H1285" s="273"/>
      <c r="I1285" s="135"/>
      <c r="J1285" s="107"/>
      <c r="M1285" s="349"/>
      <c r="N1285" s="73"/>
    </row>
    <row r="1286" spans="1:14" x14ac:dyDescent="0.2">
      <c r="A1286" s="75"/>
      <c r="B1286" s="141"/>
      <c r="C1286" s="77"/>
      <c r="D1286" s="21"/>
      <c r="E1286" s="21"/>
      <c r="F1286" s="21"/>
      <c r="G1286" s="142"/>
      <c r="H1286" s="273"/>
      <c r="I1286" s="135"/>
      <c r="J1286" s="107"/>
      <c r="M1286" s="349"/>
      <c r="N1286" s="73"/>
    </row>
    <row r="1287" spans="1:14" x14ac:dyDescent="0.2">
      <c r="A1287" s="75"/>
      <c r="B1287" s="141"/>
      <c r="C1287" s="77"/>
      <c r="D1287" s="21"/>
      <c r="E1287" s="21"/>
      <c r="F1287" s="21"/>
      <c r="G1287" s="142"/>
      <c r="H1287" s="273"/>
      <c r="I1287" s="135"/>
      <c r="J1287" s="107"/>
      <c r="M1287" s="349"/>
      <c r="N1287" s="73"/>
    </row>
    <row r="1288" spans="1:14" ht="13.5" thickBot="1" x14ac:dyDescent="0.25">
      <c r="A1288" s="75"/>
      <c r="B1288" s="141"/>
      <c r="C1288" s="77"/>
      <c r="D1288" s="21"/>
      <c r="E1288" s="21"/>
      <c r="F1288" s="21"/>
      <c r="G1288" s="142"/>
      <c r="H1288" s="273"/>
      <c r="I1288" s="135"/>
      <c r="J1288" s="107"/>
      <c r="M1288" s="349"/>
      <c r="N1288" s="73"/>
    </row>
    <row r="1289" spans="1:14" s="152" customFormat="1" ht="16.5" thickTop="1" thickBot="1" x14ac:dyDescent="0.3">
      <c r="A1289" s="75"/>
      <c r="B1289" s="141"/>
      <c r="C1289" s="77"/>
      <c r="D1289" s="21"/>
      <c r="E1289" s="21"/>
      <c r="F1289" s="21"/>
      <c r="G1289" s="142"/>
      <c r="H1289" s="273"/>
      <c r="I1289" s="135"/>
      <c r="J1289" s="107"/>
      <c r="K1289" s="35"/>
      <c r="L1289" s="246"/>
      <c r="M1289" s="350"/>
      <c r="N1289" s="320"/>
    </row>
    <row r="1290" spans="1:14" ht="13.5" thickTop="1" x14ac:dyDescent="0.2">
      <c r="A1290" s="75"/>
      <c r="B1290" s="141"/>
      <c r="C1290" s="77"/>
      <c r="D1290" s="21"/>
      <c r="E1290" s="21"/>
      <c r="F1290" s="21"/>
      <c r="G1290" s="142"/>
      <c r="H1290" s="273"/>
      <c r="I1290" s="135"/>
      <c r="J1290" s="107"/>
      <c r="M1290" s="349"/>
      <c r="N1290" s="73"/>
    </row>
    <row r="1291" spans="1:14" x14ac:dyDescent="0.2">
      <c r="A1291" s="75"/>
      <c r="B1291" s="141"/>
      <c r="C1291" s="77"/>
      <c r="D1291" s="21"/>
      <c r="E1291" s="21"/>
      <c r="F1291" s="21"/>
      <c r="G1291" s="142"/>
      <c r="H1291" s="273"/>
      <c r="I1291" s="135"/>
      <c r="J1291" s="107"/>
      <c r="M1291" s="349"/>
      <c r="N1291" s="73"/>
    </row>
    <row r="1292" spans="1:14" x14ac:dyDescent="0.2">
      <c r="A1292" s="75"/>
      <c r="B1292" s="141"/>
      <c r="C1292" s="77"/>
      <c r="D1292" s="21"/>
      <c r="E1292" s="21"/>
      <c r="F1292" s="21"/>
      <c r="G1292" s="142"/>
      <c r="H1292" s="273"/>
      <c r="I1292" s="135"/>
      <c r="J1292" s="107"/>
      <c r="M1292" s="349"/>
      <c r="N1292" s="73"/>
    </row>
    <row r="1293" spans="1:14" x14ac:dyDescent="0.2">
      <c r="A1293" s="75"/>
      <c r="B1293" s="141"/>
      <c r="C1293" s="77"/>
      <c r="D1293" s="21"/>
      <c r="E1293" s="21"/>
      <c r="F1293" s="21"/>
      <c r="G1293" s="142"/>
      <c r="H1293" s="273"/>
      <c r="I1293" s="135"/>
      <c r="J1293" s="107"/>
      <c r="M1293" s="349"/>
      <c r="N1293" s="73"/>
    </row>
    <row r="1294" spans="1:14" x14ac:dyDescent="0.2">
      <c r="A1294" s="75"/>
      <c r="B1294" s="141"/>
      <c r="C1294" s="77"/>
      <c r="D1294" s="21"/>
      <c r="E1294" s="21"/>
      <c r="F1294" s="21"/>
      <c r="G1294" s="142"/>
      <c r="H1294" s="273"/>
      <c r="I1294" s="135"/>
      <c r="J1294" s="107"/>
      <c r="M1294" s="349"/>
      <c r="N1294" s="73"/>
    </row>
    <row r="1295" spans="1:14" x14ac:dyDescent="0.2">
      <c r="A1295" s="104"/>
      <c r="B1295" s="27"/>
      <c r="C1295" s="153"/>
      <c r="D1295" s="154"/>
      <c r="E1295" s="154"/>
      <c r="F1295" s="106"/>
      <c r="G1295" s="155"/>
      <c r="H1295" s="286"/>
      <c r="I1295" s="156"/>
      <c r="J1295" s="107"/>
      <c r="M1295" s="349"/>
      <c r="N1295" s="73"/>
    </row>
    <row r="1296" spans="1:14" s="165" customFormat="1" ht="15" x14ac:dyDescent="0.25">
      <c r="A1296" s="75"/>
      <c r="B1296" s="157"/>
      <c r="C1296" s="158"/>
      <c r="D1296" s="159"/>
      <c r="E1296" s="160"/>
      <c r="F1296" s="21"/>
      <c r="G1296" s="159"/>
      <c r="H1296" s="287"/>
      <c r="I1296" s="161"/>
      <c r="J1296" s="107"/>
      <c r="K1296" s="162"/>
      <c r="L1296" s="314"/>
      <c r="M1296" s="349"/>
      <c r="N1296" s="188"/>
    </row>
    <row r="1297" spans="1:14" x14ac:dyDescent="0.2">
      <c r="A1297" s="117"/>
      <c r="B1297" s="166"/>
      <c r="C1297" s="119"/>
      <c r="D1297" s="120"/>
      <c r="E1297" s="120"/>
      <c r="F1297" s="120"/>
      <c r="G1297" s="120"/>
      <c r="H1297" s="288"/>
      <c r="I1297" s="167"/>
      <c r="J1297" s="107"/>
      <c r="M1297" s="349"/>
      <c r="N1297" s="73"/>
    </row>
    <row r="1298" spans="1:14" x14ac:dyDescent="0.2">
      <c r="A1298" s="75"/>
      <c r="B1298" s="141"/>
      <c r="C1298" s="77"/>
      <c r="D1298" s="21"/>
      <c r="E1298" s="21"/>
      <c r="F1298" s="21"/>
      <c r="G1298" s="21"/>
      <c r="H1298" s="273"/>
      <c r="I1298" s="135"/>
      <c r="J1298" s="107"/>
      <c r="M1298" s="349"/>
      <c r="N1298" s="73"/>
    </row>
    <row r="1299" spans="1:14" x14ac:dyDescent="0.2">
      <c r="A1299" s="75"/>
      <c r="B1299" s="141"/>
      <c r="C1299" s="77"/>
      <c r="D1299" s="21"/>
      <c r="E1299" s="21"/>
      <c r="F1299" s="21"/>
      <c r="G1299" s="21"/>
      <c r="H1299" s="273"/>
      <c r="I1299" s="135"/>
      <c r="J1299" s="107"/>
      <c r="M1299" s="349"/>
      <c r="N1299" s="73"/>
    </row>
    <row r="1300" spans="1:14" x14ac:dyDescent="0.2">
      <c r="A1300" s="75"/>
      <c r="B1300" s="141"/>
      <c r="C1300" s="77"/>
      <c r="D1300" s="21"/>
      <c r="E1300" s="21"/>
      <c r="F1300" s="21"/>
      <c r="G1300" s="21"/>
      <c r="H1300" s="273"/>
      <c r="I1300" s="135"/>
      <c r="J1300" s="107"/>
      <c r="M1300" s="349"/>
      <c r="N1300" s="73"/>
    </row>
    <row r="1301" spans="1:14" ht="13.5" thickBot="1" x14ac:dyDescent="0.25">
      <c r="A1301" s="75"/>
      <c r="B1301" s="141"/>
      <c r="C1301" s="77"/>
      <c r="D1301" s="21"/>
      <c r="E1301" s="21"/>
      <c r="F1301" s="21"/>
      <c r="G1301" s="142"/>
      <c r="H1301" s="273"/>
      <c r="I1301" s="135"/>
      <c r="J1301" s="107"/>
      <c r="M1301" s="349"/>
      <c r="N1301" s="73"/>
    </row>
    <row r="1302" spans="1:14" ht="15.75" thickTop="1" thickBot="1" x14ac:dyDescent="0.25">
      <c r="A1302" s="75"/>
      <c r="B1302" s="141"/>
      <c r="C1302" s="77"/>
      <c r="D1302" s="21"/>
      <c r="E1302" s="21"/>
      <c r="F1302" s="21"/>
      <c r="G1302" s="142"/>
      <c r="H1302" s="273"/>
      <c r="I1302" s="135"/>
      <c r="J1302" s="107"/>
      <c r="L1302" s="315"/>
      <c r="M1302" s="349"/>
      <c r="N1302" s="73"/>
    </row>
    <row r="1303" spans="1:14" ht="13.5" thickTop="1" x14ac:dyDescent="0.2">
      <c r="A1303" s="75"/>
      <c r="B1303" s="141"/>
      <c r="C1303" s="77"/>
      <c r="D1303" s="21"/>
      <c r="E1303" s="21"/>
      <c r="F1303" s="21"/>
      <c r="G1303" s="142"/>
      <c r="H1303" s="273"/>
      <c r="I1303" s="135"/>
      <c r="J1303" s="107"/>
      <c r="M1303" s="349"/>
      <c r="N1303" s="73"/>
    </row>
    <row r="1304" spans="1:14" x14ac:dyDescent="0.2">
      <c r="A1304" s="75"/>
      <c r="B1304" s="141"/>
      <c r="C1304" s="77"/>
      <c r="D1304" s="21"/>
      <c r="E1304" s="21"/>
      <c r="F1304" s="21"/>
      <c r="G1304" s="142"/>
      <c r="H1304" s="273"/>
      <c r="I1304" s="135"/>
      <c r="J1304" s="107"/>
      <c r="M1304" s="349"/>
      <c r="N1304" s="73"/>
    </row>
    <row r="1305" spans="1:14" x14ac:dyDescent="0.2">
      <c r="A1305" s="75"/>
      <c r="B1305" s="141"/>
      <c r="C1305" s="77"/>
      <c r="D1305" s="21"/>
      <c r="E1305" s="21"/>
      <c r="F1305" s="21"/>
      <c r="G1305" s="142"/>
      <c r="H1305" s="273"/>
      <c r="I1305" s="135"/>
      <c r="J1305" s="107"/>
      <c r="M1305" s="349"/>
      <c r="N1305" s="73"/>
    </row>
    <row r="1306" spans="1:14" ht="13.5" thickBot="1" x14ac:dyDescent="0.25">
      <c r="A1306" s="168"/>
      <c r="B1306" s="141"/>
      <c r="C1306" s="77"/>
      <c r="D1306" s="21"/>
      <c r="E1306" s="21"/>
      <c r="F1306" s="21"/>
      <c r="G1306" s="142"/>
      <c r="H1306" s="273"/>
      <c r="I1306" s="135"/>
      <c r="J1306" s="107"/>
      <c r="M1306" s="349"/>
      <c r="N1306" s="73"/>
    </row>
    <row r="1307" spans="1:14" ht="16.5" thickTop="1" thickBot="1" x14ac:dyDescent="0.25">
      <c r="A1307" s="169"/>
      <c r="B1307" s="141"/>
      <c r="C1307" s="77"/>
      <c r="D1307" s="21"/>
      <c r="E1307" s="21"/>
      <c r="F1307" s="21"/>
      <c r="G1307" s="142"/>
      <c r="H1307" s="273"/>
      <c r="I1307" s="135"/>
      <c r="J1307" s="107"/>
      <c r="M1307" s="349"/>
      <c r="N1307" s="73"/>
    </row>
    <row r="1308" spans="1:14" ht="13.5" thickTop="1" x14ac:dyDescent="0.2">
      <c r="A1308" s="75"/>
      <c r="B1308" s="141"/>
      <c r="C1308" s="77"/>
      <c r="D1308" s="21"/>
      <c r="E1308" s="21"/>
      <c r="F1308" s="21"/>
      <c r="G1308" s="142"/>
      <c r="H1308" s="273"/>
      <c r="I1308" s="135"/>
      <c r="J1308" s="107"/>
      <c r="M1308" s="349"/>
      <c r="N1308" s="73"/>
    </row>
    <row r="1309" spans="1:14" x14ac:dyDescent="0.2">
      <c r="A1309" s="75"/>
      <c r="B1309" s="141"/>
      <c r="C1309" s="77"/>
      <c r="D1309" s="21"/>
      <c r="E1309" s="21"/>
      <c r="F1309" s="21"/>
      <c r="G1309" s="21"/>
      <c r="H1309" s="273"/>
      <c r="I1309" s="135"/>
      <c r="J1309" s="107"/>
      <c r="M1309" s="349"/>
      <c r="N1309" s="73"/>
    </row>
    <row r="1310" spans="1:14" x14ac:dyDescent="0.2">
      <c r="A1310" s="75"/>
      <c r="B1310" s="141"/>
      <c r="C1310" s="77"/>
      <c r="D1310" s="21"/>
      <c r="E1310" s="21"/>
      <c r="F1310" s="21"/>
      <c r="G1310" s="21"/>
      <c r="H1310" s="273"/>
      <c r="I1310" s="135"/>
      <c r="J1310" s="107"/>
      <c r="M1310" s="349"/>
      <c r="N1310" s="73"/>
    </row>
    <row r="1311" spans="1:14" x14ac:dyDescent="0.2">
      <c r="A1311" s="75"/>
      <c r="B1311" s="141"/>
      <c r="C1311" s="77"/>
      <c r="D1311" s="21"/>
      <c r="E1311" s="21"/>
      <c r="F1311" s="21"/>
      <c r="G1311" s="21"/>
      <c r="H1311" s="273"/>
      <c r="I1311" s="135"/>
      <c r="J1311" s="107"/>
      <c r="M1311" s="349"/>
      <c r="N1311" s="73"/>
    </row>
    <row r="1312" spans="1:14" x14ac:dyDescent="0.2">
      <c r="A1312" s="75"/>
      <c r="B1312" s="141"/>
      <c r="C1312" s="77"/>
      <c r="D1312" s="21"/>
      <c r="E1312" s="21"/>
      <c r="F1312" s="21"/>
      <c r="G1312" s="21"/>
      <c r="H1312" s="273"/>
      <c r="I1312" s="135"/>
      <c r="J1312" s="107"/>
      <c r="M1312" s="349"/>
      <c r="N1312" s="73"/>
    </row>
    <row r="1313" spans="1:14" x14ac:dyDescent="0.2">
      <c r="A1313" s="75"/>
      <c r="B1313" s="141"/>
      <c r="C1313" s="77"/>
      <c r="D1313" s="21"/>
      <c r="E1313" s="21"/>
      <c r="F1313" s="21"/>
      <c r="G1313" s="21"/>
      <c r="H1313" s="273"/>
      <c r="I1313" s="135"/>
      <c r="J1313" s="107"/>
      <c r="M1313" s="349"/>
      <c r="N1313" s="73"/>
    </row>
    <row r="1314" spans="1:14" x14ac:dyDescent="0.2">
      <c r="A1314" s="75"/>
      <c r="B1314" s="141"/>
      <c r="C1314" s="77"/>
      <c r="D1314" s="21"/>
      <c r="E1314" s="21"/>
      <c r="F1314" s="21"/>
      <c r="G1314" s="21"/>
      <c r="H1314" s="273"/>
      <c r="I1314" s="135"/>
      <c r="J1314" s="107"/>
      <c r="M1314" s="349"/>
      <c r="N1314" s="73"/>
    </row>
    <row r="1315" spans="1:14" x14ac:dyDescent="0.2">
      <c r="A1315" s="75"/>
      <c r="B1315" s="141"/>
      <c r="C1315" s="77"/>
      <c r="D1315" s="21"/>
      <c r="E1315" s="21"/>
      <c r="F1315" s="21"/>
      <c r="G1315" s="21"/>
      <c r="H1315" s="273"/>
      <c r="I1315" s="135"/>
      <c r="J1315" s="107"/>
      <c r="M1315" s="349"/>
      <c r="N1315" s="73"/>
    </row>
    <row r="1316" spans="1:14" x14ac:dyDescent="0.2">
      <c r="A1316" s="75"/>
      <c r="B1316" s="141"/>
      <c r="C1316" s="77"/>
      <c r="D1316" s="21"/>
      <c r="E1316" s="21"/>
      <c r="F1316" s="21"/>
      <c r="G1316" s="21"/>
      <c r="H1316" s="273"/>
      <c r="I1316" s="135"/>
      <c r="J1316" s="107"/>
      <c r="M1316" s="349"/>
      <c r="N1316" s="73"/>
    </row>
    <row r="1317" spans="1:14" x14ac:dyDescent="0.2">
      <c r="A1317" s="75"/>
      <c r="B1317" s="141"/>
      <c r="C1317" s="77"/>
      <c r="D1317" s="21"/>
      <c r="E1317" s="21"/>
      <c r="F1317" s="21"/>
      <c r="G1317" s="21"/>
      <c r="H1317" s="273"/>
      <c r="I1317" s="135"/>
      <c r="J1317" s="107"/>
      <c r="M1317" s="349"/>
      <c r="N1317" s="73"/>
    </row>
    <row r="1318" spans="1:14" x14ac:dyDescent="0.2">
      <c r="A1318" s="75"/>
      <c r="B1318" s="141"/>
      <c r="C1318" s="77"/>
      <c r="D1318" s="21"/>
      <c r="E1318" s="21"/>
      <c r="F1318" s="21"/>
      <c r="G1318" s="21"/>
      <c r="H1318" s="273"/>
      <c r="I1318" s="135"/>
      <c r="J1318" s="107"/>
      <c r="M1318" s="349"/>
      <c r="N1318" s="73"/>
    </row>
    <row r="1319" spans="1:14" x14ac:dyDescent="0.2">
      <c r="A1319" s="75"/>
      <c r="B1319" s="141"/>
      <c r="C1319" s="77"/>
      <c r="D1319" s="21"/>
      <c r="E1319" s="21"/>
      <c r="F1319" s="21"/>
      <c r="G1319" s="21"/>
      <c r="H1319" s="273"/>
      <c r="I1319" s="135"/>
      <c r="J1319" s="107"/>
      <c r="M1319" s="349"/>
      <c r="N1319" s="73"/>
    </row>
    <row r="1320" spans="1:14" x14ac:dyDescent="0.2">
      <c r="A1320" s="75"/>
      <c r="B1320" s="141"/>
      <c r="C1320" s="77"/>
      <c r="D1320" s="21"/>
      <c r="E1320" s="21"/>
      <c r="F1320" s="21"/>
      <c r="G1320" s="142"/>
      <c r="H1320" s="273"/>
      <c r="I1320" s="135"/>
      <c r="J1320" s="107"/>
      <c r="M1320" s="349"/>
      <c r="N1320" s="73"/>
    </row>
    <row r="1321" spans="1:14" x14ac:dyDescent="0.2">
      <c r="A1321" s="75"/>
      <c r="B1321" s="141"/>
      <c r="C1321" s="77"/>
      <c r="D1321" s="21"/>
      <c r="E1321" s="21"/>
      <c r="F1321" s="21"/>
      <c r="G1321" s="142"/>
      <c r="H1321" s="273"/>
      <c r="I1321" s="135"/>
      <c r="J1321" s="107"/>
      <c r="M1321" s="349"/>
      <c r="N1321" s="73"/>
    </row>
    <row r="1322" spans="1:14" x14ac:dyDescent="0.2">
      <c r="A1322" s="75"/>
      <c r="B1322" s="141"/>
      <c r="C1322" s="77"/>
      <c r="D1322" s="21"/>
      <c r="E1322" s="21"/>
      <c r="F1322" s="21"/>
      <c r="G1322" s="142"/>
      <c r="H1322" s="273"/>
      <c r="I1322" s="135"/>
      <c r="J1322" s="107"/>
      <c r="M1322" s="349"/>
      <c r="N1322" s="73"/>
    </row>
    <row r="1323" spans="1:14" x14ac:dyDescent="0.2">
      <c r="A1323" s="75"/>
      <c r="B1323" s="141"/>
      <c r="C1323" s="77"/>
      <c r="D1323" s="21"/>
      <c r="E1323" s="21"/>
      <c r="F1323" s="21"/>
      <c r="G1323" s="142"/>
      <c r="H1323" s="273"/>
      <c r="I1323" s="135"/>
      <c r="J1323" s="107"/>
      <c r="M1323" s="349"/>
      <c r="N1323" s="73"/>
    </row>
    <row r="1324" spans="1:14" x14ac:dyDescent="0.2">
      <c r="A1324" s="75"/>
      <c r="B1324" s="141"/>
      <c r="C1324" s="77"/>
      <c r="D1324" s="21"/>
      <c r="E1324" s="21"/>
      <c r="F1324" s="21"/>
      <c r="G1324" s="142"/>
      <c r="H1324" s="273"/>
      <c r="I1324" s="135"/>
      <c r="J1324" s="107"/>
      <c r="M1324" s="349"/>
      <c r="N1324" s="73"/>
    </row>
    <row r="1325" spans="1:14" x14ac:dyDescent="0.2">
      <c r="A1325" s="75"/>
      <c r="B1325" s="141"/>
      <c r="C1325" s="77"/>
      <c r="D1325" s="21"/>
      <c r="E1325" s="21"/>
      <c r="F1325" s="21"/>
      <c r="G1325" s="142"/>
      <c r="H1325" s="273"/>
      <c r="I1325" s="135"/>
      <c r="J1325" s="107"/>
      <c r="M1325" s="349"/>
      <c r="N1325" s="73"/>
    </row>
    <row r="1326" spans="1:14" x14ac:dyDescent="0.2">
      <c r="A1326" s="75"/>
      <c r="B1326" s="141"/>
      <c r="C1326" s="77"/>
      <c r="D1326" s="21"/>
      <c r="E1326" s="21"/>
      <c r="F1326" s="21"/>
      <c r="G1326" s="142"/>
      <c r="H1326" s="273"/>
      <c r="I1326" s="135"/>
      <c r="J1326" s="107"/>
      <c r="M1326" s="349"/>
      <c r="N1326" s="73"/>
    </row>
    <row r="1327" spans="1:14" x14ac:dyDescent="0.2">
      <c r="A1327" s="75"/>
      <c r="B1327" s="141"/>
      <c r="C1327" s="77"/>
      <c r="D1327" s="21"/>
      <c r="E1327" s="21"/>
      <c r="F1327" s="21"/>
      <c r="G1327" s="142"/>
      <c r="H1327" s="273"/>
      <c r="I1327" s="135"/>
      <c r="J1327" s="107"/>
      <c r="M1327" s="349"/>
      <c r="N1327" s="73"/>
    </row>
    <row r="1328" spans="1:14" s="172" customFormat="1" x14ac:dyDescent="0.2">
      <c r="A1328" s="75"/>
      <c r="B1328" s="141"/>
      <c r="C1328" s="77"/>
      <c r="D1328" s="21"/>
      <c r="E1328" s="21"/>
      <c r="F1328" s="21"/>
      <c r="G1328" s="21"/>
      <c r="H1328" s="273"/>
      <c r="I1328" s="135"/>
      <c r="J1328" s="107"/>
      <c r="K1328" s="35"/>
      <c r="L1328" s="246"/>
      <c r="M1328" s="349"/>
      <c r="N1328" s="321"/>
    </row>
    <row r="1329" spans="1:14" s="123" customFormat="1" x14ac:dyDescent="0.2">
      <c r="A1329" s="75"/>
      <c r="B1329" s="141"/>
      <c r="C1329" s="77"/>
      <c r="D1329" s="21"/>
      <c r="E1329" s="21"/>
      <c r="F1329" s="21"/>
      <c r="G1329" s="21"/>
      <c r="H1329" s="273"/>
      <c r="I1329" s="135"/>
      <c r="J1329" s="107"/>
      <c r="K1329" s="35"/>
      <c r="L1329" s="246"/>
      <c r="M1329" s="349"/>
      <c r="N1329" s="173"/>
    </row>
    <row r="1330" spans="1:14" s="123" customFormat="1" x14ac:dyDescent="0.2">
      <c r="A1330" s="75"/>
      <c r="B1330" s="141"/>
      <c r="C1330" s="77"/>
      <c r="D1330" s="21"/>
      <c r="E1330" s="21"/>
      <c r="F1330" s="21"/>
      <c r="G1330" s="21"/>
      <c r="H1330" s="273"/>
      <c r="I1330" s="135"/>
      <c r="J1330" s="107"/>
      <c r="K1330" s="35"/>
      <c r="L1330" s="246"/>
      <c r="M1330" s="349"/>
      <c r="N1330" s="173"/>
    </row>
    <row r="1331" spans="1:14" x14ac:dyDescent="0.2">
      <c r="A1331" s="75"/>
      <c r="B1331" s="141"/>
      <c r="C1331" s="77"/>
      <c r="D1331" s="21"/>
      <c r="E1331" s="21"/>
      <c r="F1331" s="21"/>
      <c r="G1331" s="21"/>
      <c r="H1331" s="273"/>
      <c r="I1331" s="135"/>
      <c r="J1331" s="107"/>
      <c r="M1331" s="349"/>
      <c r="N1331" s="73"/>
    </row>
    <row r="1332" spans="1:14" x14ac:dyDescent="0.2">
      <c r="A1332" s="75"/>
      <c r="B1332" s="141"/>
      <c r="C1332" s="77"/>
      <c r="D1332" s="21"/>
      <c r="E1332" s="21"/>
      <c r="F1332" s="21"/>
      <c r="G1332" s="21"/>
      <c r="H1332" s="273"/>
      <c r="I1332" s="135"/>
      <c r="J1332" s="107"/>
      <c r="M1332" s="349"/>
      <c r="N1332" s="73"/>
    </row>
    <row r="1333" spans="1:14" x14ac:dyDescent="0.2">
      <c r="A1333" s="75"/>
      <c r="B1333" s="141"/>
      <c r="C1333" s="77"/>
      <c r="D1333" s="21"/>
      <c r="E1333" s="21"/>
      <c r="F1333" s="21"/>
      <c r="G1333" s="21"/>
      <c r="H1333" s="273"/>
      <c r="I1333" s="135"/>
      <c r="J1333" s="107"/>
      <c r="M1333" s="349"/>
      <c r="N1333" s="73"/>
    </row>
    <row r="1334" spans="1:14" x14ac:dyDescent="0.2">
      <c r="A1334" s="75"/>
      <c r="B1334" s="174"/>
      <c r="C1334" s="113"/>
      <c r="D1334" s="106"/>
      <c r="E1334" s="106"/>
      <c r="F1334" s="21"/>
      <c r="G1334" s="106"/>
      <c r="H1334" s="286"/>
      <c r="I1334" s="175"/>
      <c r="J1334" s="107"/>
      <c r="M1334" s="349"/>
      <c r="N1334" s="73"/>
    </row>
    <row r="1335" spans="1:14" x14ac:dyDescent="0.2">
      <c r="A1335" s="75"/>
      <c r="B1335" s="174"/>
      <c r="C1335" s="176"/>
      <c r="D1335" s="177"/>
      <c r="E1335" s="7"/>
      <c r="F1335" s="21"/>
      <c r="G1335" s="142"/>
      <c r="H1335" s="273"/>
      <c r="I1335" s="175"/>
      <c r="J1335" s="107"/>
      <c r="M1335" s="349"/>
      <c r="N1335" s="73"/>
    </row>
    <row r="1336" spans="1:14" x14ac:dyDescent="0.2">
      <c r="A1336" s="75"/>
      <c r="B1336" s="141"/>
      <c r="C1336" s="77"/>
      <c r="D1336" s="21"/>
      <c r="E1336" s="21"/>
      <c r="F1336" s="21"/>
      <c r="G1336" s="142"/>
      <c r="H1336" s="273"/>
      <c r="I1336" s="135"/>
      <c r="J1336" s="107"/>
      <c r="M1336" s="349"/>
      <c r="N1336" s="73"/>
    </row>
    <row r="1337" spans="1:14" x14ac:dyDescent="0.2">
      <c r="A1337" s="75"/>
      <c r="B1337" s="141"/>
      <c r="C1337" s="77"/>
      <c r="D1337" s="21"/>
      <c r="E1337" s="21"/>
      <c r="F1337" s="21"/>
      <c r="G1337" s="142"/>
      <c r="H1337" s="273"/>
      <c r="I1337" s="135"/>
      <c r="J1337" s="107"/>
      <c r="M1337" s="349"/>
      <c r="N1337" s="73"/>
    </row>
    <row r="1338" spans="1:14" x14ac:dyDescent="0.2">
      <c r="A1338" s="75"/>
      <c r="B1338" s="141"/>
      <c r="C1338" s="77"/>
      <c r="D1338" s="21"/>
      <c r="E1338" s="21"/>
      <c r="F1338" s="21"/>
      <c r="G1338" s="142"/>
      <c r="H1338" s="273"/>
      <c r="I1338" s="135"/>
      <c r="J1338" s="107"/>
      <c r="M1338" s="349"/>
      <c r="N1338" s="73"/>
    </row>
    <row r="1339" spans="1:14" x14ac:dyDescent="0.2">
      <c r="A1339" s="75"/>
      <c r="B1339" s="141"/>
      <c r="C1339" s="77"/>
      <c r="D1339" s="21"/>
      <c r="E1339" s="21"/>
      <c r="F1339" s="21"/>
      <c r="G1339" s="142"/>
      <c r="H1339" s="273"/>
      <c r="I1339" s="135"/>
      <c r="J1339" s="107"/>
      <c r="M1339" s="349"/>
      <c r="N1339" s="73"/>
    </row>
    <row r="1340" spans="1:14" x14ac:dyDescent="0.2">
      <c r="A1340" s="75"/>
      <c r="B1340" s="141"/>
      <c r="C1340" s="77"/>
      <c r="D1340" s="21"/>
      <c r="E1340" s="21"/>
      <c r="F1340" s="21"/>
      <c r="G1340" s="142"/>
      <c r="H1340" s="273"/>
      <c r="I1340" s="135"/>
      <c r="J1340" s="107"/>
      <c r="M1340" s="349"/>
      <c r="N1340" s="73"/>
    </row>
    <row r="1341" spans="1:14" x14ac:dyDescent="0.2">
      <c r="A1341" s="75"/>
      <c r="B1341" s="141"/>
      <c r="C1341" s="77"/>
      <c r="D1341" s="21"/>
      <c r="E1341" s="21"/>
      <c r="F1341" s="21"/>
      <c r="G1341" s="142"/>
      <c r="H1341" s="273"/>
      <c r="I1341" s="135"/>
      <c r="J1341" s="107"/>
      <c r="L1341" s="316"/>
      <c r="M1341" s="349"/>
      <c r="N1341" s="73"/>
    </row>
    <row r="1342" spans="1:14" x14ac:dyDescent="0.2">
      <c r="A1342" s="75"/>
      <c r="B1342" s="141"/>
      <c r="C1342" s="77"/>
      <c r="D1342" s="21"/>
      <c r="E1342" s="21"/>
      <c r="F1342" s="21"/>
      <c r="G1342" s="142"/>
      <c r="H1342" s="273"/>
      <c r="I1342" s="135"/>
      <c r="J1342" s="107"/>
      <c r="M1342" s="349"/>
      <c r="N1342" s="73"/>
    </row>
    <row r="1343" spans="1:14" x14ac:dyDescent="0.2">
      <c r="A1343" s="75"/>
      <c r="B1343" s="141"/>
      <c r="C1343" s="77"/>
      <c r="D1343" s="21"/>
      <c r="E1343" s="21"/>
      <c r="F1343" s="21"/>
      <c r="G1343" s="21"/>
      <c r="H1343" s="273"/>
      <c r="I1343" s="135"/>
      <c r="J1343" s="107"/>
      <c r="M1343" s="349"/>
      <c r="N1343" s="73"/>
    </row>
    <row r="1344" spans="1:14" x14ac:dyDescent="0.2">
      <c r="A1344" s="75"/>
      <c r="B1344" s="141"/>
      <c r="C1344" s="77"/>
      <c r="D1344" s="21"/>
      <c r="E1344" s="21"/>
      <c r="F1344" s="21"/>
      <c r="G1344" s="21"/>
      <c r="H1344" s="273"/>
      <c r="I1344" s="135"/>
      <c r="J1344" s="107"/>
      <c r="M1344" s="349"/>
      <c r="N1344" s="73"/>
    </row>
    <row r="1345" spans="1:14" x14ac:dyDescent="0.2">
      <c r="A1345" s="104"/>
      <c r="B1345" s="141"/>
      <c r="C1345" s="77"/>
      <c r="D1345" s="21"/>
      <c r="E1345" s="21"/>
      <c r="F1345" s="21"/>
      <c r="G1345" s="21"/>
      <c r="H1345" s="273"/>
      <c r="I1345" s="135"/>
      <c r="J1345" s="107"/>
      <c r="M1345" s="349"/>
      <c r="N1345" s="73"/>
    </row>
    <row r="1346" spans="1:14" x14ac:dyDescent="0.2">
      <c r="A1346" s="75"/>
      <c r="B1346" s="141"/>
      <c r="C1346" s="77"/>
      <c r="D1346" s="21"/>
      <c r="E1346" s="21"/>
      <c r="F1346" s="21"/>
      <c r="G1346" s="21"/>
      <c r="H1346" s="273"/>
      <c r="I1346" s="135"/>
      <c r="J1346" s="107"/>
      <c r="M1346" s="349"/>
      <c r="N1346" s="73"/>
    </row>
    <row r="1347" spans="1:14" x14ac:dyDescent="0.2">
      <c r="A1347" s="117"/>
      <c r="B1347" s="141"/>
      <c r="C1347" s="77"/>
      <c r="D1347" s="21"/>
      <c r="E1347" s="21"/>
      <c r="F1347" s="21"/>
      <c r="G1347" s="21"/>
      <c r="H1347" s="273"/>
      <c r="I1347" s="135"/>
      <c r="J1347" s="107"/>
      <c r="M1347" s="349"/>
      <c r="N1347" s="73"/>
    </row>
    <row r="1348" spans="1:14" x14ac:dyDescent="0.2">
      <c r="A1348" s="117"/>
      <c r="B1348" s="141"/>
      <c r="C1348" s="77"/>
      <c r="D1348" s="21"/>
      <c r="E1348" s="21"/>
      <c r="F1348" s="21"/>
      <c r="G1348" s="21"/>
      <c r="H1348" s="273"/>
      <c r="I1348" s="135"/>
      <c r="J1348" s="107"/>
      <c r="M1348" s="349"/>
      <c r="N1348" s="73"/>
    </row>
    <row r="1349" spans="1:14" x14ac:dyDescent="0.2">
      <c r="A1349" s="75"/>
      <c r="B1349" s="141"/>
      <c r="C1349" s="77"/>
      <c r="D1349" s="21"/>
      <c r="E1349" s="21"/>
      <c r="F1349" s="21"/>
      <c r="G1349" s="21"/>
      <c r="H1349" s="273"/>
      <c r="I1349" s="135"/>
      <c r="J1349" s="107"/>
      <c r="M1349" s="349"/>
      <c r="N1349" s="73"/>
    </row>
    <row r="1350" spans="1:14" x14ac:dyDescent="0.2">
      <c r="A1350" s="75"/>
      <c r="B1350" s="141"/>
      <c r="C1350" s="77"/>
      <c r="D1350" s="21"/>
      <c r="E1350" s="21"/>
      <c r="F1350" s="21"/>
      <c r="G1350" s="21"/>
      <c r="H1350" s="273"/>
      <c r="I1350" s="135"/>
      <c r="J1350" s="107"/>
      <c r="M1350" s="349"/>
      <c r="N1350" s="73"/>
    </row>
    <row r="1351" spans="1:14" x14ac:dyDescent="0.2">
      <c r="A1351" s="75"/>
      <c r="B1351" s="141"/>
      <c r="C1351" s="77"/>
      <c r="D1351" s="21"/>
      <c r="E1351" s="21"/>
      <c r="F1351" s="21"/>
      <c r="G1351" s="21"/>
      <c r="H1351" s="273"/>
      <c r="I1351" s="135"/>
      <c r="J1351" s="107"/>
      <c r="M1351" s="349"/>
      <c r="N1351" s="73"/>
    </row>
    <row r="1352" spans="1:14" x14ac:dyDescent="0.2">
      <c r="A1352" s="75"/>
      <c r="B1352" s="141"/>
      <c r="C1352" s="77"/>
      <c r="D1352" s="21"/>
      <c r="E1352" s="21"/>
      <c r="F1352" s="21"/>
      <c r="G1352" s="142"/>
      <c r="H1352" s="273"/>
      <c r="I1352" s="135"/>
      <c r="J1352" s="107"/>
      <c r="M1352" s="349"/>
      <c r="N1352" s="73"/>
    </row>
    <row r="1353" spans="1:14" x14ac:dyDescent="0.2">
      <c r="A1353" s="75"/>
      <c r="B1353" s="141"/>
      <c r="C1353" s="77"/>
      <c r="D1353" s="21"/>
      <c r="E1353" s="21"/>
      <c r="F1353" s="21"/>
      <c r="G1353" s="142"/>
      <c r="H1353" s="273"/>
      <c r="I1353" s="135"/>
      <c r="J1353" s="107"/>
      <c r="M1353" s="349"/>
      <c r="N1353" s="73"/>
    </row>
    <row r="1354" spans="1:14" x14ac:dyDescent="0.2">
      <c r="A1354" s="75"/>
      <c r="B1354" s="141"/>
      <c r="C1354" s="77"/>
      <c r="D1354" s="21"/>
      <c r="E1354" s="21"/>
      <c r="F1354" s="21"/>
      <c r="G1354" s="142"/>
      <c r="H1354" s="273"/>
      <c r="I1354" s="135"/>
      <c r="J1354" s="107"/>
      <c r="M1354" s="349"/>
      <c r="N1354" s="73"/>
    </row>
    <row r="1355" spans="1:14" x14ac:dyDescent="0.2">
      <c r="A1355" s="75"/>
      <c r="B1355" s="141"/>
      <c r="C1355" s="77"/>
      <c r="D1355" s="21"/>
      <c r="E1355" s="21"/>
      <c r="F1355" s="21"/>
      <c r="G1355" s="142"/>
      <c r="H1355" s="273"/>
      <c r="I1355" s="135"/>
      <c r="J1355" s="107"/>
      <c r="M1355" s="349"/>
      <c r="N1355" s="73"/>
    </row>
    <row r="1356" spans="1:14" x14ac:dyDescent="0.2">
      <c r="A1356" s="75"/>
      <c r="B1356" s="141"/>
      <c r="C1356" s="77"/>
      <c r="D1356" s="21"/>
      <c r="E1356" s="21"/>
      <c r="F1356" s="21"/>
      <c r="G1356" s="142"/>
      <c r="H1356" s="273"/>
      <c r="I1356" s="135"/>
      <c r="J1356" s="107"/>
      <c r="M1356" s="349"/>
      <c r="N1356" s="73"/>
    </row>
    <row r="1357" spans="1:14" x14ac:dyDescent="0.2">
      <c r="A1357" s="75"/>
      <c r="B1357" s="141"/>
      <c r="C1357" s="77"/>
      <c r="D1357" s="21"/>
      <c r="E1357" s="21"/>
      <c r="F1357" s="21"/>
      <c r="G1357" s="142"/>
      <c r="H1357" s="273"/>
      <c r="I1357" s="135"/>
      <c r="J1357" s="107"/>
      <c r="M1357" s="349"/>
      <c r="N1357" s="73"/>
    </row>
    <row r="1358" spans="1:14" x14ac:dyDescent="0.2">
      <c r="A1358" s="75"/>
      <c r="B1358" s="141"/>
      <c r="C1358" s="77"/>
      <c r="D1358" s="21"/>
      <c r="E1358" s="21"/>
      <c r="F1358" s="21"/>
      <c r="G1358" s="142"/>
      <c r="H1358" s="273"/>
      <c r="I1358" s="135"/>
      <c r="J1358" s="107"/>
      <c r="M1358" s="349"/>
      <c r="N1358" s="73"/>
    </row>
    <row r="1359" spans="1:14" x14ac:dyDescent="0.2">
      <c r="A1359" s="75"/>
      <c r="B1359" s="141"/>
      <c r="C1359" s="77"/>
      <c r="D1359" s="21"/>
      <c r="E1359" s="21"/>
      <c r="F1359" s="21"/>
      <c r="G1359" s="142"/>
      <c r="H1359" s="273"/>
      <c r="I1359" s="135"/>
      <c r="J1359" s="107"/>
      <c r="M1359" s="349"/>
      <c r="N1359" s="73"/>
    </row>
    <row r="1360" spans="1:14" x14ac:dyDescent="0.2">
      <c r="A1360" s="75"/>
      <c r="B1360" s="141"/>
      <c r="C1360" s="77"/>
      <c r="D1360" s="21"/>
      <c r="E1360" s="21"/>
      <c r="F1360" s="21"/>
      <c r="G1360" s="142"/>
      <c r="H1360" s="273"/>
      <c r="I1360" s="135"/>
      <c r="J1360" s="107"/>
      <c r="M1360" s="349"/>
      <c r="N1360" s="73"/>
    </row>
    <row r="1361" spans="1:14" x14ac:dyDescent="0.2">
      <c r="A1361" s="75"/>
      <c r="B1361" s="141"/>
      <c r="C1361" s="77"/>
      <c r="D1361" s="21"/>
      <c r="E1361" s="21"/>
      <c r="F1361" s="21"/>
      <c r="G1361" s="21"/>
      <c r="H1361" s="273"/>
      <c r="I1361" s="135"/>
      <c r="J1361" s="107"/>
      <c r="M1361" s="349"/>
      <c r="N1361" s="73"/>
    </row>
    <row r="1362" spans="1:14" x14ac:dyDescent="0.2">
      <c r="A1362" s="75"/>
      <c r="B1362" s="141"/>
      <c r="C1362" s="77"/>
      <c r="D1362" s="21"/>
      <c r="E1362" s="21"/>
      <c r="F1362" s="21"/>
      <c r="G1362" s="21"/>
      <c r="H1362" s="273"/>
      <c r="I1362" s="135"/>
      <c r="J1362" s="107"/>
      <c r="M1362" s="349"/>
      <c r="N1362" s="73"/>
    </row>
    <row r="1363" spans="1:14" x14ac:dyDescent="0.2">
      <c r="A1363" s="75"/>
      <c r="B1363" s="141"/>
      <c r="C1363" s="77"/>
      <c r="D1363" s="21"/>
      <c r="E1363" s="21"/>
      <c r="F1363" s="21"/>
      <c r="G1363" s="21"/>
      <c r="H1363" s="273"/>
      <c r="I1363" s="135"/>
      <c r="J1363" s="107"/>
      <c r="M1363" s="349"/>
      <c r="N1363" s="73"/>
    </row>
    <row r="1364" spans="1:14" x14ac:dyDescent="0.2">
      <c r="A1364" s="75"/>
      <c r="B1364" s="141"/>
      <c r="C1364" s="77"/>
      <c r="D1364" s="21"/>
      <c r="E1364" s="21"/>
      <c r="F1364" s="21"/>
      <c r="G1364" s="21"/>
      <c r="H1364" s="273"/>
      <c r="I1364" s="135"/>
      <c r="J1364" s="107"/>
      <c r="M1364" s="349"/>
      <c r="N1364" s="73"/>
    </row>
    <row r="1365" spans="1:14" x14ac:dyDescent="0.2">
      <c r="A1365" s="75"/>
      <c r="B1365" s="141"/>
      <c r="C1365" s="77"/>
      <c r="D1365" s="21"/>
      <c r="E1365" s="21"/>
      <c r="F1365" s="21"/>
      <c r="G1365" s="21"/>
      <c r="H1365" s="273"/>
      <c r="I1365" s="135"/>
      <c r="J1365" s="107"/>
      <c r="M1365" s="349"/>
      <c r="N1365" s="73"/>
    </row>
    <row r="1366" spans="1:14" x14ac:dyDescent="0.2">
      <c r="A1366" s="75"/>
      <c r="B1366" s="141"/>
      <c r="C1366" s="77"/>
      <c r="D1366" s="21"/>
      <c r="E1366" s="21"/>
      <c r="F1366" s="21"/>
      <c r="G1366" s="21"/>
      <c r="H1366" s="273"/>
      <c r="I1366" s="135"/>
      <c r="J1366" s="107"/>
      <c r="M1366" s="349"/>
      <c r="N1366" s="73"/>
    </row>
    <row r="1367" spans="1:14" x14ac:dyDescent="0.2">
      <c r="A1367" s="75"/>
      <c r="B1367" s="141"/>
      <c r="C1367" s="77"/>
      <c r="D1367" s="21"/>
      <c r="E1367" s="21"/>
      <c r="F1367" s="21"/>
      <c r="G1367" s="21"/>
      <c r="H1367" s="273"/>
      <c r="I1367" s="135"/>
      <c r="J1367" s="107"/>
      <c r="M1367" s="349"/>
      <c r="N1367" s="73"/>
    </row>
    <row r="1368" spans="1:14" x14ac:dyDescent="0.2">
      <c r="A1368" s="75"/>
      <c r="B1368" s="141"/>
      <c r="C1368" s="77"/>
      <c r="D1368" s="21"/>
      <c r="E1368" s="21"/>
      <c r="F1368" s="21"/>
      <c r="G1368" s="21"/>
      <c r="H1368" s="273"/>
      <c r="I1368" s="135"/>
      <c r="J1368" s="107"/>
      <c r="M1368" s="349"/>
      <c r="N1368" s="73"/>
    </row>
    <row r="1369" spans="1:14" x14ac:dyDescent="0.2">
      <c r="A1369" s="75"/>
      <c r="B1369" s="141"/>
      <c r="C1369" s="77"/>
      <c r="D1369" s="21"/>
      <c r="E1369" s="21"/>
      <c r="F1369" s="21"/>
      <c r="G1369" s="142"/>
      <c r="H1369" s="273"/>
      <c r="I1369" s="135"/>
      <c r="J1369" s="107"/>
      <c r="M1369" s="349"/>
      <c r="N1369" s="73"/>
    </row>
    <row r="1370" spans="1:14" x14ac:dyDescent="0.2">
      <c r="A1370" s="75"/>
      <c r="B1370" s="141"/>
      <c r="C1370" s="77"/>
      <c r="D1370" s="21"/>
      <c r="E1370" s="21"/>
      <c r="F1370" s="21"/>
      <c r="G1370" s="142"/>
      <c r="H1370" s="273"/>
      <c r="I1370" s="135"/>
      <c r="J1370" s="107"/>
      <c r="M1370" s="349"/>
      <c r="N1370" s="73"/>
    </row>
    <row r="1371" spans="1:14" x14ac:dyDescent="0.2">
      <c r="A1371" s="75"/>
      <c r="B1371" s="141"/>
      <c r="C1371" s="77"/>
      <c r="D1371" s="21"/>
      <c r="E1371" s="21"/>
      <c r="F1371" s="21"/>
      <c r="G1371" s="142"/>
      <c r="H1371" s="273"/>
      <c r="I1371" s="135"/>
      <c r="J1371" s="107"/>
      <c r="M1371" s="349"/>
      <c r="N1371" s="73"/>
    </row>
    <row r="1372" spans="1:14" x14ac:dyDescent="0.2">
      <c r="A1372" s="75"/>
      <c r="B1372" s="141"/>
      <c r="C1372" s="77"/>
      <c r="D1372" s="21"/>
      <c r="E1372" s="21"/>
      <c r="F1372" s="21"/>
      <c r="G1372" s="142"/>
      <c r="H1372" s="273"/>
      <c r="I1372" s="135"/>
      <c r="J1372" s="107"/>
      <c r="M1372" s="349"/>
      <c r="N1372" s="73"/>
    </row>
    <row r="1373" spans="1:14" x14ac:dyDescent="0.2">
      <c r="A1373" s="75"/>
      <c r="B1373" s="141"/>
      <c r="C1373" s="77"/>
      <c r="D1373" s="21"/>
      <c r="E1373" s="21"/>
      <c r="F1373" s="21"/>
      <c r="G1373" s="142"/>
      <c r="H1373" s="273"/>
      <c r="I1373" s="135"/>
      <c r="J1373" s="107"/>
      <c r="M1373" s="349"/>
      <c r="N1373" s="73"/>
    </row>
    <row r="1374" spans="1:14" x14ac:dyDescent="0.2">
      <c r="A1374" s="75"/>
      <c r="B1374" s="141"/>
      <c r="C1374" s="77"/>
      <c r="D1374" s="21"/>
      <c r="E1374" s="21"/>
      <c r="F1374" s="21"/>
      <c r="G1374" s="142"/>
      <c r="H1374" s="273"/>
      <c r="I1374" s="135"/>
      <c r="J1374" s="107"/>
      <c r="M1374" s="349"/>
      <c r="N1374" s="73"/>
    </row>
    <row r="1375" spans="1:14" x14ac:dyDescent="0.2">
      <c r="A1375" s="75"/>
      <c r="B1375" s="141"/>
      <c r="C1375" s="77"/>
      <c r="D1375" s="21"/>
      <c r="E1375" s="21"/>
      <c r="F1375" s="21"/>
      <c r="G1375" s="142"/>
      <c r="H1375" s="273"/>
      <c r="I1375" s="135"/>
      <c r="J1375" s="107"/>
      <c r="M1375" s="349"/>
      <c r="N1375" s="73"/>
    </row>
    <row r="1376" spans="1:14" x14ac:dyDescent="0.2">
      <c r="A1376" s="75"/>
      <c r="B1376" s="141"/>
      <c r="C1376" s="77"/>
      <c r="D1376" s="21"/>
      <c r="E1376" s="21"/>
      <c r="F1376" s="21"/>
      <c r="G1376" s="142"/>
      <c r="H1376" s="273"/>
      <c r="I1376" s="135"/>
      <c r="J1376" s="107"/>
      <c r="M1376" s="349"/>
      <c r="N1376" s="73"/>
    </row>
    <row r="1377" spans="1:14" x14ac:dyDescent="0.2">
      <c r="A1377" s="75"/>
      <c r="B1377" s="141"/>
      <c r="C1377" s="77"/>
      <c r="D1377" s="21"/>
      <c r="E1377" s="21"/>
      <c r="F1377" s="21"/>
      <c r="G1377" s="142"/>
      <c r="H1377" s="273"/>
      <c r="I1377" s="135"/>
      <c r="J1377" s="107"/>
      <c r="M1377" s="349"/>
      <c r="N1377" s="73"/>
    </row>
    <row r="1378" spans="1:14" x14ac:dyDescent="0.2">
      <c r="A1378" s="75"/>
      <c r="B1378" s="141"/>
      <c r="C1378" s="77"/>
      <c r="D1378" s="21"/>
      <c r="E1378" s="21"/>
      <c r="F1378" s="21"/>
      <c r="G1378" s="142"/>
      <c r="H1378" s="273"/>
      <c r="I1378" s="135"/>
      <c r="J1378" s="107"/>
      <c r="M1378" s="349"/>
      <c r="N1378" s="73"/>
    </row>
    <row r="1379" spans="1:14" x14ac:dyDescent="0.2">
      <c r="A1379" s="75"/>
      <c r="B1379" s="141"/>
      <c r="C1379" s="77"/>
      <c r="D1379" s="21"/>
      <c r="E1379" s="21"/>
      <c r="F1379" s="21"/>
      <c r="G1379" s="142"/>
      <c r="H1379" s="273"/>
      <c r="I1379" s="135"/>
      <c r="J1379" s="107"/>
      <c r="M1379" s="349"/>
      <c r="N1379" s="73"/>
    </row>
    <row r="1380" spans="1:14" x14ac:dyDescent="0.2">
      <c r="A1380" s="75"/>
      <c r="B1380" s="141"/>
      <c r="C1380" s="77"/>
      <c r="D1380" s="21"/>
      <c r="E1380" s="21"/>
      <c r="F1380" s="21"/>
      <c r="G1380" s="142"/>
      <c r="H1380" s="273"/>
      <c r="I1380" s="135"/>
      <c r="J1380" s="107"/>
      <c r="M1380" s="349"/>
      <c r="N1380" s="73"/>
    </row>
    <row r="1381" spans="1:14" x14ac:dyDescent="0.2">
      <c r="A1381" s="75"/>
      <c r="B1381" s="141"/>
      <c r="C1381" s="77"/>
      <c r="D1381" s="21"/>
      <c r="E1381" s="21"/>
      <c r="F1381" s="21"/>
      <c r="G1381" s="142"/>
      <c r="H1381" s="273"/>
      <c r="I1381" s="135"/>
      <c r="J1381" s="107"/>
      <c r="M1381" s="349"/>
      <c r="N1381" s="73"/>
    </row>
    <row r="1382" spans="1:14" x14ac:dyDescent="0.2">
      <c r="A1382" s="75"/>
      <c r="B1382" s="141"/>
      <c r="C1382" s="77"/>
      <c r="D1382" s="21"/>
      <c r="E1382" s="21"/>
      <c r="F1382" s="21"/>
      <c r="G1382" s="142"/>
      <c r="H1382" s="273"/>
      <c r="I1382" s="135"/>
      <c r="J1382" s="107"/>
      <c r="M1382" s="349"/>
      <c r="N1382" s="73"/>
    </row>
    <row r="1383" spans="1:14" x14ac:dyDescent="0.2">
      <c r="A1383" s="75"/>
      <c r="B1383" s="141"/>
      <c r="C1383" s="77"/>
      <c r="D1383" s="21"/>
      <c r="E1383" s="21"/>
      <c r="F1383" s="21"/>
      <c r="G1383" s="142"/>
      <c r="H1383" s="273"/>
      <c r="I1383" s="135"/>
      <c r="J1383" s="107"/>
      <c r="M1383" s="349"/>
      <c r="N1383" s="73"/>
    </row>
    <row r="1384" spans="1:14" x14ac:dyDescent="0.2">
      <c r="A1384" s="75"/>
      <c r="B1384" s="141"/>
      <c r="C1384" s="77"/>
      <c r="D1384" s="21"/>
      <c r="E1384" s="21"/>
      <c r="F1384" s="21"/>
      <c r="G1384" s="142"/>
      <c r="H1384" s="273"/>
      <c r="I1384" s="135"/>
      <c r="J1384" s="107"/>
      <c r="M1384" s="349"/>
      <c r="N1384" s="73"/>
    </row>
    <row r="1385" spans="1:14" x14ac:dyDescent="0.2">
      <c r="A1385" s="75"/>
      <c r="B1385" s="141"/>
      <c r="C1385" s="77"/>
      <c r="D1385" s="21"/>
      <c r="E1385" s="21"/>
      <c r="F1385" s="21"/>
      <c r="G1385" s="142"/>
      <c r="H1385" s="273"/>
      <c r="I1385" s="135"/>
      <c r="J1385" s="107"/>
      <c r="M1385" s="349"/>
      <c r="N1385" s="73"/>
    </row>
    <row r="1386" spans="1:14" x14ac:dyDescent="0.2">
      <c r="A1386" s="75"/>
      <c r="B1386" s="141"/>
      <c r="C1386" s="77"/>
      <c r="D1386" s="21"/>
      <c r="E1386" s="21"/>
      <c r="F1386" s="21"/>
      <c r="G1386" s="142"/>
      <c r="H1386" s="273"/>
      <c r="I1386" s="135"/>
      <c r="J1386" s="107"/>
      <c r="M1386" s="349"/>
      <c r="N1386" s="73"/>
    </row>
    <row r="1387" spans="1:14" x14ac:dyDescent="0.2">
      <c r="A1387" s="75"/>
      <c r="B1387" s="141"/>
      <c r="C1387" s="77"/>
      <c r="D1387" s="21"/>
      <c r="E1387" s="21"/>
      <c r="F1387" s="21"/>
      <c r="G1387" s="21"/>
      <c r="H1387" s="273"/>
      <c r="I1387" s="135"/>
      <c r="J1387" s="107"/>
      <c r="M1387" s="349"/>
      <c r="N1387" s="73"/>
    </row>
    <row r="1388" spans="1:14" x14ac:dyDescent="0.2">
      <c r="A1388" s="75"/>
      <c r="B1388" s="141"/>
      <c r="C1388" s="77"/>
      <c r="D1388" s="21"/>
      <c r="E1388" s="21"/>
      <c r="F1388" s="21"/>
      <c r="G1388" s="21"/>
      <c r="H1388" s="273"/>
      <c r="I1388" s="135"/>
      <c r="J1388" s="107"/>
      <c r="M1388" s="349"/>
      <c r="N1388" s="73"/>
    </row>
    <row r="1389" spans="1:14" x14ac:dyDescent="0.2">
      <c r="A1389" s="75"/>
      <c r="B1389" s="141"/>
      <c r="C1389" s="77"/>
      <c r="D1389" s="21"/>
      <c r="E1389" s="21"/>
      <c r="F1389" s="21"/>
      <c r="G1389" s="21"/>
      <c r="H1389" s="273"/>
      <c r="I1389" s="135"/>
      <c r="J1389" s="107"/>
      <c r="M1389" s="349"/>
      <c r="N1389" s="73"/>
    </row>
    <row r="1390" spans="1:14" x14ac:dyDescent="0.2">
      <c r="A1390" s="75"/>
      <c r="B1390" s="141"/>
      <c r="C1390" s="77"/>
      <c r="D1390" s="21"/>
      <c r="E1390" s="21"/>
      <c r="F1390" s="21"/>
      <c r="G1390" s="21"/>
      <c r="H1390" s="273"/>
      <c r="I1390" s="135"/>
      <c r="J1390" s="107"/>
      <c r="M1390" s="349"/>
      <c r="N1390" s="73"/>
    </row>
    <row r="1391" spans="1:14" ht="13.5" thickBot="1" x14ac:dyDescent="0.25">
      <c r="A1391" s="75"/>
      <c r="B1391" s="141"/>
      <c r="C1391" s="77"/>
      <c r="D1391" s="21"/>
      <c r="E1391" s="21"/>
      <c r="F1391" s="21"/>
      <c r="G1391" s="21"/>
      <c r="H1391" s="273"/>
      <c r="I1391" s="135"/>
      <c r="J1391" s="107"/>
      <c r="M1391" s="349"/>
      <c r="N1391" s="73"/>
    </row>
    <row r="1392" spans="1:14" s="180" customFormat="1" ht="16.5" thickTop="1" thickBot="1" x14ac:dyDescent="0.3">
      <c r="A1392" s="75"/>
      <c r="B1392" s="141"/>
      <c r="C1392" s="77"/>
      <c r="D1392" s="21"/>
      <c r="E1392" s="21"/>
      <c r="F1392" s="21"/>
      <c r="G1392" s="21"/>
      <c r="H1392" s="273"/>
      <c r="I1392" s="135"/>
      <c r="J1392" s="107"/>
      <c r="K1392" s="35"/>
      <c r="L1392" s="246"/>
      <c r="M1392" s="350"/>
      <c r="N1392" s="322"/>
    </row>
    <row r="1393" spans="1:14" ht="13.5" thickTop="1" x14ac:dyDescent="0.2">
      <c r="A1393" s="75"/>
      <c r="B1393" s="141"/>
      <c r="C1393" s="77"/>
      <c r="D1393" s="21"/>
      <c r="E1393" s="21"/>
      <c r="F1393" s="21"/>
      <c r="G1393" s="21"/>
      <c r="H1393" s="273"/>
      <c r="I1393" s="135"/>
      <c r="J1393" s="107"/>
      <c r="M1393" s="349"/>
      <c r="N1393" s="73"/>
    </row>
    <row r="1394" spans="1:14" x14ac:dyDescent="0.2">
      <c r="A1394" s="75"/>
      <c r="B1394" s="141"/>
      <c r="C1394" s="129"/>
      <c r="D1394" s="21"/>
      <c r="E1394" s="21"/>
      <c r="F1394" s="21"/>
      <c r="G1394" s="21"/>
      <c r="H1394" s="273"/>
      <c r="I1394" s="135"/>
      <c r="J1394" s="107"/>
      <c r="M1394" s="349"/>
      <c r="N1394" s="73"/>
    </row>
    <row r="1395" spans="1:14" x14ac:dyDescent="0.2">
      <c r="A1395" s="75"/>
      <c r="B1395" s="141"/>
      <c r="C1395" s="77"/>
      <c r="D1395" s="21"/>
      <c r="E1395" s="21"/>
      <c r="F1395" s="21"/>
      <c r="G1395" s="21"/>
      <c r="H1395" s="273"/>
      <c r="I1395" s="135"/>
      <c r="J1395" s="107"/>
      <c r="M1395" s="349"/>
      <c r="N1395" s="73"/>
    </row>
    <row r="1396" spans="1:14" x14ac:dyDescent="0.2">
      <c r="A1396" s="75"/>
      <c r="B1396" s="141"/>
      <c r="C1396" s="77"/>
      <c r="D1396" s="21"/>
      <c r="E1396" s="21"/>
      <c r="F1396" s="21"/>
      <c r="G1396" s="21"/>
      <c r="H1396" s="273"/>
      <c r="I1396" s="135"/>
      <c r="J1396" s="107"/>
      <c r="M1396" s="349"/>
      <c r="N1396" s="73"/>
    </row>
    <row r="1397" spans="1:14" x14ac:dyDescent="0.2">
      <c r="A1397" s="75"/>
      <c r="B1397" s="141"/>
      <c r="C1397" s="77"/>
      <c r="D1397" s="21"/>
      <c r="E1397" s="21"/>
      <c r="F1397" s="21"/>
      <c r="G1397" s="21"/>
      <c r="H1397" s="273"/>
      <c r="I1397" s="135"/>
      <c r="J1397" s="107"/>
      <c r="M1397" s="349"/>
      <c r="N1397" s="73"/>
    </row>
    <row r="1398" spans="1:14" x14ac:dyDescent="0.2">
      <c r="A1398" s="75"/>
      <c r="B1398" s="141"/>
      <c r="C1398" s="77"/>
      <c r="D1398" s="21"/>
      <c r="E1398" s="21"/>
      <c r="F1398" s="21"/>
      <c r="G1398" s="21"/>
      <c r="H1398" s="273"/>
      <c r="I1398" s="135"/>
      <c r="J1398" s="107"/>
      <c r="M1398" s="349"/>
      <c r="N1398" s="73"/>
    </row>
    <row r="1399" spans="1:14" s="185" customFormat="1" ht="17.25" x14ac:dyDescent="0.25">
      <c r="A1399" s="75"/>
      <c r="B1399" s="157"/>
      <c r="C1399" s="181"/>
      <c r="D1399" s="182"/>
      <c r="E1399" s="183"/>
      <c r="F1399" s="21"/>
      <c r="G1399" s="182"/>
      <c r="H1399" s="287"/>
      <c r="I1399" s="184"/>
      <c r="J1399" s="79"/>
      <c r="K1399" s="35"/>
      <c r="L1399" s="246"/>
      <c r="M1399" s="349"/>
      <c r="N1399" s="73"/>
    </row>
    <row r="1400" spans="1:14" x14ac:dyDescent="0.2">
      <c r="A1400" s="75"/>
      <c r="B1400" s="141"/>
      <c r="C1400" s="77"/>
      <c r="D1400" s="21"/>
      <c r="E1400" s="21"/>
      <c r="F1400" s="21"/>
      <c r="G1400" s="21"/>
      <c r="H1400" s="273"/>
      <c r="I1400" s="135"/>
      <c r="J1400" s="79"/>
      <c r="M1400" s="349"/>
      <c r="N1400" s="73"/>
    </row>
    <row r="1401" spans="1:14" x14ac:dyDescent="0.2">
      <c r="A1401" s="75"/>
      <c r="B1401" s="141"/>
      <c r="C1401" s="77"/>
      <c r="D1401" s="21"/>
      <c r="E1401" s="21"/>
      <c r="F1401" s="21"/>
      <c r="G1401" s="21"/>
      <c r="H1401" s="273"/>
      <c r="I1401" s="135"/>
      <c r="J1401" s="79"/>
      <c r="M1401" s="349"/>
      <c r="N1401" s="73"/>
    </row>
    <row r="1402" spans="1:14" x14ac:dyDescent="0.2">
      <c r="A1402" s="75"/>
      <c r="B1402" s="141"/>
      <c r="C1402" s="77"/>
      <c r="D1402" s="21"/>
      <c r="E1402" s="21"/>
      <c r="F1402" s="21"/>
      <c r="G1402" s="21"/>
      <c r="H1402" s="273"/>
      <c r="I1402" s="135"/>
      <c r="J1402" s="79"/>
      <c r="M1402" s="349"/>
      <c r="N1402" s="73"/>
    </row>
    <row r="1403" spans="1:14" x14ac:dyDescent="0.2">
      <c r="A1403" s="75"/>
      <c r="B1403" s="141"/>
      <c r="C1403" s="77"/>
      <c r="D1403" s="21"/>
      <c r="E1403" s="21"/>
      <c r="F1403" s="21"/>
      <c r="G1403" s="21"/>
      <c r="H1403" s="273"/>
      <c r="I1403" s="135"/>
      <c r="J1403" s="79"/>
      <c r="M1403" s="349"/>
      <c r="N1403" s="73"/>
    </row>
    <row r="1404" spans="1:14" x14ac:dyDescent="0.2">
      <c r="A1404" s="75"/>
      <c r="B1404" s="141"/>
      <c r="C1404" s="77"/>
      <c r="D1404" s="21"/>
      <c r="E1404" s="21"/>
      <c r="F1404" s="21"/>
      <c r="G1404" s="21"/>
      <c r="H1404" s="273"/>
      <c r="I1404" s="135"/>
      <c r="J1404" s="79"/>
      <c r="M1404" s="349"/>
      <c r="N1404" s="73"/>
    </row>
    <row r="1405" spans="1:14" ht="15" x14ac:dyDescent="0.25">
      <c r="A1405" s="75"/>
      <c r="B1405" s="141"/>
      <c r="C1405" s="77"/>
      <c r="D1405" s="21"/>
      <c r="E1405" s="21"/>
      <c r="F1405" s="21"/>
      <c r="G1405" s="21"/>
      <c r="H1405" s="273"/>
      <c r="I1405" s="135"/>
      <c r="J1405" s="79"/>
      <c r="L1405" s="260"/>
      <c r="M1405" s="349"/>
      <c r="N1405" s="73"/>
    </row>
    <row r="1406" spans="1:14" x14ac:dyDescent="0.2">
      <c r="A1406" s="75"/>
      <c r="B1406" s="141"/>
      <c r="C1406" s="77"/>
      <c r="D1406" s="21"/>
      <c r="E1406" s="21"/>
      <c r="F1406" s="21"/>
      <c r="G1406" s="21"/>
      <c r="H1406" s="273"/>
      <c r="I1406" s="135"/>
      <c r="J1406" s="79"/>
      <c r="M1406" s="349"/>
      <c r="N1406" s="73"/>
    </row>
    <row r="1407" spans="1:14" x14ac:dyDescent="0.2">
      <c r="A1407" s="75"/>
      <c r="B1407" s="141"/>
      <c r="C1407" s="77"/>
      <c r="D1407" s="21"/>
      <c r="E1407" s="21"/>
      <c r="F1407" s="21"/>
      <c r="G1407" s="21"/>
      <c r="H1407" s="273"/>
      <c r="I1407" s="135"/>
      <c r="J1407" s="79"/>
      <c r="M1407" s="349"/>
      <c r="N1407" s="73"/>
    </row>
    <row r="1408" spans="1:14" x14ac:dyDescent="0.2">
      <c r="A1408" s="75"/>
      <c r="B1408" s="141"/>
      <c r="C1408" s="77"/>
      <c r="D1408" s="21"/>
      <c r="E1408" s="21"/>
      <c r="F1408" s="21"/>
      <c r="G1408" s="21"/>
      <c r="H1408" s="273"/>
      <c r="I1408" s="135"/>
      <c r="J1408" s="79"/>
      <c r="M1408" s="349"/>
      <c r="N1408" s="73"/>
    </row>
    <row r="1409" spans="1:14" x14ac:dyDescent="0.2">
      <c r="A1409" s="75"/>
      <c r="B1409" s="141"/>
      <c r="C1409" s="77"/>
      <c r="D1409" s="21"/>
      <c r="E1409" s="21"/>
      <c r="F1409" s="21"/>
      <c r="G1409" s="21"/>
      <c r="H1409" s="273"/>
      <c r="I1409" s="135"/>
      <c r="J1409" s="79"/>
      <c r="M1409" s="349"/>
      <c r="N1409" s="73"/>
    </row>
    <row r="1410" spans="1:14" ht="15" x14ac:dyDescent="0.2">
      <c r="A1410" s="186"/>
      <c r="B1410" s="141"/>
      <c r="C1410" s="77"/>
      <c r="D1410" s="21"/>
      <c r="E1410" s="21"/>
      <c r="F1410" s="21"/>
      <c r="G1410" s="21"/>
      <c r="H1410" s="273"/>
      <c r="I1410" s="135"/>
      <c r="J1410" s="79"/>
      <c r="M1410" s="349"/>
      <c r="N1410" s="73"/>
    </row>
    <row r="1411" spans="1:14" x14ac:dyDescent="0.2">
      <c r="A1411" s="75"/>
      <c r="B1411" s="141"/>
      <c r="C1411" s="77"/>
      <c r="D1411" s="21"/>
      <c r="E1411" s="21"/>
      <c r="F1411" s="21"/>
      <c r="G1411" s="21"/>
      <c r="H1411" s="273"/>
      <c r="I1411" s="135"/>
      <c r="J1411" s="79"/>
      <c r="M1411" s="349"/>
      <c r="N1411" s="73"/>
    </row>
    <row r="1412" spans="1:14" x14ac:dyDescent="0.2">
      <c r="A1412" s="75"/>
      <c r="B1412" s="141"/>
      <c r="C1412" s="77"/>
      <c r="D1412" s="21"/>
      <c r="E1412" s="21"/>
      <c r="F1412" s="21"/>
      <c r="G1412" s="21"/>
      <c r="H1412" s="273"/>
      <c r="I1412" s="135"/>
      <c r="J1412" s="79"/>
      <c r="M1412" s="349"/>
      <c r="N1412" s="73"/>
    </row>
    <row r="1413" spans="1:14" x14ac:dyDescent="0.2">
      <c r="A1413" s="75"/>
      <c r="B1413" s="141"/>
      <c r="C1413" s="77"/>
      <c r="D1413" s="21"/>
      <c r="E1413" s="21"/>
      <c r="F1413" s="21"/>
      <c r="G1413" s="21"/>
      <c r="H1413" s="273"/>
      <c r="I1413" s="135"/>
      <c r="J1413" s="79"/>
      <c r="M1413" s="349"/>
      <c r="N1413" s="73"/>
    </row>
    <row r="1414" spans="1:14" x14ac:dyDescent="0.2">
      <c r="A1414" s="75"/>
      <c r="B1414" s="141"/>
      <c r="C1414" s="77"/>
      <c r="D1414" s="21"/>
      <c r="E1414" s="21"/>
      <c r="F1414" s="21"/>
      <c r="G1414" s="21"/>
      <c r="H1414" s="273"/>
      <c r="I1414" s="135"/>
      <c r="J1414" s="79"/>
      <c r="M1414" s="349"/>
      <c r="N1414" s="73"/>
    </row>
    <row r="1415" spans="1:14" x14ac:dyDescent="0.2">
      <c r="A1415" s="75"/>
      <c r="B1415" s="141"/>
      <c r="C1415" s="77"/>
      <c r="D1415" s="21"/>
      <c r="E1415" s="21"/>
      <c r="F1415" s="21"/>
      <c r="G1415" s="21"/>
      <c r="H1415" s="273"/>
      <c r="I1415" s="135"/>
      <c r="J1415" s="79"/>
      <c r="M1415" s="349"/>
      <c r="N1415" s="73"/>
    </row>
    <row r="1416" spans="1:14" x14ac:dyDescent="0.2">
      <c r="A1416" s="75"/>
      <c r="B1416" s="141"/>
      <c r="C1416" s="77"/>
      <c r="D1416" s="21"/>
      <c r="E1416" s="21"/>
      <c r="F1416" s="21"/>
      <c r="G1416" s="21"/>
      <c r="H1416" s="273"/>
      <c r="I1416" s="135"/>
      <c r="J1416" s="79"/>
      <c r="M1416" s="349"/>
      <c r="N1416" s="73"/>
    </row>
    <row r="1417" spans="1:14" x14ac:dyDescent="0.2">
      <c r="A1417" s="75"/>
      <c r="B1417" s="141"/>
      <c r="C1417" s="77"/>
      <c r="D1417" s="21"/>
      <c r="E1417" s="21"/>
      <c r="F1417" s="21"/>
      <c r="G1417" s="21"/>
      <c r="H1417" s="273"/>
      <c r="I1417" s="135"/>
      <c r="J1417" s="79"/>
      <c r="M1417" s="349"/>
      <c r="N1417" s="73"/>
    </row>
    <row r="1418" spans="1:14" x14ac:dyDescent="0.2">
      <c r="A1418" s="75"/>
      <c r="B1418" s="141"/>
      <c r="C1418" s="77"/>
      <c r="D1418" s="21"/>
      <c r="E1418" s="21"/>
      <c r="F1418" s="21"/>
      <c r="G1418" s="21"/>
      <c r="H1418" s="273"/>
      <c r="I1418" s="135"/>
      <c r="J1418" s="79"/>
      <c r="M1418" s="349"/>
      <c r="N1418" s="73"/>
    </row>
    <row r="1419" spans="1:14" x14ac:dyDescent="0.2">
      <c r="A1419" s="75"/>
      <c r="B1419" s="141"/>
      <c r="C1419" s="77"/>
      <c r="D1419" s="21"/>
      <c r="E1419" s="21"/>
      <c r="F1419" s="21"/>
      <c r="G1419" s="21"/>
      <c r="H1419" s="273"/>
      <c r="I1419" s="135"/>
      <c r="J1419" s="79"/>
      <c r="M1419" s="349"/>
      <c r="N1419" s="73"/>
    </row>
    <row r="1420" spans="1:14" x14ac:dyDescent="0.2">
      <c r="A1420" s="75"/>
      <c r="B1420" s="141"/>
      <c r="C1420" s="77"/>
      <c r="D1420" s="21"/>
      <c r="E1420" s="21"/>
      <c r="F1420" s="21"/>
      <c r="G1420" s="21"/>
      <c r="H1420" s="273"/>
      <c r="I1420" s="135"/>
      <c r="J1420" s="79"/>
      <c r="M1420" s="349"/>
      <c r="N1420" s="73"/>
    </row>
    <row r="1421" spans="1:14" x14ac:dyDescent="0.2">
      <c r="A1421" s="75"/>
      <c r="B1421" s="141"/>
      <c r="C1421" s="77"/>
      <c r="D1421" s="21"/>
      <c r="E1421" s="21"/>
      <c r="F1421" s="21"/>
      <c r="G1421" s="21"/>
      <c r="H1421" s="273"/>
      <c r="I1421" s="135"/>
      <c r="J1421" s="79"/>
      <c r="M1421" s="349"/>
      <c r="N1421" s="73"/>
    </row>
    <row r="1422" spans="1:14" x14ac:dyDescent="0.2">
      <c r="A1422" s="75"/>
      <c r="B1422" s="141"/>
      <c r="C1422" s="77"/>
      <c r="D1422" s="21"/>
      <c r="E1422" s="21"/>
      <c r="F1422" s="21"/>
      <c r="G1422" s="21"/>
      <c r="H1422" s="273"/>
      <c r="I1422" s="135"/>
      <c r="J1422" s="79"/>
      <c r="M1422" s="349"/>
      <c r="N1422" s="73"/>
    </row>
    <row r="1423" spans="1:14" x14ac:dyDescent="0.2">
      <c r="A1423" s="75"/>
      <c r="B1423" s="141"/>
      <c r="C1423" s="77"/>
      <c r="D1423" s="21"/>
      <c r="E1423" s="21"/>
      <c r="F1423" s="21"/>
      <c r="G1423" s="21"/>
      <c r="H1423" s="273"/>
      <c r="I1423" s="135"/>
      <c r="J1423" s="79"/>
      <c r="M1423" s="349"/>
      <c r="N1423" s="73"/>
    </row>
    <row r="1424" spans="1:14" x14ac:dyDescent="0.2">
      <c r="A1424" s="75"/>
      <c r="B1424" s="141"/>
      <c r="C1424" s="77"/>
      <c r="D1424" s="21"/>
      <c r="E1424" s="21"/>
      <c r="F1424" s="21"/>
      <c r="G1424" s="21"/>
      <c r="H1424" s="273"/>
      <c r="I1424" s="135"/>
      <c r="J1424" s="79"/>
      <c r="M1424" s="349"/>
      <c r="N1424" s="73"/>
    </row>
    <row r="1425" spans="1:14" x14ac:dyDescent="0.2">
      <c r="A1425" s="75"/>
      <c r="B1425" s="141"/>
      <c r="C1425" s="77"/>
      <c r="D1425" s="21"/>
      <c r="E1425" s="21"/>
      <c r="F1425" s="21"/>
      <c r="G1425" s="21"/>
      <c r="H1425" s="273"/>
      <c r="I1425" s="135"/>
      <c r="J1425" s="79"/>
      <c r="M1425" s="349"/>
      <c r="N1425" s="73"/>
    </row>
    <row r="1426" spans="1:14" x14ac:dyDescent="0.2">
      <c r="A1426" s="75"/>
      <c r="B1426" s="141"/>
      <c r="C1426" s="77"/>
      <c r="D1426" s="21"/>
      <c r="E1426" s="21"/>
      <c r="F1426" s="21"/>
      <c r="G1426" s="21"/>
      <c r="H1426" s="273"/>
      <c r="I1426" s="135"/>
      <c r="J1426" s="79"/>
      <c r="M1426" s="349"/>
      <c r="N1426" s="73"/>
    </row>
    <row r="1427" spans="1:14" x14ac:dyDescent="0.2">
      <c r="A1427" s="75"/>
      <c r="B1427" s="141"/>
      <c r="C1427" s="77"/>
      <c r="D1427" s="21"/>
      <c r="E1427" s="21"/>
      <c r="F1427" s="21"/>
      <c r="G1427" s="21"/>
      <c r="H1427" s="273"/>
      <c r="I1427" s="135"/>
      <c r="J1427" s="79"/>
      <c r="M1427" s="349"/>
      <c r="N1427" s="73"/>
    </row>
    <row r="1428" spans="1:14" x14ac:dyDescent="0.2">
      <c r="A1428" s="75"/>
      <c r="B1428" s="141"/>
      <c r="C1428" s="77"/>
      <c r="D1428" s="21"/>
      <c r="E1428" s="21"/>
      <c r="F1428" s="21"/>
      <c r="G1428" s="21"/>
      <c r="H1428" s="273"/>
      <c r="I1428" s="135"/>
      <c r="J1428" s="79"/>
      <c r="M1428" s="349"/>
      <c r="N1428" s="73"/>
    </row>
    <row r="1429" spans="1:14" x14ac:dyDescent="0.2">
      <c r="A1429" s="75"/>
      <c r="B1429" s="141"/>
      <c r="C1429" s="77"/>
      <c r="D1429" s="21"/>
      <c r="E1429" s="21"/>
      <c r="F1429" s="21"/>
      <c r="G1429" s="21"/>
      <c r="H1429" s="273"/>
      <c r="I1429" s="135"/>
      <c r="J1429" s="79"/>
      <c r="M1429" s="349"/>
      <c r="N1429" s="73"/>
    </row>
    <row r="1430" spans="1:14" x14ac:dyDescent="0.2">
      <c r="A1430" s="75"/>
      <c r="B1430" s="141"/>
      <c r="C1430" s="77"/>
      <c r="D1430" s="21"/>
      <c r="E1430" s="21"/>
      <c r="F1430" s="21"/>
      <c r="G1430" s="21"/>
      <c r="H1430" s="273"/>
      <c r="I1430" s="135"/>
      <c r="J1430" s="79"/>
      <c r="M1430" s="349"/>
      <c r="N1430" s="73"/>
    </row>
    <row r="1431" spans="1:14" x14ac:dyDescent="0.2">
      <c r="A1431" s="75"/>
      <c r="B1431" s="141"/>
      <c r="C1431" s="77"/>
      <c r="D1431" s="21"/>
      <c r="E1431" s="21"/>
      <c r="F1431" s="21"/>
      <c r="G1431" s="21"/>
      <c r="H1431" s="273"/>
      <c r="I1431" s="135"/>
      <c r="J1431" s="79"/>
      <c r="M1431" s="349"/>
      <c r="N1431" s="73"/>
    </row>
    <row r="1432" spans="1:14" x14ac:dyDescent="0.2">
      <c r="A1432" s="75"/>
      <c r="B1432" s="141"/>
      <c r="C1432" s="77"/>
      <c r="D1432" s="21"/>
      <c r="E1432" s="21"/>
      <c r="F1432" s="21"/>
      <c r="G1432" s="21"/>
      <c r="H1432" s="273"/>
      <c r="I1432" s="135"/>
      <c r="J1432" s="79"/>
      <c r="M1432" s="349"/>
      <c r="N1432" s="73"/>
    </row>
    <row r="1433" spans="1:14" x14ac:dyDescent="0.2">
      <c r="A1433" s="75"/>
      <c r="B1433" s="141"/>
      <c r="C1433" s="77"/>
      <c r="D1433" s="21"/>
      <c r="E1433" s="21"/>
      <c r="F1433" s="21"/>
      <c r="G1433" s="21"/>
      <c r="H1433" s="273"/>
      <c r="I1433" s="135"/>
      <c r="J1433" s="79"/>
      <c r="M1433" s="349"/>
      <c r="N1433" s="73"/>
    </row>
    <row r="1434" spans="1:14" x14ac:dyDescent="0.2">
      <c r="A1434" s="75"/>
      <c r="B1434" s="141"/>
      <c r="C1434" s="77"/>
      <c r="D1434" s="21"/>
      <c r="E1434" s="21"/>
      <c r="F1434" s="21"/>
      <c r="G1434" s="21"/>
      <c r="H1434" s="273"/>
      <c r="I1434" s="135"/>
      <c r="J1434" s="79"/>
      <c r="M1434" s="349"/>
      <c r="N1434" s="73"/>
    </row>
    <row r="1435" spans="1:14" x14ac:dyDescent="0.2">
      <c r="A1435" s="75"/>
      <c r="B1435" s="141"/>
      <c r="C1435" s="77"/>
      <c r="D1435" s="21"/>
      <c r="E1435" s="21"/>
      <c r="F1435" s="21"/>
      <c r="G1435" s="21"/>
      <c r="H1435" s="273"/>
      <c r="I1435" s="135"/>
      <c r="J1435" s="79"/>
      <c r="M1435" s="349"/>
      <c r="N1435" s="73"/>
    </row>
    <row r="1436" spans="1:14" x14ac:dyDescent="0.2">
      <c r="A1436" s="75"/>
      <c r="B1436" s="141"/>
      <c r="C1436" s="77"/>
      <c r="D1436" s="21"/>
      <c r="E1436" s="21"/>
      <c r="F1436" s="21"/>
      <c r="G1436" s="142"/>
      <c r="H1436" s="273"/>
      <c r="I1436" s="135"/>
      <c r="J1436" s="79"/>
      <c r="M1436" s="349"/>
      <c r="N1436" s="73"/>
    </row>
    <row r="1437" spans="1:14" x14ac:dyDescent="0.2">
      <c r="A1437" s="75"/>
      <c r="B1437" s="141"/>
      <c r="C1437" s="77"/>
      <c r="D1437" s="21"/>
      <c r="E1437" s="21"/>
      <c r="F1437" s="21"/>
      <c r="G1437" s="142"/>
      <c r="H1437" s="273"/>
      <c r="I1437" s="135"/>
      <c r="J1437" s="79"/>
      <c r="M1437" s="349"/>
      <c r="N1437" s="73"/>
    </row>
    <row r="1438" spans="1:14" x14ac:dyDescent="0.2">
      <c r="A1438" s="75"/>
      <c r="B1438" s="141"/>
      <c r="C1438" s="77"/>
      <c r="D1438" s="21"/>
      <c r="E1438" s="21"/>
      <c r="F1438" s="21"/>
      <c r="G1438" s="142"/>
      <c r="H1438" s="273"/>
      <c r="I1438" s="135"/>
      <c r="J1438" s="79"/>
      <c r="M1438" s="349"/>
      <c r="N1438" s="73"/>
    </row>
    <row r="1439" spans="1:14" x14ac:dyDescent="0.2">
      <c r="A1439" s="75"/>
      <c r="B1439" s="141"/>
      <c r="C1439" s="77"/>
      <c r="D1439" s="21"/>
      <c r="E1439" s="21"/>
      <c r="F1439" s="21"/>
      <c r="G1439" s="142"/>
      <c r="H1439" s="273"/>
      <c r="I1439" s="135"/>
      <c r="J1439" s="79"/>
      <c r="M1439" s="349"/>
      <c r="N1439" s="73"/>
    </row>
    <row r="1440" spans="1:14" x14ac:dyDescent="0.2">
      <c r="A1440" s="75"/>
      <c r="B1440" s="141"/>
      <c r="C1440" s="77"/>
      <c r="D1440" s="21"/>
      <c r="E1440" s="21"/>
      <c r="F1440" s="21"/>
      <c r="G1440" s="142"/>
      <c r="H1440" s="273"/>
      <c r="I1440" s="135"/>
      <c r="J1440" s="79"/>
      <c r="M1440" s="349"/>
      <c r="N1440" s="73"/>
    </row>
    <row r="1441" spans="1:14" x14ac:dyDescent="0.2">
      <c r="A1441" s="75"/>
      <c r="B1441" s="141"/>
      <c r="C1441" s="77"/>
      <c r="D1441" s="21"/>
      <c r="E1441" s="21"/>
      <c r="F1441" s="21"/>
      <c r="G1441" s="142"/>
      <c r="H1441" s="273"/>
      <c r="I1441" s="135"/>
      <c r="J1441" s="79"/>
      <c r="M1441" s="349"/>
      <c r="N1441" s="73"/>
    </row>
    <row r="1442" spans="1:14" x14ac:dyDescent="0.2">
      <c r="A1442" s="75"/>
      <c r="B1442" s="141"/>
      <c r="C1442" s="77"/>
      <c r="D1442" s="21"/>
      <c r="E1442" s="21"/>
      <c r="F1442" s="21"/>
      <c r="G1442" s="142"/>
      <c r="H1442" s="273"/>
      <c r="I1442" s="135"/>
      <c r="J1442" s="79"/>
      <c r="M1442" s="349"/>
      <c r="N1442" s="73"/>
    </row>
    <row r="1443" spans="1:14" x14ac:dyDescent="0.2">
      <c r="A1443" s="75"/>
      <c r="B1443" s="141"/>
      <c r="C1443" s="77"/>
      <c r="D1443" s="21"/>
      <c r="E1443" s="21"/>
      <c r="F1443" s="21"/>
      <c r="G1443" s="142"/>
      <c r="H1443" s="273"/>
      <c r="I1443" s="135"/>
      <c r="J1443" s="79"/>
      <c r="M1443" s="349"/>
      <c r="N1443" s="73"/>
    </row>
    <row r="1444" spans="1:14" x14ac:dyDescent="0.2">
      <c r="A1444" s="75"/>
      <c r="B1444" s="141"/>
      <c r="C1444" s="77"/>
      <c r="D1444" s="21"/>
      <c r="E1444" s="21"/>
      <c r="F1444" s="21"/>
      <c r="G1444" s="142"/>
      <c r="H1444" s="273"/>
      <c r="I1444" s="135"/>
      <c r="J1444" s="79"/>
      <c r="M1444" s="349"/>
      <c r="N1444" s="73"/>
    </row>
    <row r="1445" spans="1:14" x14ac:dyDescent="0.2">
      <c r="A1445" s="75"/>
      <c r="B1445" s="141"/>
      <c r="C1445" s="77"/>
      <c r="D1445" s="21"/>
      <c r="E1445" s="21"/>
      <c r="F1445" s="21"/>
      <c r="G1445" s="142"/>
      <c r="H1445" s="273"/>
      <c r="I1445" s="135"/>
      <c r="J1445" s="79"/>
      <c r="M1445" s="349"/>
      <c r="N1445" s="73"/>
    </row>
    <row r="1446" spans="1:14" x14ac:dyDescent="0.2">
      <c r="A1446" s="75"/>
      <c r="B1446" s="141"/>
      <c r="C1446" s="77"/>
      <c r="D1446" s="21"/>
      <c r="E1446" s="21"/>
      <c r="F1446" s="21"/>
      <c r="G1446" s="142"/>
      <c r="H1446" s="273"/>
      <c r="I1446" s="135"/>
      <c r="J1446" s="79"/>
      <c r="M1446" s="349"/>
      <c r="N1446" s="73"/>
    </row>
    <row r="1447" spans="1:14" x14ac:dyDescent="0.2">
      <c r="A1447" s="75"/>
      <c r="B1447" s="141"/>
      <c r="C1447" s="77"/>
      <c r="D1447" s="21"/>
      <c r="E1447" s="21"/>
      <c r="F1447" s="21"/>
      <c r="G1447" s="142"/>
      <c r="H1447" s="273"/>
      <c r="I1447" s="135"/>
      <c r="J1447" s="79"/>
      <c r="M1447" s="349"/>
      <c r="N1447" s="73"/>
    </row>
    <row r="1448" spans="1:14" x14ac:dyDescent="0.2">
      <c r="A1448" s="75"/>
      <c r="B1448" s="141"/>
      <c r="C1448" s="77"/>
      <c r="D1448" s="21"/>
      <c r="E1448" s="21"/>
      <c r="F1448" s="21"/>
      <c r="G1448" s="142"/>
      <c r="H1448" s="273"/>
      <c r="I1448" s="135"/>
      <c r="J1448" s="79"/>
      <c r="M1448" s="349"/>
      <c r="N1448" s="73"/>
    </row>
    <row r="1449" spans="1:14" x14ac:dyDescent="0.2">
      <c r="A1449" s="75"/>
      <c r="B1449" s="141"/>
      <c r="C1449" s="77"/>
      <c r="D1449" s="21"/>
      <c r="E1449" s="21"/>
      <c r="F1449" s="21"/>
      <c r="G1449" s="142"/>
      <c r="H1449" s="273"/>
      <c r="I1449" s="135"/>
      <c r="J1449" s="79"/>
      <c r="M1449" s="349"/>
      <c r="N1449" s="73"/>
    </row>
    <row r="1450" spans="1:14" x14ac:dyDescent="0.2">
      <c r="A1450" s="75"/>
      <c r="B1450" s="141"/>
      <c r="C1450" s="77"/>
      <c r="D1450" s="21"/>
      <c r="E1450" s="21"/>
      <c r="F1450" s="21"/>
      <c r="G1450" s="142"/>
      <c r="H1450" s="273"/>
      <c r="I1450" s="135"/>
      <c r="J1450" s="79"/>
      <c r="M1450" s="349"/>
      <c r="N1450" s="73"/>
    </row>
    <row r="1451" spans="1:14" x14ac:dyDescent="0.2">
      <c r="A1451" s="75"/>
      <c r="B1451" s="141"/>
      <c r="C1451" s="77"/>
      <c r="D1451" s="21"/>
      <c r="E1451" s="21"/>
      <c r="F1451" s="21"/>
      <c r="G1451" s="142"/>
      <c r="H1451" s="273"/>
      <c r="I1451" s="135"/>
      <c r="J1451" s="79"/>
      <c r="M1451" s="349"/>
      <c r="N1451" s="73"/>
    </row>
    <row r="1452" spans="1:14" x14ac:dyDescent="0.2">
      <c r="A1452" s="75"/>
      <c r="B1452" s="141"/>
      <c r="C1452" s="77"/>
      <c r="D1452" s="21"/>
      <c r="E1452" s="21"/>
      <c r="F1452" s="21"/>
      <c r="G1452" s="142"/>
      <c r="H1452" s="273"/>
      <c r="I1452" s="135"/>
      <c r="J1452" s="79"/>
      <c r="M1452" s="349"/>
      <c r="N1452" s="73"/>
    </row>
    <row r="1453" spans="1:14" x14ac:dyDescent="0.2">
      <c r="A1453" s="75"/>
      <c r="B1453" s="141"/>
      <c r="C1453" s="77"/>
      <c r="D1453" s="21"/>
      <c r="E1453" s="21"/>
      <c r="F1453" s="21"/>
      <c r="G1453" s="142"/>
      <c r="H1453" s="273"/>
      <c r="I1453" s="135"/>
      <c r="J1453" s="79"/>
      <c r="M1453" s="349"/>
      <c r="N1453" s="73"/>
    </row>
    <row r="1454" spans="1:14" x14ac:dyDescent="0.2">
      <c r="A1454" s="75"/>
      <c r="B1454" s="141"/>
      <c r="C1454" s="77"/>
      <c r="D1454" s="21"/>
      <c r="E1454" s="21"/>
      <c r="F1454" s="21"/>
      <c r="G1454" s="142"/>
      <c r="H1454" s="273"/>
      <c r="I1454" s="135"/>
      <c r="J1454" s="79"/>
      <c r="M1454" s="349"/>
      <c r="N1454" s="73"/>
    </row>
    <row r="1455" spans="1:14" x14ac:dyDescent="0.2">
      <c r="A1455" s="75"/>
      <c r="B1455" s="141"/>
      <c r="C1455" s="77"/>
      <c r="D1455" s="21"/>
      <c r="E1455" s="21"/>
      <c r="F1455" s="21"/>
      <c r="G1455" s="142"/>
      <c r="H1455" s="273"/>
      <c r="I1455" s="135"/>
      <c r="J1455" s="79"/>
      <c r="M1455" s="349"/>
      <c r="N1455" s="73"/>
    </row>
    <row r="1456" spans="1:14" x14ac:dyDescent="0.2">
      <c r="A1456" s="75"/>
      <c r="B1456" s="141"/>
      <c r="C1456" s="77"/>
      <c r="D1456" s="21"/>
      <c r="E1456" s="21"/>
      <c r="F1456" s="21"/>
      <c r="G1456" s="142"/>
      <c r="H1456" s="273"/>
      <c r="I1456" s="135"/>
      <c r="J1456" s="79"/>
      <c r="M1456" s="349"/>
      <c r="N1456" s="73"/>
    </row>
    <row r="1457" spans="1:14" x14ac:dyDescent="0.2">
      <c r="A1457" s="75"/>
      <c r="B1457" s="141"/>
      <c r="C1457" s="77"/>
      <c r="D1457" s="21"/>
      <c r="E1457" s="21"/>
      <c r="F1457" s="21"/>
      <c r="G1457" s="142"/>
      <c r="H1457" s="273"/>
      <c r="I1457" s="135"/>
      <c r="J1457" s="79"/>
      <c r="M1457" s="349"/>
      <c r="N1457" s="73"/>
    </row>
    <row r="1458" spans="1:14" x14ac:dyDescent="0.2">
      <c r="A1458" s="75"/>
      <c r="B1458" s="141"/>
      <c r="C1458" s="77"/>
      <c r="D1458" s="21"/>
      <c r="E1458" s="21"/>
      <c r="F1458" s="21"/>
      <c r="G1458" s="142"/>
      <c r="H1458" s="273"/>
      <c r="I1458" s="135"/>
      <c r="J1458" s="79"/>
      <c r="M1458" s="349"/>
      <c r="N1458" s="73"/>
    </row>
    <row r="1459" spans="1:14" x14ac:dyDescent="0.2">
      <c r="A1459" s="75"/>
      <c r="B1459" s="141"/>
      <c r="C1459" s="77"/>
      <c r="D1459" s="21"/>
      <c r="E1459" s="21"/>
      <c r="F1459" s="21"/>
      <c r="G1459" s="142"/>
      <c r="H1459" s="273"/>
      <c r="I1459" s="135"/>
      <c r="J1459" s="79"/>
      <c r="M1459" s="349"/>
      <c r="N1459" s="73"/>
    </row>
    <row r="1460" spans="1:14" x14ac:dyDescent="0.2">
      <c r="A1460" s="75"/>
      <c r="B1460" s="141"/>
      <c r="C1460" s="77"/>
      <c r="D1460" s="21"/>
      <c r="E1460" s="21"/>
      <c r="F1460" s="21"/>
      <c r="G1460" s="142"/>
      <c r="H1460" s="273"/>
      <c r="I1460" s="135"/>
      <c r="J1460" s="79"/>
      <c r="M1460" s="349"/>
      <c r="N1460" s="73"/>
    </row>
    <row r="1461" spans="1:14" x14ac:dyDescent="0.2">
      <c r="A1461" s="75"/>
      <c r="B1461" s="141"/>
      <c r="C1461" s="77"/>
      <c r="D1461" s="21"/>
      <c r="E1461" s="21"/>
      <c r="F1461" s="21"/>
      <c r="G1461" s="142"/>
      <c r="H1461" s="273"/>
      <c r="I1461" s="135"/>
      <c r="J1461" s="79"/>
      <c r="M1461" s="349"/>
      <c r="N1461" s="73"/>
    </row>
    <row r="1462" spans="1:14" x14ac:dyDescent="0.2">
      <c r="A1462" s="75"/>
      <c r="B1462" s="141"/>
      <c r="C1462" s="77"/>
      <c r="D1462" s="21"/>
      <c r="E1462" s="21"/>
      <c r="F1462" s="21"/>
      <c r="G1462" s="142"/>
      <c r="H1462" s="273"/>
      <c r="I1462" s="135"/>
      <c r="J1462" s="79"/>
      <c r="M1462" s="349"/>
      <c r="N1462" s="73"/>
    </row>
    <row r="1463" spans="1:14" x14ac:dyDescent="0.2">
      <c r="A1463" s="75"/>
      <c r="B1463" s="141"/>
      <c r="C1463" s="77"/>
      <c r="D1463" s="21"/>
      <c r="E1463" s="21"/>
      <c r="F1463" s="21"/>
      <c r="G1463" s="142"/>
      <c r="H1463" s="273"/>
      <c r="I1463" s="135"/>
      <c r="J1463" s="79"/>
      <c r="M1463" s="349"/>
      <c r="N1463" s="73"/>
    </row>
    <row r="1464" spans="1:14" x14ac:dyDescent="0.2">
      <c r="A1464" s="75"/>
      <c r="B1464" s="141"/>
      <c r="C1464" s="77"/>
      <c r="D1464" s="21"/>
      <c r="E1464" s="21"/>
      <c r="F1464" s="21"/>
      <c r="G1464" s="142"/>
      <c r="H1464" s="273"/>
      <c r="I1464" s="135"/>
      <c r="J1464" s="79"/>
      <c r="M1464" s="349"/>
      <c r="N1464" s="73"/>
    </row>
    <row r="1465" spans="1:14" x14ac:dyDescent="0.2">
      <c r="A1465" s="75"/>
      <c r="B1465" s="141"/>
      <c r="C1465" s="77"/>
      <c r="D1465" s="21"/>
      <c r="E1465" s="21"/>
      <c r="F1465" s="21"/>
      <c r="G1465" s="142"/>
      <c r="H1465" s="273"/>
      <c r="I1465" s="135"/>
      <c r="J1465" s="79"/>
      <c r="M1465" s="349"/>
      <c r="N1465" s="73"/>
    </row>
    <row r="1466" spans="1:14" x14ac:dyDescent="0.2">
      <c r="A1466" s="75"/>
      <c r="B1466" s="141"/>
      <c r="C1466" s="77"/>
      <c r="D1466" s="21"/>
      <c r="E1466" s="21"/>
      <c r="F1466" s="21"/>
      <c r="G1466" s="142"/>
      <c r="H1466" s="273"/>
      <c r="I1466" s="135"/>
      <c r="J1466" s="79"/>
      <c r="M1466" s="349"/>
      <c r="N1466" s="73"/>
    </row>
    <row r="1467" spans="1:14" x14ac:dyDescent="0.2">
      <c r="A1467" s="75"/>
      <c r="B1467" s="141"/>
      <c r="C1467" s="77"/>
      <c r="D1467" s="21"/>
      <c r="E1467" s="21"/>
      <c r="F1467" s="21"/>
      <c r="G1467" s="142"/>
      <c r="H1467" s="273"/>
      <c r="I1467" s="135"/>
      <c r="J1467" s="79"/>
      <c r="M1467" s="349"/>
      <c r="N1467" s="73"/>
    </row>
    <row r="1468" spans="1:14" x14ac:dyDescent="0.2">
      <c r="A1468" s="75"/>
      <c r="B1468" s="141"/>
      <c r="C1468" s="77"/>
      <c r="D1468" s="21"/>
      <c r="E1468" s="21"/>
      <c r="F1468" s="21"/>
      <c r="G1468" s="142"/>
      <c r="H1468" s="273"/>
      <c r="I1468" s="135"/>
      <c r="J1468" s="79"/>
      <c r="M1468" s="349"/>
      <c r="N1468" s="73"/>
    </row>
    <row r="1469" spans="1:14" x14ac:dyDescent="0.2">
      <c r="A1469" s="75"/>
      <c r="B1469" s="141"/>
      <c r="C1469" s="77"/>
      <c r="D1469" s="21"/>
      <c r="E1469" s="21"/>
      <c r="F1469" s="21"/>
      <c r="G1469" s="142"/>
      <c r="H1469" s="273"/>
      <c r="I1469" s="135"/>
      <c r="J1469" s="79"/>
      <c r="M1469" s="349"/>
      <c r="N1469" s="73"/>
    </row>
    <row r="1470" spans="1:14" x14ac:dyDescent="0.2">
      <c r="A1470" s="75"/>
      <c r="B1470" s="141"/>
      <c r="C1470" s="77"/>
      <c r="D1470" s="21"/>
      <c r="E1470" s="21"/>
      <c r="F1470" s="21"/>
      <c r="G1470" s="142"/>
      <c r="H1470" s="273"/>
      <c r="I1470" s="135"/>
      <c r="J1470" s="79"/>
      <c r="M1470" s="349"/>
      <c r="N1470" s="73"/>
    </row>
    <row r="1471" spans="1:14" x14ac:dyDescent="0.2">
      <c r="A1471" s="75"/>
      <c r="B1471" s="141"/>
      <c r="C1471" s="77"/>
      <c r="D1471" s="21"/>
      <c r="E1471" s="21"/>
      <c r="F1471" s="21"/>
      <c r="G1471" s="142"/>
      <c r="H1471" s="273"/>
      <c r="I1471" s="135"/>
      <c r="J1471" s="79"/>
      <c r="M1471" s="349"/>
      <c r="N1471" s="73"/>
    </row>
    <row r="1472" spans="1:14" x14ac:dyDescent="0.2">
      <c r="A1472" s="75"/>
      <c r="B1472" s="141"/>
      <c r="C1472" s="77"/>
      <c r="D1472" s="21"/>
      <c r="E1472" s="21"/>
      <c r="F1472" s="21"/>
      <c r="G1472" s="142"/>
      <c r="H1472" s="273"/>
      <c r="I1472" s="135"/>
      <c r="J1472" s="79"/>
      <c r="M1472" s="349"/>
      <c r="N1472" s="73"/>
    </row>
    <row r="1473" spans="1:14" x14ac:dyDescent="0.2">
      <c r="A1473" s="75"/>
      <c r="B1473" s="141"/>
      <c r="C1473" s="77"/>
      <c r="D1473" s="21"/>
      <c r="E1473" s="21"/>
      <c r="F1473" s="21"/>
      <c r="G1473" s="142"/>
      <c r="H1473" s="273"/>
      <c r="I1473" s="135"/>
      <c r="J1473" s="79"/>
      <c r="M1473" s="349"/>
      <c r="N1473" s="73"/>
    </row>
    <row r="1474" spans="1:14" x14ac:dyDescent="0.2">
      <c r="A1474" s="75"/>
      <c r="B1474" s="141"/>
      <c r="C1474" s="77"/>
      <c r="D1474" s="21"/>
      <c r="E1474" s="21"/>
      <c r="F1474" s="21"/>
      <c r="G1474" s="142"/>
      <c r="H1474" s="273"/>
      <c r="I1474" s="135"/>
      <c r="J1474" s="79"/>
      <c r="M1474" s="349"/>
      <c r="N1474" s="73"/>
    </row>
    <row r="1475" spans="1:14" x14ac:dyDescent="0.2">
      <c r="A1475" s="75"/>
      <c r="B1475" s="141"/>
      <c r="C1475" s="77"/>
      <c r="D1475" s="21"/>
      <c r="E1475" s="21"/>
      <c r="F1475" s="21"/>
      <c r="G1475" s="142"/>
      <c r="H1475" s="273"/>
      <c r="I1475" s="135"/>
      <c r="J1475" s="79"/>
      <c r="M1475" s="349"/>
      <c r="N1475" s="73"/>
    </row>
    <row r="1476" spans="1:14" x14ac:dyDescent="0.2">
      <c r="A1476" s="75"/>
      <c r="B1476" s="141"/>
      <c r="C1476" s="77"/>
      <c r="D1476" s="21"/>
      <c r="E1476" s="21"/>
      <c r="F1476" s="21"/>
      <c r="G1476" s="142"/>
      <c r="H1476" s="273"/>
      <c r="I1476" s="135"/>
      <c r="J1476" s="79"/>
      <c r="M1476" s="349"/>
      <c r="N1476" s="73"/>
    </row>
    <row r="1477" spans="1:14" x14ac:dyDescent="0.2">
      <c r="A1477" s="75"/>
      <c r="B1477" s="141"/>
      <c r="C1477" s="77"/>
      <c r="D1477" s="21"/>
      <c r="E1477" s="21"/>
      <c r="F1477" s="21"/>
      <c r="G1477" s="142"/>
      <c r="H1477" s="273"/>
      <c r="I1477" s="135"/>
      <c r="J1477" s="79"/>
      <c r="M1477" s="349"/>
      <c r="N1477" s="73"/>
    </row>
    <row r="1478" spans="1:14" x14ac:dyDescent="0.2">
      <c r="A1478" s="75"/>
      <c r="B1478" s="141"/>
      <c r="C1478" s="77"/>
      <c r="D1478" s="21"/>
      <c r="E1478" s="21"/>
      <c r="F1478" s="21"/>
      <c r="G1478" s="142"/>
      <c r="H1478" s="273"/>
      <c r="I1478" s="135"/>
      <c r="J1478" s="79"/>
      <c r="M1478" s="349"/>
      <c r="N1478" s="73"/>
    </row>
    <row r="1479" spans="1:14" x14ac:dyDescent="0.2">
      <c r="A1479" s="75"/>
      <c r="B1479" s="141"/>
      <c r="C1479" s="77"/>
      <c r="D1479" s="21"/>
      <c r="E1479" s="21"/>
      <c r="F1479" s="21"/>
      <c r="G1479" s="142"/>
      <c r="H1479" s="273"/>
      <c r="I1479" s="135"/>
      <c r="J1479" s="79"/>
      <c r="M1479" s="349"/>
      <c r="N1479" s="146"/>
    </row>
    <row r="1480" spans="1:14" x14ac:dyDescent="0.2">
      <c r="A1480" s="75"/>
      <c r="B1480" s="141"/>
      <c r="C1480" s="77"/>
      <c r="D1480" s="21"/>
      <c r="E1480" s="21"/>
      <c r="F1480" s="21"/>
      <c r="G1480" s="142"/>
      <c r="H1480" s="273"/>
      <c r="I1480" s="135"/>
      <c r="J1480" s="79"/>
      <c r="M1480" s="349"/>
      <c r="N1480" s="73"/>
    </row>
    <row r="1481" spans="1:14" x14ac:dyDescent="0.2">
      <c r="A1481" s="75"/>
      <c r="B1481" s="141"/>
      <c r="C1481" s="77"/>
      <c r="D1481" s="21"/>
      <c r="E1481" s="21"/>
      <c r="F1481" s="21"/>
      <c r="G1481" s="142"/>
      <c r="H1481" s="273"/>
      <c r="I1481" s="135"/>
      <c r="J1481" s="79"/>
      <c r="M1481" s="349"/>
      <c r="N1481" s="73"/>
    </row>
    <row r="1482" spans="1:14" x14ac:dyDescent="0.2">
      <c r="A1482" s="75"/>
      <c r="B1482" s="141"/>
      <c r="C1482" s="77"/>
      <c r="D1482" s="21"/>
      <c r="E1482" s="21"/>
      <c r="F1482" s="21"/>
      <c r="G1482" s="142"/>
      <c r="H1482" s="273"/>
      <c r="I1482" s="135"/>
      <c r="J1482" s="79"/>
      <c r="M1482" s="349"/>
      <c r="N1482" s="73"/>
    </row>
    <row r="1483" spans="1:14" x14ac:dyDescent="0.2">
      <c r="A1483" s="75"/>
      <c r="B1483" s="141"/>
      <c r="C1483" s="77"/>
      <c r="D1483" s="21"/>
      <c r="E1483" s="21"/>
      <c r="F1483" s="21"/>
      <c r="G1483" s="142"/>
      <c r="H1483" s="273"/>
      <c r="I1483" s="135"/>
      <c r="J1483" s="79"/>
      <c r="M1483" s="349"/>
      <c r="N1483" s="73"/>
    </row>
    <row r="1484" spans="1:14" x14ac:dyDescent="0.2">
      <c r="A1484" s="75"/>
      <c r="B1484" s="141"/>
      <c r="C1484" s="77"/>
      <c r="D1484" s="21"/>
      <c r="E1484" s="21"/>
      <c r="F1484" s="21"/>
      <c r="G1484" s="142"/>
      <c r="H1484" s="273"/>
      <c r="I1484" s="135"/>
      <c r="J1484" s="79"/>
      <c r="M1484" s="349"/>
      <c r="N1484" s="73"/>
    </row>
    <row r="1485" spans="1:14" x14ac:dyDescent="0.2">
      <c r="A1485" s="75"/>
      <c r="B1485" s="141"/>
      <c r="C1485" s="77"/>
      <c r="D1485" s="21"/>
      <c r="E1485" s="21"/>
      <c r="F1485" s="21"/>
      <c r="G1485" s="142"/>
      <c r="H1485" s="273"/>
      <c r="I1485" s="135"/>
      <c r="J1485" s="79"/>
      <c r="M1485" s="349"/>
      <c r="N1485" s="73"/>
    </row>
    <row r="1486" spans="1:14" x14ac:dyDescent="0.2">
      <c r="A1486" s="75"/>
      <c r="B1486" s="141"/>
      <c r="C1486" s="77"/>
      <c r="D1486" s="21"/>
      <c r="E1486" s="21"/>
      <c r="F1486" s="21"/>
      <c r="G1486" s="142"/>
      <c r="H1486" s="273"/>
      <c r="I1486" s="135"/>
      <c r="J1486" s="79"/>
      <c r="M1486" s="349"/>
      <c r="N1486" s="73"/>
    </row>
    <row r="1487" spans="1:14" x14ac:dyDescent="0.2">
      <c r="A1487" s="75"/>
      <c r="B1487" s="141"/>
      <c r="C1487" s="77"/>
      <c r="D1487" s="21"/>
      <c r="E1487" s="21"/>
      <c r="F1487" s="21"/>
      <c r="G1487" s="142"/>
      <c r="H1487" s="273"/>
      <c r="I1487" s="135"/>
      <c r="J1487" s="79"/>
      <c r="M1487" s="349"/>
      <c r="N1487" s="73"/>
    </row>
    <row r="1488" spans="1:14" x14ac:dyDescent="0.2">
      <c r="A1488" s="75"/>
      <c r="B1488" s="141"/>
      <c r="C1488" s="77"/>
      <c r="D1488" s="21"/>
      <c r="E1488" s="21"/>
      <c r="F1488" s="21"/>
      <c r="G1488" s="142"/>
      <c r="H1488" s="273"/>
      <c r="I1488" s="135"/>
      <c r="J1488" s="79"/>
      <c r="M1488" s="349"/>
      <c r="N1488" s="73"/>
    </row>
    <row r="1489" spans="1:14" x14ac:dyDescent="0.2">
      <c r="A1489" s="75"/>
      <c r="B1489" s="141"/>
      <c r="C1489" s="77"/>
      <c r="D1489" s="21"/>
      <c r="E1489" s="21"/>
      <c r="F1489" s="21"/>
      <c r="G1489" s="142"/>
      <c r="H1489" s="273"/>
      <c r="I1489" s="135"/>
      <c r="J1489" s="79"/>
      <c r="M1489" s="349"/>
      <c r="N1489" s="73"/>
    </row>
    <row r="1490" spans="1:14" x14ac:dyDescent="0.2">
      <c r="A1490" s="75"/>
      <c r="B1490" s="141"/>
      <c r="C1490" s="77"/>
      <c r="D1490" s="21"/>
      <c r="E1490" s="21"/>
      <c r="F1490" s="21"/>
      <c r="G1490" s="142"/>
      <c r="H1490" s="273"/>
      <c r="I1490" s="135"/>
      <c r="J1490" s="79"/>
      <c r="M1490" s="349"/>
      <c r="N1490" s="73"/>
    </row>
    <row r="1491" spans="1:14" x14ac:dyDescent="0.2">
      <c r="A1491" s="75"/>
      <c r="B1491" s="141"/>
      <c r="C1491" s="77"/>
      <c r="D1491" s="21"/>
      <c r="E1491" s="21"/>
      <c r="F1491" s="21"/>
      <c r="G1491" s="142"/>
      <c r="H1491" s="273"/>
      <c r="I1491" s="135"/>
      <c r="J1491" s="79"/>
      <c r="M1491" s="349"/>
      <c r="N1491" s="73"/>
    </row>
    <row r="1492" spans="1:14" x14ac:dyDescent="0.2">
      <c r="A1492" s="75"/>
      <c r="B1492" s="141"/>
      <c r="C1492" s="77"/>
      <c r="D1492" s="21"/>
      <c r="E1492" s="21"/>
      <c r="F1492" s="21"/>
      <c r="G1492" s="142"/>
      <c r="H1492" s="273"/>
      <c r="I1492" s="135"/>
      <c r="J1492" s="79"/>
      <c r="M1492" s="349"/>
      <c r="N1492" s="73"/>
    </row>
    <row r="1493" spans="1:14" x14ac:dyDescent="0.2">
      <c r="A1493" s="75"/>
      <c r="B1493" s="141"/>
      <c r="C1493" s="77"/>
      <c r="D1493" s="21"/>
      <c r="E1493" s="21"/>
      <c r="F1493" s="21"/>
      <c r="G1493" s="142"/>
      <c r="H1493" s="273"/>
      <c r="I1493" s="135"/>
      <c r="J1493" s="79"/>
      <c r="M1493" s="349"/>
      <c r="N1493" s="73"/>
    </row>
    <row r="1494" spans="1:14" x14ac:dyDescent="0.2">
      <c r="A1494" s="75"/>
      <c r="B1494" s="141"/>
      <c r="C1494" s="77"/>
      <c r="D1494" s="21"/>
      <c r="E1494" s="21"/>
      <c r="F1494" s="21"/>
      <c r="G1494" s="142"/>
      <c r="H1494" s="273"/>
      <c r="I1494" s="135"/>
      <c r="J1494" s="79"/>
      <c r="M1494" s="349"/>
      <c r="N1494" s="73"/>
    </row>
    <row r="1495" spans="1:14" x14ac:dyDescent="0.2">
      <c r="A1495" s="75"/>
      <c r="B1495" s="141"/>
      <c r="C1495" s="77"/>
      <c r="D1495" s="21"/>
      <c r="E1495" s="21"/>
      <c r="F1495" s="21"/>
      <c r="G1495" s="142"/>
      <c r="H1495" s="273"/>
      <c r="I1495" s="135"/>
      <c r="J1495" s="79"/>
      <c r="M1495" s="349"/>
      <c r="N1495" s="73"/>
    </row>
    <row r="1496" spans="1:14" x14ac:dyDescent="0.2">
      <c r="A1496" s="75"/>
      <c r="B1496" s="141"/>
      <c r="C1496" s="77"/>
      <c r="D1496" s="21"/>
      <c r="E1496" s="21"/>
      <c r="F1496" s="21"/>
      <c r="G1496" s="142"/>
      <c r="H1496" s="273"/>
      <c r="I1496" s="135"/>
      <c r="J1496" s="79"/>
      <c r="M1496" s="349"/>
      <c r="N1496" s="73"/>
    </row>
    <row r="1497" spans="1:14" x14ac:dyDescent="0.2">
      <c r="A1497" s="75"/>
      <c r="B1497" s="141"/>
      <c r="C1497" s="77"/>
      <c r="D1497" s="21"/>
      <c r="E1497" s="21"/>
      <c r="F1497" s="21"/>
      <c r="G1497" s="142"/>
      <c r="H1497" s="273"/>
      <c r="I1497" s="135"/>
      <c r="J1497" s="79"/>
      <c r="M1497" s="349"/>
      <c r="N1497" s="73"/>
    </row>
    <row r="1498" spans="1:14" x14ac:dyDescent="0.2">
      <c r="A1498" s="75"/>
      <c r="B1498" s="141"/>
      <c r="C1498" s="77"/>
      <c r="D1498" s="21"/>
      <c r="E1498" s="21"/>
      <c r="F1498" s="21"/>
      <c r="G1498" s="142"/>
      <c r="H1498" s="273"/>
      <c r="I1498" s="135"/>
      <c r="J1498" s="79"/>
      <c r="M1498" s="349"/>
      <c r="N1498" s="73"/>
    </row>
    <row r="1499" spans="1:14" x14ac:dyDescent="0.2">
      <c r="A1499" s="75"/>
      <c r="B1499" s="141"/>
      <c r="C1499" s="77"/>
      <c r="D1499" s="21"/>
      <c r="E1499" s="21"/>
      <c r="F1499" s="21"/>
      <c r="G1499" s="142"/>
      <c r="H1499" s="273"/>
      <c r="I1499" s="135"/>
      <c r="J1499" s="79"/>
      <c r="M1499" s="349"/>
      <c r="N1499" s="73"/>
    </row>
    <row r="1500" spans="1:14" x14ac:dyDescent="0.2">
      <c r="A1500" s="75"/>
      <c r="B1500" s="141"/>
      <c r="C1500" s="77"/>
      <c r="D1500" s="21"/>
      <c r="E1500" s="21"/>
      <c r="F1500" s="21"/>
      <c r="G1500" s="142"/>
      <c r="H1500" s="273"/>
      <c r="I1500" s="135"/>
      <c r="J1500" s="79"/>
      <c r="M1500" s="349"/>
      <c r="N1500" s="73"/>
    </row>
    <row r="1501" spans="1:14" x14ac:dyDescent="0.2">
      <c r="A1501" s="75"/>
      <c r="B1501" s="141"/>
      <c r="C1501" s="77"/>
      <c r="D1501" s="21"/>
      <c r="E1501" s="21"/>
      <c r="F1501" s="21"/>
      <c r="G1501" s="142"/>
      <c r="H1501" s="273"/>
      <c r="I1501" s="135"/>
      <c r="J1501" s="79"/>
      <c r="M1501" s="349"/>
      <c r="N1501" s="73"/>
    </row>
    <row r="1502" spans="1:14" x14ac:dyDescent="0.2">
      <c r="A1502" s="75"/>
      <c r="B1502" s="141"/>
      <c r="C1502" s="77"/>
      <c r="D1502" s="21"/>
      <c r="E1502" s="21"/>
      <c r="F1502" s="21"/>
      <c r="G1502" s="142"/>
      <c r="H1502" s="273"/>
      <c r="I1502" s="135"/>
      <c r="J1502" s="79"/>
      <c r="M1502" s="349"/>
      <c r="N1502" s="73"/>
    </row>
    <row r="1503" spans="1:14" x14ac:dyDescent="0.2">
      <c r="A1503" s="75"/>
      <c r="B1503" s="141"/>
      <c r="C1503" s="187"/>
      <c r="D1503" s="21"/>
      <c r="E1503" s="21"/>
      <c r="F1503" s="21"/>
      <c r="G1503" s="142"/>
      <c r="H1503" s="273"/>
      <c r="I1503" s="135"/>
      <c r="J1503" s="79"/>
      <c r="M1503" s="349"/>
      <c r="N1503" s="73"/>
    </row>
    <row r="1504" spans="1:14" x14ac:dyDescent="0.2">
      <c r="A1504" s="75"/>
      <c r="B1504" s="141"/>
      <c r="C1504" s="77"/>
      <c r="D1504" s="21"/>
      <c r="E1504" s="21"/>
      <c r="F1504" s="21"/>
      <c r="G1504" s="142"/>
      <c r="H1504" s="273"/>
      <c r="I1504" s="135"/>
      <c r="J1504" s="79"/>
      <c r="M1504" s="349"/>
      <c r="N1504" s="73"/>
    </row>
    <row r="1505" spans="1:14" x14ac:dyDescent="0.2">
      <c r="A1505" s="75"/>
      <c r="B1505" s="141"/>
      <c r="C1505" s="77"/>
      <c r="D1505" s="21"/>
      <c r="E1505" s="21"/>
      <c r="F1505" s="21"/>
      <c r="G1505" s="142"/>
      <c r="H1505" s="273"/>
      <c r="I1505" s="135"/>
      <c r="J1505" s="79"/>
      <c r="M1505" s="349"/>
      <c r="N1505" s="73"/>
    </row>
    <row r="1506" spans="1:14" x14ac:dyDescent="0.2">
      <c r="A1506" s="75"/>
      <c r="B1506" s="141"/>
      <c r="C1506" s="77"/>
      <c r="D1506" s="21"/>
      <c r="E1506" s="21"/>
      <c r="F1506" s="21"/>
      <c r="G1506" s="142"/>
      <c r="H1506" s="273"/>
      <c r="I1506" s="135"/>
      <c r="J1506" s="79"/>
      <c r="M1506" s="349"/>
      <c r="N1506" s="73"/>
    </row>
    <row r="1507" spans="1:14" x14ac:dyDescent="0.2">
      <c r="A1507" s="75"/>
      <c r="B1507" s="141"/>
      <c r="C1507" s="77"/>
      <c r="D1507" s="21"/>
      <c r="E1507" s="21"/>
      <c r="F1507" s="21"/>
      <c r="G1507" s="142"/>
      <c r="H1507" s="273"/>
      <c r="I1507" s="135"/>
      <c r="J1507" s="79"/>
      <c r="M1507" s="349"/>
      <c r="N1507" s="73"/>
    </row>
    <row r="1508" spans="1:14" x14ac:dyDescent="0.2">
      <c r="A1508" s="75"/>
      <c r="B1508" s="141"/>
      <c r="C1508" s="77"/>
      <c r="D1508" s="21"/>
      <c r="E1508" s="21"/>
      <c r="F1508" s="21"/>
      <c r="G1508" s="142"/>
      <c r="H1508" s="273"/>
      <c r="I1508" s="135"/>
      <c r="J1508" s="79"/>
      <c r="M1508" s="349"/>
      <c r="N1508" s="73"/>
    </row>
    <row r="1509" spans="1:14" x14ac:dyDescent="0.2">
      <c r="A1509" s="75"/>
      <c r="B1509" s="141"/>
      <c r="C1509" s="77"/>
      <c r="D1509" s="21"/>
      <c r="E1509" s="21"/>
      <c r="F1509" s="21"/>
      <c r="G1509" s="142"/>
      <c r="H1509" s="273"/>
      <c r="I1509" s="135"/>
      <c r="J1509" s="79"/>
      <c r="M1509" s="349"/>
      <c r="N1509" s="73"/>
    </row>
    <row r="1510" spans="1:14" x14ac:dyDescent="0.2">
      <c r="A1510" s="75"/>
      <c r="B1510" s="141"/>
      <c r="C1510" s="77"/>
      <c r="D1510" s="21"/>
      <c r="E1510" s="21"/>
      <c r="F1510" s="21"/>
      <c r="G1510" s="142"/>
      <c r="H1510" s="273"/>
      <c r="I1510" s="135"/>
      <c r="J1510" s="79"/>
      <c r="M1510" s="349"/>
      <c r="N1510" s="73"/>
    </row>
    <row r="1511" spans="1:14" x14ac:dyDescent="0.2">
      <c r="A1511" s="75"/>
      <c r="B1511" s="141"/>
      <c r="C1511" s="77"/>
      <c r="D1511" s="21"/>
      <c r="E1511" s="21"/>
      <c r="F1511" s="21"/>
      <c r="G1511" s="142"/>
      <c r="H1511" s="273"/>
      <c r="I1511" s="135"/>
      <c r="J1511" s="79"/>
      <c r="M1511" s="349"/>
      <c r="N1511" s="73"/>
    </row>
    <row r="1512" spans="1:14" x14ac:dyDescent="0.2">
      <c r="A1512" s="75"/>
      <c r="B1512" s="141"/>
      <c r="C1512" s="77"/>
      <c r="D1512" s="21"/>
      <c r="E1512" s="21"/>
      <c r="F1512" s="21"/>
      <c r="G1512" s="142"/>
      <c r="H1512" s="273"/>
      <c r="I1512" s="135"/>
      <c r="J1512" s="79"/>
      <c r="M1512" s="349"/>
      <c r="N1512" s="73"/>
    </row>
    <row r="1513" spans="1:14" x14ac:dyDescent="0.2">
      <c r="A1513" s="75"/>
      <c r="B1513" s="141"/>
      <c r="C1513" s="77"/>
      <c r="D1513" s="21"/>
      <c r="E1513" s="21"/>
      <c r="F1513" s="21"/>
      <c r="G1513" s="142"/>
      <c r="H1513" s="273"/>
      <c r="I1513" s="135"/>
      <c r="J1513" s="79"/>
      <c r="M1513" s="349"/>
      <c r="N1513" s="73"/>
    </row>
    <row r="1514" spans="1:14" x14ac:dyDescent="0.2">
      <c r="A1514" s="75"/>
      <c r="B1514" s="141"/>
      <c r="C1514" s="77"/>
      <c r="D1514" s="21"/>
      <c r="E1514" s="21"/>
      <c r="F1514" s="21"/>
      <c r="G1514" s="142"/>
      <c r="H1514" s="273"/>
      <c r="I1514" s="135"/>
      <c r="J1514" s="79"/>
      <c r="M1514" s="349"/>
      <c r="N1514" s="73"/>
    </row>
    <row r="1515" spans="1:14" x14ac:dyDescent="0.2">
      <c r="A1515" s="75"/>
      <c r="B1515" s="141"/>
      <c r="C1515" s="77"/>
      <c r="D1515" s="21"/>
      <c r="E1515" s="21"/>
      <c r="F1515" s="21"/>
      <c r="G1515" s="142"/>
      <c r="H1515" s="273"/>
      <c r="I1515" s="135"/>
      <c r="J1515" s="79"/>
      <c r="M1515" s="349"/>
      <c r="N1515" s="73"/>
    </row>
    <row r="1516" spans="1:14" x14ac:dyDescent="0.2">
      <c r="A1516" s="75"/>
      <c r="B1516" s="141"/>
      <c r="C1516" s="77"/>
      <c r="D1516" s="21"/>
      <c r="E1516" s="21"/>
      <c r="F1516" s="21"/>
      <c r="G1516" s="142"/>
      <c r="H1516" s="273"/>
      <c r="I1516" s="135"/>
      <c r="J1516" s="79"/>
      <c r="M1516" s="349"/>
      <c r="N1516" s="73"/>
    </row>
    <row r="1517" spans="1:14" x14ac:dyDescent="0.2">
      <c r="A1517" s="75"/>
      <c r="B1517" s="141"/>
      <c r="C1517" s="77"/>
      <c r="D1517" s="21"/>
      <c r="E1517" s="21"/>
      <c r="F1517" s="21"/>
      <c r="G1517" s="142"/>
      <c r="H1517" s="273"/>
      <c r="I1517" s="135"/>
      <c r="J1517" s="79"/>
      <c r="M1517" s="349"/>
      <c r="N1517" s="73"/>
    </row>
    <row r="1518" spans="1:14" x14ac:dyDescent="0.2">
      <c r="A1518" s="75"/>
      <c r="B1518" s="141"/>
      <c r="C1518" s="77"/>
      <c r="D1518" s="21"/>
      <c r="E1518" s="21"/>
      <c r="F1518" s="21"/>
      <c r="G1518" s="142"/>
      <c r="H1518" s="273"/>
      <c r="I1518" s="135"/>
      <c r="J1518" s="79"/>
      <c r="M1518" s="349"/>
      <c r="N1518" s="73"/>
    </row>
    <row r="1519" spans="1:14" ht="15" x14ac:dyDescent="0.2">
      <c r="A1519" s="75"/>
      <c r="B1519" s="141"/>
      <c r="C1519" s="77"/>
      <c r="D1519" s="143"/>
      <c r="E1519" s="7"/>
      <c r="F1519" s="21"/>
      <c r="G1519" s="22"/>
      <c r="H1519" s="273"/>
      <c r="I1519" s="23"/>
      <c r="J1519" s="79"/>
      <c r="M1519" s="349"/>
      <c r="N1519" s="73"/>
    </row>
    <row r="1520" spans="1:14" x14ac:dyDescent="0.2">
      <c r="A1520" s="75"/>
      <c r="B1520" s="141"/>
      <c r="C1520" s="77"/>
      <c r="D1520" s="21"/>
      <c r="E1520" s="21"/>
      <c r="F1520" s="21"/>
      <c r="G1520" s="142"/>
      <c r="H1520" s="273"/>
      <c r="I1520" s="135"/>
      <c r="J1520" s="79"/>
      <c r="M1520" s="349"/>
      <c r="N1520" s="73"/>
    </row>
    <row r="1521" spans="1:14" x14ac:dyDescent="0.2">
      <c r="A1521" s="75"/>
      <c r="B1521" s="141"/>
      <c r="C1521" s="77"/>
      <c r="D1521" s="21"/>
      <c r="E1521" s="21"/>
      <c r="F1521" s="21"/>
      <c r="G1521" s="142"/>
      <c r="H1521" s="273"/>
      <c r="I1521" s="135"/>
      <c r="J1521" s="79"/>
      <c r="M1521" s="349"/>
      <c r="N1521" s="73"/>
    </row>
    <row r="1522" spans="1:14" x14ac:dyDescent="0.2">
      <c r="A1522" s="75"/>
      <c r="B1522" s="141"/>
      <c r="C1522" s="77"/>
      <c r="D1522" s="21"/>
      <c r="E1522" s="21"/>
      <c r="F1522" s="21"/>
      <c r="G1522" s="142"/>
      <c r="H1522" s="273"/>
      <c r="I1522" s="135"/>
      <c r="J1522" s="79"/>
      <c r="M1522" s="349"/>
      <c r="N1522" s="73"/>
    </row>
    <row r="1523" spans="1:14" x14ac:dyDescent="0.2">
      <c r="A1523" s="75"/>
      <c r="B1523" s="141"/>
      <c r="C1523" s="77"/>
      <c r="D1523" s="21"/>
      <c r="E1523" s="21"/>
      <c r="F1523" s="21"/>
      <c r="G1523" s="142"/>
      <c r="H1523" s="273"/>
      <c r="I1523" s="135"/>
      <c r="J1523" s="79"/>
      <c r="M1523" s="349"/>
      <c r="N1523" s="73"/>
    </row>
    <row r="1524" spans="1:14" x14ac:dyDescent="0.2">
      <c r="A1524" s="75"/>
      <c r="B1524" s="141"/>
      <c r="C1524" s="77"/>
      <c r="D1524" s="21"/>
      <c r="E1524" s="21"/>
      <c r="F1524" s="21"/>
      <c r="G1524" s="142"/>
      <c r="H1524" s="273"/>
      <c r="I1524" s="135"/>
      <c r="J1524" s="79"/>
      <c r="M1524" s="349"/>
      <c r="N1524" s="73"/>
    </row>
    <row r="1525" spans="1:14" x14ac:dyDescent="0.2">
      <c r="A1525" s="75"/>
      <c r="B1525" s="141"/>
      <c r="C1525" s="77"/>
      <c r="D1525" s="21"/>
      <c r="E1525" s="21"/>
      <c r="F1525" s="21"/>
      <c r="G1525" s="142"/>
      <c r="H1525" s="273"/>
      <c r="I1525" s="135"/>
      <c r="J1525" s="79"/>
      <c r="M1525" s="349"/>
      <c r="N1525" s="73"/>
    </row>
    <row r="1526" spans="1:14" x14ac:dyDescent="0.2">
      <c r="A1526" s="75"/>
      <c r="B1526" s="141"/>
      <c r="C1526" s="77"/>
      <c r="D1526" s="21"/>
      <c r="E1526" s="21"/>
      <c r="F1526" s="21"/>
      <c r="G1526" s="142"/>
      <c r="H1526" s="273"/>
      <c r="I1526" s="135"/>
      <c r="J1526" s="79"/>
      <c r="M1526" s="349"/>
      <c r="N1526" s="73"/>
    </row>
    <row r="1527" spans="1:14" x14ac:dyDescent="0.2">
      <c r="A1527" s="75"/>
      <c r="B1527" s="141"/>
      <c r="C1527" s="77"/>
      <c r="D1527" s="21"/>
      <c r="E1527" s="21"/>
      <c r="F1527" s="21"/>
      <c r="G1527" s="142"/>
      <c r="H1527" s="273"/>
      <c r="I1527" s="135"/>
      <c r="J1527" s="79"/>
      <c r="M1527" s="349"/>
      <c r="N1527" s="73"/>
    </row>
    <row r="1528" spans="1:14" x14ac:dyDescent="0.2">
      <c r="A1528" s="75"/>
      <c r="B1528" s="141"/>
      <c r="C1528" s="77"/>
      <c r="D1528" s="21"/>
      <c r="E1528" s="21"/>
      <c r="F1528" s="21"/>
      <c r="G1528" s="142"/>
      <c r="H1528" s="273"/>
      <c r="I1528" s="135"/>
      <c r="J1528" s="79"/>
      <c r="M1528" s="349"/>
      <c r="N1528" s="73"/>
    </row>
    <row r="1529" spans="1:14" x14ac:dyDescent="0.2">
      <c r="A1529" s="75"/>
      <c r="B1529" s="141"/>
      <c r="C1529" s="77"/>
      <c r="D1529" s="21"/>
      <c r="E1529" s="21"/>
      <c r="F1529" s="21"/>
      <c r="G1529" s="142"/>
      <c r="H1529" s="273"/>
      <c r="I1529" s="135"/>
      <c r="J1529" s="79"/>
      <c r="M1529" s="349"/>
      <c r="N1529" s="73"/>
    </row>
    <row r="1530" spans="1:14" x14ac:dyDescent="0.2">
      <c r="A1530" s="75"/>
      <c r="B1530" s="141"/>
      <c r="C1530" s="77"/>
      <c r="D1530" s="21"/>
      <c r="E1530" s="21"/>
      <c r="F1530" s="21"/>
      <c r="G1530" s="142"/>
      <c r="H1530" s="273"/>
      <c r="I1530" s="135"/>
      <c r="J1530" s="79"/>
      <c r="M1530" s="349"/>
      <c r="N1530" s="73"/>
    </row>
    <row r="1531" spans="1:14" x14ac:dyDescent="0.2">
      <c r="A1531" s="75"/>
      <c r="B1531" s="141"/>
      <c r="C1531" s="77"/>
      <c r="D1531" s="21"/>
      <c r="E1531" s="21"/>
      <c r="F1531" s="21"/>
      <c r="G1531" s="142"/>
      <c r="H1531" s="273"/>
      <c r="I1531" s="135"/>
      <c r="J1531" s="79"/>
      <c r="M1531" s="349"/>
      <c r="N1531" s="73"/>
    </row>
    <row r="1532" spans="1:14" x14ac:dyDescent="0.2">
      <c r="A1532" s="75"/>
      <c r="B1532" s="141"/>
      <c r="C1532" s="77"/>
      <c r="D1532" s="21"/>
      <c r="E1532" s="21"/>
      <c r="F1532" s="21"/>
      <c r="G1532" s="142"/>
      <c r="H1532" s="273"/>
      <c r="I1532" s="135"/>
      <c r="J1532" s="79"/>
      <c r="M1532" s="349"/>
      <c r="N1532" s="73"/>
    </row>
    <row r="1533" spans="1:14" x14ac:dyDescent="0.2">
      <c r="A1533" s="75"/>
      <c r="B1533" s="141"/>
      <c r="C1533" s="77"/>
      <c r="D1533" s="21"/>
      <c r="E1533" s="21"/>
      <c r="F1533" s="21"/>
      <c r="G1533" s="142"/>
      <c r="H1533" s="273"/>
      <c r="I1533" s="135"/>
      <c r="J1533" s="79"/>
      <c r="M1533" s="349"/>
      <c r="N1533" s="73"/>
    </row>
    <row r="1534" spans="1:14" x14ac:dyDescent="0.2">
      <c r="A1534" s="75"/>
      <c r="B1534" s="141"/>
      <c r="C1534" s="77"/>
      <c r="D1534" s="21"/>
      <c r="E1534" s="21"/>
      <c r="F1534" s="21"/>
      <c r="G1534" s="142"/>
      <c r="H1534" s="273"/>
      <c r="I1534" s="135"/>
      <c r="J1534" s="79"/>
      <c r="M1534" s="349"/>
      <c r="N1534" s="73"/>
    </row>
    <row r="1535" spans="1:14" x14ac:dyDescent="0.2">
      <c r="A1535" s="75"/>
      <c r="B1535" s="141"/>
      <c r="C1535" s="77"/>
      <c r="D1535" s="21"/>
      <c r="E1535" s="21"/>
      <c r="F1535" s="21"/>
      <c r="G1535" s="142"/>
      <c r="H1535" s="273"/>
      <c r="I1535" s="135"/>
      <c r="J1535" s="79"/>
      <c r="M1535" s="349"/>
      <c r="N1535" s="73"/>
    </row>
    <row r="1536" spans="1:14" x14ac:dyDescent="0.2">
      <c r="A1536" s="75"/>
      <c r="B1536" s="141"/>
      <c r="C1536" s="77"/>
      <c r="D1536" s="21"/>
      <c r="E1536" s="21"/>
      <c r="F1536" s="21"/>
      <c r="G1536" s="142"/>
      <c r="H1536" s="273"/>
      <c r="I1536" s="135"/>
      <c r="J1536" s="79"/>
      <c r="M1536" s="349"/>
      <c r="N1536" s="73"/>
    </row>
    <row r="1537" spans="1:14" x14ac:dyDescent="0.2">
      <c r="A1537" s="75"/>
      <c r="B1537" s="141"/>
      <c r="C1537" s="77"/>
      <c r="D1537" s="21"/>
      <c r="E1537" s="21"/>
      <c r="F1537" s="21"/>
      <c r="G1537" s="142"/>
      <c r="H1537" s="273"/>
      <c r="I1537" s="135"/>
      <c r="J1537" s="79"/>
      <c r="M1537" s="349"/>
      <c r="N1537" s="73"/>
    </row>
    <row r="1538" spans="1:14" x14ac:dyDescent="0.2">
      <c r="A1538" s="75"/>
      <c r="B1538" s="141"/>
      <c r="C1538" s="77"/>
      <c r="D1538" s="21"/>
      <c r="E1538" s="21"/>
      <c r="F1538" s="21"/>
      <c r="G1538" s="142"/>
      <c r="H1538" s="273"/>
      <c r="I1538" s="135"/>
      <c r="J1538" s="79"/>
      <c r="M1538" s="349"/>
      <c r="N1538" s="73"/>
    </row>
    <row r="1539" spans="1:14" x14ac:dyDescent="0.2">
      <c r="A1539" s="75"/>
      <c r="B1539" s="141"/>
      <c r="C1539" s="77"/>
      <c r="D1539" s="21"/>
      <c r="E1539" s="21"/>
      <c r="F1539" s="21"/>
      <c r="G1539" s="142"/>
      <c r="H1539" s="273"/>
      <c r="I1539" s="135"/>
      <c r="J1539" s="79"/>
      <c r="M1539" s="349"/>
      <c r="N1539" s="73"/>
    </row>
    <row r="1540" spans="1:14" x14ac:dyDescent="0.2">
      <c r="A1540" s="75"/>
      <c r="B1540" s="141"/>
      <c r="C1540" s="77"/>
      <c r="D1540" s="21"/>
      <c r="E1540" s="21"/>
      <c r="F1540" s="21"/>
      <c r="G1540" s="142"/>
      <c r="H1540" s="273"/>
      <c r="I1540" s="135"/>
      <c r="J1540" s="79"/>
      <c r="M1540" s="349"/>
      <c r="N1540" s="73"/>
    </row>
    <row r="1541" spans="1:14" x14ac:dyDescent="0.2">
      <c r="A1541" s="75"/>
      <c r="B1541" s="141"/>
      <c r="C1541" s="77"/>
      <c r="D1541" s="21"/>
      <c r="E1541" s="21"/>
      <c r="F1541" s="21"/>
      <c r="G1541" s="142"/>
      <c r="H1541" s="273"/>
      <c r="I1541" s="135"/>
      <c r="J1541" s="79"/>
      <c r="M1541" s="349"/>
      <c r="N1541" s="73"/>
    </row>
    <row r="1542" spans="1:14" x14ac:dyDescent="0.2">
      <c r="A1542" s="75"/>
      <c r="B1542" s="141"/>
      <c r="C1542" s="77"/>
      <c r="D1542" s="21"/>
      <c r="E1542" s="21"/>
      <c r="F1542" s="21"/>
      <c r="G1542" s="142"/>
      <c r="H1542" s="273"/>
      <c r="I1542" s="135"/>
      <c r="J1542" s="79"/>
      <c r="M1542" s="349"/>
      <c r="N1542" s="73"/>
    </row>
    <row r="1543" spans="1:14" x14ac:dyDescent="0.2">
      <c r="A1543" s="75"/>
      <c r="B1543" s="141"/>
      <c r="C1543" s="77"/>
      <c r="D1543" s="21"/>
      <c r="E1543" s="21"/>
      <c r="F1543" s="21"/>
      <c r="G1543" s="142"/>
      <c r="H1543" s="273"/>
      <c r="I1543" s="135"/>
      <c r="J1543" s="79"/>
      <c r="M1543" s="349"/>
      <c r="N1543" s="73"/>
    </row>
    <row r="1544" spans="1:14" x14ac:dyDescent="0.2">
      <c r="A1544" s="75"/>
      <c r="B1544" s="141"/>
      <c r="C1544" s="77"/>
      <c r="D1544" s="21"/>
      <c r="E1544" s="21"/>
      <c r="F1544" s="21"/>
      <c r="G1544" s="142"/>
      <c r="H1544" s="273"/>
      <c r="I1544" s="135"/>
      <c r="J1544" s="79"/>
      <c r="M1544" s="349"/>
      <c r="N1544" s="73"/>
    </row>
    <row r="1545" spans="1:14" x14ac:dyDescent="0.2">
      <c r="A1545" s="75"/>
      <c r="B1545" s="141"/>
      <c r="C1545" s="77"/>
      <c r="D1545" s="21"/>
      <c r="E1545" s="21"/>
      <c r="F1545" s="21"/>
      <c r="G1545" s="142"/>
      <c r="H1545" s="273"/>
      <c r="I1545" s="135"/>
      <c r="J1545" s="79"/>
      <c r="M1545" s="349"/>
      <c r="N1545" s="73"/>
    </row>
    <row r="1546" spans="1:14" x14ac:dyDescent="0.2">
      <c r="A1546" s="75"/>
      <c r="B1546" s="141"/>
      <c r="C1546" s="77"/>
      <c r="D1546" s="21"/>
      <c r="E1546" s="21"/>
      <c r="F1546" s="21"/>
      <c r="G1546" s="142"/>
      <c r="H1546" s="273"/>
      <c r="I1546" s="135"/>
      <c r="J1546" s="79"/>
      <c r="M1546" s="349"/>
      <c r="N1546" s="73"/>
    </row>
    <row r="1547" spans="1:14" x14ac:dyDescent="0.2">
      <c r="A1547" s="75"/>
      <c r="B1547" s="141"/>
      <c r="C1547" s="77"/>
      <c r="D1547" s="21"/>
      <c r="E1547" s="21"/>
      <c r="F1547" s="21"/>
      <c r="G1547" s="142"/>
      <c r="H1547" s="273"/>
      <c r="I1547" s="135"/>
      <c r="J1547" s="79"/>
      <c r="M1547" s="349"/>
      <c r="N1547" s="73"/>
    </row>
    <row r="1548" spans="1:14" x14ac:dyDescent="0.2">
      <c r="A1548" s="75"/>
      <c r="B1548" s="141"/>
      <c r="C1548" s="77"/>
      <c r="D1548" s="21"/>
      <c r="E1548" s="21"/>
      <c r="F1548" s="21"/>
      <c r="G1548" s="142"/>
      <c r="H1548" s="273"/>
      <c r="I1548" s="135"/>
      <c r="J1548" s="79"/>
      <c r="M1548" s="349"/>
      <c r="N1548" s="73"/>
    </row>
    <row r="1549" spans="1:14" x14ac:dyDescent="0.2">
      <c r="A1549" s="75"/>
      <c r="B1549" s="141"/>
      <c r="C1549" s="77"/>
      <c r="D1549" s="21"/>
      <c r="E1549" s="21"/>
      <c r="F1549" s="21"/>
      <c r="G1549" s="142"/>
      <c r="H1549" s="273"/>
      <c r="I1549" s="135"/>
      <c r="J1549" s="79"/>
      <c r="M1549" s="349"/>
      <c r="N1549" s="73"/>
    </row>
    <row r="1550" spans="1:14" x14ac:dyDescent="0.2">
      <c r="A1550" s="75"/>
      <c r="B1550" s="141"/>
      <c r="C1550" s="77"/>
      <c r="D1550" s="21"/>
      <c r="E1550" s="21"/>
      <c r="F1550" s="21"/>
      <c r="G1550" s="142"/>
      <c r="H1550" s="273"/>
      <c r="I1550" s="135"/>
      <c r="J1550" s="79"/>
      <c r="M1550" s="349"/>
      <c r="N1550" s="73"/>
    </row>
    <row r="1551" spans="1:14" x14ac:dyDescent="0.2">
      <c r="A1551" s="75"/>
      <c r="B1551" s="141"/>
      <c r="C1551" s="77"/>
      <c r="D1551" s="21"/>
      <c r="E1551" s="21"/>
      <c r="F1551" s="21"/>
      <c r="G1551" s="142"/>
      <c r="H1551" s="273"/>
      <c r="I1551" s="135"/>
      <c r="J1551" s="79"/>
      <c r="M1551" s="349"/>
      <c r="N1551" s="73"/>
    </row>
    <row r="1552" spans="1:14" x14ac:dyDescent="0.2">
      <c r="A1552" s="75"/>
      <c r="B1552" s="141"/>
      <c r="C1552" s="77"/>
      <c r="D1552" s="21"/>
      <c r="E1552" s="21"/>
      <c r="F1552" s="21"/>
      <c r="G1552" s="142"/>
      <c r="H1552" s="273"/>
      <c r="I1552" s="135"/>
      <c r="J1552" s="79"/>
      <c r="M1552" s="349"/>
      <c r="N1552" s="73"/>
    </row>
    <row r="1553" spans="1:14" x14ac:dyDescent="0.2">
      <c r="A1553" s="75"/>
      <c r="B1553" s="141"/>
      <c r="C1553" s="77"/>
      <c r="D1553" s="21"/>
      <c r="E1553" s="21"/>
      <c r="F1553" s="21"/>
      <c r="G1553" s="142"/>
      <c r="H1553" s="273"/>
      <c r="I1553" s="135"/>
      <c r="J1553" s="79"/>
      <c r="M1553" s="349"/>
      <c r="N1553" s="73"/>
    </row>
    <row r="1554" spans="1:14" x14ac:dyDescent="0.2">
      <c r="A1554" s="75"/>
      <c r="B1554" s="141"/>
      <c r="C1554" s="77"/>
      <c r="D1554" s="21"/>
      <c r="E1554" s="21"/>
      <c r="F1554" s="21"/>
      <c r="G1554" s="142"/>
      <c r="H1554" s="273"/>
      <c r="I1554" s="135"/>
      <c r="J1554" s="79"/>
      <c r="M1554" s="349"/>
      <c r="N1554" s="73"/>
    </row>
    <row r="1555" spans="1:14" x14ac:dyDescent="0.2">
      <c r="A1555" s="75"/>
      <c r="B1555" s="141"/>
      <c r="C1555" s="77"/>
      <c r="D1555" s="21"/>
      <c r="E1555" s="21"/>
      <c r="F1555" s="21"/>
      <c r="G1555" s="142"/>
      <c r="H1555" s="273"/>
      <c r="I1555" s="135"/>
      <c r="J1555" s="79"/>
      <c r="M1555" s="349"/>
      <c r="N1555" s="73"/>
    </row>
    <row r="1556" spans="1:14" x14ac:dyDescent="0.2">
      <c r="A1556" s="75"/>
      <c r="B1556" s="141"/>
      <c r="C1556" s="77"/>
      <c r="D1556" s="21"/>
      <c r="E1556" s="21"/>
      <c r="F1556" s="21"/>
      <c r="G1556" s="142"/>
      <c r="H1556" s="273"/>
      <c r="I1556" s="135"/>
      <c r="J1556" s="79"/>
      <c r="M1556" s="349"/>
      <c r="N1556" s="73"/>
    </row>
    <row r="1557" spans="1:14" x14ac:dyDescent="0.2">
      <c r="A1557" s="75"/>
      <c r="B1557" s="141"/>
      <c r="C1557" s="77"/>
      <c r="D1557" s="21"/>
      <c r="E1557" s="21"/>
      <c r="F1557" s="21"/>
      <c r="G1557" s="142"/>
      <c r="H1557" s="273"/>
      <c r="I1557" s="135"/>
      <c r="J1557" s="79"/>
      <c r="M1557" s="349"/>
      <c r="N1557" s="73"/>
    </row>
    <row r="1558" spans="1:14" x14ac:dyDescent="0.2">
      <c r="A1558" s="75"/>
      <c r="B1558" s="141"/>
      <c r="C1558" s="77"/>
      <c r="D1558" s="7"/>
      <c r="E1558" s="7"/>
      <c r="F1558" s="21"/>
      <c r="G1558" s="21"/>
      <c r="H1558" s="273"/>
      <c r="I1558" s="135"/>
      <c r="J1558" s="79"/>
      <c r="M1558" s="349"/>
      <c r="N1558" s="73"/>
    </row>
    <row r="1559" spans="1:14" x14ac:dyDescent="0.2">
      <c r="A1559" s="75"/>
      <c r="B1559" s="141"/>
      <c r="C1559" s="77"/>
      <c r="D1559" s="7"/>
      <c r="E1559" s="7"/>
      <c r="F1559" s="21"/>
      <c r="G1559" s="21"/>
      <c r="H1559" s="273"/>
      <c r="I1559" s="135"/>
      <c r="J1559" s="79"/>
      <c r="M1559" s="349"/>
      <c r="N1559" s="73"/>
    </row>
    <row r="1560" spans="1:14" x14ac:dyDescent="0.2">
      <c r="A1560" s="75"/>
      <c r="B1560" s="141"/>
      <c r="C1560" s="77"/>
      <c r="D1560" s="7"/>
      <c r="E1560" s="7"/>
      <c r="F1560" s="21"/>
      <c r="G1560" s="21"/>
      <c r="H1560" s="273"/>
      <c r="I1560" s="135"/>
      <c r="J1560" s="79"/>
      <c r="M1560" s="349"/>
      <c r="N1560" s="73"/>
    </row>
    <row r="1561" spans="1:14" x14ac:dyDescent="0.2">
      <c r="A1561" s="75"/>
      <c r="B1561" s="141"/>
      <c r="C1561" s="77"/>
      <c r="D1561" s="7"/>
      <c r="E1561" s="7"/>
      <c r="F1561" s="21"/>
      <c r="G1561" s="21"/>
      <c r="H1561" s="273"/>
      <c r="I1561" s="135"/>
      <c r="J1561" s="79"/>
      <c r="M1561" s="349"/>
      <c r="N1561" s="73"/>
    </row>
    <row r="1562" spans="1:14" x14ac:dyDescent="0.2">
      <c r="A1562" s="75"/>
      <c r="B1562" s="141"/>
      <c r="C1562" s="77"/>
      <c r="D1562" s="7"/>
      <c r="E1562" s="7"/>
      <c r="F1562" s="21"/>
      <c r="G1562" s="21"/>
      <c r="H1562" s="273"/>
      <c r="I1562" s="135"/>
      <c r="J1562" s="79"/>
      <c r="M1562" s="349"/>
      <c r="N1562" s="73"/>
    </row>
    <row r="1563" spans="1:14" x14ac:dyDescent="0.2">
      <c r="A1563" s="75"/>
      <c r="B1563" s="141"/>
      <c r="C1563" s="77"/>
      <c r="D1563" s="21"/>
      <c r="E1563" s="21"/>
      <c r="F1563" s="21"/>
      <c r="G1563" s="142"/>
      <c r="H1563" s="273"/>
      <c r="I1563" s="135"/>
      <c r="J1563" s="79"/>
      <c r="M1563" s="349"/>
      <c r="N1563" s="73"/>
    </row>
    <row r="1564" spans="1:14" x14ac:dyDescent="0.2">
      <c r="A1564" s="75"/>
      <c r="B1564" s="141"/>
      <c r="C1564" s="77"/>
      <c r="D1564" s="21"/>
      <c r="E1564" s="21"/>
      <c r="F1564" s="21"/>
      <c r="G1564" s="142"/>
      <c r="H1564" s="273"/>
      <c r="I1564" s="135"/>
      <c r="J1564" s="79"/>
      <c r="M1564" s="349"/>
      <c r="N1564" s="73"/>
    </row>
    <row r="1565" spans="1:14" x14ac:dyDescent="0.2">
      <c r="A1565" s="75"/>
      <c r="B1565" s="141"/>
      <c r="C1565" s="77"/>
      <c r="D1565" s="21"/>
      <c r="E1565" s="21"/>
      <c r="F1565" s="21"/>
      <c r="G1565" s="142"/>
      <c r="H1565" s="273"/>
      <c r="I1565" s="135"/>
      <c r="J1565" s="79"/>
      <c r="M1565" s="349"/>
      <c r="N1565" s="73"/>
    </row>
    <row r="1566" spans="1:14" x14ac:dyDescent="0.2">
      <c r="A1566" s="75"/>
      <c r="B1566" s="141"/>
      <c r="C1566" s="77"/>
      <c r="D1566" s="21"/>
      <c r="E1566" s="21"/>
      <c r="F1566" s="21"/>
      <c r="G1566" s="142"/>
      <c r="H1566" s="273"/>
      <c r="I1566" s="135"/>
      <c r="J1566" s="79"/>
      <c r="M1566" s="349"/>
      <c r="N1566" s="73"/>
    </row>
    <row r="1567" spans="1:14" x14ac:dyDescent="0.2">
      <c r="A1567" s="75"/>
      <c r="B1567" s="141"/>
      <c r="C1567" s="77"/>
      <c r="D1567" s="21"/>
      <c r="E1567" s="21"/>
      <c r="F1567" s="21"/>
      <c r="G1567" s="142"/>
      <c r="H1567" s="273"/>
      <c r="I1567" s="135"/>
      <c r="J1567" s="79"/>
      <c r="M1567" s="349"/>
      <c r="N1567" s="73"/>
    </row>
    <row r="1568" spans="1:14" x14ac:dyDescent="0.2">
      <c r="A1568" s="75"/>
      <c r="B1568" s="141"/>
      <c r="C1568" s="77"/>
      <c r="D1568" s="21"/>
      <c r="E1568" s="21"/>
      <c r="F1568" s="21"/>
      <c r="G1568" s="142"/>
      <c r="H1568" s="273"/>
      <c r="I1568" s="135"/>
      <c r="J1568" s="79"/>
      <c r="M1568" s="349"/>
      <c r="N1568" s="73"/>
    </row>
    <row r="1569" spans="1:14" x14ac:dyDescent="0.2">
      <c r="A1569" s="75"/>
      <c r="B1569" s="141"/>
      <c r="C1569" s="77"/>
      <c r="D1569" s="21"/>
      <c r="E1569" s="21"/>
      <c r="F1569" s="21"/>
      <c r="G1569" s="142"/>
      <c r="H1569" s="273"/>
      <c r="I1569" s="135"/>
      <c r="J1569" s="79"/>
      <c r="M1569" s="349"/>
      <c r="N1569" s="73"/>
    </row>
    <row r="1570" spans="1:14" x14ac:dyDescent="0.2">
      <c r="A1570" s="75"/>
      <c r="B1570" s="141"/>
      <c r="C1570" s="77"/>
      <c r="D1570" s="21"/>
      <c r="E1570" s="21"/>
      <c r="F1570" s="21"/>
      <c r="G1570" s="142"/>
      <c r="H1570" s="273"/>
      <c r="I1570" s="135"/>
      <c r="J1570" s="79"/>
      <c r="M1570" s="349"/>
      <c r="N1570" s="73"/>
    </row>
    <row r="1571" spans="1:14" x14ac:dyDescent="0.2">
      <c r="A1571" s="75"/>
      <c r="B1571" s="141"/>
      <c r="C1571" s="77"/>
      <c r="D1571" s="21"/>
      <c r="E1571" s="21"/>
      <c r="F1571" s="21"/>
      <c r="G1571" s="142"/>
      <c r="H1571" s="273"/>
      <c r="I1571" s="135"/>
      <c r="J1571" s="79"/>
      <c r="M1571" s="349"/>
      <c r="N1571" s="73"/>
    </row>
    <row r="1572" spans="1:14" x14ac:dyDescent="0.2">
      <c r="A1572" s="75"/>
      <c r="B1572" s="141"/>
      <c r="C1572" s="77"/>
      <c r="D1572" s="21"/>
      <c r="E1572" s="21"/>
      <c r="F1572" s="21"/>
      <c r="G1572" s="142"/>
      <c r="H1572" s="273"/>
      <c r="I1572" s="135"/>
      <c r="J1572" s="79"/>
      <c r="M1572" s="349"/>
      <c r="N1572" s="73"/>
    </row>
    <row r="1573" spans="1:14" x14ac:dyDescent="0.2">
      <c r="A1573" s="75"/>
      <c r="B1573" s="141"/>
      <c r="C1573" s="77"/>
      <c r="D1573" s="21"/>
      <c r="E1573" s="21"/>
      <c r="F1573" s="21"/>
      <c r="G1573" s="142"/>
      <c r="H1573" s="273"/>
      <c r="I1573" s="135"/>
      <c r="J1573" s="79"/>
      <c r="M1573" s="349"/>
      <c r="N1573" s="73"/>
    </row>
    <row r="1574" spans="1:14" x14ac:dyDescent="0.2">
      <c r="A1574" s="75"/>
      <c r="B1574" s="141"/>
      <c r="C1574" s="77"/>
      <c r="D1574" s="21"/>
      <c r="E1574" s="21"/>
      <c r="F1574" s="21"/>
      <c r="G1574" s="142"/>
      <c r="H1574" s="273"/>
      <c r="I1574" s="135"/>
      <c r="J1574" s="79"/>
      <c r="M1574" s="349"/>
      <c r="N1574" s="73"/>
    </row>
    <row r="1575" spans="1:14" x14ac:dyDescent="0.2">
      <c r="A1575" s="75"/>
      <c r="B1575" s="141"/>
      <c r="C1575" s="77"/>
      <c r="D1575" s="21"/>
      <c r="E1575" s="21"/>
      <c r="F1575" s="21"/>
      <c r="G1575" s="142"/>
      <c r="H1575" s="273"/>
      <c r="I1575" s="135"/>
      <c r="J1575" s="79"/>
      <c r="M1575" s="349"/>
      <c r="N1575" s="73"/>
    </row>
    <row r="1576" spans="1:14" x14ac:dyDescent="0.2">
      <c r="A1576" s="75"/>
      <c r="B1576" s="141"/>
      <c r="C1576" s="77"/>
      <c r="D1576" s="21"/>
      <c r="E1576" s="21"/>
      <c r="F1576" s="21"/>
      <c r="G1576" s="142"/>
      <c r="H1576" s="273"/>
      <c r="I1576" s="135"/>
      <c r="J1576" s="79"/>
      <c r="M1576" s="349"/>
      <c r="N1576" s="73"/>
    </row>
    <row r="1577" spans="1:14" x14ac:dyDescent="0.2">
      <c r="A1577" s="75"/>
      <c r="B1577" s="141"/>
      <c r="C1577" s="77"/>
      <c r="D1577" s="21"/>
      <c r="E1577" s="21"/>
      <c r="F1577" s="21"/>
      <c r="G1577" s="142"/>
      <c r="H1577" s="273"/>
      <c r="I1577" s="135"/>
      <c r="J1577" s="79"/>
      <c r="M1577" s="349"/>
      <c r="N1577" s="73"/>
    </row>
    <row r="1578" spans="1:14" x14ac:dyDescent="0.2">
      <c r="A1578" s="75"/>
      <c r="B1578" s="141"/>
      <c r="C1578" s="77"/>
      <c r="D1578" s="21"/>
      <c r="E1578" s="21"/>
      <c r="F1578" s="21"/>
      <c r="G1578" s="142"/>
      <c r="H1578" s="273"/>
      <c r="I1578" s="135"/>
      <c r="J1578" s="79"/>
      <c r="M1578" s="349"/>
      <c r="N1578" s="73"/>
    </row>
    <row r="1579" spans="1:14" x14ac:dyDescent="0.2">
      <c r="A1579" s="75"/>
      <c r="B1579" s="141"/>
      <c r="C1579" s="77"/>
      <c r="D1579" s="21"/>
      <c r="E1579" s="21"/>
      <c r="F1579" s="21"/>
      <c r="G1579" s="142"/>
      <c r="H1579" s="273"/>
      <c r="I1579" s="135"/>
      <c r="J1579" s="79"/>
      <c r="M1579" s="349"/>
      <c r="N1579" s="73"/>
    </row>
    <row r="1580" spans="1:14" x14ac:dyDescent="0.2">
      <c r="A1580" s="75"/>
      <c r="B1580" s="141"/>
      <c r="C1580" s="77"/>
      <c r="D1580" s="21"/>
      <c r="E1580" s="21"/>
      <c r="F1580" s="21"/>
      <c r="G1580" s="142"/>
      <c r="H1580" s="273"/>
      <c r="I1580" s="135"/>
      <c r="J1580" s="79"/>
      <c r="M1580" s="349"/>
      <c r="N1580" s="73"/>
    </row>
    <row r="1581" spans="1:14" x14ac:dyDescent="0.2">
      <c r="A1581" s="75"/>
      <c r="B1581" s="141"/>
      <c r="C1581" s="77"/>
      <c r="D1581" s="21"/>
      <c r="E1581" s="21"/>
      <c r="F1581" s="21"/>
      <c r="G1581" s="142"/>
      <c r="H1581" s="273"/>
      <c r="I1581" s="135"/>
      <c r="J1581" s="79"/>
      <c r="M1581" s="349"/>
      <c r="N1581" s="73"/>
    </row>
    <row r="1582" spans="1:14" x14ac:dyDescent="0.2">
      <c r="A1582" s="75"/>
      <c r="B1582" s="141"/>
      <c r="C1582" s="77"/>
      <c r="D1582" s="21"/>
      <c r="E1582" s="21"/>
      <c r="F1582" s="21"/>
      <c r="G1582" s="142"/>
      <c r="H1582" s="273"/>
      <c r="I1582" s="135"/>
      <c r="J1582" s="79"/>
      <c r="M1582" s="349"/>
      <c r="N1582" s="73"/>
    </row>
    <row r="1583" spans="1:14" x14ac:dyDescent="0.2">
      <c r="A1583" s="75"/>
      <c r="B1583" s="141"/>
      <c r="C1583" s="77"/>
      <c r="D1583" s="21"/>
      <c r="E1583" s="21"/>
      <c r="F1583" s="21"/>
      <c r="G1583" s="142"/>
      <c r="H1583" s="273"/>
      <c r="I1583" s="135"/>
      <c r="J1583" s="79"/>
      <c r="M1583" s="349"/>
      <c r="N1583" s="73"/>
    </row>
    <row r="1584" spans="1:14" x14ac:dyDescent="0.2">
      <c r="A1584" s="75"/>
      <c r="B1584" s="141"/>
      <c r="C1584" s="77"/>
      <c r="D1584" s="21"/>
      <c r="E1584" s="21"/>
      <c r="F1584" s="21"/>
      <c r="G1584" s="142"/>
      <c r="H1584" s="273"/>
      <c r="I1584" s="135"/>
      <c r="J1584" s="79"/>
      <c r="M1584" s="349"/>
      <c r="N1584" s="73"/>
    </row>
    <row r="1585" spans="1:14" x14ac:dyDescent="0.2">
      <c r="A1585" s="75"/>
      <c r="B1585" s="141"/>
      <c r="C1585" s="77"/>
      <c r="D1585" s="21"/>
      <c r="E1585" s="21"/>
      <c r="F1585" s="21"/>
      <c r="G1585" s="142"/>
      <c r="H1585" s="273"/>
      <c r="I1585" s="135"/>
      <c r="J1585" s="79"/>
      <c r="M1585" s="349"/>
      <c r="N1585" s="73"/>
    </row>
    <row r="1586" spans="1:14" x14ac:dyDescent="0.2">
      <c r="A1586" s="75"/>
      <c r="B1586" s="141"/>
      <c r="C1586" s="77"/>
      <c r="D1586" s="21"/>
      <c r="E1586" s="21"/>
      <c r="F1586" s="21"/>
      <c r="G1586" s="142"/>
      <c r="H1586" s="273"/>
      <c r="I1586" s="135"/>
      <c r="J1586" s="79"/>
      <c r="M1586" s="349"/>
      <c r="N1586" s="73"/>
    </row>
    <row r="1587" spans="1:14" x14ac:dyDescent="0.2">
      <c r="A1587" s="75"/>
      <c r="B1587" s="141"/>
      <c r="C1587" s="77"/>
      <c r="D1587" s="21"/>
      <c r="E1587" s="21"/>
      <c r="F1587" s="21"/>
      <c r="G1587" s="142"/>
      <c r="H1587" s="273"/>
      <c r="I1587" s="135"/>
      <c r="J1587" s="79"/>
      <c r="M1587" s="349"/>
      <c r="N1587" s="73"/>
    </row>
    <row r="1588" spans="1:14" x14ac:dyDescent="0.2">
      <c r="A1588" s="75"/>
      <c r="B1588" s="141"/>
      <c r="C1588" s="77"/>
      <c r="D1588" s="21"/>
      <c r="E1588" s="21"/>
      <c r="F1588" s="21"/>
      <c r="G1588" s="142"/>
      <c r="H1588" s="273"/>
      <c r="I1588" s="135"/>
      <c r="J1588" s="79"/>
      <c r="M1588" s="349"/>
      <c r="N1588" s="73"/>
    </row>
    <row r="1589" spans="1:14" x14ac:dyDescent="0.2">
      <c r="A1589" s="75"/>
      <c r="B1589" s="141"/>
      <c r="C1589" s="77"/>
      <c r="D1589" s="21"/>
      <c r="E1589" s="21"/>
      <c r="F1589" s="21"/>
      <c r="G1589" s="142"/>
      <c r="H1589" s="273"/>
      <c r="I1589" s="135"/>
      <c r="J1589" s="79"/>
      <c r="M1589" s="349"/>
      <c r="N1589" s="73"/>
    </row>
    <row r="1590" spans="1:14" s="111" customFormat="1" x14ac:dyDescent="0.2">
      <c r="A1590" s="75"/>
      <c r="B1590" s="141"/>
      <c r="C1590" s="77"/>
      <c r="D1590" s="21"/>
      <c r="E1590" s="21"/>
      <c r="F1590" s="21"/>
      <c r="G1590" s="142"/>
      <c r="H1590" s="273"/>
      <c r="I1590" s="135"/>
      <c r="J1590" s="79"/>
      <c r="K1590" s="35"/>
      <c r="L1590" s="246"/>
      <c r="M1590" s="349"/>
      <c r="N1590" s="188"/>
    </row>
    <row r="1591" spans="1:14" x14ac:dyDescent="0.2">
      <c r="A1591" s="75"/>
      <c r="B1591" s="141"/>
      <c r="C1591" s="77"/>
      <c r="D1591" s="21"/>
      <c r="E1591" s="21"/>
      <c r="F1591" s="21"/>
      <c r="G1591" s="142"/>
      <c r="H1591" s="273"/>
      <c r="I1591" s="135"/>
      <c r="J1591" s="79"/>
      <c r="M1591" s="349"/>
      <c r="N1591" s="73"/>
    </row>
    <row r="1592" spans="1:14" x14ac:dyDescent="0.2">
      <c r="A1592" s="75"/>
      <c r="B1592" s="141"/>
      <c r="C1592" s="77"/>
      <c r="D1592" s="21"/>
      <c r="E1592" s="21"/>
      <c r="F1592" s="21"/>
      <c r="G1592" s="142"/>
      <c r="H1592" s="273"/>
      <c r="I1592" s="135"/>
      <c r="J1592" s="79"/>
      <c r="M1592" s="349"/>
      <c r="N1592" s="146"/>
    </row>
    <row r="1593" spans="1:14" x14ac:dyDescent="0.2">
      <c r="A1593" s="75"/>
      <c r="B1593" s="141"/>
      <c r="C1593" s="77"/>
      <c r="D1593" s="21"/>
      <c r="E1593" s="21"/>
      <c r="F1593" s="21"/>
      <c r="G1593" s="142"/>
      <c r="H1593" s="273"/>
      <c r="I1593" s="135"/>
      <c r="J1593" s="79"/>
      <c r="M1593" s="349"/>
      <c r="N1593" s="73"/>
    </row>
    <row r="1594" spans="1:14" x14ac:dyDescent="0.2">
      <c r="A1594" s="75"/>
      <c r="B1594" s="141"/>
      <c r="C1594" s="77"/>
      <c r="D1594" s="21"/>
      <c r="E1594" s="21"/>
      <c r="F1594" s="21"/>
      <c r="G1594" s="142"/>
      <c r="H1594" s="273"/>
      <c r="I1594" s="135"/>
      <c r="J1594" s="79"/>
      <c r="M1594" s="349"/>
      <c r="N1594" s="73"/>
    </row>
    <row r="1595" spans="1:14" x14ac:dyDescent="0.2">
      <c r="A1595" s="75"/>
      <c r="B1595" s="141"/>
      <c r="C1595" s="77"/>
      <c r="D1595" s="21"/>
      <c r="E1595" s="21"/>
      <c r="F1595" s="21"/>
      <c r="G1595" s="142"/>
      <c r="H1595" s="273"/>
      <c r="I1595" s="135"/>
      <c r="J1595" s="79"/>
      <c r="M1595" s="349"/>
      <c r="N1595" s="73"/>
    </row>
    <row r="1596" spans="1:14" x14ac:dyDescent="0.2">
      <c r="A1596" s="75"/>
      <c r="B1596" s="174"/>
      <c r="C1596" s="113"/>
      <c r="D1596" s="106"/>
      <c r="E1596" s="106"/>
      <c r="F1596" s="21"/>
      <c r="G1596" s="189"/>
      <c r="H1596" s="286"/>
      <c r="I1596" s="175"/>
      <c r="J1596" s="79"/>
      <c r="M1596" s="349"/>
      <c r="N1596" s="73"/>
    </row>
    <row r="1597" spans="1:14" s="123" customFormat="1" x14ac:dyDescent="0.2">
      <c r="A1597" s="75"/>
      <c r="B1597" s="141"/>
      <c r="C1597" s="19"/>
      <c r="D1597" s="177"/>
      <c r="E1597" s="7"/>
      <c r="F1597" s="21"/>
      <c r="G1597" s="76"/>
      <c r="H1597" s="273"/>
      <c r="I1597" s="23"/>
      <c r="J1597" s="79"/>
      <c r="K1597" s="35"/>
      <c r="L1597" s="246"/>
      <c r="M1597" s="349"/>
      <c r="N1597" s="173"/>
    </row>
    <row r="1598" spans="1:14" s="123" customFormat="1" x14ac:dyDescent="0.2">
      <c r="A1598" s="75"/>
      <c r="B1598" s="166"/>
      <c r="C1598" s="119"/>
      <c r="D1598" s="120"/>
      <c r="E1598" s="120"/>
      <c r="F1598" s="21"/>
      <c r="G1598" s="190"/>
      <c r="H1598" s="288"/>
      <c r="I1598" s="167"/>
      <c r="J1598" s="79"/>
      <c r="K1598" s="35"/>
      <c r="L1598" s="246"/>
      <c r="M1598" s="349"/>
      <c r="N1598" s="173"/>
    </row>
    <row r="1599" spans="1:14" s="123" customFormat="1" ht="15" x14ac:dyDescent="0.2">
      <c r="A1599" s="75"/>
      <c r="B1599" s="141"/>
      <c r="C1599" s="176"/>
      <c r="D1599" s="176"/>
      <c r="E1599" s="176"/>
      <c r="F1599" s="21"/>
      <c r="G1599" s="142"/>
      <c r="H1599" s="273"/>
      <c r="I1599" s="191"/>
      <c r="J1599" s="79"/>
      <c r="K1599" s="35"/>
      <c r="L1599" s="246"/>
      <c r="M1599" s="349"/>
      <c r="N1599" s="173"/>
    </row>
    <row r="1600" spans="1:14" s="123" customFormat="1" x14ac:dyDescent="0.2">
      <c r="A1600" s="75"/>
      <c r="B1600" s="141"/>
      <c r="C1600" s="77"/>
      <c r="D1600" s="21"/>
      <c r="E1600" s="21"/>
      <c r="F1600" s="21"/>
      <c r="G1600" s="142"/>
      <c r="H1600" s="273"/>
      <c r="I1600" s="135"/>
      <c r="J1600" s="79"/>
      <c r="K1600" s="35"/>
      <c r="L1600" s="246"/>
      <c r="M1600" s="349"/>
      <c r="N1600" s="173"/>
    </row>
    <row r="1601" spans="1:14" s="123" customFormat="1" x14ac:dyDescent="0.2">
      <c r="A1601" s="75"/>
      <c r="B1601" s="141"/>
      <c r="C1601" s="60"/>
      <c r="D1601" s="21"/>
      <c r="E1601" s="21"/>
      <c r="F1601" s="21"/>
      <c r="G1601" s="142"/>
      <c r="H1601" s="273"/>
      <c r="I1601" s="135"/>
      <c r="J1601" s="79"/>
      <c r="K1601" s="35"/>
      <c r="L1601" s="246"/>
      <c r="M1601" s="349"/>
      <c r="N1601" s="173"/>
    </row>
    <row r="1602" spans="1:14" s="123" customFormat="1" x14ac:dyDescent="0.2">
      <c r="A1602" s="75"/>
      <c r="B1602" s="141"/>
      <c r="C1602" s="77"/>
      <c r="D1602" s="21"/>
      <c r="E1602" s="21"/>
      <c r="F1602" s="21"/>
      <c r="G1602" s="142"/>
      <c r="H1602" s="273"/>
      <c r="I1602" s="135"/>
      <c r="J1602" s="79"/>
      <c r="K1602" s="35"/>
      <c r="L1602" s="246"/>
      <c r="M1602" s="349"/>
      <c r="N1602" s="173"/>
    </row>
    <row r="1603" spans="1:14" x14ac:dyDescent="0.2">
      <c r="A1603" s="75"/>
      <c r="B1603" s="141"/>
      <c r="C1603" s="77"/>
      <c r="D1603" s="21"/>
      <c r="E1603" s="21"/>
      <c r="F1603" s="21"/>
      <c r="G1603" s="142"/>
      <c r="H1603" s="273"/>
      <c r="I1603" s="135"/>
      <c r="J1603" s="79"/>
      <c r="L1603" s="261"/>
      <c r="M1603" s="349"/>
      <c r="N1603" s="73"/>
    </row>
    <row r="1604" spans="1:14" x14ac:dyDescent="0.2">
      <c r="A1604" s="75"/>
      <c r="B1604" s="141"/>
      <c r="C1604" s="77"/>
      <c r="D1604" s="21"/>
      <c r="E1604" s="21"/>
      <c r="F1604" s="21"/>
      <c r="G1604" s="142"/>
      <c r="H1604" s="273"/>
      <c r="I1604" s="135"/>
      <c r="J1604" s="79"/>
      <c r="M1604" s="349"/>
      <c r="N1604" s="73"/>
    </row>
    <row r="1605" spans="1:14" x14ac:dyDescent="0.2">
      <c r="A1605" s="75"/>
      <c r="B1605" s="141"/>
      <c r="C1605" s="77"/>
      <c r="D1605" s="21"/>
      <c r="E1605" s="21"/>
      <c r="F1605" s="21"/>
      <c r="G1605" s="142"/>
      <c r="H1605" s="273"/>
      <c r="I1605" s="135"/>
      <c r="J1605" s="79"/>
      <c r="M1605" s="349"/>
      <c r="N1605" s="73"/>
    </row>
    <row r="1606" spans="1:14" x14ac:dyDescent="0.2">
      <c r="A1606" s="75"/>
      <c r="B1606" s="141"/>
      <c r="C1606" s="77"/>
      <c r="D1606" s="21"/>
      <c r="E1606" s="21"/>
      <c r="F1606" s="21"/>
      <c r="G1606" s="142"/>
      <c r="H1606" s="273"/>
      <c r="I1606" s="135"/>
      <c r="J1606" s="79"/>
      <c r="M1606" s="349"/>
      <c r="N1606" s="73"/>
    </row>
    <row r="1607" spans="1:14" x14ac:dyDescent="0.2">
      <c r="A1607" s="104"/>
      <c r="B1607" s="141"/>
      <c r="C1607" s="77"/>
      <c r="D1607" s="21"/>
      <c r="E1607" s="21"/>
      <c r="F1607" s="21"/>
      <c r="G1607" s="142"/>
      <c r="H1607" s="273"/>
      <c r="I1607" s="135"/>
      <c r="J1607" s="79"/>
      <c r="M1607" s="349"/>
      <c r="N1607" s="73"/>
    </row>
    <row r="1608" spans="1:14" x14ac:dyDescent="0.2">
      <c r="A1608" s="75"/>
      <c r="B1608" s="141"/>
      <c r="C1608" s="77"/>
      <c r="D1608" s="21"/>
      <c r="E1608" s="21"/>
      <c r="F1608" s="21"/>
      <c r="G1608" s="142"/>
      <c r="H1608" s="273"/>
      <c r="I1608" s="135"/>
      <c r="J1608" s="79"/>
      <c r="M1608" s="349"/>
      <c r="N1608" s="73"/>
    </row>
    <row r="1609" spans="1:14" x14ac:dyDescent="0.2">
      <c r="A1609" s="117"/>
      <c r="B1609" s="141"/>
      <c r="C1609" s="77"/>
      <c r="D1609" s="21"/>
      <c r="E1609" s="21"/>
      <c r="F1609" s="21"/>
      <c r="G1609" s="142"/>
      <c r="H1609" s="273"/>
      <c r="I1609" s="135"/>
      <c r="J1609" s="79"/>
      <c r="M1609" s="349"/>
      <c r="N1609" s="73"/>
    </row>
    <row r="1610" spans="1:14" x14ac:dyDescent="0.2">
      <c r="A1610" s="75"/>
      <c r="B1610" s="141"/>
      <c r="C1610" s="77"/>
      <c r="D1610" s="21"/>
      <c r="E1610" s="21"/>
      <c r="F1610" s="21"/>
      <c r="G1610" s="142"/>
      <c r="H1610" s="273"/>
      <c r="I1610" s="135"/>
      <c r="J1610" s="79"/>
      <c r="M1610" s="349"/>
      <c r="N1610" s="73"/>
    </row>
    <row r="1611" spans="1:14" x14ac:dyDescent="0.2">
      <c r="A1611" s="75"/>
      <c r="B1611" s="141"/>
      <c r="C1611" s="77"/>
      <c r="D1611" s="21"/>
      <c r="E1611" s="21"/>
      <c r="F1611" s="21"/>
      <c r="G1611" s="142"/>
      <c r="H1611" s="273"/>
      <c r="I1611" s="135"/>
      <c r="J1611" s="79"/>
      <c r="M1611" s="349"/>
      <c r="N1611" s="73"/>
    </row>
    <row r="1612" spans="1:14" x14ac:dyDescent="0.2">
      <c r="A1612" s="75"/>
      <c r="B1612" s="141"/>
      <c r="C1612" s="77"/>
      <c r="D1612" s="21"/>
      <c r="E1612" s="21"/>
      <c r="F1612" s="21"/>
      <c r="G1612" s="142"/>
      <c r="H1612" s="273"/>
      <c r="I1612" s="135"/>
      <c r="J1612" s="79"/>
      <c r="M1612" s="349"/>
      <c r="N1612" s="73"/>
    </row>
    <row r="1613" spans="1:14" x14ac:dyDescent="0.2">
      <c r="A1613" s="75"/>
      <c r="B1613" s="141"/>
      <c r="C1613" s="77"/>
      <c r="D1613" s="21"/>
      <c r="E1613" s="21"/>
      <c r="F1613" s="21"/>
      <c r="G1613" s="142"/>
      <c r="H1613" s="273"/>
      <c r="I1613" s="135"/>
      <c r="J1613" s="79"/>
      <c r="M1613" s="349"/>
      <c r="N1613" s="73"/>
    </row>
    <row r="1614" spans="1:14" x14ac:dyDescent="0.2">
      <c r="A1614" s="75"/>
      <c r="B1614" s="141"/>
      <c r="C1614" s="77"/>
      <c r="D1614" s="21"/>
      <c r="E1614" s="21"/>
      <c r="F1614" s="21"/>
      <c r="G1614" s="142"/>
      <c r="H1614" s="273"/>
      <c r="I1614" s="135"/>
      <c r="J1614" s="79"/>
      <c r="M1614" s="349"/>
      <c r="N1614" s="73"/>
    </row>
    <row r="1615" spans="1:14" x14ac:dyDescent="0.2">
      <c r="A1615" s="75"/>
      <c r="B1615" s="141"/>
      <c r="C1615" s="77"/>
      <c r="D1615" s="21"/>
      <c r="E1615" s="21"/>
      <c r="F1615" s="21"/>
      <c r="G1615" s="142"/>
      <c r="H1615" s="273"/>
      <c r="I1615" s="135"/>
      <c r="J1615" s="79"/>
      <c r="M1615" s="349"/>
      <c r="N1615" s="73"/>
    </row>
    <row r="1616" spans="1:14" x14ac:dyDescent="0.2">
      <c r="A1616" s="75"/>
      <c r="B1616" s="141"/>
      <c r="C1616" s="77"/>
      <c r="D1616" s="21"/>
      <c r="E1616" s="21"/>
      <c r="F1616" s="21"/>
      <c r="G1616" s="142"/>
      <c r="H1616" s="273"/>
      <c r="I1616" s="135"/>
      <c r="J1616" s="79"/>
      <c r="M1616" s="349"/>
      <c r="N1616" s="73"/>
    </row>
    <row r="1617" spans="1:14" x14ac:dyDescent="0.2">
      <c r="A1617" s="75"/>
      <c r="B1617" s="141"/>
      <c r="C1617" s="77"/>
      <c r="D1617" s="21"/>
      <c r="E1617" s="21"/>
      <c r="F1617" s="21"/>
      <c r="G1617" s="142"/>
      <c r="H1617" s="273"/>
      <c r="I1617" s="135"/>
      <c r="J1617" s="79"/>
      <c r="M1617" s="349"/>
      <c r="N1617" s="73"/>
    </row>
    <row r="1618" spans="1:14" x14ac:dyDescent="0.2">
      <c r="A1618" s="75"/>
      <c r="B1618" s="141"/>
      <c r="C1618" s="77"/>
      <c r="D1618" s="21"/>
      <c r="E1618" s="21"/>
      <c r="F1618" s="21"/>
      <c r="G1618" s="142"/>
      <c r="H1618" s="273"/>
      <c r="I1618" s="135"/>
      <c r="J1618" s="79"/>
      <c r="M1618" s="349"/>
      <c r="N1618" s="73"/>
    </row>
    <row r="1619" spans="1:14" x14ac:dyDescent="0.2">
      <c r="A1619" s="75"/>
      <c r="B1619" s="141"/>
      <c r="C1619" s="77"/>
      <c r="D1619" s="21"/>
      <c r="E1619" s="21"/>
      <c r="F1619" s="21"/>
      <c r="G1619" s="142"/>
      <c r="H1619" s="273"/>
      <c r="I1619" s="135"/>
      <c r="J1619" s="79"/>
      <c r="M1619" s="349"/>
      <c r="N1619" s="73"/>
    </row>
    <row r="1620" spans="1:14" x14ac:dyDescent="0.2">
      <c r="A1620" s="75"/>
      <c r="B1620" s="141"/>
      <c r="C1620" s="192"/>
      <c r="D1620" s="21"/>
      <c r="E1620" s="21"/>
      <c r="F1620" s="21"/>
      <c r="G1620" s="142"/>
      <c r="H1620" s="273"/>
      <c r="I1620" s="135"/>
      <c r="J1620" s="79"/>
      <c r="M1620" s="349"/>
      <c r="N1620" s="73"/>
    </row>
    <row r="1621" spans="1:14" x14ac:dyDescent="0.2">
      <c r="A1621" s="75"/>
      <c r="B1621" s="141"/>
      <c r="C1621" s="77"/>
      <c r="D1621" s="21"/>
      <c r="E1621" s="21"/>
      <c r="F1621" s="21"/>
      <c r="G1621" s="142"/>
      <c r="H1621" s="273"/>
      <c r="I1621" s="135"/>
      <c r="J1621" s="79"/>
      <c r="M1621" s="349"/>
      <c r="N1621" s="73"/>
    </row>
    <row r="1622" spans="1:14" x14ac:dyDescent="0.2">
      <c r="A1622" s="75"/>
      <c r="B1622" s="141"/>
      <c r="C1622" s="77"/>
      <c r="D1622" s="21"/>
      <c r="E1622" s="21"/>
      <c r="F1622" s="21"/>
      <c r="G1622" s="142"/>
      <c r="H1622" s="273"/>
      <c r="I1622" s="135"/>
      <c r="J1622" s="79"/>
      <c r="M1622" s="349"/>
      <c r="N1622" s="73"/>
    </row>
    <row r="1623" spans="1:14" x14ac:dyDescent="0.2">
      <c r="A1623" s="75"/>
      <c r="B1623" s="141"/>
      <c r="C1623" s="77"/>
      <c r="D1623" s="21"/>
      <c r="E1623" s="21"/>
      <c r="F1623" s="21"/>
      <c r="G1623" s="142"/>
      <c r="H1623" s="273"/>
      <c r="I1623" s="135"/>
      <c r="J1623" s="79"/>
      <c r="M1623" s="349"/>
      <c r="N1623" s="73"/>
    </row>
    <row r="1624" spans="1:14" x14ac:dyDescent="0.2">
      <c r="A1624" s="75"/>
      <c r="B1624" s="141"/>
      <c r="C1624" s="77"/>
      <c r="D1624" s="21"/>
      <c r="E1624" s="21"/>
      <c r="F1624" s="21"/>
      <c r="G1624" s="142"/>
      <c r="H1624" s="273"/>
      <c r="I1624" s="135"/>
      <c r="J1624" s="79"/>
      <c r="M1624" s="349"/>
      <c r="N1624" s="73"/>
    </row>
    <row r="1625" spans="1:14" x14ac:dyDescent="0.2">
      <c r="A1625" s="75"/>
      <c r="B1625" s="141"/>
      <c r="C1625" s="77"/>
      <c r="D1625" s="21"/>
      <c r="E1625" s="21"/>
      <c r="F1625" s="21"/>
      <c r="G1625" s="142"/>
      <c r="H1625" s="273"/>
      <c r="I1625" s="135"/>
      <c r="J1625" s="79"/>
      <c r="M1625" s="349"/>
      <c r="N1625" s="73"/>
    </row>
    <row r="1626" spans="1:14" x14ac:dyDescent="0.2">
      <c r="A1626" s="75"/>
      <c r="B1626" s="141"/>
      <c r="C1626" s="77"/>
      <c r="D1626" s="21"/>
      <c r="E1626" s="21"/>
      <c r="F1626" s="21"/>
      <c r="G1626" s="142"/>
      <c r="H1626" s="273"/>
      <c r="I1626" s="135"/>
      <c r="J1626" s="79"/>
      <c r="M1626" s="349"/>
      <c r="N1626" s="73"/>
    </row>
    <row r="1627" spans="1:14" x14ac:dyDescent="0.2">
      <c r="A1627" s="75"/>
      <c r="B1627" s="141"/>
      <c r="C1627" s="77"/>
      <c r="D1627" s="21"/>
      <c r="E1627" s="21"/>
      <c r="F1627" s="21"/>
      <c r="G1627" s="142"/>
      <c r="H1627" s="273"/>
      <c r="I1627" s="135"/>
      <c r="J1627" s="79"/>
      <c r="M1627" s="349"/>
      <c r="N1627" s="73"/>
    </row>
    <row r="1628" spans="1:14" x14ac:dyDescent="0.2">
      <c r="A1628" s="75"/>
      <c r="B1628" s="141"/>
      <c r="C1628" s="77"/>
      <c r="D1628" s="21"/>
      <c r="E1628" s="21"/>
      <c r="F1628" s="21"/>
      <c r="G1628" s="142"/>
      <c r="H1628" s="273"/>
      <c r="I1628" s="135"/>
      <c r="J1628" s="79"/>
      <c r="M1628" s="349"/>
      <c r="N1628" s="73"/>
    </row>
    <row r="1629" spans="1:14" x14ac:dyDescent="0.2">
      <c r="A1629" s="75"/>
      <c r="B1629" s="141"/>
      <c r="C1629" s="77"/>
      <c r="D1629" s="21"/>
      <c r="E1629" s="21"/>
      <c r="F1629" s="21"/>
      <c r="G1629" s="142"/>
      <c r="H1629" s="273"/>
      <c r="I1629" s="135"/>
      <c r="J1629" s="79"/>
      <c r="M1629" s="349"/>
      <c r="N1629" s="73"/>
    </row>
    <row r="1630" spans="1:14" x14ac:dyDescent="0.2">
      <c r="A1630" s="75"/>
      <c r="B1630" s="141"/>
      <c r="C1630" s="77"/>
      <c r="D1630" s="21"/>
      <c r="E1630" s="21"/>
      <c r="F1630" s="21"/>
      <c r="G1630" s="142"/>
      <c r="H1630" s="273"/>
      <c r="I1630" s="135"/>
      <c r="J1630" s="79"/>
      <c r="M1630" s="349"/>
      <c r="N1630" s="73"/>
    </row>
    <row r="1631" spans="1:14" x14ac:dyDescent="0.2">
      <c r="A1631" s="75"/>
      <c r="B1631" s="141"/>
      <c r="C1631" s="77"/>
      <c r="D1631" s="21"/>
      <c r="E1631" s="21"/>
      <c r="F1631" s="21"/>
      <c r="G1631" s="142"/>
      <c r="H1631" s="273"/>
      <c r="I1631" s="135"/>
      <c r="J1631" s="79"/>
      <c r="M1631" s="349"/>
      <c r="N1631" s="73"/>
    </row>
    <row r="1632" spans="1:14" x14ac:dyDescent="0.2">
      <c r="A1632" s="75"/>
      <c r="B1632" s="141"/>
      <c r="C1632" s="77"/>
      <c r="D1632" s="21"/>
      <c r="E1632" s="21"/>
      <c r="F1632" s="21"/>
      <c r="G1632" s="142"/>
      <c r="H1632" s="273"/>
      <c r="I1632" s="135"/>
      <c r="J1632" s="79"/>
      <c r="M1632" s="349"/>
      <c r="N1632" s="73"/>
    </row>
    <row r="1633" spans="1:14" x14ac:dyDescent="0.2">
      <c r="A1633" s="75"/>
      <c r="B1633" s="141"/>
      <c r="C1633" s="77"/>
      <c r="D1633" s="21"/>
      <c r="E1633" s="21"/>
      <c r="F1633" s="21"/>
      <c r="G1633" s="142"/>
      <c r="H1633" s="273"/>
      <c r="I1633" s="135"/>
      <c r="J1633" s="79"/>
      <c r="M1633" s="349"/>
      <c r="N1633" s="73"/>
    </row>
    <row r="1634" spans="1:14" x14ac:dyDescent="0.2">
      <c r="A1634" s="75"/>
      <c r="B1634" s="141"/>
      <c r="C1634" s="77"/>
      <c r="D1634" s="21"/>
      <c r="E1634" s="21"/>
      <c r="F1634" s="21"/>
      <c r="G1634" s="142"/>
      <c r="H1634" s="273"/>
      <c r="I1634" s="135"/>
      <c r="J1634" s="79"/>
      <c r="M1634" s="349"/>
      <c r="N1634" s="73"/>
    </row>
    <row r="1635" spans="1:14" x14ac:dyDescent="0.2">
      <c r="A1635" s="75"/>
      <c r="B1635" s="141"/>
      <c r="C1635" s="77"/>
      <c r="D1635" s="21"/>
      <c r="E1635" s="21"/>
      <c r="F1635" s="21"/>
      <c r="G1635" s="142"/>
      <c r="H1635" s="273"/>
      <c r="I1635" s="135"/>
      <c r="J1635" s="79"/>
      <c r="M1635" s="349"/>
      <c r="N1635" s="73"/>
    </row>
    <row r="1636" spans="1:14" x14ac:dyDescent="0.2">
      <c r="A1636" s="75"/>
      <c r="B1636" s="141"/>
      <c r="C1636" s="77"/>
      <c r="D1636" s="21"/>
      <c r="E1636" s="21"/>
      <c r="F1636" s="21"/>
      <c r="G1636" s="142"/>
      <c r="H1636" s="273"/>
      <c r="I1636" s="135"/>
      <c r="J1636" s="79"/>
      <c r="M1636" s="349"/>
      <c r="N1636" s="73"/>
    </row>
    <row r="1637" spans="1:14" x14ac:dyDescent="0.2">
      <c r="A1637" s="75"/>
      <c r="B1637" s="141"/>
      <c r="C1637" s="77"/>
      <c r="D1637" s="21"/>
      <c r="E1637" s="21"/>
      <c r="F1637" s="21"/>
      <c r="G1637" s="142"/>
      <c r="H1637" s="273"/>
      <c r="I1637" s="135"/>
      <c r="J1637" s="79"/>
      <c r="M1637" s="349"/>
      <c r="N1637" s="73"/>
    </row>
    <row r="1638" spans="1:14" x14ac:dyDescent="0.2">
      <c r="A1638" s="75"/>
      <c r="B1638" s="141"/>
      <c r="C1638" s="77"/>
      <c r="D1638" s="21"/>
      <c r="E1638" s="21"/>
      <c r="F1638" s="21"/>
      <c r="G1638" s="142"/>
      <c r="H1638" s="273"/>
      <c r="I1638" s="135"/>
      <c r="J1638" s="79"/>
      <c r="M1638" s="349"/>
      <c r="N1638" s="73"/>
    </row>
    <row r="1639" spans="1:14" x14ac:dyDescent="0.2">
      <c r="A1639" s="75"/>
      <c r="B1639" s="141"/>
      <c r="C1639" s="77"/>
      <c r="D1639" s="21"/>
      <c r="E1639" s="21"/>
      <c r="F1639" s="21"/>
      <c r="G1639" s="142"/>
      <c r="H1639" s="273"/>
      <c r="I1639" s="135"/>
      <c r="J1639" s="79"/>
      <c r="M1639" s="349"/>
      <c r="N1639" s="73"/>
    </row>
    <row r="1640" spans="1:14" x14ac:dyDescent="0.2">
      <c r="A1640" s="75"/>
      <c r="B1640" s="141"/>
      <c r="C1640" s="77"/>
      <c r="D1640" s="21"/>
      <c r="E1640" s="21"/>
      <c r="F1640" s="21"/>
      <c r="G1640" s="142"/>
      <c r="H1640" s="273"/>
      <c r="I1640" s="135"/>
      <c r="J1640" s="79"/>
      <c r="M1640" s="349"/>
      <c r="N1640" s="73"/>
    </row>
    <row r="1641" spans="1:14" x14ac:dyDescent="0.2">
      <c r="A1641" s="75"/>
      <c r="B1641" s="141"/>
      <c r="C1641" s="77"/>
      <c r="D1641" s="21"/>
      <c r="E1641" s="21"/>
      <c r="F1641" s="21"/>
      <c r="G1641" s="142"/>
      <c r="H1641" s="273"/>
      <c r="I1641" s="135"/>
      <c r="J1641" s="79"/>
      <c r="M1641" s="349"/>
      <c r="N1641" s="73"/>
    </row>
    <row r="1642" spans="1:14" x14ac:dyDescent="0.2">
      <c r="A1642" s="75"/>
      <c r="B1642" s="141"/>
      <c r="C1642" s="77"/>
      <c r="D1642" s="21"/>
      <c r="E1642" s="21"/>
      <c r="F1642" s="21"/>
      <c r="G1642" s="142"/>
      <c r="H1642" s="273"/>
      <c r="I1642" s="135"/>
      <c r="J1642" s="79"/>
      <c r="M1642" s="349"/>
      <c r="N1642" s="73"/>
    </row>
    <row r="1643" spans="1:14" x14ac:dyDescent="0.2">
      <c r="A1643" s="75"/>
      <c r="B1643" s="141"/>
      <c r="C1643" s="77"/>
      <c r="D1643" s="21"/>
      <c r="E1643" s="21"/>
      <c r="F1643" s="21"/>
      <c r="G1643" s="142"/>
      <c r="H1643" s="273"/>
      <c r="I1643" s="135"/>
      <c r="J1643" s="79"/>
      <c r="M1643" s="349"/>
      <c r="N1643" s="146"/>
    </row>
    <row r="1644" spans="1:14" x14ac:dyDescent="0.2">
      <c r="A1644" s="75"/>
      <c r="B1644" s="141"/>
      <c r="C1644" s="77"/>
      <c r="D1644" s="21"/>
      <c r="E1644" s="21"/>
      <c r="F1644" s="21"/>
      <c r="G1644" s="142"/>
      <c r="H1644" s="273"/>
      <c r="I1644" s="135"/>
      <c r="J1644" s="79"/>
      <c r="M1644" s="349"/>
      <c r="N1644" s="73"/>
    </row>
    <row r="1645" spans="1:14" x14ac:dyDescent="0.2">
      <c r="A1645" s="75"/>
      <c r="B1645" s="141"/>
      <c r="C1645" s="77"/>
      <c r="D1645" s="21"/>
      <c r="E1645" s="21"/>
      <c r="F1645" s="21"/>
      <c r="G1645" s="142"/>
      <c r="H1645" s="273"/>
      <c r="I1645" s="135"/>
      <c r="J1645" s="79"/>
      <c r="M1645" s="349"/>
      <c r="N1645" s="73"/>
    </row>
    <row r="1646" spans="1:14" x14ac:dyDescent="0.2">
      <c r="A1646" s="75"/>
      <c r="B1646" s="141"/>
      <c r="C1646" s="77"/>
      <c r="D1646" s="21"/>
      <c r="E1646" s="21"/>
      <c r="F1646" s="21"/>
      <c r="G1646" s="142"/>
      <c r="H1646" s="273"/>
      <c r="I1646" s="135"/>
      <c r="J1646" s="79"/>
      <c r="M1646" s="349"/>
      <c r="N1646" s="73"/>
    </row>
    <row r="1647" spans="1:14" x14ac:dyDescent="0.2">
      <c r="A1647" s="75"/>
      <c r="B1647" s="141"/>
      <c r="C1647" s="77"/>
      <c r="D1647" s="21"/>
      <c r="E1647" s="21"/>
      <c r="F1647" s="21"/>
      <c r="G1647" s="142"/>
      <c r="H1647" s="273"/>
      <c r="I1647" s="135"/>
      <c r="J1647" s="79"/>
      <c r="M1647" s="349"/>
      <c r="N1647" s="73"/>
    </row>
    <row r="1648" spans="1:14" x14ac:dyDescent="0.2">
      <c r="A1648" s="75"/>
      <c r="B1648" s="141"/>
      <c r="C1648" s="77"/>
      <c r="D1648" s="21"/>
      <c r="E1648" s="21"/>
      <c r="F1648" s="21"/>
      <c r="G1648" s="142"/>
      <c r="H1648" s="273"/>
      <c r="I1648" s="135"/>
      <c r="J1648" s="79"/>
      <c r="M1648" s="349"/>
      <c r="N1648" s="73"/>
    </row>
    <row r="1649" spans="1:14" x14ac:dyDescent="0.2">
      <c r="A1649" s="75"/>
      <c r="B1649" s="141"/>
      <c r="C1649" s="77"/>
      <c r="D1649" s="21"/>
      <c r="E1649" s="21"/>
      <c r="F1649" s="21"/>
      <c r="G1649" s="142"/>
      <c r="H1649" s="273"/>
      <c r="I1649" s="135"/>
      <c r="J1649" s="79"/>
      <c r="M1649" s="349"/>
      <c r="N1649" s="73"/>
    </row>
    <row r="1650" spans="1:14" x14ac:dyDescent="0.2">
      <c r="A1650" s="75"/>
      <c r="B1650" s="141"/>
      <c r="C1650" s="77"/>
      <c r="D1650" s="21"/>
      <c r="E1650" s="21"/>
      <c r="F1650" s="21"/>
      <c r="G1650" s="142"/>
      <c r="H1650" s="273"/>
      <c r="I1650" s="135"/>
      <c r="J1650" s="79"/>
      <c r="M1650" s="349"/>
      <c r="N1650" s="73"/>
    </row>
    <row r="1651" spans="1:14" x14ac:dyDescent="0.2">
      <c r="A1651" s="75"/>
      <c r="B1651" s="141"/>
      <c r="C1651" s="77"/>
      <c r="D1651" s="21"/>
      <c r="E1651" s="21"/>
      <c r="F1651" s="21"/>
      <c r="G1651" s="142"/>
      <c r="H1651" s="273"/>
      <c r="I1651" s="135"/>
      <c r="J1651" s="79"/>
      <c r="M1651" s="349"/>
      <c r="N1651" s="73"/>
    </row>
    <row r="1652" spans="1:14" x14ac:dyDescent="0.2">
      <c r="A1652" s="75"/>
      <c r="B1652" s="141"/>
      <c r="C1652" s="77"/>
      <c r="D1652" s="21"/>
      <c r="E1652" s="21"/>
      <c r="F1652" s="21"/>
      <c r="G1652" s="142"/>
      <c r="H1652" s="273"/>
      <c r="I1652" s="135"/>
      <c r="J1652" s="79"/>
      <c r="M1652" s="349"/>
      <c r="N1652" s="73"/>
    </row>
    <row r="1653" spans="1:14" x14ac:dyDescent="0.2">
      <c r="A1653" s="75"/>
      <c r="B1653" s="141"/>
      <c r="C1653" s="77"/>
      <c r="D1653" s="21"/>
      <c r="E1653" s="21"/>
      <c r="F1653" s="21"/>
      <c r="G1653" s="142"/>
      <c r="H1653" s="273"/>
      <c r="I1653" s="135"/>
      <c r="J1653" s="79"/>
      <c r="M1653" s="349"/>
      <c r="N1653" s="73"/>
    </row>
    <row r="1654" spans="1:14" x14ac:dyDescent="0.2">
      <c r="A1654" s="75"/>
      <c r="B1654" s="141"/>
      <c r="C1654" s="77"/>
      <c r="D1654" s="21"/>
      <c r="E1654" s="21"/>
      <c r="F1654" s="21"/>
      <c r="G1654" s="142"/>
      <c r="H1654" s="273"/>
      <c r="I1654" s="135"/>
      <c r="J1654" s="79"/>
      <c r="M1654" s="349"/>
      <c r="N1654" s="73"/>
    </row>
    <row r="1655" spans="1:14" x14ac:dyDescent="0.2">
      <c r="A1655" s="75"/>
      <c r="B1655" s="141"/>
      <c r="C1655" s="77"/>
      <c r="D1655" s="21"/>
      <c r="E1655" s="21"/>
      <c r="F1655" s="21"/>
      <c r="G1655" s="142"/>
      <c r="H1655" s="273"/>
      <c r="I1655" s="135"/>
      <c r="J1655" s="79"/>
      <c r="M1655" s="349"/>
      <c r="N1655" s="73"/>
    </row>
    <row r="1656" spans="1:14" x14ac:dyDescent="0.2">
      <c r="A1656" s="75"/>
      <c r="B1656" s="141"/>
      <c r="C1656" s="77"/>
      <c r="D1656" s="21"/>
      <c r="E1656" s="21"/>
      <c r="F1656" s="21"/>
      <c r="G1656" s="142"/>
      <c r="H1656" s="273"/>
      <c r="I1656" s="135"/>
      <c r="J1656" s="79"/>
      <c r="M1656" s="349"/>
      <c r="N1656" s="73"/>
    </row>
    <row r="1657" spans="1:14" x14ac:dyDescent="0.2">
      <c r="A1657" s="75"/>
      <c r="B1657" s="141"/>
      <c r="C1657" s="77"/>
      <c r="D1657" s="21"/>
      <c r="E1657" s="21"/>
      <c r="F1657" s="21"/>
      <c r="G1657" s="142"/>
      <c r="H1657" s="273"/>
      <c r="I1657" s="135"/>
      <c r="J1657" s="79"/>
      <c r="M1657" s="349"/>
      <c r="N1657" s="73"/>
    </row>
    <row r="1658" spans="1:14" x14ac:dyDescent="0.2">
      <c r="A1658" s="75"/>
      <c r="B1658" s="141"/>
      <c r="C1658" s="77"/>
      <c r="D1658" s="21"/>
      <c r="E1658" s="21"/>
      <c r="F1658" s="21"/>
      <c r="G1658" s="142"/>
      <c r="H1658" s="273"/>
      <c r="I1658" s="135"/>
      <c r="J1658" s="79"/>
      <c r="M1658" s="349"/>
      <c r="N1658" s="73"/>
    </row>
    <row r="1659" spans="1:14" x14ac:dyDescent="0.2">
      <c r="A1659" s="75"/>
      <c r="B1659" s="141"/>
      <c r="C1659" s="77"/>
      <c r="D1659" s="21"/>
      <c r="E1659" s="21"/>
      <c r="F1659" s="21"/>
      <c r="G1659" s="142"/>
      <c r="H1659" s="273"/>
      <c r="I1659" s="135"/>
      <c r="J1659" s="79"/>
      <c r="M1659" s="349"/>
      <c r="N1659" s="73"/>
    </row>
    <row r="1660" spans="1:14" x14ac:dyDescent="0.2">
      <c r="A1660" s="75"/>
      <c r="B1660" s="141"/>
      <c r="C1660" s="77"/>
      <c r="D1660" s="21"/>
      <c r="E1660" s="21"/>
      <c r="F1660" s="21"/>
      <c r="G1660" s="142"/>
      <c r="H1660" s="273"/>
      <c r="I1660" s="135"/>
      <c r="J1660" s="79"/>
      <c r="M1660" s="349"/>
      <c r="N1660" s="73"/>
    </row>
    <row r="1661" spans="1:14" x14ac:dyDescent="0.2">
      <c r="A1661" s="75"/>
      <c r="B1661" s="141"/>
      <c r="C1661" s="77"/>
      <c r="D1661" s="21"/>
      <c r="E1661" s="21"/>
      <c r="F1661" s="21"/>
      <c r="G1661" s="142"/>
      <c r="H1661" s="273"/>
      <c r="I1661" s="135"/>
      <c r="J1661" s="79"/>
      <c r="M1661" s="349"/>
      <c r="N1661" s="73"/>
    </row>
    <row r="1662" spans="1:14" x14ac:dyDescent="0.2">
      <c r="A1662" s="75"/>
      <c r="B1662" s="141"/>
      <c r="C1662" s="77"/>
      <c r="D1662" s="21"/>
      <c r="E1662" s="21"/>
      <c r="F1662" s="21"/>
      <c r="G1662" s="142"/>
      <c r="H1662" s="273"/>
      <c r="I1662" s="135"/>
      <c r="J1662" s="79"/>
      <c r="M1662" s="349"/>
      <c r="N1662" s="73"/>
    </row>
    <row r="1663" spans="1:14" x14ac:dyDescent="0.2">
      <c r="A1663" s="75"/>
      <c r="B1663" s="141"/>
      <c r="C1663" s="77"/>
      <c r="D1663" s="21"/>
      <c r="E1663" s="21"/>
      <c r="F1663" s="21"/>
      <c r="G1663" s="142"/>
      <c r="H1663" s="273"/>
      <c r="I1663" s="135"/>
      <c r="J1663" s="79"/>
      <c r="M1663" s="349"/>
      <c r="N1663" s="73"/>
    </row>
    <row r="1664" spans="1:14" x14ac:dyDescent="0.2">
      <c r="A1664" s="75"/>
      <c r="B1664" s="141"/>
      <c r="C1664" s="77"/>
      <c r="D1664" s="21"/>
      <c r="E1664" s="21"/>
      <c r="F1664" s="21"/>
      <c r="G1664" s="142"/>
      <c r="H1664" s="273"/>
      <c r="I1664" s="135"/>
      <c r="J1664" s="79"/>
      <c r="M1664" s="349"/>
      <c r="N1664" s="73"/>
    </row>
    <row r="1665" spans="1:14" x14ac:dyDescent="0.2">
      <c r="A1665" s="75"/>
      <c r="B1665" s="141"/>
      <c r="C1665" s="77"/>
      <c r="D1665" s="21"/>
      <c r="E1665" s="21"/>
      <c r="F1665" s="21"/>
      <c r="G1665" s="142"/>
      <c r="H1665" s="273"/>
      <c r="I1665" s="135"/>
      <c r="J1665" s="79"/>
      <c r="M1665" s="349"/>
      <c r="N1665" s="73"/>
    </row>
    <row r="1666" spans="1:14" x14ac:dyDescent="0.2">
      <c r="A1666" s="75"/>
      <c r="B1666" s="141"/>
      <c r="C1666" s="77"/>
      <c r="D1666" s="21"/>
      <c r="E1666" s="21"/>
      <c r="F1666" s="21"/>
      <c r="G1666" s="142"/>
      <c r="H1666" s="273"/>
      <c r="I1666" s="135"/>
      <c r="J1666" s="79"/>
      <c r="M1666" s="349"/>
      <c r="N1666" s="73"/>
    </row>
    <row r="1667" spans="1:14" x14ac:dyDescent="0.2">
      <c r="A1667" s="75"/>
      <c r="B1667" s="141"/>
      <c r="C1667" s="77"/>
      <c r="D1667" s="21"/>
      <c r="E1667" s="21"/>
      <c r="F1667" s="21"/>
      <c r="G1667" s="142"/>
      <c r="H1667" s="273"/>
      <c r="I1667" s="135"/>
      <c r="J1667" s="79"/>
      <c r="M1667" s="349"/>
      <c r="N1667" s="73"/>
    </row>
    <row r="1668" spans="1:14" x14ac:dyDescent="0.2">
      <c r="A1668" s="75"/>
      <c r="B1668" s="141"/>
      <c r="C1668" s="77"/>
      <c r="D1668" s="21"/>
      <c r="E1668" s="21"/>
      <c r="F1668" s="21"/>
      <c r="G1668" s="142"/>
      <c r="H1668" s="273"/>
      <c r="I1668" s="135"/>
      <c r="J1668" s="79"/>
      <c r="M1668" s="349"/>
      <c r="N1668" s="73"/>
    </row>
    <row r="1669" spans="1:14" x14ac:dyDescent="0.2">
      <c r="A1669" s="75"/>
      <c r="B1669" s="141"/>
      <c r="C1669" s="77"/>
      <c r="D1669" s="21"/>
      <c r="E1669" s="21"/>
      <c r="F1669" s="21"/>
      <c r="G1669" s="142"/>
      <c r="H1669" s="273"/>
      <c r="I1669" s="135"/>
      <c r="J1669" s="79"/>
      <c r="M1669" s="349"/>
      <c r="N1669" s="73"/>
    </row>
    <row r="1670" spans="1:14" x14ac:dyDescent="0.2">
      <c r="A1670" s="75"/>
      <c r="B1670" s="141"/>
      <c r="C1670" s="77"/>
      <c r="D1670" s="21"/>
      <c r="E1670" s="21"/>
      <c r="F1670" s="21"/>
      <c r="G1670" s="142"/>
      <c r="H1670" s="273"/>
      <c r="I1670" s="135"/>
      <c r="J1670" s="79"/>
      <c r="M1670" s="349"/>
      <c r="N1670" s="73"/>
    </row>
    <row r="1671" spans="1:14" x14ac:dyDescent="0.2">
      <c r="A1671" s="75"/>
      <c r="B1671" s="141"/>
      <c r="C1671" s="77"/>
      <c r="D1671" s="21"/>
      <c r="E1671" s="21"/>
      <c r="F1671" s="21"/>
      <c r="G1671" s="142"/>
      <c r="H1671" s="273"/>
      <c r="I1671" s="135"/>
      <c r="J1671" s="79"/>
      <c r="M1671" s="349"/>
      <c r="N1671" s="73"/>
    </row>
    <row r="1672" spans="1:14" ht="15" x14ac:dyDescent="0.2">
      <c r="A1672" s="25"/>
      <c r="B1672" s="18"/>
      <c r="C1672" s="19"/>
      <c r="D1672" s="143"/>
      <c r="E1672" s="7"/>
      <c r="F1672" s="21"/>
      <c r="G1672" s="22"/>
      <c r="H1672" s="273"/>
      <c r="I1672" s="23"/>
      <c r="J1672" s="24"/>
      <c r="M1672" s="351"/>
      <c r="N1672" s="73"/>
    </row>
    <row r="1673" spans="1:14" x14ac:dyDescent="0.2">
      <c r="A1673" s="75"/>
      <c r="B1673" s="141"/>
      <c r="C1673" s="77"/>
      <c r="D1673" s="21"/>
      <c r="E1673" s="21"/>
      <c r="F1673" s="21"/>
      <c r="G1673" s="142"/>
      <c r="H1673" s="273"/>
      <c r="I1673" s="135"/>
      <c r="J1673" s="79"/>
      <c r="M1673" s="349"/>
      <c r="N1673" s="73"/>
    </row>
    <row r="1674" spans="1:14" x14ac:dyDescent="0.2">
      <c r="A1674" s="75"/>
      <c r="B1674" s="141"/>
      <c r="C1674" s="77"/>
      <c r="D1674" s="21"/>
      <c r="E1674" s="21"/>
      <c r="F1674" s="21"/>
      <c r="G1674" s="142"/>
      <c r="H1674" s="273"/>
      <c r="I1674" s="135"/>
      <c r="J1674" s="79"/>
      <c r="M1674" s="349"/>
      <c r="N1674" s="73"/>
    </row>
    <row r="1675" spans="1:14" x14ac:dyDescent="0.2">
      <c r="A1675" s="75"/>
      <c r="B1675" s="141"/>
      <c r="C1675" s="77"/>
      <c r="D1675" s="7"/>
      <c r="E1675" s="7"/>
      <c r="F1675" s="21"/>
      <c r="G1675" s="21"/>
      <c r="H1675" s="273"/>
      <c r="I1675" s="135"/>
      <c r="J1675" s="79"/>
      <c r="M1675" s="349"/>
      <c r="N1675" s="73"/>
    </row>
    <row r="1676" spans="1:14" x14ac:dyDescent="0.2">
      <c r="A1676" s="75"/>
      <c r="B1676" s="141"/>
      <c r="C1676" s="77"/>
      <c r="D1676" s="7"/>
      <c r="E1676" s="7"/>
      <c r="F1676" s="21"/>
      <c r="G1676" s="21"/>
      <c r="H1676" s="273"/>
      <c r="I1676" s="135"/>
      <c r="J1676" s="79"/>
      <c r="M1676" s="349"/>
      <c r="N1676" s="73"/>
    </row>
    <row r="1677" spans="1:14" x14ac:dyDescent="0.2">
      <c r="A1677" s="75"/>
      <c r="B1677" s="141"/>
      <c r="C1677" s="77"/>
      <c r="D1677" s="7"/>
      <c r="E1677" s="7"/>
      <c r="F1677" s="21"/>
      <c r="G1677" s="21"/>
      <c r="H1677" s="273"/>
      <c r="I1677" s="135"/>
      <c r="J1677" s="79"/>
      <c r="M1677" s="349"/>
      <c r="N1677" s="73"/>
    </row>
    <row r="1678" spans="1:14" x14ac:dyDescent="0.2">
      <c r="A1678" s="75"/>
      <c r="B1678" s="141"/>
      <c r="C1678" s="77"/>
      <c r="D1678" s="7"/>
      <c r="E1678" s="7"/>
      <c r="F1678" s="21"/>
      <c r="G1678" s="21"/>
      <c r="H1678" s="273"/>
      <c r="I1678" s="135"/>
      <c r="J1678" s="79"/>
      <c r="M1678" s="349"/>
      <c r="N1678" s="73"/>
    </row>
    <row r="1679" spans="1:14" x14ac:dyDescent="0.2">
      <c r="A1679" s="75"/>
      <c r="B1679" s="141"/>
      <c r="C1679" s="77"/>
      <c r="D1679" s="7"/>
      <c r="E1679" s="7"/>
      <c r="F1679" s="21"/>
      <c r="G1679" s="21"/>
      <c r="H1679" s="273"/>
      <c r="I1679" s="135"/>
      <c r="J1679" s="79"/>
      <c r="M1679" s="349"/>
      <c r="N1679" s="73"/>
    </row>
    <row r="1680" spans="1:14" x14ac:dyDescent="0.2">
      <c r="A1680" s="75"/>
      <c r="B1680" s="141"/>
      <c r="C1680" s="77"/>
      <c r="D1680" s="7"/>
      <c r="E1680" s="7"/>
      <c r="F1680" s="21"/>
      <c r="G1680" s="21"/>
      <c r="H1680" s="273"/>
      <c r="I1680" s="135"/>
      <c r="J1680" s="79"/>
      <c r="M1680" s="349"/>
      <c r="N1680" s="73"/>
    </row>
    <row r="1681" spans="1:14" x14ac:dyDescent="0.2">
      <c r="A1681" s="75"/>
      <c r="B1681" s="141"/>
      <c r="C1681" s="77"/>
      <c r="D1681" s="7"/>
      <c r="E1681" s="7"/>
      <c r="F1681" s="21"/>
      <c r="G1681" s="21"/>
      <c r="H1681" s="273"/>
      <c r="I1681" s="135"/>
      <c r="J1681" s="79"/>
      <c r="M1681" s="349"/>
      <c r="N1681" s="73"/>
    </row>
    <row r="1682" spans="1:14" x14ac:dyDescent="0.2">
      <c r="A1682" s="75"/>
      <c r="B1682" s="141"/>
      <c r="C1682" s="77"/>
      <c r="D1682" s="7"/>
      <c r="E1682" s="7"/>
      <c r="F1682" s="21"/>
      <c r="G1682" s="21"/>
      <c r="H1682" s="273"/>
      <c r="I1682" s="135"/>
      <c r="J1682" s="79"/>
      <c r="M1682" s="349"/>
      <c r="N1682" s="73"/>
    </row>
    <row r="1683" spans="1:14" x14ac:dyDescent="0.2">
      <c r="A1683" s="75"/>
      <c r="B1683" s="141"/>
      <c r="C1683" s="77"/>
      <c r="D1683" s="7"/>
      <c r="E1683" s="7"/>
      <c r="F1683" s="21"/>
      <c r="G1683" s="21"/>
      <c r="H1683" s="273"/>
      <c r="I1683" s="135"/>
      <c r="J1683" s="79"/>
      <c r="M1683" s="349"/>
      <c r="N1683" s="73"/>
    </row>
    <row r="1684" spans="1:14" x14ac:dyDescent="0.2">
      <c r="A1684" s="75"/>
      <c r="B1684" s="141"/>
      <c r="C1684" s="77"/>
      <c r="D1684" s="7"/>
      <c r="E1684" s="7"/>
      <c r="F1684" s="21"/>
      <c r="G1684" s="21"/>
      <c r="H1684" s="273"/>
      <c r="I1684" s="135"/>
      <c r="J1684" s="79"/>
      <c r="M1684" s="349"/>
      <c r="N1684" s="73"/>
    </row>
    <row r="1685" spans="1:14" x14ac:dyDescent="0.2">
      <c r="A1685" s="75"/>
      <c r="B1685" s="141"/>
      <c r="C1685" s="77"/>
      <c r="D1685" s="7"/>
      <c r="E1685" s="7"/>
      <c r="F1685" s="21"/>
      <c r="G1685" s="21"/>
      <c r="H1685" s="273"/>
      <c r="I1685" s="135"/>
      <c r="J1685" s="79"/>
      <c r="M1685" s="349"/>
      <c r="N1685" s="73"/>
    </row>
    <row r="1686" spans="1:14" x14ac:dyDescent="0.2">
      <c r="A1686" s="75"/>
      <c r="B1686" s="141"/>
      <c r="C1686" s="77"/>
      <c r="D1686" s="7"/>
      <c r="E1686" s="7"/>
      <c r="F1686" s="21"/>
      <c r="G1686" s="21"/>
      <c r="H1686" s="273"/>
      <c r="I1686" s="135"/>
      <c r="J1686" s="79"/>
      <c r="M1686" s="349"/>
      <c r="N1686" s="73"/>
    </row>
    <row r="1687" spans="1:14" x14ac:dyDescent="0.2">
      <c r="A1687" s="75"/>
      <c r="B1687" s="141"/>
      <c r="C1687" s="77"/>
      <c r="D1687" s="7"/>
      <c r="E1687" s="7"/>
      <c r="F1687" s="21"/>
      <c r="G1687" s="21"/>
      <c r="H1687" s="273"/>
      <c r="I1687" s="135"/>
      <c r="J1687" s="79"/>
      <c r="M1687" s="349"/>
      <c r="N1687" s="73"/>
    </row>
    <row r="1688" spans="1:14" x14ac:dyDescent="0.2">
      <c r="A1688" s="75"/>
      <c r="B1688" s="141"/>
      <c r="C1688" s="77"/>
      <c r="D1688" s="7"/>
      <c r="E1688" s="7"/>
      <c r="F1688" s="21"/>
      <c r="G1688" s="21"/>
      <c r="H1688" s="273"/>
      <c r="I1688" s="135"/>
      <c r="J1688" s="79"/>
      <c r="M1688" s="349"/>
      <c r="N1688" s="73"/>
    </row>
    <row r="1689" spans="1:14" x14ac:dyDescent="0.2">
      <c r="A1689" s="75"/>
      <c r="B1689" s="141"/>
      <c r="C1689" s="77"/>
      <c r="D1689" s="7"/>
      <c r="E1689" s="7"/>
      <c r="F1689" s="21"/>
      <c r="G1689" s="21"/>
      <c r="H1689" s="273"/>
      <c r="I1689" s="135"/>
      <c r="J1689" s="79"/>
      <c r="M1689" s="349"/>
      <c r="N1689" s="73"/>
    </row>
    <row r="1690" spans="1:14" x14ac:dyDescent="0.2">
      <c r="A1690" s="75"/>
      <c r="B1690" s="141"/>
      <c r="C1690" s="77"/>
      <c r="D1690" s="7"/>
      <c r="E1690" s="7"/>
      <c r="F1690" s="21"/>
      <c r="G1690" s="21"/>
      <c r="H1690" s="273"/>
      <c r="I1690" s="135"/>
      <c r="J1690" s="79"/>
      <c r="M1690" s="349"/>
      <c r="N1690" s="73"/>
    </row>
    <row r="1691" spans="1:14" x14ac:dyDescent="0.2">
      <c r="A1691" s="75"/>
      <c r="B1691" s="141"/>
      <c r="C1691" s="77"/>
      <c r="D1691" s="7"/>
      <c r="E1691" s="7"/>
      <c r="F1691" s="21"/>
      <c r="G1691" s="21"/>
      <c r="H1691" s="273"/>
      <c r="I1691" s="135"/>
      <c r="J1691" s="79"/>
      <c r="M1691" s="349"/>
      <c r="N1691" s="73"/>
    </row>
    <row r="1692" spans="1:14" x14ac:dyDescent="0.2">
      <c r="A1692" s="75"/>
      <c r="B1692" s="141"/>
      <c r="C1692" s="77"/>
      <c r="D1692" s="7"/>
      <c r="E1692" s="7"/>
      <c r="F1692" s="21"/>
      <c r="G1692" s="21"/>
      <c r="H1692" s="273"/>
      <c r="I1692" s="135"/>
      <c r="J1692" s="79"/>
      <c r="M1692" s="349"/>
      <c r="N1692" s="73"/>
    </row>
    <row r="1693" spans="1:14" x14ac:dyDescent="0.2">
      <c r="A1693" s="75"/>
      <c r="B1693" s="141"/>
      <c r="C1693" s="77"/>
      <c r="D1693" s="7"/>
      <c r="E1693" s="7"/>
      <c r="F1693" s="21"/>
      <c r="G1693" s="21"/>
      <c r="H1693" s="273"/>
      <c r="I1693" s="135"/>
      <c r="J1693" s="79"/>
      <c r="M1693" s="349"/>
      <c r="N1693" s="73"/>
    </row>
    <row r="1694" spans="1:14" x14ac:dyDescent="0.2">
      <c r="A1694" s="75"/>
      <c r="B1694" s="141"/>
      <c r="C1694" s="77"/>
      <c r="D1694" s="7"/>
      <c r="E1694" s="7"/>
      <c r="F1694" s="21"/>
      <c r="G1694" s="21"/>
      <c r="H1694" s="273"/>
      <c r="I1694" s="135"/>
      <c r="J1694" s="79"/>
      <c r="M1694" s="349"/>
      <c r="N1694" s="73"/>
    </row>
    <row r="1695" spans="1:14" x14ac:dyDescent="0.2">
      <c r="A1695" s="75"/>
      <c r="B1695" s="141"/>
      <c r="C1695" s="77"/>
      <c r="D1695" s="7"/>
      <c r="E1695" s="7"/>
      <c r="F1695" s="21"/>
      <c r="G1695" s="21"/>
      <c r="H1695" s="273"/>
      <c r="I1695" s="135"/>
      <c r="J1695" s="79"/>
      <c r="M1695" s="349"/>
      <c r="N1695" s="73"/>
    </row>
    <row r="1696" spans="1:14" x14ac:dyDescent="0.2">
      <c r="A1696" s="75"/>
      <c r="B1696" s="141"/>
      <c r="C1696" s="77"/>
      <c r="D1696" s="7"/>
      <c r="E1696" s="7"/>
      <c r="F1696" s="21"/>
      <c r="G1696" s="21"/>
      <c r="H1696" s="273"/>
      <c r="I1696" s="135"/>
      <c r="J1696" s="79"/>
      <c r="M1696" s="349"/>
      <c r="N1696" s="73"/>
    </row>
    <row r="1697" spans="1:14" x14ac:dyDescent="0.2">
      <c r="A1697" s="75"/>
      <c r="B1697" s="141"/>
      <c r="C1697" s="77"/>
      <c r="D1697" s="7"/>
      <c r="E1697" s="7"/>
      <c r="F1697" s="21"/>
      <c r="G1697" s="21"/>
      <c r="H1697" s="273"/>
      <c r="I1697" s="135"/>
      <c r="J1697" s="79"/>
      <c r="M1697" s="349"/>
      <c r="N1697" s="73"/>
    </row>
    <row r="1698" spans="1:14" x14ac:dyDescent="0.2">
      <c r="A1698" s="75"/>
      <c r="B1698" s="141"/>
      <c r="C1698" s="77"/>
      <c r="D1698" s="7"/>
      <c r="E1698" s="7"/>
      <c r="F1698" s="21"/>
      <c r="G1698" s="21"/>
      <c r="H1698" s="273"/>
      <c r="I1698" s="135"/>
      <c r="J1698" s="79"/>
      <c r="M1698" s="349"/>
      <c r="N1698" s="73"/>
    </row>
    <row r="1699" spans="1:14" x14ac:dyDescent="0.2">
      <c r="A1699" s="75"/>
      <c r="B1699" s="141"/>
      <c r="C1699" s="77"/>
      <c r="D1699" s="7"/>
      <c r="E1699" s="7"/>
      <c r="F1699" s="21"/>
      <c r="G1699" s="21"/>
      <c r="H1699" s="273"/>
      <c r="I1699" s="135"/>
      <c r="J1699" s="79"/>
      <c r="M1699" s="349"/>
      <c r="N1699" s="73"/>
    </row>
    <row r="1700" spans="1:14" x14ac:dyDescent="0.2">
      <c r="A1700" s="75"/>
      <c r="B1700" s="141"/>
      <c r="C1700" s="77"/>
      <c r="D1700" s="7"/>
      <c r="E1700" s="7"/>
      <c r="F1700" s="21"/>
      <c r="G1700" s="21"/>
      <c r="H1700" s="273"/>
      <c r="I1700" s="135"/>
      <c r="J1700" s="79"/>
      <c r="M1700" s="349"/>
      <c r="N1700" s="73"/>
    </row>
    <row r="1701" spans="1:14" x14ac:dyDescent="0.2">
      <c r="A1701" s="75"/>
      <c r="B1701" s="141"/>
      <c r="C1701" s="77"/>
      <c r="D1701" s="7"/>
      <c r="E1701" s="7"/>
      <c r="F1701" s="21"/>
      <c r="G1701" s="21"/>
      <c r="H1701" s="273"/>
      <c r="I1701" s="135"/>
      <c r="J1701" s="79"/>
      <c r="M1701" s="349"/>
      <c r="N1701" s="73"/>
    </row>
    <row r="1702" spans="1:14" x14ac:dyDescent="0.2">
      <c r="A1702" s="75"/>
      <c r="B1702" s="141"/>
      <c r="C1702" s="77"/>
      <c r="D1702" s="7"/>
      <c r="E1702" s="7"/>
      <c r="F1702" s="21"/>
      <c r="G1702" s="21"/>
      <c r="H1702" s="273"/>
      <c r="I1702" s="135"/>
      <c r="J1702" s="79"/>
      <c r="M1702" s="349"/>
      <c r="N1702" s="73"/>
    </row>
    <row r="1703" spans="1:14" x14ac:dyDescent="0.2">
      <c r="A1703" s="75"/>
      <c r="B1703" s="141"/>
      <c r="C1703" s="77"/>
      <c r="D1703" s="7"/>
      <c r="E1703" s="7"/>
      <c r="F1703" s="21"/>
      <c r="G1703" s="21"/>
      <c r="H1703" s="273"/>
      <c r="I1703" s="135"/>
      <c r="J1703" s="79"/>
      <c r="M1703" s="349"/>
      <c r="N1703" s="73"/>
    </row>
    <row r="1704" spans="1:14" x14ac:dyDescent="0.2">
      <c r="A1704" s="75"/>
      <c r="B1704" s="141"/>
      <c r="C1704" s="77"/>
      <c r="D1704" s="7"/>
      <c r="E1704" s="7"/>
      <c r="F1704" s="21"/>
      <c r="G1704" s="21"/>
      <c r="H1704" s="273"/>
      <c r="I1704" s="135"/>
      <c r="J1704" s="79"/>
      <c r="M1704" s="349"/>
      <c r="N1704" s="73"/>
    </row>
    <row r="1705" spans="1:14" x14ac:dyDescent="0.2">
      <c r="A1705" s="75"/>
      <c r="B1705" s="141"/>
      <c r="C1705" s="77"/>
      <c r="D1705" s="7"/>
      <c r="E1705" s="7"/>
      <c r="F1705" s="21"/>
      <c r="G1705" s="21"/>
      <c r="H1705" s="273"/>
      <c r="I1705" s="135"/>
      <c r="J1705" s="79"/>
      <c r="M1705" s="349"/>
      <c r="N1705" s="73"/>
    </row>
    <row r="1706" spans="1:14" x14ac:dyDescent="0.2">
      <c r="A1706" s="75"/>
      <c r="B1706" s="141"/>
      <c r="C1706" s="77"/>
      <c r="D1706" s="7"/>
      <c r="E1706" s="7"/>
      <c r="F1706" s="21"/>
      <c r="G1706" s="21"/>
      <c r="H1706" s="273"/>
      <c r="I1706" s="135"/>
      <c r="J1706" s="79"/>
      <c r="M1706" s="349"/>
      <c r="N1706" s="146"/>
    </row>
    <row r="1707" spans="1:14" x14ac:dyDescent="0.2">
      <c r="A1707" s="75"/>
      <c r="B1707" s="141"/>
      <c r="C1707" s="77"/>
      <c r="D1707" s="7"/>
      <c r="E1707" s="7"/>
      <c r="F1707" s="21"/>
      <c r="G1707" s="21"/>
      <c r="H1707" s="273"/>
      <c r="I1707" s="135"/>
      <c r="J1707" s="79"/>
      <c r="M1707" s="349"/>
      <c r="N1707" s="73"/>
    </row>
    <row r="1708" spans="1:14" x14ac:dyDescent="0.2">
      <c r="A1708" s="75"/>
      <c r="B1708" s="141"/>
      <c r="C1708" s="77"/>
      <c r="D1708" s="7"/>
      <c r="E1708" s="7"/>
      <c r="F1708" s="21"/>
      <c r="G1708" s="21"/>
      <c r="H1708" s="273"/>
      <c r="I1708" s="135"/>
      <c r="J1708" s="79"/>
      <c r="M1708" s="349"/>
      <c r="N1708" s="73"/>
    </row>
    <row r="1709" spans="1:14" x14ac:dyDescent="0.2">
      <c r="A1709" s="75"/>
      <c r="B1709" s="141"/>
      <c r="C1709" s="77"/>
      <c r="D1709" s="7"/>
      <c r="E1709" s="7"/>
      <c r="F1709" s="21"/>
      <c r="G1709" s="21"/>
      <c r="H1709" s="273"/>
      <c r="I1709" s="135"/>
      <c r="J1709" s="79"/>
      <c r="M1709" s="349"/>
      <c r="N1709" s="73"/>
    </row>
    <row r="1710" spans="1:14" x14ac:dyDescent="0.2">
      <c r="A1710" s="75"/>
      <c r="B1710" s="141"/>
      <c r="C1710" s="77"/>
      <c r="D1710" s="7"/>
      <c r="E1710" s="7"/>
      <c r="F1710" s="21"/>
      <c r="G1710" s="21"/>
      <c r="H1710" s="273"/>
      <c r="I1710" s="135"/>
      <c r="J1710" s="79"/>
      <c r="M1710" s="349"/>
      <c r="N1710" s="73"/>
    </row>
    <row r="1711" spans="1:14" x14ac:dyDescent="0.2">
      <c r="A1711" s="75"/>
      <c r="B1711" s="194"/>
      <c r="C1711" s="77"/>
      <c r="D1711" s="61"/>
      <c r="F1711" s="21"/>
      <c r="G1711" s="21"/>
      <c r="H1711" s="273"/>
      <c r="I1711" s="135"/>
      <c r="J1711" s="79"/>
      <c r="M1711" s="349"/>
      <c r="N1711" s="73"/>
    </row>
    <row r="1712" spans="1:14" x14ac:dyDescent="0.2">
      <c r="A1712" s="75"/>
      <c r="B1712" s="141"/>
      <c r="C1712" s="77"/>
      <c r="D1712" s="7"/>
      <c r="E1712" s="7"/>
      <c r="F1712" s="21"/>
      <c r="G1712" s="21"/>
      <c r="H1712" s="273"/>
      <c r="I1712" s="135"/>
      <c r="J1712" s="79"/>
      <c r="M1712" s="349"/>
      <c r="N1712" s="73"/>
    </row>
    <row r="1713" spans="1:14" x14ac:dyDescent="0.2">
      <c r="A1713" s="75"/>
      <c r="B1713" s="141"/>
      <c r="C1713" s="77"/>
      <c r="D1713" s="7"/>
      <c r="E1713" s="7"/>
      <c r="F1713" s="21"/>
      <c r="G1713" s="21"/>
      <c r="H1713" s="273"/>
      <c r="I1713" s="135"/>
      <c r="J1713" s="79"/>
      <c r="M1713" s="349"/>
      <c r="N1713" s="73"/>
    </row>
    <row r="1714" spans="1:14" x14ac:dyDescent="0.2">
      <c r="A1714" s="75"/>
      <c r="B1714" s="141"/>
      <c r="C1714" s="77"/>
      <c r="D1714" s="7"/>
      <c r="E1714" s="7"/>
      <c r="F1714" s="21"/>
      <c r="G1714" s="21"/>
      <c r="H1714" s="273"/>
      <c r="I1714" s="135"/>
      <c r="J1714" s="79"/>
      <c r="M1714" s="349"/>
      <c r="N1714" s="73"/>
    </row>
    <row r="1715" spans="1:14" x14ac:dyDescent="0.2">
      <c r="A1715" s="75"/>
      <c r="B1715" s="141"/>
      <c r="C1715" s="77"/>
      <c r="D1715" s="7"/>
      <c r="E1715" s="7"/>
      <c r="F1715" s="21"/>
      <c r="G1715" s="21"/>
      <c r="H1715" s="273"/>
      <c r="I1715" s="135"/>
      <c r="J1715" s="79"/>
      <c r="M1715" s="349"/>
      <c r="N1715" s="73"/>
    </row>
    <row r="1716" spans="1:14" x14ac:dyDescent="0.2">
      <c r="A1716" s="75"/>
      <c r="B1716" s="141"/>
      <c r="C1716" s="77"/>
      <c r="D1716" s="7"/>
      <c r="E1716" s="7"/>
      <c r="F1716" s="21"/>
      <c r="G1716" s="21"/>
      <c r="H1716" s="273"/>
      <c r="I1716" s="135"/>
      <c r="J1716" s="79"/>
      <c r="M1716" s="349"/>
      <c r="N1716" s="73"/>
    </row>
    <row r="1717" spans="1:14" x14ac:dyDescent="0.2">
      <c r="A1717" s="75"/>
      <c r="B1717" s="141"/>
      <c r="C1717" s="77"/>
      <c r="D1717" s="7"/>
      <c r="E1717" s="7"/>
      <c r="F1717" s="21"/>
      <c r="G1717" s="21"/>
      <c r="H1717" s="273"/>
      <c r="I1717" s="135"/>
      <c r="J1717" s="79"/>
      <c r="M1717" s="349"/>
      <c r="N1717" s="73"/>
    </row>
    <row r="1718" spans="1:14" x14ac:dyDescent="0.2">
      <c r="A1718" s="75"/>
      <c r="B1718" s="141"/>
      <c r="C1718" s="77"/>
      <c r="D1718" s="7"/>
      <c r="E1718" s="7"/>
      <c r="F1718" s="21"/>
      <c r="G1718" s="21"/>
      <c r="H1718" s="273"/>
      <c r="I1718" s="135"/>
      <c r="J1718" s="79"/>
      <c r="M1718" s="349"/>
      <c r="N1718" s="73"/>
    </row>
    <row r="1719" spans="1:14" x14ac:dyDescent="0.2">
      <c r="A1719" s="75"/>
      <c r="B1719" s="141"/>
      <c r="C1719" s="77"/>
      <c r="D1719" s="7"/>
      <c r="E1719" s="7"/>
      <c r="F1719" s="21"/>
      <c r="G1719" s="21"/>
      <c r="H1719" s="273"/>
      <c r="I1719" s="135"/>
      <c r="J1719" s="79"/>
      <c r="M1719" s="349"/>
      <c r="N1719" s="73"/>
    </row>
    <row r="1720" spans="1:14" x14ac:dyDescent="0.2">
      <c r="A1720" s="75"/>
      <c r="B1720" s="141"/>
      <c r="C1720" s="77"/>
      <c r="D1720" s="7"/>
      <c r="E1720" s="7"/>
      <c r="F1720" s="21"/>
      <c r="G1720" s="21"/>
      <c r="H1720" s="273"/>
      <c r="I1720" s="135"/>
      <c r="J1720" s="79"/>
      <c r="M1720" s="349"/>
      <c r="N1720" s="73"/>
    </row>
    <row r="1721" spans="1:14" x14ac:dyDescent="0.2">
      <c r="A1721" s="75"/>
      <c r="B1721" s="141"/>
      <c r="C1721" s="77"/>
      <c r="D1721" s="7"/>
      <c r="E1721" s="7"/>
      <c r="F1721" s="21"/>
      <c r="G1721" s="21"/>
      <c r="H1721" s="273"/>
      <c r="I1721" s="135"/>
      <c r="J1721" s="79"/>
      <c r="M1721" s="349"/>
      <c r="N1721" s="73"/>
    </row>
    <row r="1722" spans="1:14" x14ac:dyDescent="0.2">
      <c r="A1722" s="75"/>
      <c r="B1722" s="141"/>
      <c r="C1722" s="77"/>
      <c r="D1722" s="7"/>
      <c r="E1722" s="7"/>
      <c r="F1722" s="21"/>
      <c r="G1722" s="21"/>
      <c r="H1722" s="273"/>
      <c r="I1722" s="135"/>
      <c r="J1722" s="79"/>
      <c r="M1722" s="349"/>
      <c r="N1722" s="73"/>
    </row>
    <row r="1723" spans="1:14" x14ac:dyDescent="0.2">
      <c r="A1723" s="75"/>
      <c r="B1723" s="141"/>
      <c r="C1723" s="77"/>
      <c r="D1723" s="7"/>
      <c r="E1723" s="7"/>
      <c r="F1723" s="21"/>
      <c r="G1723" s="21"/>
      <c r="H1723" s="273"/>
      <c r="I1723" s="135"/>
      <c r="J1723" s="79"/>
      <c r="M1723" s="349"/>
      <c r="N1723" s="73"/>
    </row>
    <row r="1724" spans="1:14" x14ac:dyDescent="0.2">
      <c r="A1724" s="75"/>
      <c r="B1724" s="141"/>
      <c r="C1724" s="77"/>
      <c r="D1724" s="7"/>
      <c r="E1724" s="7"/>
      <c r="F1724" s="21"/>
      <c r="G1724" s="21"/>
      <c r="H1724" s="273"/>
      <c r="I1724" s="135"/>
      <c r="J1724" s="79"/>
      <c r="M1724" s="349"/>
      <c r="N1724" s="73"/>
    </row>
    <row r="1725" spans="1:14" x14ac:dyDescent="0.2">
      <c r="A1725" s="75"/>
      <c r="B1725" s="141"/>
      <c r="C1725" s="77"/>
      <c r="D1725" s="7"/>
      <c r="E1725" s="7"/>
      <c r="F1725" s="21"/>
      <c r="G1725" s="21"/>
      <c r="H1725" s="273"/>
      <c r="I1725" s="135"/>
      <c r="J1725" s="79"/>
      <c r="M1725" s="349"/>
      <c r="N1725" s="73"/>
    </row>
    <row r="1726" spans="1:14" x14ac:dyDescent="0.2">
      <c r="A1726" s="75"/>
      <c r="B1726" s="141"/>
      <c r="C1726" s="77"/>
      <c r="D1726" s="7"/>
      <c r="E1726" s="7"/>
      <c r="F1726" s="21"/>
      <c r="G1726" s="21"/>
      <c r="H1726" s="273"/>
      <c r="I1726" s="135"/>
      <c r="J1726" s="79"/>
      <c r="M1726" s="349"/>
      <c r="N1726" s="73"/>
    </row>
    <row r="1727" spans="1:14" x14ac:dyDescent="0.2">
      <c r="A1727" s="75"/>
      <c r="B1727" s="141"/>
      <c r="C1727" s="77"/>
      <c r="D1727" s="7"/>
      <c r="E1727" s="7"/>
      <c r="F1727" s="21"/>
      <c r="G1727" s="21"/>
      <c r="H1727" s="273"/>
      <c r="I1727" s="135"/>
      <c r="J1727" s="79"/>
      <c r="M1727" s="349"/>
      <c r="N1727" s="73"/>
    </row>
    <row r="1728" spans="1:14" x14ac:dyDescent="0.2">
      <c r="A1728" s="75"/>
      <c r="B1728" s="141"/>
      <c r="C1728" s="77"/>
      <c r="D1728" s="7"/>
      <c r="E1728" s="7"/>
      <c r="F1728" s="21"/>
      <c r="G1728" s="21"/>
      <c r="H1728" s="273"/>
      <c r="I1728" s="135"/>
      <c r="J1728" s="79"/>
      <c r="M1728" s="349"/>
      <c r="N1728" s="73"/>
    </row>
    <row r="1729" spans="1:14" x14ac:dyDescent="0.2">
      <c r="A1729" s="75"/>
      <c r="B1729" s="141"/>
      <c r="C1729" s="77"/>
      <c r="D1729" s="7"/>
      <c r="E1729" s="7"/>
      <c r="F1729" s="21"/>
      <c r="G1729" s="21"/>
      <c r="H1729" s="273"/>
      <c r="I1729" s="135"/>
      <c r="J1729" s="79"/>
      <c r="M1729" s="349"/>
      <c r="N1729" s="73"/>
    </row>
    <row r="1730" spans="1:14" x14ac:dyDescent="0.2">
      <c r="A1730" s="75"/>
      <c r="B1730" s="141"/>
      <c r="C1730" s="77"/>
      <c r="D1730" s="7"/>
      <c r="E1730" s="7"/>
      <c r="F1730" s="21"/>
      <c r="G1730" s="21"/>
      <c r="H1730" s="273"/>
      <c r="I1730" s="135"/>
      <c r="J1730" s="79"/>
      <c r="M1730" s="349"/>
      <c r="N1730" s="73"/>
    </row>
    <row r="1731" spans="1:14" x14ac:dyDescent="0.2">
      <c r="A1731" s="75"/>
      <c r="B1731" s="141"/>
      <c r="C1731" s="77"/>
      <c r="D1731" s="7"/>
      <c r="E1731" s="7"/>
      <c r="F1731" s="21"/>
      <c r="G1731" s="21"/>
      <c r="H1731" s="273"/>
      <c r="I1731" s="135"/>
      <c r="J1731" s="79"/>
      <c r="M1731" s="349"/>
      <c r="N1731" s="73"/>
    </row>
    <row r="1732" spans="1:14" x14ac:dyDescent="0.2">
      <c r="A1732" s="75"/>
      <c r="B1732" s="141"/>
      <c r="C1732" s="77"/>
      <c r="D1732" s="7"/>
      <c r="E1732" s="7"/>
      <c r="F1732" s="21"/>
      <c r="G1732" s="21"/>
      <c r="H1732" s="273"/>
      <c r="I1732" s="135"/>
      <c r="J1732" s="79"/>
      <c r="M1732" s="349"/>
      <c r="N1732" s="73"/>
    </row>
    <row r="1733" spans="1:14" x14ac:dyDescent="0.2">
      <c r="A1733" s="75"/>
      <c r="B1733" s="141"/>
      <c r="C1733" s="77"/>
      <c r="D1733" s="7"/>
      <c r="E1733" s="7"/>
      <c r="F1733" s="21"/>
      <c r="G1733" s="21"/>
      <c r="H1733" s="273"/>
      <c r="I1733" s="135"/>
      <c r="J1733" s="79"/>
      <c r="M1733" s="349"/>
      <c r="N1733" s="73"/>
    </row>
    <row r="1734" spans="1:14" x14ac:dyDescent="0.2">
      <c r="A1734" s="75"/>
      <c r="B1734" s="141"/>
      <c r="C1734" s="77"/>
      <c r="D1734" s="7"/>
      <c r="E1734" s="7"/>
      <c r="F1734" s="21"/>
      <c r="G1734" s="21"/>
      <c r="H1734" s="273"/>
      <c r="I1734" s="135"/>
      <c r="J1734" s="79"/>
      <c r="M1734" s="349"/>
      <c r="N1734" s="73"/>
    </row>
    <row r="1735" spans="1:14" x14ac:dyDescent="0.2">
      <c r="A1735" s="75"/>
      <c r="B1735" s="141"/>
      <c r="C1735" s="77"/>
      <c r="D1735" s="7"/>
      <c r="E1735" s="7"/>
      <c r="F1735" s="21"/>
      <c r="G1735" s="21"/>
      <c r="H1735" s="273"/>
      <c r="I1735" s="135"/>
      <c r="J1735" s="79"/>
      <c r="M1735" s="349"/>
      <c r="N1735" s="73"/>
    </row>
    <row r="1736" spans="1:14" x14ac:dyDescent="0.2">
      <c r="A1736" s="75"/>
      <c r="B1736" s="141"/>
      <c r="C1736" s="77"/>
      <c r="D1736" s="7"/>
      <c r="E1736" s="7"/>
      <c r="F1736" s="21"/>
      <c r="G1736" s="21"/>
      <c r="H1736" s="273"/>
      <c r="I1736" s="135"/>
      <c r="J1736" s="79"/>
      <c r="M1736" s="349"/>
      <c r="N1736" s="73"/>
    </row>
    <row r="1737" spans="1:14" x14ac:dyDescent="0.2">
      <c r="A1737" s="75"/>
      <c r="B1737" s="141"/>
      <c r="C1737" s="77"/>
      <c r="D1737" s="7"/>
      <c r="E1737" s="7"/>
      <c r="F1737" s="21"/>
      <c r="G1737" s="21"/>
      <c r="H1737" s="273"/>
      <c r="I1737" s="135"/>
      <c r="J1737" s="79"/>
      <c r="M1737" s="349"/>
      <c r="N1737" s="73"/>
    </row>
    <row r="1738" spans="1:14" x14ac:dyDescent="0.2">
      <c r="A1738" s="75"/>
      <c r="B1738" s="141"/>
      <c r="C1738" s="77"/>
      <c r="D1738" s="7"/>
      <c r="E1738" s="7"/>
      <c r="F1738" s="21"/>
      <c r="G1738" s="21"/>
      <c r="H1738" s="273"/>
      <c r="I1738" s="135"/>
      <c r="J1738" s="79"/>
      <c r="M1738" s="349"/>
      <c r="N1738" s="73"/>
    </row>
    <row r="1739" spans="1:14" x14ac:dyDescent="0.2">
      <c r="A1739" s="75"/>
      <c r="B1739" s="141"/>
      <c r="C1739" s="77"/>
      <c r="D1739" s="7"/>
      <c r="E1739" s="7"/>
      <c r="F1739" s="21"/>
      <c r="G1739" s="21"/>
      <c r="H1739" s="273"/>
      <c r="I1739" s="135"/>
      <c r="J1739" s="79"/>
      <c r="M1739" s="349"/>
      <c r="N1739" s="73"/>
    </row>
    <row r="1740" spans="1:14" x14ac:dyDescent="0.2">
      <c r="A1740" s="75"/>
      <c r="B1740" s="141"/>
      <c r="C1740" s="77"/>
      <c r="D1740" s="7"/>
      <c r="E1740" s="7"/>
      <c r="F1740" s="21"/>
      <c r="G1740" s="21"/>
      <c r="H1740" s="273"/>
      <c r="I1740" s="135"/>
      <c r="J1740" s="79"/>
      <c r="M1740" s="349"/>
      <c r="N1740" s="73"/>
    </row>
    <row r="1741" spans="1:14" x14ac:dyDescent="0.2">
      <c r="A1741" s="75"/>
      <c r="B1741" s="141"/>
      <c r="C1741" s="77"/>
      <c r="D1741" s="7"/>
      <c r="E1741" s="7"/>
      <c r="F1741" s="21"/>
      <c r="G1741" s="21"/>
      <c r="H1741" s="273"/>
      <c r="I1741" s="135"/>
      <c r="J1741" s="79"/>
      <c r="M1741" s="349"/>
      <c r="N1741" s="73"/>
    </row>
    <row r="1742" spans="1:14" x14ac:dyDescent="0.2">
      <c r="A1742" s="75"/>
      <c r="B1742" s="18"/>
      <c r="C1742" s="77"/>
      <c r="D1742" s="21"/>
      <c r="E1742" s="21"/>
      <c r="F1742" s="21"/>
      <c r="G1742" s="195"/>
      <c r="H1742" s="273"/>
      <c r="I1742" s="135"/>
      <c r="J1742" s="79"/>
      <c r="M1742" s="349"/>
      <c r="N1742" s="73"/>
    </row>
    <row r="1743" spans="1:14" x14ac:dyDescent="0.2">
      <c r="A1743" s="75"/>
      <c r="B1743" s="18"/>
      <c r="C1743" s="77"/>
      <c r="D1743" s="21"/>
      <c r="E1743" s="21"/>
      <c r="F1743" s="21"/>
      <c r="G1743" s="195"/>
      <c r="H1743" s="273"/>
      <c r="I1743" s="135"/>
      <c r="J1743" s="79"/>
      <c r="M1743" s="349"/>
      <c r="N1743" s="73"/>
    </row>
    <row r="1744" spans="1:14" x14ac:dyDescent="0.2">
      <c r="A1744" s="75"/>
      <c r="B1744" s="18"/>
      <c r="C1744" s="77"/>
      <c r="D1744" s="21"/>
      <c r="E1744" s="21"/>
      <c r="F1744" s="21"/>
      <c r="G1744" s="195"/>
      <c r="H1744" s="273"/>
      <c r="I1744" s="135"/>
      <c r="J1744" s="79"/>
      <c r="M1744" s="349"/>
      <c r="N1744" s="73"/>
    </row>
    <row r="1745" spans="1:14" x14ac:dyDescent="0.2">
      <c r="A1745" s="75"/>
      <c r="B1745" s="18"/>
      <c r="C1745" s="77"/>
      <c r="D1745" s="21"/>
      <c r="E1745" s="21"/>
      <c r="F1745" s="21"/>
      <c r="G1745" s="195"/>
      <c r="H1745" s="273"/>
      <c r="I1745" s="135"/>
      <c r="J1745" s="79"/>
      <c r="M1745" s="349"/>
      <c r="N1745" s="73"/>
    </row>
    <row r="1746" spans="1:14" x14ac:dyDescent="0.2">
      <c r="A1746" s="75"/>
      <c r="B1746" s="18"/>
      <c r="C1746" s="77"/>
      <c r="D1746" s="21"/>
      <c r="E1746" s="21"/>
      <c r="F1746" s="21"/>
      <c r="G1746" s="195"/>
      <c r="H1746" s="273"/>
      <c r="I1746" s="135"/>
      <c r="J1746" s="79"/>
      <c r="M1746" s="349"/>
      <c r="N1746" s="73"/>
    </row>
    <row r="1747" spans="1:14" x14ac:dyDescent="0.2">
      <c r="A1747" s="75"/>
      <c r="B1747" s="18"/>
      <c r="C1747" s="77"/>
      <c r="D1747" s="21"/>
      <c r="E1747" s="21"/>
      <c r="F1747" s="21"/>
      <c r="G1747" s="195"/>
      <c r="H1747" s="273"/>
      <c r="I1747" s="135"/>
      <c r="J1747" s="79"/>
      <c r="M1747" s="349"/>
      <c r="N1747" s="73"/>
    </row>
    <row r="1748" spans="1:14" x14ac:dyDescent="0.2">
      <c r="A1748" s="75"/>
      <c r="B1748" s="18"/>
      <c r="C1748" s="77"/>
      <c r="D1748" s="21"/>
      <c r="E1748" s="21"/>
      <c r="F1748" s="21"/>
      <c r="G1748" s="195"/>
      <c r="H1748" s="273"/>
      <c r="I1748" s="135"/>
      <c r="J1748" s="79"/>
      <c r="M1748" s="349"/>
      <c r="N1748" s="73"/>
    </row>
    <row r="1749" spans="1:14" x14ac:dyDescent="0.2">
      <c r="A1749" s="75"/>
      <c r="B1749" s="18"/>
      <c r="C1749" s="77"/>
      <c r="D1749" s="21"/>
      <c r="E1749" s="21"/>
      <c r="F1749" s="21"/>
      <c r="G1749" s="195"/>
      <c r="H1749" s="273"/>
      <c r="I1749" s="135"/>
      <c r="J1749" s="79"/>
      <c r="M1749" s="349"/>
      <c r="N1749" s="73"/>
    </row>
    <row r="1750" spans="1:14" x14ac:dyDescent="0.2">
      <c r="A1750" s="75"/>
      <c r="B1750" s="18"/>
      <c r="C1750" s="77"/>
      <c r="D1750" s="21"/>
      <c r="E1750" s="21"/>
      <c r="F1750" s="21"/>
      <c r="G1750" s="195"/>
      <c r="H1750" s="273"/>
      <c r="I1750" s="135"/>
      <c r="J1750" s="79"/>
      <c r="M1750" s="349"/>
      <c r="N1750" s="73"/>
    </row>
    <row r="1751" spans="1:14" x14ac:dyDescent="0.2">
      <c r="A1751" s="75"/>
      <c r="B1751" s="18"/>
      <c r="C1751" s="77"/>
      <c r="D1751" s="21"/>
      <c r="E1751" s="21"/>
      <c r="F1751" s="21"/>
      <c r="G1751" s="195"/>
      <c r="H1751" s="273"/>
      <c r="I1751" s="135"/>
      <c r="J1751" s="79"/>
      <c r="M1751" s="349"/>
      <c r="N1751" s="73"/>
    </row>
    <row r="1752" spans="1:14" x14ac:dyDescent="0.2">
      <c r="A1752" s="75"/>
      <c r="B1752" s="18"/>
      <c r="C1752" s="77"/>
      <c r="D1752" s="21"/>
      <c r="E1752" s="21"/>
      <c r="F1752" s="21"/>
      <c r="G1752" s="195"/>
      <c r="H1752" s="273"/>
      <c r="I1752" s="135"/>
      <c r="J1752" s="79"/>
      <c r="M1752" s="349"/>
      <c r="N1752" s="73"/>
    </row>
    <row r="1753" spans="1:14" x14ac:dyDescent="0.2">
      <c r="A1753" s="75"/>
      <c r="B1753" s="18"/>
      <c r="C1753" s="77"/>
      <c r="D1753" s="21"/>
      <c r="E1753" s="21"/>
      <c r="F1753" s="21"/>
      <c r="G1753" s="195"/>
      <c r="H1753" s="273"/>
      <c r="I1753" s="135"/>
      <c r="J1753" s="79"/>
      <c r="M1753" s="349"/>
      <c r="N1753" s="73"/>
    </row>
    <row r="1754" spans="1:14" x14ac:dyDescent="0.2">
      <c r="A1754" s="75"/>
      <c r="B1754" s="18"/>
      <c r="C1754" s="77"/>
      <c r="D1754" s="21"/>
      <c r="E1754" s="21"/>
      <c r="F1754" s="21"/>
      <c r="G1754" s="195"/>
      <c r="H1754" s="273"/>
      <c r="I1754" s="135"/>
      <c r="J1754" s="79"/>
      <c r="M1754" s="349"/>
      <c r="N1754" s="73"/>
    </row>
    <row r="1755" spans="1:14" x14ac:dyDescent="0.2">
      <c r="A1755" s="75"/>
      <c r="B1755" s="18"/>
      <c r="C1755" s="77"/>
      <c r="D1755" s="21"/>
      <c r="E1755" s="21"/>
      <c r="F1755" s="21"/>
      <c r="G1755" s="195"/>
      <c r="H1755" s="273"/>
      <c r="I1755" s="135"/>
      <c r="J1755" s="79"/>
      <c r="M1755" s="349"/>
      <c r="N1755" s="73"/>
    </row>
    <row r="1756" spans="1:14" x14ac:dyDescent="0.2">
      <c r="A1756" s="75"/>
      <c r="B1756" s="18"/>
      <c r="C1756" s="77"/>
      <c r="D1756" s="21"/>
      <c r="E1756" s="21"/>
      <c r="F1756" s="21"/>
      <c r="G1756" s="195"/>
      <c r="H1756" s="273"/>
      <c r="I1756" s="135"/>
      <c r="J1756" s="79"/>
      <c r="M1756" s="349"/>
      <c r="N1756" s="73"/>
    </row>
    <row r="1757" spans="1:14" x14ac:dyDescent="0.2">
      <c r="A1757" s="75"/>
      <c r="B1757" s="18"/>
      <c r="C1757" s="77"/>
      <c r="D1757" s="21"/>
      <c r="E1757" s="21"/>
      <c r="F1757" s="21"/>
      <c r="G1757" s="195"/>
      <c r="H1757" s="273"/>
      <c r="I1757" s="135"/>
      <c r="J1757" s="79"/>
      <c r="M1757" s="349"/>
      <c r="N1757" s="73"/>
    </row>
    <row r="1758" spans="1:14" x14ac:dyDescent="0.2">
      <c r="A1758" s="75"/>
      <c r="B1758" s="18"/>
      <c r="C1758" s="77"/>
      <c r="D1758" s="21"/>
      <c r="E1758" s="21"/>
      <c r="F1758" s="21"/>
      <c r="G1758" s="195"/>
      <c r="H1758" s="273"/>
      <c r="I1758" s="135"/>
      <c r="J1758" s="79"/>
      <c r="M1758" s="349"/>
      <c r="N1758" s="73"/>
    </row>
    <row r="1759" spans="1:14" x14ac:dyDescent="0.2">
      <c r="A1759" s="75"/>
      <c r="B1759" s="18"/>
      <c r="C1759" s="77"/>
      <c r="D1759" s="21"/>
      <c r="E1759" s="21"/>
      <c r="F1759" s="21"/>
      <c r="G1759" s="195"/>
      <c r="H1759" s="273"/>
      <c r="I1759" s="135"/>
      <c r="J1759" s="79"/>
      <c r="M1759" s="349"/>
      <c r="N1759" s="73"/>
    </row>
    <row r="1760" spans="1:14" x14ac:dyDescent="0.2">
      <c r="A1760" s="75"/>
      <c r="B1760" s="18"/>
      <c r="C1760" s="77"/>
      <c r="D1760" s="21"/>
      <c r="E1760" s="21"/>
      <c r="F1760" s="21"/>
      <c r="G1760" s="195"/>
      <c r="H1760" s="273"/>
      <c r="I1760" s="135"/>
      <c r="J1760" s="79"/>
      <c r="M1760" s="349"/>
      <c r="N1760" s="73"/>
    </row>
    <row r="1761" spans="1:14" x14ac:dyDescent="0.2">
      <c r="A1761" s="75"/>
      <c r="B1761" s="18"/>
      <c r="C1761" s="77"/>
      <c r="D1761" s="21"/>
      <c r="E1761" s="21"/>
      <c r="F1761" s="21"/>
      <c r="G1761" s="195"/>
      <c r="H1761" s="273"/>
      <c r="I1761" s="135"/>
      <c r="J1761" s="79"/>
      <c r="M1761" s="349"/>
      <c r="N1761" s="73"/>
    </row>
    <row r="1762" spans="1:14" x14ac:dyDescent="0.2">
      <c r="A1762" s="75"/>
      <c r="B1762" s="18"/>
      <c r="C1762" s="77"/>
      <c r="D1762" s="21"/>
      <c r="E1762" s="21"/>
      <c r="F1762" s="21"/>
      <c r="G1762" s="195"/>
      <c r="H1762" s="273"/>
      <c r="I1762" s="135"/>
      <c r="J1762" s="79"/>
      <c r="M1762" s="349"/>
      <c r="N1762" s="73"/>
    </row>
    <row r="1763" spans="1:14" x14ac:dyDescent="0.2">
      <c r="A1763" s="75"/>
      <c r="B1763" s="18"/>
      <c r="C1763" s="77"/>
      <c r="D1763" s="21"/>
      <c r="E1763" s="21"/>
      <c r="F1763" s="21"/>
      <c r="G1763" s="195"/>
      <c r="H1763" s="273"/>
      <c r="I1763" s="135"/>
      <c r="J1763" s="79"/>
      <c r="M1763" s="349"/>
      <c r="N1763" s="73"/>
    </row>
    <row r="1764" spans="1:14" x14ac:dyDescent="0.2">
      <c r="A1764" s="75"/>
      <c r="B1764" s="18"/>
      <c r="C1764" s="77"/>
      <c r="D1764" s="21"/>
      <c r="E1764" s="21"/>
      <c r="F1764" s="21"/>
      <c r="G1764" s="195"/>
      <c r="H1764" s="273"/>
      <c r="I1764" s="135"/>
      <c r="J1764" s="79"/>
      <c r="M1764" s="349"/>
      <c r="N1764" s="73"/>
    </row>
    <row r="1765" spans="1:14" x14ac:dyDescent="0.2">
      <c r="A1765" s="75"/>
      <c r="B1765" s="18"/>
      <c r="C1765" s="77"/>
      <c r="D1765" s="21"/>
      <c r="E1765" s="21"/>
      <c r="F1765" s="21"/>
      <c r="G1765" s="195"/>
      <c r="H1765" s="273"/>
      <c r="I1765" s="135"/>
      <c r="J1765" s="79"/>
      <c r="M1765" s="349"/>
      <c r="N1765" s="73"/>
    </row>
    <row r="1766" spans="1:14" x14ac:dyDescent="0.2">
      <c r="A1766" s="75"/>
      <c r="B1766" s="18"/>
      <c r="C1766" s="77"/>
      <c r="D1766" s="21"/>
      <c r="E1766" s="21"/>
      <c r="F1766" s="21"/>
      <c r="G1766" s="195"/>
      <c r="H1766" s="273"/>
      <c r="I1766" s="135"/>
      <c r="J1766" s="79"/>
      <c r="M1766" s="349"/>
      <c r="N1766" s="73"/>
    </row>
    <row r="1767" spans="1:14" x14ac:dyDescent="0.2">
      <c r="A1767" s="75"/>
      <c r="B1767" s="18"/>
      <c r="C1767" s="77"/>
      <c r="D1767" s="21"/>
      <c r="E1767" s="21"/>
      <c r="F1767" s="21"/>
      <c r="G1767" s="195"/>
      <c r="H1767" s="273"/>
      <c r="I1767" s="135"/>
      <c r="J1767" s="79"/>
      <c r="M1767" s="349"/>
      <c r="N1767" s="73"/>
    </row>
    <row r="1768" spans="1:14" x14ac:dyDescent="0.2">
      <c r="A1768" s="75"/>
      <c r="B1768" s="18"/>
      <c r="C1768" s="77"/>
      <c r="D1768" s="21"/>
      <c r="E1768" s="21"/>
      <c r="F1768" s="21"/>
      <c r="G1768" s="195"/>
      <c r="H1768" s="273"/>
      <c r="I1768" s="135"/>
      <c r="J1768" s="79"/>
      <c r="M1768" s="349"/>
      <c r="N1768" s="73"/>
    </row>
    <row r="1769" spans="1:14" x14ac:dyDescent="0.2">
      <c r="A1769" s="75"/>
      <c r="B1769" s="18"/>
      <c r="C1769" s="77"/>
      <c r="D1769" s="21"/>
      <c r="E1769" s="21"/>
      <c r="F1769" s="21"/>
      <c r="G1769" s="195"/>
      <c r="H1769" s="273"/>
      <c r="I1769" s="135"/>
      <c r="J1769" s="79"/>
      <c r="M1769" s="349"/>
      <c r="N1769" s="73"/>
    </row>
    <row r="1770" spans="1:14" x14ac:dyDescent="0.2">
      <c r="A1770" s="75"/>
      <c r="B1770" s="18"/>
      <c r="C1770" s="77"/>
      <c r="D1770" s="21"/>
      <c r="E1770" s="21"/>
      <c r="F1770" s="21"/>
      <c r="G1770" s="195"/>
      <c r="H1770" s="273"/>
      <c r="I1770" s="135"/>
      <c r="J1770" s="79"/>
      <c r="M1770" s="349"/>
      <c r="N1770" s="73"/>
    </row>
    <row r="1771" spans="1:14" x14ac:dyDescent="0.2">
      <c r="A1771" s="75"/>
      <c r="B1771" s="18"/>
      <c r="C1771" s="77"/>
      <c r="D1771" s="21"/>
      <c r="E1771" s="21"/>
      <c r="F1771" s="21"/>
      <c r="G1771" s="195"/>
      <c r="H1771" s="273"/>
      <c r="I1771" s="135"/>
      <c r="J1771" s="79"/>
      <c r="M1771" s="349"/>
      <c r="N1771" s="73"/>
    </row>
    <row r="1772" spans="1:14" x14ac:dyDescent="0.2">
      <c r="A1772" s="75"/>
      <c r="B1772" s="18"/>
      <c r="C1772" s="77"/>
      <c r="D1772" s="21"/>
      <c r="E1772" s="21"/>
      <c r="F1772" s="21"/>
      <c r="G1772" s="195"/>
      <c r="H1772" s="273"/>
      <c r="I1772" s="135"/>
      <c r="J1772" s="79"/>
      <c r="M1772" s="349"/>
      <c r="N1772" s="73"/>
    </row>
    <row r="1773" spans="1:14" x14ac:dyDescent="0.2">
      <c r="A1773" s="75"/>
      <c r="B1773" s="18"/>
      <c r="C1773" s="77"/>
      <c r="D1773" s="21"/>
      <c r="E1773" s="21"/>
      <c r="F1773" s="21"/>
      <c r="G1773" s="195"/>
      <c r="H1773" s="273"/>
      <c r="I1773" s="135"/>
      <c r="J1773" s="79"/>
      <c r="M1773" s="349"/>
      <c r="N1773" s="73"/>
    </row>
    <row r="1774" spans="1:14" x14ac:dyDescent="0.2">
      <c r="A1774" s="75"/>
      <c r="B1774" s="18"/>
      <c r="C1774" s="77"/>
      <c r="D1774" s="21"/>
      <c r="E1774" s="21"/>
      <c r="F1774" s="21"/>
      <c r="G1774" s="195"/>
      <c r="H1774" s="273"/>
      <c r="I1774" s="135"/>
      <c r="J1774" s="79"/>
      <c r="M1774" s="349"/>
      <c r="N1774" s="73"/>
    </row>
    <row r="1775" spans="1:14" x14ac:dyDescent="0.2">
      <c r="A1775" s="75"/>
      <c r="B1775" s="18"/>
      <c r="C1775" s="77"/>
      <c r="D1775" s="21"/>
      <c r="E1775" s="21"/>
      <c r="F1775" s="21"/>
      <c r="G1775" s="195"/>
      <c r="H1775" s="273"/>
      <c r="I1775" s="135"/>
      <c r="J1775" s="79"/>
      <c r="M1775" s="349"/>
      <c r="N1775" s="73"/>
    </row>
    <row r="1776" spans="1:14" x14ac:dyDescent="0.2">
      <c r="A1776" s="75"/>
      <c r="B1776" s="18"/>
      <c r="C1776" s="77"/>
      <c r="D1776" s="21"/>
      <c r="E1776" s="21"/>
      <c r="F1776" s="21"/>
      <c r="G1776" s="195"/>
      <c r="H1776" s="273"/>
      <c r="I1776" s="135"/>
      <c r="J1776" s="79"/>
      <c r="M1776" s="349"/>
      <c r="N1776" s="73"/>
    </row>
    <row r="1777" spans="1:14" x14ac:dyDescent="0.2">
      <c r="A1777" s="75"/>
      <c r="B1777" s="141"/>
      <c r="C1777" s="77"/>
      <c r="D1777" s="7"/>
      <c r="E1777" s="7"/>
      <c r="F1777" s="21"/>
      <c r="G1777" s="21"/>
      <c r="H1777" s="273"/>
      <c r="I1777" s="135"/>
      <c r="J1777" s="79"/>
      <c r="M1777" s="349"/>
      <c r="N1777" s="73"/>
    </row>
    <row r="1778" spans="1:14" x14ac:dyDescent="0.2">
      <c r="A1778" s="75"/>
      <c r="B1778" s="141"/>
      <c r="C1778" s="77"/>
      <c r="D1778" s="7"/>
      <c r="E1778" s="7"/>
      <c r="F1778" s="21"/>
      <c r="G1778" s="21"/>
      <c r="H1778" s="273"/>
      <c r="I1778" s="135"/>
      <c r="J1778" s="79"/>
      <c r="M1778" s="349"/>
      <c r="N1778" s="73"/>
    </row>
    <row r="1779" spans="1:14" x14ac:dyDescent="0.2">
      <c r="A1779" s="75"/>
      <c r="B1779" s="141"/>
      <c r="C1779" s="77"/>
      <c r="D1779" s="7"/>
      <c r="E1779" s="7"/>
      <c r="F1779" s="21"/>
      <c r="G1779" s="21"/>
      <c r="H1779" s="273"/>
      <c r="I1779" s="135"/>
      <c r="J1779" s="79"/>
      <c r="M1779" s="349"/>
      <c r="N1779" s="73"/>
    </row>
    <row r="1780" spans="1:14" x14ac:dyDescent="0.2">
      <c r="A1780" s="75"/>
      <c r="B1780" s="141"/>
      <c r="C1780" s="77"/>
      <c r="D1780" s="7"/>
      <c r="E1780" s="7"/>
      <c r="F1780" s="21"/>
      <c r="G1780" s="21"/>
      <c r="H1780" s="273"/>
      <c r="I1780" s="135"/>
      <c r="J1780" s="79"/>
      <c r="M1780" s="349"/>
      <c r="N1780" s="73"/>
    </row>
    <row r="1781" spans="1:14" x14ac:dyDescent="0.2">
      <c r="A1781" s="75"/>
      <c r="B1781" s="141"/>
      <c r="C1781" s="77"/>
      <c r="D1781" s="7"/>
      <c r="E1781" s="7"/>
      <c r="F1781" s="21"/>
      <c r="G1781" s="21"/>
      <c r="H1781" s="273"/>
      <c r="I1781" s="135"/>
      <c r="J1781" s="79"/>
      <c r="M1781" s="349"/>
      <c r="N1781" s="73"/>
    </row>
    <row r="1782" spans="1:14" x14ac:dyDescent="0.2">
      <c r="A1782" s="75"/>
      <c r="B1782" s="141"/>
      <c r="C1782" s="77"/>
      <c r="D1782" s="7"/>
      <c r="E1782" s="7"/>
      <c r="F1782" s="21"/>
      <c r="G1782" s="21"/>
      <c r="H1782" s="273"/>
      <c r="I1782" s="135"/>
      <c r="J1782" s="79"/>
      <c r="M1782" s="349"/>
      <c r="N1782" s="73"/>
    </row>
    <row r="1783" spans="1:14" x14ac:dyDescent="0.2">
      <c r="A1783" s="75"/>
      <c r="B1783" s="141"/>
      <c r="C1783" s="77"/>
      <c r="D1783" s="7"/>
      <c r="E1783" s="7"/>
      <c r="F1783" s="21"/>
      <c r="G1783" s="21"/>
      <c r="H1783" s="273"/>
      <c r="I1783" s="135"/>
      <c r="J1783" s="79"/>
      <c r="M1783" s="349"/>
      <c r="N1783" s="73"/>
    </row>
    <row r="1784" spans="1:14" x14ac:dyDescent="0.2">
      <c r="A1784" s="75"/>
      <c r="B1784" s="141"/>
      <c r="C1784" s="77"/>
      <c r="D1784" s="7"/>
      <c r="E1784" s="7"/>
      <c r="F1784" s="21"/>
      <c r="G1784" s="21"/>
      <c r="H1784" s="273"/>
      <c r="I1784" s="135"/>
      <c r="J1784" s="79"/>
      <c r="M1784" s="349"/>
      <c r="N1784" s="73"/>
    </row>
    <row r="1785" spans="1:14" x14ac:dyDescent="0.2">
      <c r="A1785" s="75"/>
      <c r="B1785" s="141"/>
      <c r="C1785" s="77"/>
      <c r="D1785" s="7"/>
      <c r="E1785" s="7"/>
      <c r="F1785" s="21"/>
      <c r="G1785" s="21"/>
      <c r="H1785" s="273"/>
      <c r="I1785" s="135"/>
      <c r="J1785" s="79"/>
      <c r="M1785" s="349"/>
      <c r="N1785" s="73"/>
    </row>
    <row r="1786" spans="1:14" x14ac:dyDescent="0.2">
      <c r="A1786" s="75"/>
      <c r="B1786" s="141"/>
      <c r="C1786" s="77"/>
      <c r="D1786" s="7"/>
      <c r="E1786" s="7"/>
      <c r="F1786" s="21"/>
      <c r="G1786" s="21"/>
      <c r="H1786" s="273"/>
      <c r="I1786" s="135"/>
      <c r="J1786" s="79"/>
      <c r="M1786" s="349"/>
      <c r="N1786" s="73"/>
    </row>
    <row r="1787" spans="1:14" x14ac:dyDescent="0.2">
      <c r="A1787" s="75"/>
      <c r="B1787" s="141"/>
      <c r="C1787" s="77"/>
      <c r="D1787" s="7"/>
      <c r="E1787" s="7"/>
      <c r="F1787" s="21"/>
      <c r="G1787" s="21"/>
      <c r="H1787" s="273"/>
      <c r="I1787" s="135"/>
      <c r="J1787" s="79"/>
      <c r="M1787" s="349"/>
      <c r="N1787" s="73"/>
    </row>
    <row r="1788" spans="1:14" x14ac:dyDescent="0.2">
      <c r="A1788" s="75"/>
      <c r="B1788" s="141"/>
      <c r="C1788" s="77"/>
      <c r="D1788" s="7"/>
      <c r="E1788" s="7"/>
      <c r="F1788" s="21"/>
      <c r="G1788" s="21"/>
      <c r="H1788" s="273"/>
      <c r="I1788" s="135"/>
      <c r="J1788" s="79"/>
      <c r="M1788" s="349"/>
      <c r="N1788" s="73"/>
    </row>
    <row r="1789" spans="1:14" x14ac:dyDescent="0.2">
      <c r="A1789" s="75"/>
      <c r="B1789" s="141"/>
      <c r="C1789" s="77"/>
      <c r="D1789" s="7"/>
      <c r="E1789" s="7"/>
      <c r="F1789" s="21"/>
      <c r="G1789" s="21"/>
      <c r="H1789" s="273"/>
      <c r="I1789" s="135"/>
      <c r="J1789" s="79"/>
      <c r="M1789" s="349"/>
      <c r="N1789" s="73"/>
    </row>
    <row r="1790" spans="1:14" x14ac:dyDescent="0.2">
      <c r="A1790" s="75"/>
      <c r="B1790" s="141"/>
      <c r="C1790" s="77"/>
      <c r="D1790" s="7"/>
      <c r="E1790" s="7"/>
      <c r="F1790" s="21"/>
      <c r="G1790" s="21"/>
      <c r="H1790" s="273"/>
      <c r="I1790" s="135"/>
      <c r="J1790" s="79"/>
      <c r="M1790" s="349"/>
      <c r="N1790" s="73"/>
    </row>
    <row r="1791" spans="1:14" x14ac:dyDescent="0.2">
      <c r="A1791" s="75"/>
      <c r="B1791" s="141"/>
      <c r="C1791" s="77"/>
      <c r="D1791" s="7"/>
      <c r="E1791" s="7"/>
      <c r="F1791" s="21"/>
      <c r="G1791" s="21"/>
      <c r="H1791" s="273"/>
      <c r="I1791" s="135"/>
      <c r="J1791" s="79"/>
      <c r="M1791" s="349"/>
      <c r="N1791" s="73"/>
    </row>
    <row r="1792" spans="1:14" x14ac:dyDescent="0.2">
      <c r="A1792" s="75"/>
      <c r="B1792" s="141"/>
      <c r="C1792" s="77"/>
      <c r="D1792" s="7"/>
      <c r="E1792" s="7"/>
      <c r="F1792" s="21"/>
      <c r="G1792" s="21"/>
      <c r="H1792" s="273"/>
      <c r="I1792" s="135"/>
      <c r="J1792" s="79"/>
      <c r="M1792" s="349"/>
      <c r="N1792" s="73"/>
    </row>
    <row r="1793" spans="1:14" x14ac:dyDescent="0.2">
      <c r="A1793" s="75"/>
      <c r="B1793" s="141"/>
      <c r="C1793" s="77"/>
      <c r="D1793" s="7"/>
      <c r="E1793" s="7"/>
      <c r="F1793" s="21"/>
      <c r="G1793" s="21"/>
      <c r="H1793" s="273"/>
      <c r="I1793" s="135"/>
      <c r="J1793" s="79"/>
      <c r="M1793" s="349"/>
      <c r="N1793" s="73"/>
    </row>
    <row r="1794" spans="1:14" x14ac:dyDescent="0.2">
      <c r="A1794" s="75"/>
      <c r="B1794" s="141"/>
      <c r="C1794" s="77"/>
      <c r="D1794" s="7"/>
      <c r="E1794" s="7"/>
      <c r="F1794" s="21"/>
      <c r="G1794" s="21"/>
      <c r="H1794" s="273"/>
      <c r="I1794" s="135"/>
      <c r="J1794" s="79"/>
      <c r="M1794" s="349"/>
      <c r="N1794" s="73"/>
    </row>
    <row r="1795" spans="1:14" x14ac:dyDescent="0.2">
      <c r="A1795" s="75"/>
      <c r="B1795" s="141"/>
      <c r="C1795" s="77"/>
      <c r="D1795" s="7"/>
      <c r="E1795" s="7"/>
      <c r="F1795" s="21"/>
      <c r="G1795" s="21"/>
      <c r="H1795" s="273"/>
      <c r="I1795" s="135"/>
      <c r="J1795" s="79"/>
      <c r="M1795" s="349"/>
      <c r="N1795" s="73"/>
    </row>
    <row r="1796" spans="1:14" x14ac:dyDescent="0.2">
      <c r="A1796" s="75"/>
      <c r="B1796" s="141"/>
      <c r="C1796" s="77"/>
      <c r="D1796" s="7"/>
      <c r="E1796" s="7"/>
      <c r="F1796" s="21"/>
      <c r="G1796" s="21"/>
      <c r="H1796" s="273"/>
      <c r="I1796" s="135"/>
      <c r="J1796" s="79"/>
      <c r="M1796" s="349"/>
      <c r="N1796" s="73"/>
    </row>
    <row r="1797" spans="1:14" x14ac:dyDescent="0.2">
      <c r="A1797" s="75"/>
      <c r="B1797" s="141"/>
      <c r="C1797" s="77"/>
      <c r="D1797" s="7"/>
      <c r="E1797" s="7"/>
      <c r="F1797" s="21"/>
      <c r="G1797" s="21"/>
      <c r="H1797" s="273"/>
      <c r="I1797" s="135"/>
      <c r="J1797" s="79"/>
      <c r="M1797" s="349"/>
      <c r="N1797" s="73"/>
    </row>
    <row r="1798" spans="1:14" x14ac:dyDescent="0.2">
      <c r="A1798" s="75"/>
      <c r="B1798" s="141"/>
      <c r="C1798" s="77"/>
      <c r="D1798" s="7"/>
      <c r="E1798" s="7"/>
      <c r="F1798" s="21"/>
      <c r="G1798" s="21"/>
      <c r="H1798" s="273"/>
      <c r="I1798" s="135"/>
      <c r="J1798" s="79"/>
      <c r="M1798" s="349"/>
      <c r="N1798" s="73"/>
    </row>
    <row r="1799" spans="1:14" x14ac:dyDescent="0.2">
      <c r="A1799" s="75"/>
      <c r="B1799" s="141"/>
      <c r="C1799" s="77"/>
      <c r="D1799" s="7"/>
      <c r="E1799" s="7"/>
      <c r="F1799" s="21"/>
      <c r="G1799" s="21"/>
      <c r="H1799" s="273"/>
      <c r="I1799" s="135"/>
      <c r="J1799" s="79"/>
      <c r="M1799" s="349"/>
      <c r="N1799" s="73"/>
    </row>
    <row r="1800" spans="1:14" x14ac:dyDescent="0.2">
      <c r="A1800" s="75"/>
      <c r="B1800" s="141"/>
      <c r="C1800" s="77"/>
      <c r="D1800" s="7"/>
      <c r="E1800" s="7"/>
      <c r="F1800" s="21"/>
      <c r="G1800" s="21"/>
      <c r="H1800" s="273"/>
      <c r="I1800" s="135"/>
      <c r="J1800" s="79"/>
      <c r="M1800" s="349"/>
      <c r="N1800" s="73"/>
    </row>
    <row r="1801" spans="1:14" x14ac:dyDescent="0.2">
      <c r="A1801" s="75"/>
      <c r="B1801" s="141"/>
      <c r="C1801" s="77"/>
      <c r="D1801" s="7"/>
      <c r="E1801" s="7"/>
      <c r="F1801" s="21"/>
      <c r="G1801" s="21"/>
      <c r="H1801" s="273"/>
      <c r="I1801" s="135"/>
      <c r="J1801" s="79"/>
      <c r="M1801" s="349"/>
      <c r="N1801" s="73"/>
    </row>
    <row r="1802" spans="1:14" x14ac:dyDescent="0.2">
      <c r="A1802" s="75"/>
      <c r="B1802" s="141"/>
      <c r="C1802" s="77"/>
      <c r="D1802" s="7"/>
      <c r="E1802" s="7"/>
      <c r="F1802" s="21"/>
      <c r="G1802" s="21"/>
      <c r="H1802" s="273"/>
      <c r="I1802" s="135"/>
      <c r="J1802" s="79"/>
      <c r="M1802" s="349"/>
      <c r="N1802" s="73"/>
    </row>
    <row r="1803" spans="1:14" x14ac:dyDescent="0.2">
      <c r="A1803" s="75"/>
      <c r="B1803" s="141"/>
      <c r="C1803" s="77"/>
      <c r="D1803" s="7"/>
      <c r="E1803" s="7"/>
      <c r="F1803" s="21"/>
      <c r="G1803" s="21"/>
      <c r="H1803" s="273"/>
      <c r="I1803" s="135"/>
      <c r="J1803" s="79"/>
      <c r="M1803" s="349"/>
      <c r="N1803" s="73"/>
    </row>
    <row r="1804" spans="1:14" x14ac:dyDescent="0.2">
      <c r="A1804" s="75"/>
      <c r="B1804" s="141"/>
      <c r="C1804" s="77"/>
      <c r="D1804" s="7"/>
      <c r="E1804" s="7"/>
      <c r="F1804" s="21"/>
      <c r="G1804" s="21"/>
      <c r="H1804" s="273"/>
      <c r="I1804" s="135"/>
      <c r="J1804" s="79"/>
      <c r="M1804" s="349"/>
      <c r="N1804" s="73"/>
    </row>
    <row r="1805" spans="1:14" x14ac:dyDescent="0.2">
      <c r="A1805" s="75"/>
      <c r="B1805" s="141"/>
      <c r="C1805" s="77"/>
      <c r="D1805" s="7"/>
      <c r="E1805" s="7"/>
      <c r="F1805" s="21"/>
      <c r="G1805" s="21"/>
      <c r="H1805" s="273"/>
      <c r="I1805" s="135"/>
      <c r="J1805" s="79"/>
      <c r="M1805" s="349"/>
      <c r="N1805" s="73"/>
    </row>
    <row r="1806" spans="1:14" x14ac:dyDescent="0.2">
      <c r="A1806" s="75"/>
      <c r="B1806" s="141"/>
      <c r="C1806" s="77"/>
      <c r="D1806" s="7"/>
      <c r="E1806" s="7"/>
      <c r="F1806" s="21"/>
      <c r="G1806" s="21"/>
      <c r="H1806" s="273"/>
      <c r="I1806" s="135"/>
      <c r="J1806" s="79"/>
      <c r="M1806" s="349"/>
      <c r="N1806" s="73"/>
    </row>
    <row r="1807" spans="1:14" x14ac:dyDescent="0.2">
      <c r="A1807" s="75"/>
      <c r="B1807" s="141"/>
      <c r="C1807" s="77"/>
      <c r="D1807" s="7"/>
      <c r="E1807" s="7"/>
      <c r="F1807" s="21"/>
      <c r="G1807" s="21"/>
      <c r="H1807" s="273"/>
      <c r="I1807" s="135"/>
      <c r="J1807" s="79"/>
      <c r="M1807" s="349"/>
      <c r="N1807" s="73"/>
    </row>
    <row r="1808" spans="1:14" x14ac:dyDescent="0.2">
      <c r="A1808" s="75"/>
      <c r="B1808" s="141"/>
      <c r="C1808" s="77"/>
      <c r="D1808" s="7"/>
      <c r="E1808" s="7"/>
      <c r="F1808" s="21"/>
      <c r="G1808" s="21"/>
      <c r="H1808" s="273"/>
      <c r="I1808" s="135"/>
      <c r="J1808" s="79"/>
      <c r="M1808" s="349"/>
      <c r="N1808" s="73"/>
    </row>
    <row r="1809" spans="1:14" x14ac:dyDescent="0.2">
      <c r="A1809" s="75"/>
      <c r="B1809" s="141"/>
      <c r="C1809" s="77"/>
      <c r="D1809" s="7"/>
      <c r="E1809" s="7"/>
      <c r="F1809" s="21"/>
      <c r="G1809" s="21"/>
      <c r="H1809" s="273"/>
      <c r="I1809" s="135"/>
      <c r="J1809" s="79"/>
      <c r="M1809" s="349"/>
      <c r="N1809" s="73"/>
    </row>
    <row r="1810" spans="1:14" x14ac:dyDescent="0.2">
      <c r="A1810" s="75"/>
      <c r="B1810" s="141"/>
      <c r="C1810" s="77"/>
      <c r="D1810" s="7"/>
      <c r="E1810" s="7"/>
      <c r="F1810" s="21"/>
      <c r="G1810" s="21"/>
      <c r="H1810" s="273"/>
      <c r="I1810" s="135"/>
      <c r="J1810" s="79"/>
      <c r="M1810" s="349"/>
      <c r="N1810" s="73"/>
    </row>
    <row r="1811" spans="1:14" x14ac:dyDescent="0.2">
      <c r="A1811" s="75"/>
      <c r="B1811" s="141"/>
      <c r="C1811" s="77"/>
      <c r="D1811" s="7"/>
      <c r="E1811" s="7"/>
      <c r="F1811" s="21"/>
      <c r="G1811" s="21"/>
      <c r="H1811" s="273"/>
      <c r="I1811" s="135"/>
      <c r="J1811" s="79"/>
      <c r="M1811" s="349"/>
      <c r="N1811" s="73"/>
    </row>
    <row r="1812" spans="1:14" x14ac:dyDescent="0.2">
      <c r="A1812" s="75"/>
      <c r="B1812" s="141"/>
      <c r="C1812" s="77"/>
      <c r="D1812" s="7"/>
      <c r="E1812" s="7"/>
      <c r="F1812" s="21"/>
      <c r="G1812" s="21"/>
      <c r="H1812" s="273"/>
      <c r="I1812" s="135"/>
      <c r="J1812" s="79"/>
      <c r="M1812" s="349"/>
      <c r="N1812" s="73"/>
    </row>
    <row r="1813" spans="1:14" x14ac:dyDescent="0.2">
      <c r="A1813" s="75"/>
      <c r="B1813" s="141"/>
      <c r="C1813" s="77"/>
      <c r="D1813" s="7"/>
      <c r="E1813" s="7"/>
      <c r="F1813" s="21"/>
      <c r="G1813" s="21"/>
      <c r="H1813" s="273"/>
      <c r="I1813" s="135"/>
      <c r="J1813" s="79"/>
      <c r="M1813" s="349"/>
      <c r="N1813" s="73"/>
    </row>
    <row r="1814" spans="1:14" x14ac:dyDescent="0.2">
      <c r="A1814" s="75"/>
      <c r="B1814" s="141"/>
      <c r="C1814" s="77"/>
      <c r="D1814" s="7"/>
      <c r="E1814" s="7"/>
      <c r="F1814" s="21"/>
      <c r="G1814" s="21"/>
      <c r="H1814" s="273"/>
      <c r="I1814" s="135"/>
      <c r="J1814" s="79"/>
      <c r="M1814" s="349"/>
      <c r="N1814" s="73"/>
    </row>
    <row r="1815" spans="1:14" x14ac:dyDescent="0.2">
      <c r="A1815" s="75"/>
      <c r="B1815" s="141"/>
      <c r="C1815" s="77"/>
      <c r="D1815" s="7"/>
      <c r="E1815" s="7"/>
      <c r="F1815" s="21"/>
      <c r="G1815" s="21"/>
      <c r="H1815" s="273"/>
      <c r="I1815" s="135"/>
      <c r="J1815" s="79"/>
      <c r="M1815" s="349"/>
      <c r="N1815" s="73"/>
    </row>
    <row r="1816" spans="1:14" x14ac:dyDescent="0.2">
      <c r="A1816" s="75"/>
      <c r="B1816" s="141"/>
      <c r="C1816" s="77"/>
      <c r="D1816" s="7"/>
      <c r="E1816" s="7"/>
      <c r="F1816" s="21"/>
      <c r="G1816" s="21"/>
      <c r="H1816" s="273"/>
      <c r="I1816" s="135"/>
      <c r="J1816" s="79"/>
      <c r="M1816" s="349"/>
      <c r="N1816" s="73"/>
    </row>
    <row r="1817" spans="1:14" x14ac:dyDescent="0.2">
      <c r="A1817" s="75"/>
      <c r="B1817" s="141"/>
      <c r="C1817" s="77"/>
      <c r="D1817" s="7"/>
      <c r="E1817" s="7"/>
      <c r="F1817" s="21"/>
      <c r="G1817" s="21"/>
      <c r="H1817" s="273"/>
      <c r="I1817" s="135"/>
      <c r="J1817" s="79"/>
      <c r="M1817" s="349"/>
      <c r="N1817" s="73"/>
    </row>
    <row r="1818" spans="1:14" x14ac:dyDescent="0.2">
      <c r="A1818" s="75"/>
      <c r="B1818" s="141"/>
      <c r="C1818" s="77"/>
      <c r="D1818" s="7"/>
      <c r="E1818" s="7"/>
      <c r="F1818" s="21"/>
      <c r="G1818" s="21"/>
      <c r="H1818" s="273"/>
      <c r="I1818" s="135"/>
      <c r="J1818" s="79"/>
      <c r="M1818" s="349"/>
      <c r="N1818" s="73"/>
    </row>
    <row r="1819" spans="1:14" x14ac:dyDescent="0.2">
      <c r="A1819" s="75"/>
      <c r="B1819" s="141"/>
      <c r="C1819" s="77"/>
      <c r="D1819" s="7"/>
      <c r="E1819" s="7"/>
      <c r="F1819" s="21"/>
      <c r="G1819" s="21"/>
      <c r="H1819" s="273"/>
      <c r="I1819" s="135"/>
      <c r="J1819" s="79"/>
      <c r="M1819" s="349"/>
      <c r="N1819" s="73"/>
    </row>
    <row r="1820" spans="1:14" x14ac:dyDescent="0.2">
      <c r="A1820" s="75"/>
      <c r="B1820" s="141"/>
      <c r="C1820" s="77"/>
      <c r="D1820" s="7"/>
      <c r="E1820" s="7"/>
      <c r="F1820" s="21"/>
      <c r="G1820" s="21"/>
      <c r="H1820" s="273"/>
      <c r="I1820" s="135"/>
      <c r="J1820" s="79"/>
      <c r="M1820" s="349"/>
      <c r="N1820" s="73"/>
    </row>
    <row r="1821" spans="1:14" x14ac:dyDescent="0.2">
      <c r="A1821" s="75"/>
      <c r="B1821" s="141"/>
      <c r="C1821" s="77"/>
      <c r="D1821" s="7"/>
      <c r="E1821" s="7"/>
      <c r="F1821" s="21"/>
      <c r="G1821" s="21"/>
      <c r="H1821" s="273"/>
      <c r="I1821" s="135"/>
      <c r="J1821" s="79"/>
      <c r="M1821" s="349"/>
      <c r="N1821" s="73"/>
    </row>
    <row r="1822" spans="1:14" x14ac:dyDescent="0.2">
      <c r="A1822" s="75"/>
      <c r="B1822" s="141"/>
      <c r="C1822" s="77"/>
      <c r="D1822" s="7"/>
      <c r="E1822" s="7"/>
      <c r="F1822" s="21"/>
      <c r="G1822" s="21"/>
      <c r="H1822" s="273"/>
      <c r="I1822" s="135"/>
      <c r="J1822" s="79"/>
      <c r="M1822" s="349"/>
      <c r="N1822" s="73"/>
    </row>
    <row r="1823" spans="1:14" x14ac:dyDescent="0.2">
      <c r="A1823" s="75"/>
      <c r="B1823" s="141"/>
      <c r="C1823" s="77"/>
      <c r="D1823" s="7"/>
      <c r="E1823" s="7"/>
      <c r="F1823" s="21"/>
      <c r="G1823" s="21"/>
      <c r="H1823" s="273"/>
      <c r="I1823" s="135"/>
      <c r="J1823" s="79"/>
      <c r="M1823" s="349"/>
      <c r="N1823" s="73"/>
    </row>
    <row r="1824" spans="1:14" x14ac:dyDescent="0.2">
      <c r="A1824" s="75"/>
      <c r="B1824" s="141"/>
      <c r="C1824" s="77"/>
      <c r="D1824" s="7"/>
      <c r="E1824" s="7"/>
      <c r="F1824" s="21"/>
      <c r="G1824" s="21"/>
      <c r="H1824" s="273"/>
      <c r="I1824" s="135"/>
      <c r="J1824" s="79"/>
      <c r="M1824" s="349"/>
      <c r="N1824" s="73"/>
    </row>
    <row r="1825" spans="1:14" x14ac:dyDescent="0.2">
      <c r="A1825" s="75"/>
      <c r="B1825" s="141"/>
      <c r="C1825" s="77"/>
      <c r="D1825" s="7"/>
      <c r="E1825" s="7"/>
      <c r="F1825" s="21"/>
      <c r="G1825" s="21"/>
      <c r="H1825" s="273"/>
      <c r="I1825" s="135"/>
      <c r="J1825" s="79"/>
      <c r="M1825" s="349"/>
      <c r="N1825" s="73"/>
    </row>
    <row r="1826" spans="1:14" x14ac:dyDescent="0.2">
      <c r="A1826" s="75"/>
      <c r="B1826" s="141"/>
      <c r="C1826" s="77"/>
      <c r="D1826" s="7"/>
      <c r="E1826" s="7"/>
      <c r="F1826" s="21"/>
      <c r="G1826" s="21"/>
      <c r="H1826" s="273"/>
      <c r="I1826" s="135"/>
      <c r="J1826" s="79"/>
      <c r="M1826" s="349"/>
      <c r="N1826" s="73"/>
    </row>
    <row r="1827" spans="1:14" x14ac:dyDescent="0.2">
      <c r="A1827" s="75"/>
      <c r="B1827" s="141"/>
      <c r="C1827" s="77"/>
      <c r="D1827" s="7"/>
      <c r="E1827" s="7"/>
      <c r="F1827" s="21"/>
      <c r="G1827" s="21"/>
      <c r="H1827" s="273"/>
      <c r="I1827" s="135"/>
      <c r="J1827" s="79"/>
      <c r="M1827" s="349"/>
      <c r="N1827" s="73"/>
    </row>
    <row r="1828" spans="1:14" x14ac:dyDescent="0.2">
      <c r="A1828" s="75"/>
      <c r="B1828" s="141"/>
      <c r="C1828" s="77"/>
      <c r="D1828" s="7"/>
      <c r="E1828" s="7"/>
      <c r="F1828" s="21"/>
      <c r="G1828" s="21"/>
      <c r="H1828" s="273"/>
      <c r="I1828" s="135"/>
      <c r="J1828" s="79"/>
      <c r="M1828" s="349"/>
      <c r="N1828" s="73"/>
    </row>
    <row r="1829" spans="1:14" x14ac:dyDescent="0.2">
      <c r="A1829" s="75"/>
      <c r="B1829" s="141"/>
      <c r="C1829" s="77"/>
      <c r="D1829" s="7"/>
      <c r="E1829" s="7"/>
      <c r="F1829" s="21"/>
      <c r="G1829" s="21"/>
      <c r="H1829" s="273"/>
      <c r="I1829" s="135"/>
      <c r="J1829" s="79"/>
      <c r="M1829" s="349"/>
      <c r="N1829" s="73"/>
    </row>
    <row r="1830" spans="1:14" x14ac:dyDescent="0.2">
      <c r="A1830" s="75"/>
      <c r="B1830" s="141"/>
      <c r="C1830" s="77"/>
      <c r="D1830" s="7"/>
      <c r="E1830" s="7"/>
      <c r="F1830" s="21"/>
      <c r="G1830" s="21"/>
      <c r="H1830" s="273"/>
      <c r="I1830" s="135"/>
      <c r="J1830" s="79"/>
      <c r="M1830" s="349"/>
      <c r="N1830" s="73"/>
    </row>
    <row r="1831" spans="1:14" x14ac:dyDescent="0.2">
      <c r="A1831" s="75"/>
      <c r="B1831" s="141"/>
      <c r="C1831" s="77"/>
      <c r="D1831" s="7"/>
      <c r="E1831" s="7"/>
      <c r="F1831" s="21"/>
      <c r="G1831" s="21"/>
      <c r="H1831" s="273"/>
      <c r="I1831" s="135"/>
      <c r="J1831" s="79"/>
      <c r="M1831" s="349"/>
      <c r="N1831" s="73"/>
    </row>
    <row r="1832" spans="1:14" x14ac:dyDescent="0.2">
      <c r="A1832" s="75"/>
      <c r="B1832" s="141"/>
      <c r="C1832" s="77"/>
      <c r="D1832" s="7"/>
      <c r="E1832" s="7"/>
      <c r="F1832" s="21"/>
      <c r="G1832" s="21"/>
      <c r="H1832" s="273"/>
      <c r="I1832" s="135"/>
      <c r="J1832" s="79"/>
      <c r="M1832" s="349"/>
      <c r="N1832" s="73"/>
    </row>
    <row r="1833" spans="1:14" x14ac:dyDescent="0.2">
      <c r="A1833" s="75"/>
      <c r="B1833" s="141"/>
      <c r="C1833" s="77"/>
      <c r="D1833" s="7"/>
      <c r="E1833" s="7"/>
      <c r="F1833" s="21"/>
      <c r="G1833" s="21"/>
      <c r="H1833" s="273"/>
      <c r="I1833" s="135"/>
      <c r="J1833" s="79"/>
      <c r="M1833" s="349"/>
      <c r="N1833" s="73"/>
    </row>
    <row r="1834" spans="1:14" x14ac:dyDescent="0.2">
      <c r="A1834" s="75"/>
      <c r="B1834" s="141"/>
      <c r="C1834" s="77"/>
      <c r="D1834" s="7"/>
      <c r="E1834" s="7"/>
      <c r="F1834" s="21"/>
      <c r="G1834" s="21"/>
      <c r="H1834" s="273"/>
      <c r="I1834" s="135"/>
      <c r="J1834" s="79"/>
      <c r="M1834" s="349"/>
      <c r="N1834" s="73"/>
    </row>
    <row r="1835" spans="1:14" x14ac:dyDescent="0.2">
      <c r="A1835" s="75"/>
      <c r="B1835" s="141"/>
      <c r="C1835" s="77"/>
      <c r="D1835" s="7"/>
      <c r="E1835" s="7"/>
      <c r="F1835" s="21"/>
      <c r="G1835" s="21"/>
      <c r="H1835" s="273"/>
      <c r="I1835" s="135"/>
      <c r="J1835" s="79"/>
      <c r="M1835" s="349"/>
      <c r="N1835" s="73"/>
    </row>
    <row r="1836" spans="1:14" x14ac:dyDescent="0.2">
      <c r="A1836" s="75"/>
      <c r="B1836" s="141"/>
      <c r="C1836" s="77"/>
      <c r="D1836" s="7"/>
      <c r="E1836" s="7"/>
      <c r="F1836" s="21"/>
      <c r="G1836" s="21"/>
      <c r="H1836" s="273"/>
      <c r="I1836" s="135"/>
      <c r="J1836" s="79"/>
      <c r="M1836" s="349"/>
      <c r="N1836" s="73"/>
    </row>
    <row r="1837" spans="1:14" x14ac:dyDescent="0.2">
      <c r="A1837" s="75"/>
      <c r="B1837" s="141"/>
      <c r="C1837" s="77"/>
      <c r="D1837" s="7"/>
      <c r="E1837" s="7"/>
      <c r="F1837" s="21"/>
      <c r="G1837" s="21"/>
      <c r="H1837" s="273"/>
      <c r="I1837" s="135"/>
      <c r="J1837" s="79"/>
      <c r="M1837" s="349"/>
      <c r="N1837" s="73"/>
    </row>
    <row r="1838" spans="1:14" x14ac:dyDescent="0.2">
      <c r="A1838" s="75"/>
      <c r="B1838" s="141"/>
      <c r="C1838" s="77"/>
      <c r="D1838" s="7"/>
      <c r="E1838" s="7"/>
      <c r="F1838" s="21"/>
      <c r="G1838" s="21"/>
      <c r="H1838" s="273"/>
      <c r="I1838" s="135"/>
      <c r="J1838" s="79"/>
      <c r="M1838" s="349"/>
      <c r="N1838" s="73"/>
    </row>
    <row r="1839" spans="1:14" x14ac:dyDescent="0.2">
      <c r="A1839" s="75"/>
      <c r="B1839" s="141"/>
      <c r="C1839" s="77"/>
      <c r="D1839" s="7"/>
      <c r="E1839" s="7"/>
      <c r="F1839" s="21"/>
      <c r="G1839" s="21"/>
      <c r="H1839" s="273"/>
      <c r="I1839" s="135"/>
      <c r="J1839" s="79"/>
      <c r="M1839" s="349"/>
      <c r="N1839" s="73"/>
    </row>
    <row r="1840" spans="1:14" x14ac:dyDescent="0.2">
      <c r="A1840" s="75"/>
      <c r="B1840" s="141"/>
      <c r="C1840" s="77"/>
      <c r="D1840" s="7"/>
      <c r="E1840" s="7"/>
      <c r="F1840" s="21"/>
      <c r="G1840" s="21"/>
      <c r="H1840" s="273"/>
      <c r="I1840" s="135"/>
      <c r="J1840" s="79"/>
      <c r="M1840" s="349"/>
      <c r="N1840" s="73"/>
    </row>
    <row r="1841" spans="1:14" x14ac:dyDescent="0.2">
      <c r="A1841" s="75"/>
      <c r="B1841" s="141"/>
      <c r="C1841" s="77"/>
      <c r="D1841" s="7"/>
      <c r="E1841" s="7"/>
      <c r="F1841" s="21"/>
      <c r="G1841" s="21"/>
      <c r="H1841" s="273"/>
      <c r="I1841" s="135"/>
      <c r="J1841" s="79"/>
      <c r="M1841" s="349"/>
      <c r="N1841" s="73"/>
    </row>
    <row r="1842" spans="1:14" x14ac:dyDescent="0.2">
      <c r="A1842" s="75"/>
      <c r="B1842" s="141"/>
      <c r="C1842" s="77"/>
      <c r="D1842" s="7"/>
      <c r="E1842" s="7"/>
      <c r="F1842" s="21"/>
      <c r="G1842" s="21"/>
      <c r="H1842" s="273"/>
      <c r="I1842" s="135"/>
      <c r="J1842" s="79"/>
      <c r="M1842" s="349"/>
      <c r="N1842" s="73"/>
    </row>
    <row r="1843" spans="1:14" x14ac:dyDescent="0.2">
      <c r="A1843" s="75"/>
      <c r="B1843" s="141"/>
      <c r="C1843" s="77"/>
      <c r="D1843" s="7"/>
      <c r="E1843" s="7"/>
      <c r="F1843" s="21"/>
      <c r="G1843" s="21"/>
      <c r="H1843" s="273"/>
      <c r="I1843" s="135"/>
      <c r="J1843" s="79"/>
      <c r="M1843" s="349"/>
      <c r="N1843" s="73"/>
    </row>
    <row r="1844" spans="1:14" x14ac:dyDescent="0.2">
      <c r="A1844" s="75"/>
      <c r="B1844" s="141"/>
      <c r="C1844" s="77"/>
      <c r="D1844" s="7"/>
      <c r="E1844" s="7"/>
      <c r="F1844" s="21"/>
      <c r="G1844" s="21"/>
      <c r="H1844" s="273"/>
      <c r="I1844" s="135"/>
      <c r="J1844" s="79"/>
      <c r="M1844" s="349"/>
      <c r="N1844" s="73"/>
    </row>
    <row r="1845" spans="1:14" x14ac:dyDescent="0.2">
      <c r="A1845" s="75"/>
      <c r="B1845" s="141"/>
      <c r="C1845" s="77"/>
      <c r="D1845" s="7"/>
      <c r="E1845" s="7"/>
      <c r="F1845" s="21"/>
      <c r="G1845" s="21"/>
      <c r="H1845" s="273"/>
      <c r="I1845" s="135"/>
      <c r="J1845" s="79"/>
      <c r="M1845" s="349"/>
      <c r="N1845" s="73"/>
    </row>
    <row r="1846" spans="1:14" x14ac:dyDescent="0.2">
      <c r="A1846" s="75"/>
      <c r="B1846" s="141"/>
      <c r="C1846" s="77"/>
      <c r="D1846" s="7"/>
      <c r="E1846" s="7"/>
      <c r="F1846" s="21"/>
      <c r="G1846" s="21"/>
      <c r="H1846" s="273"/>
      <c r="I1846" s="135"/>
      <c r="J1846" s="79"/>
      <c r="M1846" s="349"/>
      <c r="N1846" s="73"/>
    </row>
    <row r="1847" spans="1:14" x14ac:dyDescent="0.2">
      <c r="A1847" s="75"/>
      <c r="B1847" s="141"/>
      <c r="C1847" s="77"/>
      <c r="D1847" s="7"/>
      <c r="E1847" s="7"/>
      <c r="F1847" s="21"/>
      <c r="G1847" s="21"/>
      <c r="H1847" s="273"/>
      <c r="I1847" s="135"/>
      <c r="J1847" s="79"/>
      <c r="M1847" s="349"/>
      <c r="N1847" s="73"/>
    </row>
    <row r="1848" spans="1:14" x14ac:dyDescent="0.2">
      <c r="A1848" s="75"/>
      <c r="B1848" s="141"/>
      <c r="C1848" s="77"/>
      <c r="D1848" s="7"/>
      <c r="E1848" s="7"/>
      <c r="F1848" s="21"/>
      <c r="G1848" s="21"/>
      <c r="H1848" s="273"/>
      <c r="I1848" s="135"/>
      <c r="J1848" s="79"/>
      <c r="M1848" s="349"/>
      <c r="N1848" s="73"/>
    </row>
    <row r="1849" spans="1:14" x14ac:dyDescent="0.2">
      <c r="A1849" s="75"/>
      <c r="B1849" s="141"/>
      <c r="C1849" s="77"/>
      <c r="D1849" s="7"/>
      <c r="E1849" s="7"/>
      <c r="F1849" s="21"/>
      <c r="G1849" s="21"/>
      <c r="H1849" s="273"/>
      <c r="I1849" s="135"/>
      <c r="J1849" s="79"/>
      <c r="M1849" s="349"/>
      <c r="N1849" s="73"/>
    </row>
    <row r="1850" spans="1:14" x14ac:dyDescent="0.2">
      <c r="A1850" s="75"/>
      <c r="B1850" s="141"/>
      <c r="C1850" s="77"/>
      <c r="D1850" s="7"/>
      <c r="E1850" s="7"/>
      <c r="F1850" s="21"/>
      <c r="G1850" s="21"/>
      <c r="H1850" s="273"/>
      <c r="I1850" s="135"/>
      <c r="J1850" s="79"/>
      <c r="M1850" s="349"/>
      <c r="N1850" s="73"/>
    </row>
    <row r="1851" spans="1:14" x14ac:dyDescent="0.2">
      <c r="A1851" s="75"/>
      <c r="B1851" s="141"/>
      <c r="C1851" s="77"/>
      <c r="D1851" s="7"/>
      <c r="E1851" s="7"/>
      <c r="F1851" s="21"/>
      <c r="G1851" s="21"/>
      <c r="H1851" s="273"/>
      <c r="I1851" s="135"/>
      <c r="J1851" s="79"/>
      <c r="M1851" s="349"/>
      <c r="N1851" s="73"/>
    </row>
    <row r="1852" spans="1:14" x14ac:dyDescent="0.2">
      <c r="A1852" s="75"/>
      <c r="B1852" s="141"/>
      <c r="C1852" s="77"/>
      <c r="D1852" s="7"/>
      <c r="E1852" s="7"/>
      <c r="F1852" s="21"/>
      <c r="G1852" s="21"/>
      <c r="H1852" s="273"/>
      <c r="I1852" s="135"/>
      <c r="J1852" s="79"/>
      <c r="M1852" s="349"/>
      <c r="N1852" s="73"/>
    </row>
    <row r="1853" spans="1:14" x14ac:dyDescent="0.2">
      <c r="A1853" s="75"/>
      <c r="B1853" s="141"/>
      <c r="C1853" s="77"/>
      <c r="D1853" s="7"/>
      <c r="E1853" s="7"/>
      <c r="F1853" s="21"/>
      <c r="G1853" s="21"/>
      <c r="H1853" s="273"/>
      <c r="I1853" s="135"/>
      <c r="J1853" s="79"/>
      <c r="M1853" s="349"/>
      <c r="N1853" s="73"/>
    </row>
    <row r="1854" spans="1:14" x14ac:dyDescent="0.2">
      <c r="A1854" s="75"/>
      <c r="B1854" s="141"/>
      <c r="C1854" s="77"/>
      <c r="D1854" s="7"/>
      <c r="E1854" s="7"/>
      <c r="F1854" s="21"/>
      <c r="G1854" s="21"/>
      <c r="H1854" s="273"/>
      <c r="I1854" s="135"/>
      <c r="J1854" s="79"/>
      <c r="M1854" s="349"/>
      <c r="N1854" s="73"/>
    </row>
    <row r="1855" spans="1:14" x14ac:dyDescent="0.2">
      <c r="A1855" s="75"/>
      <c r="B1855" s="141"/>
      <c r="C1855" s="77"/>
      <c r="D1855" s="7"/>
      <c r="E1855" s="7"/>
      <c r="F1855" s="21"/>
      <c r="G1855" s="21"/>
      <c r="H1855" s="273"/>
      <c r="I1855" s="135"/>
      <c r="J1855" s="79"/>
      <c r="M1855" s="349"/>
      <c r="N1855" s="73"/>
    </row>
    <row r="1856" spans="1:14" x14ac:dyDescent="0.2">
      <c r="A1856" s="75"/>
      <c r="B1856" s="141"/>
      <c r="C1856" s="77"/>
      <c r="D1856" s="7"/>
      <c r="E1856" s="7"/>
      <c r="F1856" s="21"/>
      <c r="G1856" s="21"/>
      <c r="H1856" s="273"/>
      <c r="I1856" s="135"/>
      <c r="J1856" s="79"/>
      <c r="M1856" s="349"/>
      <c r="N1856" s="73"/>
    </row>
    <row r="1857" spans="1:14" x14ac:dyDescent="0.2">
      <c r="A1857" s="75"/>
      <c r="B1857" s="141"/>
      <c r="C1857" s="77"/>
      <c r="D1857" s="7"/>
      <c r="E1857" s="7"/>
      <c r="F1857" s="21"/>
      <c r="G1857" s="21"/>
      <c r="H1857" s="273"/>
      <c r="I1857" s="135"/>
      <c r="J1857" s="79"/>
      <c r="M1857" s="349"/>
      <c r="N1857" s="73"/>
    </row>
    <row r="1858" spans="1:14" x14ac:dyDescent="0.2">
      <c r="A1858" s="75"/>
      <c r="B1858" s="141"/>
      <c r="C1858" s="77"/>
      <c r="D1858" s="7"/>
      <c r="E1858" s="7"/>
      <c r="F1858" s="21"/>
      <c r="G1858" s="21"/>
      <c r="H1858" s="273"/>
      <c r="I1858" s="135"/>
      <c r="J1858" s="79"/>
      <c r="M1858" s="349"/>
      <c r="N1858" s="73"/>
    </row>
    <row r="1859" spans="1:14" x14ac:dyDescent="0.2">
      <c r="A1859" s="75"/>
      <c r="B1859" s="141"/>
      <c r="C1859" s="77"/>
      <c r="D1859" s="7"/>
      <c r="E1859" s="7"/>
      <c r="F1859" s="21"/>
      <c r="G1859" s="21"/>
      <c r="H1859" s="273"/>
      <c r="I1859" s="135"/>
      <c r="J1859" s="79"/>
      <c r="M1859" s="349"/>
      <c r="N1859" s="73"/>
    </row>
    <row r="1860" spans="1:14" x14ac:dyDescent="0.2">
      <c r="A1860" s="75"/>
      <c r="B1860" s="141"/>
      <c r="C1860" s="77"/>
      <c r="D1860" s="7"/>
      <c r="E1860" s="7"/>
      <c r="F1860" s="21"/>
      <c r="G1860" s="21"/>
      <c r="H1860" s="273"/>
      <c r="I1860" s="135"/>
      <c r="J1860" s="79"/>
      <c r="M1860" s="349"/>
      <c r="N1860" s="73"/>
    </row>
    <row r="1861" spans="1:14" x14ac:dyDescent="0.2">
      <c r="A1861" s="75"/>
      <c r="B1861" s="141"/>
      <c r="C1861" s="77"/>
      <c r="D1861" s="7"/>
      <c r="E1861" s="7"/>
      <c r="F1861" s="21"/>
      <c r="G1861" s="21"/>
      <c r="H1861" s="273"/>
      <c r="I1861" s="135"/>
      <c r="J1861" s="79"/>
      <c r="M1861" s="349"/>
      <c r="N1861" s="73"/>
    </row>
    <row r="1862" spans="1:14" x14ac:dyDescent="0.2">
      <c r="A1862" s="75"/>
      <c r="B1862" s="141"/>
      <c r="C1862" s="77"/>
      <c r="D1862" s="7"/>
      <c r="E1862" s="7"/>
      <c r="F1862" s="21"/>
      <c r="G1862" s="21"/>
      <c r="H1862" s="273"/>
      <c r="I1862" s="135"/>
      <c r="J1862" s="79"/>
      <c r="M1862" s="349"/>
      <c r="N1862" s="73"/>
    </row>
    <row r="1863" spans="1:14" x14ac:dyDescent="0.2">
      <c r="A1863" s="75"/>
      <c r="B1863" s="141"/>
      <c r="C1863" s="77"/>
      <c r="D1863" s="7"/>
      <c r="E1863" s="7"/>
      <c r="F1863" s="21"/>
      <c r="G1863" s="21"/>
      <c r="H1863" s="273"/>
      <c r="I1863" s="135"/>
      <c r="J1863" s="79"/>
      <c r="M1863" s="349"/>
      <c r="N1863" s="73"/>
    </row>
    <row r="1864" spans="1:14" x14ac:dyDescent="0.2">
      <c r="A1864" s="75"/>
      <c r="B1864" s="141"/>
      <c r="C1864" s="77"/>
      <c r="D1864" s="7"/>
      <c r="E1864" s="7"/>
      <c r="F1864" s="21"/>
      <c r="G1864" s="21"/>
      <c r="H1864" s="273"/>
      <c r="I1864" s="135"/>
      <c r="J1864" s="79"/>
      <c r="M1864" s="349"/>
      <c r="N1864" s="73"/>
    </row>
    <row r="1865" spans="1:14" x14ac:dyDescent="0.2">
      <c r="A1865" s="75"/>
      <c r="B1865" s="141"/>
      <c r="C1865" s="77"/>
      <c r="D1865" s="7"/>
      <c r="E1865" s="7"/>
      <c r="F1865" s="21"/>
      <c r="G1865" s="21"/>
      <c r="H1865" s="273"/>
      <c r="I1865" s="135"/>
      <c r="J1865" s="79"/>
      <c r="M1865" s="349"/>
      <c r="N1865" s="73"/>
    </row>
    <row r="1866" spans="1:14" x14ac:dyDescent="0.2">
      <c r="A1866" s="75"/>
      <c r="B1866" s="141"/>
      <c r="C1866" s="77"/>
      <c r="D1866" s="7"/>
      <c r="E1866" s="7"/>
      <c r="F1866" s="21"/>
      <c r="G1866" s="21"/>
      <c r="H1866" s="273"/>
      <c r="I1866" s="135"/>
      <c r="J1866" s="79"/>
      <c r="M1866" s="349"/>
      <c r="N1866" s="73"/>
    </row>
    <row r="1867" spans="1:14" x14ac:dyDescent="0.2">
      <c r="A1867" s="75"/>
      <c r="B1867" s="141"/>
      <c r="C1867" s="77"/>
      <c r="D1867" s="7"/>
      <c r="E1867" s="7"/>
      <c r="F1867" s="21"/>
      <c r="G1867" s="21"/>
      <c r="H1867" s="273"/>
      <c r="I1867" s="135"/>
      <c r="J1867" s="79"/>
      <c r="M1867" s="349"/>
      <c r="N1867" s="73"/>
    </row>
    <row r="1868" spans="1:14" x14ac:dyDescent="0.2">
      <c r="A1868" s="75"/>
      <c r="B1868" s="141"/>
      <c r="C1868" s="77"/>
      <c r="D1868" s="7"/>
      <c r="E1868" s="7"/>
      <c r="F1868" s="21"/>
      <c r="G1868" s="21"/>
      <c r="H1868" s="273"/>
      <c r="I1868" s="135"/>
      <c r="J1868" s="79"/>
      <c r="M1868" s="349"/>
      <c r="N1868" s="73"/>
    </row>
    <row r="1869" spans="1:14" x14ac:dyDescent="0.2">
      <c r="A1869" s="75"/>
      <c r="B1869" s="141"/>
      <c r="C1869" s="77"/>
      <c r="D1869" s="7"/>
      <c r="E1869" s="7"/>
      <c r="F1869" s="21"/>
      <c r="G1869" s="21"/>
      <c r="H1869" s="273"/>
      <c r="I1869" s="135"/>
      <c r="J1869" s="79"/>
      <c r="M1869" s="349"/>
      <c r="N1869" s="73"/>
    </row>
    <row r="1870" spans="1:14" x14ac:dyDescent="0.2">
      <c r="A1870" s="75"/>
      <c r="B1870" s="141"/>
      <c r="C1870" s="77"/>
      <c r="D1870" s="7"/>
      <c r="E1870" s="7"/>
      <c r="F1870" s="21"/>
      <c r="G1870" s="21"/>
      <c r="H1870" s="273"/>
      <c r="I1870" s="135"/>
      <c r="J1870" s="79"/>
      <c r="M1870" s="349"/>
      <c r="N1870" s="73"/>
    </row>
    <row r="1871" spans="1:14" x14ac:dyDescent="0.2">
      <c r="A1871" s="75"/>
      <c r="B1871" s="141"/>
      <c r="C1871" s="77"/>
      <c r="D1871" s="7"/>
      <c r="E1871" s="7"/>
      <c r="F1871" s="21"/>
      <c r="G1871" s="21"/>
      <c r="H1871" s="273"/>
      <c r="I1871" s="135"/>
      <c r="J1871" s="79"/>
      <c r="M1871" s="349"/>
      <c r="N1871" s="73"/>
    </row>
    <row r="1872" spans="1:14" x14ac:dyDescent="0.2">
      <c r="A1872" s="75"/>
      <c r="B1872" s="141"/>
      <c r="C1872" s="77"/>
      <c r="D1872" s="7"/>
      <c r="E1872" s="7"/>
      <c r="F1872" s="21"/>
      <c r="G1872" s="21"/>
      <c r="H1872" s="273"/>
      <c r="I1872" s="135"/>
      <c r="J1872" s="79"/>
      <c r="M1872" s="349"/>
      <c r="N1872" s="73"/>
    </row>
    <row r="1873" spans="1:14" x14ac:dyDescent="0.2">
      <c r="A1873" s="75"/>
      <c r="B1873" s="141"/>
      <c r="C1873" s="77"/>
      <c r="D1873" s="7"/>
      <c r="E1873" s="7"/>
      <c r="F1873" s="21"/>
      <c r="G1873" s="21"/>
      <c r="H1873" s="273"/>
      <c r="I1873" s="135"/>
      <c r="J1873" s="79"/>
      <c r="M1873" s="349"/>
      <c r="N1873" s="73"/>
    </row>
    <row r="1874" spans="1:14" x14ac:dyDescent="0.2">
      <c r="A1874" s="75"/>
      <c r="B1874" s="141"/>
      <c r="C1874" s="77"/>
      <c r="D1874" s="7"/>
      <c r="E1874" s="7"/>
      <c r="F1874" s="21"/>
      <c r="G1874" s="21"/>
      <c r="H1874" s="273"/>
      <c r="I1874" s="135"/>
      <c r="J1874" s="79"/>
      <c r="M1874" s="349"/>
      <c r="N1874" s="73"/>
    </row>
    <row r="1875" spans="1:14" x14ac:dyDescent="0.2">
      <c r="A1875" s="75"/>
      <c r="B1875" s="141"/>
      <c r="C1875" s="77"/>
      <c r="D1875" s="7"/>
      <c r="E1875" s="7"/>
      <c r="F1875" s="21"/>
      <c r="G1875" s="21"/>
      <c r="H1875" s="273"/>
      <c r="I1875" s="135"/>
      <c r="J1875" s="79"/>
      <c r="M1875" s="349"/>
      <c r="N1875" s="73"/>
    </row>
    <row r="1876" spans="1:14" x14ac:dyDescent="0.2">
      <c r="A1876" s="75"/>
      <c r="B1876" s="141"/>
      <c r="C1876" s="77"/>
      <c r="D1876" s="7"/>
      <c r="E1876" s="7"/>
      <c r="F1876" s="21"/>
      <c r="G1876" s="21"/>
      <c r="H1876" s="273"/>
      <c r="I1876" s="135"/>
      <c r="J1876" s="79"/>
      <c r="M1876" s="349"/>
      <c r="N1876" s="73"/>
    </row>
    <row r="1877" spans="1:14" x14ac:dyDescent="0.2">
      <c r="A1877" s="75"/>
      <c r="B1877" s="141"/>
      <c r="C1877" s="77"/>
      <c r="D1877" s="7"/>
      <c r="E1877" s="7"/>
      <c r="F1877" s="21"/>
      <c r="G1877" s="21"/>
      <c r="H1877" s="273"/>
      <c r="I1877" s="135"/>
      <c r="J1877" s="79"/>
      <c r="M1877" s="349"/>
      <c r="N1877" s="73"/>
    </row>
    <row r="1878" spans="1:14" x14ac:dyDescent="0.2">
      <c r="A1878" s="75"/>
      <c r="B1878" s="141"/>
      <c r="C1878" s="77"/>
      <c r="D1878" s="7"/>
      <c r="E1878" s="7"/>
      <c r="F1878" s="21"/>
      <c r="G1878" s="21"/>
      <c r="H1878" s="273"/>
      <c r="I1878" s="135"/>
      <c r="J1878" s="79"/>
      <c r="M1878" s="349"/>
      <c r="N1878" s="73"/>
    </row>
    <row r="1879" spans="1:14" x14ac:dyDescent="0.2">
      <c r="A1879" s="75"/>
      <c r="B1879" s="141"/>
      <c r="C1879" s="77"/>
      <c r="D1879" s="7"/>
      <c r="E1879" s="7"/>
      <c r="F1879" s="21"/>
      <c r="G1879" s="21"/>
      <c r="H1879" s="273"/>
      <c r="I1879" s="135"/>
      <c r="J1879" s="79"/>
      <c r="M1879" s="349"/>
      <c r="N1879" s="73"/>
    </row>
    <row r="1880" spans="1:14" x14ac:dyDescent="0.2">
      <c r="A1880" s="75"/>
      <c r="B1880" s="141"/>
      <c r="C1880" s="77"/>
      <c r="D1880" s="7"/>
      <c r="E1880" s="7"/>
      <c r="F1880" s="21"/>
      <c r="G1880" s="21"/>
      <c r="H1880" s="273"/>
      <c r="I1880" s="135"/>
      <c r="J1880" s="79"/>
      <c r="M1880" s="349"/>
      <c r="N1880" s="73"/>
    </row>
    <row r="1881" spans="1:14" x14ac:dyDescent="0.2">
      <c r="A1881" s="75"/>
      <c r="B1881" s="141"/>
      <c r="C1881" s="77"/>
      <c r="D1881" s="7"/>
      <c r="E1881" s="7"/>
      <c r="F1881" s="21"/>
      <c r="G1881" s="21"/>
      <c r="H1881" s="273"/>
      <c r="I1881" s="135"/>
      <c r="J1881" s="79"/>
      <c r="M1881" s="349"/>
      <c r="N1881" s="73"/>
    </row>
    <row r="1882" spans="1:14" x14ac:dyDescent="0.2">
      <c r="A1882" s="75"/>
      <c r="B1882" s="141"/>
      <c r="C1882" s="77"/>
      <c r="D1882" s="7"/>
      <c r="E1882" s="7"/>
      <c r="F1882" s="21"/>
      <c r="G1882" s="21"/>
      <c r="H1882" s="273"/>
      <c r="I1882" s="135"/>
      <c r="J1882" s="79"/>
      <c r="M1882" s="349"/>
      <c r="N1882" s="73"/>
    </row>
    <row r="1883" spans="1:14" x14ac:dyDescent="0.2">
      <c r="A1883" s="75"/>
      <c r="B1883" s="141"/>
      <c r="C1883" s="77"/>
      <c r="D1883" s="7"/>
      <c r="E1883" s="7"/>
      <c r="F1883" s="21"/>
      <c r="G1883" s="21"/>
      <c r="H1883" s="273"/>
      <c r="I1883" s="135"/>
      <c r="J1883" s="79"/>
      <c r="M1883" s="349"/>
      <c r="N1883" s="73"/>
    </row>
    <row r="1884" spans="1:14" x14ac:dyDescent="0.2">
      <c r="A1884" s="75"/>
      <c r="B1884" s="141"/>
      <c r="C1884" s="77"/>
      <c r="D1884" s="7"/>
      <c r="E1884" s="7"/>
      <c r="F1884" s="21"/>
      <c r="G1884" s="21"/>
      <c r="H1884" s="273"/>
      <c r="I1884" s="135"/>
      <c r="J1884" s="79"/>
      <c r="M1884" s="349"/>
      <c r="N1884" s="73"/>
    </row>
    <row r="1885" spans="1:14" x14ac:dyDescent="0.2">
      <c r="A1885" s="75"/>
      <c r="B1885" s="141"/>
      <c r="C1885" s="77"/>
      <c r="D1885" s="7"/>
      <c r="E1885" s="7"/>
      <c r="F1885" s="21"/>
      <c r="G1885" s="21"/>
      <c r="H1885" s="273"/>
      <c r="I1885" s="135"/>
      <c r="J1885" s="79"/>
      <c r="M1885" s="349"/>
      <c r="N1885" s="73"/>
    </row>
    <row r="1886" spans="1:14" x14ac:dyDescent="0.2">
      <c r="A1886" s="75"/>
      <c r="B1886" s="141"/>
      <c r="C1886" s="77"/>
      <c r="D1886" s="7"/>
      <c r="E1886" s="7"/>
      <c r="F1886" s="21"/>
      <c r="G1886" s="21"/>
      <c r="H1886" s="273"/>
      <c r="I1886" s="135"/>
      <c r="J1886" s="79"/>
      <c r="M1886" s="349"/>
      <c r="N1886" s="73"/>
    </row>
    <row r="1887" spans="1:14" x14ac:dyDescent="0.2">
      <c r="A1887" s="75"/>
      <c r="B1887" s="141"/>
      <c r="C1887" s="77"/>
      <c r="D1887" s="7"/>
      <c r="E1887" s="7"/>
      <c r="F1887" s="21"/>
      <c r="G1887" s="21"/>
      <c r="H1887" s="273"/>
      <c r="I1887" s="135"/>
      <c r="J1887" s="79"/>
      <c r="M1887" s="349"/>
      <c r="N1887" s="73"/>
    </row>
    <row r="1888" spans="1:14" x14ac:dyDescent="0.2">
      <c r="A1888" s="75"/>
      <c r="B1888" s="141"/>
      <c r="C1888" s="77"/>
      <c r="D1888" s="7"/>
      <c r="E1888" s="7"/>
      <c r="F1888" s="21"/>
      <c r="G1888" s="21"/>
      <c r="H1888" s="273"/>
      <c r="I1888" s="135"/>
      <c r="J1888" s="79"/>
      <c r="M1888" s="349"/>
      <c r="N1888" s="73"/>
    </row>
    <row r="1889" spans="1:14" x14ac:dyDescent="0.2">
      <c r="A1889" s="75"/>
      <c r="B1889" s="141"/>
      <c r="C1889" s="77"/>
      <c r="D1889" s="7"/>
      <c r="E1889" s="7"/>
      <c r="F1889" s="21"/>
      <c r="G1889" s="21"/>
      <c r="H1889" s="273"/>
      <c r="I1889" s="135"/>
      <c r="J1889" s="79"/>
      <c r="M1889" s="349"/>
      <c r="N1889" s="73"/>
    </row>
    <row r="1890" spans="1:14" x14ac:dyDescent="0.2">
      <c r="A1890" s="75"/>
      <c r="B1890" s="141"/>
      <c r="C1890" s="77"/>
      <c r="D1890" s="7"/>
      <c r="E1890" s="7"/>
      <c r="F1890" s="21"/>
      <c r="G1890" s="21"/>
      <c r="H1890" s="273"/>
      <c r="I1890" s="135"/>
      <c r="J1890" s="79"/>
      <c r="M1890" s="349"/>
      <c r="N1890" s="73"/>
    </row>
    <row r="1891" spans="1:14" x14ac:dyDescent="0.2">
      <c r="A1891" s="75"/>
      <c r="B1891" s="141"/>
      <c r="C1891" s="77"/>
      <c r="D1891" s="7"/>
      <c r="E1891" s="7"/>
      <c r="F1891" s="21"/>
      <c r="G1891" s="21"/>
      <c r="H1891" s="273"/>
      <c r="I1891" s="135"/>
      <c r="J1891" s="79"/>
      <c r="M1891" s="349"/>
      <c r="N1891" s="73"/>
    </row>
    <row r="1892" spans="1:14" x14ac:dyDescent="0.2">
      <c r="A1892" s="75"/>
      <c r="B1892" s="141"/>
      <c r="C1892" s="77"/>
      <c r="D1892" s="7"/>
      <c r="E1892" s="7"/>
      <c r="F1892" s="21"/>
      <c r="G1892" s="21"/>
      <c r="H1892" s="273"/>
      <c r="I1892" s="135"/>
      <c r="J1892" s="79"/>
      <c r="M1892" s="349"/>
      <c r="N1892" s="73"/>
    </row>
    <row r="1893" spans="1:14" x14ac:dyDescent="0.2">
      <c r="A1893" s="75"/>
      <c r="B1893" s="141"/>
      <c r="C1893" s="77"/>
      <c r="D1893" s="7"/>
      <c r="E1893" s="7"/>
      <c r="F1893" s="21"/>
      <c r="G1893" s="21"/>
      <c r="H1893" s="273"/>
      <c r="I1893" s="135"/>
      <c r="J1893" s="79"/>
      <c r="M1893" s="349"/>
      <c r="N1893" s="73"/>
    </row>
    <row r="1894" spans="1:14" x14ac:dyDescent="0.2">
      <c r="A1894" s="75"/>
      <c r="B1894" s="141"/>
      <c r="C1894" s="77"/>
      <c r="D1894" s="7"/>
      <c r="E1894" s="7"/>
      <c r="F1894" s="21"/>
      <c r="G1894" s="21"/>
      <c r="H1894" s="273"/>
      <c r="I1894" s="135"/>
      <c r="J1894" s="79"/>
      <c r="M1894" s="349"/>
      <c r="N1894" s="73"/>
    </row>
    <row r="1895" spans="1:14" x14ac:dyDescent="0.2">
      <c r="A1895" s="75"/>
      <c r="B1895" s="141"/>
      <c r="C1895" s="77"/>
      <c r="D1895" s="7"/>
      <c r="E1895" s="7"/>
      <c r="F1895" s="21"/>
      <c r="G1895" s="21"/>
      <c r="H1895" s="273"/>
      <c r="I1895" s="135"/>
      <c r="J1895" s="79"/>
      <c r="M1895" s="349"/>
      <c r="N1895" s="73"/>
    </row>
    <row r="1896" spans="1:14" x14ac:dyDescent="0.2">
      <c r="A1896" s="75"/>
      <c r="B1896" s="141"/>
      <c r="C1896" s="77"/>
      <c r="D1896" s="7"/>
      <c r="E1896" s="7"/>
      <c r="F1896" s="21"/>
      <c r="G1896" s="21"/>
      <c r="H1896" s="273"/>
      <c r="I1896" s="135"/>
      <c r="J1896" s="79"/>
      <c r="M1896" s="349"/>
      <c r="N1896" s="73"/>
    </row>
    <row r="1897" spans="1:14" x14ac:dyDescent="0.2">
      <c r="A1897" s="75"/>
      <c r="B1897" s="141"/>
      <c r="C1897" s="77"/>
      <c r="D1897" s="7"/>
      <c r="E1897" s="7"/>
      <c r="F1897" s="21"/>
      <c r="G1897" s="21"/>
      <c r="H1897" s="273"/>
      <c r="I1897" s="135"/>
      <c r="J1897" s="79"/>
      <c r="M1897" s="349"/>
      <c r="N1897" s="73"/>
    </row>
    <row r="1898" spans="1:14" x14ac:dyDescent="0.2">
      <c r="A1898" s="75"/>
      <c r="B1898" s="141"/>
      <c r="C1898" s="77"/>
      <c r="D1898" s="7"/>
      <c r="E1898" s="7"/>
      <c r="F1898" s="21"/>
      <c r="G1898" s="21"/>
      <c r="H1898" s="273"/>
      <c r="I1898" s="135"/>
      <c r="J1898" s="79"/>
      <c r="M1898" s="349"/>
      <c r="N1898" s="73"/>
    </row>
    <row r="1899" spans="1:14" x14ac:dyDescent="0.2">
      <c r="A1899" s="75"/>
      <c r="B1899" s="141"/>
      <c r="C1899" s="77"/>
      <c r="D1899" s="7"/>
      <c r="E1899" s="7"/>
      <c r="F1899" s="21"/>
      <c r="G1899" s="21"/>
      <c r="H1899" s="273"/>
      <c r="I1899" s="135"/>
      <c r="J1899" s="79"/>
      <c r="M1899" s="349"/>
      <c r="N1899" s="73"/>
    </row>
    <row r="1900" spans="1:14" x14ac:dyDescent="0.2">
      <c r="A1900" s="75"/>
      <c r="B1900" s="141"/>
      <c r="C1900" s="77"/>
      <c r="D1900" s="7"/>
      <c r="E1900" s="7"/>
      <c r="F1900" s="21"/>
      <c r="G1900" s="21"/>
      <c r="H1900" s="273"/>
      <c r="I1900" s="135"/>
      <c r="J1900" s="79"/>
      <c r="M1900" s="349"/>
      <c r="N1900" s="73"/>
    </row>
    <row r="1901" spans="1:14" x14ac:dyDescent="0.2">
      <c r="A1901" s="75"/>
      <c r="B1901" s="141"/>
      <c r="C1901" s="77"/>
      <c r="D1901" s="7"/>
      <c r="E1901" s="7"/>
      <c r="F1901" s="21"/>
      <c r="G1901" s="21"/>
      <c r="H1901" s="273"/>
      <c r="I1901" s="135"/>
      <c r="J1901" s="79"/>
      <c r="M1901" s="349"/>
      <c r="N1901" s="73"/>
    </row>
    <row r="1902" spans="1:14" x14ac:dyDescent="0.2">
      <c r="A1902" s="75"/>
      <c r="B1902" s="141"/>
      <c r="C1902" s="77"/>
      <c r="D1902" s="7"/>
      <c r="E1902" s="7"/>
      <c r="F1902" s="21"/>
      <c r="G1902" s="21"/>
      <c r="H1902" s="273"/>
      <c r="I1902" s="135"/>
      <c r="J1902" s="79"/>
      <c r="M1902" s="349"/>
      <c r="N1902" s="73"/>
    </row>
    <row r="1903" spans="1:14" x14ac:dyDescent="0.2">
      <c r="A1903" s="75"/>
      <c r="B1903" s="141"/>
      <c r="C1903" s="77"/>
      <c r="D1903" s="7"/>
      <c r="E1903" s="7"/>
      <c r="F1903" s="21"/>
      <c r="G1903" s="21"/>
      <c r="H1903" s="273"/>
      <c r="I1903" s="135"/>
      <c r="J1903" s="79"/>
      <c r="M1903" s="349"/>
      <c r="N1903" s="73"/>
    </row>
    <row r="1904" spans="1:14" x14ac:dyDescent="0.2">
      <c r="A1904" s="75"/>
      <c r="B1904" s="141"/>
      <c r="C1904" s="77"/>
      <c r="D1904" s="7"/>
      <c r="E1904" s="7"/>
      <c r="F1904" s="21"/>
      <c r="G1904" s="21"/>
      <c r="H1904" s="273"/>
      <c r="I1904" s="135"/>
      <c r="J1904" s="79"/>
      <c r="M1904" s="349"/>
      <c r="N1904" s="73"/>
    </row>
    <row r="1905" spans="1:14" x14ac:dyDescent="0.2">
      <c r="A1905" s="75"/>
      <c r="B1905" s="141"/>
      <c r="C1905" s="77"/>
      <c r="D1905" s="7"/>
      <c r="E1905" s="7"/>
      <c r="F1905" s="21"/>
      <c r="G1905" s="21"/>
      <c r="H1905" s="273"/>
      <c r="I1905" s="135"/>
      <c r="J1905" s="79"/>
      <c r="M1905" s="349"/>
      <c r="N1905" s="73"/>
    </row>
    <row r="1906" spans="1:14" x14ac:dyDescent="0.2">
      <c r="A1906" s="75"/>
      <c r="B1906" s="141"/>
      <c r="C1906" s="77"/>
      <c r="D1906" s="7"/>
      <c r="E1906" s="7"/>
      <c r="F1906" s="21"/>
      <c r="G1906" s="21"/>
      <c r="H1906" s="273"/>
      <c r="I1906" s="135"/>
      <c r="J1906" s="79"/>
      <c r="M1906" s="349"/>
      <c r="N1906" s="73"/>
    </row>
    <row r="1907" spans="1:14" x14ac:dyDescent="0.2">
      <c r="A1907" s="75"/>
      <c r="B1907" s="141"/>
      <c r="C1907" s="77"/>
      <c r="D1907" s="7"/>
      <c r="E1907" s="7"/>
      <c r="F1907" s="21"/>
      <c r="G1907" s="21"/>
      <c r="H1907" s="273"/>
      <c r="I1907" s="135"/>
      <c r="J1907" s="79"/>
      <c r="M1907" s="349"/>
      <c r="N1907" s="73"/>
    </row>
    <row r="1908" spans="1:14" x14ac:dyDescent="0.2">
      <c r="A1908" s="75"/>
      <c r="B1908" s="141"/>
      <c r="C1908" s="77"/>
      <c r="D1908" s="7"/>
      <c r="E1908" s="7"/>
      <c r="F1908" s="21"/>
      <c r="G1908" s="21"/>
      <c r="H1908" s="273"/>
      <c r="I1908" s="135"/>
      <c r="J1908" s="79"/>
      <c r="M1908" s="349"/>
      <c r="N1908" s="73"/>
    </row>
    <row r="1909" spans="1:14" x14ac:dyDescent="0.2">
      <c r="A1909" s="75"/>
      <c r="B1909" s="141"/>
      <c r="C1909" s="77"/>
      <c r="D1909" s="7"/>
      <c r="E1909" s="7"/>
      <c r="F1909" s="21"/>
      <c r="G1909" s="21"/>
      <c r="H1909" s="273"/>
      <c r="I1909" s="135"/>
      <c r="J1909" s="79"/>
      <c r="M1909" s="349"/>
      <c r="N1909" s="73"/>
    </row>
    <row r="1910" spans="1:14" x14ac:dyDescent="0.2">
      <c r="A1910" s="75"/>
      <c r="B1910" s="141"/>
      <c r="C1910" s="77"/>
      <c r="D1910" s="7"/>
      <c r="E1910" s="7"/>
      <c r="F1910" s="21"/>
      <c r="G1910" s="21"/>
      <c r="H1910" s="273"/>
      <c r="I1910" s="135"/>
      <c r="J1910" s="79"/>
      <c r="M1910" s="349"/>
      <c r="N1910" s="73"/>
    </row>
    <row r="1911" spans="1:14" x14ac:dyDescent="0.2">
      <c r="A1911" s="75"/>
      <c r="B1911" s="141"/>
      <c r="C1911" s="77"/>
      <c r="D1911" s="7"/>
      <c r="E1911" s="7"/>
      <c r="F1911" s="21"/>
      <c r="G1911" s="21"/>
      <c r="H1911" s="273"/>
      <c r="I1911" s="135"/>
      <c r="J1911" s="79"/>
      <c r="M1911" s="349"/>
      <c r="N1911" s="73"/>
    </row>
    <row r="1912" spans="1:14" x14ac:dyDescent="0.2">
      <c r="A1912" s="75"/>
      <c r="B1912" s="141"/>
      <c r="C1912" s="77"/>
      <c r="D1912" s="7"/>
      <c r="E1912" s="7"/>
      <c r="F1912" s="21"/>
      <c r="G1912" s="21"/>
      <c r="H1912" s="273"/>
      <c r="I1912" s="135"/>
      <c r="J1912" s="79"/>
      <c r="M1912" s="349"/>
      <c r="N1912" s="73"/>
    </row>
    <row r="1913" spans="1:14" x14ac:dyDescent="0.2">
      <c r="A1913" s="75"/>
      <c r="B1913" s="141"/>
      <c r="C1913" s="77"/>
      <c r="D1913" s="7"/>
      <c r="E1913" s="7"/>
      <c r="F1913" s="21"/>
      <c r="G1913" s="21"/>
      <c r="H1913" s="273"/>
      <c r="I1913" s="135"/>
      <c r="J1913" s="79"/>
      <c r="M1913" s="349"/>
      <c r="N1913" s="73"/>
    </row>
    <row r="1914" spans="1:14" x14ac:dyDescent="0.2">
      <c r="A1914" s="75"/>
      <c r="B1914" s="141"/>
      <c r="C1914" s="77"/>
      <c r="D1914" s="7"/>
      <c r="E1914" s="7"/>
      <c r="F1914" s="21"/>
      <c r="G1914" s="21"/>
      <c r="H1914" s="273"/>
      <c r="I1914" s="135"/>
      <c r="J1914" s="79"/>
      <c r="M1914" s="349"/>
      <c r="N1914" s="73"/>
    </row>
    <row r="1915" spans="1:14" x14ac:dyDescent="0.2">
      <c r="A1915" s="75"/>
      <c r="B1915" s="141"/>
      <c r="C1915" s="77"/>
      <c r="D1915" s="7"/>
      <c r="E1915" s="7"/>
      <c r="F1915" s="21"/>
      <c r="G1915" s="21"/>
      <c r="H1915" s="273"/>
      <c r="I1915" s="135"/>
      <c r="J1915" s="79"/>
      <c r="M1915" s="349"/>
      <c r="N1915" s="73"/>
    </row>
    <row r="1916" spans="1:14" x14ac:dyDescent="0.2">
      <c r="A1916" s="75"/>
      <c r="B1916" s="141"/>
      <c r="C1916" s="77"/>
      <c r="D1916" s="7"/>
      <c r="E1916" s="7"/>
      <c r="F1916" s="21"/>
      <c r="G1916" s="21"/>
      <c r="H1916" s="273"/>
      <c r="I1916" s="135"/>
      <c r="J1916" s="79"/>
      <c r="M1916" s="349"/>
      <c r="N1916" s="73"/>
    </row>
    <row r="1917" spans="1:14" x14ac:dyDescent="0.2">
      <c r="A1917" s="75"/>
      <c r="B1917" s="141"/>
      <c r="C1917" s="77"/>
      <c r="D1917" s="7"/>
      <c r="E1917" s="7"/>
      <c r="F1917" s="21"/>
      <c r="G1917" s="21"/>
      <c r="H1917" s="273"/>
      <c r="I1917" s="135"/>
      <c r="J1917" s="79"/>
      <c r="M1917" s="349"/>
      <c r="N1917" s="73"/>
    </row>
    <row r="1918" spans="1:14" x14ac:dyDescent="0.2">
      <c r="A1918" s="75"/>
      <c r="B1918" s="141"/>
      <c r="C1918" s="77"/>
      <c r="D1918" s="7"/>
      <c r="E1918" s="7"/>
      <c r="F1918" s="21"/>
      <c r="G1918" s="21"/>
      <c r="H1918" s="273"/>
      <c r="I1918" s="135"/>
      <c r="J1918" s="79"/>
      <c r="M1918" s="349"/>
      <c r="N1918" s="73"/>
    </row>
    <row r="1919" spans="1:14" x14ac:dyDescent="0.2">
      <c r="A1919" s="75"/>
      <c r="B1919" s="141"/>
      <c r="C1919" s="77"/>
      <c r="D1919" s="7"/>
      <c r="E1919" s="7"/>
      <c r="F1919" s="21"/>
      <c r="G1919" s="21"/>
      <c r="H1919" s="273"/>
      <c r="I1919" s="135"/>
      <c r="J1919" s="79"/>
      <c r="M1919" s="349"/>
      <c r="N1919" s="73"/>
    </row>
    <row r="1920" spans="1:14" x14ac:dyDescent="0.2">
      <c r="A1920" s="75"/>
      <c r="B1920" s="141"/>
      <c r="C1920" s="77"/>
      <c r="D1920" s="7"/>
      <c r="E1920" s="7"/>
      <c r="F1920" s="21"/>
      <c r="G1920" s="21"/>
      <c r="H1920" s="273"/>
      <c r="I1920" s="135"/>
      <c r="J1920" s="79"/>
      <c r="M1920" s="349"/>
      <c r="N1920" s="73"/>
    </row>
    <row r="1921" spans="1:14" x14ac:dyDescent="0.2">
      <c r="A1921" s="75"/>
      <c r="B1921" s="141"/>
      <c r="C1921" s="77"/>
      <c r="D1921" s="7"/>
      <c r="E1921" s="7"/>
      <c r="F1921" s="21"/>
      <c r="G1921" s="21"/>
      <c r="H1921" s="273"/>
      <c r="I1921" s="135"/>
      <c r="J1921" s="79"/>
      <c r="M1921" s="349"/>
      <c r="N1921" s="73"/>
    </row>
    <row r="1922" spans="1:14" x14ac:dyDescent="0.2">
      <c r="A1922" s="75"/>
      <c r="B1922" s="141"/>
      <c r="C1922" s="77"/>
      <c r="D1922" s="7"/>
      <c r="E1922" s="7"/>
      <c r="F1922" s="21"/>
      <c r="G1922" s="21"/>
      <c r="H1922" s="273"/>
      <c r="I1922" s="135"/>
      <c r="J1922" s="79"/>
      <c r="M1922" s="349"/>
      <c r="N1922" s="73"/>
    </row>
    <row r="1923" spans="1:14" x14ac:dyDescent="0.2">
      <c r="A1923" s="75"/>
      <c r="B1923" s="141"/>
      <c r="C1923" s="77"/>
      <c r="D1923" s="7"/>
      <c r="E1923" s="7"/>
      <c r="F1923" s="21"/>
      <c r="G1923" s="21"/>
      <c r="H1923" s="273"/>
      <c r="I1923" s="135"/>
      <c r="J1923" s="79"/>
      <c r="M1923" s="349"/>
      <c r="N1923" s="73"/>
    </row>
    <row r="1924" spans="1:14" x14ac:dyDescent="0.2">
      <c r="A1924" s="75"/>
      <c r="B1924" s="141"/>
      <c r="C1924" s="77"/>
      <c r="D1924" s="7"/>
      <c r="E1924" s="7"/>
      <c r="F1924" s="21"/>
      <c r="G1924" s="21"/>
      <c r="H1924" s="273"/>
      <c r="I1924" s="135"/>
      <c r="J1924" s="79"/>
      <c r="M1924" s="349"/>
      <c r="N1924" s="73"/>
    </row>
    <row r="1925" spans="1:14" x14ac:dyDescent="0.2">
      <c r="A1925" s="75"/>
      <c r="B1925" s="141"/>
      <c r="C1925" s="77"/>
      <c r="D1925" s="7"/>
      <c r="E1925" s="7"/>
      <c r="F1925" s="21"/>
      <c r="G1925" s="21"/>
      <c r="H1925" s="273"/>
      <c r="I1925" s="135"/>
      <c r="J1925" s="79"/>
      <c r="M1925" s="349"/>
      <c r="N1925" s="73"/>
    </row>
    <row r="1926" spans="1:14" x14ac:dyDescent="0.2">
      <c r="A1926" s="75"/>
      <c r="B1926" s="141"/>
      <c r="C1926" s="77"/>
      <c r="D1926" s="7"/>
      <c r="E1926" s="7"/>
      <c r="F1926" s="21"/>
      <c r="G1926" s="21"/>
      <c r="H1926" s="273"/>
      <c r="I1926" s="135"/>
      <c r="J1926" s="79"/>
      <c r="M1926" s="349"/>
      <c r="N1926" s="73"/>
    </row>
    <row r="1927" spans="1:14" x14ac:dyDescent="0.2">
      <c r="A1927" s="75"/>
      <c r="B1927" s="141"/>
      <c r="C1927" s="77"/>
      <c r="D1927" s="7"/>
      <c r="E1927" s="7"/>
      <c r="F1927" s="21"/>
      <c r="G1927" s="21"/>
      <c r="H1927" s="273"/>
      <c r="I1927" s="135"/>
      <c r="J1927" s="79"/>
      <c r="M1927" s="349"/>
      <c r="N1927" s="73"/>
    </row>
    <row r="1928" spans="1:14" x14ac:dyDescent="0.2">
      <c r="A1928" s="75"/>
      <c r="B1928" s="141"/>
      <c r="C1928" s="77"/>
      <c r="D1928" s="7"/>
      <c r="E1928" s="7"/>
      <c r="F1928" s="21"/>
      <c r="G1928" s="21"/>
      <c r="H1928" s="273"/>
      <c r="I1928" s="135"/>
      <c r="J1928" s="79"/>
      <c r="M1928" s="349"/>
      <c r="N1928" s="73"/>
    </row>
    <row r="1929" spans="1:14" x14ac:dyDescent="0.2">
      <c r="A1929" s="75"/>
      <c r="B1929" s="141"/>
      <c r="C1929" s="77"/>
      <c r="D1929" s="7"/>
      <c r="E1929" s="7"/>
      <c r="F1929" s="21"/>
      <c r="G1929" s="21"/>
      <c r="H1929" s="273"/>
      <c r="I1929" s="135"/>
      <c r="J1929" s="79"/>
      <c r="M1929" s="349"/>
      <c r="N1929" s="73"/>
    </row>
    <row r="1930" spans="1:14" x14ac:dyDescent="0.2">
      <c r="A1930" s="75"/>
      <c r="B1930" s="141"/>
      <c r="C1930" s="77"/>
      <c r="D1930" s="7"/>
      <c r="E1930" s="7"/>
      <c r="F1930" s="21"/>
      <c r="G1930" s="21"/>
      <c r="H1930" s="273"/>
      <c r="I1930" s="135"/>
      <c r="J1930" s="79"/>
      <c r="M1930" s="349"/>
      <c r="N1930" s="73"/>
    </row>
    <row r="1931" spans="1:14" x14ac:dyDescent="0.2">
      <c r="A1931" s="75"/>
      <c r="B1931" s="141"/>
      <c r="C1931" s="77"/>
      <c r="D1931" s="7"/>
      <c r="E1931" s="7"/>
      <c r="F1931" s="21"/>
      <c r="G1931" s="21"/>
      <c r="H1931" s="273"/>
      <c r="I1931" s="135"/>
      <c r="J1931" s="79"/>
      <c r="M1931" s="349"/>
      <c r="N1931" s="73"/>
    </row>
    <row r="1932" spans="1:14" x14ac:dyDescent="0.2">
      <c r="A1932" s="75"/>
      <c r="B1932" s="141"/>
      <c r="C1932" s="77"/>
      <c r="D1932" s="7"/>
      <c r="E1932" s="7"/>
      <c r="F1932" s="21"/>
      <c r="G1932" s="21"/>
      <c r="H1932" s="273"/>
      <c r="I1932" s="135"/>
      <c r="J1932" s="79"/>
      <c r="M1932" s="349"/>
      <c r="N1932" s="73"/>
    </row>
    <row r="1933" spans="1:14" x14ac:dyDescent="0.2">
      <c r="A1933" s="75"/>
      <c r="B1933" s="141"/>
      <c r="C1933" s="77"/>
      <c r="D1933" s="7"/>
      <c r="E1933" s="7"/>
      <c r="F1933" s="21"/>
      <c r="G1933" s="21"/>
      <c r="H1933" s="273"/>
      <c r="I1933" s="135"/>
      <c r="J1933" s="79"/>
      <c r="M1933" s="349"/>
      <c r="N1933" s="73"/>
    </row>
    <row r="1934" spans="1:14" x14ac:dyDescent="0.2">
      <c r="A1934" s="75"/>
      <c r="B1934" s="141"/>
      <c r="C1934" s="77"/>
      <c r="D1934" s="7"/>
      <c r="E1934" s="7"/>
      <c r="F1934" s="21"/>
      <c r="G1934" s="21"/>
      <c r="H1934" s="273"/>
      <c r="I1934" s="135"/>
      <c r="J1934" s="79"/>
      <c r="M1934" s="349"/>
      <c r="N1934" s="73"/>
    </row>
    <row r="1935" spans="1:14" x14ac:dyDescent="0.2">
      <c r="A1935" s="75"/>
      <c r="B1935" s="141"/>
      <c r="C1935" s="77"/>
      <c r="D1935" s="7"/>
      <c r="E1935" s="7"/>
      <c r="F1935" s="21"/>
      <c r="G1935" s="21"/>
      <c r="H1935" s="273"/>
      <c r="I1935" s="135"/>
      <c r="J1935" s="79"/>
      <c r="M1935" s="349"/>
      <c r="N1935" s="73"/>
    </row>
    <row r="1936" spans="1:14" x14ac:dyDescent="0.2">
      <c r="A1936" s="75"/>
      <c r="B1936" s="141"/>
      <c r="C1936" s="77"/>
      <c r="D1936" s="7"/>
      <c r="E1936" s="7"/>
      <c r="F1936" s="21"/>
      <c r="G1936" s="21"/>
      <c r="H1936" s="273"/>
      <c r="I1936" s="135"/>
      <c r="J1936" s="79"/>
      <c r="M1936" s="349"/>
      <c r="N1936" s="73"/>
    </row>
    <row r="1937" spans="1:14" x14ac:dyDescent="0.2">
      <c r="A1937" s="75"/>
      <c r="B1937" s="141"/>
      <c r="C1937" s="77"/>
      <c r="D1937" s="7"/>
      <c r="E1937" s="7"/>
      <c r="F1937" s="21"/>
      <c r="G1937" s="21"/>
      <c r="H1937" s="273"/>
      <c r="I1937" s="135"/>
      <c r="J1937" s="79"/>
      <c r="M1937" s="349"/>
      <c r="N1937" s="73"/>
    </row>
    <row r="1938" spans="1:14" x14ac:dyDescent="0.2">
      <c r="A1938" s="75"/>
      <c r="B1938" s="141"/>
      <c r="C1938" s="77"/>
      <c r="D1938" s="7"/>
      <c r="E1938" s="7"/>
      <c r="F1938" s="21"/>
      <c r="G1938" s="21"/>
      <c r="H1938" s="273"/>
      <c r="I1938" s="135"/>
      <c r="J1938" s="79"/>
      <c r="M1938" s="349"/>
      <c r="N1938" s="73"/>
    </row>
    <row r="1939" spans="1:14" x14ac:dyDescent="0.2">
      <c r="A1939" s="75"/>
      <c r="B1939" s="141"/>
      <c r="C1939" s="77"/>
      <c r="D1939" s="7"/>
      <c r="E1939" s="7"/>
      <c r="F1939" s="21"/>
      <c r="G1939" s="21"/>
      <c r="H1939" s="273"/>
      <c r="I1939" s="135"/>
      <c r="J1939" s="79"/>
      <c r="M1939" s="349"/>
      <c r="N1939" s="73"/>
    </row>
    <row r="1940" spans="1:14" x14ac:dyDescent="0.2">
      <c r="A1940" s="75"/>
      <c r="B1940" s="141"/>
      <c r="C1940" s="77"/>
      <c r="D1940" s="7"/>
      <c r="E1940" s="7"/>
      <c r="F1940" s="21"/>
      <c r="G1940" s="21"/>
      <c r="H1940" s="273"/>
      <c r="I1940" s="135"/>
      <c r="J1940" s="79"/>
      <c r="M1940" s="349"/>
      <c r="N1940" s="73"/>
    </row>
    <row r="1941" spans="1:14" x14ac:dyDescent="0.2">
      <c r="A1941" s="75"/>
      <c r="B1941" s="141"/>
      <c r="C1941" s="77"/>
      <c r="D1941" s="7"/>
      <c r="E1941" s="7"/>
      <c r="F1941" s="21"/>
      <c r="G1941" s="21"/>
      <c r="H1941" s="273"/>
      <c r="I1941" s="135"/>
      <c r="J1941" s="79"/>
      <c r="M1941" s="349"/>
      <c r="N1941" s="73"/>
    </row>
    <row r="1942" spans="1:14" x14ac:dyDescent="0.2">
      <c r="A1942" s="75"/>
      <c r="B1942" s="141"/>
      <c r="C1942" s="77"/>
      <c r="D1942" s="7"/>
      <c r="E1942" s="7"/>
      <c r="F1942" s="21"/>
      <c r="G1942" s="21"/>
      <c r="H1942" s="273"/>
      <c r="I1942" s="135"/>
      <c r="J1942" s="79"/>
      <c r="M1942" s="349"/>
      <c r="N1942" s="73"/>
    </row>
    <row r="1943" spans="1:14" x14ac:dyDescent="0.2">
      <c r="A1943" s="75"/>
      <c r="B1943" s="141"/>
      <c r="C1943" s="77"/>
      <c r="D1943" s="7"/>
      <c r="E1943" s="7"/>
      <c r="F1943" s="21"/>
      <c r="G1943" s="21"/>
      <c r="H1943" s="273"/>
      <c r="I1943" s="135"/>
      <c r="J1943" s="79"/>
      <c r="M1943" s="349"/>
      <c r="N1943" s="73"/>
    </row>
    <row r="1944" spans="1:14" x14ac:dyDescent="0.2">
      <c r="A1944" s="75"/>
      <c r="B1944" s="141"/>
      <c r="C1944" s="77"/>
      <c r="D1944" s="7"/>
      <c r="E1944" s="7"/>
      <c r="F1944" s="21"/>
      <c r="G1944" s="21"/>
      <c r="H1944" s="273"/>
      <c r="I1944" s="135"/>
      <c r="J1944" s="79"/>
      <c r="M1944" s="349"/>
      <c r="N1944" s="73"/>
    </row>
    <row r="1945" spans="1:14" x14ac:dyDescent="0.2">
      <c r="A1945" s="75"/>
      <c r="B1945" s="141"/>
      <c r="C1945" s="77"/>
      <c r="D1945" s="7"/>
      <c r="E1945" s="7"/>
      <c r="F1945" s="21"/>
      <c r="G1945" s="21"/>
      <c r="H1945" s="273"/>
      <c r="I1945" s="135"/>
      <c r="J1945" s="79"/>
      <c r="M1945" s="349"/>
      <c r="N1945" s="73"/>
    </row>
    <row r="1946" spans="1:14" x14ac:dyDescent="0.2">
      <c r="A1946" s="75"/>
      <c r="B1946" s="141"/>
      <c r="C1946" s="77"/>
      <c r="D1946" s="7"/>
      <c r="E1946" s="7"/>
      <c r="F1946" s="21"/>
      <c r="G1946" s="21"/>
      <c r="H1946" s="273"/>
      <c r="I1946" s="135"/>
      <c r="J1946" s="79"/>
      <c r="M1946" s="349"/>
      <c r="N1946" s="73"/>
    </row>
    <row r="1947" spans="1:14" x14ac:dyDescent="0.2">
      <c r="A1947" s="75"/>
      <c r="B1947" s="141"/>
      <c r="C1947" s="77"/>
      <c r="D1947" s="7"/>
      <c r="E1947" s="7"/>
      <c r="F1947" s="21"/>
      <c r="G1947" s="21"/>
      <c r="H1947" s="273"/>
      <c r="I1947" s="135"/>
      <c r="J1947" s="79"/>
      <c r="M1947" s="349"/>
      <c r="N1947" s="73"/>
    </row>
    <row r="1948" spans="1:14" x14ac:dyDescent="0.2">
      <c r="A1948" s="75"/>
      <c r="B1948" s="141"/>
      <c r="C1948" s="77"/>
      <c r="D1948" s="7"/>
      <c r="E1948" s="7"/>
      <c r="F1948" s="21"/>
      <c r="G1948" s="21"/>
      <c r="H1948" s="273"/>
      <c r="I1948" s="135"/>
      <c r="J1948" s="79"/>
      <c r="M1948" s="349"/>
      <c r="N1948" s="73"/>
    </row>
    <row r="1949" spans="1:14" x14ac:dyDescent="0.2">
      <c r="A1949" s="75"/>
      <c r="B1949" s="141"/>
      <c r="C1949" s="77"/>
      <c r="D1949" s="7"/>
      <c r="E1949" s="7"/>
      <c r="F1949" s="21"/>
      <c r="G1949" s="21"/>
      <c r="H1949" s="273"/>
      <c r="I1949" s="135"/>
      <c r="J1949" s="79"/>
      <c r="M1949" s="349"/>
      <c r="N1949" s="73"/>
    </row>
    <row r="1950" spans="1:14" x14ac:dyDescent="0.2">
      <c r="A1950" s="75"/>
      <c r="B1950" s="141"/>
      <c r="C1950" s="77"/>
      <c r="D1950" s="7"/>
      <c r="E1950" s="7"/>
      <c r="F1950" s="21"/>
      <c r="G1950" s="21"/>
      <c r="H1950" s="273"/>
      <c r="I1950" s="135"/>
      <c r="J1950" s="79"/>
      <c r="M1950" s="349"/>
      <c r="N1950" s="73"/>
    </row>
    <row r="1951" spans="1:14" x14ac:dyDescent="0.2">
      <c r="A1951" s="75"/>
      <c r="B1951" s="141"/>
      <c r="C1951" s="77"/>
      <c r="D1951" s="7"/>
      <c r="E1951" s="7"/>
      <c r="F1951" s="21"/>
      <c r="G1951" s="21"/>
      <c r="H1951" s="273"/>
      <c r="I1951" s="135"/>
      <c r="J1951" s="79"/>
      <c r="M1951" s="349"/>
      <c r="N1951" s="73"/>
    </row>
    <row r="1952" spans="1:14" x14ac:dyDescent="0.2">
      <c r="A1952" s="75"/>
      <c r="B1952" s="141"/>
      <c r="C1952" s="77"/>
      <c r="D1952" s="7"/>
      <c r="E1952" s="7"/>
      <c r="F1952" s="21"/>
      <c r="G1952" s="21"/>
      <c r="H1952" s="273"/>
      <c r="I1952" s="135"/>
      <c r="J1952" s="79"/>
      <c r="M1952" s="349"/>
      <c r="N1952" s="73"/>
    </row>
    <row r="1953" spans="1:14" x14ac:dyDescent="0.2">
      <c r="A1953" s="75"/>
      <c r="B1953" s="141"/>
      <c r="C1953" s="77"/>
      <c r="D1953" s="7"/>
      <c r="E1953" s="7"/>
      <c r="F1953" s="21"/>
      <c r="G1953" s="21"/>
      <c r="H1953" s="273"/>
      <c r="I1953" s="135"/>
      <c r="J1953" s="79"/>
      <c r="M1953" s="349"/>
      <c r="N1953" s="73"/>
    </row>
    <row r="1954" spans="1:14" x14ac:dyDescent="0.2">
      <c r="A1954" s="75"/>
      <c r="B1954" s="141"/>
      <c r="C1954" s="77"/>
      <c r="D1954" s="7"/>
      <c r="E1954" s="7"/>
      <c r="F1954" s="21"/>
      <c r="G1954" s="21"/>
      <c r="H1954" s="273"/>
      <c r="I1954" s="135"/>
      <c r="J1954" s="79"/>
      <c r="M1954" s="349"/>
      <c r="N1954" s="73"/>
    </row>
    <row r="1955" spans="1:14" x14ac:dyDescent="0.2">
      <c r="A1955" s="75"/>
      <c r="B1955" s="141"/>
      <c r="C1955" s="77"/>
      <c r="D1955" s="7"/>
      <c r="E1955" s="7"/>
      <c r="F1955" s="21"/>
      <c r="G1955" s="21"/>
      <c r="H1955" s="273"/>
      <c r="I1955" s="135"/>
      <c r="J1955" s="79"/>
      <c r="M1955" s="349"/>
      <c r="N1955" s="73"/>
    </row>
    <row r="1956" spans="1:14" x14ac:dyDescent="0.2">
      <c r="A1956" s="75"/>
      <c r="B1956" s="141"/>
      <c r="C1956" s="77"/>
      <c r="D1956" s="7"/>
      <c r="E1956" s="7"/>
      <c r="F1956" s="21"/>
      <c r="G1956" s="21"/>
      <c r="H1956" s="273"/>
      <c r="I1956" s="135"/>
      <c r="J1956" s="79"/>
      <c r="M1956" s="349"/>
      <c r="N1956" s="73"/>
    </row>
    <row r="1957" spans="1:14" x14ac:dyDescent="0.2">
      <c r="A1957" s="75"/>
      <c r="B1957" s="141"/>
      <c r="C1957" s="77"/>
      <c r="D1957" s="7"/>
      <c r="E1957" s="7"/>
      <c r="F1957" s="21"/>
      <c r="G1957" s="21"/>
      <c r="H1957" s="273"/>
      <c r="I1957" s="135"/>
      <c r="J1957" s="79"/>
      <c r="M1957" s="349"/>
      <c r="N1957" s="73"/>
    </row>
    <row r="1958" spans="1:14" x14ac:dyDescent="0.2">
      <c r="A1958" s="75"/>
      <c r="B1958" s="141"/>
      <c r="C1958" s="77"/>
      <c r="D1958" s="7"/>
      <c r="E1958" s="7"/>
      <c r="F1958" s="21"/>
      <c r="G1958" s="21"/>
      <c r="H1958" s="273"/>
      <c r="I1958" s="135"/>
      <c r="J1958" s="79"/>
      <c r="M1958" s="349"/>
      <c r="N1958" s="73"/>
    </row>
    <row r="1959" spans="1:14" x14ac:dyDescent="0.2">
      <c r="A1959" s="75"/>
      <c r="B1959" s="141"/>
      <c r="C1959" s="77"/>
      <c r="D1959" s="7"/>
      <c r="E1959" s="7"/>
      <c r="F1959" s="21"/>
      <c r="G1959" s="21"/>
      <c r="H1959" s="273"/>
      <c r="I1959" s="135"/>
      <c r="J1959" s="79"/>
      <c r="M1959" s="349"/>
      <c r="N1959" s="73"/>
    </row>
    <row r="1960" spans="1:14" x14ac:dyDescent="0.2">
      <c r="A1960" s="75"/>
      <c r="B1960" s="141"/>
      <c r="C1960" s="77"/>
      <c r="D1960" s="7"/>
      <c r="E1960" s="7"/>
      <c r="F1960" s="21"/>
      <c r="G1960" s="21"/>
      <c r="H1960" s="273"/>
      <c r="I1960" s="135"/>
      <c r="J1960" s="79"/>
      <c r="M1960" s="349"/>
      <c r="N1960" s="73"/>
    </row>
    <row r="1961" spans="1:14" x14ac:dyDescent="0.2">
      <c r="A1961" s="75"/>
      <c r="B1961" s="141"/>
      <c r="C1961" s="77"/>
      <c r="D1961" s="7"/>
      <c r="E1961" s="7"/>
      <c r="F1961" s="21"/>
      <c r="G1961" s="21"/>
      <c r="H1961" s="273"/>
      <c r="I1961" s="135"/>
      <c r="J1961" s="79"/>
      <c r="M1961" s="349"/>
      <c r="N1961" s="73"/>
    </row>
    <row r="1962" spans="1:14" x14ac:dyDescent="0.2">
      <c r="A1962" s="75"/>
      <c r="B1962" s="141"/>
      <c r="C1962" s="77"/>
      <c r="D1962" s="7"/>
      <c r="E1962" s="7"/>
      <c r="F1962" s="21"/>
      <c r="G1962" s="21"/>
      <c r="H1962" s="273"/>
      <c r="I1962" s="135"/>
      <c r="J1962" s="79"/>
      <c r="M1962" s="349"/>
      <c r="N1962" s="73"/>
    </row>
    <row r="1963" spans="1:14" x14ac:dyDescent="0.2">
      <c r="A1963" s="75"/>
      <c r="B1963" s="141"/>
      <c r="C1963" s="77"/>
      <c r="D1963" s="7"/>
      <c r="E1963" s="7"/>
      <c r="F1963" s="21"/>
      <c r="G1963" s="21"/>
      <c r="H1963" s="273"/>
      <c r="I1963" s="135"/>
      <c r="J1963" s="79"/>
      <c r="M1963" s="349"/>
      <c r="N1963" s="73"/>
    </row>
    <row r="1964" spans="1:14" x14ac:dyDescent="0.2">
      <c r="A1964" s="75"/>
      <c r="B1964" s="141"/>
      <c r="C1964" s="77"/>
      <c r="D1964" s="7"/>
      <c r="E1964" s="7"/>
      <c r="F1964" s="21"/>
      <c r="G1964" s="21"/>
      <c r="H1964" s="273"/>
      <c r="I1964" s="135"/>
      <c r="J1964" s="79"/>
      <c r="M1964" s="349"/>
      <c r="N1964" s="73"/>
    </row>
    <row r="1965" spans="1:14" x14ac:dyDescent="0.2">
      <c r="A1965" s="75"/>
      <c r="B1965" s="141"/>
      <c r="C1965" s="77"/>
      <c r="D1965" s="7"/>
      <c r="E1965" s="7"/>
      <c r="F1965" s="21"/>
      <c r="G1965" s="21"/>
      <c r="H1965" s="273"/>
      <c r="I1965" s="135"/>
      <c r="J1965" s="79"/>
      <c r="M1965" s="349"/>
      <c r="N1965" s="73"/>
    </row>
    <row r="1966" spans="1:14" x14ac:dyDescent="0.2">
      <c r="A1966" s="75"/>
      <c r="B1966" s="141"/>
      <c r="C1966" s="77"/>
      <c r="D1966" s="7"/>
      <c r="E1966" s="7"/>
      <c r="F1966" s="21"/>
      <c r="G1966" s="21"/>
      <c r="H1966" s="273"/>
      <c r="I1966" s="135"/>
      <c r="J1966" s="79"/>
      <c r="M1966" s="349"/>
      <c r="N1966" s="73"/>
    </row>
    <row r="1967" spans="1:14" x14ac:dyDescent="0.2">
      <c r="A1967" s="75"/>
      <c r="B1967" s="141"/>
      <c r="C1967" s="77"/>
      <c r="D1967" s="7"/>
      <c r="E1967" s="7"/>
      <c r="F1967" s="21"/>
      <c r="G1967" s="21"/>
      <c r="H1967" s="273"/>
      <c r="I1967" s="135"/>
      <c r="J1967" s="79"/>
      <c r="M1967" s="349"/>
      <c r="N1967" s="73"/>
    </row>
    <row r="1968" spans="1:14" x14ac:dyDescent="0.2">
      <c r="A1968" s="75"/>
      <c r="B1968" s="141"/>
      <c r="C1968" s="77"/>
      <c r="D1968" s="7"/>
      <c r="E1968" s="7"/>
      <c r="F1968" s="21"/>
      <c r="G1968" s="21"/>
      <c r="H1968" s="273"/>
      <c r="I1968" s="135"/>
      <c r="J1968" s="79"/>
      <c r="M1968" s="349"/>
      <c r="N1968" s="73"/>
    </row>
    <row r="1969" spans="1:14" x14ac:dyDescent="0.2">
      <c r="A1969" s="75"/>
      <c r="B1969" s="141"/>
      <c r="C1969" s="77"/>
      <c r="D1969" s="7"/>
      <c r="E1969" s="7"/>
      <c r="F1969" s="21"/>
      <c r="G1969" s="21"/>
      <c r="H1969" s="273"/>
      <c r="I1969" s="135"/>
      <c r="J1969" s="79"/>
      <c r="M1969" s="349"/>
      <c r="N1969" s="73"/>
    </row>
    <row r="1970" spans="1:14" x14ac:dyDescent="0.2">
      <c r="A1970" s="75"/>
      <c r="B1970" s="141"/>
      <c r="C1970" s="77"/>
      <c r="D1970" s="7"/>
      <c r="E1970" s="7"/>
      <c r="F1970" s="21"/>
      <c r="G1970" s="21"/>
      <c r="H1970" s="273"/>
      <c r="I1970" s="135"/>
      <c r="J1970" s="79"/>
      <c r="M1970" s="349"/>
      <c r="N1970" s="73"/>
    </row>
    <row r="1971" spans="1:14" x14ac:dyDescent="0.2">
      <c r="A1971" s="75"/>
      <c r="B1971" s="141"/>
      <c r="C1971" s="77"/>
      <c r="D1971" s="7"/>
      <c r="E1971" s="7"/>
      <c r="F1971" s="21"/>
      <c r="G1971" s="21"/>
      <c r="H1971" s="273"/>
      <c r="I1971" s="135"/>
      <c r="J1971" s="79"/>
      <c r="M1971" s="349"/>
      <c r="N1971" s="73"/>
    </row>
    <row r="1972" spans="1:14" x14ac:dyDescent="0.2">
      <c r="A1972" s="75"/>
      <c r="B1972" s="141"/>
      <c r="C1972" s="77"/>
      <c r="D1972" s="7"/>
      <c r="E1972" s="7"/>
      <c r="F1972" s="21"/>
      <c r="G1972" s="21"/>
      <c r="H1972" s="273"/>
      <c r="I1972" s="135"/>
      <c r="J1972" s="79"/>
      <c r="M1972" s="349"/>
      <c r="N1972" s="73"/>
    </row>
    <row r="1973" spans="1:14" x14ac:dyDescent="0.2">
      <c r="A1973" s="75"/>
      <c r="B1973" s="141"/>
      <c r="C1973" s="77"/>
      <c r="D1973" s="7"/>
      <c r="E1973" s="7"/>
      <c r="F1973" s="21"/>
      <c r="G1973" s="21"/>
      <c r="H1973" s="273"/>
      <c r="I1973" s="135"/>
      <c r="J1973" s="79"/>
      <c r="M1973" s="349"/>
      <c r="N1973" s="73"/>
    </row>
    <row r="1974" spans="1:14" x14ac:dyDescent="0.2">
      <c r="A1974" s="75"/>
      <c r="B1974" s="141"/>
      <c r="C1974" s="77"/>
      <c r="D1974" s="7"/>
      <c r="E1974" s="7"/>
      <c r="F1974" s="21"/>
      <c r="G1974" s="21"/>
      <c r="H1974" s="273"/>
      <c r="I1974" s="135"/>
      <c r="J1974" s="79"/>
      <c r="M1974" s="349"/>
      <c r="N1974" s="73"/>
    </row>
    <row r="1975" spans="1:14" x14ac:dyDescent="0.2">
      <c r="A1975" s="75"/>
      <c r="B1975" s="141"/>
      <c r="C1975" s="77"/>
      <c r="D1975" s="7"/>
      <c r="E1975" s="7"/>
      <c r="F1975" s="21"/>
      <c r="G1975" s="21"/>
      <c r="H1975" s="273"/>
      <c r="I1975" s="135"/>
      <c r="J1975" s="79"/>
      <c r="M1975" s="349"/>
      <c r="N1975" s="73"/>
    </row>
    <row r="1976" spans="1:14" x14ac:dyDescent="0.2">
      <c r="A1976" s="75"/>
      <c r="B1976" s="141"/>
      <c r="C1976" s="77"/>
      <c r="D1976" s="7"/>
      <c r="E1976" s="7"/>
      <c r="F1976" s="21"/>
      <c r="G1976" s="21"/>
      <c r="H1976" s="273"/>
      <c r="I1976" s="135"/>
      <c r="J1976" s="79"/>
      <c r="M1976" s="349"/>
      <c r="N1976" s="73"/>
    </row>
    <row r="1977" spans="1:14" x14ac:dyDescent="0.2">
      <c r="A1977" s="75"/>
      <c r="B1977" s="141"/>
      <c r="C1977" s="77"/>
      <c r="D1977" s="7"/>
      <c r="E1977" s="7"/>
      <c r="F1977" s="21"/>
      <c r="G1977" s="21"/>
      <c r="H1977" s="273"/>
      <c r="I1977" s="135"/>
      <c r="J1977" s="79"/>
      <c r="M1977" s="349"/>
      <c r="N1977" s="73"/>
    </row>
    <row r="1978" spans="1:14" x14ac:dyDescent="0.2">
      <c r="A1978" s="75"/>
      <c r="B1978" s="141"/>
      <c r="C1978" s="77"/>
      <c r="D1978" s="7"/>
      <c r="E1978" s="7"/>
      <c r="F1978" s="21"/>
      <c r="G1978" s="21"/>
      <c r="H1978" s="273"/>
      <c r="I1978" s="135"/>
      <c r="J1978" s="79"/>
      <c r="M1978" s="349"/>
      <c r="N1978" s="73"/>
    </row>
    <row r="1979" spans="1:14" x14ac:dyDescent="0.2">
      <c r="A1979" s="75"/>
      <c r="B1979" s="141"/>
      <c r="C1979" s="77"/>
      <c r="D1979" s="7"/>
      <c r="E1979" s="7"/>
      <c r="F1979" s="21"/>
      <c r="G1979" s="21"/>
      <c r="H1979" s="273"/>
      <c r="I1979" s="135"/>
      <c r="J1979" s="79"/>
      <c r="M1979" s="349"/>
      <c r="N1979" s="73"/>
    </row>
    <row r="1980" spans="1:14" x14ac:dyDescent="0.2">
      <c r="A1980" s="75"/>
      <c r="B1980" s="141"/>
      <c r="C1980" s="77"/>
      <c r="D1980" s="7"/>
      <c r="E1980" s="7"/>
      <c r="F1980" s="21"/>
      <c r="G1980" s="21"/>
      <c r="H1980" s="273"/>
      <c r="I1980" s="135"/>
      <c r="J1980" s="79"/>
      <c r="M1980" s="349"/>
      <c r="N1980" s="73"/>
    </row>
    <row r="1981" spans="1:14" x14ac:dyDescent="0.2">
      <c r="A1981" s="75"/>
      <c r="B1981" s="141"/>
      <c r="C1981" s="77"/>
      <c r="D1981" s="7"/>
      <c r="E1981" s="7"/>
      <c r="F1981" s="21"/>
      <c r="G1981" s="21"/>
      <c r="H1981" s="273"/>
      <c r="I1981" s="135"/>
      <c r="J1981" s="79"/>
      <c r="M1981" s="349"/>
      <c r="N1981" s="73"/>
    </row>
    <row r="1982" spans="1:14" x14ac:dyDescent="0.2">
      <c r="A1982" s="75"/>
      <c r="B1982" s="141"/>
      <c r="C1982" s="77"/>
      <c r="D1982" s="7"/>
      <c r="E1982" s="7"/>
      <c r="F1982" s="21"/>
      <c r="G1982" s="21"/>
      <c r="H1982" s="273"/>
      <c r="I1982" s="135"/>
      <c r="J1982" s="79"/>
      <c r="M1982" s="349"/>
      <c r="N1982" s="73"/>
    </row>
    <row r="1983" spans="1:14" x14ac:dyDescent="0.2">
      <c r="A1983" s="75"/>
      <c r="B1983" s="141"/>
      <c r="C1983" s="77"/>
      <c r="D1983" s="7"/>
      <c r="E1983" s="7"/>
      <c r="F1983" s="21"/>
      <c r="G1983" s="21"/>
      <c r="H1983" s="273"/>
      <c r="I1983" s="135"/>
      <c r="J1983" s="79"/>
      <c r="M1983" s="349"/>
      <c r="N1983" s="73"/>
    </row>
    <row r="1984" spans="1:14" x14ac:dyDescent="0.2">
      <c r="A1984" s="75"/>
      <c r="B1984" s="141"/>
      <c r="C1984" s="77"/>
      <c r="D1984" s="7"/>
      <c r="E1984" s="7"/>
      <c r="F1984" s="21"/>
      <c r="G1984" s="21"/>
      <c r="H1984" s="273"/>
      <c r="I1984" s="135"/>
      <c r="J1984" s="79"/>
      <c r="M1984" s="349"/>
      <c r="N1984" s="73"/>
    </row>
    <row r="1985" spans="1:14" x14ac:dyDescent="0.2">
      <c r="A1985" s="75"/>
      <c r="B1985" s="141"/>
      <c r="C1985" s="77"/>
      <c r="D1985" s="7"/>
      <c r="E1985" s="7"/>
      <c r="F1985" s="21"/>
      <c r="G1985" s="21"/>
      <c r="H1985" s="273"/>
      <c r="I1985" s="135"/>
      <c r="J1985" s="79"/>
      <c r="M1985" s="349"/>
      <c r="N1985" s="73"/>
    </row>
    <row r="1986" spans="1:14" x14ac:dyDescent="0.2">
      <c r="A1986" s="75"/>
      <c r="B1986" s="141"/>
      <c r="C1986" s="77"/>
      <c r="D1986" s="7"/>
      <c r="E1986" s="7"/>
      <c r="F1986" s="21"/>
      <c r="G1986" s="21"/>
      <c r="H1986" s="273"/>
      <c r="I1986" s="135"/>
      <c r="J1986" s="79"/>
      <c r="M1986" s="349"/>
      <c r="N1986" s="73"/>
    </row>
    <row r="1987" spans="1:14" x14ac:dyDescent="0.2">
      <c r="A1987" s="75"/>
      <c r="B1987" s="141"/>
      <c r="C1987" s="77"/>
      <c r="D1987" s="7"/>
      <c r="E1987" s="7"/>
      <c r="F1987" s="21"/>
      <c r="G1987" s="21"/>
      <c r="H1987" s="273"/>
      <c r="I1987" s="135"/>
      <c r="J1987" s="79"/>
      <c r="M1987" s="349"/>
      <c r="N1987" s="73"/>
    </row>
    <row r="1988" spans="1:14" x14ac:dyDescent="0.2">
      <c r="A1988" s="75"/>
      <c r="B1988" s="141"/>
      <c r="C1988" s="77"/>
      <c r="D1988" s="7"/>
      <c r="E1988" s="7"/>
      <c r="F1988" s="21"/>
      <c r="G1988" s="21"/>
      <c r="H1988" s="273"/>
      <c r="I1988" s="135"/>
      <c r="J1988" s="79"/>
      <c r="M1988" s="349"/>
      <c r="N1988" s="73"/>
    </row>
    <row r="1989" spans="1:14" x14ac:dyDescent="0.2">
      <c r="A1989" s="75"/>
      <c r="B1989" s="141"/>
      <c r="C1989" s="77"/>
      <c r="D1989" s="7"/>
      <c r="E1989" s="7"/>
      <c r="F1989" s="21"/>
      <c r="G1989" s="21"/>
      <c r="H1989" s="273"/>
      <c r="I1989" s="135"/>
      <c r="J1989" s="79"/>
      <c r="M1989" s="349"/>
      <c r="N1989" s="73"/>
    </row>
    <row r="1990" spans="1:14" x14ac:dyDescent="0.2">
      <c r="A1990" s="75"/>
      <c r="B1990" s="141"/>
      <c r="C1990" s="77"/>
      <c r="D1990" s="7"/>
      <c r="E1990" s="7"/>
      <c r="F1990" s="21"/>
      <c r="G1990" s="21"/>
      <c r="H1990" s="273"/>
      <c r="I1990" s="135"/>
      <c r="J1990" s="79"/>
      <c r="M1990" s="349"/>
      <c r="N1990" s="73"/>
    </row>
    <row r="1991" spans="1:14" x14ac:dyDescent="0.2">
      <c r="A1991" s="75"/>
      <c r="B1991" s="141"/>
      <c r="C1991" s="77"/>
      <c r="D1991" s="7"/>
      <c r="E1991" s="7"/>
      <c r="F1991" s="21"/>
      <c r="G1991" s="21"/>
      <c r="H1991" s="273"/>
      <c r="I1991" s="135"/>
      <c r="J1991" s="79"/>
      <c r="M1991" s="349"/>
      <c r="N1991" s="73"/>
    </row>
    <row r="1992" spans="1:14" x14ac:dyDescent="0.2">
      <c r="A1992" s="75"/>
      <c r="B1992" s="141"/>
      <c r="C1992" s="77"/>
      <c r="D1992" s="7"/>
      <c r="E1992" s="7"/>
      <c r="F1992" s="21"/>
      <c r="G1992" s="21"/>
      <c r="H1992" s="273"/>
      <c r="I1992" s="135"/>
      <c r="J1992" s="79"/>
      <c r="M1992" s="349"/>
      <c r="N1992" s="73"/>
    </row>
    <row r="1993" spans="1:14" x14ac:dyDescent="0.2">
      <c r="A1993" s="75"/>
      <c r="B1993" s="141"/>
      <c r="C1993" s="77"/>
      <c r="D1993" s="7"/>
      <c r="E1993" s="7"/>
      <c r="F1993" s="21"/>
      <c r="G1993" s="21"/>
      <c r="H1993" s="273"/>
      <c r="I1993" s="135"/>
      <c r="J1993" s="79"/>
      <c r="M1993" s="349"/>
      <c r="N1993" s="73"/>
    </row>
    <row r="1994" spans="1:14" x14ac:dyDescent="0.2">
      <c r="A1994" s="75"/>
      <c r="B1994" s="141"/>
      <c r="C1994" s="77"/>
      <c r="D1994" s="7"/>
      <c r="E1994" s="7"/>
      <c r="F1994" s="21"/>
      <c r="G1994" s="21"/>
      <c r="H1994" s="273"/>
      <c r="I1994" s="135"/>
      <c r="J1994" s="79"/>
      <c r="M1994" s="349"/>
      <c r="N1994" s="73"/>
    </row>
    <row r="1995" spans="1:14" x14ac:dyDescent="0.2">
      <c r="A1995" s="75"/>
      <c r="B1995" s="141"/>
      <c r="C1995" s="77"/>
      <c r="D1995" s="7"/>
      <c r="E1995" s="7"/>
      <c r="F1995" s="21"/>
      <c r="G1995" s="21"/>
      <c r="H1995" s="273"/>
      <c r="I1995" s="135"/>
      <c r="J1995" s="79"/>
      <c r="M1995" s="349"/>
      <c r="N1995" s="73"/>
    </row>
    <row r="1996" spans="1:14" x14ac:dyDescent="0.2">
      <c r="A1996" s="75"/>
      <c r="B1996" s="141"/>
      <c r="C1996" s="77"/>
      <c r="D1996" s="7"/>
      <c r="E1996" s="7"/>
      <c r="F1996" s="21"/>
      <c r="G1996" s="21"/>
      <c r="H1996" s="273"/>
      <c r="I1996" s="135"/>
      <c r="J1996" s="79"/>
      <c r="M1996" s="349"/>
      <c r="N1996" s="73"/>
    </row>
    <row r="1997" spans="1:14" x14ac:dyDescent="0.2">
      <c r="A1997" s="75"/>
      <c r="B1997" s="141"/>
      <c r="C1997" s="77"/>
      <c r="D1997" s="7"/>
      <c r="E1997" s="7"/>
      <c r="F1997" s="21"/>
      <c r="G1997" s="21"/>
      <c r="H1997" s="273"/>
      <c r="I1997" s="135"/>
      <c r="J1997" s="79"/>
      <c r="M1997" s="349"/>
      <c r="N1997" s="73"/>
    </row>
    <row r="1998" spans="1:14" x14ac:dyDescent="0.2">
      <c r="A1998" s="75"/>
      <c r="B1998" s="141"/>
      <c r="C1998" s="77"/>
      <c r="D1998" s="7"/>
      <c r="E1998" s="7"/>
      <c r="F1998" s="21"/>
      <c r="G1998" s="21"/>
      <c r="H1998" s="273"/>
      <c r="I1998" s="135"/>
      <c r="J1998" s="79"/>
      <c r="M1998" s="349"/>
      <c r="N1998" s="73"/>
    </row>
    <row r="1999" spans="1:14" x14ac:dyDescent="0.2">
      <c r="A1999" s="75"/>
      <c r="B1999" s="141"/>
      <c r="C1999" s="77"/>
      <c r="D1999" s="7"/>
      <c r="E1999" s="7"/>
      <c r="F1999" s="21"/>
      <c r="G1999" s="21"/>
      <c r="H1999" s="273"/>
      <c r="I1999" s="135"/>
      <c r="J1999" s="79"/>
      <c r="M1999" s="349"/>
      <c r="N1999" s="73"/>
    </row>
    <row r="2000" spans="1:14" x14ac:dyDescent="0.2">
      <c r="A2000" s="75"/>
      <c r="B2000" s="141"/>
      <c r="C2000" s="77"/>
      <c r="D2000" s="7"/>
      <c r="E2000" s="7"/>
      <c r="F2000" s="21"/>
      <c r="G2000" s="21"/>
      <c r="H2000" s="273"/>
      <c r="I2000" s="135"/>
      <c r="J2000" s="79"/>
      <c r="M2000" s="349"/>
      <c r="N2000" s="73"/>
    </row>
    <row r="2001" spans="1:14" x14ac:dyDescent="0.2">
      <c r="A2001" s="75"/>
      <c r="B2001" s="141"/>
      <c r="C2001" s="77"/>
      <c r="D2001" s="7"/>
      <c r="E2001" s="7"/>
      <c r="F2001" s="21"/>
      <c r="G2001" s="21"/>
      <c r="H2001" s="273"/>
      <c r="I2001" s="135"/>
      <c r="J2001" s="79"/>
      <c r="M2001" s="349"/>
      <c r="N2001" s="73"/>
    </row>
    <row r="2002" spans="1:14" x14ac:dyDescent="0.2">
      <c r="A2002" s="75"/>
      <c r="B2002" s="141"/>
      <c r="C2002" s="77"/>
      <c r="D2002" s="7"/>
      <c r="E2002" s="7"/>
      <c r="F2002" s="21"/>
      <c r="G2002" s="21"/>
      <c r="H2002" s="273"/>
      <c r="I2002" s="135"/>
      <c r="J2002" s="79"/>
      <c r="M2002" s="349"/>
      <c r="N2002" s="73"/>
    </row>
    <row r="2003" spans="1:14" x14ac:dyDescent="0.2">
      <c r="A2003" s="75"/>
      <c r="B2003" s="141"/>
      <c r="C2003" s="77"/>
      <c r="D2003" s="7"/>
      <c r="E2003" s="7"/>
      <c r="F2003" s="21"/>
      <c r="G2003" s="21"/>
      <c r="H2003" s="273"/>
      <c r="I2003" s="135"/>
      <c r="J2003" s="79"/>
      <c r="M2003" s="349"/>
      <c r="N2003" s="73"/>
    </row>
    <row r="2004" spans="1:14" x14ac:dyDescent="0.2">
      <c r="A2004" s="75"/>
      <c r="B2004" s="141"/>
      <c r="C2004" s="77"/>
      <c r="D2004" s="7"/>
      <c r="E2004" s="7"/>
      <c r="F2004" s="21"/>
      <c r="G2004" s="21"/>
      <c r="H2004" s="273"/>
      <c r="I2004" s="135"/>
      <c r="J2004" s="79"/>
      <c r="M2004" s="349"/>
      <c r="N2004" s="73"/>
    </row>
    <row r="2005" spans="1:14" x14ac:dyDescent="0.2">
      <c r="A2005" s="75"/>
      <c r="B2005" s="141"/>
      <c r="C2005" s="77"/>
      <c r="D2005" s="7"/>
      <c r="E2005" s="7"/>
      <c r="F2005" s="21"/>
      <c r="G2005" s="21"/>
      <c r="H2005" s="273"/>
      <c r="I2005" s="135"/>
      <c r="J2005" s="79"/>
      <c r="M2005" s="349"/>
      <c r="N2005" s="73"/>
    </row>
    <row r="2006" spans="1:14" x14ac:dyDescent="0.2">
      <c r="A2006" s="75"/>
      <c r="B2006" s="141"/>
      <c r="C2006" s="77"/>
      <c r="D2006" s="7"/>
      <c r="E2006" s="7"/>
      <c r="F2006" s="21"/>
      <c r="G2006" s="21"/>
      <c r="H2006" s="273"/>
      <c r="I2006" s="135"/>
      <c r="J2006" s="79"/>
      <c r="M2006" s="349"/>
      <c r="N2006" s="73"/>
    </row>
    <row r="2007" spans="1:14" x14ac:dyDescent="0.2">
      <c r="A2007" s="75"/>
      <c r="B2007" s="141"/>
      <c r="C2007" s="77"/>
      <c r="D2007" s="7"/>
      <c r="E2007" s="7"/>
      <c r="F2007" s="21"/>
      <c r="G2007" s="21"/>
      <c r="H2007" s="273"/>
      <c r="I2007" s="135"/>
      <c r="J2007" s="79"/>
      <c r="M2007" s="349"/>
      <c r="N2007" s="73"/>
    </row>
    <row r="2008" spans="1:14" x14ac:dyDescent="0.2">
      <c r="A2008" s="75"/>
      <c r="B2008" s="141"/>
      <c r="C2008" s="77"/>
      <c r="D2008" s="7"/>
      <c r="E2008" s="7"/>
      <c r="F2008" s="21"/>
      <c r="G2008" s="21"/>
      <c r="H2008" s="273"/>
      <c r="I2008" s="135"/>
      <c r="J2008" s="79"/>
      <c r="M2008" s="349"/>
      <c r="N2008" s="73"/>
    </row>
    <row r="2009" spans="1:14" x14ac:dyDescent="0.2">
      <c r="A2009" s="75"/>
      <c r="B2009" s="141"/>
      <c r="C2009" s="77"/>
      <c r="D2009" s="7"/>
      <c r="E2009" s="7"/>
      <c r="F2009" s="21"/>
      <c r="G2009" s="21"/>
      <c r="H2009" s="273"/>
      <c r="I2009" s="135"/>
      <c r="J2009" s="79"/>
      <c r="M2009" s="349"/>
      <c r="N2009" s="73"/>
    </row>
    <row r="2010" spans="1:14" x14ac:dyDescent="0.2">
      <c r="A2010" s="75"/>
      <c r="B2010" s="141"/>
      <c r="C2010" s="77"/>
      <c r="D2010" s="7"/>
      <c r="E2010" s="7"/>
      <c r="F2010" s="21"/>
      <c r="G2010" s="21"/>
      <c r="H2010" s="273"/>
      <c r="I2010" s="135"/>
      <c r="J2010" s="79"/>
      <c r="M2010" s="349"/>
      <c r="N2010" s="73"/>
    </row>
    <row r="2011" spans="1:14" x14ac:dyDescent="0.2">
      <c r="A2011" s="75"/>
      <c r="B2011" s="141"/>
      <c r="C2011" s="77"/>
      <c r="D2011" s="7"/>
      <c r="E2011" s="7"/>
      <c r="F2011" s="21"/>
      <c r="G2011" s="21"/>
      <c r="H2011" s="273"/>
      <c r="I2011" s="135"/>
      <c r="J2011" s="79"/>
      <c r="M2011" s="349"/>
      <c r="N2011" s="73"/>
    </row>
    <row r="2012" spans="1:14" x14ac:dyDescent="0.2">
      <c r="A2012" s="75"/>
      <c r="B2012" s="141"/>
      <c r="C2012" s="77"/>
      <c r="D2012" s="7"/>
      <c r="E2012" s="7"/>
      <c r="F2012" s="21"/>
      <c r="G2012" s="21"/>
      <c r="H2012" s="273"/>
      <c r="I2012" s="135"/>
      <c r="J2012" s="79"/>
      <c r="M2012" s="349"/>
      <c r="N2012" s="73"/>
    </row>
    <row r="2013" spans="1:14" x14ac:dyDescent="0.2">
      <c r="A2013" s="75"/>
      <c r="B2013" s="141"/>
      <c r="C2013" s="77"/>
      <c r="D2013" s="7"/>
      <c r="E2013" s="7"/>
      <c r="F2013" s="21"/>
      <c r="G2013" s="21"/>
      <c r="H2013" s="273"/>
      <c r="I2013" s="135"/>
      <c r="J2013" s="79"/>
      <c r="M2013" s="349"/>
      <c r="N2013" s="73"/>
    </row>
    <row r="2014" spans="1:14" x14ac:dyDescent="0.2">
      <c r="A2014" s="75"/>
      <c r="B2014" s="141"/>
      <c r="C2014" s="77"/>
      <c r="D2014" s="7"/>
      <c r="E2014" s="7"/>
      <c r="F2014" s="21"/>
      <c r="G2014" s="21"/>
      <c r="H2014" s="273"/>
      <c r="I2014" s="135"/>
      <c r="J2014" s="79"/>
      <c r="M2014" s="349"/>
      <c r="N2014" s="73"/>
    </row>
    <row r="2015" spans="1:14" x14ac:dyDescent="0.2">
      <c r="A2015" s="75"/>
      <c r="B2015" s="141"/>
      <c r="C2015" s="77"/>
      <c r="D2015" s="7"/>
      <c r="E2015" s="7"/>
      <c r="F2015" s="21"/>
      <c r="G2015" s="21"/>
      <c r="H2015" s="273"/>
      <c r="I2015" s="135"/>
      <c r="J2015" s="79"/>
      <c r="M2015" s="349"/>
      <c r="N2015" s="73"/>
    </row>
    <row r="2016" spans="1:14" x14ac:dyDescent="0.2">
      <c r="A2016" s="75"/>
      <c r="B2016" s="141"/>
      <c r="C2016" s="77"/>
      <c r="D2016" s="7"/>
      <c r="E2016" s="7"/>
      <c r="F2016" s="21"/>
      <c r="G2016" s="21"/>
      <c r="H2016" s="273"/>
      <c r="I2016" s="135"/>
      <c r="J2016" s="79"/>
      <c r="M2016" s="349"/>
      <c r="N2016" s="73"/>
    </row>
    <row r="2017" spans="1:14" x14ac:dyDescent="0.2">
      <c r="A2017" s="75"/>
      <c r="B2017" s="141"/>
      <c r="C2017" s="77"/>
      <c r="D2017" s="7"/>
      <c r="E2017" s="7"/>
      <c r="F2017" s="21"/>
      <c r="G2017" s="21"/>
      <c r="H2017" s="273"/>
      <c r="I2017" s="135"/>
      <c r="J2017" s="79"/>
      <c r="M2017" s="349"/>
      <c r="N2017" s="73"/>
    </row>
    <row r="2018" spans="1:14" x14ac:dyDescent="0.2">
      <c r="A2018" s="75"/>
      <c r="B2018" s="141"/>
      <c r="C2018" s="77"/>
      <c r="D2018" s="7"/>
      <c r="E2018" s="7"/>
      <c r="F2018" s="21"/>
      <c r="G2018" s="21"/>
      <c r="H2018" s="273"/>
      <c r="I2018" s="135"/>
      <c r="J2018" s="79"/>
      <c r="M2018" s="349"/>
      <c r="N2018" s="73"/>
    </row>
    <row r="2019" spans="1:14" x14ac:dyDescent="0.2">
      <c r="A2019" s="75"/>
      <c r="B2019" s="141"/>
      <c r="C2019" s="77"/>
      <c r="D2019" s="7"/>
      <c r="E2019" s="7"/>
      <c r="F2019" s="21"/>
      <c r="G2019" s="21"/>
      <c r="H2019" s="273"/>
      <c r="I2019" s="135"/>
      <c r="J2019" s="79"/>
      <c r="M2019" s="349"/>
      <c r="N2019" s="73"/>
    </row>
    <row r="2020" spans="1:14" x14ac:dyDescent="0.2">
      <c r="A2020" s="75"/>
      <c r="B2020" s="141"/>
      <c r="C2020" s="77"/>
      <c r="D2020" s="7"/>
      <c r="E2020" s="7"/>
      <c r="F2020" s="21"/>
      <c r="G2020" s="21"/>
      <c r="H2020" s="273"/>
      <c r="I2020" s="135"/>
      <c r="J2020" s="79"/>
      <c r="M2020" s="349"/>
      <c r="N2020" s="73"/>
    </row>
    <row r="2021" spans="1:14" x14ac:dyDescent="0.2">
      <c r="A2021" s="75"/>
      <c r="B2021" s="141"/>
      <c r="C2021" s="77"/>
      <c r="D2021" s="7"/>
      <c r="E2021" s="7"/>
      <c r="F2021" s="21"/>
      <c r="G2021" s="21"/>
      <c r="H2021" s="273"/>
      <c r="I2021" s="135"/>
      <c r="J2021" s="79"/>
      <c r="M2021" s="349"/>
      <c r="N2021" s="73"/>
    </row>
    <row r="2022" spans="1:14" x14ac:dyDescent="0.2">
      <c r="A2022" s="75"/>
      <c r="B2022" s="141"/>
      <c r="C2022" s="77"/>
      <c r="D2022" s="7"/>
      <c r="E2022" s="7"/>
      <c r="F2022" s="21"/>
      <c r="G2022" s="21"/>
      <c r="H2022" s="273"/>
      <c r="I2022" s="135"/>
      <c r="J2022" s="79"/>
      <c r="M2022" s="349"/>
      <c r="N2022" s="73"/>
    </row>
    <row r="2023" spans="1:14" x14ac:dyDescent="0.2">
      <c r="A2023" s="75"/>
      <c r="B2023" s="141"/>
      <c r="C2023" s="77"/>
      <c r="D2023" s="7"/>
      <c r="E2023" s="7"/>
      <c r="F2023" s="21"/>
      <c r="G2023" s="21"/>
      <c r="H2023" s="273"/>
      <c r="I2023" s="135"/>
      <c r="J2023" s="79"/>
      <c r="M2023" s="349"/>
      <c r="N2023" s="73"/>
    </row>
    <row r="2024" spans="1:14" x14ac:dyDescent="0.2">
      <c r="A2024" s="75"/>
      <c r="B2024" s="141"/>
      <c r="C2024" s="77"/>
      <c r="D2024" s="7"/>
      <c r="E2024" s="7"/>
      <c r="F2024" s="21"/>
      <c r="G2024" s="21"/>
      <c r="H2024" s="273"/>
      <c r="I2024" s="135"/>
      <c r="J2024" s="79"/>
      <c r="M2024" s="349"/>
      <c r="N2024" s="73"/>
    </row>
    <row r="2025" spans="1:14" x14ac:dyDescent="0.2">
      <c r="A2025" s="75"/>
      <c r="B2025" s="141"/>
      <c r="C2025" s="77"/>
      <c r="D2025" s="7"/>
      <c r="E2025" s="7"/>
      <c r="F2025" s="21"/>
      <c r="G2025" s="21"/>
      <c r="H2025" s="273"/>
      <c r="I2025" s="135"/>
      <c r="J2025" s="79"/>
      <c r="M2025" s="349"/>
      <c r="N2025" s="73"/>
    </row>
    <row r="2026" spans="1:14" x14ac:dyDescent="0.2">
      <c r="A2026" s="75"/>
      <c r="B2026" s="141"/>
      <c r="C2026" s="77"/>
      <c r="D2026" s="7"/>
      <c r="E2026" s="7"/>
      <c r="F2026" s="21"/>
      <c r="G2026" s="21"/>
      <c r="H2026" s="273"/>
      <c r="I2026" s="135"/>
      <c r="J2026" s="79"/>
      <c r="M2026" s="349"/>
      <c r="N2026" s="146"/>
    </row>
    <row r="2027" spans="1:14" x14ac:dyDescent="0.2">
      <c r="A2027" s="75"/>
      <c r="B2027" s="141"/>
      <c r="C2027" s="77"/>
      <c r="D2027" s="7"/>
      <c r="E2027" s="7"/>
      <c r="F2027" s="21"/>
      <c r="G2027" s="21"/>
      <c r="H2027" s="273"/>
      <c r="I2027" s="135"/>
      <c r="J2027" s="79"/>
      <c r="M2027" s="349"/>
      <c r="N2027" s="73"/>
    </row>
    <row r="2028" spans="1:14" x14ac:dyDescent="0.2">
      <c r="A2028" s="75"/>
      <c r="B2028" s="141"/>
      <c r="C2028" s="77"/>
      <c r="D2028" s="7"/>
      <c r="E2028" s="7"/>
      <c r="F2028" s="21"/>
      <c r="G2028" s="21"/>
      <c r="H2028" s="273"/>
      <c r="I2028" s="135"/>
      <c r="J2028" s="79"/>
      <c r="M2028" s="349"/>
      <c r="N2028" s="73"/>
    </row>
    <row r="2029" spans="1:14" x14ac:dyDescent="0.2">
      <c r="A2029" s="75"/>
      <c r="B2029" s="141"/>
      <c r="C2029" s="77"/>
      <c r="D2029" s="7"/>
      <c r="E2029" s="7"/>
      <c r="F2029" s="21"/>
      <c r="G2029" s="21"/>
      <c r="H2029" s="273"/>
      <c r="I2029" s="135"/>
      <c r="J2029" s="79"/>
      <c r="M2029" s="349"/>
      <c r="N2029" s="73"/>
    </row>
    <row r="2030" spans="1:14" x14ac:dyDescent="0.2">
      <c r="A2030" s="75"/>
      <c r="B2030" s="141"/>
      <c r="C2030" s="77"/>
      <c r="D2030" s="7"/>
      <c r="E2030" s="7"/>
      <c r="F2030" s="21"/>
      <c r="G2030" s="21"/>
      <c r="H2030" s="273"/>
      <c r="I2030" s="135"/>
      <c r="J2030" s="79"/>
      <c r="M2030" s="349"/>
      <c r="N2030" s="73"/>
    </row>
    <row r="2031" spans="1:14" x14ac:dyDescent="0.2">
      <c r="A2031" s="75"/>
      <c r="B2031" s="141"/>
      <c r="C2031" s="77"/>
      <c r="D2031" s="7"/>
      <c r="E2031" s="7"/>
      <c r="F2031" s="21"/>
      <c r="G2031" s="21"/>
      <c r="H2031" s="273"/>
      <c r="I2031" s="135"/>
      <c r="J2031" s="79"/>
      <c r="M2031" s="349"/>
      <c r="N2031" s="73"/>
    </row>
    <row r="2032" spans="1:14" x14ac:dyDescent="0.2">
      <c r="A2032" s="75"/>
      <c r="B2032" s="141"/>
      <c r="C2032" s="77"/>
      <c r="D2032" s="7"/>
      <c r="E2032" s="7"/>
      <c r="F2032" s="21"/>
      <c r="G2032" s="21"/>
      <c r="H2032" s="273"/>
      <c r="I2032" s="135"/>
      <c r="J2032" s="79"/>
      <c r="M2032" s="349"/>
      <c r="N2032" s="73"/>
    </row>
    <row r="2033" spans="1:14" x14ac:dyDescent="0.2">
      <c r="A2033" s="75"/>
      <c r="B2033" s="141"/>
      <c r="C2033" s="77"/>
      <c r="D2033" s="7"/>
      <c r="E2033" s="7"/>
      <c r="F2033" s="21"/>
      <c r="G2033" s="21"/>
      <c r="H2033" s="273"/>
      <c r="I2033" s="135"/>
      <c r="J2033" s="79"/>
      <c r="M2033" s="349"/>
      <c r="N2033" s="73"/>
    </row>
    <row r="2034" spans="1:14" x14ac:dyDescent="0.2">
      <c r="A2034" s="75"/>
      <c r="B2034" s="141"/>
      <c r="C2034" s="77"/>
      <c r="D2034" s="7"/>
      <c r="E2034" s="7"/>
      <c r="F2034" s="21"/>
      <c r="G2034" s="21"/>
      <c r="H2034" s="273"/>
      <c r="I2034" s="135"/>
      <c r="J2034" s="79"/>
      <c r="M2034" s="349"/>
      <c r="N2034" s="73"/>
    </row>
    <row r="2035" spans="1:14" x14ac:dyDescent="0.2">
      <c r="A2035" s="75"/>
      <c r="B2035" s="141"/>
      <c r="C2035" s="77"/>
      <c r="D2035" s="7"/>
      <c r="E2035" s="7"/>
      <c r="F2035" s="21"/>
      <c r="G2035" s="21"/>
      <c r="H2035" s="273"/>
      <c r="I2035" s="135"/>
      <c r="J2035" s="79"/>
      <c r="M2035" s="349"/>
      <c r="N2035" s="73"/>
    </row>
    <row r="2036" spans="1:14" x14ac:dyDescent="0.2">
      <c r="A2036" s="75"/>
      <c r="B2036" s="141"/>
      <c r="C2036" s="77"/>
      <c r="D2036" s="7"/>
      <c r="E2036" s="7"/>
      <c r="F2036" s="21"/>
      <c r="G2036" s="21"/>
      <c r="H2036" s="273"/>
      <c r="I2036" s="135"/>
      <c r="J2036" s="79"/>
      <c r="M2036" s="349"/>
      <c r="N2036" s="73"/>
    </row>
    <row r="2037" spans="1:14" x14ac:dyDescent="0.2">
      <c r="A2037" s="75"/>
      <c r="B2037" s="141"/>
      <c r="C2037" s="77"/>
      <c r="D2037" s="7"/>
      <c r="E2037" s="7"/>
      <c r="F2037" s="21"/>
      <c r="G2037" s="21"/>
      <c r="H2037" s="273"/>
      <c r="I2037" s="135"/>
      <c r="J2037" s="79"/>
      <c r="M2037" s="349"/>
      <c r="N2037" s="73"/>
    </row>
    <row r="2038" spans="1:14" x14ac:dyDescent="0.2">
      <c r="A2038" s="75"/>
      <c r="B2038" s="141"/>
      <c r="C2038" s="77"/>
      <c r="D2038" s="7"/>
      <c r="E2038" s="7"/>
      <c r="F2038" s="21"/>
      <c r="G2038" s="21"/>
      <c r="H2038" s="273"/>
      <c r="I2038" s="135"/>
      <c r="J2038" s="79"/>
      <c r="M2038" s="349"/>
      <c r="N2038" s="73"/>
    </row>
    <row r="2039" spans="1:14" x14ac:dyDescent="0.2">
      <c r="A2039" s="75"/>
      <c r="B2039" s="141"/>
      <c r="C2039" s="77"/>
      <c r="D2039" s="7"/>
      <c r="E2039" s="7"/>
      <c r="F2039" s="21"/>
      <c r="G2039" s="21"/>
      <c r="H2039" s="273"/>
      <c r="I2039" s="135"/>
      <c r="J2039" s="79"/>
      <c r="M2039" s="349"/>
      <c r="N2039" s="73"/>
    </row>
    <row r="2040" spans="1:14" x14ac:dyDescent="0.2">
      <c r="A2040" s="75"/>
      <c r="B2040" s="141"/>
      <c r="C2040" s="77"/>
      <c r="D2040" s="7"/>
      <c r="E2040" s="7"/>
      <c r="F2040" s="21"/>
      <c r="G2040" s="21"/>
      <c r="H2040" s="273"/>
      <c r="I2040" s="135"/>
      <c r="J2040" s="79"/>
      <c r="M2040" s="349"/>
      <c r="N2040" s="73"/>
    </row>
    <row r="2041" spans="1:14" x14ac:dyDescent="0.2">
      <c r="A2041" s="75"/>
      <c r="B2041" s="141"/>
      <c r="C2041" s="77"/>
      <c r="D2041" s="7"/>
      <c r="E2041" s="7"/>
      <c r="F2041" s="21"/>
      <c r="G2041" s="21"/>
      <c r="H2041" s="273"/>
      <c r="I2041" s="135"/>
      <c r="J2041" s="79"/>
      <c r="M2041" s="349"/>
      <c r="N2041" s="73"/>
    </row>
    <row r="2042" spans="1:14" x14ac:dyDescent="0.2">
      <c r="A2042" s="75"/>
      <c r="B2042" s="141"/>
      <c r="C2042" s="77"/>
      <c r="D2042" s="7"/>
      <c r="E2042" s="7"/>
      <c r="F2042" s="21"/>
      <c r="G2042" s="21"/>
      <c r="H2042" s="273"/>
      <c r="I2042" s="135"/>
      <c r="J2042" s="79"/>
      <c r="M2042" s="349"/>
      <c r="N2042" s="73"/>
    </row>
    <row r="2043" spans="1:14" x14ac:dyDescent="0.2">
      <c r="A2043" s="75"/>
      <c r="B2043" s="141"/>
      <c r="C2043" s="77"/>
      <c r="D2043" s="7"/>
      <c r="E2043" s="7"/>
      <c r="F2043" s="21"/>
      <c r="G2043" s="21"/>
      <c r="H2043" s="273"/>
      <c r="I2043" s="135"/>
      <c r="J2043" s="79"/>
      <c r="M2043" s="349"/>
      <c r="N2043" s="73"/>
    </row>
    <row r="2044" spans="1:14" x14ac:dyDescent="0.2">
      <c r="A2044" s="75"/>
      <c r="B2044" s="141"/>
      <c r="C2044" s="77"/>
      <c r="D2044" s="7"/>
      <c r="E2044" s="7"/>
      <c r="F2044" s="21"/>
      <c r="G2044" s="21"/>
      <c r="H2044" s="273"/>
      <c r="I2044" s="135"/>
      <c r="J2044" s="79"/>
      <c r="M2044" s="349"/>
      <c r="N2044" s="73"/>
    </row>
    <row r="2045" spans="1:14" x14ac:dyDescent="0.2">
      <c r="A2045" s="75"/>
      <c r="B2045" s="141"/>
      <c r="C2045" s="77"/>
      <c r="D2045" s="7"/>
      <c r="E2045" s="7"/>
      <c r="F2045" s="21"/>
      <c r="G2045" s="21"/>
      <c r="H2045" s="273"/>
      <c r="I2045" s="135"/>
      <c r="J2045" s="79"/>
      <c r="M2045" s="349"/>
      <c r="N2045" s="73"/>
    </row>
    <row r="2046" spans="1:14" x14ac:dyDescent="0.2">
      <c r="A2046" s="75"/>
      <c r="B2046" s="141"/>
      <c r="C2046" s="77"/>
      <c r="D2046" s="7"/>
      <c r="E2046" s="7"/>
      <c r="F2046" s="21"/>
      <c r="G2046" s="21"/>
      <c r="H2046" s="273"/>
      <c r="I2046" s="135"/>
      <c r="J2046" s="79"/>
      <c r="M2046" s="349"/>
      <c r="N2046" s="73"/>
    </row>
    <row r="2047" spans="1:14" x14ac:dyDescent="0.2">
      <c r="A2047" s="75"/>
      <c r="B2047" s="141"/>
      <c r="C2047" s="77"/>
      <c r="D2047" s="7"/>
      <c r="E2047" s="7"/>
      <c r="F2047" s="21"/>
      <c r="G2047" s="21"/>
      <c r="H2047" s="273"/>
      <c r="I2047" s="135"/>
      <c r="J2047" s="79"/>
      <c r="M2047" s="349"/>
      <c r="N2047" s="73"/>
    </row>
    <row r="2048" spans="1:14" x14ac:dyDescent="0.2">
      <c r="A2048" s="75"/>
      <c r="B2048" s="141"/>
      <c r="C2048" s="77"/>
      <c r="D2048" s="7"/>
      <c r="E2048" s="7"/>
      <c r="F2048" s="21"/>
      <c r="G2048" s="21"/>
      <c r="H2048" s="273"/>
      <c r="I2048" s="135"/>
      <c r="J2048" s="79"/>
      <c r="M2048" s="349"/>
      <c r="N2048" s="73"/>
    </row>
    <row r="2049" spans="1:14" x14ac:dyDescent="0.2">
      <c r="A2049" s="75"/>
      <c r="B2049" s="141"/>
      <c r="C2049" s="77"/>
      <c r="D2049" s="7"/>
      <c r="E2049" s="7"/>
      <c r="F2049" s="21"/>
      <c r="G2049" s="21"/>
      <c r="H2049" s="273"/>
      <c r="I2049" s="135"/>
      <c r="J2049" s="79"/>
      <c r="M2049" s="349"/>
      <c r="N2049" s="73"/>
    </row>
    <row r="2050" spans="1:14" x14ac:dyDescent="0.2">
      <c r="A2050" s="75"/>
      <c r="B2050" s="141"/>
      <c r="C2050" s="77"/>
      <c r="D2050" s="7"/>
      <c r="E2050" s="7"/>
      <c r="F2050" s="21"/>
      <c r="G2050" s="21"/>
      <c r="H2050" s="273"/>
      <c r="I2050" s="135"/>
      <c r="J2050" s="79"/>
      <c r="M2050" s="349"/>
      <c r="N2050" s="73"/>
    </row>
    <row r="2051" spans="1:14" x14ac:dyDescent="0.2">
      <c r="A2051" s="75"/>
      <c r="B2051" s="141"/>
      <c r="C2051" s="77"/>
      <c r="D2051" s="7"/>
      <c r="E2051" s="7"/>
      <c r="F2051" s="21"/>
      <c r="G2051" s="21"/>
      <c r="H2051" s="273"/>
      <c r="I2051" s="135"/>
      <c r="J2051" s="79"/>
      <c r="M2051" s="349"/>
      <c r="N2051" s="73"/>
    </row>
    <row r="2052" spans="1:14" x14ac:dyDescent="0.2">
      <c r="A2052" s="75"/>
      <c r="B2052" s="141"/>
      <c r="C2052" s="77"/>
      <c r="D2052" s="7"/>
      <c r="E2052" s="7"/>
      <c r="F2052" s="21"/>
      <c r="G2052" s="21"/>
      <c r="H2052" s="273"/>
      <c r="I2052" s="135"/>
      <c r="J2052" s="79"/>
      <c r="M2052" s="349"/>
      <c r="N2052" s="73"/>
    </row>
    <row r="2053" spans="1:14" x14ac:dyDescent="0.2">
      <c r="A2053" s="75"/>
      <c r="B2053" s="141"/>
      <c r="C2053" s="77"/>
      <c r="D2053" s="7"/>
      <c r="E2053" s="7"/>
      <c r="F2053" s="21"/>
      <c r="G2053" s="21"/>
      <c r="H2053" s="273"/>
      <c r="I2053" s="135"/>
      <c r="J2053" s="79"/>
      <c r="M2053" s="349"/>
      <c r="N2053" s="73"/>
    </row>
    <row r="2054" spans="1:14" x14ac:dyDescent="0.2">
      <c r="A2054" s="75"/>
      <c r="B2054" s="141"/>
      <c r="C2054" s="77"/>
      <c r="D2054" s="7"/>
      <c r="E2054" s="7"/>
      <c r="F2054" s="21"/>
      <c r="G2054" s="21"/>
      <c r="H2054" s="273"/>
      <c r="I2054" s="135"/>
      <c r="J2054" s="79"/>
      <c r="M2054" s="349"/>
      <c r="N2054" s="73"/>
    </row>
    <row r="2055" spans="1:14" x14ac:dyDescent="0.2">
      <c r="A2055" s="75"/>
      <c r="B2055" s="141"/>
      <c r="C2055" s="77"/>
      <c r="D2055" s="7"/>
      <c r="E2055" s="7"/>
      <c r="F2055" s="21"/>
      <c r="G2055" s="21"/>
      <c r="H2055" s="273"/>
      <c r="I2055" s="135"/>
      <c r="J2055" s="79"/>
      <c r="M2055" s="349"/>
      <c r="N2055" s="73"/>
    </row>
    <row r="2056" spans="1:14" x14ac:dyDescent="0.2">
      <c r="A2056" s="75"/>
      <c r="B2056" s="141"/>
      <c r="C2056" s="77"/>
      <c r="D2056" s="7"/>
      <c r="E2056" s="7"/>
      <c r="F2056" s="21"/>
      <c r="G2056" s="21"/>
      <c r="H2056" s="273"/>
      <c r="I2056" s="135"/>
      <c r="J2056" s="79"/>
      <c r="M2056" s="349"/>
      <c r="N2056" s="73"/>
    </row>
    <row r="2057" spans="1:14" x14ac:dyDescent="0.2">
      <c r="A2057" s="75"/>
      <c r="B2057" s="141"/>
      <c r="C2057" s="77"/>
      <c r="D2057" s="7"/>
      <c r="E2057" s="7"/>
      <c r="F2057" s="21"/>
      <c r="G2057" s="21"/>
      <c r="H2057" s="273"/>
      <c r="I2057" s="135"/>
      <c r="J2057" s="79"/>
      <c r="M2057" s="349"/>
      <c r="N2057" s="73"/>
    </row>
    <row r="2058" spans="1:14" x14ac:dyDescent="0.2">
      <c r="A2058" s="75"/>
      <c r="B2058" s="141"/>
      <c r="C2058" s="77"/>
      <c r="D2058" s="7"/>
      <c r="E2058" s="7"/>
      <c r="F2058" s="21"/>
      <c r="G2058" s="21"/>
      <c r="H2058" s="273"/>
      <c r="I2058" s="135"/>
      <c r="J2058" s="79"/>
      <c r="M2058" s="349"/>
      <c r="N2058" s="73"/>
    </row>
    <row r="2059" spans="1:14" x14ac:dyDescent="0.2">
      <c r="A2059" s="75"/>
      <c r="B2059" s="141"/>
      <c r="C2059" s="77"/>
      <c r="D2059" s="7"/>
      <c r="E2059" s="7"/>
      <c r="F2059" s="21"/>
      <c r="G2059" s="21"/>
      <c r="H2059" s="273"/>
      <c r="I2059" s="135"/>
      <c r="J2059" s="79"/>
      <c r="M2059" s="349"/>
      <c r="N2059" s="73"/>
    </row>
    <row r="2060" spans="1:14" x14ac:dyDescent="0.2">
      <c r="A2060" s="75"/>
      <c r="B2060" s="141"/>
      <c r="C2060" s="77"/>
      <c r="D2060" s="7"/>
      <c r="E2060" s="7"/>
      <c r="F2060" s="21"/>
      <c r="G2060" s="21"/>
      <c r="H2060" s="273"/>
      <c r="I2060" s="135"/>
      <c r="J2060" s="79"/>
      <c r="M2060" s="349"/>
      <c r="N2060" s="73"/>
    </row>
    <row r="2061" spans="1:14" x14ac:dyDescent="0.2">
      <c r="A2061" s="75"/>
      <c r="B2061" s="141"/>
      <c r="C2061" s="77"/>
      <c r="D2061" s="7"/>
      <c r="E2061" s="7"/>
      <c r="F2061" s="21"/>
      <c r="G2061" s="21"/>
      <c r="H2061" s="273"/>
      <c r="I2061" s="135"/>
      <c r="J2061" s="79"/>
      <c r="M2061" s="349"/>
      <c r="N2061" s="73"/>
    </row>
    <row r="2062" spans="1:14" x14ac:dyDescent="0.2">
      <c r="A2062" s="75"/>
      <c r="B2062" s="141"/>
      <c r="C2062" s="77"/>
      <c r="D2062" s="7"/>
      <c r="E2062" s="7"/>
      <c r="F2062" s="21"/>
      <c r="G2062" s="21"/>
      <c r="H2062" s="273"/>
      <c r="I2062" s="135"/>
      <c r="J2062" s="79"/>
      <c r="M2062" s="349"/>
      <c r="N2062" s="73"/>
    </row>
    <row r="2063" spans="1:14" x14ac:dyDescent="0.2">
      <c r="A2063" s="75"/>
      <c r="B2063" s="141"/>
      <c r="C2063" s="77"/>
      <c r="D2063" s="7"/>
      <c r="E2063" s="7"/>
      <c r="F2063" s="21"/>
      <c r="G2063" s="21"/>
      <c r="H2063" s="273"/>
      <c r="I2063" s="135"/>
      <c r="J2063" s="79"/>
      <c r="M2063" s="349"/>
      <c r="N2063" s="73"/>
    </row>
    <row r="2064" spans="1:14" x14ac:dyDescent="0.2">
      <c r="A2064" s="75"/>
      <c r="B2064" s="141"/>
      <c r="C2064" s="77"/>
      <c r="D2064" s="7"/>
      <c r="E2064" s="7"/>
      <c r="F2064" s="21"/>
      <c r="G2064" s="21"/>
      <c r="H2064" s="273"/>
      <c r="I2064" s="135"/>
      <c r="J2064" s="79"/>
      <c r="M2064" s="349"/>
      <c r="N2064" s="73"/>
    </row>
    <row r="2065" spans="1:14" x14ac:dyDescent="0.2">
      <c r="A2065" s="75"/>
      <c r="B2065" s="141"/>
      <c r="C2065" s="77"/>
      <c r="D2065" s="7"/>
      <c r="E2065" s="7"/>
      <c r="F2065" s="21"/>
      <c r="G2065" s="21"/>
      <c r="H2065" s="273"/>
      <c r="I2065" s="135"/>
      <c r="J2065" s="79"/>
      <c r="M2065" s="349"/>
      <c r="N2065" s="73"/>
    </row>
    <row r="2066" spans="1:14" x14ac:dyDescent="0.2">
      <c r="A2066" s="75"/>
      <c r="B2066" s="141"/>
      <c r="C2066" s="77"/>
      <c r="D2066" s="7"/>
      <c r="E2066" s="7"/>
      <c r="F2066" s="21"/>
      <c r="G2066" s="21"/>
      <c r="H2066" s="273"/>
      <c r="I2066" s="135"/>
      <c r="J2066" s="79"/>
      <c r="M2066" s="349"/>
      <c r="N2066" s="73"/>
    </row>
    <row r="2067" spans="1:14" x14ac:dyDescent="0.2">
      <c r="A2067" s="75"/>
      <c r="B2067" s="141"/>
      <c r="C2067" s="77"/>
      <c r="D2067" s="7"/>
      <c r="E2067" s="7"/>
      <c r="F2067" s="21"/>
      <c r="G2067" s="21"/>
      <c r="H2067" s="273"/>
      <c r="I2067" s="135"/>
      <c r="J2067" s="79"/>
      <c r="M2067" s="349"/>
      <c r="N2067" s="73"/>
    </row>
    <row r="2068" spans="1:14" x14ac:dyDescent="0.2">
      <c r="A2068" s="75"/>
      <c r="B2068" s="141"/>
      <c r="C2068" s="77"/>
      <c r="D2068" s="7"/>
      <c r="E2068" s="7"/>
      <c r="F2068" s="21"/>
      <c r="G2068" s="21"/>
      <c r="H2068" s="273"/>
      <c r="I2068" s="135"/>
      <c r="J2068" s="79"/>
      <c r="M2068" s="349"/>
      <c r="N2068" s="73"/>
    </row>
    <row r="2069" spans="1:14" ht="15" x14ac:dyDescent="0.2">
      <c r="A2069" s="25"/>
      <c r="B2069" s="18"/>
      <c r="C2069" s="19"/>
      <c r="D2069" s="143"/>
      <c r="E2069" s="7"/>
      <c r="F2069" s="21"/>
      <c r="G2069" s="22"/>
      <c r="H2069" s="273"/>
      <c r="I2069" s="23"/>
      <c r="J2069" s="196"/>
      <c r="N2069" s="73"/>
    </row>
    <row r="2070" spans="1:14" x14ac:dyDescent="0.2">
      <c r="A2070" s="75"/>
      <c r="B2070" s="141"/>
      <c r="C2070" s="77"/>
      <c r="D2070" s="7"/>
      <c r="E2070" s="7"/>
      <c r="F2070" s="21"/>
      <c r="G2070" s="21"/>
      <c r="H2070" s="273"/>
      <c r="I2070" s="135"/>
      <c r="J2070" s="79"/>
      <c r="M2070" s="349"/>
      <c r="N2070" s="73"/>
    </row>
    <row r="2071" spans="1:14" x14ac:dyDescent="0.2">
      <c r="A2071" s="75"/>
      <c r="B2071" s="141"/>
      <c r="C2071" s="77"/>
      <c r="D2071" s="7"/>
      <c r="E2071" s="7"/>
      <c r="F2071" s="21"/>
      <c r="G2071" s="21"/>
      <c r="H2071" s="273"/>
      <c r="I2071" s="135"/>
      <c r="J2071" s="79"/>
      <c r="M2071" s="349"/>
      <c r="N2071" s="73"/>
    </row>
    <row r="2072" spans="1:14" x14ac:dyDescent="0.2">
      <c r="A2072" s="75"/>
      <c r="B2072" s="141"/>
      <c r="C2072" s="77"/>
      <c r="D2072" s="7"/>
      <c r="E2072" s="7"/>
      <c r="F2072" s="21"/>
      <c r="G2072" s="21"/>
      <c r="H2072" s="273"/>
      <c r="I2072" s="135"/>
      <c r="J2072" s="79"/>
      <c r="M2072" s="349"/>
      <c r="N2072" s="73"/>
    </row>
    <row r="2073" spans="1:14" x14ac:dyDescent="0.2">
      <c r="A2073" s="75"/>
      <c r="B2073" s="141"/>
      <c r="C2073" s="77"/>
      <c r="D2073" s="7"/>
      <c r="E2073" s="7"/>
      <c r="F2073" s="21"/>
      <c r="G2073" s="21"/>
      <c r="H2073" s="273"/>
      <c r="I2073" s="135"/>
      <c r="J2073" s="79"/>
      <c r="M2073" s="349"/>
      <c r="N2073" s="73"/>
    </row>
    <row r="2074" spans="1:14" x14ac:dyDescent="0.2">
      <c r="A2074" s="75"/>
      <c r="B2074" s="141"/>
      <c r="C2074" s="77"/>
      <c r="D2074" s="7"/>
      <c r="E2074" s="7"/>
      <c r="F2074" s="21"/>
      <c r="G2074" s="21"/>
      <c r="H2074" s="273"/>
      <c r="I2074" s="135"/>
      <c r="J2074" s="79"/>
      <c r="M2074" s="349"/>
      <c r="N2074" s="73"/>
    </row>
    <row r="2075" spans="1:14" x14ac:dyDescent="0.2">
      <c r="A2075" s="75"/>
      <c r="B2075" s="141"/>
      <c r="C2075" s="77"/>
      <c r="D2075" s="7"/>
      <c r="E2075" s="7"/>
      <c r="F2075" s="21"/>
      <c r="G2075" s="21"/>
      <c r="H2075" s="273"/>
      <c r="I2075" s="135"/>
      <c r="J2075" s="79"/>
      <c r="M2075" s="349"/>
      <c r="N2075" s="73"/>
    </row>
    <row r="2076" spans="1:14" x14ac:dyDescent="0.2">
      <c r="A2076" s="75"/>
      <c r="B2076" s="141"/>
      <c r="C2076" s="77"/>
      <c r="D2076" s="7"/>
      <c r="E2076" s="7"/>
      <c r="F2076" s="21"/>
      <c r="G2076" s="21"/>
      <c r="H2076" s="273"/>
      <c r="I2076" s="135"/>
      <c r="J2076" s="79"/>
      <c r="M2076" s="349"/>
      <c r="N2076" s="73"/>
    </row>
    <row r="2077" spans="1:14" x14ac:dyDescent="0.2">
      <c r="A2077" s="75"/>
      <c r="B2077" s="141"/>
      <c r="C2077" s="77"/>
      <c r="D2077" s="7"/>
      <c r="E2077" s="7"/>
      <c r="F2077" s="21"/>
      <c r="G2077" s="21"/>
      <c r="H2077" s="273"/>
      <c r="I2077" s="135"/>
      <c r="J2077" s="79"/>
      <c r="M2077" s="349"/>
      <c r="N2077" s="73"/>
    </row>
    <row r="2078" spans="1:14" x14ac:dyDescent="0.2">
      <c r="A2078" s="75"/>
      <c r="B2078" s="141"/>
      <c r="C2078" s="77"/>
      <c r="D2078" s="7"/>
      <c r="E2078" s="7"/>
      <c r="F2078" s="21"/>
      <c r="G2078" s="21"/>
      <c r="H2078" s="273"/>
      <c r="I2078" s="135"/>
      <c r="J2078" s="79"/>
      <c r="M2078" s="349"/>
      <c r="N2078" s="73"/>
    </row>
    <row r="2079" spans="1:14" x14ac:dyDescent="0.2">
      <c r="A2079" s="75"/>
      <c r="B2079" s="141"/>
      <c r="C2079" s="77"/>
      <c r="D2079" s="7"/>
      <c r="E2079" s="7"/>
      <c r="F2079" s="21"/>
      <c r="G2079" s="21"/>
      <c r="H2079" s="273"/>
      <c r="I2079" s="135"/>
      <c r="J2079" s="79"/>
      <c r="M2079" s="349"/>
      <c r="N2079" s="73"/>
    </row>
    <row r="2080" spans="1:14" x14ac:dyDescent="0.2">
      <c r="A2080" s="75"/>
      <c r="B2080" s="141"/>
      <c r="C2080" s="77"/>
      <c r="D2080" s="7"/>
      <c r="E2080" s="7"/>
      <c r="F2080" s="21"/>
      <c r="G2080" s="21"/>
      <c r="H2080" s="273"/>
      <c r="I2080" s="135"/>
      <c r="J2080" s="79"/>
      <c r="M2080" s="349"/>
      <c r="N2080" s="73"/>
    </row>
    <row r="2081" spans="1:14" x14ac:dyDescent="0.2">
      <c r="A2081" s="75"/>
      <c r="B2081" s="141"/>
      <c r="C2081" s="77"/>
      <c r="D2081" s="7"/>
      <c r="E2081" s="7"/>
      <c r="F2081" s="21"/>
      <c r="G2081" s="21"/>
      <c r="H2081" s="273"/>
      <c r="I2081" s="135"/>
      <c r="J2081" s="79"/>
      <c r="M2081" s="349"/>
      <c r="N2081" s="73"/>
    </row>
    <row r="2082" spans="1:14" x14ac:dyDescent="0.2">
      <c r="A2082" s="75"/>
      <c r="B2082" s="141"/>
      <c r="C2082" s="77"/>
      <c r="D2082" s="7"/>
      <c r="E2082" s="7"/>
      <c r="F2082" s="21"/>
      <c r="G2082" s="21"/>
      <c r="H2082" s="273"/>
      <c r="I2082" s="135"/>
      <c r="J2082" s="79"/>
      <c r="M2082" s="349"/>
      <c r="N2082" s="73"/>
    </row>
    <row r="2083" spans="1:14" x14ac:dyDescent="0.2">
      <c r="A2083" s="75"/>
      <c r="B2083" s="141"/>
      <c r="C2083" s="77"/>
      <c r="D2083" s="7"/>
      <c r="E2083" s="7"/>
      <c r="F2083" s="21"/>
      <c r="G2083" s="21"/>
      <c r="H2083" s="273"/>
      <c r="I2083" s="135"/>
      <c r="J2083" s="79"/>
      <c r="M2083" s="349"/>
      <c r="N2083" s="73"/>
    </row>
    <row r="2084" spans="1:14" x14ac:dyDescent="0.2">
      <c r="A2084" s="75"/>
      <c r="B2084" s="141"/>
      <c r="C2084" s="77"/>
      <c r="D2084" s="7"/>
      <c r="E2084" s="7"/>
      <c r="F2084" s="21"/>
      <c r="G2084" s="21"/>
      <c r="H2084" s="273"/>
      <c r="I2084" s="135"/>
      <c r="J2084" s="79"/>
      <c r="M2084" s="349"/>
      <c r="N2084" s="73"/>
    </row>
    <row r="2085" spans="1:14" x14ac:dyDescent="0.2">
      <c r="A2085" s="75"/>
      <c r="B2085" s="141"/>
      <c r="C2085" s="77"/>
      <c r="D2085" s="7"/>
      <c r="E2085" s="7"/>
      <c r="F2085" s="21"/>
      <c r="G2085" s="21"/>
      <c r="H2085" s="273"/>
      <c r="I2085" s="135"/>
      <c r="J2085" s="79"/>
      <c r="M2085" s="349"/>
      <c r="N2085" s="73"/>
    </row>
    <row r="2086" spans="1:14" x14ac:dyDescent="0.2">
      <c r="A2086" s="75"/>
      <c r="B2086" s="141"/>
      <c r="C2086" s="77"/>
      <c r="D2086" s="7"/>
      <c r="E2086" s="7"/>
      <c r="F2086" s="21"/>
      <c r="G2086" s="21"/>
      <c r="H2086" s="273"/>
      <c r="I2086" s="135"/>
      <c r="J2086" s="79"/>
      <c r="M2086" s="349"/>
      <c r="N2086" s="73"/>
    </row>
    <row r="2087" spans="1:14" x14ac:dyDescent="0.2">
      <c r="A2087" s="75"/>
      <c r="B2087" s="141"/>
      <c r="C2087" s="77"/>
      <c r="D2087" s="7"/>
      <c r="E2087" s="7"/>
      <c r="F2087" s="21"/>
      <c r="G2087" s="21"/>
      <c r="H2087" s="273"/>
      <c r="I2087" s="135"/>
      <c r="J2087" s="79"/>
      <c r="M2087" s="349"/>
      <c r="N2087" s="73"/>
    </row>
    <row r="2088" spans="1:14" x14ac:dyDescent="0.2">
      <c r="A2088" s="75"/>
      <c r="B2088" s="141"/>
      <c r="C2088" s="77"/>
      <c r="D2088" s="7"/>
      <c r="E2088" s="7"/>
      <c r="F2088" s="21"/>
      <c r="G2088" s="21"/>
      <c r="H2088" s="273"/>
      <c r="I2088" s="135"/>
      <c r="J2088" s="79"/>
      <c r="M2088" s="349"/>
      <c r="N2088" s="73"/>
    </row>
    <row r="2089" spans="1:14" x14ac:dyDescent="0.2">
      <c r="A2089" s="75"/>
      <c r="B2089" s="141"/>
      <c r="C2089" s="77"/>
      <c r="D2089" s="7"/>
      <c r="E2089" s="7"/>
      <c r="F2089" s="21"/>
      <c r="G2089" s="21"/>
      <c r="H2089" s="273"/>
      <c r="I2089" s="135"/>
      <c r="J2089" s="79"/>
      <c r="M2089" s="349"/>
      <c r="N2089" s="73"/>
    </row>
    <row r="2090" spans="1:14" x14ac:dyDescent="0.2">
      <c r="A2090" s="75"/>
      <c r="B2090" s="141"/>
      <c r="C2090" s="77"/>
      <c r="D2090" s="7"/>
      <c r="E2090" s="7"/>
      <c r="F2090" s="21"/>
      <c r="G2090" s="21"/>
      <c r="H2090" s="273"/>
      <c r="I2090" s="135"/>
      <c r="J2090" s="79"/>
      <c r="M2090" s="349"/>
      <c r="N2090" s="73"/>
    </row>
    <row r="2091" spans="1:14" x14ac:dyDescent="0.2">
      <c r="A2091" s="75"/>
      <c r="B2091" s="141"/>
      <c r="C2091" s="77"/>
      <c r="D2091" s="7"/>
      <c r="E2091" s="7"/>
      <c r="F2091" s="21"/>
      <c r="G2091" s="21"/>
      <c r="H2091" s="273"/>
      <c r="I2091" s="135"/>
      <c r="J2091" s="79"/>
      <c r="M2091" s="349"/>
      <c r="N2091" s="73"/>
    </row>
    <row r="2092" spans="1:14" x14ac:dyDescent="0.2">
      <c r="A2092" s="75"/>
      <c r="B2092" s="141"/>
      <c r="C2092" s="77"/>
      <c r="D2092" s="7"/>
      <c r="E2092" s="7"/>
      <c r="F2092" s="21"/>
      <c r="G2092" s="21"/>
      <c r="H2092" s="273"/>
      <c r="I2092" s="135"/>
      <c r="J2092" s="79"/>
      <c r="M2092" s="349"/>
      <c r="N2092" s="73"/>
    </row>
    <row r="2093" spans="1:14" x14ac:dyDescent="0.2">
      <c r="A2093" s="75"/>
      <c r="B2093" s="141"/>
      <c r="C2093" s="77"/>
      <c r="D2093" s="7"/>
      <c r="E2093" s="7"/>
      <c r="F2093" s="21"/>
      <c r="G2093" s="21"/>
      <c r="H2093" s="273"/>
      <c r="I2093" s="135"/>
      <c r="J2093" s="79"/>
      <c r="M2093" s="349"/>
      <c r="N2093" s="73"/>
    </row>
    <row r="2094" spans="1:14" x14ac:dyDescent="0.2">
      <c r="A2094" s="75"/>
      <c r="B2094" s="141"/>
      <c r="C2094" s="77"/>
      <c r="D2094" s="7"/>
      <c r="E2094" s="7"/>
      <c r="F2094" s="21"/>
      <c r="G2094" s="21"/>
      <c r="H2094" s="273"/>
      <c r="I2094" s="135"/>
      <c r="J2094" s="79"/>
      <c r="M2094" s="349"/>
      <c r="N2094" s="73"/>
    </row>
    <row r="2095" spans="1:14" x14ac:dyDescent="0.2">
      <c r="A2095" s="75"/>
      <c r="B2095" s="141"/>
      <c r="C2095" s="77"/>
      <c r="D2095" s="7"/>
      <c r="E2095" s="7"/>
      <c r="F2095" s="21"/>
      <c r="G2095" s="21"/>
      <c r="H2095" s="273"/>
      <c r="I2095" s="135"/>
      <c r="J2095" s="79"/>
      <c r="M2095" s="349"/>
      <c r="N2095" s="73"/>
    </row>
    <row r="2096" spans="1:14" x14ac:dyDescent="0.2">
      <c r="A2096" s="75"/>
      <c r="B2096" s="141"/>
      <c r="C2096" s="77"/>
      <c r="D2096" s="7"/>
      <c r="E2096" s="7"/>
      <c r="F2096" s="21"/>
      <c r="G2096" s="21"/>
      <c r="H2096" s="273"/>
      <c r="I2096" s="135"/>
      <c r="J2096" s="79"/>
      <c r="M2096" s="349"/>
      <c r="N2096" s="73"/>
    </row>
    <row r="2097" spans="1:14" x14ac:dyDescent="0.2">
      <c r="A2097" s="75"/>
      <c r="B2097" s="141"/>
      <c r="C2097" s="77"/>
      <c r="D2097" s="7"/>
      <c r="E2097" s="7"/>
      <c r="F2097" s="21"/>
      <c r="G2097" s="21"/>
      <c r="H2097" s="273"/>
      <c r="I2097" s="135"/>
      <c r="J2097" s="79"/>
      <c r="M2097" s="349"/>
      <c r="N2097" s="73"/>
    </row>
    <row r="2098" spans="1:14" x14ac:dyDescent="0.2">
      <c r="A2098" s="75"/>
      <c r="B2098" s="141"/>
      <c r="C2098" s="77"/>
      <c r="D2098" s="7"/>
      <c r="E2098" s="7"/>
      <c r="F2098" s="21"/>
      <c r="G2098" s="21"/>
      <c r="H2098" s="273"/>
      <c r="I2098" s="135"/>
      <c r="J2098" s="79"/>
      <c r="M2098" s="349"/>
      <c r="N2098" s="73"/>
    </row>
    <row r="2099" spans="1:14" x14ac:dyDescent="0.2">
      <c r="A2099" s="75"/>
      <c r="B2099" s="141"/>
      <c r="C2099" s="77"/>
      <c r="D2099" s="7"/>
      <c r="E2099" s="7"/>
      <c r="F2099" s="21"/>
      <c r="G2099" s="21"/>
      <c r="H2099" s="273"/>
      <c r="I2099" s="135"/>
      <c r="J2099" s="79"/>
      <c r="M2099" s="349"/>
      <c r="N2099" s="73"/>
    </row>
    <row r="2100" spans="1:14" x14ac:dyDescent="0.2">
      <c r="A2100" s="75"/>
      <c r="B2100" s="141"/>
      <c r="C2100" s="77"/>
      <c r="D2100" s="7"/>
      <c r="E2100" s="7"/>
      <c r="F2100" s="21"/>
      <c r="G2100" s="21"/>
      <c r="H2100" s="273"/>
      <c r="I2100" s="135"/>
      <c r="J2100" s="79"/>
      <c r="M2100" s="349"/>
      <c r="N2100" s="73"/>
    </row>
    <row r="2101" spans="1:14" x14ac:dyDescent="0.2">
      <c r="A2101" s="75"/>
      <c r="B2101" s="141"/>
      <c r="C2101" s="77"/>
      <c r="D2101" s="7"/>
      <c r="E2101" s="7"/>
      <c r="F2101" s="21"/>
      <c r="G2101" s="21"/>
      <c r="H2101" s="273"/>
      <c r="I2101" s="135"/>
      <c r="J2101" s="79"/>
      <c r="M2101" s="349"/>
      <c r="N2101" s="73"/>
    </row>
    <row r="2102" spans="1:14" x14ac:dyDescent="0.2">
      <c r="A2102" s="75"/>
      <c r="B2102" s="141"/>
      <c r="C2102" s="77"/>
      <c r="D2102" s="7"/>
      <c r="E2102" s="7"/>
      <c r="F2102" s="21"/>
      <c r="G2102" s="21"/>
      <c r="H2102" s="273"/>
      <c r="I2102" s="135"/>
      <c r="J2102" s="79"/>
      <c r="M2102" s="349"/>
      <c r="N2102" s="73"/>
    </row>
    <row r="2103" spans="1:14" x14ac:dyDescent="0.2">
      <c r="A2103" s="75"/>
      <c r="B2103" s="141"/>
      <c r="C2103" s="77"/>
      <c r="D2103" s="7"/>
      <c r="E2103" s="7"/>
      <c r="F2103" s="21"/>
      <c r="G2103" s="21"/>
      <c r="H2103" s="273"/>
      <c r="I2103" s="135"/>
      <c r="J2103" s="79"/>
      <c r="M2103" s="349"/>
      <c r="N2103" s="73"/>
    </row>
    <row r="2104" spans="1:14" x14ac:dyDescent="0.2">
      <c r="A2104" s="75"/>
      <c r="B2104" s="141"/>
      <c r="C2104" s="77"/>
      <c r="D2104" s="7"/>
      <c r="E2104" s="7"/>
      <c r="F2104" s="21"/>
      <c r="G2104" s="21"/>
      <c r="H2104" s="273"/>
      <c r="I2104" s="135"/>
      <c r="J2104" s="79"/>
      <c r="M2104" s="349"/>
      <c r="N2104" s="73"/>
    </row>
    <row r="2105" spans="1:14" x14ac:dyDescent="0.2">
      <c r="A2105" s="75"/>
      <c r="B2105" s="141"/>
      <c r="C2105" s="77"/>
      <c r="D2105" s="7"/>
      <c r="E2105" s="7"/>
      <c r="F2105" s="21"/>
      <c r="G2105" s="21"/>
      <c r="H2105" s="273"/>
      <c r="I2105" s="135"/>
      <c r="J2105" s="79"/>
      <c r="M2105" s="349"/>
      <c r="N2105" s="73"/>
    </row>
    <row r="2106" spans="1:14" x14ac:dyDescent="0.2">
      <c r="A2106" s="75"/>
      <c r="B2106" s="141"/>
      <c r="C2106" s="77"/>
      <c r="D2106" s="7"/>
      <c r="E2106" s="7"/>
      <c r="F2106" s="21"/>
      <c r="G2106" s="21"/>
      <c r="H2106" s="273"/>
      <c r="I2106" s="135"/>
      <c r="J2106" s="79"/>
      <c r="M2106" s="349"/>
      <c r="N2106" s="73"/>
    </row>
    <row r="2107" spans="1:14" x14ac:dyDescent="0.2">
      <c r="A2107" s="75"/>
      <c r="B2107" s="141"/>
      <c r="C2107" s="77"/>
      <c r="D2107" s="7"/>
      <c r="E2107" s="7"/>
      <c r="F2107" s="21"/>
      <c r="G2107" s="21"/>
      <c r="H2107" s="273"/>
      <c r="I2107" s="135"/>
      <c r="J2107" s="79"/>
      <c r="M2107" s="349"/>
      <c r="N2107" s="73"/>
    </row>
    <row r="2108" spans="1:14" x14ac:dyDescent="0.2">
      <c r="A2108" s="75"/>
      <c r="B2108" s="141"/>
      <c r="C2108" s="77"/>
      <c r="D2108" s="7"/>
      <c r="E2108" s="7"/>
      <c r="F2108" s="21"/>
      <c r="G2108" s="21"/>
      <c r="H2108" s="273"/>
      <c r="I2108" s="135"/>
      <c r="J2108" s="79"/>
      <c r="M2108" s="349"/>
      <c r="N2108" s="73"/>
    </row>
    <row r="2109" spans="1:14" x14ac:dyDescent="0.2">
      <c r="A2109" s="75"/>
      <c r="B2109" s="141"/>
      <c r="C2109" s="77"/>
      <c r="D2109" s="7"/>
      <c r="E2109" s="7"/>
      <c r="F2109" s="21"/>
      <c r="G2109" s="21"/>
      <c r="H2109" s="273"/>
      <c r="I2109" s="135"/>
      <c r="J2109" s="79"/>
      <c r="M2109" s="349"/>
      <c r="N2109" s="73"/>
    </row>
    <row r="2110" spans="1:14" x14ac:dyDescent="0.2">
      <c r="A2110" s="75"/>
      <c r="B2110" s="141"/>
      <c r="C2110" s="77"/>
      <c r="D2110" s="7"/>
      <c r="E2110" s="7"/>
      <c r="F2110" s="21"/>
      <c r="G2110" s="21"/>
      <c r="H2110" s="273"/>
      <c r="I2110" s="135"/>
      <c r="J2110" s="79"/>
      <c r="M2110" s="349"/>
      <c r="N2110" s="73"/>
    </row>
    <row r="2111" spans="1:14" x14ac:dyDescent="0.2">
      <c r="A2111" s="75"/>
      <c r="B2111" s="141"/>
      <c r="C2111" s="77"/>
      <c r="D2111" s="7"/>
      <c r="E2111" s="7"/>
      <c r="F2111" s="21"/>
      <c r="G2111" s="21"/>
      <c r="H2111" s="273"/>
      <c r="I2111" s="135"/>
      <c r="J2111" s="79"/>
      <c r="M2111" s="349"/>
      <c r="N2111" s="73"/>
    </row>
    <row r="2112" spans="1:14" x14ac:dyDescent="0.2">
      <c r="A2112" s="75"/>
      <c r="B2112" s="141"/>
      <c r="C2112" s="77"/>
      <c r="D2112" s="7"/>
      <c r="E2112" s="7"/>
      <c r="F2112" s="21"/>
      <c r="G2112" s="21"/>
      <c r="H2112" s="273"/>
      <c r="I2112" s="135"/>
      <c r="J2112" s="79"/>
      <c r="M2112" s="349"/>
      <c r="N2112" s="73"/>
    </row>
    <row r="2113" spans="1:14" x14ac:dyDescent="0.2">
      <c r="A2113" s="75"/>
      <c r="B2113" s="141"/>
      <c r="C2113" s="77"/>
      <c r="D2113" s="7"/>
      <c r="E2113" s="7"/>
      <c r="F2113" s="21"/>
      <c r="G2113" s="21"/>
      <c r="H2113" s="273"/>
      <c r="I2113" s="135"/>
      <c r="J2113" s="79"/>
      <c r="M2113" s="349"/>
      <c r="N2113" s="73"/>
    </row>
    <row r="2114" spans="1:14" x14ac:dyDescent="0.2">
      <c r="A2114" s="75"/>
      <c r="B2114" s="141"/>
      <c r="C2114" s="77"/>
      <c r="D2114" s="7"/>
      <c r="E2114" s="7"/>
      <c r="F2114" s="21"/>
      <c r="G2114" s="21"/>
      <c r="H2114" s="273"/>
      <c r="I2114" s="135"/>
      <c r="J2114" s="79"/>
      <c r="M2114" s="349"/>
      <c r="N2114" s="73"/>
    </row>
    <row r="2115" spans="1:14" x14ac:dyDescent="0.2">
      <c r="A2115" s="75"/>
      <c r="B2115" s="141"/>
      <c r="C2115" s="77"/>
      <c r="D2115" s="7"/>
      <c r="E2115" s="7"/>
      <c r="F2115" s="21"/>
      <c r="G2115" s="21"/>
      <c r="H2115" s="273"/>
      <c r="I2115" s="135"/>
      <c r="J2115" s="79"/>
      <c r="M2115" s="349"/>
      <c r="N2115" s="73"/>
    </row>
    <row r="2116" spans="1:14" x14ac:dyDescent="0.2">
      <c r="A2116" s="75"/>
      <c r="B2116" s="141"/>
      <c r="C2116" s="77"/>
      <c r="D2116" s="7"/>
      <c r="E2116" s="7"/>
      <c r="F2116" s="21"/>
      <c r="G2116" s="21"/>
      <c r="H2116" s="273"/>
      <c r="I2116" s="135"/>
      <c r="J2116" s="79"/>
      <c r="M2116" s="349"/>
      <c r="N2116" s="73"/>
    </row>
    <row r="2117" spans="1:14" x14ac:dyDescent="0.2">
      <c r="A2117" s="75"/>
      <c r="B2117" s="141"/>
      <c r="C2117" s="77"/>
      <c r="D2117" s="7"/>
      <c r="E2117" s="7"/>
      <c r="F2117" s="21"/>
      <c r="G2117" s="21"/>
      <c r="H2117" s="273"/>
      <c r="I2117" s="135"/>
      <c r="J2117" s="79"/>
      <c r="M2117" s="349"/>
      <c r="N2117" s="73"/>
    </row>
    <row r="2118" spans="1:14" x14ac:dyDescent="0.2">
      <c r="A2118" s="75"/>
      <c r="B2118" s="141"/>
      <c r="C2118" s="77"/>
      <c r="D2118" s="7"/>
      <c r="E2118" s="7"/>
      <c r="F2118" s="21"/>
      <c r="G2118" s="21"/>
      <c r="H2118" s="273"/>
      <c r="I2118" s="135"/>
      <c r="J2118" s="79"/>
      <c r="M2118" s="349"/>
      <c r="N2118" s="73"/>
    </row>
    <row r="2119" spans="1:14" x14ac:dyDescent="0.2">
      <c r="A2119" s="75"/>
      <c r="B2119" s="141"/>
      <c r="C2119" s="77"/>
      <c r="D2119" s="7"/>
      <c r="E2119" s="7"/>
      <c r="F2119" s="21"/>
      <c r="G2119" s="21"/>
      <c r="H2119" s="273"/>
      <c r="I2119" s="135"/>
      <c r="J2119" s="79"/>
      <c r="M2119" s="349"/>
      <c r="N2119" s="73"/>
    </row>
    <row r="2120" spans="1:14" x14ac:dyDescent="0.2">
      <c r="A2120" s="75"/>
      <c r="B2120" s="141"/>
      <c r="C2120" s="77"/>
      <c r="D2120" s="7"/>
      <c r="E2120" s="7"/>
      <c r="F2120" s="21"/>
      <c r="G2120" s="21"/>
      <c r="H2120" s="273"/>
      <c r="I2120" s="135"/>
      <c r="J2120" s="197"/>
      <c r="M2120" s="349"/>
      <c r="N2120" s="73"/>
    </row>
    <row r="2121" spans="1:14" x14ac:dyDescent="0.2">
      <c r="A2121" s="75"/>
      <c r="B2121" s="141"/>
      <c r="C2121" s="77"/>
      <c r="D2121" s="7"/>
      <c r="E2121" s="7"/>
      <c r="F2121" s="21"/>
      <c r="G2121" s="21"/>
      <c r="H2121" s="273"/>
      <c r="I2121" s="135"/>
      <c r="J2121" s="197"/>
      <c r="M2121" s="349"/>
      <c r="N2121" s="73"/>
    </row>
    <row r="2122" spans="1:14" x14ac:dyDescent="0.2">
      <c r="A2122" s="75"/>
      <c r="B2122" s="141"/>
      <c r="C2122" s="77"/>
      <c r="D2122" s="7"/>
      <c r="E2122" s="7"/>
      <c r="F2122" s="21"/>
      <c r="G2122" s="21"/>
      <c r="H2122" s="273"/>
      <c r="I2122" s="135"/>
      <c r="J2122" s="197"/>
      <c r="M2122" s="349"/>
      <c r="N2122" s="73"/>
    </row>
    <row r="2123" spans="1:14" x14ac:dyDescent="0.2">
      <c r="A2123" s="75"/>
      <c r="B2123" s="141"/>
      <c r="C2123" s="77"/>
      <c r="D2123" s="7"/>
      <c r="E2123" s="7"/>
      <c r="F2123" s="21"/>
      <c r="G2123" s="21"/>
      <c r="H2123" s="273"/>
      <c r="I2123" s="135"/>
      <c r="J2123" s="197"/>
      <c r="M2123" s="349"/>
      <c r="N2123" s="73"/>
    </row>
    <row r="2124" spans="1:14" x14ac:dyDescent="0.2">
      <c r="A2124" s="75"/>
      <c r="B2124" s="141"/>
      <c r="C2124" s="77"/>
      <c r="D2124" s="7"/>
      <c r="E2124" s="7"/>
      <c r="F2124" s="21"/>
      <c r="G2124" s="21"/>
      <c r="H2124" s="273"/>
      <c r="I2124" s="135"/>
      <c r="J2124" s="197"/>
      <c r="M2124" s="349"/>
      <c r="N2124" s="73"/>
    </row>
    <row r="2125" spans="1:14" x14ac:dyDescent="0.2">
      <c r="A2125" s="75"/>
      <c r="B2125" s="141"/>
      <c r="C2125" s="77"/>
      <c r="D2125" s="7"/>
      <c r="E2125" s="7"/>
      <c r="F2125" s="21"/>
      <c r="G2125" s="21"/>
      <c r="H2125" s="273"/>
      <c r="I2125" s="135"/>
      <c r="J2125" s="197"/>
      <c r="M2125" s="349"/>
      <c r="N2125" s="73"/>
    </row>
    <row r="2126" spans="1:14" x14ac:dyDescent="0.2">
      <c r="A2126" s="75"/>
      <c r="B2126" s="141"/>
      <c r="C2126" s="77"/>
      <c r="D2126" s="7"/>
      <c r="E2126" s="7"/>
      <c r="F2126" s="21"/>
      <c r="G2126" s="21"/>
      <c r="H2126" s="273"/>
      <c r="I2126" s="135"/>
      <c r="J2126" s="197"/>
      <c r="M2126" s="349"/>
      <c r="N2126" s="73"/>
    </row>
    <row r="2127" spans="1:14" x14ac:dyDescent="0.2">
      <c r="A2127" s="75"/>
      <c r="B2127" s="141"/>
      <c r="C2127" s="77"/>
      <c r="D2127" s="7"/>
      <c r="E2127" s="7"/>
      <c r="F2127" s="21"/>
      <c r="G2127" s="21"/>
      <c r="H2127" s="273"/>
      <c r="I2127" s="135"/>
      <c r="J2127" s="197"/>
      <c r="M2127" s="349"/>
      <c r="N2127" s="73"/>
    </row>
    <row r="2128" spans="1:14" x14ac:dyDescent="0.2">
      <c r="A2128" s="75"/>
      <c r="B2128" s="141"/>
      <c r="C2128" s="77"/>
      <c r="D2128" s="7"/>
      <c r="E2128" s="7"/>
      <c r="F2128" s="21"/>
      <c r="G2128" s="21"/>
      <c r="H2128" s="273"/>
      <c r="I2128" s="135"/>
      <c r="J2128" s="197"/>
      <c r="M2128" s="349"/>
      <c r="N2128" s="73"/>
    </row>
    <row r="2129" spans="1:14" x14ac:dyDescent="0.2">
      <c r="A2129" s="75"/>
      <c r="B2129" s="141"/>
      <c r="C2129" s="77"/>
      <c r="D2129" s="7"/>
      <c r="E2129" s="7"/>
      <c r="F2129" s="21"/>
      <c r="G2129" s="21"/>
      <c r="H2129" s="273"/>
      <c r="I2129" s="135"/>
      <c r="J2129" s="197"/>
      <c r="M2129" s="349"/>
      <c r="N2129" s="73"/>
    </row>
    <row r="2130" spans="1:14" x14ac:dyDescent="0.2">
      <c r="A2130" s="75"/>
      <c r="B2130" s="141"/>
      <c r="C2130" s="77"/>
      <c r="D2130" s="7"/>
      <c r="E2130" s="7"/>
      <c r="F2130" s="21"/>
      <c r="G2130" s="21"/>
      <c r="H2130" s="273"/>
      <c r="I2130" s="135"/>
      <c r="J2130" s="197"/>
      <c r="M2130" s="349"/>
      <c r="N2130" s="73"/>
    </row>
    <row r="2131" spans="1:14" x14ac:dyDescent="0.2">
      <c r="A2131" s="75"/>
      <c r="B2131" s="141"/>
      <c r="C2131" s="77"/>
      <c r="D2131" s="7"/>
      <c r="E2131" s="7"/>
      <c r="F2131" s="21"/>
      <c r="G2131" s="21"/>
      <c r="H2131" s="273"/>
      <c r="I2131" s="135"/>
      <c r="J2131" s="197"/>
      <c r="M2131" s="349"/>
      <c r="N2131" s="73"/>
    </row>
    <row r="2132" spans="1:14" x14ac:dyDescent="0.2">
      <c r="A2132" s="75"/>
      <c r="B2132" s="141"/>
      <c r="C2132" s="77"/>
      <c r="D2132" s="7"/>
      <c r="E2132" s="7"/>
      <c r="F2132" s="21"/>
      <c r="G2132" s="21"/>
      <c r="H2132" s="273"/>
      <c r="I2132" s="135"/>
      <c r="J2132" s="197"/>
      <c r="M2132" s="349"/>
      <c r="N2132" s="73"/>
    </row>
    <row r="2133" spans="1:14" x14ac:dyDescent="0.2">
      <c r="A2133" s="75"/>
      <c r="B2133" s="141"/>
      <c r="C2133" s="77"/>
      <c r="D2133" s="7"/>
      <c r="E2133" s="7"/>
      <c r="F2133" s="21"/>
      <c r="G2133" s="21"/>
      <c r="H2133" s="273"/>
      <c r="I2133" s="135"/>
      <c r="J2133" s="197"/>
      <c r="M2133" s="349"/>
      <c r="N2133" s="73"/>
    </row>
    <row r="2134" spans="1:14" x14ac:dyDescent="0.2">
      <c r="A2134" s="75"/>
      <c r="B2134" s="141"/>
      <c r="C2134" s="77"/>
      <c r="D2134" s="7"/>
      <c r="E2134" s="7"/>
      <c r="F2134" s="21"/>
      <c r="G2134" s="21"/>
      <c r="H2134" s="273"/>
      <c r="I2134" s="135"/>
      <c r="J2134" s="197"/>
      <c r="M2134" s="349"/>
      <c r="N2134" s="73"/>
    </row>
    <row r="2135" spans="1:14" x14ac:dyDescent="0.2">
      <c r="A2135" s="75"/>
      <c r="B2135" s="141"/>
      <c r="C2135" s="77"/>
      <c r="D2135" s="7"/>
      <c r="E2135" s="7"/>
      <c r="F2135" s="21"/>
      <c r="G2135" s="21"/>
      <c r="H2135" s="273"/>
      <c r="I2135" s="135"/>
      <c r="J2135" s="197"/>
      <c r="M2135" s="349"/>
      <c r="N2135" s="73"/>
    </row>
    <row r="2136" spans="1:14" x14ac:dyDescent="0.2">
      <c r="A2136" s="75"/>
      <c r="B2136" s="141"/>
      <c r="C2136" s="77"/>
      <c r="D2136" s="7"/>
      <c r="E2136" s="7"/>
      <c r="F2136" s="21"/>
      <c r="G2136" s="21"/>
      <c r="H2136" s="273"/>
      <c r="I2136" s="135"/>
      <c r="J2136" s="197"/>
      <c r="M2136" s="349"/>
      <c r="N2136" s="73"/>
    </row>
    <row r="2137" spans="1:14" x14ac:dyDescent="0.2">
      <c r="A2137" s="75"/>
      <c r="B2137" s="141"/>
      <c r="C2137" s="77"/>
      <c r="D2137" s="7"/>
      <c r="E2137" s="7"/>
      <c r="F2137" s="21"/>
      <c r="G2137" s="21"/>
      <c r="H2137" s="273"/>
      <c r="I2137" s="135"/>
      <c r="J2137" s="197"/>
      <c r="M2137" s="349"/>
      <c r="N2137" s="73"/>
    </row>
    <row r="2138" spans="1:14" x14ac:dyDescent="0.2">
      <c r="A2138" s="75"/>
      <c r="B2138" s="141"/>
      <c r="C2138" s="77"/>
      <c r="D2138" s="7"/>
      <c r="E2138" s="7"/>
      <c r="F2138" s="21"/>
      <c r="G2138" s="21"/>
      <c r="H2138" s="273"/>
      <c r="I2138" s="135"/>
      <c r="J2138" s="197"/>
      <c r="M2138" s="349"/>
      <c r="N2138" s="73"/>
    </row>
    <row r="2139" spans="1:14" x14ac:dyDescent="0.2">
      <c r="A2139" s="75"/>
      <c r="B2139" s="141"/>
      <c r="C2139" s="77"/>
      <c r="D2139" s="7"/>
      <c r="E2139" s="7"/>
      <c r="F2139" s="21"/>
      <c r="G2139" s="21"/>
      <c r="H2139" s="273"/>
      <c r="I2139" s="135"/>
      <c r="J2139" s="197"/>
      <c r="M2139" s="349"/>
      <c r="N2139" s="73"/>
    </row>
    <row r="2140" spans="1:14" x14ac:dyDescent="0.2">
      <c r="A2140" s="75"/>
      <c r="B2140" s="141"/>
      <c r="C2140" s="77"/>
      <c r="D2140" s="7"/>
      <c r="E2140" s="7"/>
      <c r="F2140" s="21"/>
      <c r="G2140" s="21"/>
      <c r="H2140" s="273"/>
      <c r="I2140" s="135"/>
      <c r="J2140" s="197"/>
      <c r="M2140" s="349"/>
      <c r="N2140" s="73"/>
    </row>
    <row r="2141" spans="1:14" x14ac:dyDescent="0.2">
      <c r="A2141" s="75"/>
      <c r="B2141" s="141"/>
      <c r="C2141" s="77"/>
      <c r="D2141" s="7"/>
      <c r="E2141" s="7"/>
      <c r="F2141" s="21"/>
      <c r="G2141" s="21"/>
      <c r="H2141" s="273"/>
      <c r="I2141" s="135"/>
      <c r="J2141" s="197"/>
      <c r="M2141" s="349"/>
      <c r="N2141" s="73"/>
    </row>
    <row r="2142" spans="1:14" x14ac:dyDescent="0.2">
      <c r="A2142" s="75"/>
      <c r="B2142" s="141"/>
      <c r="C2142" s="77"/>
      <c r="D2142" s="7"/>
      <c r="E2142" s="7"/>
      <c r="F2142" s="21"/>
      <c r="G2142" s="21"/>
      <c r="H2142" s="273"/>
      <c r="I2142" s="135"/>
      <c r="J2142" s="197"/>
      <c r="L2142" s="261"/>
      <c r="M2142" s="349"/>
      <c r="N2142" s="73"/>
    </row>
    <row r="2143" spans="1:14" x14ac:dyDescent="0.2">
      <c r="A2143" s="75"/>
      <c r="B2143" s="141"/>
      <c r="C2143" s="77"/>
      <c r="D2143" s="7"/>
      <c r="E2143" s="7"/>
      <c r="F2143" s="21"/>
      <c r="G2143" s="21"/>
      <c r="H2143" s="273"/>
      <c r="I2143" s="135"/>
      <c r="J2143" s="197"/>
      <c r="M2143" s="349"/>
      <c r="N2143" s="73"/>
    </row>
    <row r="2144" spans="1:14" x14ac:dyDescent="0.2">
      <c r="A2144" s="75"/>
      <c r="B2144" s="141"/>
      <c r="C2144" s="77"/>
      <c r="D2144" s="7"/>
      <c r="E2144" s="7"/>
      <c r="F2144" s="21"/>
      <c r="G2144" s="21"/>
      <c r="H2144" s="273"/>
      <c r="I2144" s="135"/>
      <c r="J2144" s="197"/>
      <c r="M2144" s="349"/>
      <c r="N2144" s="73"/>
    </row>
    <row r="2145" spans="1:14" x14ac:dyDescent="0.2">
      <c r="A2145" s="75"/>
      <c r="B2145" s="141"/>
      <c r="C2145" s="77"/>
      <c r="D2145" s="7"/>
      <c r="E2145" s="7"/>
      <c r="F2145" s="21"/>
      <c r="G2145" s="21"/>
      <c r="H2145" s="273"/>
      <c r="I2145" s="135"/>
      <c r="J2145" s="197"/>
      <c r="M2145" s="349"/>
      <c r="N2145" s="73"/>
    </row>
    <row r="2146" spans="1:14" x14ac:dyDescent="0.2">
      <c r="A2146" s="75"/>
      <c r="B2146" s="141"/>
      <c r="C2146" s="77"/>
      <c r="D2146" s="7"/>
      <c r="E2146" s="7"/>
      <c r="F2146" s="21"/>
      <c r="G2146" s="21"/>
      <c r="H2146" s="273"/>
      <c r="I2146" s="135"/>
      <c r="J2146" s="197"/>
      <c r="M2146" s="349"/>
      <c r="N2146" s="73"/>
    </row>
    <row r="2147" spans="1:14" x14ac:dyDescent="0.2">
      <c r="A2147" s="75"/>
      <c r="B2147" s="141"/>
      <c r="C2147" s="77"/>
      <c r="D2147" s="7"/>
      <c r="E2147" s="7"/>
      <c r="F2147" s="21"/>
      <c r="G2147" s="21"/>
      <c r="H2147" s="273"/>
      <c r="I2147" s="135"/>
      <c r="J2147" s="197"/>
      <c r="M2147" s="349"/>
      <c r="N2147" s="73"/>
    </row>
    <row r="2148" spans="1:14" x14ac:dyDescent="0.2">
      <c r="A2148" s="75"/>
      <c r="B2148" s="141"/>
      <c r="C2148" s="77"/>
      <c r="D2148" s="7"/>
      <c r="E2148" s="7"/>
      <c r="F2148" s="21"/>
      <c r="G2148" s="21"/>
      <c r="H2148" s="273"/>
      <c r="I2148" s="135"/>
      <c r="J2148" s="197"/>
      <c r="M2148" s="349"/>
      <c r="N2148" s="73"/>
    </row>
    <row r="2149" spans="1:14" x14ac:dyDescent="0.2">
      <c r="A2149" s="75"/>
      <c r="B2149" s="141"/>
      <c r="C2149" s="77"/>
      <c r="D2149" s="7"/>
      <c r="E2149" s="7"/>
      <c r="F2149" s="21"/>
      <c r="G2149" s="21"/>
      <c r="H2149" s="273"/>
      <c r="I2149" s="135"/>
      <c r="J2149" s="197"/>
      <c r="M2149" s="349"/>
      <c r="N2149" s="73"/>
    </row>
    <row r="2150" spans="1:14" x14ac:dyDescent="0.2">
      <c r="A2150" s="75"/>
      <c r="B2150" s="141"/>
      <c r="C2150" s="77"/>
      <c r="D2150" s="7"/>
      <c r="E2150" s="7"/>
      <c r="F2150" s="21"/>
      <c r="G2150" s="21"/>
      <c r="H2150" s="273"/>
      <c r="I2150" s="135"/>
      <c r="J2150" s="197"/>
      <c r="M2150" s="349"/>
      <c r="N2150" s="73"/>
    </row>
    <row r="2151" spans="1:14" x14ac:dyDescent="0.2">
      <c r="A2151" s="75"/>
      <c r="B2151" s="141"/>
      <c r="C2151" s="77"/>
      <c r="D2151" s="7"/>
      <c r="E2151" s="7"/>
      <c r="F2151" s="21"/>
      <c r="G2151" s="21"/>
      <c r="H2151" s="273"/>
      <c r="I2151" s="135"/>
      <c r="J2151" s="197"/>
      <c r="M2151" s="349"/>
      <c r="N2151" s="73"/>
    </row>
    <row r="2152" spans="1:14" x14ac:dyDescent="0.2">
      <c r="A2152" s="75"/>
      <c r="B2152" s="141"/>
      <c r="C2152" s="77"/>
      <c r="D2152" s="7"/>
      <c r="E2152" s="7"/>
      <c r="F2152" s="21"/>
      <c r="G2152" s="21"/>
      <c r="H2152" s="273"/>
      <c r="I2152" s="135"/>
      <c r="J2152" s="197"/>
      <c r="M2152" s="349"/>
      <c r="N2152" s="73"/>
    </row>
    <row r="2153" spans="1:14" x14ac:dyDescent="0.2">
      <c r="A2153" s="75"/>
      <c r="B2153" s="141"/>
      <c r="C2153" s="77"/>
      <c r="D2153" s="7"/>
      <c r="E2153" s="7"/>
      <c r="F2153" s="21"/>
      <c r="G2153" s="21"/>
      <c r="H2153" s="273"/>
      <c r="I2153" s="135"/>
      <c r="J2153" s="197"/>
      <c r="M2153" s="349"/>
      <c r="N2153" s="73"/>
    </row>
    <row r="2154" spans="1:14" x14ac:dyDescent="0.2">
      <c r="A2154" s="75"/>
      <c r="B2154" s="141"/>
      <c r="C2154" s="77"/>
      <c r="D2154" s="7"/>
      <c r="E2154" s="7"/>
      <c r="F2154" s="21"/>
      <c r="G2154" s="21"/>
      <c r="H2154" s="273"/>
      <c r="I2154" s="135"/>
      <c r="J2154" s="197"/>
      <c r="M2154" s="349"/>
      <c r="N2154" s="73"/>
    </row>
    <row r="2155" spans="1:14" x14ac:dyDescent="0.2">
      <c r="A2155" s="75"/>
      <c r="B2155" s="141"/>
      <c r="C2155" s="77"/>
      <c r="D2155" s="7"/>
      <c r="E2155" s="7"/>
      <c r="F2155" s="21"/>
      <c r="G2155" s="21"/>
      <c r="H2155" s="273"/>
      <c r="I2155" s="135"/>
      <c r="J2155" s="197"/>
      <c r="M2155" s="349"/>
      <c r="N2155" s="73"/>
    </row>
    <row r="2156" spans="1:14" x14ac:dyDescent="0.2">
      <c r="A2156" s="75"/>
      <c r="B2156" s="141"/>
      <c r="C2156" s="77"/>
      <c r="D2156" s="7"/>
      <c r="E2156" s="7"/>
      <c r="F2156" s="21"/>
      <c r="G2156" s="21"/>
      <c r="H2156" s="273"/>
      <c r="I2156" s="135"/>
      <c r="J2156" s="197"/>
      <c r="M2156" s="349"/>
      <c r="N2156" s="73"/>
    </row>
    <row r="2157" spans="1:14" x14ac:dyDescent="0.2">
      <c r="A2157" s="75"/>
      <c r="B2157" s="141"/>
      <c r="C2157" s="77"/>
      <c r="D2157" s="7"/>
      <c r="E2157" s="7"/>
      <c r="F2157" s="21"/>
      <c r="G2157" s="21"/>
      <c r="H2157" s="273"/>
      <c r="I2157" s="135"/>
      <c r="J2157" s="197"/>
      <c r="M2157" s="349"/>
      <c r="N2157" s="73"/>
    </row>
    <row r="2158" spans="1:14" x14ac:dyDescent="0.2">
      <c r="A2158" s="75"/>
      <c r="B2158" s="141"/>
      <c r="C2158" s="77"/>
      <c r="D2158" s="7"/>
      <c r="E2158" s="7"/>
      <c r="F2158" s="21"/>
      <c r="G2158" s="21"/>
      <c r="H2158" s="273"/>
      <c r="I2158" s="135"/>
      <c r="J2158" s="197"/>
      <c r="M2158" s="349"/>
      <c r="N2158" s="73"/>
    </row>
    <row r="2159" spans="1:14" x14ac:dyDescent="0.2">
      <c r="A2159" s="75"/>
      <c r="B2159" s="141"/>
      <c r="C2159" s="77"/>
      <c r="D2159" s="7"/>
      <c r="E2159" s="7"/>
      <c r="F2159" s="21"/>
      <c r="G2159" s="21"/>
      <c r="H2159" s="273"/>
      <c r="I2159" s="135"/>
      <c r="J2159" s="197"/>
      <c r="M2159" s="349"/>
      <c r="N2159" s="73"/>
    </row>
    <row r="2160" spans="1:14" x14ac:dyDescent="0.2">
      <c r="A2160" s="75"/>
      <c r="B2160" s="141"/>
      <c r="C2160" s="77"/>
      <c r="D2160" s="7"/>
      <c r="E2160" s="7"/>
      <c r="F2160" s="21"/>
      <c r="G2160" s="21"/>
      <c r="H2160" s="273"/>
      <c r="I2160" s="135"/>
      <c r="J2160" s="197"/>
      <c r="M2160" s="349"/>
      <c r="N2160" s="73"/>
    </row>
    <row r="2161" spans="1:14" x14ac:dyDescent="0.2">
      <c r="A2161" s="75"/>
      <c r="B2161" s="141"/>
      <c r="C2161" s="77"/>
      <c r="D2161" s="7"/>
      <c r="E2161" s="7"/>
      <c r="F2161" s="21"/>
      <c r="G2161" s="21"/>
      <c r="H2161" s="273"/>
      <c r="I2161" s="135"/>
      <c r="J2161" s="197"/>
      <c r="M2161" s="349"/>
      <c r="N2161" s="73"/>
    </row>
    <row r="2162" spans="1:14" x14ac:dyDescent="0.2">
      <c r="A2162" s="75"/>
      <c r="B2162" s="141"/>
      <c r="C2162" s="77"/>
      <c r="D2162" s="7"/>
      <c r="E2162" s="7"/>
      <c r="F2162" s="21"/>
      <c r="G2162" s="21"/>
      <c r="H2162" s="273"/>
      <c r="I2162" s="135"/>
      <c r="J2162" s="197"/>
      <c r="M2162" s="349"/>
      <c r="N2162" s="73"/>
    </row>
    <row r="2163" spans="1:14" x14ac:dyDescent="0.2">
      <c r="A2163" s="75"/>
      <c r="B2163" s="141"/>
      <c r="C2163" s="77"/>
      <c r="D2163" s="7"/>
      <c r="E2163" s="7"/>
      <c r="F2163" s="21"/>
      <c r="G2163" s="21"/>
      <c r="H2163" s="273"/>
      <c r="I2163" s="135"/>
      <c r="J2163" s="197"/>
      <c r="M2163" s="349"/>
      <c r="N2163" s="73"/>
    </row>
    <row r="2164" spans="1:14" x14ac:dyDescent="0.2">
      <c r="A2164" s="75"/>
      <c r="B2164" s="141"/>
      <c r="C2164" s="77"/>
      <c r="D2164" s="7"/>
      <c r="E2164" s="7"/>
      <c r="F2164" s="21"/>
      <c r="G2164" s="21"/>
      <c r="H2164" s="273"/>
      <c r="I2164" s="135"/>
      <c r="J2164" s="197"/>
      <c r="M2164" s="349"/>
      <c r="N2164" s="73"/>
    </row>
    <row r="2165" spans="1:14" x14ac:dyDescent="0.2">
      <c r="A2165" s="75"/>
      <c r="B2165" s="141"/>
      <c r="C2165" s="77"/>
      <c r="D2165" s="7"/>
      <c r="E2165" s="7"/>
      <c r="F2165" s="21"/>
      <c r="G2165" s="21"/>
      <c r="H2165" s="273"/>
      <c r="I2165" s="135"/>
      <c r="J2165" s="197"/>
      <c r="M2165" s="349"/>
      <c r="N2165" s="73"/>
    </row>
    <row r="2166" spans="1:14" x14ac:dyDescent="0.2">
      <c r="A2166" s="75"/>
      <c r="B2166" s="141"/>
      <c r="C2166" s="77"/>
      <c r="D2166" s="7"/>
      <c r="E2166" s="7"/>
      <c r="F2166" s="21"/>
      <c r="G2166" s="21"/>
      <c r="H2166" s="273"/>
      <c r="I2166" s="135"/>
      <c r="J2166" s="197"/>
      <c r="M2166" s="349"/>
      <c r="N2166" s="73"/>
    </row>
    <row r="2167" spans="1:14" x14ac:dyDescent="0.2">
      <c r="A2167" s="75"/>
      <c r="B2167" s="141"/>
      <c r="C2167" s="77"/>
      <c r="D2167" s="7"/>
      <c r="E2167" s="7"/>
      <c r="F2167" s="21"/>
      <c r="G2167" s="21"/>
      <c r="H2167" s="273"/>
      <c r="I2167" s="135"/>
      <c r="J2167" s="197"/>
      <c r="M2167" s="349"/>
      <c r="N2167" s="73"/>
    </row>
    <row r="2168" spans="1:14" x14ac:dyDescent="0.2">
      <c r="A2168" s="75"/>
      <c r="B2168" s="141"/>
      <c r="C2168" s="77"/>
      <c r="D2168" s="7"/>
      <c r="E2168" s="7"/>
      <c r="F2168" s="21"/>
      <c r="G2168" s="21"/>
      <c r="H2168" s="273"/>
      <c r="I2168" s="135"/>
      <c r="J2168" s="197"/>
      <c r="M2168" s="349"/>
      <c r="N2168" s="73"/>
    </row>
    <row r="2169" spans="1:14" x14ac:dyDescent="0.2">
      <c r="A2169" s="75"/>
      <c r="B2169" s="141"/>
      <c r="C2169" s="77"/>
      <c r="D2169" s="7"/>
      <c r="E2169" s="7"/>
      <c r="F2169" s="21"/>
      <c r="G2169" s="21"/>
      <c r="H2169" s="273"/>
      <c r="I2169" s="135"/>
      <c r="J2169" s="197"/>
      <c r="M2169" s="349"/>
      <c r="N2169" s="73"/>
    </row>
    <row r="2170" spans="1:14" x14ac:dyDescent="0.2">
      <c r="A2170" s="75"/>
      <c r="B2170" s="141"/>
      <c r="C2170" s="77"/>
      <c r="D2170" s="7"/>
      <c r="E2170" s="7"/>
      <c r="F2170" s="21"/>
      <c r="G2170" s="21"/>
      <c r="H2170" s="273"/>
      <c r="I2170" s="135"/>
      <c r="J2170" s="197"/>
      <c r="M2170" s="349"/>
      <c r="N2170" s="73"/>
    </row>
    <row r="2171" spans="1:14" x14ac:dyDescent="0.2">
      <c r="A2171" s="75"/>
      <c r="B2171" s="141"/>
      <c r="C2171" s="77"/>
      <c r="D2171" s="7"/>
      <c r="E2171" s="7"/>
      <c r="F2171" s="21"/>
      <c r="G2171" s="21"/>
      <c r="H2171" s="273"/>
      <c r="I2171" s="135"/>
      <c r="J2171" s="197"/>
      <c r="M2171" s="349"/>
      <c r="N2171" s="73"/>
    </row>
    <row r="2172" spans="1:14" x14ac:dyDescent="0.2">
      <c r="A2172" s="75"/>
      <c r="B2172" s="141"/>
      <c r="C2172" s="77"/>
      <c r="D2172" s="7"/>
      <c r="E2172" s="7"/>
      <c r="F2172" s="21"/>
      <c r="G2172" s="21"/>
      <c r="H2172" s="273"/>
      <c r="I2172" s="135"/>
      <c r="J2172" s="197"/>
      <c r="M2172" s="349"/>
      <c r="N2172" s="73"/>
    </row>
    <row r="2173" spans="1:14" x14ac:dyDescent="0.2">
      <c r="A2173" s="75"/>
      <c r="B2173" s="141"/>
      <c r="C2173" s="77"/>
      <c r="D2173" s="7"/>
      <c r="E2173" s="7"/>
      <c r="F2173" s="21"/>
      <c r="G2173" s="21"/>
      <c r="H2173" s="273"/>
      <c r="I2173" s="135"/>
      <c r="J2173" s="197"/>
      <c r="M2173" s="349"/>
      <c r="N2173" s="73"/>
    </row>
    <row r="2174" spans="1:14" x14ac:dyDescent="0.2">
      <c r="A2174" s="75"/>
      <c r="B2174" s="141"/>
      <c r="C2174" s="77"/>
      <c r="D2174" s="7"/>
      <c r="E2174" s="7"/>
      <c r="F2174" s="21"/>
      <c r="G2174" s="21"/>
      <c r="H2174" s="273"/>
      <c r="I2174" s="135"/>
      <c r="J2174" s="197"/>
      <c r="M2174" s="349"/>
      <c r="N2174" s="73"/>
    </row>
    <row r="2175" spans="1:14" x14ac:dyDescent="0.2">
      <c r="A2175" s="75"/>
      <c r="B2175" s="141"/>
      <c r="C2175" s="77"/>
      <c r="D2175" s="7"/>
      <c r="E2175" s="7"/>
      <c r="F2175" s="21"/>
      <c r="G2175" s="21"/>
      <c r="H2175" s="273"/>
      <c r="I2175" s="135"/>
      <c r="J2175" s="198"/>
      <c r="M2175" s="349"/>
      <c r="N2175" s="73"/>
    </row>
    <row r="2176" spans="1:14" x14ac:dyDescent="0.2">
      <c r="A2176" s="75"/>
      <c r="B2176" s="141"/>
      <c r="C2176" s="77"/>
      <c r="D2176" s="7"/>
      <c r="E2176" s="7"/>
      <c r="F2176" s="21"/>
      <c r="G2176" s="21"/>
      <c r="H2176" s="273"/>
      <c r="I2176" s="135"/>
      <c r="J2176" s="197"/>
      <c r="M2176" s="349"/>
      <c r="N2176" s="73"/>
    </row>
    <row r="2177" spans="1:14" x14ac:dyDescent="0.2">
      <c r="A2177" s="75"/>
      <c r="B2177" s="141"/>
      <c r="C2177" s="77"/>
      <c r="D2177" s="7"/>
      <c r="E2177" s="7"/>
      <c r="F2177" s="21"/>
      <c r="G2177" s="21"/>
      <c r="H2177" s="273"/>
      <c r="I2177" s="135"/>
      <c r="J2177" s="197"/>
      <c r="M2177" s="349"/>
      <c r="N2177" s="73"/>
    </row>
    <row r="2178" spans="1:14" x14ac:dyDescent="0.2">
      <c r="A2178" s="75"/>
      <c r="B2178" s="141"/>
      <c r="C2178" s="77"/>
      <c r="D2178" s="7"/>
      <c r="E2178" s="7"/>
      <c r="F2178" s="21"/>
      <c r="G2178" s="21"/>
      <c r="H2178" s="273"/>
      <c r="I2178" s="135"/>
      <c r="J2178" s="197"/>
      <c r="M2178" s="349"/>
      <c r="N2178" s="73"/>
    </row>
    <row r="2179" spans="1:14" x14ac:dyDescent="0.2">
      <c r="A2179" s="75"/>
      <c r="B2179" s="141"/>
      <c r="C2179" s="77"/>
      <c r="D2179" s="7"/>
      <c r="E2179" s="7"/>
      <c r="F2179" s="21"/>
      <c r="G2179" s="21"/>
      <c r="H2179" s="273"/>
      <c r="I2179" s="135"/>
      <c r="J2179" s="197"/>
      <c r="M2179" s="349"/>
      <c r="N2179" s="73"/>
    </row>
    <row r="2180" spans="1:14" x14ac:dyDescent="0.2">
      <c r="A2180" s="75"/>
      <c r="B2180" s="141"/>
      <c r="C2180" s="77"/>
      <c r="D2180" s="7"/>
      <c r="E2180" s="7"/>
      <c r="F2180" s="21"/>
      <c r="G2180" s="21"/>
      <c r="H2180" s="273"/>
      <c r="I2180" s="135"/>
      <c r="J2180" s="197"/>
      <c r="M2180" s="349"/>
      <c r="N2180" s="73"/>
    </row>
    <row r="2181" spans="1:14" x14ac:dyDescent="0.2">
      <c r="A2181" s="75"/>
      <c r="B2181" s="141"/>
      <c r="C2181" s="77"/>
      <c r="D2181" s="7"/>
      <c r="E2181" s="7"/>
      <c r="F2181" s="21"/>
      <c r="G2181" s="21"/>
      <c r="H2181" s="273"/>
      <c r="I2181" s="135"/>
      <c r="J2181" s="197"/>
      <c r="M2181" s="349"/>
      <c r="N2181" s="73"/>
    </row>
    <row r="2182" spans="1:14" x14ac:dyDescent="0.2">
      <c r="A2182" s="75"/>
      <c r="B2182" s="141"/>
      <c r="C2182" s="77"/>
      <c r="D2182" s="7"/>
      <c r="E2182" s="7"/>
      <c r="F2182" s="21"/>
      <c r="G2182" s="21"/>
      <c r="H2182" s="273"/>
      <c r="I2182" s="135"/>
      <c r="J2182" s="197"/>
      <c r="M2182" s="349"/>
      <c r="N2182" s="73"/>
    </row>
    <row r="2183" spans="1:14" x14ac:dyDescent="0.2">
      <c r="A2183" s="75"/>
      <c r="B2183" s="141"/>
      <c r="C2183" s="77"/>
      <c r="D2183" s="7"/>
      <c r="E2183" s="7"/>
      <c r="F2183" s="21"/>
      <c r="G2183" s="21"/>
      <c r="H2183" s="273"/>
      <c r="I2183" s="135"/>
      <c r="J2183" s="197"/>
      <c r="M2183" s="349"/>
      <c r="N2183" s="73"/>
    </row>
    <row r="2184" spans="1:14" x14ac:dyDescent="0.2">
      <c r="A2184" s="75"/>
      <c r="B2184" s="141"/>
      <c r="C2184" s="77"/>
      <c r="D2184" s="7"/>
      <c r="E2184" s="7"/>
      <c r="F2184" s="21"/>
      <c r="G2184" s="21"/>
      <c r="H2184" s="273"/>
      <c r="I2184" s="135"/>
      <c r="J2184" s="197"/>
      <c r="M2184" s="349"/>
      <c r="N2184" s="73"/>
    </row>
    <row r="2185" spans="1:14" x14ac:dyDescent="0.2">
      <c r="A2185" s="75"/>
      <c r="B2185" s="141"/>
      <c r="C2185" s="77"/>
      <c r="D2185" s="7"/>
      <c r="E2185" s="7"/>
      <c r="F2185" s="21"/>
      <c r="G2185" s="21"/>
      <c r="H2185" s="273"/>
      <c r="I2185" s="135"/>
      <c r="J2185" s="197"/>
      <c r="M2185" s="349"/>
      <c r="N2185" s="73"/>
    </row>
    <row r="2186" spans="1:14" x14ac:dyDescent="0.2">
      <c r="A2186" s="75"/>
      <c r="B2186" s="141"/>
      <c r="C2186" s="77"/>
      <c r="D2186" s="7"/>
      <c r="E2186" s="7"/>
      <c r="F2186" s="21"/>
      <c r="G2186" s="21"/>
      <c r="H2186" s="273"/>
      <c r="I2186" s="135"/>
      <c r="J2186" s="197"/>
      <c r="M2186" s="349"/>
      <c r="N2186" s="73"/>
    </row>
    <row r="2187" spans="1:14" x14ac:dyDescent="0.2">
      <c r="A2187" s="75"/>
      <c r="B2187" s="141"/>
      <c r="C2187" s="77"/>
      <c r="D2187" s="7"/>
      <c r="E2187" s="7"/>
      <c r="F2187" s="21"/>
      <c r="G2187" s="21"/>
      <c r="H2187" s="273"/>
      <c r="I2187" s="135"/>
      <c r="J2187" s="197"/>
      <c r="M2187" s="349"/>
      <c r="N2187" s="73"/>
    </row>
    <row r="2188" spans="1:14" x14ac:dyDescent="0.2">
      <c r="A2188" s="75"/>
      <c r="B2188" s="141"/>
      <c r="C2188" s="77"/>
      <c r="D2188" s="7"/>
      <c r="E2188" s="7"/>
      <c r="F2188" s="21"/>
      <c r="G2188" s="21"/>
      <c r="H2188" s="273"/>
      <c r="I2188" s="135"/>
      <c r="J2188" s="197"/>
      <c r="M2188" s="349"/>
      <c r="N2188" s="73"/>
    </row>
    <row r="2189" spans="1:14" x14ac:dyDescent="0.2">
      <c r="A2189" s="75"/>
      <c r="B2189" s="141"/>
      <c r="C2189" s="77"/>
      <c r="D2189" s="7"/>
      <c r="E2189" s="7"/>
      <c r="F2189" s="21"/>
      <c r="G2189" s="21"/>
      <c r="H2189" s="273"/>
      <c r="I2189" s="135"/>
      <c r="J2189" s="197"/>
      <c r="M2189" s="349"/>
      <c r="N2189" s="73"/>
    </row>
    <row r="2190" spans="1:14" x14ac:dyDescent="0.2">
      <c r="A2190" s="75"/>
      <c r="B2190" s="141"/>
      <c r="C2190" s="77"/>
      <c r="D2190" s="7"/>
      <c r="E2190" s="7"/>
      <c r="F2190" s="21"/>
      <c r="G2190" s="21"/>
      <c r="H2190" s="273"/>
      <c r="I2190" s="135"/>
      <c r="J2190" s="197"/>
      <c r="M2190" s="349"/>
      <c r="N2190" s="73"/>
    </row>
    <row r="2191" spans="1:14" x14ac:dyDescent="0.2">
      <c r="A2191" s="75"/>
      <c r="B2191" s="141"/>
      <c r="C2191" s="77"/>
      <c r="D2191" s="7"/>
      <c r="E2191" s="7"/>
      <c r="F2191" s="21"/>
      <c r="G2191" s="21"/>
      <c r="H2191" s="273"/>
      <c r="I2191" s="135"/>
      <c r="J2191" s="197"/>
      <c r="M2191" s="349"/>
      <c r="N2191" s="73"/>
    </row>
    <row r="2192" spans="1:14" x14ac:dyDescent="0.2">
      <c r="A2192" s="75"/>
      <c r="B2192" s="141"/>
      <c r="C2192" s="77"/>
      <c r="D2192" s="7"/>
      <c r="E2192" s="7"/>
      <c r="F2192" s="21"/>
      <c r="G2192" s="21"/>
      <c r="H2192" s="273"/>
      <c r="I2192" s="135"/>
      <c r="J2192" s="197"/>
      <c r="M2192" s="349"/>
      <c r="N2192" s="73"/>
    </row>
    <row r="2193" spans="1:14" x14ac:dyDescent="0.2">
      <c r="A2193" s="75"/>
      <c r="B2193" s="141"/>
      <c r="C2193" s="77"/>
      <c r="D2193" s="7"/>
      <c r="E2193" s="7"/>
      <c r="F2193" s="21"/>
      <c r="G2193" s="21"/>
      <c r="H2193" s="273"/>
      <c r="I2193" s="135"/>
      <c r="J2193" s="197"/>
      <c r="M2193" s="349"/>
      <c r="N2193" s="73"/>
    </row>
    <row r="2194" spans="1:14" x14ac:dyDescent="0.2">
      <c r="A2194" s="75"/>
      <c r="B2194" s="141"/>
      <c r="C2194" s="77"/>
      <c r="D2194" s="7"/>
      <c r="E2194" s="7"/>
      <c r="F2194" s="21"/>
      <c r="G2194" s="21"/>
      <c r="H2194" s="273"/>
      <c r="I2194" s="135"/>
      <c r="J2194" s="197"/>
      <c r="M2194" s="349"/>
      <c r="N2194" s="73"/>
    </row>
    <row r="2195" spans="1:14" x14ac:dyDescent="0.2">
      <c r="A2195" s="75"/>
      <c r="B2195" s="141"/>
      <c r="C2195" s="77"/>
      <c r="D2195" s="7"/>
      <c r="E2195" s="7"/>
      <c r="F2195" s="21"/>
      <c r="G2195" s="21"/>
      <c r="H2195" s="273"/>
      <c r="I2195" s="135"/>
      <c r="J2195" s="197"/>
      <c r="M2195" s="349"/>
      <c r="N2195" s="73"/>
    </row>
    <row r="2196" spans="1:14" x14ac:dyDescent="0.2">
      <c r="A2196" s="75"/>
      <c r="B2196" s="141"/>
      <c r="C2196" s="77"/>
      <c r="D2196" s="7"/>
      <c r="E2196" s="7"/>
      <c r="F2196" s="21"/>
      <c r="G2196" s="21"/>
      <c r="H2196" s="273"/>
      <c r="I2196" s="135"/>
      <c r="J2196" s="197"/>
      <c r="M2196" s="349"/>
      <c r="N2196" s="73"/>
    </row>
    <row r="2197" spans="1:14" x14ac:dyDescent="0.2">
      <c r="A2197" s="75"/>
      <c r="B2197" s="141"/>
      <c r="C2197" s="77"/>
      <c r="D2197" s="7"/>
      <c r="E2197" s="7"/>
      <c r="F2197" s="21"/>
      <c r="G2197" s="21"/>
      <c r="H2197" s="273"/>
      <c r="I2197" s="135"/>
      <c r="J2197" s="197"/>
      <c r="M2197" s="349"/>
      <c r="N2197" s="73"/>
    </row>
    <row r="2198" spans="1:14" x14ac:dyDescent="0.2">
      <c r="A2198" s="75"/>
      <c r="B2198" s="141"/>
      <c r="C2198" s="77"/>
      <c r="D2198" s="7"/>
      <c r="E2198" s="7"/>
      <c r="F2198" s="21"/>
      <c r="G2198" s="21"/>
      <c r="H2198" s="273"/>
      <c r="I2198" s="135"/>
      <c r="J2198" s="197"/>
      <c r="M2198" s="349"/>
      <c r="N2198" s="73"/>
    </row>
    <row r="2199" spans="1:14" x14ac:dyDescent="0.2">
      <c r="A2199" s="75"/>
      <c r="B2199" s="141"/>
      <c r="C2199" s="77"/>
      <c r="D2199" s="7"/>
      <c r="E2199" s="7"/>
      <c r="F2199" s="21"/>
      <c r="G2199" s="21"/>
      <c r="H2199" s="273"/>
      <c r="I2199" s="135"/>
      <c r="J2199" s="197"/>
      <c r="M2199" s="349"/>
      <c r="N2199" s="73"/>
    </row>
    <row r="2200" spans="1:14" x14ac:dyDescent="0.2">
      <c r="A2200" s="75"/>
      <c r="B2200" s="141"/>
      <c r="C2200" s="77"/>
      <c r="D2200" s="7"/>
      <c r="E2200" s="7"/>
      <c r="F2200" s="21"/>
      <c r="G2200" s="21"/>
      <c r="H2200" s="273"/>
      <c r="I2200" s="135"/>
      <c r="J2200" s="197"/>
      <c r="M2200" s="349"/>
      <c r="N2200" s="73"/>
    </row>
    <row r="2201" spans="1:14" x14ac:dyDescent="0.2">
      <c r="A2201" s="75"/>
      <c r="B2201" s="141"/>
      <c r="C2201" s="77"/>
      <c r="D2201" s="7"/>
      <c r="E2201" s="7"/>
      <c r="F2201" s="21"/>
      <c r="G2201" s="21"/>
      <c r="H2201" s="273"/>
      <c r="I2201" s="135"/>
      <c r="J2201" s="197"/>
      <c r="M2201" s="349"/>
      <c r="N2201" s="73"/>
    </row>
    <row r="2202" spans="1:14" x14ac:dyDescent="0.2">
      <c r="A2202" s="75"/>
      <c r="B2202" s="141"/>
      <c r="C2202" s="77"/>
      <c r="D2202" s="7"/>
      <c r="E2202" s="7"/>
      <c r="F2202" s="21"/>
      <c r="G2202" s="21"/>
      <c r="H2202" s="273"/>
      <c r="I2202" s="135"/>
      <c r="J2202" s="197"/>
      <c r="M2202" s="349"/>
      <c r="N2202" s="73"/>
    </row>
    <row r="2203" spans="1:14" x14ac:dyDescent="0.2">
      <c r="A2203" s="75"/>
      <c r="B2203" s="141"/>
      <c r="C2203" s="77"/>
      <c r="D2203" s="7"/>
      <c r="E2203" s="7"/>
      <c r="F2203" s="21"/>
      <c r="G2203" s="21"/>
      <c r="H2203" s="273"/>
      <c r="I2203" s="135"/>
      <c r="J2203" s="197"/>
      <c r="M2203" s="349"/>
      <c r="N2203" s="73"/>
    </row>
    <row r="2204" spans="1:14" x14ac:dyDescent="0.2">
      <c r="A2204" s="75"/>
      <c r="B2204" s="141"/>
      <c r="C2204" s="77"/>
      <c r="D2204" s="7"/>
      <c r="E2204" s="7"/>
      <c r="F2204" s="21"/>
      <c r="G2204" s="21"/>
      <c r="H2204" s="273"/>
      <c r="I2204" s="135"/>
      <c r="J2204" s="197"/>
      <c r="M2204" s="349"/>
      <c r="N2204" s="73"/>
    </row>
    <row r="2205" spans="1:14" x14ac:dyDescent="0.2">
      <c r="A2205" s="75"/>
      <c r="B2205" s="141"/>
      <c r="C2205" s="77"/>
      <c r="D2205" s="7"/>
      <c r="E2205" s="7"/>
      <c r="F2205" s="21"/>
      <c r="G2205" s="21"/>
      <c r="H2205" s="273"/>
      <c r="I2205" s="135"/>
      <c r="J2205" s="197"/>
      <c r="M2205" s="349"/>
      <c r="N2205" s="73"/>
    </row>
    <row r="2206" spans="1:14" x14ac:dyDescent="0.2">
      <c r="A2206" s="75"/>
      <c r="B2206" s="141"/>
      <c r="C2206" s="77"/>
      <c r="D2206" s="7"/>
      <c r="E2206" s="7"/>
      <c r="F2206" s="21"/>
      <c r="G2206" s="21"/>
      <c r="H2206" s="273"/>
      <c r="I2206" s="135"/>
      <c r="J2206" s="197"/>
      <c r="M2206" s="349"/>
      <c r="N2206" s="73"/>
    </row>
    <row r="2207" spans="1:14" x14ac:dyDescent="0.2">
      <c r="A2207" s="75"/>
      <c r="B2207" s="141"/>
      <c r="C2207" s="77"/>
      <c r="D2207" s="7"/>
      <c r="E2207" s="7"/>
      <c r="F2207" s="21"/>
      <c r="G2207" s="21"/>
      <c r="H2207" s="273"/>
      <c r="I2207" s="135"/>
      <c r="J2207" s="197"/>
      <c r="M2207" s="349"/>
      <c r="N2207" s="73"/>
    </row>
    <row r="2208" spans="1:14" x14ac:dyDescent="0.2">
      <c r="A2208" s="75"/>
      <c r="B2208" s="141"/>
      <c r="C2208" s="77"/>
      <c r="D2208" s="7"/>
      <c r="E2208" s="7"/>
      <c r="F2208" s="21"/>
      <c r="G2208" s="21"/>
      <c r="H2208" s="273"/>
      <c r="I2208" s="135"/>
      <c r="J2208" s="197"/>
      <c r="M2208" s="349"/>
      <c r="N2208" s="73"/>
    </row>
    <row r="2209" spans="1:14" x14ac:dyDescent="0.2">
      <c r="A2209" s="75"/>
      <c r="B2209" s="141"/>
      <c r="C2209" s="77"/>
      <c r="D2209" s="7"/>
      <c r="E2209" s="7"/>
      <c r="F2209" s="21"/>
      <c r="G2209" s="21"/>
      <c r="H2209" s="273"/>
      <c r="I2209" s="135"/>
      <c r="J2209" s="197"/>
      <c r="M2209" s="349"/>
      <c r="N2209" s="73"/>
    </row>
    <row r="2210" spans="1:14" x14ac:dyDescent="0.2">
      <c r="A2210" s="75"/>
      <c r="B2210" s="141"/>
      <c r="C2210" s="77"/>
      <c r="D2210" s="7"/>
      <c r="E2210" s="7"/>
      <c r="F2210" s="21"/>
      <c r="G2210" s="21"/>
      <c r="H2210" s="273"/>
      <c r="I2210" s="135"/>
      <c r="J2210" s="197"/>
      <c r="M2210" s="349"/>
      <c r="N2210" s="73"/>
    </row>
    <row r="2211" spans="1:14" x14ac:dyDescent="0.2">
      <c r="A2211" s="75"/>
      <c r="B2211" s="141"/>
      <c r="C2211" s="77"/>
      <c r="D2211" s="7"/>
      <c r="E2211" s="7"/>
      <c r="F2211" s="21"/>
      <c r="G2211" s="21"/>
      <c r="H2211" s="273"/>
      <c r="I2211" s="135"/>
      <c r="J2211" s="197"/>
      <c r="M2211" s="349"/>
      <c r="N2211" s="73"/>
    </row>
    <row r="2212" spans="1:14" x14ac:dyDescent="0.2">
      <c r="A2212" s="75"/>
      <c r="B2212" s="141"/>
      <c r="C2212" s="77"/>
      <c r="D2212" s="7"/>
      <c r="E2212" s="7"/>
      <c r="F2212" s="21"/>
      <c r="G2212" s="21"/>
      <c r="H2212" s="273"/>
      <c r="I2212" s="135"/>
      <c r="J2212" s="197"/>
      <c r="M2212" s="349"/>
      <c r="N2212" s="73"/>
    </row>
    <row r="2213" spans="1:14" x14ac:dyDescent="0.2">
      <c r="A2213" s="75"/>
      <c r="B2213" s="141"/>
      <c r="C2213" s="77"/>
      <c r="D2213" s="7"/>
      <c r="E2213" s="7"/>
      <c r="F2213" s="21"/>
      <c r="G2213" s="21"/>
      <c r="H2213" s="273"/>
      <c r="I2213" s="135"/>
      <c r="J2213" s="197"/>
      <c r="M2213" s="349"/>
      <c r="N2213" s="73"/>
    </row>
    <row r="2214" spans="1:14" x14ac:dyDescent="0.2">
      <c r="A2214" s="75"/>
      <c r="B2214" s="141"/>
      <c r="C2214" s="77"/>
      <c r="D2214" s="7"/>
      <c r="E2214" s="7"/>
      <c r="F2214" s="21"/>
      <c r="G2214" s="21"/>
      <c r="H2214" s="273"/>
      <c r="I2214" s="135"/>
      <c r="J2214" s="197"/>
      <c r="M2214" s="349"/>
      <c r="N2214" s="73"/>
    </row>
    <row r="2215" spans="1:14" x14ac:dyDescent="0.2">
      <c r="A2215" s="75"/>
      <c r="B2215" s="141"/>
      <c r="C2215" s="77"/>
      <c r="D2215" s="7"/>
      <c r="E2215" s="7"/>
      <c r="F2215" s="21"/>
      <c r="G2215" s="21"/>
      <c r="H2215" s="273"/>
      <c r="I2215" s="135"/>
      <c r="J2215" s="197"/>
      <c r="M2215" s="349"/>
      <c r="N2215" s="73"/>
    </row>
    <row r="2216" spans="1:14" x14ac:dyDescent="0.2">
      <c r="A2216" s="75"/>
      <c r="B2216" s="141"/>
      <c r="C2216" s="77"/>
      <c r="D2216" s="7"/>
      <c r="E2216" s="7"/>
      <c r="F2216" s="21"/>
      <c r="G2216" s="21"/>
      <c r="H2216" s="273"/>
      <c r="I2216" s="135"/>
      <c r="J2216" s="197"/>
      <c r="M2216" s="349"/>
      <c r="N2216" s="73"/>
    </row>
    <row r="2217" spans="1:14" x14ac:dyDescent="0.2">
      <c r="A2217" s="75"/>
      <c r="B2217" s="141"/>
      <c r="C2217" s="77"/>
      <c r="D2217" s="7"/>
      <c r="E2217" s="7"/>
      <c r="F2217" s="21"/>
      <c r="G2217" s="21"/>
      <c r="H2217" s="273"/>
      <c r="I2217" s="135"/>
      <c r="J2217" s="197"/>
      <c r="M2217" s="349"/>
      <c r="N2217" s="73"/>
    </row>
    <row r="2218" spans="1:14" x14ac:dyDescent="0.2">
      <c r="A2218" s="75"/>
      <c r="B2218" s="141"/>
      <c r="C2218" s="77"/>
      <c r="D2218" s="7"/>
      <c r="E2218" s="7"/>
      <c r="F2218" s="21"/>
      <c r="G2218" s="21"/>
      <c r="H2218" s="273"/>
      <c r="I2218" s="135"/>
      <c r="J2218" s="197"/>
      <c r="M2218" s="349"/>
      <c r="N2218" s="73"/>
    </row>
    <row r="2219" spans="1:14" x14ac:dyDescent="0.2">
      <c r="A2219" s="75"/>
      <c r="B2219" s="141"/>
      <c r="C2219" s="77"/>
      <c r="D2219" s="7"/>
      <c r="E2219" s="7"/>
      <c r="F2219" s="21"/>
      <c r="G2219" s="21"/>
      <c r="H2219" s="273"/>
      <c r="I2219" s="135"/>
      <c r="J2219" s="197"/>
      <c r="M2219" s="349"/>
      <c r="N2219" s="73"/>
    </row>
    <row r="2220" spans="1:14" x14ac:dyDescent="0.2">
      <c r="A2220" s="75"/>
      <c r="B2220" s="141"/>
      <c r="C2220" s="77"/>
      <c r="D2220" s="7"/>
      <c r="E2220" s="7"/>
      <c r="F2220" s="21"/>
      <c r="G2220" s="21"/>
      <c r="H2220" s="273"/>
      <c r="I2220" s="135"/>
      <c r="J2220" s="197"/>
      <c r="M2220" s="349"/>
      <c r="N2220" s="73"/>
    </row>
    <row r="2221" spans="1:14" x14ac:dyDescent="0.2">
      <c r="A2221" s="75"/>
      <c r="B2221" s="141"/>
      <c r="C2221" s="77"/>
      <c r="D2221" s="7"/>
      <c r="E2221" s="7"/>
      <c r="F2221" s="21"/>
      <c r="G2221" s="21"/>
      <c r="H2221" s="273"/>
      <c r="I2221" s="135"/>
      <c r="J2221" s="197"/>
      <c r="M2221" s="349"/>
      <c r="N2221" s="73"/>
    </row>
    <row r="2222" spans="1:14" x14ac:dyDescent="0.2">
      <c r="A2222" s="75"/>
      <c r="B2222" s="141"/>
      <c r="C2222" s="77"/>
      <c r="D2222" s="7"/>
      <c r="E2222" s="7"/>
      <c r="F2222" s="21"/>
      <c r="G2222" s="21"/>
      <c r="H2222" s="273"/>
      <c r="I2222" s="135"/>
      <c r="J2222" s="197"/>
      <c r="M2222" s="349"/>
      <c r="N2222" s="73"/>
    </row>
    <row r="2223" spans="1:14" x14ac:dyDescent="0.2">
      <c r="A2223" s="75"/>
      <c r="B2223" s="141"/>
      <c r="C2223" s="77"/>
      <c r="D2223" s="7"/>
      <c r="E2223" s="7"/>
      <c r="F2223" s="21"/>
      <c r="G2223" s="21"/>
      <c r="H2223" s="273"/>
      <c r="I2223" s="135"/>
      <c r="J2223" s="197"/>
      <c r="M2223" s="349"/>
      <c r="N2223" s="73"/>
    </row>
    <row r="2224" spans="1:14" x14ac:dyDescent="0.2">
      <c r="A2224" s="75"/>
      <c r="B2224" s="141"/>
      <c r="C2224" s="77"/>
      <c r="D2224" s="7"/>
      <c r="E2224" s="7"/>
      <c r="F2224" s="21"/>
      <c r="G2224" s="21"/>
      <c r="H2224" s="273"/>
      <c r="I2224" s="135"/>
      <c r="J2224" s="197"/>
      <c r="M2224" s="349"/>
      <c r="N2224" s="73"/>
    </row>
    <row r="2225" spans="1:14" x14ac:dyDescent="0.2">
      <c r="A2225" s="75"/>
      <c r="B2225" s="141"/>
      <c r="C2225" s="77"/>
      <c r="D2225" s="7"/>
      <c r="E2225" s="7"/>
      <c r="F2225" s="21"/>
      <c r="G2225" s="21"/>
      <c r="H2225" s="273"/>
      <c r="I2225" s="135"/>
      <c r="J2225" s="197"/>
      <c r="M2225" s="349"/>
      <c r="N2225" s="73"/>
    </row>
    <row r="2226" spans="1:14" x14ac:dyDescent="0.2">
      <c r="A2226" s="75"/>
      <c r="B2226" s="141"/>
      <c r="C2226" s="77"/>
      <c r="D2226" s="7"/>
      <c r="E2226" s="7"/>
      <c r="F2226" s="21"/>
      <c r="G2226" s="21"/>
      <c r="H2226" s="273"/>
      <c r="I2226" s="135"/>
      <c r="J2226" s="197"/>
      <c r="M2226" s="349"/>
      <c r="N2226" s="73"/>
    </row>
    <row r="2227" spans="1:14" x14ac:dyDescent="0.2">
      <c r="A2227" s="75"/>
      <c r="B2227" s="141"/>
      <c r="C2227" s="77"/>
      <c r="D2227" s="7"/>
      <c r="E2227" s="7"/>
      <c r="F2227" s="21"/>
      <c r="G2227" s="21"/>
      <c r="H2227" s="273"/>
      <c r="I2227" s="135"/>
      <c r="J2227" s="197"/>
      <c r="M2227" s="349"/>
      <c r="N2227" s="73"/>
    </row>
    <row r="2228" spans="1:14" x14ac:dyDescent="0.2">
      <c r="A2228" s="75"/>
      <c r="B2228" s="141"/>
      <c r="C2228" s="77"/>
      <c r="D2228" s="7"/>
      <c r="E2228" s="7"/>
      <c r="F2228" s="21"/>
      <c r="G2228" s="21"/>
      <c r="H2228" s="273"/>
      <c r="I2228" s="135"/>
      <c r="J2228" s="197"/>
      <c r="M2228" s="349"/>
      <c r="N2228" s="73"/>
    </row>
    <row r="2229" spans="1:14" x14ac:dyDescent="0.2">
      <c r="A2229" s="75"/>
      <c r="B2229" s="141"/>
      <c r="C2229" s="77"/>
      <c r="D2229" s="7"/>
      <c r="E2229" s="7"/>
      <c r="F2229" s="21"/>
      <c r="G2229" s="21"/>
      <c r="H2229" s="273"/>
      <c r="I2229" s="135"/>
      <c r="J2229" s="197"/>
      <c r="M2229" s="349"/>
      <c r="N2229" s="73"/>
    </row>
    <row r="2230" spans="1:14" x14ac:dyDescent="0.2">
      <c r="A2230" s="75"/>
      <c r="B2230" s="141"/>
      <c r="C2230" s="77"/>
      <c r="D2230" s="7"/>
      <c r="E2230" s="7"/>
      <c r="F2230" s="21"/>
      <c r="G2230" s="21"/>
      <c r="H2230" s="273"/>
      <c r="I2230" s="135"/>
      <c r="J2230" s="197"/>
      <c r="M2230" s="349"/>
      <c r="N2230" s="73"/>
    </row>
    <row r="2231" spans="1:14" x14ac:dyDescent="0.2">
      <c r="A2231" s="75"/>
      <c r="B2231" s="141"/>
      <c r="C2231" s="77"/>
      <c r="D2231" s="7"/>
      <c r="E2231" s="7"/>
      <c r="F2231" s="21"/>
      <c r="G2231" s="21"/>
      <c r="H2231" s="273"/>
      <c r="I2231" s="135"/>
      <c r="J2231" s="197"/>
      <c r="M2231" s="349"/>
      <c r="N2231" s="73"/>
    </row>
    <row r="2232" spans="1:14" x14ac:dyDescent="0.2">
      <c r="A2232" s="75"/>
      <c r="B2232" s="141"/>
      <c r="C2232" s="77"/>
      <c r="D2232" s="7"/>
      <c r="E2232" s="7"/>
      <c r="F2232" s="21"/>
      <c r="G2232" s="21"/>
      <c r="H2232" s="273"/>
      <c r="I2232" s="135"/>
      <c r="J2232" s="197"/>
      <c r="M2232" s="349"/>
      <c r="N2232" s="73"/>
    </row>
    <row r="2233" spans="1:14" x14ac:dyDescent="0.2">
      <c r="A2233" s="75"/>
      <c r="B2233" s="141"/>
      <c r="C2233" s="77"/>
      <c r="D2233" s="7"/>
      <c r="E2233" s="7"/>
      <c r="F2233" s="21"/>
      <c r="G2233" s="21"/>
      <c r="H2233" s="273"/>
      <c r="I2233" s="135"/>
      <c r="J2233" s="197"/>
      <c r="M2233" s="349"/>
      <c r="N2233" s="73"/>
    </row>
    <row r="2234" spans="1:14" x14ac:dyDescent="0.2">
      <c r="A2234" s="75"/>
      <c r="B2234" s="141"/>
      <c r="C2234" s="77"/>
      <c r="D2234" s="7"/>
      <c r="E2234" s="7"/>
      <c r="F2234" s="21"/>
      <c r="G2234" s="21"/>
      <c r="H2234" s="273"/>
      <c r="I2234" s="135"/>
      <c r="J2234" s="197"/>
      <c r="M2234" s="349"/>
      <c r="N2234" s="73"/>
    </row>
    <row r="2235" spans="1:14" x14ac:dyDescent="0.2">
      <c r="A2235" s="75"/>
      <c r="B2235" s="141"/>
      <c r="C2235" s="77"/>
      <c r="D2235" s="7"/>
      <c r="E2235" s="7"/>
      <c r="F2235" s="21"/>
      <c r="G2235" s="21"/>
      <c r="H2235" s="273"/>
      <c r="I2235" s="135"/>
      <c r="J2235" s="197"/>
      <c r="M2235" s="349"/>
      <c r="N2235" s="73"/>
    </row>
    <row r="2236" spans="1:14" x14ac:dyDescent="0.2">
      <c r="A2236" s="75"/>
      <c r="B2236" s="141"/>
      <c r="C2236" s="77"/>
      <c r="D2236" s="7"/>
      <c r="E2236" s="7"/>
      <c r="F2236" s="21"/>
      <c r="G2236" s="21"/>
      <c r="H2236" s="273"/>
      <c r="I2236" s="135"/>
      <c r="J2236" s="197"/>
      <c r="M2236" s="349"/>
      <c r="N2236" s="73"/>
    </row>
    <row r="2237" spans="1:14" x14ac:dyDescent="0.2">
      <c r="A2237" s="75"/>
      <c r="B2237" s="141"/>
      <c r="C2237" s="77"/>
      <c r="D2237" s="7"/>
      <c r="E2237" s="7"/>
      <c r="F2237" s="21"/>
      <c r="G2237" s="21"/>
      <c r="H2237" s="273"/>
      <c r="I2237" s="135"/>
      <c r="J2237" s="197"/>
      <c r="M2237" s="349"/>
      <c r="N2237" s="73"/>
    </row>
    <row r="2238" spans="1:14" x14ac:dyDescent="0.2">
      <c r="A2238" s="75"/>
      <c r="B2238" s="141"/>
      <c r="C2238" s="77"/>
      <c r="D2238" s="7"/>
      <c r="E2238" s="7"/>
      <c r="F2238" s="21"/>
      <c r="G2238" s="21"/>
      <c r="H2238" s="273"/>
      <c r="I2238" s="135"/>
      <c r="J2238" s="197"/>
      <c r="M2238" s="349"/>
      <c r="N2238" s="73"/>
    </row>
    <row r="2239" spans="1:14" x14ac:dyDescent="0.2">
      <c r="A2239" s="75"/>
      <c r="B2239" s="141"/>
      <c r="C2239" s="77"/>
      <c r="D2239" s="7"/>
      <c r="E2239" s="7"/>
      <c r="F2239" s="21"/>
      <c r="G2239" s="21"/>
      <c r="H2239" s="273"/>
      <c r="I2239" s="135"/>
      <c r="J2239" s="197"/>
      <c r="M2239" s="349"/>
      <c r="N2239" s="73"/>
    </row>
    <row r="2240" spans="1:14" x14ac:dyDescent="0.2">
      <c r="A2240" s="75"/>
      <c r="B2240" s="141"/>
      <c r="C2240" s="77"/>
      <c r="D2240" s="7"/>
      <c r="E2240" s="7"/>
      <c r="F2240" s="21"/>
      <c r="G2240" s="21"/>
      <c r="H2240" s="273"/>
      <c r="I2240" s="135"/>
      <c r="J2240" s="197"/>
      <c r="M2240" s="349"/>
      <c r="N2240" s="73"/>
    </row>
    <row r="2241" spans="1:14" x14ac:dyDescent="0.2">
      <c r="A2241" s="75"/>
      <c r="B2241" s="141"/>
      <c r="C2241" s="77"/>
      <c r="D2241" s="7"/>
      <c r="E2241" s="7"/>
      <c r="F2241" s="21"/>
      <c r="G2241" s="21"/>
      <c r="H2241" s="273"/>
      <c r="I2241" s="135"/>
      <c r="J2241" s="197"/>
      <c r="M2241" s="349"/>
      <c r="N2241" s="73"/>
    </row>
    <row r="2242" spans="1:14" x14ac:dyDescent="0.2">
      <c r="A2242" s="75"/>
      <c r="B2242" s="141"/>
      <c r="C2242" s="77"/>
      <c r="D2242" s="7"/>
      <c r="E2242" s="7"/>
      <c r="F2242" s="21"/>
      <c r="G2242" s="21"/>
      <c r="H2242" s="273"/>
      <c r="I2242" s="135"/>
      <c r="J2242" s="197"/>
      <c r="M2242" s="349"/>
      <c r="N2242" s="73"/>
    </row>
    <row r="2243" spans="1:14" x14ac:dyDescent="0.2">
      <c r="A2243" s="75"/>
      <c r="B2243" s="141"/>
      <c r="C2243" s="77"/>
      <c r="D2243" s="7"/>
      <c r="E2243" s="7"/>
      <c r="F2243" s="21"/>
      <c r="G2243" s="21"/>
      <c r="H2243" s="273"/>
      <c r="I2243" s="135"/>
      <c r="J2243" s="197"/>
      <c r="M2243" s="349"/>
      <c r="N2243" s="73"/>
    </row>
    <row r="2244" spans="1:14" x14ac:dyDescent="0.2">
      <c r="A2244" s="75"/>
      <c r="B2244" s="141"/>
      <c r="C2244" s="77"/>
      <c r="D2244" s="7"/>
      <c r="E2244" s="7"/>
      <c r="F2244" s="21"/>
      <c r="G2244" s="21"/>
      <c r="H2244" s="273"/>
      <c r="I2244" s="135"/>
      <c r="J2244" s="197"/>
      <c r="M2244" s="349"/>
      <c r="N2244" s="73"/>
    </row>
    <row r="2245" spans="1:14" x14ac:dyDescent="0.2">
      <c r="A2245" s="75"/>
      <c r="B2245" s="141"/>
      <c r="C2245" s="77"/>
      <c r="D2245" s="7"/>
      <c r="E2245" s="7"/>
      <c r="F2245" s="21"/>
      <c r="G2245" s="21"/>
      <c r="H2245" s="273"/>
      <c r="I2245" s="135"/>
      <c r="J2245" s="197"/>
      <c r="M2245" s="349"/>
      <c r="N2245" s="73"/>
    </row>
    <row r="2246" spans="1:14" x14ac:dyDescent="0.2">
      <c r="A2246" s="75"/>
      <c r="B2246" s="141"/>
      <c r="C2246" s="77"/>
      <c r="D2246" s="7"/>
      <c r="E2246" s="7"/>
      <c r="F2246" s="21"/>
      <c r="G2246" s="21"/>
      <c r="H2246" s="273"/>
      <c r="I2246" s="135"/>
      <c r="J2246" s="197"/>
      <c r="M2246" s="349"/>
      <c r="N2246" s="73"/>
    </row>
    <row r="2247" spans="1:14" x14ac:dyDescent="0.2">
      <c r="A2247" s="75"/>
      <c r="B2247" s="141"/>
      <c r="C2247" s="77"/>
      <c r="D2247" s="7"/>
      <c r="E2247" s="7"/>
      <c r="F2247" s="21"/>
      <c r="G2247" s="21"/>
      <c r="H2247" s="273"/>
      <c r="I2247" s="135"/>
      <c r="J2247" s="197"/>
      <c r="M2247" s="349"/>
      <c r="N2247" s="73"/>
    </row>
    <row r="2248" spans="1:14" x14ac:dyDescent="0.2">
      <c r="A2248" s="75"/>
      <c r="B2248" s="141"/>
      <c r="C2248" s="77"/>
      <c r="D2248" s="7"/>
      <c r="E2248" s="7"/>
      <c r="F2248" s="21"/>
      <c r="G2248" s="21"/>
      <c r="H2248" s="273"/>
      <c r="I2248" s="135"/>
      <c r="J2248" s="197"/>
      <c r="M2248" s="349"/>
      <c r="N2248" s="73"/>
    </row>
    <row r="2249" spans="1:14" x14ac:dyDescent="0.2">
      <c r="A2249" s="75"/>
      <c r="B2249" s="141"/>
      <c r="C2249" s="77"/>
      <c r="D2249" s="7"/>
      <c r="E2249" s="7"/>
      <c r="F2249" s="21"/>
      <c r="G2249" s="21"/>
      <c r="H2249" s="273"/>
      <c r="I2249" s="135"/>
      <c r="J2249" s="197"/>
      <c r="M2249" s="349"/>
      <c r="N2249" s="73"/>
    </row>
    <row r="2250" spans="1:14" x14ac:dyDescent="0.2">
      <c r="A2250" s="75"/>
      <c r="B2250" s="141"/>
      <c r="C2250" s="77"/>
      <c r="D2250" s="7"/>
      <c r="E2250" s="7"/>
      <c r="F2250" s="21"/>
      <c r="G2250" s="21"/>
      <c r="H2250" s="273"/>
      <c r="I2250" s="135"/>
      <c r="J2250" s="197"/>
      <c r="M2250" s="349"/>
      <c r="N2250" s="73"/>
    </row>
    <row r="2251" spans="1:14" x14ac:dyDescent="0.2">
      <c r="A2251" s="75"/>
      <c r="B2251" s="141"/>
      <c r="C2251" s="77"/>
      <c r="D2251" s="7"/>
      <c r="E2251" s="7"/>
      <c r="F2251" s="21"/>
      <c r="G2251" s="21"/>
      <c r="H2251" s="273"/>
      <c r="I2251" s="135"/>
      <c r="J2251" s="197"/>
      <c r="M2251" s="349"/>
      <c r="N2251" s="73"/>
    </row>
    <row r="2252" spans="1:14" x14ac:dyDescent="0.2">
      <c r="A2252" s="75"/>
      <c r="B2252" s="141"/>
      <c r="C2252" s="77"/>
      <c r="D2252" s="7"/>
      <c r="E2252" s="7"/>
      <c r="F2252" s="21"/>
      <c r="G2252" s="21"/>
      <c r="H2252" s="273"/>
      <c r="I2252" s="135"/>
      <c r="J2252" s="197"/>
      <c r="M2252" s="349"/>
      <c r="N2252" s="73"/>
    </row>
    <row r="2253" spans="1:14" x14ac:dyDescent="0.2">
      <c r="A2253" s="75"/>
      <c r="B2253" s="141"/>
      <c r="C2253" s="77"/>
      <c r="D2253" s="7"/>
      <c r="E2253" s="7"/>
      <c r="F2253" s="21"/>
      <c r="G2253" s="21"/>
      <c r="H2253" s="273"/>
      <c r="I2253" s="135"/>
      <c r="J2253" s="197"/>
      <c r="M2253" s="349"/>
      <c r="N2253" s="73"/>
    </row>
    <row r="2254" spans="1:14" x14ac:dyDescent="0.2">
      <c r="A2254" s="75"/>
      <c r="B2254" s="141"/>
      <c r="C2254" s="77"/>
      <c r="D2254" s="7"/>
      <c r="E2254" s="7"/>
      <c r="F2254" s="21"/>
      <c r="G2254" s="21"/>
      <c r="H2254" s="273"/>
      <c r="I2254" s="135"/>
      <c r="J2254" s="197"/>
      <c r="M2254" s="349"/>
      <c r="N2254" s="73"/>
    </row>
    <row r="2255" spans="1:14" x14ac:dyDescent="0.2">
      <c r="A2255" s="75"/>
      <c r="B2255" s="141"/>
      <c r="C2255" s="77"/>
      <c r="D2255" s="7"/>
      <c r="E2255" s="7"/>
      <c r="F2255" s="21"/>
      <c r="G2255" s="21"/>
      <c r="H2255" s="273"/>
      <c r="I2255" s="135"/>
      <c r="J2255" s="197"/>
      <c r="M2255" s="349"/>
      <c r="N2255" s="73"/>
    </row>
    <row r="2256" spans="1:14" x14ac:dyDescent="0.2">
      <c r="A2256" s="75"/>
      <c r="B2256" s="141"/>
      <c r="C2256" s="77"/>
      <c r="D2256" s="7"/>
      <c r="E2256" s="7"/>
      <c r="F2256" s="21"/>
      <c r="G2256" s="21"/>
      <c r="H2256" s="273"/>
      <c r="I2256" s="135"/>
      <c r="J2256" s="197"/>
      <c r="M2256" s="349"/>
      <c r="N2256" s="73"/>
    </row>
    <row r="2257" spans="1:14" x14ac:dyDescent="0.2">
      <c r="A2257" s="75"/>
      <c r="B2257" s="141"/>
      <c r="C2257" s="77"/>
      <c r="D2257" s="7"/>
      <c r="E2257" s="7"/>
      <c r="F2257" s="21"/>
      <c r="G2257" s="21"/>
      <c r="H2257" s="273"/>
      <c r="I2257" s="135"/>
      <c r="J2257" s="197"/>
      <c r="M2257" s="349"/>
      <c r="N2257" s="73"/>
    </row>
    <row r="2258" spans="1:14" x14ac:dyDescent="0.2">
      <c r="A2258" s="75"/>
      <c r="B2258" s="141"/>
      <c r="C2258" s="77"/>
      <c r="D2258" s="7"/>
      <c r="E2258" s="7"/>
      <c r="F2258" s="21"/>
      <c r="G2258" s="21"/>
      <c r="H2258" s="273"/>
      <c r="I2258" s="135"/>
      <c r="J2258" s="197"/>
      <c r="M2258" s="349"/>
      <c r="N2258" s="73"/>
    </row>
    <row r="2259" spans="1:14" x14ac:dyDescent="0.2">
      <c r="A2259" s="75"/>
      <c r="B2259" s="141"/>
      <c r="C2259" s="77"/>
      <c r="D2259" s="7"/>
      <c r="E2259" s="7"/>
      <c r="F2259" s="21"/>
      <c r="G2259" s="21"/>
      <c r="H2259" s="273"/>
      <c r="I2259" s="135"/>
      <c r="J2259" s="197"/>
      <c r="M2259" s="349"/>
      <c r="N2259" s="73"/>
    </row>
    <row r="2260" spans="1:14" x14ac:dyDescent="0.2">
      <c r="A2260" s="75"/>
      <c r="B2260" s="141"/>
      <c r="C2260" s="77"/>
      <c r="D2260" s="7"/>
      <c r="E2260" s="7"/>
      <c r="F2260" s="21"/>
      <c r="G2260" s="21"/>
      <c r="H2260" s="273"/>
      <c r="I2260" s="135"/>
      <c r="J2260" s="197"/>
      <c r="M2260" s="349"/>
      <c r="N2260" s="73"/>
    </row>
    <row r="2261" spans="1:14" x14ac:dyDescent="0.2">
      <c r="A2261" s="75"/>
      <c r="B2261" s="141"/>
      <c r="C2261" s="77"/>
      <c r="D2261" s="7"/>
      <c r="E2261" s="7"/>
      <c r="F2261" s="21"/>
      <c r="G2261" s="21"/>
      <c r="H2261" s="273"/>
      <c r="I2261" s="135"/>
      <c r="J2261" s="197"/>
      <c r="M2261" s="349"/>
      <c r="N2261" s="73"/>
    </row>
    <row r="2262" spans="1:14" x14ac:dyDescent="0.2">
      <c r="A2262" s="75"/>
      <c r="B2262" s="141"/>
      <c r="C2262" s="77"/>
      <c r="D2262" s="7"/>
      <c r="E2262" s="7"/>
      <c r="F2262" s="21"/>
      <c r="G2262" s="21"/>
      <c r="H2262" s="273"/>
      <c r="I2262" s="135"/>
      <c r="J2262" s="197"/>
      <c r="M2262" s="349"/>
      <c r="N2262" s="73"/>
    </row>
    <row r="2263" spans="1:14" x14ac:dyDescent="0.2">
      <c r="A2263" s="75"/>
      <c r="B2263" s="141"/>
      <c r="C2263" s="77"/>
      <c r="D2263" s="7"/>
      <c r="E2263" s="7"/>
      <c r="F2263" s="21"/>
      <c r="G2263" s="21"/>
      <c r="H2263" s="273"/>
      <c r="I2263" s="135"/>
      <c r="J2263" s="197"/>
      <c r="M2263" s="349"/>
      <c r="N2263" s="73"/>
    </row>
    <row r="2264" spans="1:14" x14ac:dyDescent="0.2">
      <c r="A2264" s="75"/>
      <c r="B2264" s="141"/>
      <c r="C2264" s="77"/>
      <c r="D2264" s="7"/>
      <c r="E2264" s="7"/>
      <c r="F2264" s="21"/>
      <c r="G2264" s="21"/>
      <c r="H2264" s="273"/>
      <c r="I2264" s="135"/>
      <c r="J2264" s="197"/>
      <c r="M2264" s="349"/>
      <c r="N2264" s="73"/>
    </row>
    <row r="2265" spans="1:14" x14ac:dyDescent="0.2">
      <c r="A2265" s="75"/>
      <c r="B2265" s="141"/>
      <c r="C2265" s="77"/>
      <c r="D2265" s="7"/>
      <c r="E2265" s="7"/>
      <c r="F2265" s="21"/>
      <c r="G2265" s="21"/>
      <c r="H2265" s="273"/>
      <c r="I2265" s="135"/>
      <c r="J2265" s="197"/>
      <c r="M2265" s="349"/>
      <c r="N2265" s="73"/>
    </row>
    <row r="2266" spans="1:14" x14ac:dyDescent="0.2">
      <c r="A2266" s="75"/>
      <c r="B2266" s="141"/>
      <c r="C2266" s="77"/>
      <c r="D2266" s="7"/>
      <c r="E2266" s="7"/>
      <c r="F2266" s="21"/>
      <c r="G2266" s="21"/>
      <c r="H2266" s="273"/>
      <c r="I2266" s="135"/>
      <c r="J2266" s="197"/>
      <c r="M2266" s="349"/>
      <c r="N2266" s="73"/>
    </row>
    <row r="2267" spans="1:14" x14ac:dyDescent="0.2">
      <c r="A2267" s="75"/>
      <c r="B2267" s="141"/>
      <c r="C2267" s="77"/>
      <c r="D2267" s="7"/>
      <c r="E2267" s="7"/>
      <c r="F2267" s="21"/>
      <c r="G2267" s="21"/>
      <c r="H2267" s="273"/>
      <c r="I2267" s="135"/>
      <c r="J2267" s="197"/>
      <c r="M2267" s="349"/>
      <c r="N2267" s="73"/>
    </row>
    <row r="2268" spans="1:14" x14ac:dyDescent="0.2">
      <c r="A2268" s="75"/>
      <c r="B2268" s="141"/>
      <c r="C2268" s="77"/>
      <c r="D2268" s="7"/>
      <c r="E2268" s="7"/>
      <c r="F2268" s="21"/>
      <c r="G2268" s="21"/>
      <c r="H2268" s="273"/>
      <c r="I2268" s="135"/>
      <c r="J2268" s="197"/>
      <c r="M2268" s="349"/>
      <c r="N2268" s="73"/>
    </row>
    <row r="2269" spans="1:14" x14ac:dyDescent="0.2">
      <c r="A2269" s="75"/>
      <c r="B2269" s="141"/>
      <c r="C2269" s="77"/>
      <c r="D2269" s="7"/>
      <c r="E2269" s="7"/>
      <c r="F2269" s="21"/>
      <c r="G2269" s="21"/>
      <c r="H2269" s="273"/>
      <c r="I2269" s="135"/>
      <c r="J2269" s="197"/>
      <c r="M2269" s="349"/>
      <c r="N2269" s="73"/>
    </row>
    <row r="2270" spans="1:14" x14ac:dyDescent="0.2">
      <c r="A2270" s="75"/>
      <c r="B2270" s="141"/>
      <c r="C2270" s="77"/>
      <c r="D2270" s="7"/>
      <c r="E2270" s="7"/>
      <c r="F2270" s="21"/>
      <c r="G2270" s="21"/>
      <c r="H2270" s="273"/>
      <c r="I2270" s="135"/>
      <c r="J2270" s="197"/>
      <c r="M2270" s="349"/>
      <c r="N2270" s="73"/>
    </row>
    <row r="2271" spans="1:14" x14ac:dyDescent="0.2">
      <c r="A2271" s="75"/>
      <c r="B2271" s="141"/>
      <c r="C2271" s="77"/>
      <c r="D2271" s="7"/>
      <c r="E2271" s="7"/>
      <c r="F2271" s="21"/>
      <c r="G2271" s="21"/>
      <c r="H2271" s="273"/>
      <c r="I2271" s="135"/>
      <c r="J2271" s="197"/>
      <c r="M2271" s="349"/>
      <c r="N2271" s="73"/>
    </row>
    <row r="2272" spans="1:14" x14ac:dyDescent="0.2">
      <c r="A2272" s="75"/>
      <c r="B2272" s="141"/>
      <c r="C2272" s="77"/>
      <c r="D2272" s="7"/>
      <c r="E2272" s="7"/>
      <c r="F2272" s="21"/>
      <c r="G2272" s="21"/>
      <c r="H2272" s="273"/>
      <c r="I2272" s="135"/>
      <c r="J2272" s="197"/>
      <c r="M2272" s="349"/>
      <c r="N2272" s="73"/>
    </row>
    <row r="2273" spans="1:14" x14ac:dyDescent="0.2">
      <c r="A2273" s="75"/>
      <c r="B2273" s="141"/>
      <c r="C2273" s="77"/>
      <c r="D2273" s="7"/>
      <c r="E2273" s="7"/>
      <c r="F2273" s="21"/>
      <c r="G2273" s="21"/>
      <c r="H2273" s="273"/>
      <c r="I2273" s="135"/>
      <c r="J2273" s="197"/>
      <c r="M2273" s="349"/>
      <c r="N2273" s="73"/>
    </row>
    <row r="2274" spans="1:14" x14ac:dyDescent="0.2">
      <c r="A2274" s="75"/>
      <c r="B2274" s="141"/>
      <c r="C2274" s="77"/>
      <c r="D2274" s="7"/>
      <c r="E2274" s="7"/>
      <c r="F2274" s="21"/>
      <c r="G2274" s="21"/>
      <c r="H2274" s="273"/>
      <c r="I2274" s="135"/>
      <c r="J2274" s="197"/>
      <c r="M2274" s="349"/>
      <c r="N2274" s="73"/>
    </row>
    <row r="2275" spans="1:14" x14ac:dyDescent="0.2">
      <c r="A2275" s="75"/>
      <c r="B2275" s="141"/>
      <c r="C2275" s="77"/>
      <c r="D2275" s="7"/>
      <c r="E2275" s="7"/>
      <c r="F2275" s="21"/>
      <c r="G2275" s="21"/>
      <c r="H2275" s="273"/>
      <c r="I2275" s="135"/>
      <c r="J2275" s="197"/>
      <c r="M2275" s="349"/>
      <c r="N2275" s="73"/>
    </row>
    <row r="2276" spans="1:14" x14ac:dyDescent="0.2">
      <c r="A2276" s="75"/>
      <c r="B2276" s="141"/>
      <c r="C2276" s="77"/>
      <c r="D2276" s="7"/>
      <c r="E2276" s="7"/>
      <c r="F2276" s="21"/>
      <c r="G2276" s="21"/>
      <c r="H2276" s="273"/>
      <c r="I2276" s="135"/>
      <c r="J2276" s="197"/>
      <c r="M2276" s="349"/>
      <c r="N2276" s="73"/>
    </row>
    <row r="2277" spans="1:14" x14ac:dyDescent="0.2">
      <c r="A2277" s="75"/>
      <c r="B2277" s="141"/>
      <c r="C2277" s="77"/>
      <c r="D2277" s="7"/>
      <c r="E2277" s="7"/>
      <c r="F2277" s="21"/>
      <c r="G2277" s="21"/>
      <c r="H2277" s="273"/>
      <c r="I2277" s="135"/>
      <c r="J2277" s="197"/>
      <c r="M2277" s="349"/>
      <c r="N2277" s="73"/>
    </row>
    <row r="2278" spans="1:14" x14ac:dyDescent="0.2">
      <c r="A2278" s="75"/>
      <c r="B2278" s="141"/>
      <c r="C2278" s="77"/>
      <c r="D2278" s="7"/>
      <c r="E2278" s="7"/>
      <c r="F2278" s="21"/>
      <c r="G2278" s="21"/>
      <c r="H2278" s="273"/>
      <c r="I2278" s="135"/>
      <c r="J2278" s="197"/>
      <c r="M2278" s="349"/>
      <c r="N2278" s="73"/>
    </row>
    <row r="2279" spans="1:14" x14ac:dyDescent="0.2">
      <c r="A2279" s="75"/>
      <c r="B2279" s="141"/>
      <c r="C2279" s="77"/>
      <c r="D2279" s="7"/>
      <c r="E2279" s="7"/>
      <c r="F2279" s="21"/>
      <c r="G2279" s="21"/>
      <c r="H2279" s="273"/>
      <c r="I2279" s="135"/>
      <c r="J2279" s="197"/>
      <c r="M2279" s="349"/>
      <c r="N2279" s="73"/>
    </row>
    <row r="2280" spans="1:14" x14ac:dyDescent="0.2">
      <c r="A2280" s="75"/>
      <c r="B2280" s="141"/>
      <c r="C2280" s="77"/>
      <c r="D2280" s="7"/>
      <c r="E2280" s="7"/>
      <c r="F2280" s="21"/>
      <c r="G2280" s="21"/>
      <c r="H2280" s="273"/>
      <c r="I2280" s="135"/>
      <c r="J2280" s="197"/>
      <c r="M2280" s="349"/>
      <c r="N2280" s="73"/>
    </row>
    <row r="2281" spans="1:14" x14ac:dyDescent="0.2">
      <c r="A2281" s="75"/>
      <c r="B2281" s="141"/>
      <c r="C2281" s="77"/>
      <c r="D2281" s="7"/>
      <c r="E2281" s="7"/>
      <c r="F2281" s="21"/>
      <c r="G2281" s="21"/>
      <c r="H2281" s="273"/>
      <c r="I2281" s="135"/>
      <c r="J2281" s="197"/>
      <c r="M2281" s="349"/>
      <c r="N2281" s="73"/>
    </row>
    <row r="2282" spans="1:14" x14ac:dyDescent="0.2">
      <c r="A2282" s="75"/>
      <c r="B2282" s="141"/>
      <c r="C2282" s="77"/>
      <c r="D2282" s="7"/>
      <c r="E2282" s="7"/>
      <c r="F2282" s="21"/>
      <c r="G2282" s="21"/>
      <c r="H2282" s="273"/>
      <c r="I2282" s="135"/>
      <c r="J2282" s="197"/>
      <c r="M2282" s="349"/>
      <c r="N2282" s="73"/>
    </row>
    <row r="2283" spans="1:14" x14ac:dyDescent="0.2">
      <c r="A2283" s="75"/>
      <c r="B2283" s="141"/>
      <c r="C2283" s="77"/>
      <c r="D2283" s="7"/>
      <c r="E2283" s="7"/>
      <c r="F2283" s="21"/>
      <c r="G2283" s="21"/>
      <c r="H2283" s="273"/>
      <c r="I2283" s="135"/>
      <c r="J2283" s="197"/>
      <c r="M2283" s="349"/>
      <c r="N2283" s="73"/>
    </row>
    <row r="2284" spans="1:14" x14ac:dyDescent="0.2">
      <c r="A2284" s="75"/>
      <c r="B2284" s="141"/>
      <c r="C2284" s="77"/>
      <c r="D2284" s="7"/>
      <c r="E2284" s="7"/>
      <c r="F2284" s="21"/>
      <c r="G2284" s="21"/>
      <c r="H2284" s="273"/>
      <c r="I2284" s="135"/>
      <c r="J2284" s="197"/>
      <c r="M2284" s="349"/>
      <c r="N2284" s="73"/>
    </row>
    <row r="2285" spans="1:14" x14ac:dyDescent="0.2">
      <c r="A2285" s="75"/>
      <c r="B2285" s="141"/>
      <c r="C2285" s="77"/>
      <c r="D2285" s="7"/>
      <c r="E2285" s="7"/>
      <c r="F2285" s="21"/>
      <c r="G2285" s="21"/>
      <c r="H2285" s="273"/>
      <c r="I2285" s="135"/>
      <c r="J2285" s="197"/>
      <c r="M2285" s="349"/>
      <c r="N2285" s="73"/>
    </row>
    <row r="2286" spans="1:14" x14ac:dyDescent="0.2">
      <c r="A2286" s="75"/>
      <c r="B2286" s="141"/>
      <c r="C2286" s="77"/>
      <c r="D2286" s="7"/>
      <c r="E2286" s="7"/>
      <c r="F2286" s="21"/>
      <c r="G2286" s="21"/>
      <c r="H2286" s="273"/>
      <c r="I2286" s="135"/>
      <c r="J2286" s="197"/>
      <c r="M2286" s="349"/>
      <c r="N2286" s="73"/>
    </row>
    <row r="2287" spans="1:14" x14ac:dyDescent="0.2">
      <c r="A2287" s="75"/>
      <c r="B2287" s="141"/>
      <c r="C2287" s="77"/>
      <c r="D2287" s="7"/>
      <c r="E2287" s="7"/>
      <c r="F2287" s="21"/>
      <c r="G2287" s="21"/>
      <c r="H2287" s="273"/>
      <c r="I2287" s="135"/>
      <c r="J2287" s="197"/>
      <c r="M2287" s="349"/>
      <c r="N2287" s="73"/>
    </row>
    <row r="2288" spans="1:14" x14ac:dyDescent="0.2">
      <c r="A2288" s="75"/>
      <c r="B2288" s="141"/>
      <c r="C2288" s="77"/>
      <c r="D2288" s="7"/>
      <c r="E2288" s="7"/>
      <c r="F2288" s="21"/>
      <c r="G2288" s="21"/>
      <c r="H2288" s="273"/>
      <c r="I2288" s="135"/>
      <c r="J2288" s="197"/>
      <c r="M2288" s="349"/>
      <c r="N2288" s="73"/>
    </row>
    <row r="2289" spans="1:14" x14ac:dyDescent="0.2">
      <c r="A2289" s="75"/>
      <c r="B2289" s="141"/>
      <c r="C2289" s="77"/>
      <c r="D2289" s="7"/>
      <c r="E2289" s="7"/>
      <c r="F2289" s="21"/>
      <c r="G2289" s="21"/>
      <c r="H2289" s="273"/>
      <c r="I2289" s="135"/>
      <c r="J2289" s="197"/>
      <c r="M2289" s="349"/>
      <c r="N2289" s="73"/>
    </row>
    <row r="2290" spans="1:14" x14ac:dyDescent="0.2">
      <c r="A2290" s="75"/>
      <c r="B2290" s="141"/>
      <c r="C2290" s="77"/>
      <c r="D2290" s="7"/>
      <c r="E2290" s="7"/>
      <c r="F2290" s="21"/>
      <c r="G2290" s="21"/>
      <c r="H2290" s="273"/>
      <c r="I2290" s="135"/>
      <c r="J2290" s="197"/>
      <c r="M2290" s="349"/>
      <c r="N2290" s="73"/>
    </row>
    <row r="2291" spans="1:14" x14ac:dyDescent="0.2">
      <c r="A2291" s="75"/>
      <c r="B2291" s="141"/>
      <c r="C2291" s="77"/>
      <c r="D2291" s="7"/>
      <c r="E2291" s="7"/>
      <c r="F2291" s="21"/>
      <c r="G2291" s="21"/>
      <c r="H2291" s="273"/>
      <c r="I2291" s="135"/>
      <c r="J2291" s="197"/>
      <c r="M2291" s="349"/>
      <c r="N2291" s="73"/>
    </row>
    <row r="2292" spans="1:14" x14ac:dyDescent="0.2">
      <c r="A2292" s="75"/>
      <c r="B2292" s="141"/>
      <c r="C2292" s="77"/>
      <c r="D2292" s="7"/>
      <c r="E2292" s="7"/>
      <c r="F2292" s="21"/>
      <c r="G2292" s="21"/>
      <c r="H2292" s="273"/>
      <c r="I2292" s="135"/>
      <c r="J2292" s="197"/>
      <c r="M2292" s="349"/>
      <c r="N2292" s="73"/>
    </row>
    <row r="2293" spans="1:14" x14ac:dyDescent="0.2">
      <c r="A2293" s="75"/>
      <c r="B2293" s="141"/>
      <c r="C2293" s="77"/>
      <c r="D2293" s="7"/>
      <c r="E2293" s="7"/>
      <c r="F2293" s="21"/>
      <c r="G2293" s="21"/>
      <c r="H2293" s="273"/>
      <c r="I2293" s="135"/>
      <c r="J2293" s="197"/>
      <c r="M2293" s="349"/>
      <c r="N2293" s="73"/>
    </row>
    <row r="2294" spans="1:14" x14ac:dyDescent="0.2">
      <c r="A2294" s="75"/>
      <c r="B2294" s="141"/>
      <c r="C2294" s="77"/>
      <c r="D2294" s="7"/>
      <c r="E2294" s="7"/>
      <c r="F2294" s="21"/>
      <c r="G2294" s="21"/>
      <c r="H2294" s="273"/>
      <c r="I2294" s="135"/>
      <c r="J2294" s="197"/>
      <c r="M2294" s="349"/>
      <c r="N2294" s="73"/>
    </row>
    <row r="2295" spans="1:14" x14ac:dyDescent="0.2">
      <c r="A2295" s="75"/>
      <c r="B2295" s="141"/>
      <c r="C2295" s="77"/>
      <c r="D2295" s="7"/>
      <c r="E2295" s="7"/>
      <c r="F2295" s="21"/>
      <c r="G2295" s="21"/>
      <c r="H2295" s="273"/>
      <c r="I2295" s="135"/>
      <c r="J2295" s="197"/>
      <c r="M2295" s="349"/>
      <c r="N2295" s="73"/>
    </row>
    <row r="2296" spans="1:14" x14ac:dyDescent="0.2">
      <c r="A2296" s="75"/>
      <c r="B2296" s="141"/>
      <c r="C2296" s="77"/>
      <c r="D2296" s="7"/>
      <c r="E2296" s="7"/>
      <c r="F2296" s="21"/>
      <c r="G2296" s="21"/>
      <c r="H2296" s="273"/>
      <c r="I2296" s="135"/>
      <c r="J2296" s="197"/>
      <c r="M2296" s="349"/>
      <c r="N2296" s="73"/>
    </row>
    <row r="2297" spans="1:14" x14ac:dyDescent="0.2">
      <c r="A2297" s="75"/>
      <c r="B2297" s="141"/>
      <c r="C2297" s="77"/>
      <c r="D2297" s="7"/>
      <c r="E2297" s="7"/>
      <c r="F2297" s="21"/>
      <c r="G2297" s="21"/>
      <c r="H2297" s="273"/>
      <c r="I2297" s="135"/>
      <c r="J2297" s="197"/>
      <c r="M2297" s="349"/>
      <c r="N2297" s="73"/>
    </row>
    <row r="2298" spans="1:14" x14ac:dyDescent="0.2">
      <c r="A2298" s="75"/>
      <c r="B2298" s="141"/>
      <c r="C2298" s="77"/>
      <c r="D2298" s="7"/>
      <c r="E2298" s="7"/>
      <c r="F2298" s="21"/>
      <c r="G2298" s="21"/>
      <c r="H2298" s="273"/>
      <c r="I2298" s="135"/>
      <c r="J2298" s="197"/>
      <c r="M2298" s="349"/>
      <c r="N2298" s="73"/>
    </row>
    <row r="2299" spans="1:14" x14ac:dyDescent="0.2">
      <c r="A2299" s="75"/>
      <c r="B2299" s="141"/>
      <c r="C2299" s="77"/>
      <c r="D2299" s="7"/>
      <c r="E2299" s="7"/>
      <c r="F2299" s="21"/>
      <c r="G2299" s="21"/>
      <c r="H2299" s="273"/>
      <c r="I2299" s="135"/>
      <c r="J2299" s="197"/>
      <c r="M2299" s="349"/>
      <c r="N2299" s="73"/>
    </row>
    <row r="2300" spans="1:14" x14ac:dyDescent="0.2">
      <c r="A2300" s="75"/>
      <c r="B2300" s="141"/>
      <c r="C2300" s="77"/>
      <c r="D2300" s="7"/>
      <c r="E2300" s="7"/>
      <c r="F2300" s="21"/>
      <c r="G2300" s="21"/>
      <c r="H2300" s="273"/>
      <c r="I2300" s="135"/>
      <c r="J2300" s="197"/>
      <c r="M2300" s="349"/>
      <c r="N2300" s="73"/>
    </row>
    <row r="2301" spans="1:14" x14ac:dyDescent="0.2">
      <c r="A2301" s="75"/>
      <c r="B2301" s="141"/>
      <c r="C2301" s="77"/>
      <c r="D2301" s="7"/>
      <c r="E2301" s="7"/>
      <c r="F2301" s="21"/>
      <c r="G2301" s="21"/>
      <c r="H2301" s="273"/>
      <c r="I2301" s="135"/>
      <c r="J2301" s="197"/>
      <c r="M2301" s="349"/>
      <c r="N2301" s="73"/>
    </row>
    <row r="2302" spans="1:14" x14ac:dyDescent="0.2">
      <c r="A2302" s="75"/>
      <c r="B2302" s="141"/>
      <c r="C2302" s="77"/>
      <c r="D2302" s="7"/>
      <c r="E2302" s="7"/>
      <c r="F2302" s="21"/>
      <c r="G2302" s="21"/>
      <c r="H2302" s="273"/>
      <c r="I2302" s="135"/>
      <c r="J2302" s="197"/>
      <c r="M2302" s="349"/>
      <c r="N2302" s="73"/>
    </row>
    <row r="2303" spans="1:14" x14ac:dyDescent="0.2">
      <c r="A2303" s="75"/>
      <c r="B2303" s="141"/>
      <c r="C2303" s="77"/>
      <c r="D2303" s="7"/>
      <c r="E2303" s="7"/>
      <c r="F2303" s="21"/>
      <c r="G2303" s="21"/>
      <c r="H2303" s="273"/>
      <c r="I2303" s="135"/>
      <c r="J2303" s="197"/>
      <c r="M2303" s="349"/>
      <c r="N2303" s="73"/>
    </row>
    <row r="2304" spans="1:14" x14ac:dyDescent="0.2">
      <c r="A2304" s="75"/>
      <c r="B2304" s="141"/>
      <c r="C2304" s="77"/>
      <c r="D2304" s="7"/>
      <c r="E2304" s="7"/>
      <c r="F2304" s="21"/>
      <c r="G2304" s="21"/>
      <c r="H2304" s="273"/>
      <c r="I2304" s="135"/>
      <c r="J2304" s="197"/>
      <c r="M2304" s="349"/>
      <c r="N2304" s="73"/>
    </row>
    <row r="2305" spans="1:14" x14ac:dyDescent="0.2">
      <c r="A2305" s="75"/>
      <c r="B2305" s="141"/>
      <c r="C2305" s="77"/>
      <c r="D2305" s="7"/>
      <c r="E2305" s="7"/>
      <c r="F2305" s="21"/>
      <c r="G2305" s="21"/>
      <c r="H2305" s="273"/>
      <c r="I2305" s="135"/>
      <c r="J2305" s="197"/>
      <c r="M2305" s="349"/>
      <c r="N2305" s="73"/>
    </row>
    <row r="2306" spans="1:14" x14ac:dyDescent="0.2">
      <c r="A2306" s="75"/>
      <c r="B2306" s="141"/>
      <c r="C2306" s="77"/>
      <c r="D2306" s="7"/>
      <c r="E2306" s="7"/>
      <c r="F2306" s="21"/>
      <c r="G2306" s="21"/>
      <c r="H2306" s="273"/>
      <c r="I2306" s="135"/>
      <c r="J2306" s="197"/>
      <c r="M2306" s="349"/>
      <c r="N2306" s="73"/>
    </row>
    <row r="2307" spans="1:14" x14ac:dyDescent="0.2">
      <c r="A2307" s="75"/>
      <c r="B2307" s="141"/>
      <c r="C2307" s="77"/>
      <c r="D2307" s="7"/>
      <c r="E2307" s="7"/>
      <c r="F2307" s="21"/>
      <c r="G2307" s="21"/>
      <c r="H2307" s="273"/>
      <c r="I2307" s="135"/>
      <c r="J2307" s="197"/>
      <c r="M2307" s="349"/>
      <c r="N2307" s="73"/>
    </row>
    <row r="2308" spans="1:14" x14ac:dyDescent="0.2">
      <c r="A2308" s="75"/>
      <c r="B2308" s="141"/>
      <c r="C2308" s="77"/>
      <c r="D2308" s="7"/>
      <c r="E2308" s="7"/>
      <c r="F2308" s="21"/>
      <c r="G2308" s="21"/>
      <c r="H2308" s="273"/>
      <c r="I2308" s="135"/>
      <c r="J2308" s="197"/>
      <c r="M2308" s="349"/>
      <c r="N2308" s="73"/>
    </row>
    <row r="2309" spans="1:14" x14ac:dyDescent="0.2">
      <c r="A2309" s="75"/>
      <c r="B2309" s="141"/>
      <c r="C2309" s="77"/>
      <c r="D2309" s="7"/>
      <c r="E2309" s="7"/>
      <c r="F2309" s="21"/>
      <c r="G2309" s="21"/>
      <c r="H2309" s="273"/>
      <c r="I2309" s="135"/>
      <c r="J2309" s="197"/>
      <c r="M2309" s="349"/>
      <c r="N2309" s="73"/>
    </row>
    <row r="2310" spans="1:14" x14ac:dyDescent="0.2">
      <c r="A2310" s="75"/>
      <c r="B2310" s="141"/>
      <c r="C2310" s="77"/>
      <c r="D2310" s="7"/>
      <c r="E2310" s="7"/>
      <c r="F2310" s="21"/>
      <c r="G2310" s="21"/>
      <c r="H2310" s="273"/>
      <c r="I2310" s="135"/>
      <c r="J2310" s="197"/>
      <c r="M2310" s="349"/>
      <c r="N2310" s="73"/>
    </row>
    <row r="2311" spans="1:14" x14ac:dyDescent="0.2">
      <c r="A2311" s="75"/>
      <c r="B2311" s="141"/>
      <c r="C2311" s="77"/>
      <c r="D2311" s="7"/>
      <c r="E2311" s="7"/>
      <c r="F2311" s="21"/>
      <c r="G2311" s="21"/>
      <c r="H2311" s="273"/>
      <c r="I2311" s="135"/>
      <c r="J2311" s="197"/>
      <c r="M2311" s="349"/>
      <c r="N2311" s="73"/>
    </row>
    <row r="2312" spans="1:14" x14ac:dyDescent="0.2">
      <c r="A2312" s="75"/>
      <c r="B2312" s="141"/>
      <c r="C2312" s="77"/>
      <c r="D2312" s="7"/>
      <c r="E2312" s="7"/>
      <c r="F2312" s="21"/>
      <c r="G2312" s="21"/>
      <c r="H2312" s="273"/>
      <c r="I2312" s="135"/>
      <c r="J2312" s="197"/>
      <c r="M2312" s="349"/>
      <c r="N2312" s="73"/>
    </row>
    <row r="2313" spans="1:14" x14ac:dyDescent="0.2">
      <c r="A2313" s="75"/>
      <c r="B2313" s="141"/>
      <c r="C2313" s="77"/>
      <c r="D2313" s="7"/>
      <c r="E2313" s="7"/>
      <c r="F2313" s="21"/>
      <c r="G2313" s="21"/>
      <c r="H2313" s="273"/>
      <c r="I2313" s="135"/>
      <c r="J2313" s="197"/>
      <c r="M2313" s="349"/>
      <c r="N2313" s="73"/>
    </row>
    <row r="2314" spans="1:14" x14ac:dyDescent="0.2">
      <c r="A2314" s="75"/>
      <c r="B2314" s="141"/>
      <c r="C2314" s="77"/>
      <c r="D2314" s="7"/>
      <c r="E2314" s="7"/>
      <c r="F2314" s="21"/>
      <c r="G2314" s="21"/>
      <c r="H2314" s="273"/>
      <c r="I2314" s="135"/>
      <c r="J2314" s="197"/>
      <c r="M2314" s="349"/>
      <c r="N2314" s="73"/>
    </row>
    <row r="2315" spans="1:14" x14ac:dyDescent="0.2">
      <c r="A2315" s="75"/>
      <c r="B2315" s="141"/>
      <c r="C2315" s="77"/>
      <c r="D2315" s="7"/>
      <c r="E2315" s="7"/>
      <c r="F2315" s="21"/>
      <c r="G2315" s="21"/>
      <c r="H2315" s="273"/>
      <c r="I2315" s="135"/>
      <c r="J2315" s="197"/>
      <c r="M2315" s="349"/>
      <c r="N2315" s="73"/>
    </row>
    <row r="2316" spans="1:14" x14ac:dyDescent="0.2">
      <c r="A2316" s="75"/>
      <c r="B2316" s="141"/>
      <c r="C2316" s="77"/>
      <c r="D2316" s="7"/>
      <c r="E2316" s="7"/>
      <c r="F2316" s="21"/>
      <c r="G2316" s="21"/>
      <c r="H2316" s="273"/>
      <c r="I2316" s="135"/>
      <c r="J2316" s="197"/>
      <c r="M2316" s="349"/>
      <c r="N2316" s="73"/>
    </row>
    <row r="2317" spans="1:14" x14ac:dyDescent="0.2">
      <c r="A2317" s="75"/>
      <c r="B2317" s="141"/>
      <c r="C2317" s="77"/>
      <c r="D2317" s="7"/>
      <c r="E2317" s="7"/>
      <c r="F2317" s="21"/>
      <c r="G2317" s="21"/>
      <c r="H2317" s="273"/>
      <c r="I2317" s="135"/>
      <c r="J2317" s="197"/>
      <c r="M2317" s="349"/>
      <c r="N2317" s="73"/>
    </row>
    <row r="2318" spans="1:14" x14ac:dyDescent="0.2">
      <c r="A2318" s="75"/>
      <c r="B2318" s="141"/>
      <c r="C2318" s="77"/>
      <c r="D2318" s="7"/>
      <c r="E2318" s="7"/>
      <c r="F2318" s="21"/>
      <c r="G2318" s="21"/>
      <c r="H2318" s="273"/>
      <c r="I2318" s="135"/>
      <c r="J2318" s="197"/>
      <c r="M2318" s="349"/>
      <c r="N2318" s="73"/>
    </row>
    <row r="2319" spans="1:14" x14ac:dyDescent="0.2">
      <c r="A2319" s="75"/>
      <c r="B2319" s="141"/>
      <c r="C2319" s="77"/>
      <c r="D2319" s="7"/>
      <c r="E2319" s="7"/>
      <c r="F2319" s="21"/>
      <c r="G2319" s="21"/>
      <c r="H2319" s="273"/>
      <c r="I2319" s="135"/>
      <c r="J2319" s="197"/>
      <c r="M2319" s="349"/>
      <c r="N2319" s="73"/>
    </row>
    <row r="2320" spans="1:14" x14ac:dyDescent="0.2">
      <c r="A2320" s="75"/>
      <c r="B2320" s="141"/>
      <c r="C2320" s="77"/>
      <c r="D2320" s="7"/>
      <c r="E2320" s="7"/>
      <c r="F2320" s="21"/>
      <c r="G2320" s="21"/>
      <c r="H2320" s="273"/>
      <c r="I2320" s="135"/>
      <c r="J2320" s="197"/>
      <c r="M2320" s="349"/>
      <c r="N2320" s="73"/>
    </row>
    <row r="2321" spans="1:14" x14ac:dyDescent="0.2">
      <c r="A2321" s="75"/>
      <c r="B2321" s="141"/>
      <c r="C2321" s="77"/>
      <c r="D2321" s="7"/>
      <c r="E2321" s="7"/>
      <c r="F2321" s="21"/>
      <c r="G2321" s="21"/>
      <c r="H2321" s="273"/>
      <c r="I2321" s="135"/>
      <c r="J2321" s="197"/>
      <c r="M2321" s="349"/>
      <c r="N2321" s="73"/>
    </row>
    <row r="2322" spans="1:14" x14ac:dyDescent="0.2">
      <c r="A2322" s="75"/>
      <c r="B2322" s="141"/>
      <c r="C2322" s="77"/>
      <c r="D2322" s="7"/>
      <c r="E2322" s="7"/>
      <c r="F2322" s="21"/>
      <c r="G2322" s="21"/>
      <c r="H2322" s="273"/>
      <c r="I2322" s="135"/>
      <c r="J2322" s="197"/>
      <c r="M2322" s="349"/>
      <c r="N2322" s="73"/>
    </row>
    <row r="2323" spans="1:14" x14ac:dyDescent="0.2">
      <c r="A2323" s="75"/>
      <c r="B2323" s="141"/>
      <c r="C2323" s="77"/>
      <c r="D2323" s="7"/>
      <c r="E2323" s="7"/>
      <c r="F2323" s="21"/>
      <c r="G2323" s="21"/>
      <c r="H2323" s="273"/>
      <c r="I2323" s="135"/>
      <c r="J2323" s="197"/>
      <c r="M2323" s="349"/>
      <c r="N2323" s="73"/>
    </row>
    <row r="2324" spans="1:14" x14ac:dyDescent="0.2">
      <c r="A2324" s="75"/>
      <c r="B2324" s="141"/>
      <c r="C2324" s="77"/>
      <c r="D2324" s="7"/>
      <c r="E2324" s="7"/>
      <c r="F2324" s="21"/>
      <c r="G2324" s="21"/>
      <c r="H2324" s="273"/>
      <c r="I2324" s="135"/>
      <c r="J2324" s="197"/>
      <c r="M2324" s="349"/>
      <c r="N2324" s="73"/>
    </row>
    <row r="2325" spans="1:14" x14ac:dyDescent="0.2">
      <c r="A2325" s="75"/>
      <c r="B2325" s="141"/>
      <c r="C2325" s="77"/>
      <c r="D2325" s="7"/>
      <c r="E2325" s="7"/>
      <c r="F2325" s="21"/>
      <c r="G2325" s="21"/>
      <c r="H2325" s="273"/>
      <c r="I2325" s="135"/>
      <c r="J2325" s="197"/>
      <c r="M2325" s="349"/>
      <c r="N2325" s="73"/>
    </row>
    <row r="2326" spans="1:14" x14ac:dyDescent="0.2">
      <c r="A2326" s="75"/>
      <c r="B2326" s="141"/>
      <c r="C2326" s="77"/>
      <c r="D2326" s="7"/>
      <c r="E2326" s="7"/>
      <c r="F2326" s="21"/>
      <c r="G2326" s="21"/>
      <c r="H2326" s="273"/>
      <c r="I2326" s="135"/>
      <c r="J2326" s="197"/>
      <c r="M2326" s="349"/>
      <c r="N2326" s="73"/>
    </row>
    <row r="2327" spans="1:14" x14ac:dyDescent="0.2">
      <c r="A2327" s="75"/>
      <c r="B2327" s="141"/>
      <c r="C2327" s="77"/>
      <c r="D2327" s="7"/>
      <c r="E2327" s="7"/>
      <c r="F2327" s="21"/>
      <c r="G2327" s="21"/>
      <c r="H2327" s="273"/>
      <c r="I2327" s="135"/>
      <c r="J2327" s="197"/>
      <c r="M2327" s="349"/>
      <c r="N2327" s="73"/>
    </row>
    <row r="2328" spans="1:14" x14ac:dyDescent="0.2">
      <c r="A2328" s="75"/>
      <c r="B2328" s="141"/>
      <c r="C2328" s="77"/>
      <c r="D2328" s="7"/>
      <c r="E2328" s="7"/>
      <c r="F2328" s="21"/>
      <c r="G2328" s="21"/>
      <c r="H2328" s="273"/>
      <c r="I2328" s="135"/>
      <c r="J2328" s="197"/>
      <c r="M2328" s="349"/>
      <c r="N2328" s="73"/>
    </row>
    <row r="2329" spans="1:14" x14ac:dyDescent="0.2">
      <c r="A2329" s="75"/>
      <c r="B2329" s="141"/>
      <c r="C2329" s="77"/>
      <c r="D2329" s="7"/>
      <c r="E2329" s="7"/>
      <c r="F2329" s="21"/>
      <c r="G2329" s="21"/>
      <c r="H2329" s="273"/>
      <c r="I2329" s="135"/>
      <c r="J2329" s="197"/>
      <c r="M2329" s="349"/>
      <c r="N2329" s="73"/>
    </row>
    <row r="2330" spans="1:14" x14ac:dyDescent="0.2">
      <c r="A2330" s="75"/>
      <c r="B2330" s="141"/>
      <c r="C2330" s="77"/>
      <c r="D2330" s="7"/>
      <c r="E2330" s="7"/>
      <c r="F2330" s="21"/>
      <c r="G2330" s="21"/>
      <c r="H2330" s="273"/>
      <c r="I2330" s="135"/>
      <c r="J2330" s="197"/>
      <c r="M2330" s="349"/>
      <c r="N2330" s="73"/>
    </row>
    <row r="2331" spans="1:14" x14ac:dyDescent="0.2">
      <c r="A2331" s="75"/>
      <c r="B2331" s="141"/>
      <c r="C2331" s="77"/>
      <c r="D2331" s="7"/>
      <c r="E2331" s="7"/>
      <c r="F2331" s="21"/>
      <c r="G2331" s="21"/>
      <c r="H2331" s="273"/>
      <c r="I2331" s="135"/>
      <c r="J2331" s="197"/>
      <c r="M2331" s="349"/>
      <c r="N2331" s="73"/>
    </row>
    <row r="2332" spans="1:14" x14ac:dyDescent="0.2">
      <c r="A2332" s="75"/>
      <c r="B2332" s="141"/>
      <c r="C2332" s="77"/>
      <c r="D2332" s="7"/>
      <c r="E2332" s="7"/>
      <c r="F2332" s="21"/>
      <c r="G2332" s="21"/>
      <c r="H2332" s="273"/>
      <c r="I2332" s="135"/>
      <c r="J2332" s="197"/>
      <c r="M2332" s="349"/>
      <c r="N2332" s="73"/>
    </row>
    <row r="2333" spans="1:14" x14ac:dyDescent="0.2">
      <c r="A2333" s="75"/>
      <c r="B2333" s="141"/>
      <c r="C2333" s="77"/>
      <c r="D2333" s="7"/>
      <c r="E2333" s="7"/>
      <c r="F2333" s="21"/>
      <c r="G2333" s="21"/>
      <c r="H2333" s="273"/>
      <c r="I2333" s="135"/>
      <c r="J2333" s="197"/>
      <c r="M2333" s="349"/>
      <c r="N2333" s="73"/>
    </row>
    <row r="2334" spans="1:14" x14ac:dyDescent="0.2">
      <c r="A2334" s="75"/>
      <c r="B2334" s="141"/>
      <c r="C2334" s="77"/>
      <c r="D2334" s="7"/>
      <c r="E2334" s="7"/>
      <c r="F2334" s="21"/>
      <c r="G2334" s="21"/>
      <c r="H2334" s="273"/>
      <c r="I2334" s="135"/>
      <c r="J2334" s="197"/>
      <c r="M2334" s="349"/>
      <c r="N2334" s="73"/>
    </row>
    <row r="2335" spans="1:14" x14ac:dyDescent="0.2">
      <c r="A2335" s="75"/>
      <c r="B2335" s="141"/>
      <c r="C2335" s="77"/>
      <c r="D2335" s="7"/>
      <c r="E2335" s="7"/>
      <c r="F2335" s="21"/>
      <c r="G2335" s="21"/>
      <c r="H2335" s="273"/>
      <c r="I2335" s="135"/>
      <c r="J2335" s="197"/>
      <c r="M2335" s="349"/>
      <c r="N2335" s="73"/>
    </row>
    <row r="2336" spans="1:14" x14ac:dyDescent="0.2">
      <c r="A2336" s="75"/>
      <c r="B2336" s="141"/>
      <c r="C2336" s="77"/>
      <c r="D2336" s="7"/>
      <c r="E2336" s="7"/>
      <c r="F2336" s="21"/>
      <c r="G2336" s="21"/>
      <c r="H2336" s="273"/>
      <c r="I2336" s="135"/>
      <c r="J2336" s="197"/>
      <c r="M2336" s="349"/>
      <c r="N2336" s="73"/>
    </row>
    <row r="2337" spans="1:14" x14ac:dyDescent="0.2">
      <c r="A2337" s="75"/>
      <c r="B2337" s="141"/>
      <c r="C2337" s="77"/>
      <c r="D2337" s="7"/>
      <c r="E2337" s="7"/>
      <c r="F2337" s="21"/>
      <c r="G2337" s="21"/>
      <c r="H2337" s="273"/>
      <c r="I2337" s="135"/>
      <c r="J2337" s="197"/>
      <c r="M2337" s="349"/>
      <c r="N2337" s="73"/>
    </row>
    <row r="2338" spans="1:14" x14ac:dyDescent="0.2">
      <c r="A2338" s="75"/>
      <c r="B2338" s="141"/>
      <c r="C2338" s="77"/>
      <c r="D2338" s="7"/>
      <c r="E2338" s="7"/>
      <c r="F2338" s="21"/>
      <c r="G2338" s="21"/>
      <c r="H2338" s="273"/>
      <c r="I2338" s="135"/>
      <c r="J2338" s="197"/>
      <c r="M2338" s="349"/>
      <c r="N2338" s="73"/>
    </row>
    <row r="2339" spans="1:14" x14ac:dyDescent="0.2">
      <c r="A2339" s="75"/>
      <c r="B2339" s="141"/>
      <c r="C2339" s="77"/>
      <c r="D2339" s="7"/>
      <c r="E2339" s="7"/>
      <c r="F2339" s="21"/>
      <c r="G2339" s="21"/>
      <c r="H2339" s="273"/>
      <c r="I2339" s="135"/>
      <c r="J2339" s="197"/>
      <c r="M2339" s="349"/>
      <c r="N2339" s="73"/>
    </row>
    <row r="2340" spans="1:14" x14ac:dyDescent="0.2">
      <c r="A2340" s="75"/>
      <c r="B2340" s="141"/>
      <c r="C2340" s="77"/>
      <c r="D2340" s="7"/>
      <c r="E2340" s="7"/>
      <c r="F2340" s="21"/>
      <c r="G2340" s="21"/>
      <c r="H2340" s="273"/>
      <c r="I2340" s="135"/>
      <c r="J2340" s="197"/>
      <c r="M2340" s="349"/>
      <c r="N2340" s="73"/>
    </row>
    <row r="2341" spans="1:14" x14ac:dyDescent="0.2">
      <c r="A2341" s="75"/>
      <c r="B2341" s="141"/>
      <c r="C2341" s="77"/>
      <c r="D2341" s="7"/>
      <c r="E2341" s="7"/>
      <c r="F2341" s="21"/>
      <c r="G2341" s="21"/>
      <c r="H2341" s="273"/>
      <c r="I2341" s="135"/>
      <c r="J2341" s="197"/>
      <c r="M2341" s="349"/>
      <c r="N2341" s="73"/>
    </row>
    <row r="2342" spans="1:14" x14ac:dyDescent="0.2">
      <c r="A2342" s="75"/>
      <c r="B2342" s="141"/>
      <c r="C2342" s="77"/>
      <c r="D2342" s="7"/>
      <c r="E2342" s="7"/>
      <c r="F2342" s="21"/>
      <c r="G2342" s="21"/>
      <c r="H2342" s="273"/>
      <c r="I2342" s="135"/>
      <c r="J2342" s="197"/>
      <c r="M2342" s="349"/>
      <c r="N2342" s="73"/>
    </row>
    <row r="2343" spans="1:14" x14ac:dyDescent="0.2">
      <c r="A2343" s="75"/>
      <c r="B2343" s="141"/>
      <c r="C2343" s="77"/>
      <c r="D2343" s="7"/>
      <c r="E2343" s="7"/>
      <c r="F2343" s="21"/>
      <c r="G2343" s="21"/>
      <c r="H2343" s="273"/>
      <c r="I2343" s="135"/>
      <c r="J2343" s="197"/>
      <c r="M2343" s="349"/>
      <c r="N2343" s="73"/>
    </row>
    <row r="2344" spans="1:14" x14ac:dyDescent="0.2">
      <c r="A2344" s="75"/>
      <c r="B2344" s="141"/>
      <c r="C2344" s="77"/>
      <c r="D2344" s="7"/>
      <c r="E2344" s="7"/>
      <c r="F2344" s="21"/>
      <c r="G2344" s="21"/>
      <c r="H2344" s="273"/>
      <c r="I2344" s="135"/>
      <c r="J2344" s="197"/>
      <c r="M2344" s="349"/>
      <c r="N2344" s="73"/>
    </row>
    <row r="2345" spans="1:14" x14ac:dyDescent="0.2">
      <c r="A2345" s="75"/>
      <c r="B2345" s="141"/>
      <c r="C2345" s="77"/>
      <c r="D2345" s="7"/>
      <c r="E2345" s="7"/>
      <c r="F2345" s="21"/>
      <c r="G2345" s="21"/>
      <c r="H2345" s="273"/>
      <c r="I2345" s="135"/>
      <c r="J2345" s="197"/>
      <c r="M2345" s="349"/>
      <c r="N2345" s="73"/>
    </row>
    <row r="2346" spans="1:14" x14ac:dyDescent="0.2">
      <c r="A2346" s="75"/>
      <c r="B2346" s="141"/>
      <c r="C2346" s="77"/>
      <c r="D2346" s="7"/>
      <c r="E2346" s="7"/>
      <c r="F2346" s="21"/>
      <c r="G2346" s="21"/>
      <c r="H2346" s="273"/>
      <c r="I2346" s="135"/>
      <c r="J2346" s="197"/>
      <c r="M2346" s="349"/>
      <c r="N2346" s="73"/>
    </row>
    <row r="2347" spans="1:14" x14ac:dyDescent="0.2">
      <c r="A2347" s="75"/>
      <c r="B2347" s="141"/>
      <c r="C2347" s="77"/>
      <c r="D2347" s="7"/>
      <c r="E2347" s="7"/>
      <c r="F2347" s="21"/>
      <c r="G2347" s="21"/>
      <c r="H2347" s="273"/>
      <c r="I2347" s="135"/>
      <c r="J2347" s="197"/>
      <c r="M2347" s="349"/>
      <c r="N2347" s="73"/>
    </row>
    <row r="2348" spans="1:14" x14ac:dyDescent="0.2">
      <c r="A2348" s="75"/>
      <c r="B2348" s="141"/>
      <c r="C2348" s="77"/>
      <c r="D2348" s="7"/>
      <c r="E2348" s="7"/>
      <c r="F2348" s="21"/>
      <c r="G2348" s="21"/>
      <c r="H2348" s="273"/>
      <c r="I2348" s="135"/>
      <c r="J2348" s="197"/>
      <c r="M2348" s="349"/>
      <c r="N2348" s="73"/>
    </row>
    <row r="2349" spans="1:14" x14ac:dyDescent="0.2">
      <c r="A2349" s="75"/>
      <c r="B2349" s="141"/>
      <c r="C2349" s="77"/>
      <c r="D2349" s="7"/>
      <c r="E2349" s="7"/>
      <c r="F2349" s="21"/>
      <c r="G2349" s="21"/>
      <c r="H2349" s="273"/>
      <c r="I2349" s="135"/>
      <c r="J2349" s="197"/>
      <c r="M2349" s="349"/>
      <c r="N2349" s="73"/>
    </row>
    <row r="2350" spans="1:14" x14ac:dyDescent="0.2">
      <c r="A2350" s="75"/>
      <c r="B2350" s="141"/>
      <c r="C2350" s="77"/>
      <c r="D2350" s="7"/>
      <c r="E2350" s="7"/>
      <c r="F2350" s="21"/>
      <c r="G2350" s="21"/>
      <c r="H2350" s="273"/>
      <c r="I2350" s="135"/>
      <c r="J2350" s="197"/>
      <c r="M2350" s="349"/>
      <c r="N2350" s="73"/>
    </row>
    <row r="2351" spans="1:14" x14ac:dyDescent="0.2">
      <c r="A2351" s="75"/>
      <c r="B2351" s="141"/>
      <c r="C2351" s="77"/>
      <c r="D2351" s="7"/>
      <c r="E2351" s="7"/>
      <c r="F2351" s="21"/>
      <c r="G2351" s="21"/>
      <c r="H2351" s="273"/>
      <c r="I2351" s="135"/>
      <c r="J2351" s="197"/>
      <c r="M2351" s="349"/>
      <c r="N2351" s="73"/>
    </row>
    <row r="2352" spans="1:14" x14ac:dyDescent="0.2">
      <c r="A2352" s="75"/>
      <c r="B2352" s="141"/>
      <c r="C2352" s="77"/>
      <c r="D2352" s="7"/>
      <c r="E2352" s="7"/>
      <c r="F2352" s="21"/>
      <c r="G2352" s="21"/>
      <c r="H2352" s="273"/>
      <c r="I2352" s="135"/>
      <c r="J2352" s="197"/>
      <c r="M2352" s="349"/>
      <c r="N2352" s="73"/>
    </row>
    <row r="2353" spans="1:14" x14ac:dyDescent="0.2">
      <c r="A2353" s="75"/>
      <c r="B2353" s="141"/>
      <c r="C2353" s="77"/>
      <c r="D2353" s="7"/>
      <c r="E2353" s="7"/>
      <c r="F2353" s="21"/>
      <c r="G2353" s="21"/>
      <c r="H2353" s="273"/>
      <c r="I2353" s="135"/>
      <c r="J2353" s="197"/>
      <c r="M2353" s="349"/>
      <c r="N2353" s="73"/>
    </row>
    <row r="2354" spans="1:14" x14ac:dyDescent="0.2">
      <c r="A2354" s="75"/>
      <c r="B2354" s="141"/>
      <c r="C2354" s="77"/>
      <c r="D2354" s="7"/>
      <c r="E2354" s="7"/>
      <c r="F2354" s="21"/>
      <c r="G2354" s="21"/>
      <c r="H2354" s="273"/>
      <c r="I2354" s="135"/>
      <c r="J2354" s="197"/>
      <c r="M2354" s="349"/>
      <c r="N2354" s="73"/>
    </row>
    <row r="2355" spans="1:14" x14ac:dyDescent="0.2">
      <c r="A2355" s="75"/>
      <c r="B2355" s="141"/>
      <c r="C2355" s="77"/>
      <c r="D2355" s="7"/>
      <c r="E2355" s="7"/>
      <c r="F2355" s="21"/>
      <c r="G2355" s="21"/>
      <c r="H2355" s="273"/>
      <c r="I2355" s="135"/>
      <c r="J2355" s="197"/>
      <c r="M2355" s="349"/>
      <c r="N2355" s="73"/>
    </row>
    <row r="2356" spans="1:14" x14ac:dyDescent="0.2">
      <c r="A2356" s="75"/>
      <c r="B2356" s="141"/>
      <c r="C2356" s="77"/>
      <c r="D2356" s="7"/>
      <c r="E2356" s="7"/>
      <c r="F2356" s="21"/>
      <c r="G2356" s="21"/>
      <c r="H2356" s="273"/>
      <c r="I2356" s="135"/>
      <c r="J2356" s="197"/>
      <c r="M2356" s="349"/>
      <c r="N2356" s="73"/>
    </row>
    <row r="2357" spans="1:14" x14ac:dyDescent="0.2">
      <c r="A2357" s="75"/>
      <c r="B2357" s="141"/>
      <c r="C2357" s="77"/>
      <c r="D2357" s="7"/>
      <c r="E2357" s="7"/>
      <c r="F2357" s="21"/>
      <c r="G2357" s="21"/>
      <c r="H2357" s="273"/>
      <c r="I2357" s="135"/>
      <c r="J2357" s="197"/>
      <c r="M2357" s="349"/>
      <c r="N2357" s="73"/>
    </row>
    <row r="2358" spans="1:14" x14ac:dyDescent="0.2">
      <c r="A2358" s="75"/>
      <c r="B2358" s="141"/>
      <c r="C2358" s="77"/>
      <c r="D2358" s="7"/>
      <c r="E2358" s="7"/>
      <c r="F2358" s="21"/>
      <c r="G2358" s="21"/>
      <c r="H2358" s="273"/>
      <c r="I2358" s="135"/>
      <c r="J2358" s="197"/>
      <c r="M2358" s="349"/>
      <c r="N2358" s="73"/>
    </row>
    <row r="2359" spans="1:14" x14ac:dyDescent="0.2">
      <c r="A2359" s="75"/>
      <c r="B2359" s="141"/>
      <c r="C2359" s="77"/>
      <c r="D2359" s="7"/>
      <c r="E2359" s="7"/>
      <c r="F2359" s="21"/>
      <c r="G2359" s="21"/>
      <c r="H2359" s="273"/>
      <c r="I2359" s="135"/>
      <c r="J2359" s="197"/>
      <c r="M2359" s="349"/>
      <c r="N2359" s="73"/>
    </row>
    <row r="2360" spans="1:14" x14ac:dyDescent="0.2">
      <c r="A2360" s="75"/>
      <c r="B2360" s="141"/>
      <c r="C2360" s="77"/>
      <c r="D2360" s="7"/>
      <c r="E2360" s="7"/>
      <c r="F2360" s="21"/>
      <c r="G2360" s="21"/>
      <c r="H2360" s="273"/>
      <c r="I2360" s="135"/>
      <c r="J2360" s="197"/>
      <c r="M2360" s="349"/>
      <c r="N2360" s="73"/>
    </row>
    <row r="2361" spans="1:14" x14ac:dyDescent="0.2">
      <c r="A2361" s="75"/>
      <c r="B2361" s="141"/>
      <c r="C2361" s="77"/>
      <c r="D2361" s="7"/>
      <c r="E2361" s="7"/>
      <c r="F2361" s="21"/>
      <c r="G2361" s="21"/>
      <c r="H2361" s="273"/>
      <c r="I2361" s="135"/>
      <c r="J2361" s="197"/>
      <c r="M2361" s="349"/>
      <c r="N2361" s="73"/>
    </row>
    <row r="2362" spans="1:14" x14ac:dyDescent="0.2">
      <c r="A2362" s="75"/>
      <c r="B2362" s="141"/>
      <c r="C2362" s="77"/>
      <c r="D2362" s="7"/>
      <c r="E2362" s="7"/>
      <c r="F2362" s="21"/>
      <c r="G2362" s="21"/>
      <c r="H2362" s="273"/>
      <c r="I2362" s="135"/>
      <c r="J2362" s="197"/>
      <c r="M2362" s="349"/>
      <c r="N2362" s="73"/>
    </row>
    <row r="2363" spans="1:14" x14ac:dyDescent="0.2">
      <c r="A2363" s="75"/>
      <c r="B2363" s="141"/>
      <c r="C2363" s="77"/>
      <c r="D2363" s="7"/>
      <c r="E2363" s="7"/>
      <c r="F2363" s="21"/>
      <c r="G2363" s="21"/>
      <c r="H2363" s="273"/>
      <c r="I2363" s="135"/>
      <c r="J2363" s="197"/>
      <c r="M2363" s="349"/>
      <c r="N2363" s="73"/>
    </row>
    <row r="2364" spans="1:14" x14ac:dyDescent="0.2">
      <c r="A2364" s="75"/>
      <c r="B2364" s="141"/>
      <c r="C2364" s="77"/>
      <c r="D2364" s="7"/>
      <c r="E2364" s="7"/>
      <c r="F2364" s="21"/>
      <c r="G2364" s="21"/>
      <c r="H2364" s="273"/>
      <c r="I2364" s="135"/>
      <c r="J2364" s="197"/>
      <c r="M2364" s="349"/>
      <c r="N2364" s="73"/>
    </row>
    <row r="2365" spans="1:14" x14ac:dyDescent="0.2">
      <c r="A2365" s="75"/>
      <c r="B2365" s="141"/>
      <c r="C2365" s="77"/>
      <c r="D2365" s="7"/>
      <c r="E2365" s="7"/>
      <c r="F2365" s="21"/>
      <c r="G2365" s="21"/>
      <c r="H2365" s="273"/>
      <c r="I2365" s="135"/>
      <c r="J2365" s="197"/>
      <c r="M2365" s="349"/>
      <c r="N2365" s="73"/>
    </row>
    <row r="2366" spans="1:14" x14ac:dyDescent="0.2">
      <c r="A2366" s="75"/>
      <c r="B2366" s="141"/>
      <c r="C2366" s="77"/>
      <c r="D2366" s="7"/>
      <c r="E2366" s="7"/>
      <c r="F2366" s="21"/>
      <c r="G2366" s="21"/>
      <c r="H2366" s="273"/>
      <c r="I2366" s="135"/>
      <c r="J2366" s="197"/>
      <c r="M2366" s="349"/>
      <c r="N2366" s="73"/>
    </row>
    <row r="2367" spans="1:14" x14ac:dyDescent="0.2">
      <c r="A2367" s="75"/>
      <c r="B2367" s="141"/>
      <c r="C2367" s="77"/>
      <c r="D2367" s="7"/>
      <c r="E2367" s="7"/>
      <c r="F2367" s="21"/>
      <c r="G2367" s="21"/>
      <c r="H2367" s="273"/>
      <c r="I2367" s="135"/>
      <c r="J2367" s="197"/>
      <c r="M2367" s="349"/>
      <c r="N2367" s="73"/>
    </row>
    <row r="2368" spans="1:14" x14ac:dyDescent="0.2">
      <c r="A2368" s="75"/>
      <c r="B2368" s="141"/>
      <c r="C2368" s="77"/>
      <c r="D2368" s="7"/>
      <c r="E2368" s="7"/>
      <c r="F2368" s="21"/>
      <c r="G2368" s="21"/>
      <c r="H2368" s="273"/>
      <c r="I2368" s="135"/>
      <c r="J2368" s="197"/>
      <c r="M2368" s="349"/>
      <c r="N2368" s="73"/>
    </row>
    <row r="2369" spans="1:14" x14ac:dyDescent="0.2">
      <c r="A2369" s="75"/>
      <c r="B2369" s="141"/>
      <c r="C2369" s="77"/>
      <c r="D2369" s="7"/>
      <c r="E2369" s="7"/>
      <c r="F2369" s="21"/>
      <c r="G2369" s="21"/>
      <c r="H2369" s="273"/>
      <c r="I2369" s="135"/>
      <c r="J2369" s="197"/>
      <c r="M2369" s="349"/>
      <c r="N2369" s="73"/>
    </row>
    <row r="2370" spans="1:14" x14ac:dyDescent="0.2">
      <c r="A2370" s="75"/>
      <c r="B2370" s="141"/>
      <c r="C2370" s="77"/>
      <c r="D2370" s="7"/>
      <c r="E2370" s="7"/>
      <c r="F2370" s="21"/>
      <c r="G2370" s="21"/>
      <c r="H2370" s="273"/>
      <c r="I2370" s="135"/>
      <c r="J2370" s="197"/>
      <c r="M2370" s="349"/>
      <c r="N2370" s="73"/>
    </row>
    <row r="2371" spans="1:14" x14ac:dyDescent="0.2">
      <c r="A2371" s="75"/>
      <c r="B2371" s="141"/>
      <c r="C2371" s="77"/>
      <c r="D2371" s="7"/>
      <c r="E2371" s="7"/>
      <c r="F2371" s="21"/>
      <c r="G2371" s="21"/>
      <c r="H2371" s="273"/>
      <c r="I2371" s="135"/>
      <c r="J2371" s="197"/>
      <c r="M2371" s="349"/>
      <c r="N2371" s="73"/>
    </row>
    <row r="2372" spans="1:14" x14ac:dyDescent="0.2">
      <c r="A2372" s="75"/>
      <c r="B2372" s="141"/>
      <c r="C2372" s="77"/>
      <c r="D2372" s="7"/>
      <c r="E2372" s="7"/>
      <c r="F2372" s="21"/>
      <c r="G2372" s="21"/>
      <c r="H2372" s="273"/>
      <c r="I2372" s="135"/>
      <c r="J2372" s="197"/>
      <c r="M2372" s="349"/>
      <c r="N2372" s="73"/>
    </row>
    <row r="2373" spans="1:14" x14ac:dyDescent="0.2">
      <c r="A2373" s="75"/>
      <c r="B2373" s="141"/>
      <c r="C2373" s="77"/>
      <c r="D2373" s="7"/>
      <c r="E2373" s="7"/>
      <c r="F2373" s="21"/>
      <c r="G2373" s="21"/>
      <c r="H2373" s="273"/>
      <c r="I2373" s="135"/>
      <c r="J2373" s="197"/>
      <c r="M2373" s="349"/>
      <c r="N2373" s="73"/>
    </row>
    <row r="2374" spans="1:14" x14ac:dyDescent="0.2">
      <c r="A2374" s="75"/>
      <c r="B2374" s="141"/>
      <c r="C2374" s="77"/>
      <c r="D2374" s="7"/>
      <c r="E2374" s="7"/>
      <c r="F2374" s="21"/>
      <c r="G2374" s="21"/>
      <c r="H2374" s="273"/>
      <c r="I2374" s="135"/>
      <c r="J2374" s="197"/>
      <c r="M2374" s="349"/>
      <c r="N2374" s="73"/>
    </row>
    <row r="2375" spans="1:14" x14ac:dyDescent="0.2">
      <c r="A2375" s="75"/>
      <c r="B2375" s="141"/>
      <c r="C2375" s="77"/>
      <c r="D2375" s="7"/>
      <c r="E2375" s="7"/>
      <c r="F2375" s="21"/>
      <c r="G2375" s="21"/>
      <c r="H2375" s="273"/>
      <c r="I2375" s="135"/>
      <c r="J2375" s="197"/>
      <c r="M2375" s="349"/>
      <c r="N2375" s="73"/>
    </row>
    <row r="2376" spans="1:14" x14ac:dyDescent="0.2">
      <c r="A2376" s="75"/>
      <c r="B2376" s="141"/>
      <c r="C2376" s="77"/>
      <c r="D2376" s="7"/>
      <c r="E2376" s="7"/>
      <c r="F2376" s="21"/>
      <c r="G2376" s="21"/>
      <c r="H2376" s="273"/>
      <c r="I2376" s="135"/>
      <c r="J2376" s="197"/>
      <c r="M2376" s="349"/>
      <c r="N2376" s="73"/>
    </row>
    <row r="2377" spans="1:14" x14ac:dyDescent="0.2">
      <c r="A2377" s="75"/>
      <c r="B2377" s="141"/>
      <c r="C2377" s="77"/>
      <c r="D2377" s="7"/>
      <c r="E2377" s="7"/>
      <c r="F2377" s="21"/>
      <c r="G2377" s="21"/>
      <c r="H2377" s="273"/>
      <c r="I2377" s="135"/>
      <c r="J2377" s="197"/>
      <c r="M2377" s="349"/>
      <c r="N2377" s="73"/>
    </row>
    <row r="2378" spans="1:14" x14ac:dyDescent="0.2">
      <c r="A2378" s="75"/>
      <c r="B2378" s="141"/>
      <c r="C2378" s="77"/>
      <c r="D2378" s="7"/>
      <c r="E2378" s="7"/>
      <c r="F2378" s="21"/>
      <c r="G2378" s="21"/>
      <c r="H2378" s="273"/>
      <c r="I2378" s="135"/>
      <c r="J2378" s="197"/>
      <c r="M2378" s="349"/>
      <c r="N2378" s="73"/>
    </row>
    <row r="2379" spans="1:14" x14ac:dyDescent="0.2">
      <c r="A2379" s="75"/>
      <c r="B2379" s="141"/>
      <c r="C2379" s="77"/>
      <c r="D2379" s="7"/>
      <c r="E2379" s="7"/>
      <c r="F2379" s="21"/>
      <c r="G2379" s="21"/>
      <c r="H2379" s="273"/>
      <c r="I2379" s="135"/>
      <c r="J2379" s="197"/>
      <c r="M2379" s="349"/>
      <c r="N2379" s="73"/>
    </row>
    <row r="2380" spans="1:14" x14ac:dyDescent="0.2">
      <c r="A2380" s="75"/>
      <c r="B2380" s="141"/>
      <c r="C2380" s="77"/>
      <c r="D2380" s="7"/>
      <c r="E2380" s="7"/>
      <c r="F2380" s="21"/>
      <c r="G2380" s="21"/>
      <c r="H2380" s="273"/>
      <c r="I2380" s="135"/>
      <c r="J2380" s="197"/>
      <c r="M2380" s="349"/>
      <c r="N2380" s="73"/>
    </row>
    <row r="2381" spans="1:14" x14ac:dyDescent="0.2">
      <c r="A2381" s="75"/>
      <c r="B2381" s="141"/>
      <c r="C2381" s="77"/>
      <c r="D2381" s="7"/>
      <c r="E2381" s="7"/>
      <c r="F2381" s="21"/>
      <c r="G2381" s="21"/>
      <c r="H2381" s="273"/>
      <c r="I2381" s="135"/>
      <c r="J2381" s="197"/>
      <c r="M2381" s="349"/>
      <c r="N2381" s="73"/>
    </row>
    <row r="2382" spans="1:14" x14ac:dyDescent="0.2">
      <c r="A2382" s="75"/>
      <c r="B2382" s="141"/>
      <c r="C2382" s="77"/>
      <c r="D2382" s="7"/>
      <c r="E2382" s="7"/>
      <c r="F2382" s="21"/>
      <c r="G2382" s="21"/>
      <c r="H2382" s="273"/>
      <c r="I2382" s="135"/>
      <c r="J2382" s="197"/>
      <c r="M2382" s="349"/>
      <c r="N2382" s="73"/>
    </row>
    <row r="2383" spans="1:14" x14ac:dyDescent="0.2">
      <c r="A2383" s="75"/>
      <c r="B2383" s="141"/>
      <c r="C2383" s="77"/>
      <c r="D2383" s="7"/>
      <c r="E2383" s="7"/>
      <c r="F2383" s="21"/>
      <c r="G2383" s="21"/>
      <c r="H2383" s="273"/>
      <c r="I2383" s="135"/>
      <c r="J2383" s="197"/>
      <c r="M2383" s="349"/>
      <c r="N2383" s="73"/>
    </row>
    <row r="2384" spans="1:14" x14ac:dyDescent="0.2">
      <c r="A2384" s="75"/>
      <c r="B2384" s="141"/>
      <c r="C2384" s="77"/>
      <c r="D2384" s="7"/>
      <c r="E2384" s="7"/>
      <c r="F2384" s="21"/>
      <c r="G2384" s="21"/>
      <c r="H2384" s="273"/>
      <c r="I2384" s="135"/>
      <c r="J2384" s="197"/>
      <c r="M2384" s="349"/>
      <c r="N2384" s="73"/>
    </row>
    <row r="2385" spans="1:14" x14ac:dyDescent="0.2">
      <c r="A2385" s="75"/>
      <c r="B2385" s="141"/>
      <c r="C2385" s="77"/>
      <c r="D2385" s="7"/>
      <c r="E2385" s="7"/>
      <c r="F2385" s="21"/>
      <c r="G2385" s="21"/>
      <c r="H2385" s="273"/>
      <c r="I2385" s="135"/>
      <c r="J2385" s="197"/>
      <c r="M2385" s="349"/>
      <c r="N2385" s="73"/>
    </row>
    <row r="2386" spans="1:14" x14ac:dyDescent="0.2">
      <c r="A2386" s="75"/>
      <c r="B2386" s="141"/>
      <c r="C2386" s="77"/>
      <c r="D2386" s="7"/>
      <c r="E2386" s="7"/>
      <c r="F2386" s="21"/>
      <c r="G2386" s="21"/>
      <c r="H2386" s="273"/>
      <c r="I2386" s="135"/>
      <c r="J2386" s="197"/>
      <c r="M2386" s="349"/>
      <c r="N2386" s="73"/>
    </row>
    <row r="2387" spans="1:14" x14ac:dyDescent="0.2">
      <c r="A2387" s="75"/>
      <c r="B2387" s="141"/>
      <c r="C2387" s="77"/>
      <c r="D2387" s="7"/>
      <c r="E2387" s="7"/>
      <c r="F2387" s="21"/>
      <c r="G2387" s="21"/>
      <c r="H2387" s="273"/>
      <c r="I2387" s="135"/>
      <c r="J2387" s="197"/>
      <c r="M2387" s="349"/>
      <c r="N2387" s="73"/>
    </row>
    <row r="2388" spans="1:14" x14ac:dyDescent="0.2">
      <c r="A2388" s="75"/>
      <c r="B2388" s="141"/>
      <c r="C2388" s="77"/>
      <c r="D2388" s="7"/>
      <c r="E2388" s="7"/>
      <c r="F2388" s="21"/>
      <c r="G2388" s="21"/>
      <c r="H2388" s="273"/>
      <c r="I2388" s="135"/>
      <c r="J2388" s="197"/>
      <c r="M2388" s="349"/>
      <c r="N2388" s="73"/>
    </row>
    <row r="2389" spans="1:14" x14ac:dyDescent="0.2">
      <c r="A2389" s="75"/>
      <c r="B2389" s="141"/>
      <c r="C2389" s="77"/>
      <c r="D2389" s="7"/>
      <c r="E2389" s="7"/>
      <c r="F2389" s="21"/>
      <c r="G2389" s="21"/>
      <c r="H2389" s="273"/>
      <c r="I2389" s="135"/>
      <c r="J2389" s="197"/>
      <c r="M2389" s="349"/>
      <c r="N2389" s="73"/>
    </row>
    <row r="2390" spans="1:14" x14ac:dyDescent="0.2">
      <c r="A2390" s="75"/>
      <c r="B2390" s="141"/>
      <c r="C2390" s="77"/>
      <c r="D2390" s="7"/>
      <c r="E2390" s="7"/>
      <c r="F2390" s="21"/>
      <c r="G2390" s="21"/>
      <c r="H2390" s="273"/>
      <c r="I2390" s="135"/>
      <c r="J2390" s="197"/>
      <c r="M2390" s="349"/>
      <c r="N2390" s="73"/>
    </row>
    <row r="2391" spans="1:14" x14ac:dyDescent="0.2">
      <c r="A2391" s="75"/>
      <c r="B2391" s="141"/>
      <c r="C2391" s="77"/>
      <c r="D2391" s="7"/>
      <c r="E2391" s="7"/>
      <c r="F2391" s="21"/>
      <c r="G2391" s="21"/>
      <c r="H2391" s="273"/>
      <c r="I2391" s="135"/>
      <c r="J2391" s="197"/>
      <c r="M2391" s="349"/>
      <c r="N2391" s="73"/>
    </row>
    <row r="2392" spans="1:14" x14ac:dyDescent="0.2">
      <c r="A2392" s="75"/>
      <c r="B2392" s="141"/>
      <c r="C2392" s="77"/>
      <c r="D2392" s="7"/>
      <c r="E2392" s="7"/>
      <c r="F2392" s="21"/>
      <c r="G2392" s="21"/>
      <c r="H2392" s="273"/>
      <c r="I2392" s="135"/>
      <c r="J2392" s="197"/>
      <c r="M2392" s="349"/>
      <c r="N2392" s="73"/>
    </row>
    <row r="2393" spans="1:14" x14ac:dyDescent="0.2">
      <c r="A2393" s="75"/>
      <c r="B2393" s="141"/>
      <c r="C2393" s="77"/>
      <c r="D2393" s="7"/>
      <c r="E2393" s="7"/>
      <c r="F2393" s="21"/>
      <c r="G2393" s="21"/>
      <c r="H2393" s="273"/>
      <c r="I2393" s="135"/>
      <c r="J2393" s="197"/>
      <c r="M2393" s="349"/>
      <c r="N2393" s="73"/>
    </row>
    <row r="2394" spans="1:14" x14ac:dyDescent="0.2">
      <c r="A2394" s="75"/>
      <c r="B2394" s="141"/>
      <c r="C2394" s="77"/>
      <c r="D2394" s="7"/>
      <c r="E2394" s="7"/>
      <c r="F2394" s="21"/>
      <c r="G2394" s="21"/>
      <c r="H2394" s="273"/>
      <c r="I2394" s="135"/>
      <c r="J2394" s="197"/>
      <c r="M2394" s="349"/>
      <c r="N2394" s="73"/>
    </row>
    <row r="2395" spans="1:14" x14ac:dyDescent="0.2">
      <c r="A2395" s="75"/>
      <c r="B2395" s="141"/>
      <c r="C2395" s="77"/>
      <c r="D2395" s="7"/>
      <c r="E2395" s="7"/>
      <c r="F2395" s="21"/>
      <c r="G2395" s="21"/>
      <c r="H2395" s="273"/>
      <c r="I2395" s="135"/>
      <c r="J2395" s="197"/>
      <c r="M2395" s="349"/>
      <c r="N2395" s="73"/>
    </row>
    <row r="2396" spans="1:14" x14ac:dyDescent="0.2">
      <c r="A2396" s="75"/>
      <c r="B2396" s="141"/>
      <c r="C2396" s="77"/>
      <c r="D2396" s="7"/>
      <c r="E2396" s="7"/>
      <c r="F2396" s="21"/>
      <c r="G2396" s="21"/>
      <c r="H2396" s="273"/>
      <c r="I2396" s="135"/>
      <c r="J2396" s="197"/>
      <c r="M2396" s="349"/>
      <c r="N2396" s="73"/>
    </row>
    <row r="2397" spans="1:14" x14ac:dyDescent="0.2">
      <c r="A2397" s="75"/>
      <c r="B2397" s="141"/>
      <c r="C2397" s="77"/>
      <c r="D2397" s="7"/>
      <c r="E2397" s="7"/>
      <c r="F2397" s="21"/>
      <c r="G2397" s="21"/>
      <c r="H2397" s="273"/>
      <c r="I2397" s="135"/>
      <c r="J2397" s="197"/>
      <c r="M2397" s="349"/>
      <c r="N2397" s="73"/>
    </row>
    <row r="2398" spans="1:14" x14ac:dyDescent="0.2">
      <c r="A2398" s="75"/>
      <c r="B2398" s="141"/>
      <c r="C2398" s="77"/>
      <c r="D2398" s="7"/>
      <c r="E2398" s="7"/>
      <c r="F2398" s="21"/>
      <c r="G2398" s="21"/>
      <c r="H2398" s="273"/>
      <c r="I2398" s="135"/>
      <c r="J2398" s="197"/>
      <c r="M2398" s="349"/>
      <c r="N2398" s="73"/>
    </row>
    <row r="2399" spans="1:14" x14ac:dyDescent="0.2">
      <c r="A2399" s="75"/>
      <c r="B2399" s="141"/>
      <c r="C2399" s="77"/>
      <c r="D2399" s="7"/>
      <c r="E2399" s="7"/>
      <c r="F2399" s="21"/>
      <c r="G2399" s="21"/>
      <c r="H2399" s="273"/>
      <c r="I2399" s="135"/>
      <c r="J2399" s="197"/>
      <c r="M2399" s="349"/>
      <c r="N2399" s="73"/>
    </row>
    <row r="2400" spans="1:14" x14ac:dyDescent="0.2">
      <c r="A2400" s="75"/>
      <c r="B2400" s="141"/>
      <c r="C2400" s="77"/>
      <c r="D2400" s="7"/>
      <c r="E2400" s="7"/>
      <c r="F2400" s="21"/>
      <c r="G2400" s="21"/>
      <c r="H2400" s="273"/>
      <c r="I2400" s="135"/>
      <c r="J2400" s="197"/>
      <c r="M2400" s="349"/>
      <c r="N2400" s="73"/>
    </row>
    <row r="2401" spans="1:14" x14ac:dyDescent="0.2">
      <c r="A2401" s="75"/>
      <c r="B2401" s="141"/>
      <c r="C2401" s="77"/>
      <c r="D2401" s="7"/>
      <c r="E2401" s="7"/>
      <c r="F2401" s="21"/>
      <c r="G2401" s="21"/>
      <c r="H2401" s="273"/>
      <c r="I2401" s="135"/>
      <c r="J2401" s="197"/>
      <c r="M2401" s="349"/>
      <c r="N2401" s="73"/>
    </row>
    <row r="2402" spans="1:14" x14ac:dyDescent="0.2">
      <c r="A2402" s="75"/>
      <c r="B2402" s="141"/>
      <c r="C2402" s="77"/>
      <c r="D2402" s="7"/>
      <c r="E2402" s="7"/>
      <c r="F2402" s="21"/>
      <c r="G2402" s="21"/>
      <c r="H2402" s="273"/>
      <c r="I2402" s="135"/>
      <c r="J2402" s="197"/>
      <c r="M2402" s="349"/>
      <c r="N2402" s="73"/>
    </row>
    <row r="2403" spans="1:14" x14ac:dyDescent="0.2">
      <c r="A2403" s="75"/>
      <c r="B2403" s="141"/>
      <c r="C2403" s="77"/>
      <c r="D2403" s="7"/>
      <c r="E2403" s="7"/>
      <c r="F2403" s="21"/>
      <c r="G2403" s="21"/>
      <c r="H2403" s="273"/>
      <c r="I2403" s="135"/>
      <c r="J2403" s="197"/>
      <c r="M2403" s="349"/>
      <c r="N2403" s="73"/>
    </row>
    <row r="2404" spans="1:14" x14ac:dyDescent="0.2">
      <c r="A2404" s="75"/>
      <c r="B2404" s="141"/>
      <c r="C2404" s="77"/>
      <c r="D2404" s="7"/>
      <c r="E2404" s="7"/>
      <c r="F2404" s="21"/>
      <c r="G2404" s="21"/>
      <c r="H2404" s="273"/>
      <c r="I2404" s="135"/>
      <c r="J2404" s="197"/>
      <c r="M2404" s="349"/>
      <c r="N2404" s="73"/>
    </row>
    <row r="2405" spans="1:14" x14ac:dyDescent="0.2">
      <c r="A2405" s="75"/>
      <c r="B2405" s="141"/>
      <c r="C2405" s="77"/>
      <c r="D2405" s="7"/>
      <c r="E2405" s="7"/>
      <c r="F2405" s="21"/>
      <c r="G2405" s="21"/>
      <c r="H2405" s="273"/>
      <c r="I2405" s="135"/>
      <c r="J2405" s="197"/>
      <c r="M2405" s="349"/>
      <c r="N2405" s="73"/>
    </row>
    <row r="2406" spans="1:14" x14ac:dyDescent="0.2">
      <c r="A2406" s="75"/>
      <c r="B2406" s="141"/>
      <c r="C2406" s="77"/>
      <c r="D2406" s="7"/>
      <c r="E2406" s="7"/>
      <c r="F2406" s="21"/>
      <c r="G2406" s="21"/>
      <c r="H2406" s="273"/>
      <c r="I2406" s="135"/>
      <c r="J2406" s="197"/>
      <c r="M2406" s="349"/>
      <c r="N2406" s="73"/>
    </row>
    <row r="2407" spans="1:14" x14ac:dyDescent="0.2">
      <c r="A2407" s="75"/>
      <c r="B2407" s="141"/>
      <c r="C2407" s="77"/>
      <c r="D2407" s="7"/>
      <c r="E2407" s="7"/>
      <c r="F2407" s="21"/>
      <c r="G2407" s="21"/>
      <c r="H2407" s="273"/>
      <c r="I2407" s="135"/>
      <c r="J2407" s="197"/>
      <c r="M2407" s="349"/>
      <c r="N2407" s="73"/>
    </row>
    <row r="2408" spans="1:14" x14ac:dyDescent="0.2">
      <c r="A2408" s="75"/>
      <c r="B2408" s="141"/>
      <c r="C2408" s="77"/>
      <c r="D2408" s="7"/>
      <c r="E2408" s="7"/>
      <c r="F2408" s="21"/>
      <c r="G2408" s="21"/>
      <c r="H2408" s="273"/>
      <c r="I2408" s="135"/>
      <c r="J2408" s="197"/>
      <c r="M2408" s="349"/>
      <c r="N2408" s="73"/>
    </row>
    <row r="2409" spans="1:14" x14ac:dyDescent="0.2">
      <c r="A2409" s="75"/>
      <c r="B2409" s="141"/>
      <c r="C2409" s="77"/>
      <c r="D2409" s="7"/>
      <c r="E2409" s="7"/>
      <c r="F2409" s="21"/>
      <c r="G2409" s="21"/>
      <c r="H2409" s="273"/>
      <c r="I2409" s="135"/>
      <c r="J2409" s="197"/>
      <c r="M2409" s="349"/>
      <c r="N2409" s="73"/>
    </row>
    <row r="2410" spans="1:14" x14ac:dyDescent="0.2">
      <c r="A2410" s="75"/>
      <c r="B2410" s="141"/>
      <c r="C2410" s="77"/>
      <c r="D2410" s="7"/>
      <c r="E2410" s="7"/>
      <c r="F2410" s="21"/>
      <c r="G2410" s="21"/>
      <c r="H2410" s="273"/>
      <c r="I2410" s="135"/>
      <c r="J2410" s="197"/>
      <c r="M2410" s="349"/>
      <c r="N2410" s="73"/>
    </row>
    <row r="2411" spans="1:14" x14ac:dyDescent="0.2">
      <c r="A2411" s="75"/>
      <c r="B2411" s="141"/>
      <c r="C2411" s="77"/>
      <c r="D2411" s="7"/>
      <c r="E2411" s="7"/>
      <c r="F2411" s="21"/>
      <c r="G2411" s="21"/>
      <c r="H2411" s="273"/>
      <c r="I2411" s="135"/>
      <c r="J2411" s="197"/>
      <c r="M2411" s="349"/>
      <c r="N2411" s="73"/>
    </row>
    <row r="2412" spans="1:14" x14ac:dyDescent="0.2">
      <c r="A2412" s="75"/>
      <c r="B2412" s="141"/>
      <c r="C2412" s="77"/>
      <c r="D2412" s="7"/>
      <c r="E2412" s="7"/>
      <c r="F2412" s="21"/>
      <c r="G2412" s="21"/>
      <c r="H2412" s="273"/>
      <c r="I2412" s="135"/>
      <c r="J2412" s="197"/>
      <c r="M2412" s="349"/>
      <c r="N2412" s="73"/>
    </row>
    <row r="2413" spans="1:14" x14ac:dyDescent="0.2">
      <c r="A2413" s="75"/>
      <c r="B2413" s="141"/>
      <c r="C2413" s="77"/>
      <c r="D2413" s="7"/>
      <c r="E2413" s="7"/>
      <c r="F2413" s="21"/>
      <c r="G2413" s="21"/>
      <c r="H2413" s="273"/>
      <c r="I2413" s="135"/>
      <c r="J2413" s="197"/>
      <c r="M2413" s="349"/>
      <c r="N2413" s="73"/>
    </row>
    <row r="2414" spans="1:14" x14ac:dyDescent="0.2">
      <c r="A2414" s="75"/>
      <c r="B2414" s="141"/>
      <c r="C2414" s="77"/>
      <c r="D2414" s="7"/>
      <c r="E2414" s="7"/>
      <c r="F2414" s="21"/>
      <c r="G2414" s="21"/>
      <c r="H2414" s="273"/>
      <c r="I2414" s="135"/>
      <c r="J2414" s="197"/>
      <c r="M2414" s="349"/>
      <c r="N2414" s="73"/>
    </row>
    <row r="2415" spans="1:14" x14ac:dyDescent="0.2">
      <c r="A2415" s="75"/>
      <c r="B2415" s="141"/>
      <c r="C2415" s="77"/>
      <c r="D2415" s="7"/>
      <c r="E2415" s="7"/>
      <c r="F2415" s="21"/>
      <c r="G2415" s="21"/>
      <c r="H2415" s="273"/>
      <c r="I2415" s="135"/>
      <c r="J2415" s="197"/>
      <c r="M2415" s="349"/>
      <c r="N2415" s="73"/>
    </row>
    <row r="2416" spans="1:14" x14ac:dyDescent="0.2">
      <c r="A2416" s="75"/>
      <c r="B2416" s="141"/>
      <c r="C2416" s="77"/>
      <c r="D2416" s="7"/>
      <c r="E2416" s="7"/>
      <c r="F2416" s="21"/>
      <c r="G2416" s="21"/>
      <c r="H2416" s="273"/>
      <c r="I2416" s="135"/>
      <c r="J2416" s="197"/>
      <c r="M2416" s="349"/>
      <c r="N2416" s="73"/>
    </row>
    <row r="2417" spans="1:14" x14ac:dyDescent="0.2">
      <c r="A2417" s="75"/>
      <c r="B2417" s="141"/>
      <c r="C2417" s="77"/>
      <c r="D2417" s="7"/>
      <c r="E2417" s="7"/>
      <c r="F2417" s="21"/>
      <c r="G2417" s="21"/>
      <c r="H2417" s="273"/>
      <c r="I2417" s="135"/>
      <c r="J2417" s="197"/>
      <c r="M2417" s="349"/>
      <c r="N2417" s="73"/>
    </row>
    <row r="2418" spans="1:14" x14ac:dyDescent="0.2">
      <c r="A2418" s="75"/>
      <c r="B2418" s="141"/>
      <c r="C2418" s="77"/>
      <c r="D2418" s="7"/>
      <c r="E2418" s="7"/>
      <c r="F2418" s="21"/>
      <c r="G2418" s="21"/>
      <c r="H2418" s="273"/>
      <c r="I2418" s="135"/>
      <c r="J2418" s="197"/>
      <c r="M2418" s="349"/>
      <c r="N2418" s="73"/>
    </row>
    <row r="2419" spans="1:14" x14ac:dyDescent="0.2">
      <c r="A2419" s="75"/>
      <c r="B2419" s="141"/>
      <c r="C2419" s="77"/>
      <c r="D2419" s="7"/>
      <c r="E2419" s="7"/>
      <c r="F2419" s="21"/>
      <c r="G2419" s="21"/>
      <c r="H2419" s="273"/>
      <c r="I2419" s="135"/>
      <c r="J2419" s="197"/>
      <c r="M2419" s="349"/>
      <c r="N2419" s="73"/>
    </row>
    <row r="2420" spans="1:14" x14ac:dyDescent="0.2">
      <c r="A2420" s="75"/>
      <c r="B2420" s="141"/>
      <c r="C2420" s="77"/>
      <c r="D2420" s="7"/>
      <c r="E2420" s="7"/>
      <c r="F2420" s="21"/>
      <c r="G2420" s="21"/>
      <c r="H2420" s="273"/>
      <c r="I2420" s="135"/>
      <c r="J2420" s="197"/>
      <c r="M2420" s="349"/>
      <c r="N2420" s="73"/>
    </row>
    <row r="2421" spans="1:14" x14ac:dyDescent="0.2">
      <c r="A2421" s="75"/>
      <c r="B2421" s="141"/>
      <c r="C2421" s="77"/>
      <c r="D2421" s="7"/>
      <c r="E2421" s="7"/>
      <c r="F2421" s="21"/>
      <c r="G2421" s="21"/>
      <c r="H2421" s="273"/>
      <c r="I2421" s="135"/>
      <c r="J2421" s="197"/>
      <c r="M2421" s="349"/>
      <c r="N2421" s="73"/>
    </row>
    <row r="2422" spans="1:14" x14ac:dyDescent="0.2">
      <c r="A2422" s="75"/>
      <c r="B2422" s="141"/>
      <c r="C2422" s="77"/>
      <c r="D2422" s="7"/>
      <c r="E2422" s="7"/>
      <c r="F2422" s="21"/>
      <c r="G2422" s="21"/>
      <c r="H2422" s="273"/>
      <c r="I2422" s="135"/>
      <c r="J2422" s="197"/>
      <c r="M2422" s="349"/>
      <c r="N2422" s="73"/>
    </row>
    <row r="2423" spans="1:14" x14ac:dyDescent="0.2">
      <c r="A2423" s="75"/>
      <c r="B2423" s="141"/>
      <c r="C2423" s="77"/>
      <c r="D2423" s="7"/>
      <c r="E2423" s="7"/>
      <c r="F2423" s="21"/>
      <c r="G2423" s="21"/>
      <c r="H2423" s="273"/>
      <c r="I2423" s="135"/>
      <c r="J2423" s="197"/>
      <c r="M2423" s="349"/>
      <c r="N2423" s="73"/>
    </row>
    <row r="2424" spans="1:14" ht="15" x14ac:dyDescent="0.25">
      <c r="A2424" s="17"/>
      <c r="B2424" s="18"/>
      <c r="C2424" s="19"/>
      <c r="D2424" s="143"/>
      <c r="E2424" s="7"/>
      <c r="F2424" s="21"/>
      <c r="G2424" s="22"/>
      <c r="H2424" s="273"/>
      <c r="I2424" s="23"/>
      <c r="J2424" s="197"/>
      <c r="M2424" s="351"/>
      <c r="N2424" s="73"/>
    </row>
    <row r="2425" spans="1:14" x14ac:dyDescent="0.2">
      <c r="A2425" s="75"/>
      <c r="B2425" s="141"/>
      <c r="C2425" s="77"/>
      <c r="D2425" s="7"/>
      <c r="E2425" s="7"/>
      <c r="F2425" s="21"/>
      <c r="G2425" s="21"/>
      <c r="H2425" s="273"/>
      <c r="I2425" s="135"/>
      <c r="J2425" s="197"/>
      <c r="M2425" s="349"/>
      <c r="N2425" s="73"/>
    </row>
    <row r="2426" spans="1:14" x14ac:dyDescent="0.2">
      <c r="A2426" s="75"/>
      <c r="B2426" s="141"/>
      <c r="C2426" s="77"/>
      <c r="D2426" s="7"/>
      <c r="E2426" s="7"/>
      <c r="F2426" s="21"/>
      <c r="G2426" s="21"/>
      <c r="H2426" s="273"/>
      <c r="I2426" s="135"/>
      <c r="J2426" s="197"/>
      <c r="M2426" s="349"/>
      <c r="N2426" s="73"/>
    </row>
    <row r="2427" spans="1:14" x14ac:dyDescent="0.2">
      <c r="A2427" s="75"/>
      <c r="B2427" s="141"/>
      <c r="C2427" s="77"/>
      <c r="D2427" s="7"/>
      <c r="E2427" s="7"/>
      <c r="F2427" s="21"/>
      <c r="G2427" s="21"/>
      <c r="H2427" s="273"/>
      <c r="I2427" s="135"/>
      <c r="J2427" s="197"/>
      <c r="M2427" s="349"/>
      <c r="N2427" s="73"/>
    </row>
    <row r="2428" spans="1:14" x14ac:dyDescent="0.2">
      <c r="A2428" s="75"/>
      <c r="B2428" s="141"/>
      <c r="C2428" s="77"/>
      <c r="D2428" s="7"/>
      <c r="E2428" s="7"/>
      <c r="F2428" s="21"/>
      <c r="G2428" s="21"/>
      <c r="H2428" s="273"/>
      <c r="I2428" s="135"/>
      <c r="J2428" s="197"/>
      <c r="M2428" s="349"/>
      <c r="N2428" s="73"/>
    </row>
    <row r="2429" spans="1:14" x14ac:dyDescent="0.2">
      <c r="A2429" s="75"/>
      <c r="B2429" s="141"/>
      <c r="C2429" s="77"/>
      <c r="D2429" s="7"/>
      <c r="E2429" s="7"/>
      <c r="F2429" s="21"/>
      <c r="G2429" s="21"/>
      <c r="H2429" s="273"/>
      <c r="I2429" s="135"/>
      <c r="J2429" s="197"/>
      <c r="M2429" s="349"/>
      <c r="N2429" s="73"/>
    </row>
    <row r="2430" spans="1:14" x14ac:dyDescent="0.2">
      <c r="A2430" s="75"/>
      <c r="B2430" s="141"/>
      <c r="C2430" s="77"/>
      <c r="D2430" s="7"/>
      <c r="E2430" s="7"/>
      <c r="F2430" s="21"/>
      <c r="G2430" s="21"/>
      <c r="H2430" s="273"/>
      <c r="I2430" s="135"/>
      <c r="J2430" s="197"/>
      <c r="M2430" s="349"/>
      <c r="N2430" s="73"/>
    </row>
    <row r="2431" spans="1:14" x14ac:dyDescent="0.2">
      <c r="A2431" s="75"/>
      <c r="B2431" s="141"/>
      <c r="C2431" s="77"/>
      <c r="D2431" s="7"/>
      <c r="E2431" s="7"/>
      <c r="F2431" s="21"/>
      <c r="G2431" s="21"/>
      <c r="H2431" s="273"/>
      <c r="I2431" s="135"/>
      <c r="J2431" s="197"/>
      <c r="M2431" s="349"/>
      <c r="N2431" s="73"/>
    </row>
    <row r="2432" spans="1:14" x14ac:dyDescent="0.2">
      <c r="A2432" s="75"/>
      <c r="B2432" s="141"/>
      <c r="C2432" s="77"/>
      <c r="D2432" s="7"/>
      <c r="E2432" s="7"/>
      <c r="F2432" s="21"/>
      <c r="G2432" s="21"/>
      <c r="H2432" s="273"/>
      <c r="I2432" s="135"/>
      <c r="J2432" s="197"/>
      <c r="M2432" s="349"/>
      <c r="N2432" s="73"/>
    </row>
    <row r="2433" spans="1:15" x14ac:dyDescent="0.2">
      <c r="A2433" s="75"/>
      <c r="B2433" s="141"/>
      <c r="C2433" s="77"/>
      <c r="D2433" s="7"/>
      <c r="E2433" s="7"/>
      <c r="F2433" s="21"/>
      <c r="G2433" s="21"/>
      <c r="H2433" s="273"/>
      <c r="I2433" s="135"/>
      <c r="J2433" s="197"/>
      <c r="M2433" s="349"/>
      <c r="N2433" s="73"/>
    </row>
    <row r="2434" spans="1:15" x14ac:dyDescent="0.2">
      <c r="A2434" s="75"/>
      <c r="B2434" s="141"/>
      <c r="C2434" s="77"/>
      <c r="D2434" s="7"/>
      <c r="E2434" s="7"/>
      <c r="F2434" s="21"/>
      <c r="G2434" s="21"/>
      <c r="H2434" s="273"/>
      <c r="I2434" s="135"/>
      <c r="J2434" s="197"/>
      <c r="M2434" s="349"/>
      <c r="N2434" s="73"/>
    </row>
    <row r="2435" spans="1:15" x14ac:dyDescent="0.2">
      <c r="A2435" s="75"/>
      <c r="B2435" s="141"/>
      <c r="C2435" s="77"/>
      <c r="D2435" s="7"/>
      <c r="E2435" s="7"/>
      <c r="F2435" s="21"/>
      <c r="G2435" s="21"/>
      <c r="H2435" s="273"/>
      <c r="I2435" s="135"/>
      <c r="J2435" s="197"/>
      <c r="M2435" s="349"/>
      <c r="N2435" s="73"/>
    </row>
    <row r="2436" spans="1:15" x14ac:dyDescent="0.2">
      <c r="A2436" s="75"/>
      <c r="B2436" s="141"/>
      <c r="C2436" s="77"/>
      <c r="D2436" s="7"/>
      <c r="E2436" s="7"/>
      <c r="F2436" s="21"/>
      <c r="G2436" s="21"/>
      <c r="H2436" s="273"/>
      <c r="I2436" s="135"/>
      <c r="J2436" s="197"/>
      <c r="M2436" s="349"/>
      <c r="N2436" s="73"/>
    </row>
    <row r="2437" spans="1:15" x14ac:dyDescent="0.2">
      <c r="A2437" s="75"/>
      <c r="B2437" s="141"/>
      <c r="C2437" s="77"/>
      <c r="D2437" s="7"/>
      <c r="E2437" s="7"/>
      <c r="F2437" s="21"/>
      <c r="G2437" s="21"/>
      <c r="H2437" s="273"/>
      <c r="I2437" s="135"/>
      <c r="J2437" s="197"/>
      <c r="M2437" s="342"/>
    </row>
    <row r="2438" spans="1:15" x14ac:dyDescent="0.2">
      <c r="A2438" s="75"/>
      <c r="B2438" s="141"/>
      <c r="C2438" s="77"/>
      <c r="D2438" s="7"/>
      <c r="E2438" s="7"/>
      <c r="F2438" s="21"/>
      <c r="G2438" s="21"/>
      <c r="H2438" s="273"/>
      <c r="I2438" s="135"/>
      <c r="J2438" s="197"/>
    </row>
    <row r="2439" spans="1:15" x14ac:dyDescent="0.2">
      <c r="A2439" s="75"/>
      <c r="B2439" s="141"/>
      <c r="C2439" s="77"/>
      <c r="D2439" s="7"/>
      <c r="E2439" s="7"/>
      <c r="F2439" s="21"/>
      <c r="G2439" s="21"/>
      <c r="H2439" s="273"/>
      <c r="I2439" s="135"/>
      <c r="J2439" s="197"/>
    </row>
    <row r="2440" spans="1:15" ht="15" x14ac:dyDescent="0.25">
      <c r="A2440" s="75"/>
      <c r="B2440" s="141"/>
      <c r="C2440" s="77"/>
      <c r="D2440" s="7"/>
      <c r="E2440" s="7"/>
      <c r="F2440" s="21"/>
      <c r="G2440" s="21"/>
      <c r="H2440" s="273"/>
      <c r="I2440" s="135"/>
      <c r="J2440" s="197"/>
      <c r="M2440" s="352"/>
    </row>
    <row r="2441" spans="1:15" x14ac:dyDescent="0.2">
      <c r="A2441" s="75"/>
      <c r="B2441" s="141"/>
      <c r="C2441" s="77"/>
      <c r="D2441" s="7"/>
      <c r="E2441" s="7"/>
      <c r="F2441" s="21"/>
      <c r="G2441" s="21"/>
      <c r="H2441" s="273"/>
      <c r="I2441" s="135"/>
      <c r="J2441" s="197"/>
    </row>
    <row r="2442" spans="1:15" x14ac:dyDescent="0.2">
      <c r="A2442" s="75"/>
      <c r="B2442" s="141"/>
      <c r="C2442" s="77"/>
      <c r="D2442" s="7"/>
      <c r="E2442" s="7"/>
      <c r="F2442" s="21"/>
      <c r="G2442" s="21"/>
      <c r="H2442" s="273"/>
      <c r="I2442" s="135"/>
      <c r="J2442" s="197"/>
      <c r="M2442" s="351"/>
      <c r="N2442" s="73"/>
      <c r="O2442" s="38"/>
    </row>
    <row r="2443" spans="1:15" ht="15" x14ac:dyDescent="0.25">
      <c r="A2443" s="75"/>
      <c r="B2443" s="141"/>
      <c r="C2443" s="77"/>
      <c r="D2443" s="7"/>
      <c r="E2443" s="7"/>
      <c r="F2443" s="21"/>
      <c r="G2443" s="21"/>
      <c r="H2443" s="273"/>
      <c r="I2443" s="135"/>
      <c r="J2443" s="197"/>
      <c r="M2443" s="344"/>
      <c r="N2443" s="73"/>
    </row>
    <row r="2444" spans="1:15" s="206" customFormat="1" ht="15" x14ac:dyDescent="0.25">
      <c r="A2444" s="200"/>
      <c r="B2444" s="201"/>
      <c r="C2444" s="202"/>
      <c r="D2444" s="128"/>
      <c r="E2444" s="202"/>
      <c r="F2444" s="21"/>
      <c r="G2444" s="202"/>
      <c r="H2444" s="289"/>
      <c r="I2444" s="203"/>
      <c r="J2444" s="197"/>
      <c r="K2444" s="71"/>
      <c r="L2444" s="250"/>
      <c r="M2444" s="353"/>
      <c r="N2444" s="205"/>
    </row>
    <row r="2445" spans="1:15" x14ac:dyDescent="0.2">
      <c r="A2445" s="75"/>
      <c r="B2445" s="141"/>
      <c r="C2445" s="77"/>
      <c r="D2445" s="21"/>
      <c r="E2445" s="21"/>
      <c r="F2445" s="21"/>
      <c r="G2445" s="142"/>
      <c r="H2445" s="273"/>
      <c r="I2445" s="135"/>
      <c r="J2445" s="197"/>
      <c r="M2445" s="351"/>
      <c r="N2445" s="73"/>
    </row>
    <row r="2446" spans="1:15" x14ac:dyDescent="0.2">
      <c r="A2446" s="75"/>
      <c r="B2446" s="141"/>
      <c r="C2446" s="77"/>
      <c r="D2446" s="21"/>
      <c r="E2446" s="21"/>
      <c r="F2446" s="21"/>
      <c r="G2446" s="142"/>
      <c r="H2446" s="273"/>
      <c r="I2446" s="135"/>
      <c r="J2446" s="197"/>
      <c r="M2446" s="351"/>
      <c r="N2446" s="73"/>
    </row>
    <row r="2447" spans="1:15" x14ac:dyDescent="0.2">
      <c r="A2447" s="75"/>
      <c r="B2447" s="141"/>
      <c r="C2447" s="77"/>
      <c r="D2447" s="21"/>
      <c r="E2447" s="21"/>
      <c r="F2447" s="21"/>
      <c r="G2447" s="142"/>
      <c r="H2447" s="273"/>
      <c r="I2447" s="135"/>
      <c r="J2447" s="197"/>
      <c r="M2447" s="351"/>
      <c r="N2447" s="73"/>
    </row>
    <row r="2448" spans="1:15" s="74" customFormat="1" x14ac:dyDescent="0.2">
      <c r="A2448" s="75"/>
      <c r="B2448" s="141"/>
      <c r="C2448" s="77"/>
      <c r="D2448" s="21"/>
      <c r="E2448" s="21"/>
      <c r="F2448" s="21"/>
      <c r="G2448" s="142"/>
      <c r="H2448" s="273"/>
      <c r="I2448" s="135"/>
      <c r="J2448" s="197"/>
      <c r="K2448" s="35"/>
      <c r="L2448" s="246"/>
      <c r="M2448" s="351"/>
      <c r="N2448" s="73"/>
    </row>
    <row r="2449" spans="1:14" s="74" customFormat="1" x14ac:dyDescent="0.2">
      <c r="A2449" s="75"/>
      <c r="B2449" s="141"/>
      <c r="C2449" s="77"/>
      <c r="D2449" s="21"/>
      <c r="E2449" s="21"/>
      <c r="F2449" s="21"/>
      <c r="G2449" s="142"/>
      <c r="H2449" s="273"/>
      <c r="I2449" s="135"/>
      <c r="J2449" s="197"/>
      <c r="K2449" s="35"/>
      <c r="L2449" s="246"/>
      <c r="M2449" s="351"/>
      <c r="N2449" s="73"/>
    </row>
    <row r="2450" spans="1:14" s="74" customFormat="1" x14ac:dyDescent="0.2">
      <c r="A2450" s="75"/>
      <c r="B2450" s="141"/>
      <c r="C2450" s="77"/>
      <c r="D2450" s="21"/>
      <c r="E2450" s="21"/>
      <c r="F2450" s="21"/>
      <c r="G2450" s="142"/>
      <c r="H2450" s="273"/>
      <c r="I2450" s="135"/>
      <c r="J2450" s="197"/>
      <c r="K2450" s="35"/>
      <c r="L2450" s="246"/>
      <c r="M2450" s="351"/>
      <c r="N2450" s="73"/>
    </row>
    <row r="2451" spans="1:14" s="74" customFormat="1" x14ac:dyDescent="0.2">
      <c r="A2451" s="75"/>
      <c r="B2451" s="141"/>
      <c r="C2451" s="77"/>
      <c r="D2451" s="21"/>
      <c r="E2451" s="21"/>
      <c r="F2451" s="21"/>
      <c r="G2451" s="142"/>
      <c r="H2451" s="273"/>
      <c r="I2451" s="135"/>
      <c r="J2451" s="197"/>
      <c r="K2451" s="35"/>
      <c r="L2451" s="246"/>
      <c r="M2451" s="351"/>
      <c r="N2451" s="73"/>
    </row>
    <row r="2452" spans="1:14" s="74" customFormat="1" x14ac:dyDescent="0.2">
      <c r="A2452" s="75"/>
      <c r="B2452" s="141"/>
      <c r="C2452" s="77"/>
      <c r="D2452" s="21"/>
      <c r="E2452" s="21"/>
      <c r="F2452" s="21"/>
      <c r="G2452" s="142"/>
      <c r="H2452" s="273"/>
      <c r="I2452" s="135"/>
      <c r="J2452" s="197"/>
      <c r="K2452" s="35"/>
      <c r="L2452" s="246"/>
      <c r="M2452" s="351"/>
      <c r="N2452" s="73"/>
    </row>
    <row r="2453" spans="1:14" s="74" customFormat="1" ht="15" x14ac:dyDescent="0.25">
      <c r="A2453" s="75"/>
      <c r="B2453" s="177"/>
      <c r="C2453" s="77"/>
      <c r="D2453" s="21"/>
      <c r="E2453" s="21"/>
      <c r="F2453" s="21"/>
      <c r="G2453" s="142"/>
      <c r="H2453" s="273"/>
      <c r="I2453" s="135"/>
      <c r="J2453" s="197"/>
      <c r="K2453" s="35"/>
      <c r="L2453" s="246"/>
      <c r="M2453" s="344"/>
      <c r="N2453" s="73"/>
    </row>
    <row r="2454" spans="1:14" s="74" customFormat="1" ht="15" x14ac:dyDescent="0.25">
      <c r="A2454" s="75"/>
      <c r="B2454" s="177"/>
      <c r="C2454" s="77"/>
      <c r="D2454" s="21"/>
      <c r="E2454" s="21"/>
      <c r="F2454" s="21"/>
      <c r="G2454" s="142"/>
      <c r="H2454" s="273"/>
      <c r="I2454" s="135"/>
      <c r="J2454" s="197"/>
      <c r="K2454" s="35"/>
      <c r="L2454" s="246"/>
      <c r="M2454" s="344"/>
      <c r="N2454" s="73"/>
    </row>
    <row r="2455" spans="1:14" s="74" customFormat="1" x14ac:dyDescent="0.2">
      <c r="A2455" s="207"/>
      <c r="B2455" s="177"/>
      <c r="C2455" s="77"/>
      <c r="D2455" s="21"/>
      <c r="E2455" s="21"/>
      <c r="F2455" s="21"/>
      <c r="G2455" s="142"/>
      <c r="H2455" s="273"/>
      <c r="I2455" s="135"/>
      <c r="J2455" s="24"/>
      <c r="K2455" s="35"/>
      <c r="L2455" s="246"/>
      <c r="M2455" s="351"/>
      <c r="N2455" s="73"/>
    </row>
    <row r="2456" spans="1:14" s="74" customFormat="1" ht="15" x14ac:dyDescent="0.25">
      <c r="A2456" s="207"/>
      <c r="B2456" s="177"/>
      <c r="C2456" s="77"/>
      <c r="D2456" s="21"/>
      <c r="E2456" s="21"/>
      <c r="F2456" s="21"/>
      <c r="G2456" s="142"/>
      <c r="H2456" s="273"/>
      <c r="I2456" s="135"/>
      <c r="J2456" s="24"/>
      <c r="K2456" s="35"/>
      <c r="L2456" s="246"/>
      <c r="M2456" s="344"/>
      <c r="N2456" s="73"/>
    </row>
    <row r="2457" spans="1:14" s="74" customFormat="1" ht="15" x14ac:dyDescent="0.25">
      <c r="A2457" s="207"/>
      <c r="B2457" s="177"/>
      <c r="C2457" s="77"/>
      <c r="D2457" s="21"/>
      <c r="E2457" s="21"/>
      <c r="F2457" s="21"/>
      <c r="G2457" s="142"/>
      <c r="H2457" s="273"/>
      <c r="I2457" s="135"/>
      <c r="J2457" s="24"/>
      <c r="K2457" s="35"/>
      <c r="L2457" s="246"/>
      <c r="M2457" s="344"/>
      <c r="N2457" s="73"/>
    </row>
    <row r="2458" spans="1:14" s="213" customFormat="1" x14ac:dyDescent="0.2">
      <c r="A2458" s="208"/>
      <c r="B2458" s="202"/>
      <c r="C2458" s="200"/>
      <c r="D2458" s="208"/>
      <c r="E2458" s="208"/>
      <c r="F2458" s="21"/>
      <c r="G2458" s="208"/>
      <c r="H2458" s="290"/>
      <c r="I2458" s="209"/>
      <c r="J2458" s="24"/>
      <c r="K2458" s="210"/>
      <c r="L2458" s="262"/>
      <c r="M2458" s="349"/>
      <c r="N2458" s="212"/>
    </row>
    <row r="2459" spans="1:14" s="217" customFormat="1" x14ac:dyDescent="0.2">
      <c r="A2459" s="201"/>
      <c r="B2459" s="201"/>
      <c r="C2459" s="214"/>
      <c r="D2459" s="201"/>
      <c r="E2459" s="201"/>
      <c r="F2459" s="21"/>
      <c r="G2459" s="201"/>
      <c r="H2459" s="304"/>
      <c r="I2459" s="128"/>
      <c r="J2459" s="24"/>
      <c r="K2459" s="71"/>
      <c r="L2459" s="250"/>
      <c r="M2459" s="354"/>
      <c r="N2459" s="216"/>
    </row>
    <row r="2460" spans="1:14" s="217" customFormat="1" x14ac:dyDescent="0.2">
      <c r="A2460" s="218"/>
      <c r="B2460" s="76"/>
      <c r="C2460" s="77"/>
      <c r="D2460" s="21"/>
      <c r="E2460" s="21"/>
      <c r="F2460" s="21"/>
      <c r="G2460" s="21"/>
      <c r="H2460" s="284"/>
      <c r="I2460" s="135"/>
      <c r="J2460" s="24"/>
      <c r="K2460" s="71"/>
      <c r="L2460" s="250"/>
      <c r="M2460" s="354"/>
      <c r="N2460" s="216"/>
    </row>
    <row r="2461" spans="1:14" s="217" customFormat="1" x14ac:dyDescent="0.2">
      <c r="A2461" s="201"/>
      <c r="B2461" s="76"/>
      <c r="C2461" s="77"/>
      <c r="D2461" s="21"/>
      <c r="E2461" s="21"/>
      <c r="F2461" s="21"/>
      <c r="G2461" s="21"/>
      <c r="H2461" s="284"/>
      <c r="I2461" s="135"/>
      <c r="J2461" s="24"/>
      <c r="K2461" s="71"/>
      <c r="L2461" s="250"/>
      <c r="M2461" s="354"/>
      <c r="N2461" s="216"/>
    </row>
    <row r="2462" spans="1:14" s="217" customFormat="1" x14ac:dyDescent="0.2">
      <c r="A2462" s="201"/>
      <c r="B2462" s="76"/>
      <c r="C2462" s="77"/>
      <c r="D2462" s="21"/>
      <c r="E2462" s="21"/>
      <c r="F2462" s="21"/>
      <c r="G2462" s="21"/>
      <c r="H2462" s="284"/>
      <c r="I2462" s="135"/>
      <c r="J2462" s="24"/>
      <c r="K2462" s="71"/>
      <c r="L2462" s="250"/>
      <c r="M2462" s="354"/>
      <c r="N2462" s="216"/>
    </row>
    <row r="2463" spans="1:14" s="217" customFormat="1" x14ac:dyDescent="0.2">
      <c r="A2463" s="201"/>
      <c r="B2463" s="76"/>
      <c r="C2463" s="77"/>
      <c r="D2463" s="21"/>
      <c r="E2463" s="21"/>
      <c r="F2463" s="21"/>
      <c r="G2463" s="21"/>
      <c r="H2463" s="284"/>
      <c r="I2463" s="135"/>
      <c r="J2463" s="24"/>
      <c r="K2463" s="71"/>
      <c r="L2463" s="250"/>
      <c r="M2463" s="354"/>
      <c r="N2463" s="216"/>
    </row>
    <row r="2464" spans="1:14" s="217" customFormat="1" x14ac:dyDescent="0.2">
      <c r="A2464" s="201"/>
      <c r="B2464" s="76"/>
      <c r="C2464" s="77"/>
      <c r="D2464" s="21"/>
      <c r="E2464" s="21"/>
      <c r="F2464" s="21"/>
      <c r="G2464" s="21"/>
      <c r="H2464" s="284"/>
      <c r="I2464" s="135"/>
      <c r="J2464" s="24"/>
      <c r="K2464" s="71"/>
      <c r="L2464" s="250"/>
      <c r="M2464" s="354"/>
      <c r="N2464" s="216"/>
    </row>
    <row r="2465" spans="1:14" s="217" customFormat="1" x14ac:dyDescent="0.2">
      <c r="A2465" s="201"/>
      <c r="B2465" s="76"/>
      <c r="C2465" s="119"/>
      <c r="D2465" s="120"/>
      <c r="E2465" s="120"/>
      <c r="F2465" s="21"/>
      <c r="G2465" s="120"/>
      <c r="H2465" s="292"/>
      <c r="I2465" s="167"/>
      <c r="J2465" s="24"/>
      <c r="K2465" s="71"/>
      <c r="L2465" s="250"/>
      <c r="M2465" s="354"/>
      <c r="N2465" s="216"/>
    </row>
    <row r="2466" spans="1:14" s="217" customFormat="1" x14ac:dyDescent="0.2">
      <c r="A2466" s="201"/>
      <c r="B2466" s="76"/>
      <c r="C2466" s="77"/>
      <c r="D2466" s="21"/>
      <c r="E2466" s="21"/>
      <c r="F2466" s="21"/>
      <c r="G2466" s="21"/>
      <c r="H2466" s="284"/>
      <c r="I2466" s="135"/>
      <c r="J2466" s="24"/>
      <c r="K2466" s="71"/>
      <c r="L2466" s="250"/>
      <c r="M2466" s="354"/>
      <c r="N2466" s="216"/>
    </row>
    <row r="2467" spans="1:14" s="221" customFormat="1" x14ac:dyDescent="0.2">
      <c r="A2467" s="219"/>
      <c r="B2467" s="76"/>
      <c r="C2467" s="77"/>
      <c r="D2467" s="21"/>
      <c r="E2467" s="21"/>
      <c r="F2467" s="21"/>
      <c r="G2467" s="21"/>
      <c r="H2467" s="284"/>
      <c r="I2467" s="135"/>
      <c r="J2467" s="24"/>
      <c r="K2467" s="71"/>
      <c r="L2467" s="250"/>
      <c r="M2467" s="353"/>
      <c r="N2467" s="220"/>
    </row>
    <row r="2468" spans="1:14" s="221" customFormat="1" x14ac:dyDescent="0.2">
      <c r="A2468" s="219"/>
      <c r="B2468" s="76"/>
      <c r="C2468" s="77"/>
      <c r="D2468" s="21"/>
      <c r="E2468" s="21"/>
      <c r="F2468" s="21"/>
      <c r="G2468" s="21"/>
      <c r="H2468" s="284"/>
      <c r="I2468" s="135"/>
      <c r="J2468" s="24"/>
      <c r="K2468" s="71"/>
      <c r="L2468" s="250"/>
      <c r="M2468" s="353"/>
      <c r="N2468" s="220"/>
    </row>
    <row r="2469" spans="1:14" s="221" customFormat="1" ht="15" x14ac:dyDescent="0.25">
      <c r="A2469" s="219"/>
      <c r="B2469" s="76"/>
      <c r="C2469" s="77"/>
      <c r="D2469" s="21"/>
      <c r="E2469" s="21"/>
      <c r="F2469" s="21"/>
      <c r="G2469" s="21"/>
      <c r="H2469" s="284"/>
      <c r="I2469" s="135"/>
      <c r="J2469" s="24"/>
      <c r="K2469" s="71"/>
      <c r="L2469" s="250"/>
      <c r="M2469" s="355"/>
      <c r="N2469" s="220"/>
    </row>
    <row r="2470" spans="1:14" s="221" customFormat="1" x14ac:dyDescent="0.2">
      <c r="A2470" s="219"/>
      <c r="B2470" s="76"/>
      <c r="C2470" s="77"/>
      <c r="D2470" s="21"/>
      <c r="E2470" s="21"/>
      <c r="F2470" s="21"/>
      <c r="G2470" s="21"/>
      <c r="H2470" s="284"/>
      <c r="I2470" s="135"/>
      <c r="J2470" s="24"/>
      <c r="K2470" s="71"/>
      <c r="L2470" s="250"/>
      <c r="M2470" s="353"/>
      <c r="N2470" s="220"/>
    </row>
    <row r="2471" spans="1:14" s="221" customFormat="1" x14ac:dyDescent="0.2">
      <c r="A2471" s="219"/>
      <c r="B2471" s="76"/>
      <c r="C2471" s="77"/>
      <c r="D2471" s="21"/>
      <c r="E2471" s="21"/>
      <c r="F2471" s="21"/>
      <c r="G2471" s="21"/>
      <c r="H2471" s="284"/>
      <c r="I2471" s="135"/>
      <c r="J2471" s="24"/>
      <c r="K2471" s="71"/>
      <c r="L2471" s="250"/>
      <c r="M2471" s="353"/>
      <c r="N2471" s="220"/>
    </row>
    <row r="2472" spans="1:14" s="221" customFormat="1" x14ac:dyDescent="0.2">
      <c r="A2472" s="219"/>
      <c r="B2472" s="76"/>
      <c r="C2472" s="77"/>
      <c r="D2472" s="21"/>
      <c r="E2472" s="21"/>
      <c r="F2472" s="21"/>
      <c r="G2472" s="21"/>
      <c r="H2472" s="284"/>
      <c r="I2472" s="135"/>
      <c r="J2472" s="24"/>
      <c r="K2472" s="71"/>
      <c r="L2472" s="250"/>
      <c r="M2472" s="353"/>
      <c r="N2472" s="220"/>
    </row>
    <row r="2473" spans="1:14" s="221" customFormat="1" x14ac:dyDescent="0.2">
      <c r="A2473" s="219"/>
      <c r="B2473" s="76"/>
      <c r="C2473" s="77"/>
      <c r="D2473" s="21"/>
      <c r="E2473" s="21"/>
      <c r="F2473" s="21"/>
      <c r="G2473" s="21"/>
      <c r="H2473" s="284"/>
      <c r="I2473" s="135"/>
      <c r="J2473" s="24"/>
      <c r="K2473" s="71"/>
      <c r="L2473" s="250"/>
      <c r="M2473" s="353"/>
      <c r="N2473" s="220"/>
    </row>
    <row r="2474" spans="1:14" s="221" customFormat="1" x14ac:dyDescent="0.2">
      <c r="A2474" s="219"/>
      <c r="B2474" s="76"/>
      <c r="C2474" s="77"/>
      <c r="D2474" s="21"/>
      <c r="E2474" s="21"/>
      <c r="F2474" s="21"/>
      <c r="G2474" s="21"/>
      <c r="H2474" s="284"/>
      <c r="I2474" s="135"/>
      <c r="J2474" s="24"/>
      <c r="K2474" s="71"/>
      <c r="L2474" s="250"/>
      <c r="M2474" s="353"/>
      <c r="N2474" s="220"/>
    </row>
    <row r="2475" spans="1:14" s="221" customFormat="1" ht="15" x14ac:dyDescent="0.25">
      <c r="A2475" s="223"/>
      <c r="B2475" s="76"/>
      <c r="C2475" s="77"/>
      <c r="D2475" s="21"/>
      <c r="E2475" s="21"/>
      <c r="F2475" s="21"/>
      <c r="G2475" s="21"/>
      <c r="H2475" s="284"/>
      <c r="I2475" s="135"/>
      <c r="J2475" s="24"/>
      <c r="K2475" s="71"/>
      <c r="L2475" s="250"/>
      <c r="M2475" s="353"/>
      <c r="N2475" s="220"/>
    </row>
    <row r="2476" spans="1:14" s="221" customFormat="1" x14ac:dyDescent="0.2">
      <c r="A2476" s="219"/>
      <c r="B2476" s="76"/>
      <c r="C2476" s="77"/>
      <c r="D2476" s="21"/>
      <c r="E2476" s="21"/>
      <c r="F2476" s="21"/>
      <c r="G2476" s="21"/>
      <c r="H2476" s="284"/>
      <c r="I2476" s="135"/>
      <c r="J2476" s="24"/>
      <c r="K2476" s="71"/>
      <c r="L2476" s="250"/>
      <c r="M2476" s="353"/>
      <c r="N2476" s="220"/>
    </row>
    <row r="2477" spans="1:14" s="221" customFormat="1" x14ac:dyDescent="0.2">
      <c r="A2477" s="219"/>
      <c r="B2477" s="76"/>
      <c r="C2477" s="77"/>
      <c r="D2477" s="21"/>
      <c r="E2477" s="21"/>
      <c r="F2477" s="21"/>
      <c r="G2477" s="21"/>
      <c r="H2477" s="284"/>
      <c r="I2477" s="135"/>
      <c r="J2477" s="24"/>
      <c r="K2477" s="71"/>
      <c r="L2477" s="250"/>
      <c r="M2477" s="353"/>
      <c r="N2477" s="220"/>
    </row>
    <row r="2478" spans="1:14" s="221" customFormat="1" x14ac:dyDescent="0.2">
      <c r="A2478" s="219"/>
      <c r="B2478" s="76"/>
      <c r="C2478" s="77"/>
      <c r="D2478" s="21"/>
      <c r="E2478" s="21"/>
      <c r="F2478" s="21"/>
      <c r="G2478" s="21"/>
      <c r="H2478" s="284"/>
      <c r="I2478" s="135"/>
      <c r="J2478" s="24"/>
      <c r="K2478" s="71"/>
      <c r="L2478" s="250"/>
      <c r="M2478" s="353"/>
      <c r="N2478" s="220"/>
    </row>
    <row r="2479" spans="1:14" s="221" customFormat="1" ht="15" x14ac:dyDescent="0.25">
      <c r="A2479" s="219"/>
      <c r="B2479" s="76"/>
      <c r="C2479" s="77"/>
      <c r="D2479" s="21"/>
      <c r="E2479" s="21"/>
      <c r="F2479" s="21"/>
      <c r="G2479" s="21"/>
      <c r="H2479" s="284"/>
      <c r="I2479" s="135"/>
      <c r="J2479" s="24"/>
      <c r="K2479" s="71"/>
      <c r="L2479" s="250"/>
      <c r="M2479" s="355"/>
      <c r="N2479" s="220"/>
    </row>
    <row r="2480" spans="1:14" s="221" customFormat="1" ht="15" x14ac:dyDescent="0.25">
      <c r="A2480" s="223"/>
      <c r="B2480" s="76"/>
      <c r="C2480" s="77"/>
      <c r="D2480" s="21"/>
      <c r="E2480" s="21"/>
      <c r="F2480" s="21"/>
      <c r="G2480" s="21"/>
      <c r="H2480" s="284"/>
      <c r="I2480" s="135"/>
      <c r="J2480" s="24"/>
      <c r="K2480" s="71"/>
      <c r="L2480" s="250"/>
      <c r="M2480" s="353"/>
      <c r="N2480" s="220"/>
    </row>
    <row r="2481" spans="1:14" s="221" customFormat="1" x14ac:dyDescent="0.2">
      <c r="A2481" s="219"/>
      <c r="B2481" s="76"/>
      <c r="C2481" s="77"/>
      <c r="D2481" s="21"/>
      <c r="E2481" s="21"/>
      <c r="F2481" s="21"/>
      <c r="G2481" s="21"/>
      <c r="H2481" s="284"/>
      <c r="I2481" s="135"/>
      <c r="J2481" s="24"/>
      <c r="K2481" s="71"/>
      <c r="L2481" s="250"/>
      <c r="M2481" s="353"/>
      <c r="N2481" s="220"/>
    </row>
    <row r="2482" spans="1:14" s="221" customFormat="1" x14ac:dyDescent="0.2">
      <c r="A2482" s="219"/>
      <c r="B2482" s="76"/>
      <c r="C2482" s="77"/>
      <c r="D2482" s="21"/>
      <c r="E2482" s="21"/>
      <c r="F2482" s="21"/>
      <c r="G2482" s="21"/>
      <c r="H2482" s="284"/>
      <c r="I2482" s="135"/>
      <c r="J2482" s="24"/>
      <c r="K2482" s="71"/>
      <c r="L2482" s="250"/>
      <c r="M2482" s="353"/>
      <c r="N2482" s="220"/>
    </row>
    <row r="2483" spans="1:14" s="221" customFormat="1" x14ac:dyDescent="0.2">
      <c r="A2483" s="219"/>
      <c r="B2483" s="76"/>
      <c r="C2483" s="77"/>
      <c r="D2483" s="21"/>
      <c r="E2483" s="21"/>
      <c r="F2483" s="21"/>
      <c r="G2483" s="21"/>
      <c r="H2483" s="284"/>
      <c r="I2483" s="135"/>
      <c r="J2483" s="24"/>
      <c r="K2483" s="71"/>
      <c r="L2483" s="250"/>
      <c r="M2483" s="353"/>
      <c r="N2483" s="220"/>
    </row>
    <row r="2484" spans="1:14" s="221" customFormat="1" x14ac:dyDescent="0.2">
      <c r="A2484" s="219"/>
      <c r="B2484" s="76"/>
      <c r="C2484" s="77"/>
      <c r="D2484" s="21"/>
      <c r="E2484" s="21"/>
      <c r="F2484" s="21"/>
      <c r="G2484" s="21"/>
      <c r="H2484" s="284"/>
      <c r="I2484" s="135"/>
      <c r="J2484" s="24"/>
      <c r="K2484" s="71"/>
      <c r="L2484" s="250"/>
      <c r="M2484" s="353"/>
      <c r="N2484" s="220"/>
    </row>
    <row r="2485" spans="1:14" s="221" customFormat="1" x14ac:dyDescent="0.2">
      <c r="A2485" s="219"/>
      <c r="B2485" s="76"/>
      <c r="C2485" s="77"/>
      <c r="D2485" s="21"/>
      <c r="E2485" s="21"/>
      <c r="F2485" s="21"/>
      <c r="G2485" s="21"/>
      <c r="H2485" s="284"/>
      <c r="I2485" s="135"/>
      <c r="J2485" s="24"/>
      <c r="K2485" s="71"/>
      <c r="L2485" s="250"/>
      <c r="M2485" s="353"/>
      <c r="N2485" s="220"/>
    </row>
    <row r="2486" spans="1:14" s="221" customFormat="1" x14ac:dyDescent="0.2">
      <c r="A2486" s="219"/>
      <c r="B2486" s="76"/>
      <c r="C2486" s="77"/>
      <c r="D2486" s="21"/>
      <c r="E2486" s="21"/>
      <c r="F2486" s="21"/>
      <c r="G2486" s="21"/>
      <c r="H2486" s="284"/>
      <c r="I2486" s="135"/>
      <c r="J2486" s="24"/>
      <c r="K2486" s="71"/>
      <c r="L2486" s="250"/>
      <c r="M2486" s="353"/>
      <c r="N2486" s="220"/>
    </row>
    <row r="2487" spans="1:14" s="221" customFormat="1" x14ac:dyDescent="0.2">
      <c r="A2487" s="219"/>
      <c r="B2487" s="76"/>
      <c r="C2487" s="77"/>
      <c r="D2487" s="21"/>
      <c r="E2487" s="21"/>
      <c r="F2487" s="21"/>
      <c r="G2487" s="21"/>
      <c r="H2487" s="284"/>
      <c r="I2487" s="135"/>
      <c r="J2487" s="24"/>
      <c r="K2487" s="71"/>
      <c r="L2487" s="250"/>
      <c r="M2487" s="353"/>
      <c r="N2487" s="220"/>
    </row>
    <row r="2488" spans="1:14" s="74" customFormat="1" x14ac:dyDescent="0.2">
      <c r="A2488" s="25"/>
      <c r="B2488" s="141"/>
      <c r="C2488" s="77"/>
      <c r="D2488" s="21"/>
      <c r="E2488" s="21"/>
      <c r="F2488" s="21"/>
      <c r="G2488" s="142"/>
      <c r="H2488" s="273"/>
      <c r="I2488" s="135"/>
      <c r="J2488" s="24"/>
      <c r="K2488" s="71"/>
      <c r="L2488" s="246"/>
      <c r="M2488" s="351"/>
      <c r="N2488" s="73"/>
    </row>
    <row r="2489" spans="1:14" s="74" customFormat="1" ht="15" x14ac:dyDescent="0.25">
      <c r="A2489" s="17"/>
      <c r="B2489" s="141"/>
      <c r="C2489" s="77"/>
      <c r="D2489" s="21"/>
      <c r="E2489" s="21"/>
      <c r="F2489" s="21"/>
      <c r="G2489" s="142"/>
      <c r="H2489" s="273"/>
      <c r="I2489" s="135"/>
      <c r="J2489" s="24"/>
      <c r="K2489" s="71"/>
      <c r="L2489" s="246"/>
      <c r="M2489" s="351"/>
      <c r="N2489" s="73"/>
    </row>
    <row r="2490" spans="1:14" s="74" customFormat="1" x14ac:dyDescent="0.2">
      <c r="A2490" s="111"/>
      <c r="B2490" s="141"/>
      <c r="C2490" s="77"/>
      <c r="D2490" s="21"/>
      <c r="E2490" s="21"/>
      <c r="F2490" s="21"/>
      <c r="G2490" s="142"/>
      <c r="H2490" s="273"/>
      <c r="I2490" s="135"/>
      <c r="J2490" s="24"/>
      <c r="K2490" s="71"/>
      <c r="L2490" s="246"/>
      <c r="M2490" s="351"/>
      <c r="N2490" s="73"/>
    </row>
    <row r="2491" spans="1:14" s="74" customFormat="1" x14ac:dyDescent="0.2">
      <c r="A2491" s="111"/>
      <c r="B2491" s="141"/>
      <c r="C2491" s="77"/>
      <c r="D2491" s="21"/>
      <c r="E2491" s="21"/>
      <c r="F2491" s="21"/>
      <c r="G2491" s="142"/>
      <c r="H2491" s="273"/>
      <c r="I2491" s="135"/>
      <c r="J2491" s="24"/>
      <c r="K2491" s="71"/>
      <c r="L2491" s="246"/>
      <c r="M2491" s="351"/>
      <c r="N2491" s="73"/>
    </row>
    <row r="2492" spans="1:14" s="74" customFormat="1" x14ac:dyDescent="0.2">
      <c r="A2492" s="111"/>
      <c r="B2492" s="141"/>
      <c r="C2492" s="77"/>
      <c r="D2492" s="21"/>
      <c r="E2492" s="21"/>
      <c r="F2492" s="21"/>
      <c r="G2492" s="142"/>
      <c r="H2492" s="273"/>
      <c r="I2492" s="135"/>
      <c r="J2492" s="24"/>
      <c r="K2492" s="71"/>
      <c r="L2492" s="246"/>
      <c r="M2492" s="351"/>
      <c r="N2492" s="73"/>
    </row>
    <row r="2493" spans="1:14" s="74" customFormat="1" x14ac:dyDescent="0.2">
      <c r="A2493" s="111"/>
      <c r="B2493" s="141"/>
      <c r="C2493" s="77"/>
      <c r="D2493" s="21"/>
      <c r="E2493" s="21"/>
      <c r="F2493" s="21"/>
      <c r="G2493" s="142"/>
      <c r="H2493" s="273"/>
      <c r="I2493" s="135"/>
      <c r="J2493" s="24"/>
      <c r="K2493" s="71"/>
      <c r="L2493" s="246"/>
      <c r="M2493" s="351"/>
      <c r="N2493" s="73"/>
    </row>
    <row r="2494" spans="1:14" s="74" customFormat="1" x14ac:dyDescent="0.2">
      <c r="A2494" s="25"/>
      <c r="B2494" s="141"/>
      <c r="C2494" s="77"/>
      <c r="D2494" s="21"/>
      <c r="E2494" s="21"/>
      <c r="F2494" s="21"/>
      <c r="G2494" s="142"/>
      <c r="H2494" s="273"/>
      <c r="I2494" s="135"/>
      <c r="J2494" s="24"/>
      <c r="K2494" s="71"/>
      <c r="L2494" s="246"/>
      <c r="M2494" s="351"/>
      <c r="N2494" s="73"/>
    </row>
    <row r="2495" spans="1:14" s="74" customFormat="1" x14ac:dyDescent="0.2">
      <c r="A2495" s="25"/>
      <c r="B2495" s="141"/>
      <c r="C2495" s="77"/>
      <c r="D2495" s="21"/>
      <c r="E2495" s="21"/>
      <c r="F2495" s="21"/>
      <c r="G2495" s="142"/>
      <c r="H2495" s="273"/>
      <c r="I2495" s="135"/>
      <c r="J2495" s="24"/>
      <c r="K2495" s="71"/>
      <c r="L2495" s="246"/>
      <c r="M2495" s="351"/>
      <c r="N2495" s="73"/>
    </row>
    <row r="2496" spans="1:14" s="74" customFormat="1" x14ac:dyDescent="0.2">
      <c r="A2496" s="25"/>
      <c r="B2496" s="141"/>
      <c r="C2496" s="77"/>
      <c r="D2496" s="21"/>
      <c r="E2496" s="21"/>
      <c r="F2496" s="21"/>
      <c r="G2496" s="142"/>
      <c r="H2496" s="273"/>
      <c r="I2496" s="135"/>
      <c r="J2496" s="24"/>
      <c r="K2496" s="71"/>
      <c r="L2496" s="246"/>
      <c r="M2496" s="351"/>
      <c r="N2496" s="73"/>
    </row>
    <row r="2497" spans="1:14" s="74" customFormat="1" x14ac:dyDescent="0.2">
      <c r="A2497" s="25"/>
      <c r="B2497" s="141"/>
      <c r="C2497" s="77"/>
      <c r="D2497" s="21"/>
      <c r="E2497" s="21"/>
      <c r="F2497" s="21"/>
      <c r="G2497" s="142"/>
      <c r="H2497" s="273"/>
      <c r="I2497" s="135"/>
      <c r="J2497" s="24"/>
      <c r="K2497" s="71"/>
      <c r="L2497" s="246"/>
      <c r="M2497" s="351"/>
      <c r="N2497" s="73"/>
    </row>
    <row r="2498" spans="1:14" s="74" customFormat="1" ht="15" x14ac:dyDescent="0.25">
      <c r="A2498" s="25"/>
      <c r="B2498" s="141"/>
      <c r="C2498" s="77"/>
      <c r="D2498" s="21"/>
      <c r="E2498" s="21"/>
      <c r="F2498" s="21"/>
      <c r="G2498" s="142"/>
      <c r="H2498" s="273"/>
      <c r="I2498" s="135"/>
      <c r="J2498" s="24"/>
      <c r="K2498" s="71"/>
      <c r="L2498" s="246"/>
      <c r="M2498" s="344"/>
      <c r="N2498" s="73"/>
    </row>
    <row r="2499" spans="1:14" s="74" customFormat="1" ht="15" x14ac:dyDescent="0.25">
      <c r="A2499" s="25"/>
      <c r="B2499" s="141"/>
      <c r="C2499" s="77"/>
      <c r="D2499" s="21"/>
      <c r="E2499" s="21"/>
      <c r="F2499" s="21"/>
      <c r="G2499" s="142"/>
      <c r="H2499" s="273"/>
      <c r="I2499" s="135"/>
      <c r="J2499" s="24"/>
      <c r="K2499" s="71"/>
      <c r="L2499" s="246"/>
      <c r="M2499" s="344"/>
      <c r="N2499" s="73"/>
    </row>
    <row r="2500" spans="1:14" s="74" customFormat="1" x14ac:dyDescent="0.2">
      <c r="A2500" s="25"/>
      <c r="B2500" s="141"/>
      <c r="C2500" s="77"/>
      <c r="D2500" s="21"/>
      <c r="E2500" s="21"/>
      <c r="F2500" s="21"/>
      <c r="G2500" s="142"/>
      <c r="H2500" s="273"/>
      <c r="I2500" s="135"/>
      <c r="J2500" s="24"/>
      <c r="K2500" s="71"/>
      <c r="L2500" s="246"/>
      <c r="M2500" s="351"/>
      <c r="N2500" s="73"/>
    </row>
    <row r="2501" spans="1:14" s="74" customFormat="1" ht="15" x14ac:dyDescent="0.25">
      <c r="A2501" s="17"/>
      <c r="B2501" s="141"/>
      <c r="C2501" s="77"/>
      <c r="D2501" s="21"/>
      <c r="E2501" s="21"/>
      <c r="F2501" s="21"/>
      <c r="G2501" s="142"/>
      <c r="H2501" s="273"/>
      <c r="I2501" s="135"/>
      <c r="J2501" s="24"/>
      <c r="K2501" s="71"/>
      <c r="L2501" s="246"/>
      <c r="M2501" s="351"/>
      <c r="N2501" s="73"/>
    </row>
    <row r="2502" spans="1:14" s="74" customFormat="1" ht="15" x14ac:dyDescent="0.25">
      <c r="A2502" s="17"/>
      <c r="B2502" s="141"/>
      <c r="C2502" s="77"/>
      <c r="D2502" s="21"/>
      <c r="E2502" s="21"/>
      <c r="F2502" s="21"/>
      <c r="G2502" s="142"/>
      <c r="H2502" s="273"/>
      <c r="I2502" s="135"/>
      <c r="J2502" s="24"/>
      <c r="K2502" s="71"/>
      <c r="L2502" s="246"/>
      <c r="M2502" s="351"/>
      <c r="N2502" s="73"/>
    </row>
    <row r="2503" spans="1:14" s="74" customFormat="1" ht="15" x14ac:dyDescent="0.25">
      <c r="A2503" s="17"/>
      <c r="B2503" s="141"/>
      <c r="C2503" s="77"/>
      <c r="D2503" s="21"/>
      <c r="E2503" s="21"/>
      <c r="F2503" s="21"/>
      <c r="G2503" s="142"/>
      <c r="H2503" s="273"/>
      <c r="I2503" s="135"/>
      <c r="J2503" s="24"/>
      <c r="K2503" s="71"/>
      <c r="L2503" s="246"/>
      <c r="M2503" s="351"/>
      <c r="N2503" s="73"/>
    </row>
    <row r="2504" spans="1:14" s="74" customFormat="1" x14ac:dyDescent="0.2">
      <c r="A2504" s="25"/>
      <c r="B2504" s="141"/>
      <c r="C2504" s="77"/>
      <c r="D2504" s="21"/>
      <c r="E2504" s="21"/>
      <c r="F2504" s="21"/>
      <c r="G2504" s="142"/>
      <c r="H2504" s="273"/>
      <c r="I2504" s="135"/>
      <c r="J2504" s="24"/>
      <c r="K2504" s="71"/>
      <c r="L2504" s="246"/>
      <c r="M2504" s="351"/>
      <c r="N2504" s="73"/>
    </row>
    <row r="2505" spans="1:14" s="74" customFormat="1" x14ac:dyDescent="0.2">
      <c r="A2505" s="25"/>
      <c r="B2505" s="141"/>
      <c r="C2505" s="77"/>
      <c r="D2505" s="21"/>
      <c r="E2505" s="21"/>
      <c r="F2505" s="21"/>
      <c r="G2505" s="142"/>
      <c r="H2505" s="273"/>
      <c r="I2505" s="135"/>
      <c r="J2505" s="24"/>
      <c r="K2505" s="71"/>
      <c r="L2505" s="246"/>
      <c r="M2505" s="351"/>
      <c r="N2505" s="73"/>
    </row>
    <row r="2506" spans="1:14" s="74" customFormat="1" x14ac:dyDescent="0.2">
      <c r="A2506" s="25"/>
      <c r="B2506" s="141"/>
      <c r="C2506" s="77"/>
      <c r="D2506" s="21"/>
      <c r="E2506" s="21"/>
      <c r="F2506" s="21"/>
      <c r="G2506" s="142"/>
      <c r="H2506" s="273"/>
      <c r="I2506" s="135"/>
      <c r="J2506" s="24"/>
      <c r="K2506" s="71"/>
      <c r="L2506" s="246"/>
      <c r="M2506" s="351"/>
      <c r="N2506" s="73"/>
    </row>
    <row r="2507" spans="1:14" s="74" customFormat="1" x14ac:dyDescent="0.2">
      <c r="A2507" s="25"/>
      <c r="B2507" s="141"/>
      <c r="C2507" s="77"/>
      <c r="D2507" s="21"/>
      <c r="E2507" s="21"/>
      <c r="F2507" s="21"/>
      <c r="G2507" s="142"/>
      <c r="H2507" s="273"/>
      <c r="I2507" s="135"/>
      <c r="J2507" s="24"/>
      <c r="K2507" s="71"/>
      <c r="L2507" s="246"/>
      <c r="M2507" s="351"/>
      <c r="N2507" s="73"/>
    </row>
    <row r="2508" spans="1:14" s="74" customFormat="1" x14ac:dyDescent="0.2">
      <c r="A2508" s="25"/>
      <c r="B2508" s="141"/>
      <c r="C2508" s="77"/>
      <c r="D2508" s="21"/>
      <c r="E2508" s="21"/>
      <c r="F2508" s="21"/>
      <c r="G2508" s="142"/>
      <c r="H2508" s="273"/>
      <c r="I2508" s="135"/>
      <c r="J2508" s="24"/>
      <c r="K2508" s="71"/>
      <c r="L2508" s="246"/>
      <c r="M2508" s="351"/>
      <c r="N2508" s="73"/>
    </row>
    <row r="2509" spans="1:14" s="74" customFormat="1" x14ac:dyDescent="0.2">
      <c r="A2509" s="25"/>
      <c r="B2509" s="141"/>
      <c r="C2509" s="77"/>
      <c r="D2509" s="21"/>
      <c r="E2509" s="21"/>
      <c r="F2509" s="21"/>
      <c r="G2509" s="142"/>
      <c r="H2509" s="273"/>
      <c r="I2509" s="135"/>
      <c r="J2509" s="24"/>
      <c r="K2509" s="71"/>
      <c r="L2509" s="246"/>
      <c r="M2509" s="351"/>
      <c r="N2509" s="73"/>
    </row>
    <row r="2510" spans="1:14" s="74" customFormat="1" x14ac:dyDescent="0.2">
      <c r="A2510" s="25"/>
      <c r="B2510" s="141"/>
      <c r="C2510" s="77"/>
      <c r="D2510" s="21"/>
      <c r="E2510" s="21"/>
      <c r="F2510" s="21"/>
      <c r="G2510" s="142"/>
      <c r="H2510" s="273"/>
      <c r="I2510" s="135"/>
      <c r="J2510" s="24"/>
      <c r="K2510" s="71"/>
      <c r="L2510" s="246"/>
      <c r="M2510" s="351"/>
      <c r="N2510" s="73"/>
    </row>
    <row r="2511" spans="1:14" s="74" customFormat="1" x14ac:dyDescent="0.2">
      <c r="A2511" s="25"/>
      <c r="B2511" s="141"/>
      <c r="C2511" s="77"/>
      <c r="D2511" s="21"/>
      <c r="E2511" s="21"/>
      <c r="F2511" s="21"/>
      <c r="G2511" s="142"/>
      <c r="H2511" s="273"/>
      <c r="I2511" s="135"/>
      <c r="J2511" s="24"/>
      <c r="K2511" s="71"/>
      <c r="L2511" s="246"/>
      <c r="M2511" s="351"/>
      <c r="N2511" s="73"/>
    </row>
    <row r="2512" spans="1:14" s="74" customFormat="1" x14ac:dyDescent="0.2">
      <c r="A2512" s="25"/>
      <c r="B2512" s="141"/>
      <c r="C2512" s="77"/>
      <c r="D2512" s="21"/>
      <c r="E2512" s="21"/>
      <c r="F2512" s="21"/>
      <c r="G2512" s="142"/>
      <c r="H2512" s="273"/>
      <c r="I2512" s="135"/>
      <c r="J2512" s="24"/>
      <c r="K2512" s="71"/>
      <c r="L2512" s="246"/>
      <c r="M2512" s="351"/>
      <c r="N2512" s="73"/>
    </row>
    <row r="2513" spans="1:14" s="74" customFormat="1" x14ac:dyDescent="0.2">
      <c r="A2513" s="25"/>
      <c r="B2513" s="141"/>
      <c r="C2513" s="77"/>
      <c r="D2513" s="21"/>
      <c r="E2513" s="21"/>
      <c r="F2513" s="21"/>
      <c r="G2513" s="142"/>
      <c r="H2513" s="273"/>
      <c r="I2513" s="135"/>
      <c r="J2513" s="24"/>
      <c r="K2513" s="71"/>
      <c r="L2513" s="246"/>
      <c r="M2513" s="351"/>
      <c r="N2513" s="73"/>
    </row>
    <row r="2514" spans="1:14" s="74" customFormat="1" x14ac:dyDescent="0.2">
      <c r="A2514" s="25"/>
      <c r="B2514" s="141"/>
      <c r="C2514" s="77"/>
      <c r="D2514" s="21"/>
      <c r="E2514" s="21"/>
      <c r="F2514" s="21"/>
      <c r="G2514" s="142"/>
      <c r="H2514" s="273"/>
      <c r="I2514" s="135"/>
      <c r="J2514" s="24"/>
      <c r="K2514" s="71"/>
      <c r="L2514" s="246"/>
      <c r="M2514" s="351"/>
      <c r="N2514" s="73"/>
    </row>
    <row r="2515" spans="1:14" s="74" customFormat="1" x14ac:dyDescent="0.2">
      <c r="A2515" s="25"/>
      <c r="B2515" s="141"/>
      <c r="C2515" s="77"/>
      <c r="D2515" s="21"/>
      <c r="E2515" s="21"/>
      <c r="F2515" s="21"/>
      <c r="G2515" s="142"/>
      <c r="H2515" s="273"/>
      <c r="I2515" s="135"/>
      <c r="J2515" s="24"/>
      <c r="K2515" s="71"/>
      <c r="L2515" s="246"/>
      <c r="M2515" s="351"/>
      <c r="N2515" s="73"/>
    </row>
    <row r="2516" spans="1:14" s="74" customFormat="1" x14ac:dyDescent="0.2">
      <c r="A2516" s="25"/>
      <c r="B2516" s="141"/>
      <c r="C2516" s="77"/>
      <c r="D2516" s="21"/>
      <c r="E2516" s="21"/>
      <c r="F2516" s="21"/>
      <c r="G2516" s="142"/>
      <c r="H2516" s="273"/>
      <c r="I2516" s="135"/>
      <c r="J2516" s="24"/>
      <c r="K2516" s="71"/>
      <c r="L2516" s="246"/>
      <c r="M2516" s="351"/>
      <c r="N2516" s="73"/>
    </row>
    <row r="2517" spans="1:14" s="74" customFormat="1" x14ac:dyDescent="0.2">
      <c r="A2517" s="25"/>
      <c r="B2517" s="141"/>
      <c r="C2517" s="77"/>
      <c r="D2517" s="21"/>
      <c r="E2517" s="21"/>
      <c r="F2517" s="21"/>
      <c r="G2517" s="142"/>
      <c r="H2517" s="273"/>
      <c r="I2517" s="135"/>
      <c r="J2517" s="24"/>
      <c r="K2517" s="71"/>
      <c r="L2517" s="246"/>
      <c r="M2517" s="351"/>
      <c r="N2517" s="73"/>
    </row>
    <row r="2518" spans="1:14" s="74" customFormat="1" x14ac:dyDescent="0.2">
      <c r="A2518" s="25"/>
      <c r="B2518" s="141"/>
      <c r="C2518" s="77"/>
      <c r="D2518" s="21"/>
      <c r="E2518" s="21"/>
      <c r="F2518" s="21"/>
      <c r="G2518" s="142"/>
      <c r="H2518" s="273"/>
      <c r="I2518" s="135"/>
      <c r="J2518" s="24"/>
      <c r="K2518" s="71"/>
      <c r="L2518" s="246"/>
      <c r="M2518" s="351"/>
      <c r="N2518" s="73"/>
    </row>
    <row r="2519" spans="1:14" s="74" customFormat="1" x14ac:dyDescent="0.2">
      <c r="A2519" s="25"/>
      <c r="B2519" s="141"/>
      <c r="C2519" s="77"/>
      <c r="D2519" s="21"/>
      <c r="E2519" s="21"/>
      <c r="F2519" s="21"/>
      <c r="G2519" s="142"/>
      <c r="H2519" s="273"/>
      <c r="I2519" s="135"/>
      <c r="J2519" s="24"/>
      <c r="K2519" s="71"/>
      <c r="L2519" s="246"/>
      <c r="M2519" s="351"/>
      <c r="N2519" s="73"/>
    </row>
    <row r="2520" spans="1:14" s="74" customFormat="1" x14ac:dyDescent="0.2">
      <c r="A2520" s="25"/>
      <c r="B2520" s="141"/>
      <c r="C2520" s="77"/>
      <c r="D2520" s="21"/>
      <c r="E2520" s="21"/>
      <c r="F2520" s="21"/>
      <c r="G2520" s="142"/>
      <c r="H2520" s="273"/>
      <c r="I2520" s="135"/>
      <c r="J2520" s="24"/>
      <c r="K2520" s="71"/>
      <c r="L2520" s="246"/>
      <c r="M2520" s="351"/>
      <c r="N2520" s="73"/>
    </row>
    <row r="2521" spans="1:14" s="74" customFormat="1" x14ac:dyDescent="0.2">
      <c r="A2521" s="25"/>
      <c r="B2521" s="141"/>
      <c r="C2521" s="77"/>
      <c r="D2521" s="21"/>
      <c r="E2521" s="21"/>
      <c r="F2521" s="21"/>
      <c r="G2521" s="142"/>
      <c r="H2521" s="273"/>
      <c r="I2521" s="135"/>
      <c r="J2521" s="24"/>
      <c r="K2521" s="71"/>
      <c r="L2521" s="246"/>
      <c r="M2521" s="351"/>
      <c r="N2521" s="73"/>
    </row>
    <row r="2522" spans="1:14" s="74" customFormat="1" x14ac:dyDescent="0.2">
      <c r="A2522" s="25"/>
      <c r="B2522" s="141"/>
      <c r="C2522" s="77"/>
      <c r="D2522" s="21"/>
      <c r="E2522" s="21"/>
      <c r="F2522" s="21"/>
      <c r="G2522" s="142"/>
      <c r="H2522" s="273"/>
      <c r="I2522" s="135"/>
      <c r="J2522" s="24"/>
      <c r="K2522" s="71"/>
      <c r="L2522" s="246"/>
      <c r="M2522" s="351"/>
      <c r="N2522" s="73"/>
    </row>
    <row r="2523" spans="1:14" s="74" customFormat="1" x14ac:dyDescent="0.2">
      <c r="A2523" s="25"/>
      <c r="B2523" s="141"/>
      <c r="C2523" s="77"/>
      <c r="D2523" s="21"/>
      <c r="E2523" s="21"/>
      <c r="F2523" s="21"/>
      <c r="G2523" s="142"/>
      <c r="H2523" s="273"/>
      <c r="I2523" s="135"/>
      <c r="J2523" s="24"/>
      <c r="K2523" s="71"/>
      <c r="L2523" s="246"/>
      <c r="M2523" s="351"/>
      <c r="N2523" s="73"/>
    </row>
    <row r="2524" spans="1:14" s="74" customFormat="1" ht="15" x14ac:dyDescent="0.25">
      <c r="A2524" s="17"/>
      <c r="B2524" s="141"/>
      <c r="C2524" s="77"/>
      <c r="D2524" s="21"/>
      <c r="E2524" s="21"/>
      <c r="F2524" s="21"/>
      <c r="G2524" s="142"/>
      <c r="H2524" s="273"/>
      <c r="I2524" s="135"/>
      <c r="J2524" s="24"/>
      <c r="K2524" s="71"/>
      <c r="L2524" s="246"/>
      <c r="M2524" s="351"/>
      <c r="N2524" s="73"/>
    </row>
    <row r="2525" spans="1:14" s="74" customFormat="1" x14ac:dyDescent="0.2">
      <c r="A2525" s="25"/>
      <c r="B2525" s="141"/>
      <c r="C2525" s="77"/>
      <c r="D2525" s="21"/>
      <c r="E2525" s="21"/>
      <c r="F2525" s="21"/>
      <c r="G2525" s="142"/>
      <c r="H2525" s="273"/>
      <c r="I2525" s="135"/>
      <c r="J2525" s="24"/>
      <c r="K2525" s="71"/>
      <c r="L2525" s="246"/>
      <c r="M2525" s="351"/>
      <c r="N2525" s="73"/>
    </row>
    <row r="2526" spans="1:14" s="74" customFormat="1" x14ac:dyDescent="0.2">
      <c r="A2526" s="25"/>
      <c r="B2526" s="141"/>
      <c r="C2526" s="77"/>
      <c r="D2526" s="21"/>
      <c r="E2526" s="21"/>
      <c r="F2526" s="21"/>
      <c r="G2526" s="142"/>
      <c r="H2526" s="273"/>
      <c r="I2526" s="135"/>
      <c r="J2526" s="24"/>
      <c r="K2526" s="71"/>
      <c r="L2526" s="246"/>
      <c r="M2526" s="351"/>
      <c r="N2526" s="73"/>
    </row>
    <row r="2527" spans="1:14" s="74" customFormat="1" ht="15" x14ac:dyDescent="0.25">
      <c r="A2527" s="17"/>
      <c r="B2527" s="141"/>
      <c r="C2527" s="77"/>
      <c r="D2527" s="21"/>
      <c r="E2527" s="21"/>
      <c r="F2527" s="21"/>
      <c r="G2527" s="142"/>
      <c r="H2527" s="273"/>
      <c r="I2527" s="135"/>
      <c r="J2527" s="24"/>
      <c r="K2527" s="71"/>
      <c r="L2527" s="246"/>
      <c r="M2527" s="351"/>
      <c r="N2527" s="73"/>
    </row>
    <row r="2528" spans="1:14" s="74" customFormat="1" x14ac:dyDescent="0.2">
      <c r="A2528" s="25"/>
      <c r="B2528" s="141"/>
      <c r="C2528" s="77"/>
      <c r="D2528" s="21"/>
      <c r="E2528" s="21"/>
      <c r="F2528" s="21"/>
      <c r="G2528" s="142"/>
      <c r="H2528" s="273"/>
      <c r="I2528" s="135"/>
      <c r="J2528" s="24"/>
      <c r="K2528" s="71"/>
      <c r="L2528" s="246"/>
      <c r="M2528" s="351"/>
      <c r="N2528" s="73"/>
    </row>
    <row r="2529" spans="1:14" s="74" customFormat="1" x14ac:dyDescent="0.2">
      <c r="A2529" s="25"/>
      <c r="B2529" s="141"/>
      <c r="C2529" s="77"/>
      <c r="D2529" s="21"/>
      <c r="E2529" s="21"/>
      <c r="F2529" s="21"/>
      <c r="G2529" s="142"/>
      <c r="H2529" s="273"/>
      <c r="I2529" s="135"/>
      <c r="J2529" s="24"/>
      <c r="K2529" s="71"/>
      <c r="L2529" s="246"/>
      <c r="M2529" s="351"/>
      <c r="N2529" s="73"/>
    </row>
    <row r="2530" spans="1:14" s="74" customFormat="1" x14ac:dyDescent="0.2">
      <c r="A2530" s="25"/>
      <c r="B2530" s="141"/>
      <c r="C2530" s="77"/>
      <c r="D2530" s="21"/>
      <c r="E2530" s="21"/>
      <c r="F2530" s="21"/>
      <c r="G2530" s="142"/>
      <c r="H2530" s="273"/>
      <c r="I2530" s="135"/>
      <c r="J2530" s="24"/>
      <c r="K2530" s="71"/>
      <c r="L2530" s="246"/>
      <c r="M2530" s="351"/>
      <c r="N2530" s="73"/>
    </row>
    <row r="2531" spans="1:14" s="74" customFormat="1" x14ac:dyDescent="0.2">
      <c r="A2531" s="25"/>
      <c r="B2531" s="141"/>
      <c r="C2531" s="77"/>
      <c r="D2531" s="21"/>
      <c r="E2531" s="21"/>
      <c r="F2531" s="21"/>
      <c r="G2531" s="142"/>
      <c r="H2531" s="273"/>
      <c r="I2531" s="135"/>
      <c r="J2531" s="24"/>
      <c r="K2531" s="71"/>
      <c r="L2531" s="246"/>
      <c r="M2531" s="351"/>
      <c r="N2531" s="73"/>
    </row>
    <row r="2532" spans="1:14" s="74" customFormat="1" x14ac:dyDescent="0.2">
      <c r="A2532" s="25"/>
      <c r="B2532" s="141"/>
      <c r="C2532" s="77"/>
      <c r="D2532" s="21"/>
      <c r="E2532" s="21"/>
      <c r="F2532" s="21"/>
      <c r="G2532" s="142"/>
      <c r="H2532" s="273"/>
      <c r="I2532" s="135"/>
      <c r="J2532" s="24"/>
      <c r="K2532" s="71"/>
      <c r="L2532" s="246"/>
      <c r="M2532" s="351"/>
      <c r="N2532" s="73"/>
    </row>
    <row r="2533" spans="1:14" s="74" customFormat="1" x14ac:dyDescent="0.2">
      <c r="A2533" s="25"/>
      <c r="B2533" s="141"/>
      <c r="C2533" s="77"/>
      <c r="D2533" s="21"/>
      <c r="E2533" s="21"/>
      <c r="F2533" s="21"/>
      <c r="G2533" s="142"/>
      <c r="H2533" s="273"/>
      <c r="I2533" s="135"/>
      <c r="J2533" s="24"/>
      <c r="K2533" s="71"/>
      <c r="L2533" s="246"/>
      <c r="M2533" s="351"/>
      <c r="N2533" s="73"/>
    </row>
    <row r="2534" spans="1:14" s="74" customFormat="1" x14ac:dyDescent="0.2">
      <c r="A2534" s="25"/>
      <c r="B2534" s="141"/>
      <c r="C2534" s="176"/>
      <c r="D2534" s="21"/>
      <c r="E2534" s="21"/>
      <c r="F2534" s="21"/>
      <c r="G2534" s="142"/>
      <c r="H2534" s="273"/>
      <c r="I2534" s="135"/>
      <c r="J2534" s="24"/>
      <c r="K2534" s="71"/>
      <c r="L2534" s="246"/>
      <c r="M2534" s="351"/>
      <c r="N2534" s="73"/>
    </row>
    <row r="2535" spans="1:14" s="74" customFormat="1" x14ac:dyDescent="0.2">
      <c r="A2535" s="25"/>
      <c r="B2535" s="141"/>
      <c r="C2535" s="77"/>
      <c r="D2535" s="21"/>
      <c r="E2535" s="21"/>
      <c r="F2535" s="21"/>
      <c r="G2535" s="142"/>
      <c r="H2535" s="273"/>
      <c r="I2535" s="135"/>
      <c r="J2535" s="24"/>
      <c r="K2535" s="71"/>
      <c r="L2535" s="246"/>
      <c r="M2535" s="351"/>
      <c r="N2535" s="73"/>
    </row>
    <row r="2536" spans="1:14" s="74" customFormat="1" x14ac:dyDescent="0.2">
      <c r="A2536" s="25"/>
      <c r="B2536" s="141"/>
      <c r="C2536" s="77"/>
      <c r="D2536" s="21"/>
      <c r="E2536" s="21"/>
      <c r="F2536" s="21"/>
      <c r="G2536" s="142"/>
      <c r="H2536" s="273"/>
      <c r="I2536" s="135"/>
      <c r="J2536" s="24"/>
      <c r="K2536" s="71"/>
      <c r="L2536" s="246"/>
      <c r="M2536" s="351"/>
      <c r="N2536" s="73"/>
    </row>
    <row r="2537" spans="1:14" s="74" customFormat="1" x14ac:dyDescent="0.2">
      <c r="A2537" s="25"/>
      <c r="B2537" s="141"/>
      <c r="C2537" s="77"/>
      <c r="D2537" s="21"/>
      <c r="E2537" s="21"/>
      <c r="F2537" s="21"/>
      <c r="G2537" s="142"/>
      <c r="H2537" s="273"/>
      <c r="I2537" s="135"/>
      <c r="J2537" s="24"/>
      <c r="K2537" s="71"/>
      <c r="L2537" s="246"/>
      <c r="M2537" s="351"/>
      <c r="N2537" s="73"/>
    </row>
    <row r="2538" spans="1:14" s="74" customFormat="1" x14ac:dyDescent="0.2">
      <c r="A2538" s="25"/>
      <c r="B2538" s="141"/>
      <c r="C2538" s="77"/>
      <c r="D2538" s="21"/>
      <c r="E2538" s="21"/>
      <c r="F2538" s="21"/>
      <c r="G2538" s="142"/>
      <c r="H2538" s="273"/>
      <c r="I2538" s="135"/>
      <c r="J2538" s="24"/>
      <c r="K2538" s="71"/>
      <c r="L2538" s="246"/>
      <c r="M2538" s="351"/>
      <c r="N2538" s="73"/>
    </row>
    <row r="2539" spans="1:14" s="74" customFormat="1" ht="15" x14ac:dyDescent="0.25">
      <c r="A2539" s="25"/>
      <c r="B2539" s="141"/>
      <c r="C2539" s="77"/>
      <c r="D2539" s="21"/>
      <c r="E2539" s="21"/>
      <c r="F2539" s="21"/>
      <c r="G2539" s="142"/>
      <c r="H2539" s="273"/>
      <c r="I2539" s="135"/>
      <c r="J2539" s="24"/>
      <c r="K2539" s="71"/>
      <c r="L2539" s="246"/>
      <c r="M2539" s="344"/>
      <c r="N2539" s="73"/>
    </row>
    <row r="2540" spans="1:14" s="74" customFormat="1" ht="15" x14ac:dyDescent="0.25">
      <c r="A2540" s="17"/>
      <c r="B2540" s="141"/>
      <c r="C2540" s="77"/>
      <c r="D2540" s="21"/>
      <c r="E2540" s="21"/>
      <c r="F2540" s="21"/>
      <c r="G2540" s="142"/>
      <c r="H2540" s="273"/>
      <c r="I2540" s="135"/>
      <c r="J2540" s="24"/>
      <c r="K2540" s="71"/>
      <c r="L2540" s="246"/>
      <c r="M2540" s="344"/>
      <c r="N2540" s="73"/>
    </row>
    <row r="2541" spans="1:14" s="74" customFormat="1" x14ac:dyDescent="0.2">
      <c r="A2541" s="25"/>
      <c r="B2541" s="141"/>
      <c r="C2541" s="77"/>
      <c r="D2541" s="21"/>
      <c r="E2541" s="21"/>
      <c r="F2541" s="21"/>
      <c r="G2541" s="142"/>
      <c r="H2541" s="273"/>
      <c r="I2541" s="135"/>
      <c r="J2541" s="24"/>
      <c r="K2541" s="71"/>
      <c r="L2541" s="246"/>
      <c r="M2541" s="351"/>
      <c r="N2541" s="73"/>
    </row>
    <row r="2542" spans="1:14" s="74" customFormat="1" x14ac:dyDescent="0.2">
      <c r="A2542" s="25"/>
      <c r="B2542" s="141"/>
      <c r="C2542" s="77"/>
      <c r="D2542" s="21"/>
      <c r="E2542" s="21"/>
      <c r="F2542" s="21"/>
      <c r="G2542" s="142"/>
      <c r="H2542" s="273"/>
      <c r="I2542" s="135"/>
      <c r="J2542" s="24"/>
      <c r="K2542" s="71"/>
      <c r="L2542" s="246"/>
      <c r="M2542" s="351"/>
      <c r="N2542" s="73"/>
    </row>
    <row r="2543" spans="1:14" s="74" customFormat="1" x14ac:dyDescent="0.2">
      <c r="A2543" s="25"/>
      <c r="B2543" s="141"/>
      <c r="C2543" s="77"/>
      <c r="D2543" s="21"/>
      <c r="E2543" s="21"/>
      <c r="F2543" s="21"/>
      <c r="G2543" s="142"/>
      <c r="H2543" s="273"/>
      <c r="I2543" s="135"/>
      <c r="J2543" s="24"/>
      <c r="K2543" s="71"/>
      <c r="L2543" s="246"/>
      <c r="M2543" s="351"/>
      <c r="N2543" s="73"/>
    </row>
    <row r="2544" spans="1:14" s="74" customFormat="1" x14ac:dyDescent="0.2">
      <c r="A2544" s="25"/>
      <c r="B2544" s="141"/>
      <c r="C2544" s="77"/>
      <c r="D2544" s="21"/>
      <c r="E2544" s="21"/>
      <c r="F2544" s="21"/>
      <c r="G2544" s="142"/>
      <c r="H2544" s="273"/>
      <c r="I2544" s="135"/>
      <c r="J2544" s="24"/>
      <c r="K2544" s="71"/>
      <c r="L2544" s="246"/>
      <c r="M2544" s="351"/>
      <c r="N2544" s="73"/>
    </row>
    <row r="2545" spans="1:14" s="74" customFormat="1" x14ac:dyDescent="0.2">
      <c r="A2545" s="25"/>
      <c r="B2545" s="141"/>
      <c r="C2545" s="77"/>
      <c r="D2545" s="21"/>
      <c r="E2545" s="21"/>
      <c r="F2545" s="21"/>
      <c r="G2545" s="142"/>
      <c r="H2545" s="273"/>
      <c r="I2545" s="135"/>
      <c r="J2545" s="24"/>
      <c r="K2545" s="71"/>
      <c r="L2545" s="246"/>
      <c r="M2545" s="351"/>
      <c r="N2545" s="73"/>
    </row>
    <row r="2546" spans="1:14" s="74" customFormat="1" x14ac:dyDescent="0.2">
      <c r="A2546" s="25"/>
      <c r="B2546" s="141"/>
      <c r="C2546" s="77"/>
      <c r="D2546" s="21"/>
      <c r="E2546" s="21"/>
      <c r="F2546" s="21"/>
      <c r="G2546" s="142"/>
      <c r="H2546" s="273"/>
      <c r="I2546" s="135"/>
      <c r="J2546" s="24"/>
      <c r="K2546" s="71"/>
      <c r="L2546" s="246"/>
      <c r="M2546" s="351"/>
      <c r="N2546" s="73"/>
    </row>
    <row r="2547" spans="1:14" s="74" customFormat="1" x14ac:dyDescent="0.2">
      <c r="A2547" s="25"/>
      <c r="B2547" s="141"/>
      <c r="C2547" s="77"/>
      <c r="D2547" s="21"/>
      <c r="E2547" s="21"/>
      <c r="F2547" s="21"/>
      <c r="G2547" s="142"/>
      <c r="H2547" s="273"/>
      <c r="I2547" s="135"/>
      <c r="J2547" s="24"/>
      <c r="K2547" s="71"/>
      <c r="L2547" s="246"/>
      <c r="M2547" s="351"/>
      <c r="N2547" s="73"/>
    </row>
    <row r="2548" spans="1:14" s="74" customFormat="1" x14ac:dyDescent="0.2">
      <c r="A2548" s="25"/>
      <c r="B2548" s="141"/>
      <c r="C2548" s="77"/>
      <c r="D2548" s="21"/>
      <c r="E2548" s="21"/>
      <c r="F2548" s="21"/>
      <c r="G2548" s="142"/>
      <c r="H2548" s="273"/>
      <c r="I2548" s="135"/>
      <c r="J2548" s="24"/>
      <c r="K2548" s="71"/>
      <c r="L2548" s="246"/>
      <c r="M2548" s="351"/>
      <c r="N2548" s="73"/>
    </row>
    <row r="2549" spans="1:14" s="74" customFormat="1" x14ac:dyDescent="0.2">
      <c r="A2549" s="25"/>
      <c r="B2549" s="141"/>
      <c r="C2549" s="77"/>
      <c r="D2549" s="21"/>
      <c r="E2549" s="21"/>
      <c r="F2549" s="21"/>
      <c r="G2549" s="142"/>
      <c r="H2549" s="273"/>
      <c r="I2549" s="135"/>
      <c r="J2549" s="24"/>
      <c r="K2549" s="71"/>
      <c r="L2549" s="246"/>
      <c r="M2549" s="351"/>
      <c r="N2549" s="73"/>
    </row>
    <row r="2550" spans="1:14" s="74" customFormat="1" x14ac:dyDescent="0.2">
      <c r="A2550" s="25"/>
      <c r="B2550" s="141"/>
      <c r="C2550" s="77"/>
      <c r="D2550" s="21"/>
      <c r="E2550" s="21"/>
      <c r="F2550" s="21"/>
      <c r="G2550" s="142"/>
      <c r="H2550" s="273"/>
      <c r="I2550" s="135"/>
      <c r="J2550" s="24"/>
      <c r="K2550" s="71"/>
      <c r="L2550" s="246"/>
      <c r="M2550" s="351"/>
      <c r="N2550" s="73"/>
    </row>
    <row r="2551" spans="1:14" s="74" customFormat="1" x14ac:dyDescent="0.2">
      <c r="A2551" s="25"/>
      <c r="B2551" s="141"/>
      <c r="C2551" s="77"/>
      <c r="D2551" s="21"/>
      <c r="E2551" s="21"/>
      <c r="F2551" s="21"/>
      <c r="G2551" s="142"/>
      <c r="H2551" s="273"/>
      <c r="I2551" s="135"/>
      <c r="J2551" s="24"/>
      <c r="K2551" s="71"/>
      <c r="L2551" s="246"/>
      <c r="M2551" s="351"/>
      <c r="N2551" s="73"/>
    </row>
    <row r="2552" spans="1:14" s="74" customFormat="1" x14ac:dyDescent="0.2">
      <c r="A2552" s="25"/>
      <c r="B2552" s="141"/>
      <c r="C2552" s="77"/>
      <c r="D2552" s="21"/>
      <c r="E2552" s="21"/>
      <c r="F2552" s="21"/>
      <c r="G2552" s="142"/>
      <c r="H2552" s="273"/>
      <c r="I2552" s="135"/>
      <c r="J2552" s="24"/>
      <c r="K2552" s="71"/>
      <c r="L2552" s="246"/>
      <c r="M2552" s="351"/>
      <c r="N2552" s="73"/>
    </row>
    <row r="2553" spans="1:14" s="74" customFormat="1" x14ac:dyDescent="0.2">
      <c r="A2553" s="25"/>
      <c r="B2553" s="141"/>
      <c r="C2553" s="77"/>
      <c r="D2553" s="21"/>
      <c r="E2553" s="21"/>
      <c r="F2553" s="21"/>
      <c r="G2553" s="142"/>
      <c r="H2553" s="273"/>
      <c r="I2553" s="135"/>
      <c r="J2553" s="24"/>
      <c r="K2553" s="71"/>
      <c r="L2553" s="246"/>
      <c r="M2553" s="351"/>
      <c r="N2553" s="73"/>
    </row>
    <row r="2554" spans="1:14" s="74" customFormat="1" x14ac:dyDescent="0.2">
      <c r="A2554" s="25"/>
      <c r="B2554" s="141"/>
      <c r="C2554" s="77"/>
      <c r="D2554" s="21"/>
      <c r="E2554" s="21"/>
      <c r="F2554" s="21"/>
      <c r="G2554" s="142"/>
      <c r="H2554" s="273"/>
      <c r="I2554" s="135"/>
      <c r="J2554" s="24"/>
      <c r="K2554" s="71"/>
      <c r="L2554" s="246"/>
      <c r="M2554" s="351"/>
      <c r="N2554" s="73"/>
    </row>
    <row r="2555" spans="1:14" s="74" customFormat="1" x14ac:dyDescent="0.2">
      <c r="A2555" s="25"/>
      <c r="B2555" s="141"/>
      <c r="C2555" s="77"/>
      <c r="D2555" s="21"/>
      <c r="E2555" s="21"/>
      <c r="F2555" s="21"/>
      <c r="G2555" s="142"/>
      <c r="H2555" s="273"/>
      <c r="I2555" s="135"/>
      <c r="J2555" s="24"/>
      <c r="K2555" s="71"/>
      <c r="L2555" s="246"/>
      <c r="M2555" s="351"/>
      <c r="N2555" s="73"/>
    </row>
    <row r="2556" spans="1:14" s="74" customFormat="1" x14ac:dyDescent="0.2">
      <c r="A2556" s="25"/>
      <c r="B2556" s="141"/>
      <c r="C2556" s="77"/>
      <c r="D2556" s="21"/>
      <c r="E2556" s="21"/>
      <c r="F2556" s="21"/>
      <c r="G2556" s="142"/>
      <c r="H2556" s="273"/>
      <c r="I2556" s="135"/>
      <c r="J2556" s="24"/>
      <c r="K2556" s="71"/>
      <c r="L2556" s="246"/>
      <c r="M2556" s="351"/>
      <c r="N2556" s="73"/>
    </row>
    <row r="2557" spans="1:14" s="74" customFormat="1" ht="15" x14ac:dyDescent="0.25">
      <c r="A2557" s="17"/>
      <c r="B2557" s="141"/>
      <c r="C2557" s="77"/>
      <c r="D2557" s="21"/>
      <c r="E2557" s="21"/>
      <c r="F2557" s="21"/>
      <c r="G2557" s="142"/>
      <c r="H2557" s="273"/>
      <c r="I2557" s="135"/>
      <c r="J2557" s="24"/>
      <c r="K2557" s="71"/>
      <c r="L2557" s="246"/>
      <c r="M2557" s="351"/>
      <c r="N2557" s="73"/>
    </row>
    <row r="2558" spans="1:14" s="74" customFormat="1" x14ac:dyDescent="0.2">
      <c r="A2558" s="25"/>
      <c r="B2558" s="141"/>
      <c r="C2558" s="77"/>
      <c r="D2558" s="21"/>
      <c r="E2558" s="21"/>
      <c r="F2558" s="21"/>
      <c r="G2558" s="142"/>
      <c r="H2558" s="273"/>
      <c r="I2558" s="135"/>
      <c r="J2558" s="24"/>
      <c r="K2558" s="71"/>
      <c r="L2558" s="246"/>
      <c r="M2558" s="351"/>
      <c r="N2558" s="73"/>
    </row>
    <row r="2559" spans="1:14" s="74" customFormat="1" x14ac:dyDescent="0.2">
      <c r="A2559" s="25"/>
      <c r="B2559" s="141"/>
      <c r="C2559" s="77"/>
      <c r="D2559" s="21"/>
      <c r="E2559" s="21"/>
      <c r="F2559" s="21"/>
      <c r="G2559" s="142"/>
      <c r="H2559" s="273"/>
      <c r="I2559" s="135"/>
      <c r="J2559" s="24"/>
      <c r="K2559" s="71"/>
      <c r="L2559" s="246"/>
      <c r="M2559" s="351"/>
      <c r="N2559" s="73"/>
    </row>
    <row r="2560" spans="1:14" s="74" customFormat="1" x14ac:dyDescent="0.2">
      <c r="A2560" s="25"/>
      <c r="B2560" s="141"/>
      <c r="C2560" s="77"/>
      <c r="D2560" s="21"/>
      <c r="E2560" s="21"/>
      <c r="F2560" s="21"/>
      <c r="G2560" s="142"/>
      <c r="H2560" s="273"/>
      <c r="I2560" s="135"/>
      <c r="J2560" s="24"/>
      <c r="K2560" s="71"/>
      <c r="L2560" s="246"/>
      <c r="M2560" s="351"/>
      <c r="N2560" s="73"/>
    </row>
    <row r="2561" spans="1:14" s="74" customFormat="1" x14ac:dyDescent="0.2">
      <c r="A2561" s="25"/>
      <c r="B2561" s="141"/>
      <c r="C2561" s="77"/>
      <c r="D2561" s="21"/>
      <c r="E2561" s="21"/>
      <c r="F2561" s="21"/>
      <c r="G2561" s="142"/>
      <c r="H2561" s="273"/>
      <c r="I2561" s="135"/>
      <c r="J2561" s="24"/>
      <c r="K2561" s="71"/>
      <c r="L2561" s="246"/>
      <c r="M2561" s="351"/>
      <c r="N2561" s="73"/>
    </row>
    <row r="2562" spans="1:14" s="74" customFormat="1" x14ac:dyDescent="0.2">
      <c r="A2562" s="25"/>
      <c r="B2562" s="141"/>
      <c r="C2562" s="77"/>
      <c r="D2562" s="21"/>
      <c r="E2562" s="21"/>
      <c r="F2562" s="21"/>
      <c r="G2562" s="142"/>
      <c r="H2562" s="273"/>
      <c r="I2562" s="135"/>
      <c r="J2562" s="24"/>
      <c r="K2562" s="71"/>
      <c r="L2562" s="246"/>
      <c r="M2562" s="351"/>
      <c r="N2562" s="73"/>
    </row>
    <row r="2563" spans="1:14" s="74" customFormat="1" x14ac:dyDescent="0.2">
      <c r="A2563" s="25"/>
      <c r="B2563" s="141"/>
      <c r="C2563" s="77"/>
      <c r="D2563" s="21"/>
      <c r="E2563" s="21"/>
      <c r="F2563" s="21"/>
      <c r="G2563" s="142"/>
      <c r="H2563" s="273"/>
      <c r="I2563" s="135"/>
      <c r="J2563" s="24"/>
      <c r="K2563" s="71"/>
      <c r="L2563" s="246"/>
      <c r="M2563" s="351"/>
      <c r="N2563" s="73"/>
    </row>
    <row r="2564" spans="1:14" s="74" customFormat="1" x14ac:dyDescent="0.2">
      <c r="A2564" s="25"/>
      <c r="B2564" s="141"/>
      <c r="C2564" s="77"/>
      <c r="D2564" s="21"/>
      <c r="E2564" s="21"/>
      <c r="F2564" s="21"/>
      <c r="G2564" s="142"/>
      <c r="H2564" s="273"/>
      <c r="I2564" s="135"/>
      <c r="J2564" s="24"/>
      <c r="K2564" s="35"/>
      <c r="L2564" s="246"/>
      <c r="M2564" s="351"/>
      <c r="N2564" s="73"/>
    </row>
    <row r="2565" spans="1:14" s="74" customFormat="1" x14ac:dyDescent="0.2">
      <c r="A2565" s="25"/>
      <c r="B2565" s="141"/>
      <c r="C2565" s="77"/>
      <c r="D2565" s="21"/>
      <c r="E2565" s="21"/>
      <c r="F2565" s="21"/>
      <c r="G2565" s="142"/>
      <c r="H2565" s="273"/>
      <c r="I2565" s="135"/>
      <c r="J2565" s="24"/>
      <c r="K2565" s="35"/>
      <c r="L2565" s="246"/>
      <c r="M2565" s="351"/>
      <c r="N2565" s="73"/>
    </row>
    <row r="2566" spans="1:14" s="74" customFormat="1" x14ac:dyDescent="0.2">
      <c r="A2566" s="25"/>
      <c r="B2566" s="141"/>
      <c r="C2566" s="77"/>
      <c r="D2566" s="21"/>
      <c r="E2566" s="21"/>
      <c r="F2566" s="21"/>
      <c r="G2566" s="142"/>
      <c r="H2566" s="273"/>
      <c r="I2566" s="135"/>
      <c r="J2566" s="24"/>
      <c r="K2566" s="35"/>
      <c r="L2566" s="246"/>
      <c r="M2566" s="351"/>
      <c r="N2566" s="73"/>
    </row>
    <row r="2567" spans="1:14" s="74" customFormat="1" x14ac:dyDescent="0.2">
      <c r="A2567" s="25"/>
      <c r="B2567" s="141"/>
      <c r="C2567" s="77"/>
      <c r="D2567" s="21"/>
      <c r="E2567" s="21"/>
      <c r="F2567" s="21"/>
      <c r="G2567" s="142"/>
      <c r="H2567" s="273"/>
      <c r="I2567" s="135"/>
      <c r="J2567" s="24"/>
      <c r="K2567" s="35"/>
      <c r="L2567" s="246"/>
      <c r="M2567" s="351"/>
      <c r="N2567" s="73"/>
    </row>
    <row r="2568" spans="1:14" s="74" customFormat="1" ht="15" x14ac:dyDescent="0.25">
      <c r="A2568" s="25"/>
      <c r="B2568" s="141"/>
      <c r="C2568" s="77"/>
      <c r="D2568" s="21"/>
      <c r="E2568" s="21"/>
      <c r="F2568" s="21"/>
      <c r="G2568" s="142"/>
      <c r="H2568" s="273"/>
      <c r="I2568" s="135"/>
      <c r="J2568" s="24"/>
      <c r="K2568" s="35"/>
      <c r="L2568" s="246"/>
      <c r="M2568" s="344"/>
      <c r="N2568" s="73"/>
    </row>
    <row r="2569" spans="1:14" s="74" customFormat="1" x14ac:dyDescent="0.2">
      <c r="A2569" s="25"/>
      <c r="B2569" s="141"/>
      <c r="C2569" s="77"/>
      <c r="D2569" s="21"/>
      <c r="E2569" s="21"/>
      <c r="F2569" s="21"/>
      <c r="G2569" s="142"/>
      <c r="H2569" s="273"/>
      <c r="I2569" s="135"/>
      <c r="J2569" s="24"/>
      <c r="K2569" s="35"/>
      <c r="L2569" s="246"/>
      <c r="M2569" s="351"/>
      <c r="N2569" s="73"/>
    </row>
    <row r="2570" spans="1:14" s="74" customFormat="1" ht="15" x14ac:dyDescent="0.25">
      <c r="A2570" s="17"/>
      <c r="B2570" s="141"/>
      <c r="C2570" s="77"/>
      <c r="D2570" s="21"/>
      <c r="E2570" s="21"/>
      <c r="F2570" s="21"/>
      <c r="G2570" s="142"/>
      <c r="H2570" s="273"/>
      <c r="I2570" s="135"/>
      <c r="J2570" s="24"/>
      <c r="K2570" s="35"/>
      <c r="L2570" s="246"/>
      <c r="M2570" s="351"/>
      <c r="N2570" s="73"/>
    </row>
    <row r="2571" spans="1:14" s="74" customFormat="1" x14ac:dyDescent="0.2">
      <c r="A2571" s="25"/>
      <c r="B2571" s="141"/>
      <c r="C2571" s="77"/>
      <c r="D2571" s="21"/>
      <c r="E2571" s="21"/>
      <c r="F2571" s="21"/>
      <c r="G2571" s="142"/>
      <c r="H2571" s="273"/>
      <c r="I2571" s="135"/>
      <c r="J2571" s="24"/>
      <c r="K2571" s="35"/>
      <c r="L2571" s="246"/>
      <c r="M2571" s="351"/>
      <c r="N2571" s="73"/>
    </row>
    <row r="2572" spans="1:14" s="74" customFormat="1" x14ac:dyDescent="0.2">
      <c r="A2572" s="25"/>
      <c r="B2572" s="141"/>
      <c r="C2572" s="77"/>
      <c r="D2572" s="21"/>
      <c r="E2572" s="21"/>
      <c r="F2572" s="21"/>
      <c r="G2572" s="142"/>
      <c r="H2572" s="273"/>
      <c r="I2572" s="135"/>
      <c r="J2572" s="24"/>
      <c r="K2572" s="35"/>
      <c r="L2572" s="246"/>
      <c r="M2572" s="351"/>
      <c r="N2572" s="73"/>
    </row>
    <row r="2573" spans="1:14" s="74" customFormat="1" x14ac:dyDescent="0.2">
      <c r="A2573" s="25"/>
      <c r="B2573" s="141"/>
      <c r="C2573" s="77"/>
      <c r="D2573" s="21"/>
      <c r="E2573" s="21"/>
      <c r="F2573" s="21"/>
      <c r="G2573" s="142"/>
      <c r="H2573" s="273"/>
      <c r="I2573" s="135"/>
      <c r="J2573" s="24"/>
      <c r="K2573" s="35"/>
      <c r="L2573" s="246"/>
      <c r="M2573" s="351"/>
      <c r="N2573" s="73"/>
    </row>
    <row r="2574" spans="1:14" s="74" customFormat="1" x14ac:dyDescent="0.2">
      <c r="A2574" s="25"/>
      <c r="B2574" s="141"/>
      <c r="C2574" s="77"/>
      <c r="D2574" s="21"/>
      <c r="E2574" s="21"/>
      <c r="F2574" s="21"/>
      <c r="G2574" s="142"/>
      <c r="H2574" s="273"/>
      <c r="I2574" s="135"/>
      <c r="J2574" s="24"/>
      <c r="K2574" s="35"/>
      <c r="L2574" s="246"/>
      <c r="M2574" s="351"/>
      <c r="N2574" s="73"/>
    </row>
    <row r="2575" spans="1:14" s="74" customFormat="1" x14ac:dyDescent="0.2">
      <c r="A2575" s="25"/>
      <c r="B2575" s="141"/>
      <c r="C2575" s="77"/>
      <c r="D2575" s="21"/>
      <c r="E2575" s="21"/>
      <c r="F2575" s="21"/>
      <c r="G2575" s="142"/>
      <c r="H2575" s="273"/>
      <c r="I2575" s="135"/>
      <c r="J2575" s="24"/>
      <c r="K2575" s="35"/>
      <c r="L2575" s="246"/>
      <c r="M2575" s="351"/>
      <c r="N2575" s="73"/>
    </row>
    <row r="2576" spans="1:14" s="74" customFormat="1" x14ac:dyDescent="0.2">
      <c r="A2576" s="25"/>
      <c r="B2576" s="141"/>
      <c r="C2576" s="77"/>
      <c r="D2576" s="21"/>
      <c r="E2576" s="21"/>
      <c r="F2576" s="21"/>
      <c r="G2576" s="142"/>
      <c r="H2576" s="273"/>
      <c r="I2576" s="135"/>
      <c r="J2576" s="24"/>
      <c r="K2576" s="35"/>
      <c r="L2576" s="246"/>
      <c r="M2576" s="351"/>
      <c r="N2576" s="73"/>
    </row>
    <row r="2577" spans="1:14" s="74" customFormat="1" x14ac:dyDescent="0.2">
      <c r="A2577" s="25"/>
      <c r="B2577" s="141"/>
      <c r="C2577" s="77"/>
      <c r="D2577" s="21"/>
      <c r="E2577" s="21"/>
      <c r="F2577" s="21"/>
      <c r="G2577" s="142"/>
      <c r="H2577" s="273"/>
      <c r="I2577" s="135"/>
      <c r="J2577" s="24"/>
      <c r="K2577" s="35"/>
      <c r="L2577" s="246"/>
      <c r="M2577" s="351"/>
      <c r="N2577" s="73"/>
    </row>
    <row r="2578" spans="1:14" s="74" customFormat="1" x14ac:dyDescent="0.2">
      <c r="A2578" s="25"/>
      <c r="B2578" s="141"/>
      <c r="C2578" s="77"/>
      <c r="D2578" s="21"/>
      <c r="E2578" s="21"/>
      <c r="F2578" s="21"/>
      <c r="G2578" s="142"/>
      <c r="H2578" s="273"/>
      <c r="I2578" s="135"/>
      <c r="J2578" s="24"/>
      <c r="K2578" s="35"/>
      <c r="L2578" s="246"/>
      <c r="M2578" s="351"/>
      <c r="N2578" s="73"/>
    </row>
    <row r="2579" spans="1:14" s="74" customFormat="1" x14ac:dyDescent="0.2">
      <c r="A2579" s="25"/>
      <c r="B2579" s="141"/>
      <c r="C2579" s="77"/>
      <c r="D2579" s="21"/>
      <c r="E2579" s="21"/>
      <c r="F2579" s="21"/>
      <c r="G2579" s="142"/>
      <c r="H2579" s="273"/>
      <c r="I2579" s="135"/>
      <c r="J2579" s="24"/>
      <c r="K2579" s="35"/>
      <c r="L2579" s="246"/>
      <c r="M2579" s="351"/>
      <c r="N2579" s="73"/>
    </row>
    <row r="2580" spans="1:14" s="74" customFormat="1" x14ac:dyDescent="0.2">
      <c r="A2580" s="25"/>
      <c r="B2580" s="141"/>
      <c r="C2580" s="77"/>
      <c r="D2580" s="21"/>
      <c r="E2580" s="21"/>
      <c r="F2580" s="21"/>
      <c r="G2580" s="142"/>
      <c r="H2580" s="273"/>
      <c r="I2580" s="135"/>
      <c r="J2580" s="24"/>
      <c r="K2580" s="35"/>
      <c r="L2580" s="246"/>
      <c r="M2580" s="351"/>
      <c r="N2580" s="73"/>
    </row>
    <row r="2581" spans="1:14" s="74" customFormat="1" x14ac:dyDescent="0.2">
      <c r="A2581" s="25"/>
      <c r="B2581" s="141"/>
      <c r="C2581" s="77"/>
      <c r="D2581" s="21"/>
      <c r="E2581" s="21"/>
      <c r="F2581" s="21"/>
      <c r="G2581" s="142"/>
      <c r="H2581" s="273"/>
      <c r="I2581" s="135"/>
      <c r="J2581" s="24"/>
      <c r="K2581" s="35"/>
      <c r="L2581" s="246"/>
      <c r="M2581" s="351"/>
      <c r="N2581" s="73"/>
    </row>
    <row r="2582" spans="1:14" s="74" customFormat="1" x14ac:dyDescent="0.2">
      <c r="A2582" s="25"/>
      <c r="B2582" s="141"/>
      <c r="C2582" s="77"/>
      <c r="D2582" s="21"/>
      <c r="E2582" s="21"/>
      <c r="F2582" s="21"/>
      <c r="G2582" s="142"/>
      <c r="H2582" s="273"/>
      <c r="I2582" s="135"/>
      <c r="J2582" s="24"/>
      <c r="K2582" s="35"/>
      <c r="L2582" s="246"/>
      <c r="M2582" s="351"/>
      <c r="N2582" s="73"/>
    </row>
    <row r="2583" spans="1:14" s="74" customFormat="1" x14ac:dyDescent="0.2">
      <c r="A2583" s="25"/>
      <c r="B2583" s="141"/>
      <c r="C2583" s="77"/>
      <c r="D2583" s="21"/>
      <c r="E2583" s="21"/>
      <c r="F2583" s="21"/>
      <c r="G2583" s="142"/>
      <c r="H2583" s="273"/>
      <c r="I2583" s="135"/>
      <c r="J2583" s="24"/>
      <c r="K2583" s="35"/>
      <c r="L2583" s="246"/>
      <c r="M2583" s="351"/>
      <c r="N2583" s="73"/>
    </row>
    <row r="2584" spans="1:14" s="74" customFormat="1" x14ac:dyDescent="0.2">
      <c r="A2584" s="25"/>
      <c r="B2584" s="141"/>
      <c r="C2584" s="77"/>
      <c r="D2584" s="21"/>
      <c r="E2584" s="21"/>
      <c r="F2584" s="21"/>
      <c r="G2584" s="142"/>
      <c r="H2584" s="273"/>
      <c r="I2584" s="135"/>
      <c r="J2584" s="24"/>
      <c r="K2584" s="35"/>
      <c r="L2584" s="246"/>
      <c r="M2584" s="351"/>
      <c r="N2584" s="73"/>
    </row>
    <row r="2585" spans="1:14" s="74" customFormat="1" x14ac:dyDescent="0.2">
      <c r="A2585" s="25"/>
      <c r="B2585" s="141"/>
      <c r="C2585" s="77"/>
      <c r="D2585" s="21"/>
      <c r="E2585" s="21"/>
      <c r="F2585" s="21"/>
      <c r="G2585" s="142"/>
      <c r="H2585" s="273"/>
      <c r="I2585" s="135"/>
      <c r="J2585" s="24"/>
      <c r="K2585" s="35"/>
      <c r="L2585" s="246"/>
      <c r="M2585" s="351"/>
      <c r="N2585" s="73"/>
    </row>
    <row r="2586" spans="1:14" s="74" customFormat="1" x14ac:dyDescent="0.2">
      <c r="A2586" s="25"/>
      <c r="B2586" s="141"/>
      <c r="C2586" s="77"/>
      <c r="D2586" s="21"/>
      <c r="E2586" s="21"/>
      <c r="F2586" s="21"/>
      <c r="G2586" s="142"/>
      <c r="H2586" s="273"/>
      <c r="I2586" s="135"/>
      <c r="J2586" s="24"/>
      <c r="K2586" s="35"/>
      <c r="L2586" s="246"/>
      <c r="M2586" s="351"/>
      <c r="N2586" s="73"/>
    </row>
    <row r="2587" spans="1:14" s="74" customFormat="1" x14ac:dyDescent="0.2">
      <c r="A2587" s="25"/>
      <c r="B2587" s="141"/>
      <c r="C2587" s="77"/>
      <c r="D2587" s="21"/>
      <c r="E2587" s="21"/>
      <c r="F2587" s="21"/>
      <c r="G2587" s="142"/>
      <c r="H2587" s="273"/>
      <c r="I2587" s="135"/>
      <c r="J2587" s="24"/>
      <c r="K2587" s="35"/>
      <c r="L2587" s="246"/>
      <c r="M2587" s="351"/>
      <c r="N2587" s="73"/>
    </row>
    <row r="2588" spans="1:14" s="74" customFormat="1" x14ac:dyDescent="0.2">
      <c r="A2588" s="25"/>
      <c r="B2588" s="141"/>
      <c r="C2588" s="77"/>
      <c r="D2588" s="21"/>
      <c r="E2588" s="21"/>
      <c r="F2588" s="21"/>
      <c r="G2588" s="142"/>
      <c r="H2588" s="273"/>
      <c r="I2588" s="135"/>
      <c r="J2588" s="24"/>
      <c r="K2588" s="35"/>
      <c r="L2588" s="246"/>
      <c r="M2588" s="351"/>
      <c r="N2588" s="73"/>
    </row>
    <row r="2589" spans="1:14" s="221" customFormat="1" ht="15" x14ac:dyDescent="0.2">
      <c r="A2589" s="219"/>
      <c r="B2589" s="22"/>
      <c r="C2589" s="19"/>
      <c r="D2589" s="20"/>
      <c r="E2589" s="7"/>
      <c r="F2589" s="21"/>
      <c r="G2589" s="22"/>
      <c r="H2589" s="284"/>
      <c r="I2589" s="135"/>
      <c r="J2589" s="24"/>
      <c r="K2589" s="71"/>
      <c r="L2589" s="250"/>
      <c r="M2589" s="353"/>
      <c r="N2589" s="220"/>
    </row>
    <row r="2590" spans="1:14" s="74" customFormat="1" ht="15" x14ac:dyDescent="0.25">
      <c r="A2590" s="201"/>
      <c r="B2590" s="76"/>
      <c r="C2590" s="19"/>
      <c r="D2590" s="7"/>
      <c r="E2590" s="7"/>
      <c r="F2590" s="21"/>
      <c r="G2590" s="76"/>
      <c r="H2590" s="284"/>
      <c r="I2590" s="135"/>
      <c r="J2590" s="24"/>
      <c r="K2590" s="71"/>
      <c r="L2590" s="250"/>
      <c r="M2590" s="344"/>
      <c r="N2590" s="73"/>
    </row>
    <row r="2591" spans="1:14" s="74" customFormat="1" x14ac:dyDescent="0.2">
      <c r="A2591" s="201"/>
      <c r="B2591" s="76"/>
      <c r="C2591" s="19"/>
      <c r="D2591" s="7"/>
      <c r="E2591" s="7"/>
      <c r="F2591" s="21"/>
      <c r="G2591" s="76"/>
      <c r="H2591" s="284"/>
      <c r="I2591" s="135"/>
      <c r="J2591" s="24"/>
      <c r="K2591" s="71"/>
      <c r="L2591" s="250"/>
      <c r="M2591" s="351"/>
      <c r="N2591" s="73"/>
    </row>
    <row r="2592" spans="1:14" s="74" customFormat="1" x14ac:dyDescent="0.2">
      <c r="A2592" s="201"/>
      <c r="B2592" s="76"/>
      <c r="C2592" s="19"/>
      <c r="D2592" s="7"/>
      <c r="E2592" s="7"/>
      <c r="F2592" s="21"/>
      <c r="G2592" s="76"/>
      <c r="H2592" s="284"/>
      <c r="I2592" s="135"/>
      <c r="J2592" s="24"/>
      <c r="K2592" s="71"/>
      <c r="L2592" s="250"/>
      <c r="M2592" s="351"/>
      <c r="N2592" s="73"/>
    </row>
    <row r="2593" spans="1:14" s="74" customFormat="1" x14ac:dyDescent="0.2">
      <c r="A2593" s="201"/>
      <c r="B2593" s="76"/>
      <c r="C2593" s="19"/>
      <c r="D2593" s="7"/>
      <c r="E2593" s="7"/>
      <c r="F2593" s="21"/>
      <c r="G2593" s="76"/>
      <c r="H2593" s="284"/>
      <c r="I2593" s="135"/>
      <c r="J2593" s="24"/>
      <c r="K2593" s="71"/>
      <c r="L2593" s="250"/>
      <c r="M2593" s="351"/>
      <c r="N2593" s="73"/>
    </row>
    <row r="2594" spans="1:14" s="74" customFormat="1" x14ac:dyDescent="0.2">
      <c r="A2594" s="201"/>
      <c r="B2594" s="76"/>
      <c r="C2594" s="19"/>
      <c r="D2594" s="7"/>
      <c r="E2594" s="7"/>
      <c r="F2594" s="21"/>
      <c r="G2594" s="76"/>
      <c r="H2594" s="284"/>
      <c r="I2594" s="135"/>
      <c r="J2594" s="24"/>
      <c r="K2594" s="71"/>
      <c r="L2594" s="250"/>
      <c r="M2594" s="351"/>
      <c r="N2594" s="73"/>
    </row>
    <row r="2595" spans="1:14" s="74" customFormat="1" x14ac:dyDescent="0.2">
      <c r="A2595" s="201"/>
      <c r="B2595" s="76"/>
      <c r="C2595" s="19"/>
      <c r="D2595" s="7"/>
      <c r="E2595" s="7"/>
      <c r="F2595" s="21"/>
      <c r="G2595" s="76"/>
      <c r="H2595" s="284"/>
      <c r="I2595" s="135"/>
      <c r="J2595" s="24"/>
      <c r="K2595" s="71"/>
      <c r="L2595" s="250"/>
      <c r="M2595" s="351"/>
      <c r="N2595" s="73"/>
    </row>
    <row r="2596" spans="1:14" s="74" customFormat="1" x14ac:dyDescent="0.2">
      <c r="A2596" s="201"/>
      <c r="B2596" s="76"/>
      <c r="C2596" s="19"/>
      <c r="D2596" s="7"/>
      <c r="E2596" s="7"/>
      <c r="F2596" s="21"/>
      <c r="G2596" s="76"/>
      <c r="H2596" s="284"/>
      <c r="I2596" s="135"/>
      <c r="J2596" s="24"/>
      <c r="K2596" s="71"/>
      <c r="L2596" s="250"/>
      <c r="M2596" s="351"/>
      <c r="N2596" s="73"/>
    </row>
    <row r="2597" spans="1:14" s="74" customFormat="1" x14ac:dyDescent="0.2">
      <c r="A2597" s="201"/>
      <c r="B2597" s="76"/>
      <c r="C2597" s="19"/>
      <c r="D2597" s="7"/>
      <c r="E2597" s="7"/>
      <c r="F2597" s="21"/>
      <c r="G2597" s="76"/>
      <c r="H2597" s="284"/>
      <c r="I2597" s="135"/>
      <c r="J2597" s="24"/>
      <c r="K2597" s="71"/>
      <c r="L2597" s="250"/>
      <c r="M2597" s="351"/>
      <c r="N2597" s="73"/>
    </row>
    <row r="2598" spans="1:14" s="74" customFormat="1" x14ac:dyDescent="0.2">
      <c r="A2598" s="201"/>
      <c r="B2598" s="76"/>
      <c r="C2598" s="19"/>
      <c r="D2598" s="7"/>
      <c r="E2598" s="7"/>
      <c r="F2598" s="21"/>
      <c r="G2598" s="76"/>
      <c r="H2598" s="284"/>
      <c r="I2598" s="135"/>
      <c r="J2598" s="24"/>
      <c r="K2598" s="71"/>
      <c r="L2598" s="250"/>
      <c r="M2598" s="351"/>
      <c r="N2598" s="73"/>
    </row>
    <row r="2599" spans="1:14" s="74" customFormat="1" x14ac:dyDescent="0.2">
      <c r="A2599" s="201"/>
      <c r="B2599" s="76"/>
      <c r="C2599" s="19"/>
      <c r="D2599" s="7"/>
      <c r="E2599" s="7"/>
      <c r="F2599" s="21"/>
      <c r="G2599" s="76"/>
      <c r="H2599" s="284"/>
      <c r="I2599" s="135"/>
      <c r="J2599" s="24"/>
      <c r="K2599" s="71"/>
      <c r="L2599" s="250"/>
      <c r="M2599" s="351"/>
      <c r="N2599" s="73"/>
    </row>
    <row r="2600" spans="1:14" s="74" customFormat="1" x14ac:dyDescent="0.2">
      <c r="A2600" s="201"/>
      <c r="B2600" s="76"/>
      <c r="C2600" s="19"/>
      <c r="D2600" s="7"/>
      <c r="E2600" s="7"/>
      <c r="F2600" s="21"/>
      <c r="G2600" s="76"/>
      <c r="H2600" s="284"/>
      <c r="I2600" s="135"/>
      <c r="J2600" s="24"/>
      <c r="K2600" s="71"/>
      <c r="L2600" s="250"/>
      <c r="M2600" s="351"/>
      <c r="N2600" s="73"/>
    </row>
    <row r="2601" spans="1:14" s="74" customFormat="1" x14ac:dyDescent="0.2">
      <c r="A2601" s="201"/>
      <c r="B2601" s="76"/>
      <c r="C2601" s="19"/>
      <c r="D2601" s="7"/>
      <c r="E2601" s="7"/>
      <c r="F2601" s="21"/>
      <c r="G2601" s="76"/>
      <c r="H2601" s="284"/>
      <c r="I2601" s="135"/>
      <c r="J2601" s="24"/>
      <c r="K2601" s="71"/>
      <c r="L2601" s="250"/>
      <c r="M2601" s="351"/>
      <c r="N2601" s="73"/>
    </row>
    <row r="2602" spans="1:14" s="74" customFormat="1" x14ac:dyDescent="0.2">
      <c r="A2602" s="201"/>
      <c r="B2602" s="76"/>
      <c r="C2602" s="19"/>
      <c r="D2602" s="7"/>
      <c r="E2602" s="7"/>
      <c r="F2602" s="21"/>
      <c r="G2602" s="76"/>
      <c r="H2602" s="284"/>
      <c r="I2602" s="135"/>
      <c r="J2602" s="24"/>
      <c r="K2602" s="71"/>
      <c r="L2602" s="250"/>
      <c r="M2602" s="351"/>
      <c r="N2602" s="73"/>
    </row>
    <row r="2603" spans="1:14" s="74" customFormat="1" x14ac:dyDescent="0.2">
      <c r="A2603" s="201"/>
      <c r="B2603" s="76"/>
      <c r="C2603" s="19"/>
      <c r="D2603" s="7"/>
      <c r="E2603" s="7"/>
      <c r="F2603" s="21"/>
      <c r="G2603" s="76"/>
      <c r="H2603" s="284"/>
      <c r="I2603" s="135"/>
      <c r="J2603" s="24"/>
      <c r="K2603" s="71"/>
      <c r="L2603" s="250"/>
      <c r="M2603" s="351"/>
      <c r="N2603" s="73"/>
    </row>
    <row r="2604" spans="1:14" s="74" customFormat="1" x14ac:dyDescent="0.2">
      <c r="A2604" s="201"/>
      <c r="B2604" s="76"/>
      <c r="C2604" s="19"/>
      <c r="D2604" s="7"/>
      <c r="E2604" s="7"/>
      <c r="F2604" s="21"/>
      <c r="G2604" s="76"/>
      <c r="H2604" s="284"/>
      <c r="I2604" s="135"/>
      <c r="J2604" s="24"/>
      <c r="K2604" s="71"/>
      <c r="L2604" s="250"/>
      <c r="M2604" s="351"/>
      <c r="N2604" s="73"/>
    </row>
    <row r="2605" spans="1:14" s="74" customFormat="1" x14ac:dyDescent="0.2">
      <c r="A2605" s="201"/>
      <c r="B2605" s="76"/>
      <c r="C2605" s="19"/>
      <c r="D2605" s="7"/>
      <c r="E2605" s="7"/>
      <c r="F2605" s="21"/>
      <c r="G2605" s="76"/>
      <c r="H2605" s="284"/>
      <c r="I2605" s="135"/>
      <c r="J2605" s="24"/>
      <c r="K2605" s="71"/>
      <c r="L2605" s="250"/>
      <c r="M2605" s="351"/>
      <c r="N2605" s="73"/>
    </row>
    <row r="2606" spans="1:14" s="74" customFormat="1" x14ac:dyDescent="0.2">
      <c r="A2606" s="201"/>
      <c r="B2606" s="76"/>
      <c r="C2606" s="19"/>
      <c r="D2606" s="7"/>
      <c r="E2606" s="7"/>
      <c r="F2606" s="21"/>
      <c r="G2606" s="76"/>
      <c r="H2606" s="284"/>
      <c r="I2606" s="135"/>
      <c r="J2606" s="24"/>
      <c r="K2606" s="71"/>
      <c r="L2606" s="250"/>
      <c r="M2606" s="351"/>
      <c r="N2606" s="73"/>
    </row>
    <row r="2607" spans="1:14" s="74" customFormat="1" x14ac:dyDescent="0.2">
      <c r="A2607" s="201"/>
      <c r="B2607" s="76"/>
      <c r="C2607" s="19"/>
      <c r="D2607" s="7"/>
      <c r="E2607" s="7"/>
      <c r="F2607" s="21"/>
      <c r="G2607" s="76"/>
      <c r="H2607" s="284"/>
      <c r="I2607" s="135"/>
      <c r="J2607" s="24"/>
      <c r="K2607" s="71"/>
      <c r="L2607" s="250"/>
      <c r="M2607" s="351"/>
      <c r="N2607" s="73"/>
    </row>
    <row r="2608" spans="1:14" s="74" customFormat="1" x14ac:dyDescent="0.2">
      <c r="A2608" s="201"/>
      <c r="B2608" s="76"/>
      <c r="C2608" s="19"/>
      <c r="D2608" s="7"/>
      <c r="E2608" s="7"/>
      <c r="F2608" s="21"/>
      <c r="G2608" s="76"/>
      <c r="H2608" s="284"/>
      <c r="I2608" s="135"/>
      <c r="J2608" s="24"/>
      <c r="K2608" s="71"/>
      <c r="L2608" s="250"/>
      <c r="M2608" s="351"/>
      <c r="N2608" s="73"/>
    </row>
    <row r="2609" spans="1:14" s="74" customFormat="1" x14ac:dyDescent="0.2">
      <c r="A2609" s="201"/>
      <c r="B2609" s="76"/>
      <c r="C2609" s="19"/>
      <c r="D2609" s="7"/>
      <c r="E2609" s="7"/>
      <c r="F2609" s="21"/>
      <c r="G2609" s="76"/>
      <c r="H2609" s="284"/>
      <c r="I2609" s="135"/>
      <c r="J2609" s="24"/>
      <c r="K2609" s="71"/>
      <c r="L2609" s="250"/>
      <c r="M2609" s="351"/>
      <c r="N2609" s="73"/>
    </row>
    <row r="2610" spans="1:14" s="74" customFormat="1" x14ac:dyDescent="0.2">
      <c r="A2610" s="201"/>
      <c r="B2610" s="76"/>
      <c r="C2610" s="19"/>
      <c r="D2610" s="7"/>
      <c r="E2610" s="7"/>
      <c r="F2610" s="21"/>
      <c r="G2610" s="76"/>
      <c r="H2610" s="284"/>
      <c r="I2610" s="135"/>
      <c r="J2610" s="24"/>
      <c r="K2610" s="71"/>
      <c r="L2610" s="250"/>
      <c r="M2610" s="351"/>
      <c r="N2610" s="73"/>
    </row>
    <row r="2611" spans="1:14" s="74" customFormat="1" x14ac:dyDescent="0.2">
      <c r="A2611" s="201"/>
      <c r="B2611" s="76"/>
      <c r="C2611" s="19"/>
      <c r="D2611" s="7"/>
      <c r="E2611" s="7"/>
      <c r="F2611" s="21"/>
      <c r="G2611" s="76"/>
      <c r="H2611" s="284"/>
      <c r="I2611" s="135"/>
      <c r="J2611" s="24"/>
      <c r="K2611" s="71"/>
      <c r="L2611" s="250"/>
      <c r="M2611" s="351"/>
      <c r="N2611" s="73"/>
    </row>
    <row r="2612" spans="1:14" s="74" customFormat="1" x14ac:dyDescent="0.2">
      <c r="A2612" s="201"/>
      <c r="B2612" s="76"/>
      <c r="C2612" s="19"/>
      <c r="D2612" s="7"/>
      <c r="E2612" s="7"/>
      <c r="F2612" s="21"/>
      <c r="G2612" s="76"/>
      <c r="H2612" s="284"/>
      <c r="I2612" s="135"/>
      <c r="J2612" s="24"/>
      <c r="K2612" s="71"/>
      <c r="L2612" s="250"/>
      <c r="M2612" s="351"/>
      <c r="N2612" s="73"/>
    </row>
    <row r="2613" spans="1:14" s="74" customFormat="1" x14ac:dyDescent="0.2">
      <c r="A2613" s="201"/>
      <c r="B2613" s="76"/>
      <c r="C2613" s="19"/>
      <c r="D2613" s="7"/>
      <c r="E2613" s="7"/>
      <c r="F2613" s="21"/>
      <c r="G2613" s="76"/>
      <c r="H2613" s="284"/>
      <c r="I2613" s="135"/>
      <c r="J2613" s="24"/>
      <c r="K2613" s="71"/>
      <c r="L2613" s="250"/>
      <c r="M2613" s="351"/>
      <c r="N2613" s="73"/>
    </row>
    <row r="2614" spans="1:14" s="74" customFormat="1" x14ac:dyDescent="0.2">
      <c r="A2614" s="201"/>
      <c r="B2614" s="76"/>
      <c r="C2614" s="19"/>
      <c r="D2614" s="7"/>
      <c r="E2614" s="7"/>
      <c r="F2614" s="21"/>
      <c r="G2614" s="76"/>
      <c r="H2614" s="284"/>
      <c r="I2614" s="135"/>
      <c r="J2614" s="24"/>
      <c r="K2614" s="71"/>
      <c r="L2614" s="250"/>
      <c r="M2614" s="351"/>
      <c r="N2614" s="73"/>
    </row>
    <row r="2615" spans="1:14" s="74" customFormat="1" x14ac:dyDescent="0.2">
      <c r="A2615" s="201"/>
      <c r="B2615" s="76"/>
      <c r="C2615" s="19"/>
      <c r="D2615" s="7"/>
      <c r="E2615" s="7"/>
      <c r="F2615" s="21"/>
      <c r="G2615" s="76"/>
      <c r="H2615" s="284"/>
      <c r="I2615" s="135"/>
      <c r="J2615" s="24"/>
      <c r="K2615" s="71"/>
      <c r="L2615" s="250"/>
      <c r="M2615" s="351"/>
      <c r="N2615" s="73"/>
    </row>
    <row r="2616" spans="1:14" s="74" customFormat="1" x14ac:dyDescent="0.2">
      <c r="A2616" s="201"/>
      <c r="B2616" s="76"/>
      <c r="C2616" s="19"/>
      <c r="D2616" s="7"/>
      <c r="E2616" s="7"/>
      <c r="F2616" s="21"/>
      <c r="G2616" s="76"/>
      <c r="H2616" s="284"/>
      <c r="I2616" s="135"/>
      <c r="J2616" s="24"/>
      <c r="K2616" s="71"/>
      <c r="L2616" s="250"/>
      <c r="M2616" s="351"/>
      <c r="N2616" s="73"/>
    </row>
    <row r="2617" spans="1:14" s="74" customFormat="1" ht="15" x14ac:dyDescent="0.25">
      <c r="A2617" s="201"/>
      <c r="B2617" s="76"/>
      <c r="C2617" s="19"/>
      <c r="D2617" s="7"/>
      <c r="E2617" s="7"/>
      <c r="F2617" s="21"/>
      <c r="G2617" s="76"/>
      <c r="H2617" s="284"/>
      <c r="I2617" s="135"/>
      <c r="J2617" s="24"/>
      <c r="K2617" s="71"/>
      <c r="L2617" s="250"/>
      <c r="M2617" s="344"/>
      <c r="N2617" s="73"/>
    </row>
    <row r="2618" spans="1:14" s="74" customFormat="1" ht="15" x14ac:dyDescent="0.25">
      <c r="A2618" s="201"/>
      <c r="B2618" s="76"/>
      <c r="C2618" s="19"/>
      <c r="D2618" s="7"/>
      <c r="E2618" s="7"/>
      <c r="F2618" s="21"/>
      <c r="G2618" s="76"/>
      <c r="H2618" s="284"/>
      <c r="I2618" s="135"/>
      <c r="J2618" s="24"/>
      <c r="K2618" s="71"/>
      <c r="L2618" s="250"/>
      <c r="M2618" s="344"/>
      <c r="N2618" s="73"/>
    </row>
    <row r="2619" spans="1:14" s="74" customFormat="1" ht="15" x14ac:dyDescent="0.25">
      <c r="A2619" s="201"/>
      <c r="B2619" s="76"/>
      <c r="C2619" s="19"/>
      <c r="D2619" s="7"/>
      <c r="E2619" s="7"/>
      <c r="F2619" s="21"/>
      <c r="G2619" s="76"/>
      <c r="H2619" s="284"/>
      <c r="I2619" s="135"/>
      <c r="J2619" s="24"/>
      <c r="K2619" s="71"/>
      <c r="L2619" s="250"/>
      <c r="M2619" s="344"/>
      <c r="N2619" s="73"/>
    </row>
    <row r="2620" spans="1:14" s="74" customFormat="1" x14ac:dyDescent="0.2">
      <c r="A2620" s="201"/>
      <c r="B2620" s="76"/>
      <c r="C2620" s="19"/>
      <c r="D2620" s="7"/>
      <c r="E2620" s="7"/>
      <c r="F2620" s="21"/>
      <c r="G2620" s="76"/>
      <c r="H2620" s="284"/>
      <c r="I2620" s="135"/>
      <c r="J2620" s="24"/>
      <c r="K2620" s="71"/>
      <c r="L2620" s="250"/>
      <c r="M2620" s="351"/>
      <c r="N2620" s="73"/>
    </row>
    <row r="2621" spans="1:14" s="74" customFormat="1" x14ac:dyDescent="0.2">
      <c r="A2621" s="201"/>
      <c r="B2621" s="76"/>
      <c r="C2621" s="19"/>
      <c r="D2621" s="7"/>
      <c r="E2621" s="7"/>
      <c r="F2621" s="21"/>
      <c r="G2621" s="76"/>
      <c r="H2621" s="284"/>
      <c r="I2621" s="135"/>
      <c r="J2621" s="24"/>
      <c r="K2621" s="71"/>
      <c r="L2621" s="250"/>
      <c r="M2621" s="351"/>
      <c r="N2621" s="73"/>
    </row>
    <row r="2622" spans="1:14" s="74" customFormat="1" x14ac:dyDescent="0.2">
      <c r="A2622" s="201"/>
      <c r="B2622" s="76"/>
      <c r="C2622" s="19"/>
      <c r="D2622" s="7"/>
      <c r="E2622" s="7"/>
      <c r="F2622" s="21"/>
      <c r="G2622" s="76"/>
      <c r="H2622" s="284"/>
      <c r="I2622" s="135"/>
      <c r="J2622" s="24"/>
      <c r="K2622" s="71"/>
      <c r="L2622" s="250"/>
      <c r="M2622" s="351"/>
      <c r="N2622" s="73"/>
    </row>
    <row r="2623" spans="1:14" s="74" customFormat="1" x14ac:dyDescent="0.2">
      <c r="A2623" s="201"/>
      <c r="B2623" s="76"/>
      <c r="C2623" s="19"/>
      <c r="D2623" s="7"/>
      <c r="E2623" s="7"/>
      <c r="F2623" s="21"/>
      <c r="G2623" s="76"/>
      <c r="H2623" s="284"/>
      <c r="I2623" s="135"/>
      <c r="J2623" s="24"/>
      <c r="K2623" s="71"/>
      <c r="L2623" s="250"/>
      <c r="M2623" s="351"/>
      <c r="N2623" s="73"/>
    </row>
    <row r="2624" spans="1:14" s="74" customFormat="1" x14ac:dyDescent="0.2">
      <c r="A2624" s="201"/>
      <c r="B2624" s="76"/>
      <c r="C2624" s="19"/>
      <c r="D2624" s="7"/>
      <c r="E2624" s="7"/>
      <c r="F2624" s="21"/>
      <c r="G2624" s="76"/>
      <c r="H2624" s="284"/>
      <c r="I2624" s="135"/>
      <c r="J2624" s="24"/>
      <c r="K2624" s="71"/>
      <c r="L2624" s="250"/>
      <c r="M2624" s="351"/>
      <c r="N2624" s="73"/>
    </row>
    <row r="2625" spans="1:14" s="74" customFormat="1" x14ac:dyDescent="0.2">
      <c r="A2625" s="201"/>
      <c r="B2625" s="76"/>
      <c r="C2625" s="19"/>
      <c r="D2625" s="7"/>
      <c r="E2625" s="7"/>
      <c r="F2625" s="21"/>
      <c r="G2625" s="76"/>
      <c r="H2625" s="284"/>
      <c r="I2625" s="135"/>
      <c r="J2625" s="24"/>
      <c r="K2625" s="71"/>
      <c r="L2625" s="250"/>
      <c r="M2625" s="351"/>
      <c r="N2625" s="73"/>
    </row>
    <row r="2626" spans="1:14" s="74" customFormat="1" x14ac:dyDescent="0.2">
      <c r="A2626" s="201"/>
      <c r="B2626" s="76"/>
      <c r="C2626" s="19"/>
      <c r="D2626" s="7"/>
      <c r="E2626" s="7"/>
      <c r="F2626" s="21"/>
      <c r="G2626" s="76"/>
      <c r="H2626" s="284"/>
      <c r="I2626" s="135"/>
      <c r="J2626" s="24"/>
      <c r="K2626" s="71"/>
      <c r="L2626" s="250"/>
      <c r="M2626" s="351"/>
      <c r="N2626" s="73"/>
    </row>
    <row r="2627" spans="1:14" s="74" customFormat="1" x14ac:dyDescent="0.2">
      <c r="A2627" s="201"/>
      <c r="B2627" s="76"/>
      <c r="C2627" s="19"/>
      <c r="D2627" s="7"/>
      <c r="E2627" s="7"/>
      <c r="F2627" s="21"/>
      <c r="G2627" s="76"/>
      <c r="H2627" s="284"/>
      <c r="I2627" s="135"/>
      <c r="J2627" s="24"/>
      <c r="K2627" s="71"/>
      <c r="L2627" s="250"/>
      <c r="M2627" s="351"/>
      <c r="N2627" s="73"/>
    </row>
    <row r="2628" spans="1:14" s="74" customFormat="1" x14ac:dyDescent="0.2">
      <c r="A2628" s="201"/>
      <c r="B2628" s="76"/>
      <c r="C2628" s="19"/>
      <c r="D2628" s="7"/>
      <c r="E2628" s="7"/>
      <c r="F2628" s="21"/>
      <c r="G2628" s="76"/>
      <c r="H2628" s="284"/>
      <c r="I2628" s="135"/>
      <c r="J2628" s="24"/>
      <c r="K2628" s="71"/>
      <c r="L2628" s="250"/>
      <c r="M2628" s="351"/>
      <c r="N2628" s="73"/>
    </row>
    <row r="2629" spans="1:14" s="74" customFormat="1" x14ac:dyDescent="0.2">
      <c r="A2629" s="201"/>
      <c r="B2629" s="76"/>
      <c r="C2629" s="19"/>
      <c r="D2629" s="7"/>
      <c r="E2629" s="7"/>
      <c r="F2629" s="21"/>
      <c r="G2629" s="76"/>
      <c r="H2629" s="284"/>
      <c r="I2629" s="135"/>
      <c r="J2629" s="24"/>
      <c r="K2629" s="71"/>
      <c r="L2629" s="250"/>
      <c r="M2629" s="351"/>
      <c r="N2629" s="73"/>
    </row>
    <row r="2630" spans="1:14" s="74" customFormat="1" x14ac:dyDescent="0.2">
      <c r="A2630" s="201"/>
      <c r="B2630" s="76"/>
      <c r="C2630" s="19"/>
      <c r="D2630" s="7"/>
      <c r="E2630" s="7"/>
      <c r="F2630" s="21"/>
      <c r="G2630" s="76"/>
      <c r="H2630" s="284"/>
      <c r="I2630" s="135"/>
      <c r="J2630" s="24"/>
      <c r="K2630" s="71"/>
      <c r="L2630" s="250"/>
      <c r="M2630" s="351"/>
      <c r="N2630" s="73"/>
    </row>
    <row r="2631" spans="1:14" s="74" customFormat="1" x14ac:dyDescent="0.2">
      <c r="A2631" s="201"/>
      <c r="B2631" s="76"/>
      <c r="C2631" s="19"/>
      <c r="D2631" s="7"/>
      <c r="E2631" s="7"/>
      <c r="F2631" s="21"/>
      <c r="G2631" s="76"/>
      <c r="H2631" s="284"/>
      <c r="I2631" s="135"/>
      <c r="J2631" s="24"/>
      <c r="K2631" s="71"/>
      <c r="L2631" s="250"/>
      <c r="M2631" s="351"/>
      <c r="N2631" s="73"/>
    </row>
    <row r="2632" spans="1:14" s="74" customFormat="1" x14ac:dyDescent="0.2">
      <c r="A2632" s="201"/>
      <c r="B2632" s="76"/>
      <c r="C2632" s="19"/>
      <c r="D2632" s="7"/>
      <c r="E2632" s="7"/>
      <c r="F2632" s="21"/>
      <c r="G2632" s="76"/>
      <c r="H2632" s="284"/>
      <c r="I2632" s="135"/>
      <c r="J2632" s="24"/>
      <c r="K2632" s="71"/>
      <c r="L2632" s="250"/>
      <c r="M2632" s="351"/>
      <c r="N2632" s="73"/>
    </row>
    <row r="2633" spans="1:14" s="74" customFormat="1" x14ac:dyDescent="0.2">
      <c r="A2633" s="201"/>
      <c r="B2633" s="76"/>
      <c r="C2633" s="19"/>
      <c r="D2633" s="7"/>
      <c r="E2633" s="7"/>
      <c r="F2633" s="21"/>
      <c r="G2633" s="76"/>
      <c r="H2633" s="284"/>
      <c r="I2633" s="135"/>
      <c r="J2633" s="24"/>
      <c r="K2633" s="71"/>
      <c r="L2633" s="250"/>
      <c r="M2633" s="351"/>
      <c r="N2633" s="73"/>
    </row>
    <row r="2634" spans="1:14" s="74" customFormat="1" x14ac:dyDescent="0.2">
      <c r="A2634" s="201"/>
      <c r="B2634" s="76"/>
      <c r="C2634" s="19"/>
      <c r="D2634" s="7"/>
      <c r="E2634" s="7"/>
      <c r="F2634" s="21"/>
      <c r="G2634" s="76"/>
      <c r="H2634" s="284"/>
      <c r="I2634" s="135"/>
      <c r="J2634" s="24"/>
      <c r="K2634" s="71"/>
      <c r="L2634" s="250"/>
      <c r="M2634" s="351"/>
      <c r="N2634" s="73"/>
    </row>
    <row r="2635" spans="1:14" s="74" customFormat="1" x14ac:dyDescent="0.2">
      <c r="A2635" s="201"/>
      <c r="B2635" s="76"/>
      <c r="C2635" s="19"/>
      <c r="D2635" s="7"/>
      <c r="E2635" s="7"/>
      <c r="F2635" s="21"/>
      <c r="G2635" s="76"/>
      <c r="H2635" s="284"/>
      <c r="I2635" s="135"/>
      <c r="J2635" s="24"/>
      <c r="K2635" s="71"/>
      <c r="L2635" s="250"/>
      <c r="M2635" s="351"/>
      <c r="N2635" s="73"/>
    </row>
    <row r="2636" spans="1:14" s="74" customFormat="1" x14ac:dyDescent="0.2">
      <c r="A2636" s="201"/>
      <c r="B2636" s="76"/>
      <c r="C2636" s="19"/>
      <c r="D2636" s="7"/>
      <c r="E2636" s="7"/>
      <c r="F2636" s="21"/>
      <c r="G2636" s="76"/>
      <c r="H2636" s="284"/>
      <c r="I2636" s="135"/>
      <c r="J2636" s="24"/>
      <c r="K2636" s="71"/>
      <c r="L2636" s="250"/>
      <c r="M2636" s="351"/>
      <c r="N2636" s="73"/>
    </row>
    <row r="2637" spans="1:14" s="74" customFormat="1" x14ac:dyDescent="0.2">
      <c r="A2637" s="201"/>
      <c r="B2637" s="76"/>
      <c r="C2637" s="19"/>
      <c r="D2637" s="7"/>
      <c r="E2637" s="7"/>
      <c r="F2637" s="21"/>
      <c r="G2637" s="76"/>
      <c r="H2637" s="284"/>
      <c r="I2637" s="135"/>
      <c r="J2637" s="24"/>
      <c r="K2637" s="71"/>
      <c r="L2637" s="250"/>
      <c r="M2637" s="351"/>
      <c r="N2637" s="73"/>
    </row>
    <row r="2638" spans="1:14" s="74" customFormat="1" x14ac:dyDescent="0.2">
      <c r="A2638" s="201"/>
      <c r="B2638" s="76"/>
      <c r="C2638" s="19"/>
      <c r="D2638" s="7"/>
      <c r="E2638" s="7"/>
      <c r="F2638" s="21"/>
      <c r="G2638" s="76"/>
      <c r="H2638" s="284"/>
      <c r="I2638" s="135"/>
      <c r="J2638" s="24"/>
      <c r="K2638" s="71"/>
      <c r="L2638" s="250"/>
      <c r="M2638" s="351"/>
      <c r="N2638" s="73"/>
    </row>
    <row r="2639" spans="1:14" s="74" customFormat="1" x14ac:dyDescent="0.2">
      <c r="A2639" s="201"/>
      <c r="B2639" s="76"/>
      <c r="C2639" s="19"/>
      <c r="D2639" s="7"/>
      <c r="E2639" s="7"/>
      <c r="F2639" s="21"/>
      <c r="G2639" s="76"/>
      <c r="H2639" s="284"/>
      <c r="I2639" s="135"/>
      <c r="J2639" s="24"/>
      <c r="K2639" s="71"/>
      <c r="L2639" s="250"/>
      <c r="M2639" s="351"/>
      <c r="N2639" s="73"/>
    </row>
    <row r="2640" spans="1:14" s="74" customFormat="1" x14ac:dyDescent="0.2">
      <c r="A2640" s="201"/>
      <c r="B2640" s="76"/>
      <c r="C2640" s="19"/>
      <c r="D2640" s="7"/>
      <c r="E2640" s="7"/>
      <c r="F2640" s="21"/>
      <c r="G2640" s="76"/>
      <c r="H2640" s="284"/>
      <c r="I2640" s="135"/>
      <c r="J2640" s="24"/>
      <c r="K2640" s="71"/>
      <c r="L2640" s="250"/>
      <c r="M2640" s="351"/>
      <c r="N2640" s="73"/>
    </row>
    <row r="2641" spans="1:14" s="74" customFormat="1" x14ac:dyDescent="0.2">
      <c r="A2641" s="201"/>
      <c r="B2641" s="76"/>
      <c r="C2641" s="19"/>
      <c r="D2641" s="7"/>
      <c r="E2641" s="7"/>
      <c r="F2641" s="21"/>
      <c r="G2641" s="76"/>
      <c r="H2641" s="284"/>
      <c r="I2641" s="135"/>
      <c r="J2641" s="24"/>
      <c r="K2641" s="71"/>
      <c r="L2641" s="250"/>
      <c r="M2641" s="351"/>
      <c r="N2641" s="73"/>
    </row>
    <row r="2642" spans="1:14" s="74" customFormat="1" x14ac:dyDescent="0.2">
      <c r="A2642" s="201"/>
      <c r="B2642" s="76"/>
      <c r="C2642" s="19"/>
      <c r="D2642" s="7"/>
      <c r="E2642" s="7"/>
      <c r="F2642" s="21"/>
      <c r="G2642" s="76"/>
      <c r="H2642" s="284"/>
      <c r="I2642" s="135"/>
      <c r="J2642" s="24"/>
      <c r="K2642" s="71"/>
      <c r="L2642" s="250"/>
      <c r="M2642" s="351"/>
      <c r="N2642" s="73"/>
    </row>
    <row r="2643" spans="1:14" s="74" customFormat="1" x14ac:dyDescent="0.2">
      <c r="A2643" s="201"/>
      <c r="B2643" s="76"/>
      <c r="C2643" s="19"/>
      <c r="D2643" s="7"/>
      <c r="E2643" s="7"/>
      <c r="F2643" s="21"/>
      <c r="G2643" s="76"/>
      <c r="H2643" s="284"/>
      <c r="I2643" s="135"/>
      <c r="J2643" s="24"/>
      <c r="K2643" s="71"/>
      <c r="L2643" s="250"/>
      <c r="M2643" s="351"/>
      <c r="N2643" s="73"/>
    </row>
    <row r="2644" spans="1:14" s="74" customFormat="1" x14ac:dyDescent="0.2">
      <c r="A2644" s="201"/>
      <c r="B2644" s="76"/>
      <c r="C2644" s="19"/>
      <c r="D2644" s="7"/>
      <c r="E2644" s="7"/>
      <c r="F2644" s="21"/>
      <c r="G2644" s="76"/>
      <c r="H2644" s="284"/>
      <c r="I2644" s="135"/>
      <c r="J2644" s="24"/>
      <c r="K2644" s="71"/>
      <c r="L2644" s="250"/>
      <c r="M2644" s="351"/>
      <c r="N2644" s="73"/>
    </row>
    <row r="2645" spans="1:14" s="74" customFormat="1" x14ac:dyDescent="0.2">
      <c r="A2645" s="201"/>
      <c r="B2645" s="76"/>
      <c r="C2645" s="19"/>
      <c r="D2645" s="7"/>
      <c r="E2645" s="7"/>
      <c r="F2645" s="21"/>
      <c r="G2645" s="76"/>
      <c r="H2645" s="284"/>
      <c r="I2645" s="135"/>
      <c r="J2645" s="24"/>
      <c r="K2645" s="71"/>
      <c r="L2645" s="250"/>
      <c r="M2645" s="351"/>
      <c r="N2645" s="73"/>
    </row>
    <row r="2646" spans="1:14" s="74" customFormat="1" ht="15" x14ac:dyDescent="0.25">
      <c r="A2646" s="201"/>
      <c r="B2646" s="76"/>
      <c r="C2646" s="19"/>
      <c r="D2646" s="7"/>
      <c r="E2646" s="7"/>
      <c r="F2646" s="21"/>
      <c r="G2646" s="76"/>
      <c r="H2646" s="284"/>
      <c r="I2646" s="135"/>
      <c r="J2646" s="24"/>
      <c r="K2646" s="71"/>
      <c r="L2646" s="250"/>
      <c r="M2646" s="344"/>
      <c r="N2646" s="73"/>
    </row>
    <row r="2647" spans="1:14" s="74" customFormat="1" x14ac:dyDescent="0.2">
      <c r="A2647" s="201"/>
      <c r="B2647" s="76"/>
      <c r="C2647" s="19"/>
      <c r="D2647" s="7"/>
      <c r="E2647" s="7"/>
      <c r="F2647" s="21"/>
      <c r="G2647" s="76"/>
      <c r="H2647" s="284"/>
      <c r="I2647" s="135"/>
      <c r="J2647" s="24"/>
      <c r="K2647" s="71"/>
      <c r="L2647" s="250"/>
      <c r="M2647" s="351"/>
      <c r="N2647" s="73"/>
    </row>
    <row r="2648" spans="1:14" s="74" customFormat="1" x14ac:dyDescent="0.2">
      <c r="A2648" s="201"/>
      <c r="B2648" s="76"/>
      <c r="C2648" s="19"/>
      <c r="D2648" s="7"/>
      <c r="E2648" s="7"/>
      <c r="F2648" s="21"/>
      <c r="G2648" s="76"/>
      <c r="H2648" s="284"/>
      <c r="I2648" s="135"/>
      <c r="J2648" s="24"/>
      <c r="K2648" s="71"/>
      <c r="L2648" s="250"/>
      <c r="M2648" s="351"/>
      <c r="N2648" s="73"/>
    </row>
    <row r="2649" spans="1:14" s="74" customFormat="1" x14ac:dyDescent="0.2">
      <c r="A2649" s="201"/>
      <c r="B2649" s="76"/>
      <c r="C2649" s="19"/>
      <c r="D2649" s="7"/>
      <c r="E2649" s="7"/>
      <c r="F2649" s="21"/>
      <c r="G2649" s="76"/>
      <c r="H2649" s="284"/>
      <c r="I2649" s="135"/>
      <c r="J2649" s="24"/>
      <c r="K2649" s="71"/>
      <c r="L2649" s="250"/>
      <c r="M2649" s="351"/>
      <c r="N2649" s="73"/>
    </row>
    <row r="2650" spans="1:14" s="74" customFormat="1" x14ac:dyDescent="0.2">
      <c r="A2650" s="201"/>
      <c r="B2650" s="76"/>
      <c r="C2650" s="19"/>
      <c r="D2650" s="7"/>
      <c r="E2650" s="7"/>
      <c r="F2650" s="21"/>
      <c r="G2650" s="76"/>
      <c r="H2650" s="284"/>
      <c r="I2650" s="135"/>
      <c r="J2650" s="24"/>
      <c r="K2650" s="71"/>
      <c r="L2650" s="250"/>
      <c r="M2650" s="351"/>
      <c r="N2650" s="73"/>
    </row>
    <row r="2651" spans="1:14" s="74" customFormat="1" x14ac:dyDescent="0.2">
      <c r="A2651" s="201"/>
      <c r="B2651" s="76"/>
      <c r="C2651" s="19"/>
      <c r="D2651" s="7"/>
      <c r="E2651" s="7"/>
      <c r="F2651" s="21"/>
      <c r="G2651" s="76"/>
      <c r="H2651" s="284"/>
      <c r="I2651" s="135"/>
      <c r="J2651" s="24"/>
      <c r="K2651" s="71"/>
      <c r="L2651" s="250"/>
      <c r="M2651" s="351"/>
      <c r="N2651" s="73"/>
    </row>
    <row r="2652" spans="1:14" s="74" customFormat="1" x14ac:dyDescent="0.2">
      <c r="A2652" s="201"/>
      <c r="B2652" s="76"/>
      <c r="C2652" s="19"/>
      <c r="D2652" s="7"/>
      <c r="E2652" s="7"/>
      <c r="F2652" s="21"/>
      <c r="G2652" s="76"/>
      <c r="H2652" s="284"/>
      <c r="I2652" s="135"/>
      <c r="J2652" s="24"/>
      <c r="K2652" s="71"/>
      <c r="L2652" s="250"/>
      <c r="M2652" s="351"/>
      <c r="N2652" s="73"/>
    </row>
    <row r="2653" spans="1:14" s="74" customFormat="1" x14ac:dyDescent="0.2">
      <c r="A2653" s="201"/>
      <c r="B2653" s="76"/>
      <c r="C2653" s="19"/>
      <c r="D2653" s="7"/>
      <c r="E2653" s="7"/>
      <c r="F2653" s="21"/>
      <c r="G2653" s="76"/>
      <c r="H2653" s="284"/>
      <c r="I2653" s="135"/>
      <c r="J2653" s="24"/>
      <c r="K2653" s="71"/>
      <c r="L2653" s="250"/>
      <c r="M2653" s="351"/>
      <c r="N2653" s="73"/>
    </row>
    <row r="2654" spans="1:14" s="74" customFormat="1" x14ac:dyDescent="0.2">
      <c r="A2654" s="201"/>
      <c r="B2654" s="76"/>
      <c r="C2654" s="19"/>
      <c r="D2654" s="7"/>
      <c r="E2654" s="7"/>
      <c r="F2654" s="21"/>
      <c r="G2654" s="76"/>
      <c r="H2654" s="284"/>
      <c r="I2654" s="135"/>
      <c r="J2654" s="24"/>
      <c r="K2654" s="71"/>
      <c r="L2654" s="250"/>
      <c r="M2654" s="351"/>
      <c r="N2654" s="73"/>
    </row>
    <row r="2655" spans="1:14" s="74" customFormat="1" x14ac:dyDescent="0.2">
      <c r="A2655" s="201"/>
      <c r="B2655" s="76"/>
      <c r="C2655" s="19"/>
      <c r="D2655" s="7"/>
      <c r="E2655" s="7"/>
      <c r="F2655" s="21"/>
      <c r="G2655" s="76"/>
      <c r="H2655" s="284"/>
      <c r="I2655" s="135"/>
      <c r="J2655" s="24"/>
      <c r="K2655" s="71"/>
      <c r="L2655" s="250"/>
      <c r="M2655" s="351"/>
      <c r="N2655" s="73"/>
    </row>
    <row r="2656" spans="1:14" s="74" customFormat="1" x14ac:dyDescent="0.2">
      <c r="A2656" s="201"/>
      <c r="B2656" s="76"/>
      <c r="C2656" s="19"/>
      <c r="D2656" s="7"/>
      <c r="E2656" s="7"/>
      <c r="F2656" s="21"/>
      <c r="G2656" s="76"/>
      <c r="H2656" s="284"/>
      <c r="I2656" s="135"/>
      <c r="J2656" s="24"/>
      <c r="K2656" s="71"/>
      <c r="L2656" s="250"/>
      <c r="M2656" s="351"/>
      <c r="N2656" s="73"/>
    </row>
    <row r="2657" spans="1:14" s="74" customFormat="1" ht="15" x14ac:dyDescent="0.25">
      <c r="A2657" s="201"/>
      <c r="B2657" s="76"/>
      <c r="C2657" s="19"/>
      <c r="D2657" s="7"/>
      <c r="E2657" s="7"/>
      <c r="F2657" s="21"/>
      <c r="G2657" s="76"/>
      <c r="H2657" s="284"/>
      <c r="I2657" s="135"/>
      <c r="J2657" s="24"/>
      <c r="K2657" s="71"/>
      <c r="L2657" s="250"/>
      <c r="M2657" s="344"/>
      <c r="N2657" s="73"/>
    </row>
    <row r="2658" spans="1:14" s="74" customFormat="1" x14ac:dyDescent="0.2">
      <c r="A2658" s="201"/>
      <c r="B2658" s="76"/>
      <c r="C2658" s="19"/>
      <c r="D2658" s="7"/>
      <c r="E2658" s="7"/>
      <c r="F2658" s="21"/>
      <c r="G2658" s="76"/>
      <c r="H2658" s="284"/>
      <c r="I2658" s="135"/>
      <c r="J2658" s="24"/>
      <c r="K2658" s="71"/>
      <c r="L2658" s="250"/>
      <c r="M2658" s="351"/>
      <c r="N2658" s="73"/>
    </row>
    <row r="2659" spans="1:14" s="74" customFormat="1" ht="15" x14ac:dyDescent="0.25">
      <c r="A2659" s="201"/>
      <c r="B2659" s="76"/>
      <c r="C2659" s="19"/>
      <c r="D2659" s="7"/>
      <c r="E2659" s="7"/>
      <c r="F2659" s="21"/>
      <c r="G2659" s="76"/>
      <c r="H2659" s="284"/>
      <c r="I2659" s="135"/>
      <c r="J2659" s="24"/>
      <c r="K2659" s="71"/>
      <c r="L2659" s="250"/>
      <c r="M2659" s="344"/>
      <c r="N2659" s="73"/>
    </row>
    <row r="2660" spans="1:14" s="74" customFormat="1" x14ac:dyDescent="0.2">
      <c r="A2660" s="201"/>
      <c r="B2660" s="76"/>
      <c r="C2660" s="19"/>
      <c r="D2660" s="7"/>
      <c r="E2660" s="7"/>
      <c r="F2660" s="21"/>
      <c r="G2660" s="76"/>
      <c r="H2660" s="284"/>
      <c r="I2660" s="135"/>
      <c r="J2660" s="24"/>
      <c r="K2660" s="71"/>
      <c r="L2660" s="250"/>
      <c r="M2660" s="351"/>
      <c r="N2660" s="73"/>
    </row>
    <row r="2661" spans="1:14" s="74" customFormat="1" x14ac:dyDescent="0.2">
      <c r="A2661" s="201"/>
      <c r="B2661" s="76"/>
      <c r="C2661" s="19"/>
      <c r="D2661" s="7"/>
      <c r="E2661" s="7"/>
      <c r="F2661" s="21"/>
      <c r="G2661" s="76"/>
      <c r="H2661" s="284"/>
      <c r="I2661" s="135"/>
      <c r="J2661" s="24"/>
      <c r="K2661" s="71"/>
      <c r="L2661" s="250"/>
      <c r="M2661" s="351"/>
      <c r="N2661" s="73"/>
    </row>
    <row r="2662" spans="1:14" s="74" customFormat="1" x14ac:dyDescent="0.2">
      <c r="A2662" s="201"/>
      <c r="B2662" s="76"/>
      <c r="C2662" s="19"/>
      <c r="D2662" s="7"/>
      <c r="E2662" s="7"/>
      <c r="F2662" s="21"/>
      <c r="G2662" s="76"/>
      <c r="H2662" s="284"/>
      <c r="I2662" s="135"/>
      <c r="J2662" s="24"/>
      <c r="K2662" s="71"/>
      <c r="L2662" s="250"/>
      <c r="M2662" s="351"/>
      <c r="N2662" s="73"/>
    </row>
    <row r="2663" spans="1:14" s="221" customFormat="1" x14ac:dyDescent="0.2">
      <c r="A2663" s="201"/>
      <c r="B2663" s="76"/>
      <c r="C2663" s="19"/>
      <c r="D2663" s="7"/>
      <c r="E2663" s="7"/>
      <c r="F2663" s="21"/>
      <c r="G2663" s="76"/>
      <c r="H2663" s="284"/>
      <c r="I2663" s="135"/>
      <c r="J2663" s="24"/>
      <c r="K2663" s="71"/>
      <c r="L2663" s="250"/>
      <c r="M2663" s="353"/>
      <c r="N2663" s="220"/>
    </row>
    <row r="2664" spans="1:14" s="74" customFormat="1" x14ac:dyDescent="0.2">
      <c r="A2664" s="225"/>
      <c r="B2664" s="141"/>
      <c r="C2664" s="19"/>
      <c r="D2664" s="177"/>
      <c r="E2664" s="7"/>
      <c r="F2664" s="21"/>
      <c r="G2664" s="76"/>
      <c r="H2664" s="273"/>
      <c r="I2664" s="23"/>
      <c r="J2664" s="24"/>
      <c r="K2664" s="35"/>
      <c r="L2664" s="246"/>
      <c r="M2664" s="351"/>
      <c r="N2664" s="73"/>
    </row>
    <row r="2665" spans="1:14" s="221" customFormat="1" x14ac:dyDescent="0.2">
      <c r="A2665" s="201"/>
      <c r="B2665" s="76"/>
      <c r="C2665" s="19"/>
      <c r="D2665" s="7"/>
      <c r="E2665" s="7"/>
      <c r="F2665" s="21"/>
      <c r="G2665" s="76"/>
      <c r="H2665" s="284"/>
      <c r="I2665" s="135"/>
      <c r="J2665" s="24"/>
      <c r="K2665" s="71"/>
      <c r="L2665" s="250"/>
      <c r="M2665" s="353"/>
      <c r="N2665" s="220"/>
    </row>
    <row r="2666" spans="1:14" s="221" customFormat="1" x14ac:dyDescent="0.2">
      <c r="A2666" s="201"/>
      <c r="B2666" s="76"/>
      <c r="C2666" s="19"/>
      <c r="D2666" s="7"/>
      <c r="E2666" s="7"/>
      <c r="F2666" s="21"/>
      <c r="G2666" s="76"/>
      <c r="H2666" s="284"/>
      <c r="I2666" s="135"/>
      <c r="J2666" s="24"/>
      <c r="K2666" s="71"/>
      <c r="L2666" s="250"/>
      <c r="M2666" s="353"/>
      <c r="N2666" s="220"/>
    </row>
    <row r="2667" spans="1:14" s="221" customFormat="1" x14ac:dyDescent="0.2">
      <c r="A2667" s="201"/>
      <c r="B2667" s="76"/>
      <c r="C2667" s="19"/>
      <c r="D2667" s="7"/>
      <c r="E2667" s="7"/>
      <c r="F2667" s="21"/>
      <c r="G2667" s="76"/>
      <c r="H2667" s="284"/>
      <c r="I2667" s="135"/>
      <c r="J2667" s="24"/>
      <c r="K2667" s="71"/>
      <c r="L2667" s="250"/>
      <c r="M2667" s="353"/>
      <c r="N2667" s="220"/>
    </row>
    <row r="2668" spans="1:14" s="221" customFormat="1" x14ac:dyDescent="0.2">
      <c r="A2668" s="201"/>
      <c r="B2668" s="76"/>
      <c r="C2668" s="19"/>
      <c r="D2668" s="7"/>
      <c r="E2668" s="7"/>
      <c r="F2668" s="21"/>
      <c r="G2668" s="76"/>
      <c r="H2668" s="284"/>
      <c r="I2668" s="135"/>
      <c r="J2668" s="24"/>
      <c r="K2668" s="71"/>
      <c r="L2668" s="250"/>
      <c r="M2668" s="353"/>
      <c r="N2668" s="220"/>
    </row>
    <row r="2669" spans="1:14" s="221" customFormat="1" x14ac:dyDescent="0.2">
      <c r="A2669" s="201"/>
      <c r="B2669" s="76"/>
      <c r="C2669" s="19"/>
      <c r="D2669" s="7"/>
      <c r="E2669" s="7"/>
      <c r="F2669" s="21"/>
      <c r="G2669" s="76"/>
      <c r="H2669" s="284"/>
      <c r="I2669" s="135"/>
      <c r="J2669" s="24"/>
      <c r="K2669" s="71"/>
      <c r="L2669" s="250"/>
      <c r="M2669" s="353"/>
      <c r="N2669" s="220"/>
    </row>
    <row r="2670" spans="1:14" s="221" customFormat="1" x14ac:dyDescent="0.2">
      <c r="A2670" s="201"/>
      <c r="B2670" s="76"/>
      <c r="C2670" s="19"/>
      <c r="D2670" s="7"/>
      <c r="E2670" s="7"/>
      <c r="F2670" s="21"/>
      <c r="G2670" s="76"/>
      <c r="H2670" s="284"/>
      <c r="I2670" s="135"/>
      <c r="J2670" s="24"/>
      <c r="K2670" s="71"/>
      <c r="L2670" s="250"/>
      <c r="M2670" s="353"/>
      <c r="N2670" s="220"/>
    </row>
    <row r="2671" spans="1:14" s="221" customFormat="1" x14ac:dyDescent="0.2">
      <c r="A2671" s="201"/>
      <c r="B2671" s="76"/>
      <c r="C2671" s="19"/>
      <c r="D2671" s="7"/>
      <c r="E2671" s="7"/>
      <c r="F2671" s="21"/>
      <c r="G2671" s="76"/>
      <c r="H2671" s="284"/>
      <c r="I2671" s="135"/>
      <c r="J2671" s="24"/>
      <c r="K2671" s="71"/>
      <c r="L2671" s="250"/>
      <c r="M2671" s="353"/>
      <c r="N2671" s="220"/>
    </row>
    <row r="2672" spans="1:14" s="221" customFormat="1" x14ac:dyDescent="0.2">
      <c r="A2672" s="201"/>
      <c r="B2672" s="76"/>
      <c r="C2672" s="19"/>
      <c r="D2672" s="7"/>
      <c r="E2672" s="7"/>
      <c r="F2672" s="21"/>
      <c r="G2672" s="76"/>
      <c r="H2672" s="284"/>
      <c r="I2672" s="135"/>
      <c r="J2672" s="24"/>
      <c r="K2672" s="71"/>
      <c r="L2672" s="250"/>
      <c r="M2672" s="353"/>
      <c r="N2672" s="220"/>
    </row>
    <row r="2673" spans="1:14" s="74" customFormat="1" x14ac:dyDescent="0.2">
      <c r="A2673" s="225"/>
      <c r="B2673" s="141"/>
      <c r="C2673" s="19"/>
      <c r="D2673" s="177"/>
      <c r="E2673" s="7"/>
      <c r="F2673" s="21"/>
      <c r="G2673" s="76"/>
      <c r="H2673" s="273"/>
      <c r="I2673" s="23"/>
      <c r="J2673" s="24"/>
      <c r="K2673" s="35"/>
      <c r="L2673" s="246"/>
      <c r="M2673" s="351"/>
      <c r="N2673" s="73"/>
    </row>
    <row r="2674" spans="1:14" s="74" customFormat="1" x14ac:dyDescent="0.2">
      <c r="A2674" s="225"/>
      <c r="B2674" s="141"/>
      <c r="C2674" s="19"/>
      <c r="D2674" s="177"/>
      <c r="E2674" s="7"/>
      <c r="F2674" s="21"/>
      <c r="G2674" s="76"/>
      <c r="H2674" s="273"/>
      <c r="I2674" s="23"/>
      <c r="J2674" s="24"/>
      <c r="K2674" s="35"/>
      <c r="L2674" s="246"/>
      <c r="M2674" s="351"/>
      <c r="N2674" s="73"/>
    </row>
    <row r="2675" spans="1:14" s="74" customFormat="1" x14ac:dyDescent="0.2">
      <c r="A2675" s="225"/>
      <c r="B2675" s="141"/>
      <c r="C2675" s="19"/>
      <c r="D2675" s="177"/>
      <c r="E2675" s="7"/>
      <c r="F2675" s="21"/>
      <c r="G2675" s="76"/>
      <c r="H2675" s="273"/>
      <c r="I2675" s="23"/>
      <c r="J2675" s="24"/>
      <c r="K2675" s="35"/>
      <c r="L2675" s="246"/>
      <c r="M2675" s="351"/>
      <c r="N2675" s="73"/>
    </row>
    <row r="2676" spans="1:14" s="74" customFormat="1" x14ac:dyDescent="0.2">
      <c r="A2676" s="225"/>
      <c r="B2676" s="141"/>
      <c r="C2676" s="19"/>
      <c r="D2676" s="177"/>
      <c r="E2676" s="7"/>
      <c r="F2676" s="21"/>
      <c r="G2676" s="76"/>
      <c r="H2676" s="273"/>
      <c r="I2676" s="23"/>
      <c r="J2676" s="24"/>
      <c r="K2676" s="35"/>
      <c r="L2676" s="246"/>
      <c r="M2676" s="351"/>
      <c r="N2676" s="73"/>
    </row>
    <row r="2677" spans="1:14" s="74" customFormat="1" x14ac:dyDescent="0.2">
      <c r="A2677" s="225"/>
      <c r="B2677" s="141"/>
      <c r="C2677" s="19"/>
      <c r="D2677" s="177"/>
      <c r="E2677" s="7"/>
      <c r="F2677" s="21"/>
      <c r="G2677" s="76"/>
      <c r="H2677" s="273"/>
      <c r="I2677" s="23"/>
      <c r="J2677" s="24"/>
      <c r="K2677" s="35"/>
      <c r="L2677" s="246"/>
      <c r="M2677" s="351"/>
      <c r="N2677" s="73"/>
    </row>
    <row r="2678" spans="1:14" s="74" customFormat="1" x14ac:dyDescent="0.2">
      <c r="A2678" s="225"/>
      <c r="B2678" s="141"/>
      <c r="C2678" s="19"/>
      <c r="D2678" s="177"/>
      <c r="E2678" s="7"/>
      <c r="F2678" s="21"/>
      <c r="G2678" s="76"/>
      <c r="H2678" s="273"/>
      <c r="I2678" s="23"/>
      <c r="J2678" s="24"/>
      <c r="K2678" s="35"/>
      <c r="L2678" s="246"/>
      <c r="M2678" s="351"/>
      <c r="N2678" s="73"/>
    </row>
    <row r="2679" spans="1:14" s="74" customFormat="1" x14ac:dyDescent="0.2">
      <c r="A2679" s="225"/>
      <c r="B2679" s="141"/>
      <c r="C2679" s="19"/>
      <c r="D2679" s="177"/>
      <c r="E2679" s="7"/>
      <c r="F2679" s="21"/>
      <c r="G2679" s="76"/>
      <c r="H2679" s="273"/>
      <c r="I2679" s="23"/>
      <c r="J2679" s="24"/>
      <c r="K2679" s="35"/>
      <c r="L2679" s="246"/>
      <c r="M2679" s="351"/>
      <c r="N2679" s="73"/>
    </row>
    <row r="2680" spans="1:14" s="221" customFormat="1" x14ac:dyDescent="0.2">
      <c r="A2680" s="201"/>
      <c r="B2680" s="76"/>
      <c r="C2680" s="19"/>
      <c r="D2680" s="7"/>
      <c r="E2680" s="7"/>
      <c r="F2680" s="21"/>
      <c r="G2680" s="76"/>
      <c r="H2680" s="284"/>
      <c r="I2680" s="135"/>
      <c r="J2680" s="24"/>
      <c r="K2680" s="35"/>
      <c r="L2680" s="250"/>
      <c r="M2680" s="353"/>
      <c r="N2680" s="220"/>
    </row>
    <row r="2681" spans="1:14" s="221" customFormat="1" x14ac:dyDescent="0.2">
      <c r="A2681" s="201"/>
      <c r="B2681" s="76"/>
      <c r="C2681" s="19"/>
      <c r="D2681" s="7"/>
      <c r="E2681" s="7"/>
      <c r="F2681" s="21"/>
      <c r="G2681" s="76"/>
      <c r="H2681" s="284"/>
      <c r="I2681" s="135"/>
      <c r="J2681" s="24"/>
      <c r="K2681" s="35"/>
      <c r="L2681" s="250"/>
      <c r="M2681" s="353"/>
      <c r="N2681" s="220"/>
    </row>
    <row r="2682" spans="1:14" s="221" customFormat="1" x14ac:dyDescent="0.2">
      <c r="A2682" s="201"/>
      <c r="B2682" s="76"/>
      <c r="C2682" s="19"/>
      <c r="D2682" s="7"/>
      <c r="E2682" s="7"/>
      <c r="F2682" s="21"/>
      <c r="G2682" s="76"/>
      <c r="H2682" s="284"/>
      <c r="I2682" s="135"/>
      <c r="J2682" s="24"/>
      <c r="K2682" s="35"/>
      <c r="L2682" s="250"/>
      <c r="M2682" s="353"/>
      <c r="N2682" s="220"/>
    </row>
    <row r="2683" spans="1:14" s="221" customFormat="1" x14ac:dyDescent="0.2">
      <c r="A2683" s="201"/>
      <c r="B2683" s="76"/>
      <c r="C2683" s="19"/>
      <c r="D2683" s="7"/>
      <c r="E2683" s="7"/>
      <c r="F2683" s="21"/>
      <c r="G2683" s="76"/>
      <c r="H2683" s="284"/>
      <c r="I2683" s="135"/>
      <c r="J2683" s="24"/>
      <c r="K2683" s="35"/>
      <c r="L2683" s="250"/>
      <c r="M2683" s="353"/>
      <c r="N2683" s="220"/>
    </row>
    <row r="2684" spans="1:14" s="221" customFormat="1" ht="15" x14ac:dyDescent="0.25">
      <c r="A2684" s="201"/>
      <c r="B2684" s="76"/>
      <c r="C2684" s="19"/>
      <c r="D2684" s="7"/>
      <c r="E2684" s="7"/>
      <c r="F2684" s="21"/>
      <c r="G2684" s="76"/>
      <c r="H2684" s="284"/>
      <c r="I2684" s="135"/>
      <c r="J2684" s="24"/>
      <c r="K2684" s="35"/>
      <c r="L2684" s="250"/>
      <c r="M2684" s="355"/>
      <c r="N2684" s="220"/>
    </row>
    <row r="2685" spans="1:14" s="221" customFormat="1" x14ac:dyDescent="0.2">
      <c r="A2685" s="201"/>
      <c r="B2685" s="76"/>
      <c r="C2685" s="19"/>
      <c r="D2685" s="7"/>
      <c r="E2685" s="7"/>
      <c r="F2685" s="21"/>
      <c r="G2685" s="76"/>
      <c r="H2685" s="284"/>
      <c r="I2685" s="135"/>
      <c r="J2685" s="24"/>
      <c r="K2685" s="35"/>
      <c r="L2685" s="250"/>
      <c r="M2685" s="353"/>
      <c r="N2685" s="220"/>
    </row>
    <row r="2686" spans="1:14" s="221" customFormat="1" x14ac:dyDescent="0.2">
      <c r="A2686" s="201"/>
      <c r="B2686" s="76"/>
      <c r="C2686" s="19"/>
      <c r="D2686" s="7"/>
      <c r="E2686" s="7"/>
      <c r="F2686" s="21"/>
      <c r="G2686" s="76"/>
      <c r="H2686" s="284"/>
      <c r="I2686" s="135"/>
      <c r="J2686" s="24"/>
      <c r="K2686" s="35"/>
      <c r="L2686" s="250"/>
      <c r="M2686" s="353"/>
      <c r="N2686" s="220"/>
    </row>
    <row r="2687" spans="1:14" s="221" customFormat="1" x14ac:dyDescent="0.2">
      <c r="A2687" s="201"/>
      <c r="B2687" s="76"/>
      <c r="C2687" s="19"/>
      <c r="D2687" s="7"/>
      <c r="E2687" s="7"/>
      <c r="F2687" s="21"/>
      <c r="G2687" s="76"/>
      <c r="H2687" s="284"/>
      <c r="I2687" s="135"/>
      <c r="J2687" s="24"/>
      <c r="K2687" s="35"/>
      <c r="L2687" s="250"/>
      <c r="M2687" s="353"/>
      <c r="N2687" s="220"/>
    </row>
    <row r="2688" spans="1:14" s="221" customFormat="1" ht="15" x14ac:dyDescent="0.25">
      <c r="A2688" s="201"/>
      <c r="B2688" s="76"/>
      <c r="C2688" s="19"/>
      <c r="D2688" s="7"/>
      <c r="E2688" s="7"/>
      <c r="F2688" s="21"/>
      <c r="G2688" s="76"/>
      <c r="H2688" s="284"/>
      <c r="I2688" s="135"/>
      <c r="J2688" s="24"/>
      <c r="K2688" s="35"/>
      <c r="L2688" s="250"/>
      <c r="M2688" s="355"/>
      <c r="N2688" s="220"/>
    </row>
    <row r="2689" spans="1:14" s="221" customFormat="1" x14ac:dyDescent="0.2">
      <c r="A2689" s="201"/>
      <c r="B2689" s="76"/>
      <c r="C2689" s="19"/>
      <c r="D2689" s="7"/>
      <c r="E2689" s="7"/>
      <c r="F2689" s="21"/>
      <c r="G2689" s="76"/>
      <c r="H2689" s="284"/>
      <c r="I2689" s="135"/>
      <c r="J2689" s="24"/>
      <c r="K2689" s="35"/>
      <c r="L2689" s="250"/>
      <c r="M2689" s="353"/>
      <c r="N2689" s="220"/>
    </row>
    <row r="2690" spans="1:14" s="221" customFormat="1" x14ac:dyDescent="0.2">
      <c r="A2690" s="201"/>
      <c r="B2690" s="76"/>
      <c r="C2690" s="19"/>
      <c r="D2690" s="7"/>
      <c r="E2690" s="7"/>
      <c r="F2690" s="21"/>
      <c r="G2690" s="76"/>
      <c r="H2690" s="284"/>
      <c r="I2690" s="135"/>
      <c r="J2690" s="24"/>
      <c r="K2690" s="35"/>
      <c r="L2690" s="250"/>
      <c r="M2690" s="353"/>
      <c r="N2690" s="220"/>
    </row>
    <row r="2691" spans="1:14" s="221" customFormat="1" ht="15" x14ac:dyDescent="0.25">
      <c r="A2691" s="201"/>
      <c r="B2691" s="76"/>
      <c r="C2691" s="19"/>
      <c r="D2691" s="7"/>
      <c r="E2691" s="7"/>
      <c r="F2691" s="21"/>
      <c r="G2691" s="76"/>
      <c r="H2691" s="284"/>
      <c r="I2691" s="135"/>
      <c r="J2691" s="24"/>
      <c r="K2691" s="35"/>
      <c r="L2691" s="250"/>
      <c r="M2691" s="355"/>
      <c r="N2691" s="220"/>
    </row>
    <row r="2692" spans="1:14" s="221" customFormat="1" x14ac:dyDescent="0.2">
      <c r="A2692" s="201"/>
      <c r="B2692" s="76"/>
      <c r="C2692" s="19"/>
      <c r="D2692" s="7"/>
      <c r="E2692" s="7"/>
      <c r="F2692" s="21"/>
      <c r="G2692" s="76"/>
      <c r="H2692" s="284"/>
      <c r="I2692" s="135"/>
      <c r="J2692" s="24"/>
      <c r="K2692" s="35"/>
      <c r="L2692" s="250"/>
      <c r="M2692" s="353"/>
      <c r="N2692" s="220"/>
    </row>
    <row r="2693" spans="1:14" s="221" customFormat="1" x14ac:dyDescent="0.2">
      <c r="A2693" s="201"/>
      <c r="B2693" s="76"/>
      <c r="C2693" s="19"/>
      <c r="D2693" s="7"/>
      <c r="E2693" s="7"/>
      <c r="F2693" s="21"/>
      <c r="G2693" s="76"/>
      <c r="H2693" s="284"/>
      <c r="I2693" s="135"/>
      <c r="J2693" s="24"/>
      <c r="K2693" s="35"/>
      <c r="L2693" s="250"/>
      <c r="M2693" s="353"/>
      <c r="N2693" s="220"/>
    </row>
    <row r="2694" spans="1:14" s="221" customFormat="1" x14ac:dyDescent="0.2">
      <c r="A2694" s="201"/>
      <c r="B2694" s="76"/>
      <c r="C2694" s="19"/>
      <c r="D2694" s="7"/>
      <c r="E2694" s="7"/>
      <c r="F2694" s="21"/>
      <c r="G2694" s="76"/>
      <c r="H2694" s="284"/>
      <c r="I2694" s="135"/>
      <c r="J2694" s="24"/>
      <c r="K2694" s="35"/>
      <c r="L2694" s="250"/>
      <c r="M2694" s="353"/>
      <c r="N2694" s="220"/>
    </row>
    <row r="2695" spans="1:14" s="221" customFormat="1" x14ac:dyDescent="0.2">
      <c r="A2695" s="201"/>
      <c r="B2695" s="76"/>
      <c r="C2695" s="19"/>
      <c r="D2695" s="7"/>
      <c r="E2695" s="7"/>
      <c r="F2695" s="21"/>
      <c r="G2695" s="76"/>
      <c r="H2695" s="284"/>
      <c r="I2695" s="135"/>
      <c r="J2695" s="24"/>
      <c r="K2695" s="35"/>
      <c r="L2695" s="250"/>
      <c r="M2695" s="353"/>
      <c r="N2695" s="220"/>
    </row>
    <row r="2696" spans="1:14" s="221" customFormat="1" x14ac:dyDescent="0.2">
      <c r="A2696" s="201"/>
      <c r="B2696" s="76"/>
      <c r="C2696" s="19"/>
      <c r="D2696" s="7"/>
      <c r="E2696" s="7"/>
      <c r="F2696" s="21"/>
      <c r="G2696" s="76"/>
      <c r="H2696" s="284"/>
      <c r="I2696" s="135"/>
      <c r="J2696" s="24"/>
      <c r="K2696" s="35"/>
      <c r="L2696" s="250"/>
      <c r="M2696" s="353"/>
      <c r="N2696" s="220"/>
    </row>
    <row r="2697" spans="1:14" s="221" customFormat="1" x14ac:dyDescent="0.2">
      <c r="A2697" s="201"/>
      <c r="B2697" s="76"/>
      <c r="C2697" s="19"/>
      <c r="D2697" s="7"/>
      <c r="E2697" s="7"/>
      <c r="F2697" s="21"/>
      <c r="G2697" s="76"/>
      <c r="H2697" s="284"/>
      <c r="I2697" s="135"/>
      <c r="J2697" s="24"/>
      <c r="K2697" s="35"/>
      <c r="L2697" s="250"/>
      <c r="M2697" s="353"/>
      <c r="N2697" s="220"/>
    </row>
    <row r="2698" spans="1:14" s="221" customFormat="1" x14ac:dyDescent="0.2">
      <c r="A2698" s="201"/>
      <c r="B2698" s="76"/>
      <c r="C2698" s="19"/>
      <c r="D2698" s="7"/>
      <c r="E2698" s="7"/>
      <c r="F2698" s="21"/>
      <c r="G2698" s="76"/>
      <c r="H2698" s="284"/>
      <c r="I2698" s="135"/>
      <c r="J2698" s="24"/>
      <c r="K2698" s="35"/>
      <c r="L2698" s="250"/>
      <c r="M2698" s="353"/>
      <c r="N2698" s="220"/>
    </row>
    <row r="2699" spans="1:14" s="221" customFormat="1" x14ac:dyDescent="0.2">
      <c r="A2699" s="201"/>
      <c r="B2699" s="76"/>
      <c r="C2699" s="19"/>
      <c r="D2699" s="7"/>
      <c r="E2699" s="7"/>
      <c r="F2699" s="21"/>
      <c r="G2699" s="76"/>
      <c r="H2699" s="284"/>
      <c r="I2699" s="135"/>
      <c r="J2699" s="24"/>
      <c r="K2699" s="35"/>
      <c r="L2699" s="250"/>
      <c r="M2699" s="353"/>
      <c r="N2699" s="220"/>
    </row>
    <row r="2700" spans="1:14" s="221" customFormat="1" ht="15" x14ac:dyDescent="0.25">
      <c r="A2700" s="201"/>
      <c r="B2700" s="76"/>
      <c r="C2700" s="19"/>
      <c r="D2700" s="7"/>
      <c r="E2700" s="7"/>
      <c r="F2700" s="21"/>
      <c r="G2700" s="76"/>
      <c r="H2700" s="284"/>
      <c r="I2700" s="135"/>
      <c r="J2700" s="24"/>
      <c r="K2700" s="35"/>
      <c r="L2700" s="250"/>
      <c r="M2700" s="355"/>
      <c r="N2700" s="220"/>
    </row>
    <row r="2701" spans="1:14" s="221" customFormat="1" x14ac:dyDescent="0.2">
      <c r="A2701" s="201"/>
      <c r="B2701" s="76"/>
      <c r="C2701" s="19"/>
      <c r="D2701" s="7"/>
      <c r="E2701" s="7"/>
      <c r="F2701" s="21"/>
      <c r="G2701" s="76"/>
      <c r="H2701" s="284"/>
      <c r="I2701" s="135"/>
      <c r="J2701" s="24"/>
      <c r="K2701" s="35"/>
      <c r="L2701" s="250"/>
      <c r="M2701" s="353"/>
      <c r="N2701" s="220"/>
    </row>
    <row r="2702" spans="1:14" s="221" customFormat="1" x14ac:dyDescent="0.2">
      <c r="A2702" s="201"/>
      <c r="B2702" s="76"/>
      <c r="C2702" s="19"/>
      <c r="D2702" s="7"/>
      <c r="E2702" s="7"/>
      <c r="F2702" s="21"/>
      <c r="G2702" s="76"/>
      <c r="H2702" s="284"/>
      <c r="I2702" s="135"/>
      <c r="J2702" s="24"/>
      <c r="K2702" s="35"/>
      <c r="L2702" s="250"/>
      <c r="M2702" s="353"/>
      <c r="N2702" s="220"/>
    </row>
    <row r="2703" spans="1:14" s="221" customFormat="1" ht="15" x14ac:dyDescent="0.25">
      <c r="A2703" s="201"/>
      <c r="B2703" s="76"/>
      <c r="C2703" s="19"/>
      <c r="D2703" s="7"/>
      <c r="E2703" s="7"/>
      <c r="F2703" s="21"/>
      <c r="G2703" s="76"/>
      <c r="H2703" s="284"/>
      <c r="I2703" s="135"/>
      <c r="J2703" s="24"/>
      <c r="K2703" s="35"/>
      <c r="L2703" s="250"/>
      <c r="M2703" s="355"/>
      <c r="N2703" s="220"/>
    </row>
    <row r="2704" spans="1:14" s="221" customFormat="1" ht="15" x14ac:dyDescent="0.25">
      <c r="A2704" s="201"/>
      <c r="B2704" s="76"/>
      <c r="C2704" s="19"/>
      <c r="D2704" s="7"/>
      <c r="E2704" s="7"/>
      <c r="F2704" s="21"/>
      <c r="G2704" s="76"/>
      <c r="H2704" s="284"/>
      <c r="I2704" s="135"/>
      <c r="J2704" s="24"/>
      <c r="K2704" s="71"/>
      <c r="L2704" s="250"/>
      <c r="M2704" s="355"/>
      <c r="N2704" s="220"/>
    </row>
    <row r="2705" spans="1:14" s="221" customFormat="1" x14ac:dyDescent="0.2">
      <c r="A2705" s="201"/>
      <c r="B2705" s="76"/>
      <c r="C2705" s="19"/>
      <c r="D2705" s="7"/>
      <c r="E2705" s="7"/>
      <c r="F2705" s="21"/>
      <c r="G2705" s="76"/>
      <c r="H2705" s="284"/>
      <c r="I2705" s="135"/>
      <c r="J2705" s="24"/>
      <c r="K2705" s="71"/>
      <c r="L2705" s="250"/>
      <c r="M2705" s="353"/>
      <c r="N2705" s="220"/>
    </row>
    <row r="2706" spans="1:14" s="221" customFormat="1" x14ac:dyDescent="0.2">
      <c r="A2706" s="201"/>
      <c r="B2706" s="76"/>
      <c r="C2706" s="19"/>
      <c r="D2706" s="7"/>
      <c r="E2706" s="7"/>
      <c r="F2706" s="21"/>
      <c r="G2706" s="76"/>
      <c r="H2706" s="284"/>
      <c r="I2706" s="135"/>
      <c r="J2706" s="24"/>
      <c r="K2706" s="71"/>
      <c r="L2706" s="250"/>
      <c r="M2706" s="353"/>
      <c r="N2706" s="220"/>
    </row>
    <row r="2707" spans="1:14" s="221" customFormat="1" x14ac:dyDescent="0.2">
      <c r="A2707" s="201"/>
      <c r="B2707" s="76"/>
      <c r="C2707" s="19"/>
      <c r="D2707" s="7"/>
      <c r="E2707" s="7"/>
      <c r="F2707" s="21"/>
      <c r="G2707" s="76"/>
      <c r="H2707" s="284"/>
      <c r="I2707" s="135"/>
      <c r="J2707" s="24"/>
      <c r="K2707" s="71"/>
      <c r="L2707" s="250"/>
      <c r="M2707" s="353"/>
      <c r="N2707" s="220"/>
    </row>
    <row r="2708" spans="1:14" s="221" customFormat="1" x14ac:dyDescent="0.2">
      <c r="A2708" s="201"/>
      <c r="B2708" s="76"/>
      <c r="C2708" s="19"/>
      <c r="D2708" s="7"/>
      <c r="E2708" s="7"/>
      <c r="F2708" s="21"/>
      <c r="G2708" s="76"/>
      <c r="H2708" s="284"/>
      <c r="I2708" s="135"/>
      <c r="J2708" s="24"/>
      <c r="K2708" s="71"/>
      <c r="L2708" s="250"/>
      <c r="M2708" s="353"/>
      <c r="N2708" s="220"/>
    </row>
    <row r="2709" spans="1:14" s="221" customFormat="1" x14ac:dyDescent="0.2">
      <c r="A2709" s="201"/>
      <c r="B2709" s="76"/>
      <c r="C2709" s="19"/>
      <c r="D2709" s="7"/>
      <c r="E2709" s="7"/>
      <c r="F2709" s="21"/>
      <c r="G2709" s="76"/>
      <c r="H2709" s="284"/>
      <c r="I2709" s="135"/>
      <c r="J2709" s="24"/>
      <c r="K2709" s="71"/>
      <c r="L2709" s="250"/>
      <c r="M2709" s="353"/>
      <c r="N2709" s="220"/>
    </row>
    <row r="2710" spans="1:14" s="221" customFormat="1" ht="15" x14ac:dyDescent="0.25">
      <c r="A2710" s="201"/>
      <c r="B2710" s="76"/>
      <c r="C2710" s="19"/>
      <c r="D2710" s="7"/>
      <c r="E2710" s="7"/>
      <c r="F2710" s="21"/>
      <c r="G2710" s="76"/>
      <c r="H2710" s="284"/>
      <c r="I2710" s="135"/>
      <c r="J2710" s="24"/>
      <c r="K2710" s="71"/>
      <c r="L2710" s="250"/>
      <c r="M2710" s="355"/>
      <c r="N2710" s="220"/>
    </row>
    <row r="2711" spans="1:14" s="221" customFormat="1" ht="15" x14ac:dyDescent="0.25">
      <c r="A2711" s="201"/>
      <c r="B2711" s="76"/>
      <c r="C2711" s="19"/>
      <c r="D2711" s="7"/>
      <c r="E2711" s="7"/>
      <c r="F2711" s="21"/>
      <c r="G2711" s="76"/>
      <c r="H2711" s="284"/>
      <c r="I2711" s="135"/>
      <c r="J2711" s="24"/>
      <c r="K2711" s="71"/>
      <c r="L2711" s="250"/>
      <c r="M2711" s="355"/>
      <c r="N2711" s="220"/>
    </row>
    <row r="2712" spans="1:14" s="221" customFormat="1" x14ac:dyDescent="0.2">
      <c r="A2712" s="201"/>
      <c r="B2712" s="76"/>
      <c r="C2712" s="19"/>
      <c r="D2712" s="7"/>
      <c r="E2712" s="7"/>
      <c r="F2712" s="21"/>
      <c r="G2712" s="76"/>
      <c r="H2712" s="284"/>
      <c r="I2712" s="135"/>
      <c r="J2712" s="24"/>
      <c r="K2712" s="71"/>
      <c r="L2712" s="250"/>
      <c r="M2712" s="353"/>
      <c r="N2712" s="220"/>
    </row>
    <row r="2713" spans="1:14" s="221" customFormat="1" x14ac:dyDescent="0.2">
      <c r="A2713" s="201"/>
      <c r="B2713" s="76"/>
      <c r="C2713" s="19"/>
      <c r="D2713" s="7"/>
      <c r="E2713" s="7"/>
      <c r="F2713" s="21"/>
      <c r="G2713" s="76"/>
      <c r="H2713" s="284"/>
      <c r="I2713" s="135"/>
      <c r="J2713" s="24"/>
      <c r="K2713" s="71"/>
      <c r="L2713" s="250"/>
      <c r="M2713" s="353"/>
      <c r="N2713" s="220"/>
    </row>
    <row r="2714" spans="1:14" s="221" customFormat="1" x14ac:dyDescent="0.2">
      <c r="A2714" s="201"/>
      <c r="B2714" s="76"/>
      <c r="C2714" s="19"/>
      <c r="D2714" s="7"/>
      <c r="E2714" s="7"/>
      <c r="F2714" s="21"/>
      <c r="G2714" s="76"/>
      <c r="H2714" s="284"/>
      <c r="I2714" s="135"/>
      <c r="J2714" s="24"/>
      <c r="K2714" s="71"/>
      <c r="L2714" s="250"/>
      <c r="M2714" s="353"/>
      <c r="N2714" s="220"/>
    </row>
    <row r="2715" spans="1:14" s="221" customFormat="1" ht="15" x14ac:dyDescent="0.25">
      <c r="A2715" s="201"/>
      <c r="B2715" s="76"/>
      <c r="C2715" s="19"/>
      <c r="D2715" s="7"/>
      <c r="E2715" s="7"/>
      <c r="F2715" s="21"/>
      <c r="G2715" s="76"/>
      <c r="H2715" s="284"/>
      <c r="I2715" s="135"/>
      <c r="J2715" s="24"/>
      <c r="K2715" s="71"/>
      <c r="L2715" s="250"/>
      <c r="M2715" s="355"/>
      <c r="N2715" s="220"/>
    </row>
    <row r="2716" spans="1:14" s="221" customFormat="1" x14ac:dyDescent="0.2">
      <c r="A2716" s="201"/>
      <c r="B2716" s="76"/>
      <c r="C2716" s="19"/>
      <c r="D2716" s="7"/>
      <c r="E2716" s="7"/>
      <c r="F2716" s="21"/>
      <c r="G2716" s="76"/>
      <c r="H2716" s="284"/>
      <c r="I2716" s="135"/>
      <c r="J2716" s="24"/>
      <c r="K2716" s="71"/>
      <c r="L2716" s="250"/>
      <c r="M2716" s="353"/>
      <c r="N2716" s="227"/>
    </row>
    <row r="2717" spans="1:14" s="221" customFormat="1" x14ac:dyDescent="0.2">
      <c r="A2717" s="201"/>
      <c r="B2717" s="76"/>
      <c r="C2717" s="19"/>
      <c r="D2717" s="7"/>
      <c r="E2717" s="7"/>
      <c r="F2717" s="21"/>
      <c r="G2717" s="76"/>
      <c r="H2717" s="284"/>
      <c r="I2717" s="135"/>
      <c r="J2717" s="24"/>
      <c r="K2717" s="71"/>
      <c r="L2717" s="250"/>
      <c r="M2717" s="353"/>
      <c r="N2717" s="220"/>
    </row>
    <row r="2718" spans="1:14" s="221" customFormat="1" ht="15" x14ac:dyDescent="0.25">
      <c r="A2718" s="201"/>
      <c r="B2718" s="76"/>
      <c r="C2718" s="19"/>
      <c r="D2718" s="7"/>
      <c r="E2718" s="7"/>
      <c r="F2718" s="21"/>
      <c r="G2718" s="76"/>
      <c r="H2718" s="284"/>
      <c r="I2718" s="135"/>
      <c r="J2718" s="24"/>
      <c r="K2718" s="71"/>
      <c r="L2718" s="250"/>
      <c r="M2718" s="355"/>
      <c r="N2718" s="220"/>
    </row>
    <row r="2719" spans="1:14" s="221" customFormat="1" ht="15" x14ac:dyDescent="0.25">
      <c r="A2719" s="201"/>
      <c r="B2719" s="76"/>
      <c r="C2719" s="19"/>
      <c r="D2719" s="7"/>
      <c r="E2719" s="7"/>
      <c r="F2719" s="21"/>
      <c r="G2719" s="76"/>
      <c r="H2719" s="284"/>
      <c r="I2719" s="135"/>
      <c r="J2719" s="24"/>
      <c r="K2719" s="71"/>
      <c r="L2719" s="250"/>
      <c r="M2719" s="355"/>
      <c r="N2719" s="220"/>
    </row>
    <row r="2720" spans="1:14" s="221" customFormat="1" ht="15" x14ac:dyDescent="0.25">
      <c r="A2720" s="201"/>
      <c r="B2720" s="76"/>
      <c r="C2720" s="19"/>
      <c r="D2720" s="7"/>
      <c r="E2720" s="7"/>
      <c r="F2720" s="21"/>
      <c r="G2720" s="76"/>
      <c r="H2720" s="284"/>
      <c r="I2720" s="135"/>
      <c r="J2720" s="24"/>
      <c r="K2720" s="71"/>
      <c r="L2720" s="250"/>
      <c r="M2720" s="355"/>
      <c r="N2720" s="220"/>
    </row>
    <row r="2721" spans="1:14" s="221" customFormat="1" ht="15" x14ac:dyDescent="0.25">
      <c r="A2721" s="201"/>
      <c r="B2721" s="76"/>
      <c r="C2721" s="19"/>
      <c r="D2721" s="7"/>
      <c r="E2721" s="7"/>
      <c r="F2721" s="21"/>
      <c r="G2721" s="76"/>
      <c r="H2721" s="284"/>
      <c r="I2721" s="135"/>
      <c r="J2721" s="24"/>
      <c r="K2721" s="71"/>
      <c r="L2721" s="250"/>
      <c r="M2721" s="355"/>
      <c r="N2721" s="220"/>
    </row>
    <row r="2722" spans="1:14" s="221" customFormat="1" ht="15" x14ac:dyDescent="0.25">
      <c r="A2722" s="201"/>
      <c r="B2722" s="76"/>
      <c r="C2722" s="19"/>
      <c r="D2722" s="7"/>
      <c r="E2722" s="7"/>
      <c r="F2722" s="21"/>
      <c r="G2722" s="76"/>
      <c r="H2722" s="284"/>
      <c r="I2722" s="135"/>
      <c r="J2722" s="24"/>
      <c r="K2722" s="71"/>
      <c r="L2722" s="250"/>
      <c r="M2722" s="355"/>
      <c r="N2722" s="220"/>
    </row>
    <row r="2723" spans="1:14" s="221" customFormat="1" x14ac:dyDescent="0.2">
      <c r="A2723" s="201"/>
      <c r="B2723" s="76"/>
      <c r="C2723" s="19"/>
      <c r="D2723" s="7"/>
      <c r="E2723" s="7"/>
      <c r="F2723" s="21"/>
      <c r="G2723" s="76"/>
      <c r="H2723" s="284"/>
      <c r="I2723" s="135"/>
      <c r="J2723" s="24"/>
      <c r="K2723" s="71"/>
      <c r="L2723" s="250"/>
      <c r="M2723" s="353"/>
      <c r="N2723" s="220"/>
    </row>
    <row r="2724" spans="1:14" s="221" customFormat="1" x14ac:dyDescent="0.2">
      <c r="A2724" s="201"/>
      <c r="B2724" s="76"/>
      <c r="C2724" s="19"/>
      <c r="D2724" s="7"/>
      <c r="E2724" s="7"/>
      <c r="F2724" s="21"/>
      <c r="G2724" s="76"/>
      <c r="H2724" s="284"/>
      <c r="I2724" s="135"/>
      <c r="J2724" s="24"/>
      <c r="K2724" s="71"/>
      <c r="L2724" s="250"/>
      <c r="M2724" s="353"/>
      <c r="N2724" s="220"/>
    </row>
    <row r="2725" spans="1:14" s="221" customFormat="1" x14ac:dyDescent="0.2">
      <c r="A2725" s="201"/>
      <c r="B2725" s="76"/>
      <c r="C2725" s="19"/>
      <c r="D2725" s="7"/>
      <c r="E2725" s="7"/>
      <c r="F2725" s="21"/>
      <c r="G2725" s="76"/>
      <c r="H2725" s="284"/>
      <c r="I2725" s="135"/>
      <c r="J2725" s="24"/>
      <c r="K2725" s="71"/>
      <c r="L2725" s="250"/>
      <c r="M2725" s="353"/>
      <c r="N2725" s="220"/>
    </row>
    <row r="2726" spans="1:14" s="221" customFormat="1" x14ac:dyDescent="0.2">
      <c r="A2726" s="201"/>
      <c r="B2726" s="76"/>
      <c r="C2726" s="19"/>
      <c r="D2726" s="7"/>
      <c r="E2726" s="7"/>
      <c r="F2726" s="21"/>
      <c r="G2726" s="76"/>
      <c r="H2726" s="284"/>
      <c r="I2726" s="135"/>
      <c r="J2726" s="24"/>
      <c r="K2726" s="71"/>
      <c r="L2726" s="250"/>
      <c r="M2726" s="353"/>
      <c r="N2726" s="220"/>
    </row>
    <row r="2727" spans="1:14" s="221" customFormat="1" ht="15" x14ac:dyDescent="0.25">
      <c r="A2727" s="201"/>
      <c r="B2727" s="76"/>
      <c r="C2727" s="19"/>
      <c r="D2727" s="7"/>
      <c r="E2727" s="7"/>
      <c r="F2727" s="21"/>
      <c r="G2727" s="76"/>
      <c r="H2727" s="284"/>
      <c r="I2727" s="135"/>
      <c r="J2727" s="24"/>
      <c r="K2727" s="71"/>
      <c r="L2727" s="250"/>
      <c r="M2727" s="355"/>
      <c r="N2727" s="220"/>
    </row>
    <row r="2728" spans="1:14" s="221" customFormat="1" x14ac:dyDescent="0.2">
      <c r="A2728" s="201"/>
      <c r="B2728" s="76"/>
      <c r="C2728" s="19"/>
      <c r="D2728" s="7"/>
      <c r="E2728" s="7"/>
      <c r="F2728" s="21"/>
      <c r="G2728" s="76"/>
      <c r="H2728" s="284"/>
      <c r="I2728" s="135"/>
      <c r="J2728" s="24"/>
      <c r="K2728" s="71"/>
      <c r="L2728" s="250"/>
      <c r="M2728" s="353"/>
      <c r="N2728" s="220"/>
    </row>
    <row r="2729" spans="1:14" s="221" customFormat="1" x14ac:dyDescent="0.2">
      <c r="A2729" s="201"/>
      <c r="B2729" s="76"/>
      <c r="C2729" s="19"/>
      <c r="D2729" s="7"/>
      <c r="E2729" s="7"/>
      <c r="F2729" s="21"/>
      <c r="G2729" s="76"/>
      <c r="H2729" s="284"/>
      <c r="I2729" s="135"/>
      <c r="J2729" s="24"/>
      <c r="K2729" s="71"/>
      <c r="L2729" s="250"/>
      <c r="M2729" s="353"/>
      <c r="N2729" s="220"/>
    </row>
    <row r="2730" spans="1:14" s="221" customFormat="1" x14ac:dyDescent="0.2">
      <c r="A2730" s="201"/>
      <c r="B2730" s="76"/>
      <c r="C2730" s="19"/>
      <c r="D2730" s="7"/>
      <c r="E2730" s="7"/>
      <c r="F2730" s="21"/>
      <c r="G2730" s="76"/>
      <c r="H2730" s="284"/>
      <c r="I2730" s="135"/>
      <c r="J2730" s="24"/>
      <c r="K2730" s="71"/>
      <c r="L2730" s="250"/>
      <c r="M2730" s="353"/>
      <c r="N2730" s="220"/>
    </row>
    <row r="2731" spans="1:14" s="221" customFormat="1" x14ac:dyDescent="0.2">
      <c r="A2731" s="201"/>
      <c r="B2731" s="76"/>
      <c r="C2731" s="19"/>
      <c r="D2731" s="7"/>
      <c r="E2731" s="7"/>
      <c r="F2731" s="21"/>
      <c r="G2731" s="76"/>
      <c r="H2731" s="284"/>
      <c r="I2731" s="135"/>
      <c r="J2731" s="24"/>
      <c r="K2731" s="71"/>
      <c r="L2731" s="250"/>
      <c r="M2731" s="353"/>
      <c r="N2731" s="220"/>
    </row>
    <row r="2732" spans="1:14" s="221" customFormat="1" x14ac:dyDescent="0.2">
      <c r="A2732" s="201"/>
      <c r="B2732" s="76"/>
      <c r="C2732" s="19"/>
      <c r="D2732" s="7"/>
      <c r="E2732" s="7"/>
      <c r="F2732" s="21"/>
      <c r="G2732" s="76"/>
      <c r="H2732" s="284"/>
      <c r="I2732" s="135"/>
      <c r="J2732" s="24"/>
      <c r="K2732" s="71"/>
      <c r="L2732" s="250"/>
      <c r="M2732" s="353"/>
      <c r="N2732" s="220"/>
    </row>
    <row r="2733" spans="1:14" s="221" customFormat="1" x14ac:dyDescent="0.2">
      <c r="A2733" s="201"/>
      <c r="B2733" s="76"/>
      <c r="C2733" s="19"/>
      <c r="D2733" s="7"/>
      <c r="E2733" s="7"/>
      <c r="F2733" s="21"/>
      <c r="G2733" s="76"/>
      <c r="H2733" s="284"/>
      <c r="I2733" s="135"/>
      <c r="J2733" s="24"/>
      <c r="K2733" s="71"/>
      <c r="L2733" s="250"/>
      <c r="M2733" s="353"/>
      <c r="N2733" s="220"/>
    </row>
    <row r="2734" spans="1:14" s="221" customFormat="1" x14ac:dyDescent="0.2">
      <c r="A2734" s="201"/>
      <c r="B2734" s="76"/>
      <c r="C2734" s="19"/>
      <c r="D2734" s="7"/>
      <c r="E2734" s="7"/>
      <c r="F2734" s="21"/>
      <c r="G2734" s="76"/>
      <c r="H2734" s="284"/>
      <c r="I2734" s="135"/>
      <c r="J2734" s="24"/>
      <c r="K2734" s="71"/>
      <c r="L2734" s="250"/>
      <c r="M2734" s="353"/>
      <c r="N2734" s="220"/>
    </row>
    <row r="2735" spans="1:14" s="221" customFormat="1" ht="15" x14ac:dyDescent="0.2">
      <c r="A2735" s="219"/>
      <c r="B2735" s="22"/>
      <c r="C2735" s="19"/>
      <c r="D2735" s="20"/>
      <c r="E2735" s="7"/>
      <c r="F2735" s="21"/>
      <c r="G2735" s="22"/>
      <c r="H2735" s="284"/>
      <c r="I2735" s="135"/>
      <c r="J2735" s="24"/>
      <c r="K2735" s="71"/>
      <c r="L2735" s="250"/>
      <c r="M2735" s="353"/>
      <c r="N2735" s="220"/>
    </row>
    <row r="2736" spans="1:14" s="221" customFormat="1" ht="15" x14ac:dyDescent="0.2">
      <c r="A2736" s="219"/>
      <c r="B2736" s="22"/>
      <c r="C2736" s="19"/>
      <c r="D2736" s="20"/>
      <c r="E2736" s="7"/>
      <c r="F2736" s="21"/>
      <c r="G2736" s="22"/>
      <c r="H2736" s="284"/>
      <c r="I2736" s="135"/>
      <c r="J2736" s="24"/>
      <c r="K2736" s="71"/>
      <c r="L2736" s="250"/>
      <c r="M2736" s="353"/>
      <c r="N2736" s="220"/>
    </row>
    <row r="2737" spans="1:14" s="221" customFormat="1" ht="15" x14ac:dyDescent="0.2">
      <c r="A2737" s="219"/>
      <c r="B2737" s="22"/>
      <c r="C2737" s="19"/>
      <c r="D2737" s="20"/>
      <c r="E2737" s="7"/>
      <c r="F2737" s="21"/>
      <c r="G2737" s="22"/>
      <c r="H2737" s="284"/>
      <c r="I2737" s="135"/>
      <c r="J2737" s="24"/>
      <c r="K2737" s="71"/>
      <c r="L2737" s="250"/>
      <c r="M2737" s="353"/>
      <c r="N2737" s="220"/>
    </row>
    <row r="2738" spans="1:14" s="221" customFormat="1" ht="15" x14ac:dyDescent="0.2">
      <c r="A2738" s="219"/>
      <c r="B2738" s="22"/>
      <c r="C2738" s="19"/>
      <c r="D2738" s="20"/>
      <c r="E2738" s="7"/>
      <c r="F2738" s="21"/>
      <c r="G2738" s="22"/>
      <c r="H2738" s="284"/>
      <c r="I2738" s="135"/>
      <c r="J2738" s="24"/>
      <c r="K2738" s="71"/>
      <c r="L2738" s="250"/>
      <c r="M2738" s="353"/>
      <c r="N2738" s="220"/>
    </row>
    <row r="2739" spans="1:14" s="221" customFormat="1" ht="15" x14ac:dyDescent="0.2">
      <c r="A2739" s="219"/>
      <c r="B2739" s="22"/>
      <c r="C2739" s="19"/>
      <c r="D2739" s="20"/>
      <c r="E2739" s="7"/>
      <c r="F2739" s="21"/>
      <c r="G2739" s="22"/>
      <c r="H2739" s="284"/>
      <c r="I2739" s="135"/>
      <c r="J2739" s="24"/>
      <c r="K2739" s="71"/>
      <c r="L2739" s="250"/>
      <c r="M2739" s="353"/>
      <c r="N2739" s="220"/>
    </row>
    <row r="2740" spans="1:14" s="221" customFormat="1" ht="15" x14ac:dyDescent="0.2">
      <c r="A2740" s="219"/>
      <c r="B2740" s="22"/>
      <c r="C2740" s="19"/>
      <c r="D2740" s="20"/>
      <c r="E2740" s="7"/>
      <c r="F2740" s="21"/>
      <c r="G2740" s="22"/>
      <c r="H2740" s="284"/>
      <c r="I2740" s="135"/>
      <c r="J2740" s="24"/>
      <c r="K2740" s="71"/>
      <c r="L2740" s="250"/>
      <c r="M2740" s="353"/>
      <c r="N2740" s="220"/>
    </row>
    <row r="2741" spans="1:14" s="221" customFormat="1" ht="15" x14ac:dyDescent="0.2">
      <c r="A2741" s="219"/>
      <c r="B2741" s="22"/>
      <c r="C2741" s="19"/>
      <c r="D2741" s="20"/>
      <c r="E2741" s="7"/>
      <c r="F2741" s="21"/>
      <c r="G2741" s="22"/>
      <c r="H2741" s="284"/>
      <c r="I2741" s="135"/>
      <c r="J2741" s="24"/>
      <c r="K2741" s="71"/>
      <c r="L2741" s="250"/>
      <c r="M2741" s="353"/>
      <c r="N2741" s="220"/>
    </row>
    <row r="2742" spans="1:14" s="221" customFormat="1" ht="15" x14ac:dyDescent="0.2">
      <c r="A2742" s="219"/>
      <c r="B2742" s="22"/>
      <c r="C2742" s="19"/>
      <c r="D2742" s="20"/>
      <c r="E2742" s="7"/>
      <c r="F2742" s="21"/>
      <c r="G2742" s="22"/>
      <c r="H2742" s="284"/>
      <c r="I2742" s="135"/>
      <c r="J2742" s="24"/>
      <c r="K2742" s="71"/>
      <c r="L2742" s="250"/>
      <c r="M2742" s="353"/>
      <c r="N2742" s="220"/>
    </row>
    <row r="2743" spans="1:14" s="221" customFormat="1" ht="15" x14ac:dyDescent="0.2">
      <c r="A2743" s="219"/>
      <c r="B2743" s="22"/>
      <c r="C2743" s="19"/>
      <c r="D2743" s="20"/>
      <c r="E2743" s="7"/>
      <c r="F2743" s="21"/>
      <c r="G2743" s="22"/>
      <c r="H2743" s="284"/>
      <c r="I2743" s="135"/>
      <c r="J2743" s="24"/>
      <c r="K2743" s="71"/>
      <c r="L2743" s="250"/>
      <c r="M2743" s="353"/>
      <c r="N2743" s="220"/>
    </row>
    <row r="2744" spans="1:14" s="221" customFormat="1" ht="15" x14ac:dyDescent="0.25">
      <c r="A2744" s="219"/>
      <c r="B2744" s="22"/>
      <c r="C2744" s="19"/>
      <c r="D2744" s="20"/>
      <c r="E2744" s="7"/>
      <c r="F2744" s="21"/>
      <c r="G2744" s="22"/>
      <c r="H2744" s="284"/>
      <c r="I2744" s="135"/>
      <c r="J2744" s="24"/>
      <c r="K2744" s="71"/>
      <c r="L2744" s="250"/>
      <c r="M2744" s="355"/>
      <c r="N2744" s="220"/>
    </row>
    <row r="2745" spans="1:14" s="221" customFormat="1" ht="15" x14ac:dyDescent="0.25">
      <c r="A2745" s="219"/>
      <c r="B2745" s="22"/>
      <c r="C2745" s="19"/>
      <c r="D2745" s="20"/>
      <c r="E2745" s="7"/>
      <c r="F2745" s="21"/>
      <c r="G2745" s="22"/>
      <c r="H2745" s="284"/>
      <c r="I2745" s="135"/>
      <c r="J2745" s="24"/>
      <c r="K2745" s="71"/>
      <c r="L2745" s="250"/>
      <c r="M2745" s="355"/>
      <c r="N2745" s="220"/>
    </row>
    <row r="2746" spans="1:14" s="221" customFormat="1" ht="15" x14ac:dyDescent="0.2">
      <c r="A2746" s="219"/>
      <c r="B2746" s="22"/>
      <c r="C2746" s="19"/>
      <c r="D2746" s="20"/>
      <c r="E2746" s="7"/>
      <c r="F2746" s="21"/>
      <c r="G2746" s="22"/>
      <c r="H2746" s="284"/>
      <c r="I2746" s="135"/>
      <c r="J2746" s="24"/>
      <c r="K2746" s="71"/>
      <c r="L2746" s="250"/>
      <c r="M2746" s="353"/>
      <c r="N2746" s="220"/>
    </row>
    <row r="2747" spans="1:14" s="221" customFormat="1" ht="15" x14ac:dyDescent="0.2">
      <c r="A2747" s="219"/>
      <c r="B2747" s="22"/>
      <c r="C2747" s="19"/>
      <c r="D2747" s="20"/>
      <c r="E2747" s="7"/>
      <c r="F2747" s="21"/>
      <c r="G2747" s="22"/>
      <c r="H2747" s="284"/>
      <c r="I2747" s="135"/>
      <c r="J2747" s="24"/>
      <c r="K2747" s="71"/>
      <c r="L2747" s="250"/>
      <c r="M2747" s="353"/>
      <c r="N2747" s="220"/>
    </row>
    <row r="2748" spans="1:14" s="221" customFormat="1" ht="15" x14ac:dyDescent="0.2">
      <c r="A2748" s="219"/>
      <c r="B2748" s="22"/>
      <c r="C2748" s="19"/>
      <c r="D2748" s="20"/>
      <c r="E2748" s="7"/>
      <c r="F2748" s="21"/>
      <c r="G2748" s="22"/>
      <c r="H2748" s="284"/>
      <c r="I2748" s="135"/>
      <c r="J2748" s="24"/>
      <c r="K2748" s="71"/>
      <c r="L2748" s="250"/>
      <c r="M2748" s="353"/>
      <c r="N2748" s="220"/>
    </row>
    <row r="2749" spans="1:14" s="221" customFormat="1" ht="15" x14ac:dyDescent="0.2">
      <c r="A2749" s="219"/>
      <c r="B2749" s="22"/>
      <c r="C2749" s="19"/>
      <c r="D2749" s="20"/>
      <c r="E2749" s="7"/>
      <c r="F2749" s="21"/>
      <c r="G2749" s="22"/>
      <c r="H2749" s="284"/>
      <c r="I2749" s="135"/>
      <c r="J2749" s="24"/>
      <c r="K2749" s="71"/>
      <c r="L2749" s="250"/>
      <c r="M2749" s="353"/>
      <c r="N2749" s="220"/>
    </row>
    <row r="2750" spans="1:14" s="221" customFormat="1" ht="15" x14ac:dyDescent="0.2">
      <c r="A2750" s="219"/>
      <c r="B2750" s="22"/>
      <c r="C2750" s="19"/>
      <c r="D2750" s="20"/>
      <c r="E2750" s="7"/>
      <c r="F2750" s="21"/>
      <c r="G2750" s="22"/>
      <c r="H2750" s="284"/>
      <c r="I2750" s="135"/>
      <c r="J2750" s="24"/>
      <c r="K2750" s="71"/>
      <c r="L2750" s="250"/>
      <c r="M2750" s="353"/>
      <c r="N2750" s="220"/>
    </row>
    <row r="2751" spans="1:14" s="221" customFormat="1" ht="15" x14ac:dyDescent="0.25">
      <c r="A2751" s="219"/>
      <c r="B2751" s="22"/>
      <c r="C2751" s="19"/>
      <c r="D2751" s="20"/>
      <c r="E2751" s="7"/>
      <c r="F2751" s="21"/>
      <c r="G2751" s="22"/>
      <c r="H2751" s="284"/>
      <c r="I2751" s="135"/>
      <c r="J2751" s="24"/>
      <c r="K2751" s="71"/>
      <c r="L2751" s="250"/>
      <c r="M2751" s="355"/>
      <c r="N2751" s="220"/>
    </row>
    <row r="2752" spans="1:14" s="221" customFormat="1" ht="15" x14ac:dyDescent="0.2">
      <c r="A2752" s="219"/>
      <c r="B2752" s="22"/>
      <c r="C2752" s="19"/>
      <c r="D2752" s="20"/>
      <c r="E2752" s="7"/>
      <c r="F2752" s="21"/>
      <c r="G2752" s="22"/>
      <c r="H2752" s="284"/>
      <c r="I2752" s="135"/>
      <c r="J2752" s="24"/>
      <c r="K2752" s="71"/>
      <c r="L2752" s="250"/>
      <c r="M2752" s="353"/>
      <c r="N2752" s="220"/>
    </row>
    <row r="2753" spans="1:14" s="221" customFormat="1" ht="15" x14ac:dyDescent="0.2">
      <c r="A2753" s="219"/>
      <c r="B2753" s="22"/>
      <c r="C2753" s="19"/>
      <c r="D2753" s="20"/>
      <c r="E2753" s="7"/>
      <c r="F2753" s="21"/>
      <c r="G2753" s="22"/>
      <c r="H2753" s="284"/>
      <c r="I2753" s="135"/>
      <c r="J2753" s="24"/>
      <c r="K2753" s="71"/>
      <c r="L2753" s="250"/>
      <c r="M2753" s="353"/>
      <c r="N2753" s="220"/>
    </row>
    <row r="2754" spans="1:14" s="221" customFormat="1" ht="15" x14ac:dyDescent="0.2">
      <c r="A2754" s="219"/>
      <c r="B2754" s="22"/>
      <c r="C2754" s="19"/>
      <c r="D2754" s="20"/>
      <c r="E2754" s="7"/>
      <c r="F2754" s="21"/>
      <c r="G2754" s="22"/>
      <c r="H2754" s="284"/>
      <c r="I2754" s="135"/>
      <c r="J2754" s="24"/>
      <c r="K2754" s="71"/>
      <c r="L2754" s="250"/>
      <c r="M2754" s="353"/>
      <c r="N2754" s="220"/>
    </row>
    <row r="2755" spans="1:14" s="221" customFormat="1" ht="15" x14ac:dyDescent="0.2">
      <c r="A2755" s="219"/>
      <c r="B2755" s="22"/>
      <c r="C2755" s="19"/>
      <c r="D2755" s="20"/>
      <c r="E2755" s="7"/>
      <c r="F2755" s="21"/>
      <c r="G2755" s="22"/>
      <c r="H2755" s="284"/>
      <c r="I2755" s="135"/>
      <c r="J2755" s="24"/>
      <c r="K2755" s="71"/>
      <c r="L2755" s="250"/>
      <c r="M2755" s="353"/>
      <c r="N2755" s="220"/>
    </row>
    <row r="2756" spans="1:14" s="221" customFormat="1" ht="15" x14ac:dyDescent="0.2">
      <c r="A2756" s="219"/>
      <c r="B2756" s="22"/>
      <c r="C2756" s="19"/>
      <c r="D2756" s="20"/>
      <c r="E2756" s="7"/>
      <c r="F2756" s="21"/>
      <c r="G2756" s="22"/>
      <c r="H2756" s="284"/>
      <c r="I2756" s="135"/>
      <c r="J2756" s="24"/>
      <c r="K2756" s="71"/>
      <c r="L2756" s="250"/>
      <c r="M2756" s="353"/>
      <c r="N2756" s="220"/>
    </row>
    <row r="2757" spans="1:14" s="221" customFormat="1" ht="15" x14ac:dyDescent="0.2">
      <c r="A2757" s="219"/>
      <c r="B2757" s="22"/>
      <c r="C2757" s="19"/>
      <c r="D2757" s="20"/>
      <c r="E2757" s="7"/>
      <c r="F2757" s="21"/>
      <c r="G2757" s="22"/>
      <c r="H2757" s="284"/>
      <c r="I2757" s="135"/>
      <c r="J2757" s="24"/>
      <c r="K2757" s="71"/>
      <c r="L2757" s="250"/>
      <c r="M2757" s="353"/>
      <c r="N2757" s="220"/>
    </row>
    <row r="2758" spans="1:14" s="221" customFormat="1" ht="15" x14ac:dyDescent="0.25">
      <c r="A2758" s="223"/>
      <c r="B2758" s="22"/>
      <c r="C2758" s="19"/>
      <c r="D2758" s="20"/>
      <c r="E2758" s="7"/>
      <c r="F2758" s="21"/>
      <c r="G2758" s="22"/>
      <c r="H2758" s="284"/>
      <c r="I2758" s="135"/>
      <c r="J2758" s="24"/>
      <c r="K2758" s="71"/>
      <c r="L2758" s="250"/>
      <c r="M2758" s="353"/>
      <c r="N2758" s="220"/>
    </row>
    <row r="2759" spans="1:14" s="221" customFormat="1" ht="15" x14ac:dyDescent="0.2">
      <c r="A2759" s="219"/>
      <c r="B2759" s="22"/>
      <c r="C2759" s="19"/>
      <c r="D2759" s="20"/>
      <c r="E2759" s="7"/>
      <c r="F2759" s="21"/>
      <c r="G2759" s="22"/>
      <c r="H2759" s="284"/>
      <c r="I2759" s="135"/>
      <c r="J2759" s="24"/>
      <c r="K2759" s="71"/>
      <c r="L2759" s="250"/>
      <c r="M2759" s="353"/>
      <c r="N2759" s="220"/>
    </row>
    <row r="2760" spans="1:14" s="221" customFormat="1" ht="15" x14ac:dyDescent="0.2">
      <c r="A2760" s="219"/>
      <c r="B2760" s="22"/>
      <c r="C2760" s="19"/>
      <c r="D2760" s="20"/>
      <c r="E2760" s="7"/>
      <c r="F2760" s="21"/>
      <c r="G2760" s="22"/>
      <c r="H2760" s="284"/>
      <c r="I2760" s="135"/>
      <c r="J2760" s="24"/>
      <c r="K2760" s="71"/>
      <c r="L2760" s="250"/>
      <c r="M2760" s="353"/>
      <c r="N2760" s="220"/>
    </row>
    <row r="2761" spans="1:14" s="221" customFormat="1" ht="15" x14ac:dyDescent="0.2">
      <c r="A2761" s="219"/>
      <c r="B2761" s="22"/>
      <c r="C2761" s="19"/>
      <c r="D2761" s="20"/>
      <c r="E2761" s="7"/>
      <c r="F2761" s="21"/>
      <c r="G2761" s="22"/>
      <c r="H2761" s="284"/>
      <c r="I2761" s="135"/>
      <c r="J2761" s="24"/>
      <c r="K2761" s="71"/>
      <c r="L2761" s="250"/>
      <c r="M2761" s="353"/>
      <c r="N2761" s="220"/>
    </row>
    <row r="2762" spans="1:14" s="221" customFormat="1" ht="15" x14ac:dyDescent="0.2">
      <c r="A2762" s="219"/>
      <c r="B2762" s="22"/>
      <c r="C2762" s="19"/>
      <c r="D2762" s="20"/>
      <c r="E2762" s="7"/>
      <c r="F2762" s="21"/>
      <c r="G2762" s="22"/>
      <c r="H2762" s="284"/>
      <c r="I2762" s="135"/>
      <c r="J2762" s="24"/>
      <c r="K2762" s="71"/>
      <c r="L2762" s="250"/>
      <c r="M2762" s="353"/>
      <c r="N2762" s="220"/>
    </row>
    <row r="2763" spans="1:14" s="221" customFormat="1" ht="15" x14ac:dyDescent="0.2">
      <c r="A2763" s="219"/>
      <c r="B2763" s="22"/>
      <c r="C2763" s="19"/>
      <c r="D2763" s="20"/>
      <c r="E2763" s="7"/>
      <c r="F2763" s="21"/>
      <c r="G2763" s="22"/>
      <c r="H2763" s="284"/>
      <c r="I2763" s="135"/>
      <c r="J2763" s="24"/>
      <c r="K2763" s="71"/>
      <c r="L2763" s="250"/>
      <c r="M2763" s="353"/>
      <c r="N2763" s="220"/>
    </row>
    <row r="2764" spans="1:14" s="221" customFormat="1" ht="15" x14ac:dyDescent="0.2">
      <c r="A2764" s="219"/>
      <c r="B2764" s="22"/>
      <c r="C2764" s="19"/>
      <c r="D2764" s="20"/>
      <c r="E2764" s="7"/>
      <c r="F2764" s="21"/>
      <c r="G2764" s="22"/>
      <c r="H2764" s="284"/>
      <c r="I2764" s="135"/>
      <c r="J2764" s="24"/>
      <c r="K2764" s="71"/>
      <c r="L2764" s="250"/>
      <c r="M2764" s="353"/>
      <c r="N2764" s="220"/>
    </row>
    <row r="2765" spans="1:14" s="221" customFormat="1" ht="15" x14ac:dyDescent="0.2">
      <c r="A2765" s="219"/>
      <c r="B2765" s="22"/>
      <c r="C2765" s="19"/>
      <c r="D2765" s="20"/>
      <c r="E2765" s="7"/>
      <c r="F2765" s="21"/>
      <c r="G2765" s="22"/>
      <c r="H2765" s="284"/>
      <c r="I2765" s="135"/>
      <c r="J2765" s="24"/>
      <c r="K2765" s="71"/>
      <c r="L2765" s="250"/>
      <c r="M2765" s="353"/>
      <c r="N2765" s="220"/>
    </row>
    <row r="2766" spans="1:14" s="221" customFormat="1" ht="15" x14ac:dyDescent="0.2">
      <c r="A2766" s="219"/>
      <c r="B2766" s="22"/>
      <c r="C2766" s="19"/>
      <c r="D2766" s="20"/>
      <c r="E2766" s="7"/>
      <c r="F2766" s="21"/>
      <c r="G2766" s="22"/>
      <c r="H2766" s="284"/>
      <c r="I2766" s="135"/>
      <c r="J2766" s="24"/>
      <c r="K2766" s="71"/>
      <c r="L2766" s="250"/>
      <c r="M2766" s="353"/>
      <c r="N2766" s="220"/>
    </row>
    <row r="2767" spans="1:14" s="221" customFormat="1" ht="15" x14ac:dyDescent="0.2">
      <c r="A2767" s="219"/>
      <c r="B2767" s="22"/>
      <c r="C2767" s="19"/>
      <c r="D2767" s="20"/>
      <c r="E2767" s="7"/>
      <c r="F2767" s="21"/>
      <c r="G2767" s="22"/>
      <c r="H2767" s="284"/>
      <c r="I2767" s="135"/>
      <c r="J2767" s="24"/>
      <c r="K2767" s="71"/>
      <c r="L2767" s="250"/>
      <c r="M2767" s="353"/>
      <c r="N2767" s="220"/>
    </row>
    <row r="2768" spans="1:14" s="221" customFormat="1" ht="15" x14ac:dyDescent="0.2">
      <c r="A2768" s="219"/>
      <c r="B2768" s="22"/>
      <c r="C2768" s="19"/>
      <c r="D2768" s="20"/>
      <c r="E2768" s="7"/>
      <c r="F2768" s="21"/>
      <c r="G2768" s="22"/>
      <c r="H2768" s="284"/>
      <c r="I2768" s="135"/>
      <c r="J2768" s="24"/>
      <c r="K2768" s="71"/>
      <c r="L2768" s="250"/>
      <c r="M2768" s="353"/>
      <c r="N2768" s="220"/>
    </row>
    <row r="2769" spans="1:14" s="221" customFormat="1" ht="15" x14ac:dyDescent="0.2">
      <c r="A2769" s="219"/>
      <c r="B2769" s="22"/>
      <c r="C2769" s="19"/>
      <c r="D2769" s="20"/>
      <c r="E2769" s="7"/>
      <c r="F2769" s="21"/>
      <c r="G2769" s="22"/>
      <c r="H2769" s="284"/>
      <c r="I2769" s="135"/>
      <c r="J2769" s="24"/>
      <c r="K2769" s="71"/>
      <c r="L2769" s="250"/>
      <c r="M2769" s="353"/>
      <c r="N2769" s="220"/>
    </row>
    <row r="2770" spans="1:14" s="221" customFormat="1" ht="15" x14ac:dyDescent="0.2">
      <c r="A2770" s="219"/>
      <c r="B2770" s="22"/>
      <c r="C2770" s="19"/>
      <c r="D2770" s="20"/>
      <c r="E2770" s="7"/>
      <c r="F2770" s="21"/>
      <c r="G2770" s="22"/>
      <c r="H2770" s="284"/>
      <c r="I2770" s="135"/>
      <c r="J2770" s="24"/>
      <c r="K2770" s="71"/>
      <c r="L2770" s="250"/>
      <c r="M2770" s="353"/>
      <c r="N2770" s="220"/>
    </row>
    <row r="2771" spans="1:14" s="221" customFormat="1" ht="15" x14ac:dyDescent="0.2">
      <c r="A2771" s="219"/>
      <c r="B2771" s="22"/>
      <c r="C2771" s="19"/>
      <c r="D2771" s="20"/>
      <c r="E2771" s="7"/>
      <c r="F2771" s="21"/>
      <c r="G2771" s="22"/>
      <c r="H2771" s="284"/>
      <c r="I2771" s="135"/>
      <c r="J2771" s="24"/>
      <c r="K2771" s="71"/>
      <c r="L2771" s="250"/>
      <c r="M2771" s="353"/>
      <c r="N2771" s="220"/>
    </row>
    <row r="2772" spans="1:14" s="221" customFormat="1" ht="15" x14ac:dyDescent="0.2">
      <c r="A2772" s="219"/>
      <c r="B2772" s="22"/>
      <c r="C2772" s="19"/>
      <c r="D2772" s="20"/>
      <c r="E2772" s="7"/>
      <c r="F2772" s="21"/>
      <c r="G2772" s="22"/>
      <c r="H2772" s="284"/>
      <c r="I2772" s="135"/>
      <c r="J2772" s="24"/>
      <c r="K2772" s="71"/>
      <c r="L2772" s="250"/>
      <c r="M2772" s="353"/>
      <c r="N2772" s="220"/>
    </row>
    <row r="2773" spans="1:14" s="221" customFormat="1" ht="15" x14ac:dyDescent="0.2">
      <c r="A2773" s="219"/>
      <c r="B2773" s="22"/>
      <c r="C2773" s="19"/>
      <c r="D2773" s="20"/>
      <c r="E2773" s="7"/>
      <c r="F2773" s="21"/>
      <c r="G2773" s="22"/>
      <c r="H2773" s="284"/>
      <c r="I2773" s="135"/>
      <c r="J2773" s="24"/>
      <c r="K2773" s="71"/>
      <c r="L2773" s="250"/>
      <c r="M2773" s="353"/>
      <c r="N2773" s="220"/>
    </row>
    <row r="2774" spans="1:14" s="221" customFormat="1" ht="15" x14ac:dyDescent="0.2">
      <c r="A2774" s="219"/>
      <c r="B2774" s="22"/>
      <c r="C2774" s="19"/>
      <c r="D2774" s="20"/>
      <c r="E2774" s="7"/>
      <c r="F2774" s="21"/>
      <c r="G2774" s="22"/>
      <c r="H2774" s="284"/>
      <c r="I2774" s="135"/>
      <c r="J2774" s="24"/>
      <c r="K2774" s="71"/>
      <c r="L2774" s="250"/>
      <c r="M2774" s="353"/>
      <c r="N2774" s="220"/>
    </row>
    <row r="2775" spans="1:14" s="221" customFormat="1" ht="15" x14ac:dyDescent="0.2">
      <c r="A2775" s="219"/>
      <c r="B2775" s="22"/>
      <c r="C2775" s="19"/>
      <c r="D2775" s="20"/>
      <c r="E2775" s="7"/>
      <c r="F2775" s="21"/>
      <c r="G2775" s="22"/>
      <c r="H2775" s="284"/>
      <c r="I2775" s="135"/>
      <c r="J2775" s="24"/>
      <c r="K2775" s="71"/>
      <c r="L2775" s="250"/>
      <c r="M2775" s="353"/>
      <c r="N2775" s="220"/>
    </row>
    <row r="2776" spans="1:14" s="221" customFormat="1" ht="15" x14ac:dyDescent="0.2">
      <c r="A2776" s="219"/>
      <c r="B2776" s="22"/>
      <c r="C2776" s="19"/>
      <c r="D2776" s="20"/>
      <c r="E2776" s="7"/>
      <c r="F2776" s="21"/>
      <c r="G2776" s="22"/>
      <c r="H2776" s="284"/>
      <c r="I2776" s="135"/>
      <c r="J2776" s="24"/>
      <c r="K2776" s="71"/>
      <c r="L2776" s="250"/>
      <c r="M2776" s="353"/>
      <c r="N2776" s="220"/>
    </row>
    <row r="2777" spans="1:14" s="221" customFormat="1" ht="15" x14ac:dyDescent="0.2">
      <c r="A2777" s="219"/>
      <c r="B2777" s="22"/>
      <c r="C2777" s="19"/>
      <c r="D2777" s="20"/>
      <c r="E2777" s="7"/>
      <c r="F2777" s="21"/>
      <c r="G2777" s="22"/>
      <c r="H2777" s="284"/>
      <c r="I2777" s="135"/>
      <c r="J2777" s="24"/>
      <c r="K2777" s="71"/>
      <c r="L2777" s="250"/>
      <c r="M2777" s="353"/>
      <c r="N2777" s="220"/>
    </row>
    <row r="2778" spans="1:14" s="221" customFormat="1" ht="15" x14ac:dyDescent="0.2">
      <c r="A2778" s="219"/>
      <c r="B2778" s="22"/>
      <c r="C2778" s="19"/>
      <c r="D2778" s="20"/>
      <c r="E2778" s="7"/>
      <c r="F2778" s="21"/>
      <c r="G2778" s="22"/>
      <c r="H2778" s="284"/>
      <c r="I2778" s="135"/>
      <c r="J2778" s="24"/>
      <c r="K2778" s="71"/>
      <c r="L2778" s="250"/>
      <c r="M2778" s="353"/>
      <c r="N2778" s="220"/>
    </row>
    <row r="2779" spans="1:14" s="221" customFormat="1" ht="15" x14ac:dyDescent="0.2">
      <c r="A2779" s="219"/>
      <c r="B2779" s="22"/>
      <c r="C2779" s="19"/>
      <c r="D2779" s="20"/>
      <c r="E2779" s="7"/>
      <c r="F2779" s="21"/>
      <c r="G2779" s="22"/>
      <c r="H2779" s="284"/>
      <c r="I2779" s="135"/>
      <c r="J2779" s="24"/>
      <c r="K2779" s="71"/>
      <c r="L2779" s="250"/>
      <c r="M2779" s="353"/>
      <c r="N2779" s="220"/>
    </row>
    <row r="2780" spans="1:14" s="221" customFormat="1" ht="15" x14ac:dyDescent="0.2">
      <c r="A2780" s="219"/>
      <c r="B2780" s="22"/>
      <c r="C2780" s="19"/>
      <c r="D2780" s="20"/>
      <c r="E2780" s="7"/>
      <c r="F2780" s="21"/>
      <c r="G2780" s="22"/>
      <c r="H2780" s="284"/>
      <c r="I2780" s="135"/>
      <c r="J2780" s="24"/>
      <c r="K2780" s="71"/>
      <c r="L2780" s="250"/>
      <c r="M2780" s="353"/>
      <c r="N2780" s="220"/>
    </row>
    <row r="2781" spans="1:14" s="221" customFormat="1" ht="15" x14ac:dyDescent="0.2">
      <c r="A2781" s="219"/>
      <c r="B2781" s="22"/>
      <c r="C2781" s="19"/>
      <c r="D2781" s="20"/>
      <c r="E2781" s="7"/>
      <c r="F2781" s="21"/>
      <c r="G2781" s="22"/>
      <c r="H2781" s="284"/>
      <c r="I2781" s="135"/>
      <c r="J2781" s="24"/>
      <c r="K2781" s="71"/>
      <c r="L2781" s="250"/>
      <c r="M2781" s="353"/>
      <c r="N2781" s="220"/>
    </row>
    <row r="2782" spans="1:14" s="221" customFormat="1" ht="15" x14ac:dyDescent="0.2">
      <c r="A2782" s="219"/>
      <c r="B2782" s="22"/>
      <c r="C2782" s="19"/>
      <c r="D2782" s="20"/>
      <c r="E2782" s="7"/>
      <c r="F2782" s="21"/>
      <c r="G2782" s="22"/>
      <c r="H2782" s="284"/>
      <c r="I2782" s="135"/>
      <c r="J2782" s="24"/>
      <c r="K2782" s="71"/>
      <c r="L2782" s="250"/>
      <c r="M2782" s="353"/>
      <c r="N2782" s="220"/>
    </row>
    <row r="2783" spans="1:14" s="221" customFormat="1" ht="15" x14ac:dyDescent="0.2">
      <c r="A2783" s="219"/>
      <c r="B2783" s="22"/>
      <c r="C2783" s="19"/>
      <c r="D2783" s="20"/>
      <c r="E2783" s="7"/>
      <c r="F2783" s="21"/>
      <c r="G2783" s="22"/>
      <c r="H2783" s="284"/>
      <c r="I2783" s="135"/>
      <c r="J2783" s="24"/>
      <c r="K2783" s="71"/>
      <c r="L2783" s="250"/>
      <c r="M2783" s="353"/>
      <c r="N2783" s="220"/>
    </row>
    <row r="2784" spans="1:14" s="221" customFormat="1" ht="15" x14ac:dyDescent="0.2">
      <c r="A2784" s="219"/>
      <c r="B2784" s="22"/>
      <c r="C2784" s="19"/>
      <c r="D2784" s="20"/>
      <c r="E2784" s="7"/>
      <c r="F2784" s="21"/>
      <c r="G2784" s="22"/>
      <c r="H2784" s="284"/>
      <c r="I2784" s="135"/>
      <c r="J2784" s="24"/>
      <c r="K2784" s="71"/>
      <c r="L2784" s="250"/>
      <c r="M2784" s="353"/>
      <c r="N2784" s="220"/>
    </row>
    <row r="2785" spans="1:14" s="221" customFormat="1" ht="15" x14ac:dyDescent="0.2">
      <c r="A2785" s="219"/>
      <c r="B2785" s="22"/>
      <c r="C2785" s="19"/>
      <c r="D2785" s="20"/>
      <c r="E2785" s="7"/>
      <c r="F2785" s="21"/>
      <c r="G2785" s="22"/>
      <c r="H2785" s="284"/>
      <c r="I2785" s="135"/>
      <c r="J2785" s="24"/>
      <c r="K2785" s="71"/>
      <c r="L2785" s="250"/>
      <c r="M2785" s="353"/>
      <c r="N2785" s="220"/>
    </row>
    <row r="2786" spans="1:14" s="221" customFormat="1" ht="15" x14ac:dyDescent="0.2">
      <c r="A2786" s="219"/>
      <c r="B2786" s="22"/>
      <c r="C2786" s="19"/>
      <c r="D2786" s="20"/>
      <c r="E2786" s="7"/>
      <c r="F2786" s="21"/>
      <c r="G2786" s="22"/>
      <c r="H2786" s="284"/>
      <c r="I2786" s="135"/>
      <c r="J2786" s="24"/>
      <c r="K2786" s="71"/>
      <c r="L2786" s="250"/>
      <c r="M2786" s="353"/>
      <c r="N2786" s="220"/>
    </row>
    <row r="2787" spans="1:14" s="221" customFormat="1" ht="15" x14ac:dyDescent="0.25">
      <c r="A2787" s="219"/>
      <c r="B2787" s="22"/>
      <c r="C2787" s="19"/>
      <c r="D2787" s="20"/>
      <c r="E2787" s="7"/>
      <c r="F2787" s="21"/>
      <c r="G2787" s="22"/>
      <c r="H2787" s="284"/>
      <c r="I2787" s="135"/>
      <c r="J2787" s="24"/>
      <c r="K2787" s="71"/>
      <c r="L2787" s="250"/>
      <c r="M2787" s="355"/>
      <c r="N2787" s="220"/>
    </row>
    <row r="2788" spans="1:14" s="221" customFormat="1" ht="15" x14ac:dyDescent="0.2">
      <c r="A2788" s="219"/>
      <c r="B2788" s="22"/>
      <c r="C2788" s="19"/>
      <c r="D2788" s="20"/>
      <c r="E2788" s="7"/>
      <c r="F2788" s="21"/>
      <c r="G2788" s="22"/>
      <c r="H2788" s="284"/>
      <c r="I2788" s="135"/>
      <c r="J2788" s="24"/>
      <c r="K2788" s="71"/>
      <c r="L2788" s="250"/>
      <c r="M2788" s="353"/>
      <c r="N2788" s="220"/>
    </row>
    <row r="2789" spans="1:14" s="221" customFormat="1" ht="15" x14ac:dyDescent="0.2">
      <c r="A2789" s="219"/>
      <c r="B2789" s="22"/>
      <c r="C2789" s="19"/>
      <c r="D2789" s="20"/>
      <c r="E2789" s="7"/>
      <c r="F2789" s="21"/>
      <c r="G2789" s="22"/>
      <c r="H2789" s="284"/>
      <c r="I2789" s="135"/>
      <c r="J2789" s="24"/>
      <c r="K2789" s="71"/>
      <c r="L2789" s="250"/>
      <c r="M2789" s="353"/>
      <c r="N2789" s="220"/>
    </row>
    <row r="2790" spans="1:14" s="221" customFormat="1" ht="15" x14ac:dyDescent="0.2">
      <c r="A2790" s="219"/>
      <c r="B2790" s="22"/>
      <c r="C2790" s="19"/>
      <c r="D2790" s="20"/>
      <c r="E2790" s="7"/>
      <c r="F2790" s="21"/>
      <c r="G2790" s="22"/>
      <c r="H2790" s="284"/>
      <c r="I2790" s="135"/>
      <c r="J2790" s="24"/>
      <c r="K2790" s="71"/>
      <c r="L2790" s="250"/>
      <c r="M2790" s="353"/>
      <c r="N2790" s="220"/>
    </row>
    <row r="2791" spans="1:14" s="221" customFormat="1" ht="15" x14ac:dyDescent="0.25">
      <c r="A2791" s="219"/>
      <c r="B2791" s="22"/>
      <c r="C2791" s="19"/>
      <c r="D2791" s="20"/>
      <c r="E2791" s="7"/>
      <c r="F2791" s="21"/>
      <c r="G2791" s="22"/>
      <c r="H2791" s="284"/>
      <c r="I2791" s="135"/>
      <c r="J2791" s="24"/>
      <c r="K2791" s="71"/>
      <c r="L2791" s="250"/>
      <c r="M2791" s="355"/>
      <c r="N2791" s="220"/>
    </row>
    <row r="2792" spans="1:14" s="221" customFormat="1" ht="15" x14ac:dyDescent="0.2">
      <c r="A2792" s="219"/>
      <c r="B2792" s="22"/>
      <c r="C2792" s="19"/>
      <c r="D2792" s="20"/>
      <c r="E2792" s="7"/>
      <c r="F2792" s="21"/>
      <c r="G2792" s="22"/>
      <c r="H2792" s="284"/>
      <c r="I2792" s="135"/>
      <c r="J2792" s="24"/>
      <c r="K2792" s="71"/>
      <c r="L2792" s="250"/>
      <c r="M2792" s="353"/>
      <c r="N2792" s="220"/>
    </row>
    <row r="2793" spans="1:14" s="221" customFormat="1" ht="15" x14ac:dyDescent="0.25">
      <c r="A2793" s="219"/>
      <c r="B2793" s="22"/>
      <c r="C2793" s="19"/>
      <c r="D2793" s="20"/>
      <c r="E2793" s="7"/>
      <c r="F2793" s="21"/>
      <c r="G2793" s="22"/>
      <c r="H2793" s="284"/>
      <c r="I2793" s="135"/>
      <c r="J2793" s="24"/>
      <c r="K2793" s="71"/>
      <c r="L2793" s="250"/>
      <c r="M2793" s="355"/>
      <c r="N2793" s="220"/>
    </row>
    <row r="2794" spans="1:14" s="221" customFormat="1" ht="15" x14ac:dyDescent="0.25">
      <c r="A2794" s="219"/>
      <c r="B2794" s="22"/>
      <c r="C2794" s="19"/>
      <c r="D2794" s="20"/>
      <c r="E2794" s="7"/>
      <c r="F2794" s="21"/>
      <c r="G2794" s="22"/>
      <c r="H2794" s="284"/>
      <c r="I2794" s="135"/>
      <c r="J2794" s="24"/>
      <c r="K2794" s="71"/>
      <c r="L2794" s="250"/>
      <c r="M2794" s="355"/>
      <c r="N2794" s="220"/>
    </row>
    <row r="2795" spans="1:14" s="221" customFormat="1" ht="15" x14ac:dyDescent="0.2">
      <c r="A2795" s="219"/>
      <c r="B2795" s="22"/>
      <c r="C2795" s="19"/>
      <c r="D2795" s="20"/>
      <c r="E2795" s="7"/>
      <c r="F2795" s="21"/>
      <c r="G2795" s="22"/>
      <c r="H2795" s="284"/>
      <c r="I2795" s="135"/>
      <c r="J2795" s="24"/>
      <c r="K2795" s="71"/>
      <c r="L2795" s="250"/>
      <c r="M2795" s="353"/>
      <c r="N2795" s="220"/>
    </row>
    <row r="2796" spans="1:14" s="221" customFormat="1" ht="15" x14ac:dyDescent="0.25">
      <c r="A2796" s="219"/>
      <c r="B2796" s="22"/>
      <c r="C2796" s="19"/>
      <c r="D2796" s="20"/>
      <c r="E2796" s="7"/>
      <c r="F2796" s="21"/>
      <c r="G2796" s="22"/>
      <c r="H2796" s="284"/>
      <c r="I2796" s="135"/>
      <c r="J2796" s="24"/>
      <c r="K2796" s="71"/>
      <c r="L2796" s="250"/>
      <c r="M2796" s="355"/>
      <c r="N2796" s="220"/>
    </row>
    <row r="2797" spans="1:14" s="221" customFormat="1" ht="15" x14ac:dyDescent="0.25">
      <c r="A2797" s="219"/>
      <c r="B2797" s="22"/>
      <c r="C2797" s="19"/>
      <c r="D2797" s="20"/>
      <c r="E2797" s="7"/>
      <c r="F2797" s="21"/>
      <c r="G2797" s="22"/>
      <c r="H2797" s="284"/>
      <c r="I2797" s="135"/>
      <c r="J2797" s="24"/>
      <c r="K2797" s="71"/>
      <c r="L2797" s="250"/>
      <c r="M2797" s="355"/>
      <c r="N2797" s="220"/>
    </row>
    <row r="2798" spans="1:14" s="221" customFormat="1" ht="15" x14ac:dyDescent="0.25">
      <c r="A2798" s="219"/>
      <c r="B2798" s="22"/>
      <c r="C2798" s="19"/>
      <c r="D2798" s="20"/>
      <c r="E2798" s="7"/>
      <c r="F2798" s="21"/>
      <c r="G2798" s="22"/>
      <c r="H2798" s="284"/>
      <c r="I2798" s="135"/>
      <c r="J2798" s="24"/>
      <c r="K2798" s="71"/>
      <c r="L2798" s="250"/>
      <c r="M2798" s="355"/>
      <c r="N2798" s="220"/>
    </row>
    <row r="2799" spans="1:14" s="221" customFormat="1" ht="15" x14ac:dyDescent="0.2">
      <c r="A2799" s="219"/>
      <c r="B2799" s="22"/>
      <c r="C2799" s="19"/>
      <c r="D2799" s="20"/>
      <c r="E2799" s="7"/>
      <c r="F2799" s="21"/>
      <c r="G2799" s="22"/>
      <c r="H2799" s="284"/>
      <c r="I2799" s="135"/>
      <c r="J2799" s="24"/>
      <c r="K2799" s="71"/>
      <c r="L2799" s="250"/>
      <c r="M2799" s="353"/>
      <c r="N2799" s="220"/>
    </row>
    <row r="2800" spans="1:14" s="221" customFormat="1" ht="15" x14ac:dyDescent="0.2">
      <c r="A2800" s="219"/>
      <c r="B2800" s="22"/>
      <c r="C2800" s="19"/>
      <c r="D2800" s="20"/>
      <c r="E2800" s="7"/>
      <c r="F2800" s="21"/>
      <c r="G2800" s="22"/>
      <c r="H2800" s="284"/>
      <c r="I2800" s="135"/>
      <c r="J2800" s="24"/>
      <c r="K2800" s="71"/>
      <c r="L2800" s="250"/>
      <c r="M2800" s="353"/>
      <c r="N2800" s="220"/>
    </row>
    <row r="2801" spans="1:14" s="221" customFormat="1" ht="15" x14ac:dyDescent="0.2">
      <c r="A2801" s="219"/>
      <c r="B2801" s="22"/>
      <c r="C2801" s="19"/>
      <c r="D2801" s="20"/>
      <c r="E2801" s="7"/>
      <c r="F2801" s="21"/>
      <c r="G2801" s="22"/>
      <c r="H2801" s="284"/>
      <c r="I2801" s="135"/>
      <c r="J2801" s="24"/>
      <c r="K2801" s="71"/>
      <c r="L2801" s="250"/>
      <c r="M2801" s="353"/>
      <c r="N2801" s="220"/>
    </row>
    <row r="2802" spans="1:14" s="221" customFormat="1" ht="15" x14ac:dyDescent="0.2">
      <c r="A2802" s="219"/>
      <c r="B2802" s="22"/>
      <c r="C2802" s="19"/>
      <c r="D2802" s="20"/>
      <c r="E2802" s="7"/>
      <c r="F2802" s="21"/>
      <c r="G2802" s="22"/>
      <c r="H2802" s="284"/>
      <c r="I2802" s="135"/>
      <c r="J2802" s="24"/>
      <c r="K2802" s="71"/>
      <c r="L2802" s="250"/>
      <c r="M2802" s="353"/>
      <c r="N2802" s="220"/>
    </row>
    <row r="2803" spans="1:14" s="221" customFormat="1" ht="15" x14ac:dyDescent="0.2">
      <c r="A2803" s="219"/>
      <c r="B2803" s="22"/>
      <c r="C2803" s="19"/>
      <c r="D2803" s="20"/>
      <c r="E2803" s="7"/>
      <c r="F2803" s="21"/>
      <c r="G2803" s="22"/>
      <c r="H2803" s="284"/>
      <c r="I2803" s="135"/>
      <c r="J2803" s="24"/>
      <c r="K2803" s="71"/>
      <c r="L2803" s="250"/>
      <c r="M2803" s="353"/>
      <c r="N2803" s="220"/>
    </row>
    <row r="2804" spans="1:14" s="221" customFormat="1" ht="15" x14ac:dyDescent="0.2">
      <c r="A2804" s="219"/>
      <c r="B2804" s="22"/>
      <c r="C2804" s="19"/>
      <c r="D2804" s="20"/>
      <c r="E2804" s="7"/>
      <c r="F2804" s="21"/>
      <c r="G2804" s="22"/>
      <c r="H2804" s="284"/>
      <c r="I2804" s="135"/>
      <c r="J2804" s="24"/>
      <c r="K2804" s="71"/>
      <c r="L2804" s="250"/>
      <c r="M2804" s="353"/>
      <c r="N2804" s="220"/>
    </row>
    <row r="2805" spans="1:14" s="221" customFormat="1" ht="15" x14ac:dyDescent="0.2">
      <c r="A2805" s="219"/>
      <c r="B2805" s="22"/>
      <c r="C2805" s="19"/>
      <c r="D2805" s="20"/>
      <c r="E2805" s="7"/>
      <c r="F2805" s="21"/>
      <c r="G2805" s="22"/>
      <c r="H2805" s="284"/>
      <c r="I2805" s="135"/>
      <c r="J2805" s="24"/>
      <c r="K2805" s="71"/>
      <c r="L2805" s="250"/>
      <c r="M2805" s="353"/>
      <c r="N2805" s="220"/>
    </row>
    <row r="2806" spans="1:14" s="221" customFormat="1" ht="15" x14ac:dyDescent="0.25">
      <c r="A2806" s="223"/>
      <c r="B2806" s="22"/>
      <c r="C2806" s="19"/>
      <c r="D2806" s="20"/>
      <c r="E2806" s="7"/>
      <c r="F2806" s="21"/>
      <c r="G2806" s="22"/>
      <c r="H2806" s="284"/>
      <c r="I2806" s="135"/>
      <c r="J2806" s="24"/>
      <c r="K2806" s="71"/>
      <c r="L2806" s="250"/>
      <c r="M2806" s="355"/>
      <c r="N2806" s="220"/>
    </row>
    <row r="2807" spans="1:14" s="74" customFormat="1" ht="15" x14ac:dyDescent="0.25">
      <c r="A2807" s="25"/>
      <c r="B2807" s="18"/>
      <c r="C2807" s="19"/>
      <c r="D2807" s="143"/>
      <c r="E2807" s="7"/>
      <c r="F2807" s="21"/>
      <c r="G2807" s="22"/>
      <c r="H2807" s="273"/>
      <c r="I2807" s="23"/>
      <c r="J2807" s="24"/>
      <c r="K2807" s="71"/>
      <c r="L2807" s="246"/>
      <c r="M2807" s="344"/>
      <c r="N2807" s="73"/>
    </row>
    <row r="2808" spans="1:14" s="221" customFormat="1" ht="15" x14ac:dyDescent="0.25">
      <c r="A2808" s="219"/>
      <c r="B2808" s="22"/>
      <c r="C2808" s="19"/>
      <c r="D2808" s="20"/>
      <c r="E2808" s="7"/>
      <c r="F2808" s="21"/>
      <c r="G2808" s="22"/>
      <c r="H2808" s="284"/>
      <c r="I2808" s="135"/>
      <c r="J2808" s="24"/>
      <c r="K2808" s="71"/>
      <c r="L2808" s="250"/>
      <c r="M2808" s="355"/>
      <c r="N2808" s="220"/>
    </row>
    <row r="2809" spans="1:14" s="221" customFormat="1" ht="15" x14ac:dyDescent="0.2">
      <c r="A2809" s="219"/>
      <c r="B2809" s="22"/>
      <c r="C2809" s="19"/>
      <c r="D2809" s="20"/>
      <c r="E2809" s="7"/>
      <c r="F2809" s="21"/>
      <c r="G2809" s="22"/>
      <c r="H2809" s="284"/>
      <c r="I2809" s="135"/>
      <c r="J2809" s="24"/>
      <c r="K2809" s="71"/>
      <c r="L2809" s="250"/>
      <c r="M2809" s="353"/>
      <c r="N2809" s="220"/>
    </row>
    <row r="2810" spans="1:14" s="74" customFormat="1" ht="15" x14ac:dyDescent="0.2">
      <c r="A2810" s="25"/>
      <c r="B2810" s="18"/>
      <c r="C2810" s="19"/>
      <c r="D2810" s="143"/>
      <c r="E2810" s="7"/>
      <c r="F2810" s="21"/>
      <c r="G2810" s="22"/>
      <c r="H2810" s="273"/>
      <c r="I2810" s="23"/>
      <c r="J2810" s="24"/>
      <c r="K2810" s="71"/>
      <c r="L2810" s="246"/>
      <c r="M2810" s="351"/>
      <c r="N2810" s="73"/>
    </row>
    <row r="2811" spans="1:14" s="74" customFormat="1" ht="15" x14ac:dyDescent="0.2">
      <c r="A2811" s="25"/>
      <c r="B2811" s="18"/>
      <c r="C2811" s="19"/>
      <c r="D2811" s="143"/>
      <c r="E2811" s="7"/>
      <c r="F2811" s="21"/>
      <c r="G2811" s="22"/>
      <c r="H2811" s="273"/>
      <c r="I2811" s="23"/>
      <c r="J2811" s="24"/>
      <c r="K2811" s="71"/>
      <c r="L2811" s="246"/>
      <c r="M2811" s="351"/>
      <c r="N2811" s="73"/>
    </row>
    <row r="2812" spans="1:14" s="74" customFormat="1" ht="15" x14ac:dyDescent="0.2">
      <c r="A2812" s="25"/>
      <c r="B2812" s="18"/>
      <c r="C2812" s="19"/>
      <c r="D2812" s="143"/>
      <c r="E2812" s="7"/>
      <c r="F2812" s="21"/>
      <c r="G2812" s="22"/>
      <c r="H2812" s="273"/>
      <c r="I2812" s="23"/>
      <c r="J2812" s="24"/>
      <c r="K2812" s="71"/>
      <c r="L2812" s="246"/>
      <c r="M2812" s="351"/>
      <c r="N2812" s="73"/>
    </row>
    <row r="2813" spans="1:14" s="74" customFormat="1" ht="15" x14ac:dyDescent="0.25">
      <c r="A2813" s="25"/>
      <c r="B2813" s="18"/>
      <c r="C2813" s="19"/>
      <c r="D2813" s="143"/>
      <c r="E2813" s="7"/>
      <c r="F2813" s="21"/>
      <c r="G2813" s="22"/>
      <c r="H2813" s="273"/>
      <c r="I2813" s="23"/>
      <c r="J2813" s="24"/>
      <c r="K2813" s="71"/>
      <c r="L2813" s="246"/>
      <c r="M2813" s="344"/>
      <c r="N2813" s="73"/>
    </row>
    <row r="2814" spans="1:14" s="74" customFormat="1" ht="15" x14ac:dyDescent="0.2">
      <c r="A2814" s="25"/>
      <c r="B2814" s="18"/>
      <c r="C2814" s="19"/>
      <c r="D2814" s="143"/>
      <c r="E2814" s="7"/>
      <c r="F2814" s="21"/>
      <c r="G2814" s="22"/>
      <c r="H2814" s="273"/>
      <c r="I2814" s="23"/>
      <c r="J2814" s="24"/>
      <c r="K2814" s="71"/>
      <c r="L2814" s="246"/>
      <c r="M2814" s="351"/>
      <c r="N2814" s="73"/>
    </row>
    <row r="2815" spans="1:14" s="74" customFormat="1" ht="15" x14ac:dyDescent="0.25">
      <c r="A2815" s="25"/>
      <c r="B2815" s="18"/>
      <c r="C2815" s="19"/>
      <c r="D2815" s="143"/>
      <c r="E2815" s="7"/>
      <c r="F2815" s="21"/>
      <c r="G2815" s="22"/>
      <c r="H2815" s="273"/>
      <c r="I2815" s="23"/>
      <c r="J2815" s="24"/>
      <c r="K2815" s="71"/>
      <c r="L2815" s="246"/>
      <c r="M2815" s="344"/>
      <c r="N2815" s="73"/>
    </row>
    <row r="2816" spans="1:14" s="74" customFormat="1" ht="15" x14ac:dyDescent="0.25">
      <c r="A2816" s="17"/>
      <c r="B2816" s="18"/>
      <c r="C2816" s="19"/>
      <c r="D2816" s="143"/>
      <c r="E2816" s="7"/>
      <c r="F2816" s="21"/>
      <c r="G2816" s="22"/>
      <c r="H2816" s="273"/>
      <c r="I2816" s="23"/>
      <c r="J2816" s="24"/>
      <c r="K2816" s="71"/>
      <c r="L2816" s="246"/>
      <c r="M2816" s="351"/>
      <c r="N2816" s="73"/>
    </row>
    <row r="2817" spans="1:14" s="74" customFormat="1" ht="15" x14ac:dyDescent="0.25">
      <c r="A2817" s="25"/>
      <c r="B2817" s="18"/>
      <c r="C2817" s="19"/>
      <c r="D2817" s="143"/>
      <c r="E2817" s="7"/>
      <c r="F2817" s="21"/>
      <c r="G2817" s="22"/>
      <c r="H2817" s="273"/>
      <c r="I2817" s="23"/>
      <c r="J2817" s="24"/>
      <c r="K2817" s="71"/>
      <c r="L2817" s="246"/>
      <c r="M2817" s="344"/>
      <c r="N2817" s="73"/>
    </row>
    <row r="2818" spans="1:14" s="74" customFormat="1" ht="15" x14ac:dyDescent="0.25">
      <c r="A2818" s="25"/>
      <c r="B2818" s="18"/>
      <c r="C2818" s="19"/>
      <c r="D2818" s="143"/>
      <c r="E2818" s="7"/>
      <c r="F2818" s="21"/>
      <c r="G2818" s="22"/>
      <c r="H2818" s="273"/>
      <c r="I2818" s="23"/>
      <c r="J2818" s="24"/>
      <c r="K2818" s="71"/>
      <c r="L2818" s="246"/>
      <c r="M2818" s="344"/>
      <c r="N2818" s="73"/>
    </row>
    <row r="2819" spans="1:14" s="74" customFormat="1" ht="15" x14ac:dyDescent="0.25">
      <c r="A2819" s="25"/>
      <c r="B2819" s="18"/>
      <c r="C2819" s="19"/>
      <c r="D2819" s="143"/>
      <c r="E2819" s="7"/>
      <c r="F2819" s="21"/>
      <c r="G2819" s="22"/>
      <c r="H2819" s="273"/>
      <c r="I2819" s="23"/>
      <c r="J2819" s="24"/>
      <c r="K2819" s="71"/>
      <c r="L2819" s="246"/>
      <c r="M2819" s="344"/>
      <c r="N2819" s="73"/>
    </row>
    <row r="2820" spans="1:14" s="74" customFormat="1" ht="15" x14ac:dyDescent="0.25">
      <c r="A2820" s="25"/>
      <c r="B2820" s="18"/>
      <c r="C2820" s="19"/>
      <c r="D2820" s="143"/>
      <c r="E2820" s="7"/>
      <c r="F2820" s="21"/>
      <c r="G2820" s="22"/>
      <c r="H2820" s="273"/>
      <c r="I2820" s="23"/>
      <c r="J2820" s="24"/>
      <c r="K2820" s="71"/>
      <c r="L2820" s="246"/>
      <c r="M2820" s="344"/>
      <c r="N2820" s="73"/>
    </row>
    <row r="2821" spans="1:14" s="74" customFormat="1" ht="15" x14ac:dyDescent="0.25">
      <c r="A2821" s="25"/>
      <c r="B2821" s="18"/>
      <c r="C2821" s="19"/>
      <c r="D2821" s="143"/>
      <c r="E2821" s="7"/>
      <c r="F2821" s="21"/>
      <c r="G2821" s="22"/>
      <c r="H2821" s="273"/>
      <c r="I2821" s="23"/>
      <c r="J2821" s="24"/>
      <c r="K2821" s="71"/>
      <c r="L2821" s="246"/>
      <c r="M2821" s="344"/>
      <c r="N2821" s="73"/>
    </row>
    <row r="2822" spans="1:14" s="74" customFormat="1" ht="15" x14ac:dyDescent="0.25">
      <c r="A2822" s="25"/>
      <c r="B2822" s="18"/>
      <c r="C2822" s="19"/>
      <c r="D2822" s="143"/>
      <c r="E2822" s="7"/>
      <c r="F2822" s="21"/>
      <c r="G2822" s="22"/>
      <c r="H2822" s="273"/>
      <c r="I2822" s="23"/>
      <c r="J2822" s="24"/>
      <c r="K2822" s="71"/>
      <c r="L2822" s="246"/>
      <c r="M2822" s="344"/>
      <c r="N2822" s="73"/>
    </row>
    <row r="2823" spans="1:14" s="74" customFormat="1" ht="15" x14ac:dyDescent="0.2">
      <c r="A2823" s="25"/>
      <c r="B2823" s="18"/>
      <c r="C2823" s="19"/>
      <c r="D2823" s="143"/>
      <c r="E2823" s="7"/>
      <c r="F2823" s="21"/>
      <c r="G2823" s="22"/>
      <c r="H2823" s="273"/>
      <c r="I2823" s="23"/>
      <c r="J2823" s="24"/>
      <c r="K2823" s="71"/>
      <c r="L2823" s="246"/>
      <c r="M2823" s="351"/>
      <c r="N2823" s="73"/>
    </row>
    <row r="2824" spans="1:14" s="74" customFormat="1" ht="15" x14ac:dyDescent="0.25">
      <c r="A2824" s="25"/>
      <c r="B2824" s="18"/>
      <c r="C2824" s="19"/>
      <c r="D2824" s="143"/>
      <c r="E2824" s="7"/>
      <c r="F2824" s="21"/>
      <c r="G2824" s="22"/>
      <c r="H2824" s="273"/>
      <c r="I2824" s="23"/>
      <c r="J2824" s="24"/>
      <c r="K2824" s="71"/>
      <c r="L2824" s="246"/>
      <c r="M2824" s="344"/>
      <c r="N2824" s="73"/>
    </row>
    <row r="2825" spans="1:14" s="74" customFormat="1" ht="15" x14ac:dyDescent="0.25">
      <c r="A2825" s="17"/>
      <c r="B2825" s="18"/>
      <c r="C2825" s="19"/>
      <c r="D2825" s="143"/>
      <c r="E2825" s="7"/>
      <c r="F2825" s="21"/>
      <c r="G2825" s="22"/>
      <c r="H2825" s="273"/>
      <c r="I2825" s="23"/>
      <c r="J2825" s="24"/>
      <c r="K2825" s="71"/>
      <c r="L2825" s="246"/>
      <c r="M2825" s="351"/>
      <c r="N2825" s="73"/>
    </row>
    <row r="2826" spans="1:14" s="74" customFormat="1" ht="15" x14ac:dyDescent="0.25">
      <c r="A2826" s="25"/>
      <c r="B2826" s="18"/>
      <c r="C2826" s="19"/>
      <c r="D2826" s="143"/>
      <c r="E2826" s="7"/>
      <c r="F2826" s="21"/>
      <c r="G2826" s="22"/>
      <c r="H2826" s="273"/>
      <c r="I2826" s="23"/>
      <c r="J2826" s="24"/>
      <c r="K2826" s="71"/>
      <c r="L2826" s="246"/>
      <c r="M2826" s="344"/>
      <c r="N2826" s="73"/>
    </row>
    <row r="2827" spans="1:14" s="74" customFormat="1" ht="15" x14ac:dyDescent="0.25">
      <c r="A2827" s="25"/>
      <c r="B2827" s="18"/>
      <c r="C2827" s="19"/>
      <c r="D2827" s="143"/>
      <c r="E2827" s="7"/>
      <c r="F2827" s="21"/>
      <c r="G2827" s="22"/>
      <c r="H2827" s="273"/>
      <c r="I2827" s="23"/>
      <c r="J2827" s="24"/>
      <c r="K2827" s="71"/>
      <c r="L2827" s="246"/>
      <c r="M2827" s="344"/>
      <c r="N2827" s="73"/>
    </row>
    <row r="2828" spans="1:14" s="74" customFormat="1" ht="15" x14ac:dyDescent="0.2">
      <c r="A2828" s="25"/>
      <c r="B2828" s="18"/>
      <c r="C2828" s="19"/>
      <c r="D2828" s="143"/>
      <c r="E2828" s="7"/>
      <c r="F2828" s="21"/>
      <c r="G2828" s="22"/>
      <c r="H2828" s="273"/>
      <c r="I2828" s="23"/>
      <c r="J2828" s="24"/>
      <c r="K2828" s="71"/>
      <c r="L2828" s="246"/>
      <c r="M2828" s="351"/>
      <c r="N2828" s="73"/>
    </row>
    <row r="2829" spans="1:14" s="74" customFormat="1" ht="15" x14ac:dyDescent="0.25">
      <c r="A2829" s="25"/>
      <c r="B2829" s="18"/>
      <c r="C2829" s="19"/>
      <c r="D2829" s="143"/>
      <c r="E2829" s="7"/>
      <c r="F2829" s="21"/>
      <c r="G2829" s="22"/>
      <c r="H2829" s="273"/>
      <c r="I2829" s="23"/>
      <c r="J2829" s="24"/>
      <c r="K2829" s="71"/>
      <c r="L2829" s="246"/>
      <c r="M2829" s="344"/>
      <c r="N2829" s="73"/>
    </row>
    <row r="2830" spans="1:14" s="74" customFormat="1" ht="15" x14ac:dyDescent="0.25">
      <c r="A2830" s="25"/>
      <c r="B2830" s="18"/>
      <c r="C2830" s="19"/>
      <c r="D2830" s="143"/>
      <c r="E2830" s="7"/>
      <c r="F2830" s="21"/>
      <c r="G2830" s="22"/>
      <c r="H2830" s="273"/>
      <c r="I2830" s="23"/>
      <c r="J2830" s="24"/>
      <c r="K2830" s="71"/>
      <c r="L2830" s="246"/>
      <c r="M2830" s="344"/>
      <c r="N2830" s="73"/>
    </row>
    <row r="2831" spans="1:14" s="74" customFormat="1" ht="15" x14ac:dyDescent="0.2">
      <c r="A2831" s="25"/>
      <c r="B2831" s="18"/>
      <c r="C2831" s="19"/>
      <c r="D2831" s="143"/>
      <c r="E2831" s="7"/>
      <c r="F2831" s="21"/>
      <c r="G2831" s="22"/>
      <c r="H2831" s="273"/>
      <c r="I2831" s="23"/>
      <c r="J2831" s="24"/>
      <c r="K2831" s="71"/>
      <c r="L2831" s="246"/>
      <c r="M2831" s="351"/>
      <c r="N2831" s="73"/>
    </row>
    <row r="2832" spans="1:14" s="74" customFormat="1" ht="15" x14ac:dyDescent="0.25">
      <c r="A2832" s="17"/>
      <c r="B2832" s="18"/>
      <c r="C2832" s="19"/>
      <c r="D2832" s="143"/>
      <c r="E2832" s="7"/>
      <c r="F2832" s="21"/>
      <c r="G2832" s="22"/>
      <c r="H2832" s="273"/>
      <c r="I2832" s="23"/>
      <c r="J2832" s="24"/>
      <c r="K2832" s="71"/>
      <c r="L2832" s="246"/>
      <c r="M2832" s="351"/>
      <c r="N2832" s="73"/>
    </row>
    <row r="2833" spans="1:14" s="74" customFormat="1" ht="15" x14ac:dyDescent="0.2">
      <c r="A2833" s="25"/>
      <c r="B2833" s="18"/>
      <c r="C2833" s="19"/>
      <c r="D2833" s="143"/>
      <c r="E2833" s="7"/>
      <c r="F2833" s="21"/>
      <c r="G2833" s="22"/>
      <c r="H2833" s="273"/>
      <c r="I2833" s="23"/>
      <c r="J2833" s="24"/>
      <c r="K2833" s="71"/>
      <c r="L2833" s="246"/>
      <c r="M2833" s="351"/>
      <c r="N2833" s="73"/>
    </row>
    <row r="2834" spans="1:14" s="74" customFormat="1" ht="15" x14ac:dyDescent="0.2">
      <c r="A2834" s="25"/>
      <c r="B2834" s="18"/>
      <c r="C2834" s="19"/>
      <c r="D2834" s="143"/>
      <c r="E2834" s="7"/>
      <c r="F2834" s="21"/>
      <c r="G2834" s="22"/>
      <c r="H2834" s="273"/>
      <c r="I2834" s="23"/>
      <c r="J2834" s="24"/>
      <c r="K2834" s="71"/>
      <c r="L2834" s="246"/>
      <c r="M2834" s="351"/>
      <c r="N2834" s="73"/>
    </row>
    <row r="2835" spans="1:14" s="74" customFormat="1" ht="15" x14ac:dyDescent="0.2">
      <c r="A2835" s="25"/>
      <c r="B2835" s="18"/>
      <c r="C2835" s="19"/>
      <c r="D2835" s="143"/>
      <c r="E2835" s="7"/>
      <c r="F2835" s="21"/>
      <c r="G2835" s="22"/>
      <c r="H2835" s="273"/>
      <c r="I2835" s="23"/>
      <c r="J2835" s="24"/>
      <c r="K2835" s="71"/>
      <c r="L2835" s="246"/>
      <c r="M2835" s="351"/>
      <c r="N2835" s="73"/>
    </row>
    <row r="2836" spans="1:14" s="74" customFormat="1" ht="15" x14ac:dyDescent="0.2">
      <c r="A2836" s="25"/>
      <c r="B2836" s="18"/>
      <c r="C2836" s="19"/>
      <c r="D2836" s="143"/>
      <c r="E2836" s="7"/>
      <c r="F2836" s="21"/>
      <c r="G2836" s="22"/>
      <c r="H2836" s="273"/>
      <c r="I2836" s="23"/>
      <c r="J2836" s="24"/>
      <c r="K2836" s="71"/>
      <c r="L2836" s="246"/>
      <c r="M2836" s="351"/>
      <c r="N2836" s="73"/>
    </row>
    <row r="2837" spans="1:14" s="74" customFormat="1" ht="15" x14ac:dyDescent="0.25">
      <c r="A2837" s="25"/>
      <c r="B2837" s="18"/>
      <c r="C2837" s="19"/>
      <c r="D2837" s="143"/>
      <c r="E2837" s="7"/>
      <c r="F2837" s="21"/>
      <c r="G2837" s="22"/>
      <c r="H2837" s="273"/>
      <c r="I2837" s="23"/>
      <c r="J2837" s="24"/>
      <c r="K2837" s="71"/>
      <c r="L2837" s="246"/>
      <c r="M2837" s="344"/>
      <c r="N2837" s="73"/>
    </row>
    <row r="2838" spans="1:14" s="74" customFormat="1" ht="15" x14ac:dyDescent="0.25">
      <c r="A2838" s="25"/>
      <c r="B2838" s="18"/>
      <c r="C2838" s="19"/>
      <c r="D2838" s="143"/>
      <c r="E2838" s="7"/>
      <c r="F2838" s="21"/>
      <c r="G2838" s="22"/>
      <c r="H2838" s="273"/>
      <c r="I2838" s="23"/>
      <c r="J2838" s="24"/>
      <c r="K2838" s="71"/>
      <c r="L2838" s="246"/>
      <c r="M2838" s="344"/>
      <c r="N2838" s="73"/>
    </row>
    <row r="2839" spans="1:14" s="74" customFormat="1" ht="15" x14ac:dyDescent="0.25">
      <c r="A2839" s="17"/>
      <c r="B2839" s="18"/>
      <c r="C2839" s="19"/>
      <c r="D2839" s="143"/>
      <c r="E2839" s="7"/>
      <c r="F2839" s="21"/>
      <c r="G2839" s="22"/>
      <c r="H2839" s="273"/>
      <c r="I2839" s="23"/>
      <c r="J2839" s="24"/>
      <c r="K2839" s="71"/>
      <c r="L2839" s="246"/>
      <c r="M2839" s="351"/>
      <c r="N2839" s="73"/>
    </row>
    <row r="2840" spans="1:14" s="74" customFormat="1" ht="15" x14ac:dyDescent="0.25">
      <c r="A2840" s="17"/>
      <c r="B2840" s="18"/>
      <c r="C2840" s="19"/>
      <c r="D2840" s="143"/>
      <c r="E2840" s="7"/>
      <c r="F2840" s="21"/>
      <c r="G2840" s="22"/>
      <c r="H2840" s="273"/>
      <c r="I2840" s="23"/>
      <c r="J2840" s="24"/>
      <c r="K2840" s="71"/>
      <c r="L2840" s="246"/>
      <c r="M2840" s="351"/>
      <c r="N2840" s="73"/>
    </row>
    <row r="2841" spans="1:14" s="74" customFormat="1" ht="15" x14ac:dyDescent="0.2">
      <c r="A2841" s="25"/>
      <c r="B2841" s="18"/>
      <c r="C2841" s="19"/>
      <c r="D2841" s="143"/>
      <c r="E2841" s="7"/>
      <c r="F2841" s="21"/>
      <c r="G2841" s="22"/>
      <c r="H2841" s="273"/>
      <c r="I2841" s="23"/>
      <c r="J2841" s="24"/>
      <c r="K2841" s="71"/>
      <c r="L2841" s="246"/>
      <c r="M2841" s="351"/>
      <c r="N2841" s="73"/>
    </row>
    <row r="2842" spans="1:14" s="74" customFormat="1" ht="15" x14ac:dyDescent="0.2">
      <c r="A2842" s="25"/>
      <c r="B2842" s="18"/>
      <c r="C2842" s="19"/>
      <c r="D2842" s="143"/>
      <c r="E2842" s="7"/>
      <c r="F2842" s="21"/>
      <c r="G2842" s="22"/>
      <c r="H2842" s="273"/>
      <c r="I2842" s="23"/>
      <c r="J2842" s="24"/>
      <c r="K2842" s="71"/>
      <c r="L2842" s="246"/>
      <c r="M2842" s="351"/>
      <c r="N2842" s="73"/>
    </row>
    <row r="2843" spans="1:14" s="74" customFormat="1" ht="15" x14ac:dyDescent="0.2">
      <c r="A2843" s="25"/>
      <c r="B2843" s="18"/>
      <c r="C2843" s="19"/>
      <c r="D2843" s="143"/>
      <c r="E2843" s="7"/>
      <c r="F2843" s="21"/>
      <c r="G2843" s="22"/>
      <c r="H2843" s="273"/>
      <c r="I2843" s="23"/>
      <c r="J2843" s="24"/>
      <c r="K2843" s="71"/>
      <c r="L2843" s="246"/>
      <c r="M2843" s="351"/>
      <c r="N2843" s="73"/>
    </row>
    <row r="2844" spans="1:14" s="74" customFormat="1" ht="15" x14ac:dyDescent="0.2">
      <c r="A2844" s="25"/>
      <c r="B2844" s="18"/>
      <c r="C2844" s="19"/>
      <c r="D2844" s="143"/>
      <c r="E2844" s="7"/>
      <c r="F2844" s="21"/>
      <c r="G2844" s="22"/>
      <c r="H2844" s="273"/>
      <c r="I2844" s="23"/>
      <c r="J2844" s="24"/>
      <c r="K2844" s="71"/>
      <c r="L2844" s="246"/>
      <c r="M2844" s="351"/>
      <c r="N2844" s="73"/>
    </row>
    <row r="2845" spans="1:14" s="74" customFormat="1" ht="15" x14ac:dyDescent="0.2">
      <c r="A2845" s="25"/>
      <c r="B2845" s="18"/>
      <c r="C2845" s="19"/>
      <c r="D2845" s="143"/>
      <c r="E2845" s="7"/>
      <c r="F2845" s="21"/>
      <c r="G2845" s="22"/>
      <c r="H2845" s="273"/>
      <c r="I2845" s="23"/>
      <c r="J2845" s="24"/>
      <c r="K2845" s="71"/>
      <c r="L2845" s="246"/>
      <c r="M2845" s="351"/>
      <c r="N2845" s="73"/>
    </row>
    <row r="2846" spans="1:14" s="74" customFormat="1" ht="15" x14ac:dyDescent="0.2">
      <c r="A2846" s="25"/>
      <c r="B2846" s="18"/>
      <c r="C2846" s="19"/>
      <c r="D2846" s="143"/>
      <c r="E2846" s="7"/>
      <c r="F2846" s="21"/>
      <c r="G2846" s="22"/>
      <c r="H2846" s="273"/>
      <c r="I2846" s="23"/>
      <c r="J2846" s="24"/>
      <c r="K2846" s="71"/>
      <c r="L2846" s="246"/>
      <c r="M2846" s="351"/>
      <c r="N2846" s="73"/>
    </row>
    <row r="2847" spans="1:14" s="74" customFormat="1" ht="15" x14ac:dyDescent="0.2">
      <c r="A2847" s="25"/>
      <c r="B2847" s="18"/>
      <c r="C2847" s="19"/>
      <c r="D2847" s="143"/>
      <c r="E2847" s="7"/>
      <c r="F2847" s="21"/>
      <c r="G2847" s="22"/>
      <c r="H2847" s="273"/>
      <c r="I2847" s="23"/>
      <c r="J2847" s="24"/>
      <c r="K2847" s="71"/>
      <c r="L2847" s="246"/>
      <c r="M2847" s="351"/>
      <c r="N2847" s="73"/>
    </row>
    <row r="2848" spans="1:14" s="74" customFormat="1" ht="15" x14ac:dyDescent="0.2">
      <c r="A2848" s="25"/>
      <c r="B2848" s="18"/>
      <c r="C2848" s="19"/>
      <c r="D2848" s="143"/>
      <c r="E2848" s="7"/>
      <c r="F2848" s="21"/>
      <c r="G2848" s="22"/>
      <c r="H2848" s="273"/>
      <c r="I2848" s="23"/>
      <c r="J2848" s="24"/>
      <c r="K2848" s="71"/>
      <c r="L2848" s="246"/>
      <c r="M2848" s="351"/>
      <c r="N2848" s="73"/>
    </row>
    <row r="2849" spans="1:14" s="74" customFormat="1" ht="15" x14ac:dyDescent="0.2">
      <c r="A2849" s="25"/>
      <c r="B2849" s="18"/>
      <c r="C2849" s="19"/>
      <c r="D2849" s="143"/>
      <c r="E2849" s="7"/>
      <c r="F2849" s="21"/>
      <c r="G2849" s="22"/>
      <c r="H2849" s="273"/>
      <c r="I2849" s="23"/>
      <c r="J2849" s="24"/>
      <c r="K2849" s="71"/>
      <c r="L2849" s="246"/>
      <c r="M2849" s="351"/>
      <c r="N2849" s="73"/>
    </row>
    <row r="2850" spans="1:14" s="74" customFormat="1" ht="15" x14ac:dyDescent="0.2">
      <c r="A2850" s="25"/>
      <c r="B2850" s="18"/>
      <c r="C2850" s="19"/>
      <c r="D2850" s="143"/>
      <c r="E2850" s="7"/>
      <c r="F2850" s="21"/>
      <c r="G2850" s="22"/>
      <c r="H2850" s="273"/>
      <c r="I2850" s="23"/>
      <c r="J2850" s="24"/>
      <c r="K2850" s="71"/>
      <c r="L2850" s="246"/>
      <c r="M2850" s="351"/>
      <c r="N2850" s="73"/>
    </row>
    <row r="2851" spans="1:14" s="74" customFormat="1" ht="15" x14ac:dyDescent="0.2">
      <c r="A2851" s="25"/>
      <c r="B2851" s="18"/>
      <c r="C2851" s="19"/>
      <c r="D2851" s="143"/>
      <c r="E2851" s="7"/>
      <c r="F2851" s="21"/>
      <c r="G2851" s="22"/>
      <c r="H2851" s="273"/>
      <c r="I2851" s="23"/>
      <c r="J2851" s="24"/>
      <c r="K2851" s="71"/>
      <c r="L2851" s="246"/>
      <c r="M2851" s="351"/>
      <c r="N2851" s="73"/>
    </row>
    <row r="2852" spans="1:14" s="74" customFormat="1" ht="15" x14ac:dyDescent="0.2">
      <c r="A2852" s="25"/>
      <c r="B2852" s="18"/>
      <c r="C2852" s="19"/>
      <c r="D2852" s="143"/>
      <c r="E2852" s="7"/>
      <c r="F2852" s="21"/>
      <c r="G2852" s="22"/>
      <c r="H2852" s="273"/>
      <c r="I2852" s="23"/>
      <c r="J2852" s="24"/>
      <c r="K2852" s="71"/>
      <c r="L2852" s="246"/>
      <c r="M2852" s="351"/>
      <c r="N2852" s="73"/>
    </row>
    <row r="2853" spans="1:14" s="74" customFormat="1" ht="15" x14ac:dyDescent="0.25">
      <c r="A2853" s="25"/>
      <c r="B2853" s="18"/>
      <c r="C2853" s="19"/>
      <c r="D2853" s="143"/>
      <c r="E2853" s="7"/>
      <c r="F2853" s="21"/>
      <c r="G2853" s="22"/>
      <c r="H2853" s="273"/>
      <c r="I2853" s="23"/>
      <c r="J2853" s="24"/>
      <c r="K2853" s="71"/>
      <c r="L2853" s="246"/>
      <c r="M2853" s="344"/>
      <c r="N2853" s="73"/>
    </row>
    <row r="2854" spans="1:14" s="74" customFormat="1" ht="15" x14ac:dyDescent="0.2">
      <c r="A2854" s="25"/>
      <c r="B2854" s="18"/>
      <c r="C2854" s="19"/>
      <c r="D2854" s="143"/>
      <c r="E2854" s="7"/>
      <c r="F2854" s="21"/>
      <c r="G2854" s="22"/>
      <c r="H2854" s="273"/>
      <c r="I2854" s="23"/>
      <c r="J2854" s="24"/>
      <c r="K2854" s="71"/>
      <c r="L2854" s="246"/>
      <c r="M2854" s="351"/>
      <c r="N2854" s="73"/>
    </row>
    <row r="2855" spans="1:14" s="74" customFormat="1" ht="15" x14ac:dyDescent="0.2">
      <c r="A2855" s="25"/>
      <c r="B2855" s="18"/>
      <c r="C2855" s="19"/>
      <c r="D2855" s="143"/>
      <c r="E2855" s="7"/>
      <c r="F2855" s="21"/>
      <c r="G2855" s="22"/>
      <c r="H2855" s="273"/>
      <c r="I2855" s="23"/>
      <c r="J2855" s="24"/>
      <c r="K2855" s="71"/>
      <c r="L2855" s="246"/>
      <c r="M2855" s="351"/>
      <c r="N2855" s="73"/>
    </row>
    <row r="2856" spans="1:14" s="74" customFormat="1" ht="15" x14ac:dyDescent="0.2">
      <c r="A2856" s="25"/>
      <c r="B2856" s="18"/>
      <c r="C2856" s="19"/>
      <c r="D2856" s="143"/>
      <c r="E2856" s="7"/>
      <c r="F2856" s="21"/>
      <c r="G2856" s="22"/>
      <c r="H2856" s="273"/>
      <c r="I2856" s="23"/>
      <c r="J2856" s="24"/>
      <c r="K2856" s="71"/>
      <c r="L2856" s="246"/>
      <c r="M2856" s="351"/>
      <c r="N2856" s="73"/>
    </row>
    <row r="2857" spans="1:14" s="74" customFormat="1" ht="15" x14ac:dyDescent="0.2">
      <c r="A2857" s="25"/>
      <c r="B2857" s="18"/>
      <c r="C2857" s="19"/>
      <c r="D2857" s="143"/>
      <c r="E2857" s="7"/>
      <c r="F2857" s="21"/>
      <c r="G2857" s="22"/>
      <c r="H2857" s="273"/>
      <c r="I2857" s="23"/>
      <c r="J2857" s="24"/>
      <c r="K2857" s="71"/>
      <c r="L2857" s="246"/>
      <c r="M2857" s="351"/>
      <c r="N2857" s="73"/>
    </row>
    <row r="2858" spans="1:14" s="74" customFormat="1" ht="15" x14ac:dyDescent="0.2">
      <c r="A2858" s="25"/>
      <c r="B2858" s="18"/>
      <c r="C2858" s="19"/>
      <c r="D2858" s="143"/>
      <c r="E2858" s="7"/>
      <c r="F2858" s="21"/>
      <c r="G2858" s="22"/>
      <c r="H2858" s="273"/>
      <c r="I2858" s="23"/>
      <c r="J2858" s="24"/>
      <c r="K2858" s="71"/>
      <c r="L2858" s="246"/>
      <c r="M2858" s="351"/>
      <c r="N2858" s="73"/>
    </row>
    <row r="2859" spans="1:14" s="74" customFormat="1" ht="15" x14ac:dyDescent="0.2">
      <c r="A2859" s="25"/>
      <c r="B2859" s="18"/>
      <c r="C2859" s="19"/>
      <c r="D2859" s="143"/>
      <c r="E2859" s="7"/>
      <c r="F2859" s="21"/>
      <c r="G2859" s="22"/>
      <c r="H2859" s="273"/>
      <c r="I2859" s="23"/>
      <c r="J2859" s="24"/>
      <c r="K2859" s="71"/>
      <c r="L2859" s="246"/>
      <c r="M2859" s="351"/>
      <c r="N2859" s="73"/>
    </row>
    <row r="2860" spans="1:14" s="74" customFormat="1" ht="15" x14ac:dyDescent="0.2">
      <c r="A2860" s="25"/>
      <c r="B2860" s="18"/>
      <c r="C2860" s="19"/>
      <c r="D2860" s="143"/>
      <c r="E2860" s="7"/>
      <c r="F2860" s="21"/>
      <c r="G2860" s="22"/>
      <c r="H2860" s="273"/>
      <c r="I2860" s="23"/>
      <c r="J2860" s="24"/>
      <c r="K2860" s="71"/>
      <c r="L2860" s="246"/>
      <c r="M2860" s="351"/>
      <c r="N2860" s="73"/>
    </row>
    <row r="2861" spans="1:14" s="74" customFormat="1" ht="15" x14ac:dyDescent="0.2">
      <c r="A2861" s="25"/>
      <c r="B2861" s="18"/>
      <c r="C2861" s="19"/>
      <c r="D2861" s="143"/>
      <c r="E2861" s="7"/>
      <c r="F2861" s="21"/>
      <c r="G2861" s="22"/>
      <c r="H2861" s="273"/>
      <c r="I2861" s="23"/>
      <c r="J2861" s="24"/>
      <c r="K2861" s="71"/>
      <c r="L2861" s="246"/>
      <c r="M2861" s="351"/>
      <c r="N2861" s="73"/>
    </row>
    <row r="2862" spans="1:14" s="74" customFormat="1" ht="15" x14ac:dyDescent="0.2">
      <c r="A2862" s="25"/>
      <c r="B2862" s="18"/>
      <c r="C2862" s="19"/>
      <c r="D2862" s="143"/>
      <c r="E2862" s="7"/>
      <c r="F2862" s="21"/>
      <c r="G2862" s="22"/>
      <c r="H2862" s="273"/>
      <c r="I2862" s="23"/>
      <c r="J2862" s="24"/>
      <c r="K2862" s="71"/>
      <c r="L2862" s="246"/>
      <c r="M2862" s="351"/>
      <c r="N2862" s="73"/>
    </row>
    <row r="2863" spans="1:14" s="74" customFormat="1" ht="15" x14ac:dyDescent="0.2">
      <c r="A2863" s="25"/>
      <c r="B2863" s="18"/>
      <c r="C2863" s="19"/>
      <c r="D2863" s="143"/>
      <c r="E2863" s="7"/>
      <c r="F2863" s="21"/>
      <c r="G2863" s="22"/>
      <c r="H2863" s="273"/>
      <c r="I2863" s="23"/>
      <c r="J2863" s="24"/>
      <c r="K2863" s="71"/>
      <c r="L2863" s="246"/>
      <c r="M2863" s="351"/>
      <c r="N2863" s="73"/>
    </row>
    <row r="2864" spans="1:14" s="74" customFormat="1" ht="15" x14ac:dyDescent="0.2">
      <c r="A2864" s="25"/>
      <c r="B2864" s="18"/>
      <c r="C2864" s="19"/>
      <c r="D2864" s="143"/>
      <c r="E2864" s="7"/>
      <c r="F2864" s="21"/>
      <c r="G2864" s="22"/>
      <c r="H2864" s="273"/>
      <c r="I2864" s="23"/>
      <c r="J2864" s="24"/>
      <c r="K2864" s="71"/>
      <c r="L2864" s="246"/>
      <c r="M2864" s="351"/>
      <c r="N2864" s="73"/>
    </row>
    <row r="2865" spans="1:14" s="74" customFormat="1" ht="15" x14ac:dyDescent="0.2">
      <c r="A2865" s="25"/>
      <c r="B2865" s="18"/>
      <c r="C2865" s="19"/>
      <c r="D2865" s="143"/>
      <c r="E2865" s="7"/>
      <c r="F2865" s="21"/>
      <c r="G2865" s="22"/>
      <c r="H2865" s="273"/>
      <c r="I2865" s="23"/>
      <c r="J2865" s="24"/>
      <c r="K2865" s="71"/>
      <c r="L2865" s="246"/>
      <c r="M2865" s="351"/>
      <c r="N2865" s="73"/>
    </row>
    <row r="2866" spans="1:14" s="74" customFormat="1" ht="15" x14ac:dyDescent="0.2">
      <c r="A2866" s="25"/>
      <c r="B2866" s="18"/>
      <c r="C2866" s="19"/>
      <c r="D2866" s="143"/>
      <c r="E2866" s="7"/>
      <c r="F2866" s="21"/>
      <c r="G2866" s="22"/>
      <c r="H2866" s="273"/>
      <c r="I2866" s="23"/>
      <c r="J2866" s="24"/>
      <c r="K2866" s="71"/>
      <c r="L2866" s="246"/>
      <c r="M2866" s="351"/>
      <c r="N2866" s="73"/>
    </row>
    <row r="2867" spans="1:14" s="74" customFormat="1" ht="15" x14ac:dyDescent="0.2">
      <c r="A2867" s="25"/>
      <c r="B2867" s="18"/>
      <c r="C2867" s="19"/>
      <c r="D2867" s="143"/>
      <c r="E2867" s="7"/>
      <c r="F2867" s="21"/>
      <c r="G2867" s="22"/>
      <c r="H2867" s="273"/>
      <c r="I2867" s="23"/>
      <c r="J2867" s="24"/>
      <c r="K2867" s="71"/>
      <c r="L2867" s="246"/>
      <c r="M2867" s="351"/>
      <c r="N2867" s="73"/>
    </row>
    <row r="2868" spans="1:14" s="74" customFormat="1" ht="15" x14ac:dyDescent="0.2">
      <c r="A2868" s="25"/>
      <c r="B2868" s="18"/>
      <c r="C2868" s="19"/>
      <c r="D2868" s="143"/>
      <c r="E2868" s="7"/>
      <c r="F2868" s="21"/>
      <c r="G2868" s="22"/>
      <c r="H2868" s="273"/>
      <c r="I2868" s="23"/>
      <c r="J2868" s="24"/>
      <c r="K2868" s="71"/>
      <c r="L2868" s="246"/>
      <c r="M2868" s="351"/>
      <c r="N2868" s="73"/>
    </row>
    <row r="2869" spans="1:14" s="74" customFormat="1" ht="15" x14ac:dyDescent="0.25">
      <c r="A2869" s="17"/>
      <c r="B2869" s="18"/>
      <c r="C2869" s="19"/>
      <c r="D2869" s="143"/>
      <c r="E2869" s="7"/>
      <c r="F2869" s="21"/>
      <c r="G2869" s="22"/>
      <c r="H2869" s="273"/>
      <c r="I2869" s="23"/>
      <c r="J2869" s="24"/>
      <c r="K2869" s="71"/>
      <c r="L2869" s="246"/>
      <c r="M2869" s="351"/>
      <c r="N2869" s="73"/>
    </row>
    <row r="2870" spans="1:14" s="74" customFormat="1" ht="15" x14ac:dyDescent="0.2">
      <c r="A2870" s="25"/>
      <c r="B2870" s="18"/>
      <c r="C2870" s="19"/>
      <c r="D2870" s="143"/>
      <c r="E2870" s="7"/>
      <c r="F2870" s="21"/>
      <c r="G2870" s="22"/>
      <c r="H2870" s="273"/>
      <c r="I2870" s="23"/>
      <c r="J2870" s="24"/>
      <c r="K2870" s="71"/>
      <c r="L2870" s="246"/>
      <c r="M2870" s="351"/>
      <c r="N2870" s="73"/>
    </row>
    <row r="2871" spans="1:14" s="74" customFormat="1" ht="15" x14ac:dyDescent="0.2">
      <c r="A2871" s="25"/>
      <c r="B2871" s="18"/>
      <c r="C2871" s="19"/>
      <c r="D2871" s="143"/>
      <c r="E2871" s="7"/>
      <c r="F2871" s="21"/>
      <c r="G2871" s="22"/>
      <c r="H2871" s="273"/>
      <c r="I2871" s="23"/>
      <c r="J2871" s="24"/>
      <c r="K2871" s="71"/>
      <c r="L2871" s="246"/>
      <c r="M2871" s="351"/>
      <c r="N2871" s="73"/>
    </row>
    <row r="2872" spans="1:14" s="74" customFormat="1" ht="15" x14ac:dyDescent="0.2">
      <c r="A2872" s="25"/>
      <c r="B2872" s="18"/>
      <c r="C2872" s="19"/>
      <c r="D2872" s="143"/>
      <c r="E2872" s="7"/>
      <c r="F2872" s="21"/>
      <c r="G2872" s="22"/>
      <c r="H2872" s="273"/>
      <c r="I2872" s="23"/>
      <c r="J2872" s="24"/>
      <c r="K2872" s="71"/>
      <c r="L2872" s="246"/>
      <c r="M2872" s="351"/>
      <c r="N2872" s="73"/>
    </row>
    <row r="2873" spans="1:14" s="74" customFormat="1" ht="15" x14ac:dyDescent="0.2">
      <c r="A2873" s="25"/>
      <c r="B2873" s="18"/>
      <c r="C2873" s="19"/>
      <c r="D2873" s="143"/>
      <c r="E2873" s="7"/>
      <c r="F2873" s="21"/>
      <c r="G2873" s="22"/>
      <c r="H2873" s="273"/>
      <c r="I2873" s="23"/>
      <c r="J2873" s="24"/>
      <c r="K2873" s="71"/>
      <c r="L2873" s="246"/>
      <c r="M2873" s="351"/>
      <c r="N2873" s="73"/>
    </row>
    <row r="2874" spans="1:14" s="74" customFormat="1" ht="15" x14ac:dyDescent="0.2">
      <c r="A2874" s="25"/>
      <c r="B2874" s="18"/>
      <c r="C2874" s="19"/>
      <c r="D2874" s="143"/>
      <c r="E2874" s="7"/>
      <c r="F2874" s="21"/>
      <c r="G2874" s="22"/>
      <c r="H2874" s="273"/>
      <c r="I2874" s="23"/>
      <c r="J2874" s="24"/>
      <c r="K2874" s="71"/>
      <c r="L2874" s="246"/>
      <c r="M2874" s="351"/>
      <c r="N2874" s="73"/>
    </row>
    <row r="2875" spans="1:14" s="74" customFormat="1" ht="15" x14ac:dyDescent="0.2">
      <c r="A2875" s="25"/>
      <c r="B2875" s="18"/>
      <c r="C2875" s="19"/>
      <c r="D2875" s="143"/>
      <c r="E2875" s="7"/>
      <c r="F2875" s="21"/>
      <c r="G2875" s="22"/>
      <c r="H2875" s="273"/>
      <c r="I2875" s="23"/>
      <c r="J2875" s="24"/>
      <c r="K2875" s="71"/>
      <c r="L2875" s="246"/>
      <c r="M2875" s="351"/>
      <c r="N2875" s="73"/>
    </row>
    <row r="2876" spans="1:14" s="74" customFormat="1" ht="15" x14ac:dyDescent="0.2">
      <c r="A2876" s="25"/>
      <c r="B2876" s="18"/>
      <c r="C2876" s="19"/>
      <c r="D2876" s="143"/>
      <c r="E2876" s="7"/>
      <c r="F2876" s="21"/>
      <c r="G2876" s="22"/>
      <c r="H2876" s="273"/>
      <c r="I2876" s="23"/>
      <c r="J2876" s="24"/>
      <c r="K2876" s="71"/>
      <c r="L2876" s="246"/>
      <c r="M2876" s="351"/>
      <c r="N2876" s="73"/>
    </row>
    <row r="2877" spans="1:14" s="74" customFormat="1" ht="15" x14ac:dyDescent="0.2">
      <c r="A2877" s="25"/>
      <c r="B2877" s="18"/>
      <c r="C2877" s="19"/>
      <c r="D2877" s="143"/>
      <c r="E2877" s="7"/>
      <c r="F2877" s="21"/>
      <c r="G2877" s="22"/>
      <c r="H2877" s="273"/>
      <c r="I2877" s="23"/>
      <c r="J2877" s="24"/>
      <c r="K2877" s="71"/>
      <c r="L2877" s="246"/>
      <c r="M2877" s="351"/>
      <c r="N2877" s="73"/>
    </row>
    <row r="2878" spans="1:14" s="74" customFormat="1" ht="15" x14ac:dyDescent="0.2">
      <c r="A2878" s="25"/>
      <c r="B2878" s="18"/>
      <c r="C2878" s="19"/>
      <c r="D2878" s="143"/>
      <c r="E2878" s="7"/>
      <c r="F2878" s="21"/>
      <c r="G2878" s="22"/>
      <c r="H2878" s="273"/>
      <c r="I2878" s="23"/>
      <c r="J2878" s="24"/>
      <c r="K2878" s="71"/>
      <c r="L2878" s="246"/>
      <c r="M2878" s="351"/>
      <c r="N2878" s="73"/>
    </row>
    <row r="2879" spans="1:14" s="74" customFormat="1" ht="15" x14ac:dyDescent="0.2">
      <c r="A2879" s="25"/>
      <c r="B2879" s="18"/>
      <c r="C2879" s="19"/>
      <c r="D2879" s="143"/>
      <c r="E2879" s="7"/>
      <c r="F2879" s="21"/>
      <c r="G2879" s="22"/>
      <c r="H2879" s="273"/>
      <c r="I2879" s="23"/>
      <c r="J2879" s="24"/>
      <c r="K2879" s="71"/>
      <c r="L2879" s="246"/>
      <c r="M2879" s="351"/>
      <c r="N2879" s="73"/>
    </row>
    <row r="2880" spans="1:14" s="74" customFormat="1" ht="15" x14ac:dyDescent="0.2">
      <c r="A2880" s="25"/>
      <c r="B2880" s="18"/>
      <c r="C2880" s="19"/>
      <c r="D2880" s="143"/>
      <c r="E2880" s="7"/>
      <c r="F2880" s="21"/>
      <c r="G2880" s="22"/>
      <c r="H2880" s="273"/>
      <c r="I2880" s="23"/>
      <c r="J2880" s="24"/>
      <c r="K2880" s="71"/>
      <c r="L2880" s="246"/>
      <c r="M2880" s="351"/>
      <c r="N2880" s="73"/>
    </row>
    <row r="2881" spans="1:14" s="74" customFormat="1" ht="15" x14ac:dyDescent="0.2">
      <c r="A2881" s="25"/>
      <c r="B2881" s="18"/>
      <c r="C2881" s="19"/>
      <c r="D2881" s="143"/>
      <c r="E2881" s="7"/>
      <c r="F2881" s="21"/>
      <c r="G2881" s="22"/>
      <c r="H2881" s="273"/>
      <c r="I2881" s="23"/>
      <c r="J2881" s="24"/>
      <c r="K2881" s="71"/>
      <c r="L2881" s="246"/>
      <c r="M2881" s="351"/>
      <c r="N2881" s="73"/>
    </row>
    <row r="2882" spans="1:14" s="74" customFormat="1" ht="15" x14ac:dyDescent="0.2">
      <c r="A2882" s="25"/>
      <c r="B2882" s="18"/>
      <c r="C2882" s="19"/>
      <c r="D2882" s="143"/>
      <c r="E2882" s="7"/>
      <c r="F2882" s="21"/>
      <c r="G2882" s="22"/>
      <c r="H2882" s="273"/>
      <c r="I2882" s="23"/>
      <c r="J2882" s="24"/>
      <c r="K2882" s="71"/>
      <c r="L2882" s="246"/>
      <c r="M2882" s="351"/>
      <c r="N2882" s="73"/>
    </row>
    <row r="2883" spans="1:14" s="74" customFormat="1" ht="15" x14ac:dyDescent="0.2">
      <c r="A2883" s="25"/>
      <c r="B2883" s="18"/>
      <c r="C2883" s="19"/>
      <c r="D2883" s="143"/>
      <c r="E2883" s="7"/>
      <c r="F2883" s="21"/>
      <c r="G2883" s="22"/>
      <c r="H2883" s="273"/>
      <c r="I2883" s="23"/>
      <c r="J2883" s="24"/>
      <c r="K2883" s="71"/>
      <c r="L2883" s="246"/>
      <c r="M2883" s="351"/>
      <c r="N2883" s="73"/>
    </row>
    <row r="2884" spans="1:14" s="74" customFormat="1" ht="15" x14ac:dyDescent="0.2">
      <c r="A2884" s="25"/>
      <c r="B2884" s="18"/>
      <c r="C2884" s="19"/>
      <c r="D2884" s="143"/>
      <c r="E2884" s="7"/>
      <c r="F2884" s="21"/>
      <c r="G2884" s="22"/>
      <c r="H2884" s="273"/>
      <c r="I2884" s="23"/>
      <c r="J2884" s="24"/>
      <c r="K2884" s="71"/>
      <c r="L2884" s="246"/>
      <c r="M2884" s="351"/>
      <c r="N2884" s="73"/>
    </row>
    <row r="2885" spans="1:14" s="74" customFormat="1" ht="15" x14ac:dyDescent="0.2">
      <c r="A2885" s="25"/>
      <c r="B2885" s="18"/>
      <c r="C2885" s="19"/>
      <c r="D2885" s="143"/>
      <c r="E2885" s="7"/>
      <c r="F2885" s="21"/>
      <c r="G2885" s="22"/>
      <c r="H2885" s="273"/>
      <c r="I2885" s="23"/>
      <c r="J2885" s="24"/>
      <c r="K2885" s="71"/>
      <c r="L2885" s="246"/>
      <c r="M2885" s="351"/>
      <c r="N2885" s="73"/>
    </row>
    <row r="2886" spans="1:14" s="74" customFormat="1" ht="15" x14ac:dyDescent="0.2">
      <c r="A2886" s="25"/>
      <c r="B2886" s="18"/>
      <c r="C2886" s="19"/>
      <c r="D2886" s="143"/>
      <c r="E2886" s="7"/>
      <c r="F2886" s="21"/>
      <c r="G2886" s="22"/>
      <c r="H2886" s="273"/>
      <c r="I2886" s="23"/>
      <c r="J2886" s="24"/>
      <c r="K2886" s="71"/>
      <c r="L2886" s="246"/>
      <c r="M2886" s="351"/>
      <c r="N2886" s="73"/>
    </row>
    <row r="2887" spans="1:14" s="74" customFormat="1" ht="15" x14ac:dyDescent="0.2">
      <c r="A2887" s="25"/>
      <c r="B2887" s="18"/>
      <c r="C2887" s="19"/>
      <c r="D2887" s="143"/>
      <c r="E2887" s="7"/>
      <c r="F2887" s="21"/>
      <c r="G2887" s="22"/>
      <c r="H2887" s="273"/>
      <c r="I2887" s="23"/>
      <c r="J2887" s="24"/>
      <c r="K2887" s="71"/>
      <c r="L2887" s="246"/>
      <c r="M2887" s="351"/>
      <c r="N2887" s="73"/>
    </row>
    <row r="2888" spans="1:14" s="74" customFormat="1" ht="15" x14ac:dyDescent="0.2">
      <c r="A2888" s="25"/>
      <c r="B2888" s="18"/>
      <c r="C2888" s="19"/>
      <c r="D2888" s="143"/>
      <c r="E2888" s="7"/>
      <c r="F2888" s="21"/>
      <c r="G2888" s="22"/>
      <c r="H2888" s="273"/>
      <c r="I2888" s="23"/>
      <c r="J2888" s="24"/>
      <c r="K2888" s="71"/>
      <c r="L2888" s="246"/>
      <c r="M2888" s="351"/>
      <c r="N2888" s="73"/>
    </row>
    <row r="2889" spans="1:14" s="74" customFormat="1" ht="15" x14ac:dyDescent="0.2">
      <c r="A2889" s="25"/>
      <c r="B2889" s="18"/>
      <c r="C2889" s="19"/>
      <c r="D2889" s="143"/>
      <c r="E2889" s="7"/>
      <c r="F2889" s="21"/>
      <c r="G2889" s="22"/>
      <c r="H2889" s="273"/>
      <c r="I2889" s="23"/>
      <c r="J2889" s="24"/>
      <c r="K2889" s="71"/>
      <c r="L2889" s="246"/>
      <c r="M2889" s="351"/>
      <c r="N2889" s="73"/>
    </row>
    <row r="2890" spans="1:14" s="74" customFormat="1" ht="15" x14ac:dyDescent="0.2">
      <c r="A2890" s="25"/>
      <c r="B2890" s="18"/>
      <c r="C2890" s="19"/>
      <c r="D2890" s="143"/>
      <c r="E2890" s="7"/>
      <c r="F2890" s="21"/>
      <c r="G2890" s="22"/>
      <c r="H2890" s="273"/>
      <c r="I2890" s="23"/>
      <c r="J2890" s="24"/>
      <c r="K2890" s="71"/>
      <c r="L2890" s="246"/>
      <c r="M2890" s="351"/>
      <c r="N2890" s="73"/>
    </row>
    <row r="2891" spans="1:14" s="74" customFormat="1" ht="15" x14ac:dyDescent="0.2">
      <c r="A2891" s="25"/>
      <c r="B2891" s="18"/>
      <c r="C2891" s="19"/>
      <c r="D2891" s="143"/>
      <c r="E2891" s="7"/>
      <c r="F2891" s="21"/>
      <c r="G2891" s="22"/>
      <c r="H2891" s="273"/>
      <c r="I2891" s="23"/>
      <c r="J2891" s="24"/>
      <c r="K2891" s="71"/>
      <c r="L2891" s="246"/>
      <c r="M2891" s="351"/>
      <c r="N2891" s="73"/>
    </row>
    <row r="2892" spans="1:14" s="74" customFormat="1" ht="15" x14ac:dyDescent="0.2">
      <c r="A2892" s="25"/>
      <c r="B2892" s="18"/>
      <c r="C2892" s="19"/>
      <c r="D2892" s="143"/>
      <c r="E2892" s="7"/>
      <c r="F2892" s="21"/>
      <c r="G2892" s="22"/>
      <c r="H2892" s="273"/>
      <c r="I2892" s="23"/>
      <c r="J2892" s="24"/>
      <c r="K2892" s="71"/>
      <c r="L2892" s="246"/>
      <c r="M2892" s="351"/>
      <c r="N2892" s="73"/>
    </row>
    <row r="2893" spans="1:14" s="74" customFormat="1" ht="15" x14ac:dyDescent="0.2">
      <c r="A2893" s="25"/>
      <c r="B2893" s="18"/>
      <c r="C2893" s="19"/>
      <c r="D2893" s="143"/>
      <c r="E2893" s="7"/>
      <c r="F2893" s="21"/>
      <c r="G2893" s="22"/>
      <c r="H2893" s="273"/>
      <c r="I2893" s="23"/>
      <c r="J2893" s="24"/>
      <c r="K2893" s="71"/>
      <c r="L2893" s="246"/>
      <c r="M2893" s="351"/>
      <c r="N2893" s="73"/>
    </row>
    <row r="2894" spans="1:14" s="74" customFormat="1" ht="15" x14ac:dyDescent="0.2">
      <c r="A2894" s="25"/>
      <c r="B2894" s="18"/>
      <c r="C2894" s="19"/>
      <c r="D2894" s="143"/>
      <c r="E2894" s="7"/>
      <c r="F2894" s="21"/>
      <c r="G2894" s="22"/>
      <c r="H2894" s="273"/>
      <c r="I2894" s="23"/>
      <c r="J2894" s="24"/>
      <c r="K2894" s="71"/>
      <c r="L2894" s="246"/>
      <c r="M2894" s="351"/>
      <c r="N2894" s="73"/>
    </row>
    <row r="2895" spans="1:14" s="74" customFormat="1" ht="15" x14ac:dyDescent="0.2">
      <c r="A2895" s="25"/>
      <c r="B2895" s="18"/>
      <c r="C2895" s="19"/>
      <c r="D2895" s="143"/>
      <c r="E2895" s="7"/>
      <c r="F2895" s="21"/>
      <c r="G2895" s="22"/>
      <c r="H2895" s="273"/>
      <c r="I2895" s="23"/>
      <c r="J2895" s="24"/>
      <c r="K2895" s="71"/>
      <c r="L2895" s="246"/>
      <c r="M2895" s="351"/>
      <c r="N2895" s="73"/>
    </row>
    <row r="2896" spans="1:14" s="74" customFormat="1" ht="15" x14ac:dyDescent="0.2">
      <c r="A2896" s="25"/>
      <c r="B2896" s="18"/>
      <c r="C2896" s="19"/>
      <c r="D2896" s="143"/>
      <c r="E2896" s="7"/>
      <c r="F2896" s="21"/>
      <c r="G2896" s="22"/>
      <c r="H2896" s="273"/>
      <c r="I2896" s="23"/>
      <c r="J2896" s="24"/>
      <c r="K2896" s="71"/>
      <c r="L2896" s="246"/>
      <c r="M2896" s="351"/>
      <c r="N2896" s="73"/>
    </row>
    <row r="2897" spans="1:14" s="74" customFormat="1" ht="15" x14ac:dyDescent="0.2">
      <c r="A2897" s="25"/>
      <c r="B2897" s="18"/>
      <c r="C2897" s="19"/>
      <c r="D2897" s="143"/>
      <c r="E2897" s="7"/>
      <c r="F2897" s="21"/>
      <c r="G2897" s="22"/>
      <c r="H2897" s="273"/>
      <c r="I2897" s="23"/>
      <c r="J2897" s="24"/>
      <c r="K2897" s="71"/>
      <c r="L2897" s="246"/>
      <c r="M2897" s="351"/>
      <c r="N2897" s="73"/>
    </row>
    <row r="2898" spans="1:14" s="74" customFormat="1" ht="15" x14ac:dyDescent="0.2">
      <c r="A2898" s="25"/>
      <c r="B2898" s="18"/>
      <c r="C2898" s="19"/>
      <c r="D2898" s="143"/>
      <c r="E2898" s="7"/>
      <c r="F2898" s="21"/>
      <c r="G2898" s="22"/>
      <c r="H2898" s="273"/>
      <c r="I2898" s="23"/>
      <c r="J2898" s="24"/>
      <c r="K2898" s="71"/>
      <c r="L2898" s="246"/>
      <c r="M2898" s="351"/>
      <c r="N2898" s="73"/>
    </row>
    <row r="2899" spans="1:14" s="74" customFormat="1" ht="15" x14ac:dyDescent="0.2">
      <c r="A2899" s="25"/>
      <c r="B2899" s="18"/>
      <c r="C2899" s="19"/>
      <c r="D2899" s="143"/>
      <c r="E2899" s="7"/>
      <c r="F2899" s="21"/>
      <c r="G2899" s="22"/>
      <c r="H2899" s="273"/>
      <c r="I2899" s="23"/>
      <c r="J2899" s="24"/>
      <c r="K2899" s="71"/>
      <c r="L2899" s="246"/>
      <c r="M2899" s="351"/>
      <c r="N2899" s="73"/>
    </row>
    <row r="2900" spans="1:14" s="74" customFormat="1" ht="15" x14ac:dyDescent="0.2">
      <c r="A2900" s="25"/>
      <c r="B2900" s="18"/>
      <c r="C2900" s="19"/>
      <c r="D2900" s="143"/>
      <c r="E2900" s="7"/>
      <c r="F2900" s="21"/>
      <c r="G2900" s="22"/>
      <c r="H2900" s="273"/>
      <c r="I2900" s="23"/>
      <c r="J2900" s="24"/>
      <c r="K2900" s="71"/>
      <c r="L2900" s="246"/>
      <c r="M2900" s="351"/>
      <c r="N2900" s="73"/>
    </row>
    <row r="2901" spans="1:14" s="74" customFormat="1" ht="15" x14ac:dyDescent="0.2">
      <c r="A2901" s="25"/>
      <c r="B2901" s="18"/>
      <c r="C2901" s="19"/>
      <c r="D2901" s="143"/>
      <c r="E2901" s="7"/>
      <c r="F2901" s="21"/>
      <c r="G2901" s="22"/>
      <c r="H2901" s="273"/>
      <c r="I2901" s="23"/>
      <c r="J2901" s="24"/>
      <c r="K2901" s="71"/>
      <c r="L2901" s="246"/>
      <c r="M2901" s="351"/>
      <c r="N2901" s="73"/>
    </row>
    <row r="2902" spans="1:14" s="74" customFormat="1" ht="15" x14ac:dyDescent="0.2">
      <c r="A2902" s="25"/>
      <c r="B2902" s="18"/>
      <c r="C2902" s="19"/>
      <c r="D2902" s="143"/>
      <c r="E2902" s="7"/>
      <c r="F2902" s="21"/>
      <c r="G2902" s="22"/>
      <c r="H2902" s="273"/>
      <c r="I2902" s="23"/>
      <c r="J2902" s="24"/>
      <c r="K2902" s="71"/>
      <c r="L2902" s="246"/>
      <c r="M2902" s="351"/>
      <c r="N2902" s="73"/>
    </row>
    <row r="2903" spans="1:14" s="74" customFormat="1" ht="15" x14ac:dyDescent="0.2">
      <c r="A2903" s="25"/>
      <c r="B2903" s="18"/>
      <c r="C2903" s="19"/>
      <c r="D2903" s="143"/>
      <c r="E2903" s="7"/>
      <c r="F2903" s="21"/>
      <c r="G2903" s="22"/>
      <c r="H2903" s="273"/>
      <c r="I2903" s="23"/>
      <c r="J2903" s="24"/>
      <c r="K2903" s="71"/>
      <c r="L2903" s="246"/>
      <c r="M2903" s="351"/>
      <c r="N2903" s="73"/>
    </row>
    <row r="2904" spans="1:14" s="74" customFormat="1" ht="15" x14ac:dyDescent="0.2">
      <c r="A2904" s="25"/>
      <c r="B2904" s="18"/>
      <c r="C2904" s="19"/>
      <c r="D2904" s="143"/>
      <c r="E2904" s="7"/>
      <c r="F2904" s="21"/>
      <c r="G2904" s="22"/>
      <c r="H2904" s="273"/>
      <c r="I2904" s="23"/>
      <c r="J2904" s="24"/>
      <c r="K2904" s="71"/>
      <c r="L2904" s="246"/>
      <c r="M2904" s="351"/>
      <c r="N2904" s="73"/>
    </row>
    <row r="2905" spans="1:14" s="74" customFormat="1" ht="15" x14ac:dyDescent="0.2">
      <c r="A2905" s="25"/>
      <c r="B2905" s="18"/>
      <c r="C2905" s="19"/>
      <c r="D2905" s="143"/>
      <c r="E2905" s="7"/>
      <c r="F2905" s="21"/>
      <c r="G2905" s="22"/>
      <c r="H2905" s="273"/>
      <c r="I2905" s="23"/>
      <c r="J2905" s="24"/>
      <c r="K2905" s="71"/>
      <c r="L2905" s="246"/>
      <c r="M2905" s="351"/>
      <c r="N2905" s="73"/>
    </row>
    <row r="2906" spans="1:14" s="74" customFormat="1" ht="15" x14ac:dyDescent="0.2">
      <c r="A2906" s="25"/>
      <c r="B2906" s="18"/>
      <c r="C2906" s="19"/>
      <c r="D2906" s="143"/>
      <c r="E2906" s="7"/>
      <c r="F2906" s="21"/>
      <c r="G2906" s="22"/>
      <c r="H2906" s="273"/>
      <c r="I2906" s="23"/>
      <c r="J2906" s="24"/>
      <c r="K2906" s="71"/>
      <c r="L2906" s="246"/>
      <c r="M2906" s="351"/>
      <c r="N2906" s="73"/>
    </row>
    <row r="2907" spans="1:14" s="74" customFormat="1" ht="15" x14ac:dyDescent="0.25">
      <c r="A2907" s="17"/>
      <c r="B2907" s="18"/>
      <c r="C2907" s="19"/>
      <c r="D2907" s="143"/>
      <c r="E2907" s="7"/>
      <c r="F2907" s="21"/>
      <c r="G2907" s="22"/>
      <c r="H2907" s="273"/>
      <c r="I2907" s="23"/>
      <c r="J2907" s="24"/>
      <c r="K2907" s="71"/>
      <c r="L2907" s="246"/>
      <c r="M2907" s="351"/>
      <c r="N2907" s="73"/>
    </row>
    <row r="2908" spans="1:14" s="74" customFormat="1" ht="15" x14ac:dyDescent="0.2">
      <c r="A2908" s="25"/>
      <c r="B2908" s="18"/>
      <c r="C2908" s="19"/>
      <c r="D2908" s="143"/>
      <c r="E2908" s="7"/>
      <c r="F2908" s="21"/>
      <c r="G2908" s="22"/>
      <c r="H2908" s="273"/>
      <c r="I2908" s="23"/>
      <c r="J2908" s="24"/>
      <c r="K2908" s="71"/>
      <c r="L2908" s="246"/>
      <c r="M2908" s="351"/>
      <c r="N2908" s="73"/>
    </row>
    <row r="2909" spans="1:14" s="74" customFormat="1" ht="15" x14ac:dyDescent="0.2">
      <c r="A2909" s="25"/>
      <c r="B2909" s="18"/>
      <c r="C2909" s="19"/>
      <c r="D2909" s="143"/>
      <c r="E2909" s="7"/>
      <c r="F2909" s="21"/>
      <c r="G2909" s="22"/>
      <c r="H2909" s="273"/>
      <c r="I2909" s="23"/>
      <c r="J2909" s="24"/>
      <c r="K2909" s="71"/>
      <c r="L2909" s="246"/>
      <c r="M2909" s="351"/>
      <c r="N2909" s="73"/>
    </row>
    <row r="2910" spans="1:14" s="74" customFormat="1" ht="15" x14ac:dyDescent="0.2">
      <c r="A2910" s="25"/>
      <c r="B2910" s="18"/>
      <c r="C2910" s="19"/>
      <c r="D2910" s="143"/>
      <c r="E2910" s="7"/>
      <c r="F2910" s="21"/>
      <c r="G2910" s="22"/>
      <c r="H2910" s="273"/>
      <c r="I2910" s="23"/>
      <c r="J2910" s="24"/>
      <c r="K2910" s="71"/>
      <c r="L2910" s="246"/>
      <c r="M2910" s="351"/>
      <c r="N2910" s="73"/>
    </row>
    <row r="2911" spans="1:14" s="74" customFormat="1" ht="15" x14ac:dyDescent="0.2">
      <c r="A2911" s="25"/>
      <c r="B2911" s="18"/>
      <c r="C2911" s="19"/>
      <c r="D2911" s="143"/>
      <c r="E2911" s="7"/>
      <c r="F2911" s="21"/>
      <c r="G2911" s="22"/>
      <c r="H2911" s="273"/>
      <c r="I2911" s="23"/>
      <c r="J2911" s="24"/>
      <c r="K2911" s="71"/>
      <c r="L2911" s="246"/>
      <c r="M2911" s="351"/>
      <c r="N2911" s="73"/>
    </row>
    <row r="2912" spans="1:14" s="74" customFormat="1" ht="15" x14ac:dyDescent="0.2">
      <c r="A2912" s="25"/>
      <c r="B2912" s="18"/>
      <c r="C2912" s="19"/>
      <c r="D2912" s="143"/>
      <c r="E2912" s="7"/>
      <c r="F2912" s="21"/>
      <c r="G2912" s="22"/>
      <c r="H2912" s="273"/>
      <c r="I2912" s="23"/>
      <c r="J2912" s="24"/>
      <c r="K2912" s="71"/>
      <c r="L2912" s="246"/>
      <c r="M2912" s="351"/>
      <c r="N2912" s="73"/>
    </row>
    <row r="2913" spans="1:14" s="74" customFormat="1" ht="15" x14ac:dyDescent="0.2">
      <c r="A2913" s="25"/>
      <c r="B2913" s="18"/>
      <c r="C2913" s="19"/>
      <c r="D2913" s="143"/>
      <c r="E2913" s="7"/>
      <c r="F2913" s="21"/>
      <c r="G2913" s="22"/>
      <c r="H2913" s="273"/>
      <c r="I2913" s="23"/>
      <c r="J2913" s="24"/>
      <c r="K2913" s="71"/>
      <c r="L2913" s="246"/>
      <c r="M2913" s="351"/>
      <c r="N2913" s="73"/>
    </row>
    <row r="2914" spans="1:14" s="74" customFormat="1" ht="15" x14ac:dyDescent="0.2">
      <c r="A2914" s="25"/>
      <c r="B2914" s="18"/>
      <c r="C2914" s="19"/>
      <c r="D2914" s="143"/>
      <c r="E2914" s="7"/>
      <c r="F2914" s="21"/>
      <c r="G2914" s="22"/>
      <c r="H2914" s="273"/>
      <c r="I2914" s="23"/>
      <c r="J2914" s="24"/>
      <c r="K2914" s="71"/>
      <c r="L2914" s="246"/>
      <c r="M2914" s="351"/>
      <c r="N2914" s="73"/>
    </row>
    <row r="2915" spans="1:14" s="74" customFormat="1" ht="15" x14ac:dyDescent="0.2">
      <c r="A2915" s="25"/>
      <c r="B2915" s="18"/>
      <c r="C2915" s="19"/>
      <c r="D2915" s="143"/>
      <c r="E2915" s="7"/>
      <c r="F2915" s="21"/>
      <c r="G2915" s="22"/>
      <c r="H2915" s="273"/>
      <c r="I2915" s="23"/>
      <c r="J2915" s="24"/>
      <c r="K2915" s="71"/>
      <c r="L2915" s="246"/>
      <c r="M2915" s="351"/>
      <c r="N2915" s="73"/>
    </row>
    <row r="2916" spans="1:14" s="74" customFormat="1" ht="15" x14ac:dyDescent="0.2">
      <c r="A2916" s="25"/>
      <c r="B2916" s="18"/>
      <c r="C2916" s="19"/>
      <c r="D2916" s="143"/>
      <c r="E2916" s="7"/>
      <c r="F2916" s="21"/>
      <c r="G2916" s="22"/>
      <c r="H2916" s="273"/>
      <c r="I2916" s="23"/>
      <c r="J2916" s="24"/>
      <c r="K2916" s="71"/>
      <c r="L2916" s="246"/>
      <c r="M2916" s="351"/>
      <c r="N2916" s="73"/>
    </row>
    <row r="2917" spans="1:14" s="74" customFormat="1" ht="15" x14ac:dyDescent="0.2">
      <c r="A2917" s="25"/>
      <c r="B2917" s="18"/>
      <c r="C2917" s="19"/>
      <c r="D2917" s="143"/>
      <c r="E2917" s="7"/>
      <c r="F2917" s="21"/>
      <c r="G2917" s="22"/>
      <c r="H2917" s="273"/>
      <c r="I2917" s="23"/>
      <c r="J2917" s="24"/>
      <c r="K2917" s="71"/>
      <c r="L2917" s="246"/>
      <c r="M2917" s="351"/>
      <c r="N2917" s="73"/>
    </row>
    <row r="2918" spans="1:14" s="74" customFormat="1" ht="15" x14ac:dyDescent="0.2">
      <c r="A2918" s="25"/>
      <c r="B2918" s="18"/>
      <c r="C2918" s="19"/>
      <c r="D2918" s="143"/>
      <c r="E2918" s="7"/>
      <c r="F2918" s="21"/>
      <c r="G2918" s="22"/>
      <c r="H2918" s="273"/>
      <c r="I2918" s="23"/>
      <c r="J2918" s="24"/>
      <c r="K2918" s="71"/>
      <c r="L2918" s="246"/>
      <c r="M2918" s="351"/>
      <c r="N2918" s="73"/>
    </row>
    <row r="2919" spans="1:14" s="74" customFormat="1" ht="15" x14ac:dyDescent="0.2">
      <c r="A2919" s="25"/>
      <c r="B2919" s="18"/>
      <c r="C2919" s="19"/>
      <c r="D2919" s="143"/>
      <c r="E2919" s="7"/>
      <c r="F2919" s="21"/>
      <c r="G2919" s="22"/>
      <c r="H2919" s="273"/>
      <c r="I2919" s="23"/>
      <c r="J2919" s="24"/>
      <c r="K2919" s="71"/>
      <c r="L2919" s="246"/>
      <c r="M2919" s="351"/>
      <c r="N2919" s="73"/>
    </row>
    <row r="2920" spans="1:14" s="74" customFormat="1" ht="15" x14ac:dyDescent="0.2">
      <c r="A2920" s="25"/>
      <c r="B2920" s="18"/>
      <c r="C2920" s="19"/>
      <c r="D2920" s="143"/>
      <c r="E2920" s="7"/>
      <c r="F2920" s="21"/>
      <c r="G2920" s="22"/>
      <c r="H2920" s="273"/>
      <c r="I2920" s="23"/>
      <c r="J2920" s="24"/>
      <c r="K2920" s="71"/>
      <c r="L2920" s="246"/>
      <c r="M2920" s="351"/>
      <c r="N2920" s="73"/>
    </row>
    <row r="2921" spans="1:14" s="74" customFormat="1" ht="15" x14ac:dyDescent="0.2">
      <c r="A2921" s="25"/>
      <c r="B2921" s="18"/>
      <c r="C2921" s="19"/>
      <c r="D2921" s="143"/>
      <c r="E2921" s="7"/>
      <c r="F2921" s="21"/>
      <c r="G2921" s="22"/>
      <c r="H2921" s="273"/>
      <c r="I2921" s="23"/>
      <c r="J2921" s="24"/>
      <c r="K2921" s="71"/>
      <c r="L2921" s="246"/>
      <c r="M2921" s="351"/>
      <c r="N2921" s="73"/>
    </row>
    <row r="2922" spans="1:14" s="74" customFormat="1" ht="15" x14ac:dyDescent="0.2">
      <c r="A2922" s="25"/>
      <c r="B2922" s="18"/>
      <c r="C2922" s="19"/>
      <c r="D2922" s="143"/>
      <c r="E2922" s="7"/>
      <c r="F2922" s="21"/>
      <c r="G2922" s="22"/>
      <c r="H2922" s="273"/>
      <c r="I2922" s="23"/>
      <c r="J2922" s="24"/>
      <c r="K2922" s="71"/>
      <c r="L2922" s="246"/>
      <c r="M2922" s="351"/>
      <c r="N2922" s="73"/>
    </row>
    <row r="2923" spans="1:14" s="74" customFormat="1" ht="15" x14ac:dyDescent="0.2">
      <c r="A2923" s="25"/>
      <c r="B2923" s="18"/>
      <c r="C2923" s="19"/>
      <c r="D2923" s="143"/>
      <c r="E2923" s="7"/>
      <c r="F2923" s="21"/>
      <c r="G2923" s="22"/>
      <c r="H2923" s="273"/>
      <c r="I2923" s="23"/>
      <c r="J2923" s="24"/>
      <c r="K2923" s="71"/>
      <c r="L2923" s="246"/>
      <c r="M2923" s="351"/>
      <c r="N2923" s="73"/>
    </row>
    <row r="2924" spans="1:14" s="74" customFormat="1" ht="15" x14ac:dyDescent="0.2">
      <c r="A2924" s="25"/>
      <c r="B2924" s="18"/>
      <c r="C2924" s="19"/>
      <c r="D2924" s="143"/>
      <c r="E2924" s="7"/>
      <c r="F2924" s="21"/>
      <c r="G2924" s="22"/>
      <c r="H2924" s="273"/>
      <c r="I2924" s="23"/>
      <c r="J2924" s="24"/>
      <c r="K2924" s="71"/>
      <c r="L2924" s="246"/>
      <c r="M2924" s="351"/>
      <c r="N2924" s="73"/>
    </row>
    <row r="2925" spans="1:14" s="74" customFormat="1" ht="15" x14ac:dyDescent="0.2">
      <c r="A2925" s="25"/>
      <c r="B2925" s="18"/>
      <c r="C2925" s="19"/>
      <c r="D2925" s="143"/>
      <c r="E2925" s="7"/>
      <c r="F2925" s="21"/>
      <c r="G2925" s="22"/>
      <c r="H2925" s="273"/>
      <c r="I2925" s="23"/>
      <c r="J2925" s="24"/>
      <c r="K2925" s="71"/>
      <c r="L2925" s="246"/>
      <c r="M2925" s="351"/>
      <c r="N2925" s="73"/>
    </row>
    <row r="2926" spans="1:14" s="74" customFormat="1" ht="15" x14ac:dyDescent="0.2">
      <c r="A2926" s="25"/>
      <c r="B2926" s="18"/>
      <c r="C2926" s="19"/>
      <c r="D2926" s="143"/>
      <c r="E2926" s="7"/>
      <c r="F2926" s="21"/>
      <c r="G2926" s="22"/>
      <c r="H2926" s="273"/>
      <c r="I2926" s="23"/>
      <c r="J2926" s="24"/>
      <c r="K2926" s="71"/>
      <c r="L2926" s="246"/>
      <c r="M2926" s="351"/>
      <c r="N2926" s="73"/>
    </row>
    <row r="2927" spans="1:14" s="74" customFormat="1" ht="15" x14ac:dyDescent="0.2">
      <c r="A2927" s="25"/>
      <c r="B2927" s="18"/>
      <c r="C2927" s="19"/>
      <c r="D2927" s="143"/>
      <c r="E2927" s="7"/>
      <c r="F2927" s="21"/>
      <c r="G2927" s="22"/>
      <c r="H2927" s="273"/>
      <c r="I2927" s="23"/>
      <c r="J2927" s="24"/>
      <c r="K2927" s="71"/>
      <c r="L2927" s="246"/>
      <c r="M2927" s="351"/>
      <c r="N2927" s="73"/>
    </row>
    <row r="2928" spans="1:14" s="74" customFormat="1" ht="15" x14ac:dyDescent="0.2">
      <c r="A2928" s="25"/>
      <c r="B2928" s="18"/>
      <c r="C2928" s="19"/>
      <c r="D2928" s="143"/>
      <c r="E2928" s="7"/>
      <c r="F2928" s="21"/>
      <c r="G2928" s="22"/>
      <c r="H2928" s="273"/>
      <c r="I2928" s="23"/>
      <c r="J2928" s="24"/>
      <c r="K2928" s="71"/>
      <c r="L2928" s="246"/>
      <c r="M2928" s="351"/>
      <c r="N2928" s="73"/>
    </row>
    <row r="2929" spans="1:14" s="74" customFormat="1" ht="15" x14ac:dyDescent="0.2">
      <c r="A2929" s="25"/>
      <c r="B2929" s="18"/>
      <c r="C2929" s="19"/>
      <c r="D2929" s="143"/>
      <c r="E2929" s="7"/>
      <c r="F2929" s="21"/>
      <c r="G2929" s="22"/>
      <c r="H2929" s="273"/>
      <c r="I2929" s="23"/>
      <c r="J2929" s="24"/>
      <c r="K2929" s="71"/>
      <c r="L2929" s="246"/>
      <c r="M2929" s="351"/>
      <c r="N2929" s="73"/>
    </row>
    <row r="2930" spans="1:14" s="74" customFormat="1" ht="15" x14ac:dyDescent="0.2">
      <c r="A2930" s="25"/>
      <c r="B2930" s="18"/>
      <c r="C2930" s="19"/>
      <c r="D2930" s="143"/>
      <c r="E2930" s="7"/>
      <c r="F2930" s="21"/>
      <c r="G2930" s="22"/>
      <c r="H2930" s="273"/>
      <c r="I2930" s="23"/>
      <c r="J2930" s="24"/>
      <c r="K2930" s="71"/>
      <c r="L2930" s="246"/>
      <c r="M2930" s="351"/>
      <c r="N2930" s="73"/>
    </row>
    <row r="2931" spans="1:14" s="74" customFormat="1" ht="15" x14ac:dyDescent="0.2">
      <c r="A2931" s="25"/>
      <c r="B2931" s="18"/>
      <c r="C2931" s="19"/>
      <c r="D2931" s="143"/>
      <c r="E2931" s="7"/>
      <c r="F2931" s="21"/>
      <c r="G2931" s="22"/>
      <c r="H2931" s="273"/>
      <c r="I2931" s="23"/>
      <c r="J2931" s="24"/>
      <c r="K2931" s="71"/>
      <c r="L2931" s="246"/>
      <c r="M2931" s="351"/>
      <c r="N2931" s="73"/>
    </row>
    <row r="2932" spans="1:14" s="74" customFormat="1" ht="15" x14ac:dyDescent="0.2">
      <c r="A2932" s="25"/>
      <c r="B2932" s="18"/>
      <c r="C2932" s="19"/>
      <c r="D2932" s="143"/>
      <c r="E2932" s="7"/>
      <c r="F2932" s="21"/>
      <c r="G2932" s="22"/>
      <c r="H2932" s="273"/>
      <c r="I2932" s="23"/>
      <c r="J2932" s="24"/>
      <c r="K2932" s="71"/>
      <c r="L2932" s="246"/>
      <c r="M2932" s="351"/>
      <c r="N2932" s="73"/>
    </row>
    <row r="2933" spans="1:14" s="74" customFormat="1" ht="15" x14ac:dyDescent="0.2">
      <c r="A2933" s="25"/>
      <c r="B2933" s="18"/>
      <c r="C2933" s="19"/>
      <c r="D2933" s="143"/>
      <c r="E2933" s="7"/>
      <c r="F2933" s="21"/>
      <c r="G2933" s="22"/>
      <c r="H2933" s="273"/>
      <c r="I2933" s="23"/>
      <c r="J2933" s="24"/>
      <c r="K2933" s="71"/>
      <c r="L2933" s="246"/>
      <c r="M2933" s="351"/>
      <c r="N2933" s="73"/>
    </row>
    <row r="2934" spans="1:14" s="74" customFormat="1" ht="15" x14ac:dyDescent="0.2">
      <c r="A2934" s="25"/>
      <c r="B2934" s="18"/>
      <c r="C2934" s="19"/>
      <c r="D2934" s="143"/>
      <c r="E2934" s="7"/>
      <c r="F2934" s="21"/>
      <c r="G2934" s="22"/>
      <c r="H2934" s="273"/>
      <c r="I2934" s="23"/>
      <c r="J2934" s="24"/>
      <c r="K2934" s="71"/>
      <c r="L2934" s="246"/>
      <c r="M2934" s="351"/>
      <c r="N2934" s="73"/>
    </row>
    <row r="2935" spans="1:14" s="74" customFormat="1" ht="15" x14ac:dyDescent="0.2">
      <c r="A2935" s="25"/>
      <c r="B2935" s="18"/>
      <c r="C2935" s="19"/>
      <c r="D2935" s="143"/>
      <c r="E2935" s="7"/>
      <c r="F2935" s="21"/>
      <c r="G2935" s="22"/>
      <c r="H2935" s="273"/>
      <c r="I2935" s="23"/>
      <c r="J2935" s="24"/>
      <c r="K2935" s="71"/>
      <c r="L2935" s="246"/>
      <c r="M2935" s="351"/>
      <c r="N2935" s="73"/>
    </row>
    <row r="2936" spans="1:14" s="74" customFormat="1" ht="15" x14ac:dyDescent="0.2">
      <c r="A2936" s="25"/>
      <c r="B2936" s="18"/>
      <c r="C2936" s="19"/>
      <c r="D2936" s="143"/>
      <c r="E2936" s="7"/>
      <c r="F2936" s="21"/>
      <c r="G2936" s="22"/>
      <c r="H2936" s="273"/>
      <c r="I2936" s="23"/>
      <c r="J2936" s="24"/>
      <c r="K2936" s="71"/>
      <c r="L2936" s="246"/>
      <c r="M2936" s="351"/>
      <c r="N2936" s="73"/>
    </row>
    <row r="2937" spans="1:14" s="74" customFormat="1" ht="15" x14ac:dyDescent="0.2">
      <c r="A2937" s="25"/>
      <c r="B2937" s="18"/>
      <c r="C2937" s="19"/>
      <c r="D2937" s="143"/>
      <c r="E2937" s="7"/>
      <c r="F2937" s="21"/>
      <c r="G2937" s="22"/>
      <c r="H2937" s="273"/>
      <c r="I2937" s="23"/>
      <c r="J2937" s="24"/>
      <c r="K2937" s="71"/>
      <c r="L2937" s="246"/>
      <c r="M2937" s="351"/>
      <c r="N2937" s="73"/>
    </row>
    <row r="2938" spans="1:14" s="74" customFormat="1" ht="15" x14ac:dyDescent="0.2">
      <c r="A2938" s="25"/>
      <c r="B2938" s="18"/>
      <c r="C2938" s="19"/>
      <c r="D2938" s="143"/>
      <c r="E2938" s="7"/>
      <c r="F2938" s="21"/>
      <c r="G2938" s="22"/>
      <c r="H2938" s="273"/>
      <c r="I2938" s="23"/>
      <c r="J2938" s="24"/>
      <c r="K2938" s="71"/>
      <c r="L2938" s="246"/>
      <c r="M2938" s="351"/>
      <c r="N2938" s="73"/>
    </row>
    <row r="2939" spans="1:14" s="74" customFormat="1" ht="15" x14ac:dyDescent="0.2">
      <c r="A2939" s="25"/>
      <c r="B2939" s="18"/>
      <c r="C2939" s="19"/>
      <c r="D2939" s="143"/>
      <c r="E2939" s="7"/>
      <c r="F2939" s="21"/>
      <c r="G2939" s="22"/>
      <c r="H2939" s="273"/>
      <c r="I2939" s="23"/>
      <c r="J2939" s="24"/>
      <c r="K2939" s="71"/>
      <c r="L2939" s="246"/>
      <c r="M2939" s="351"/>
      <c r="N2939" s="73"/>
    </row>
    <row r="2940" spans="1:14" s="74" customFormat="1" ht="15" x14ac:dyDescent="0.2">
      <c r="A2940" s="25"/>
      <c r="B2940" s="18"/>
      <c r="C2940" s="19"/>
      <c r="D2940" s="143"/>
      <c r="E2940" s="7"/>
      <c r="F2940" s="21"/>
      <c r="G2940" s="22"/>
      <c r="H2940" s="273"/>
      <c r="I2940" s="23"/>
      <c r="J2940" s="24"/>
      <c r="K2940" s="71"/>
      <c r="L2940" s="246"/>
      <c r="M2940" s="351"/>
      <c r="N2940" s="73"/>
    </row>
    <row r="2941" spans="1:14" s="74" customFormat="1" ht="15" x14ac:dyDescent="0.2">
      <c r="A2941" s="25"/>
      <c r="B2941" s="18"/>
      <c r="C2941" s="19"/>
      <c r="D2941" s="143"/>
      <c r="E2941" s="7"/>
      <c r="F2941" s="21"/>
      <c r="G2941" s="22"/>
      <c r="H2941" s="273"/>
      <c r="I2941" s="23"/>
      <c r="J2941" s="24"/>
      <c r="K2941" s="71"/>
      <c r="L2941" s="246"/>
      <c r="M2941" s="351"/>
      <c r="N2941" s="73"/>
    </row>
    <row r="2942" spans="1:14" s="74" customFormat="1" ht="15" x14ac:dyDescent="0.2">
      <c r="A2942" s="25"/>
      <c r="B2942" s="18"/>
      <c r="C2942" s="19"/>
      <c r="D2942" s="143"/>
      <c r="E2942" s="7"/>
      <c r="F2942" s="21"/>
      <c r="G2942" s="22"/>
      <c r="H2942" s="273"/>
      <c r="I2942" s="23"/>
      <c r="J2942" s="24"/>
      <c r="K2942" s="71"/>
      <c r="L2942" s="246"/>
      <c r="M2942" s="351"/>
      <c r="N2942" s="73"/>
    </row>
    <row r="2943" spans="1:14" s="74" customFormat="1" ht="15" x14ac:dyDescent="0.2">
      <c r="A2943" s="25"/>
      <c r="B2943" s="18"/>
      <c r="C2943" s="19"/>
      <c r="D2943" s="143"/>
      <c r="E2943" s="7"/>
      <c r="F2943" s="21"/>
      <c r="G2943" s="22"/>
      <c r="H2943" s="273"/>
      <c r="I2943" s="23"/>
      <c r="J2943" s="24"/>
      <c r="K2943" s="71"/>
      <c r="L2943" s="246"/>
      <c r="M2943" s="351"/>
      <c r="N2943" s="73"/>
    </row>
    <row r="2944" spans="1:14" s="74" customFormat="1" ht="15" x14ac:dyDescent="0.2">
      <c r="A2944" s="25"/>
      <c r="B2944" s="18"/>
      <c r="C2944" s="19"/>
      <c r="D2944" s="143"/>
      <c r="E2944" s="7"/>
      <c r="F2944" s="21"/>
      <c r="G2944" s="22"/>
      <c r="H2944" s="273"/>
      <c r="I2944" s="23"/>
      <c r="J2944" s="24"/>
      <c r="K2944" s="71"/>
      <c r="L2944" s="246"/>
      <c r="M2944" s="351"/>
      <c r="N2944" s="73"/>
    </row>
    <row r="2945" spans="1:14" s="74" customFormat="1" ht="15" x14ac:dyDescent="0.25">
      <c r="A2945" s="25"/>
      <c r="B2945" s="18"/>
      <c r="C2945" s="19"/>
      <c r="D2945" s="143"/>
      <c r="E2945" s="7"/>
      <c r="F2945" s="21"/>
      <c r="G2945" s="22"/>
      <c r="H2945" s="273"/>
      <c r="I2945" s="23"/>
      <c r="J2945" s="24"/>
      <c r="K2945" s="71"/>
      <c r="L2945" s="246"/>
      <c r="M2945" s="344"/>
      <c r="N2945" s="73"/>
    </row>
    <row r="2946" spans="1:14" s="74" customFormat="1" ht="15" x14ac:dyDescent="0.2">
      <c r="A2946" s="25"/>
      <c r="B2946" s="18"/>
      <c r="C2946" s="19"/>
      <c r="D2946" s="143"/>
      <c r="E2946" s="7"/>
      <c r="F2946" s="21"/>
      <c r="G2946" s="22"/>
      <c r="H2946" s="273"/>
      <c r="I2946" s="23"/>
      <c r="J2946" s="24"/>
      <c r="K2946" s="71"/>
      <c r="L2946" s="246"/>
      <c r="M2946" s="351"/>
      <c r="N2946" s="73"/>
    </row>
    <row r="2947" spans="1:14" s="74" customFormat="1" ht="15" x14ac:dyDescent="0.2">
      <c r="A2947" s="25"/>
      <c r="B2947" s="18"/>
      <c r="C2947" s="19"/>
      <c r="D2947" s="143"/>
      <c r="E2947" s="7"/>
      <c r="F2947" s="21"/>
      <c r="G2947" s="22"/>
      <c r="H2947" s="273"/>
      <c r="I2947" s="23"/>
      <c r="J2947" s="24"/>
      <c r="K2947" s="71"/>
      <c r="L2947" s="246"/>
      <c r="M2947" s="351"/>
      <c r="N2947" s="73"/>
    </row>
    <row r="2948" spans="1:14" s="74" customFormat="1" ht="15" x14ac:dyDescent="0.2">
      <c r="A2948" s="25"/>
      <c r="B2948" s="18"/>
      <c r="C2948" s="19"/>
      <c r="D2948" s="143"/>
      <c r="E2948" s="7"/>
      <c r="F2948" s="21"/>
      <c r="G2948" s="22"/>
      <c r="H2948" s="273"/>
      <c r="I2948" s="23"/>
      <c r="J2948" s="24"/>
      <c r="K2948" s="71"/>
      <c r="L2948" s="246"/>
      <c r="M2948" s="351"/>
      <c r="N2948" s="73"/>
    </row>
    <row r="2949" spans="1:14" s="74" customFormat="1" ht="15" x14ac:dyDescent="0.2">
      <c r="A2949" s="25"/>
      <c r="B2949" s="18"/>
      <c r="C2949" s="19"/>
      <c r="D2949" s="143"/>
      <c r="E2949" s="7"/>
      <c r="F2949" s="21"/>
      <c r="G2949" s="22"/>
      <c r="H2949" s="273"/>
      <c r="I2949" s="23"/>
      <c r="J2949" s="24"/>
      <c r="K2949" s="71"/>
      <c r="L2949" s="246"/>
      <c r="M2949" s="351"/>
      <c r="N2949" s="73"/>
    </row>
    <row r="2950" spans="1:14" s="74" customFormat="1" ht="15" x14ac:dyDescent="0.2">
      <c r="A2950" s="25"/>
      <c r="B2950" s="18"/>
      <c r="C2950" s="19"/>
      <c r="D2950" s="143"/>
      <c r="E2950" s="7"/>
      <c r="F2950" s="21"/>
      <c r="G2950" s="22"/>
      <c r="H2950" s="273"/>
      <c r="I2950" s="23"/>
      <c r="J2950" s="24"/>
      <c r="K2950" s="71"/>
      <c r="L2950" s="246"/>
      <c r="M2950" s="351"/>
      <c r="N2950" s="73"/>
    </row>
    <row r="2951" spans="1:14" s="74" customFormat="1" ht="15" x14ac:dyDescent="0.2">
      <c r="A2951" s="25"/>
      <c r="B2951" s="18"/>
      <c r="C2951" s="19"/>
      <c r="D2951" s="143"/>
      <c r="E2951" s="7"/>
      <c r="F2951" s="21"/>
      <c r="G2951" s="22"/>
      <c r="H2951" s="273"/>
      <c r="I2951" s="23"/>
      <c r="J2951" s="24"/>
      <c r="K2951" s="71"/>
      <c r="L2951" s="246"/>
      <c r="M2951" s="351"/>
      <c r="N2951" s="73"/>
    </row>
    <row r="2952" spans="1:14" s="74" customFormat="1" ht="15" x14ac:dyDescent="0.2">
      <c r="A2952" s="25"/>
      <c r="B2952" s="18"/>
      <c r="C2952" s="19"/>
      <c r="D2952" s="143"/>
      <c r="E2952" s="7"/>
      <c r="F2952" s="21"/>
      <c r="G2952" s="22"/>
      <c r="H2952" s="273"/>
      <c r="I2952" s="23"/>
      <c r="J2952" s="24"/>
      <c r="K2952" s="71"/>
      <c r="L2952" s="246"/>
      <c r="M2952" s="351"/>
      <c r="N2952" s="73"/>
    </row>
    <row r="2953" spans="1:14" s="74" customFormat="1" ht="15" x14ac:dyDescent="0.2">
      <c r="A2953" s="25"/>
      <c r="B2953" s="18"/>
      <c r="C2953" s="19"/>
      <c r="D2953" s="143"/>
      <c r="E2953" s="7"/>
      <c r="F2953" s="21"/>
      <c r="G2953" s="22"/>
      <c r="H2953" s="273"/>
      <c r="I2953" s="23"/>
      <c r="J2953" s="24"/>
      <c r="K2953" s="71"/>
      <c r="L2953" s="246"/>
      <c r="M2953" s="351"/>
      <c r="N2953" s="73"/>
    </row>
    <row r="2954" spans="1:14" s="74" customFormat="1" ht="15" x14ac:dyDescent="0.2">
      <c r="A2954" s="25"/>
      <c r="B2954" s="18"/>
      <c r="C2954" s="19"/>
      <c r="D2954" s="143"/>
      <c r="E2954" s="7"/>
      <c r="F2954" s="21"/>
      <c r="G2954" s="22"/>
      <c r="H2954" s="273"/>
      <c r="I2954" s="23"/>
      <c r="J2954" s="24"/>
      <c r="K2954" s="71"/>
      <c r="L2954" s="246"/>
      <c r="M2954" s="351"/>
      <c r="N2954" s="73"/>
    </row>
    <row r="2955" spans="1:14" s="74" customFormat="1" ht="15" x14ac:dyDescent="0.2">
      <c r="A2955" s="25"/>
      <c r="B2955" s="18"/>
      <c r="C2955" s="19"/>
      <c r="D2955" s="143"/>
      <c r="E2955" s="7"/>
      <c r="F2955" s="21"/>
      <c r="G2955" s="22"/>
      <c r="H2955" s="273"/>
      <c r="I2955" s="23"/>
      <c r="J2955" s="24"/>
      <c r="K2955" s="71"/>
      <c r="L2955" s="246"/>
      <c r="M2955" s="351"/>
      <c r="N2955" s="73"/>
    </row>
    <row r="2956" spans="1:14" s="74" customFormat="1" ht="15" x14ac:dyDescent="0.25">
      <c r="A2956" s="17"/>
      <c r="B2956" s="18"/>
      <c r="C2956" s="19"/>
      <c r="D2956" s="143"/>
      <c r="E2956" s="7"/>
      <c r="F2956" s="21"/>
      <c r="G2956" s="22"/>
      <c r="H2956" s="273"/>
      <c r="I2956" s="23"/>
      <c r="J2956" s="24"/>
      <c r="K2956" s="71"/>
      <c r="L2956" s="246"/>
      <c r="M2956" s="351"/>
      <c r="N2956" s="73"/>
    </row>
    <row r="2957" spans="1:14" s="74" customFormat="1" ht="15" x14ac:dyDescent="0.2">
      <c r="A2957" s="25"/>
      <c r="B2957" s="18"/>
      <c r="C2957" s="19"/>
      <c r="D2957" s="143"/>
      <c r="E2957" s="7"/>
      <c r="F2957" s="21"/>
      <c r="G2957" s="22"/>
      <c r="H2957" s="273"/>
      <c r="I2957" s="23"/>
      <c r="J2957" s="24"/>
      <c r="K2957" s="71"/>
      <c r="L2957" s="246"/>
      <c r="M2957" s="351"/>
      <c r="N2957" s="73"/>
    </row>
    <row r="2958" spans="1:14" s="74" customFormat="1" ht="15" x14ac:dyDescent="0.2">
      <c r="A2958" s="25"/>
      <c r="B2958" s="18"/>
      <c r="C2958" s="19"/>
      <c r="D2958" s="143"/>
      <c r="E2958" s="7"/>
      <c r="F2958" s="21"/>
      <c r="G2958" s="22"/>
      <c r="H2958" s="273"/>
      <c r="I2958" s="23"/>
      <c r="J2958" s="24"/>
      <c r="K2958" s="71"/>
      <c r="L2958" s="246"/>
      <c r="M2958" s="351"/>
      <c r="N2958" s="73"/>
    </row>
    <row r="2959" spans="1:14" s="74" customFormat="1" ht="15" x14ac:dyDescent="0.25">
      <c r="A2959" s="25"/>
      <c r="B2959" s="18"/>
      <c r="C2959" s="19"/>
      <c r="D2959" s="143"/>
      <c r="E2959" s="7"/>
      <c r="F2959" s="21"/>
      <c r="G2959" s="22"/>
      <c r="H2959" s="273"/>
      <c r="I2959" s="23"/>
      <c r="J2959" s="24"/>
      <c r="K2959" s="71"/>
      <c r="L2959" s="246"/>
      <c r="M2959" s="344"/>
      <c r="N2959" s="73"/>
    </row>
    <row r="2960" spans="1:14" s="74" customFormat="1" ht="15" x14ac:dyDescent="0.2">
      <c r="A2960" s="25"/>
      <c r="B2960" s="18"/>
      <c r="C2960" s="19"/>
      <c r="D2960" s="143"/>
      <c r="E2960" s="7"/>
      <c r="F2960" s="21"/>
      <c r="G2960" s="22"/>
      <c r="H2960" s="273"/>
      <c r="I2960" s="23"/>
      <c r="J2960" s="24"/>
      <c r="K2960" s="71"/>
      <c r="L2960" s="246"/>
      <c r="M2960" s="351"/>
      <c r="N2960" s="73"/>
    </row>
    <row r="2961" spans="1:14" s="74" customFormat="1" ht="15" x14ac:dyDescent="0.2">
      <c r="A2961" s="25"/>
      <c r="B2961" s="18"/>
      <c r="C2961" s="19"/>
      <c r="D2961" s="143"/>
      <c r="E2961" s="7"/>
      <c r="F2961" s="21"/>
      <c r="G2961" s="22"/>
      <c r="H2961" s="273"/>
      <c r="I2961" s="23"/>
      <c r="J2961" s="24"/>
      <c r="K2961" s="71"/>
      <c r="L2961" s="246"/>
      <c r="M2961" s="351"/>
      <c r="N2961" s="73"/>
    </row>
    <row r="2962" spans="1:14" s="74" customFormat="1" ht="15" x14ac:dyDescent="0.2">
      <c r="A2962" s="25"/>
      <c r="B2962" s="18"/>
      <c r="C2962" s="19"/>
      <c r="D2962" s="143"/>
      <c r="E2962" s="7"/>
      <c r="F2962" s="21"/>
      <c r="G2962" s="22"/>
      <c r="H2962" s="273"/>
      <c r="I2962" s="23"/>
      <c r="J2962" s="24"/>
      <c r="K2962" s="71"/>
      <c r="L2962" s="246"/>
      <c r="M2962" s="351"/>
      <c r="N2962" s="73"/>
    </row>
    <row r="2963" spans="1:14" s="74" customFormat="1" ht="15" x14ac:dyDescent="0.2">
      <c r="A2963" s="25"/>
      <c r="B2963" s="18"/>
      <c r="C2963" s="19"/>
      <c r="D2963" s="143"/>
      <c r="E2963" s="7"/>
      <c r="F2963" s="21"/>
      <c r="G2963" s="22"/>
      <c r="H2963" s="273"/>
      <c r="I2963" s="23"/>
      <c r="J2963" s="24"/>
      <c r="K2963" s="71"/>
      <c r="L2963" s="246"/>
      <c r="M2963" s="351"/>
      <c r="N2963" s="73"/>
    </row>
    <row r="2964" spans="1:14" s="74" customFormat="1" ht="15" x14ac:dyDescent="0.2">
      <c r="A2964" s="25"/>
      <c r="B2964" s="18"/>
      <c r="C2964" s="19"/>
      <c r="D2964" s="143"/>
      <c r="E2964" s="7"/>
      <c r="F2964" s="21"/>
      <c r="G2964" s="22"/>
      <c r="H2964" s="273"/>
      <c r="I2964" s="23"/>
      <c r="J2964" s="24"/>
      <c r="K2964" s="71"/>
      <c r="L2964" s="246"/>
      <c r="M2964" s="351"/>
      <c r="N2964" s="73"/>
    </row>
    <row r="2965" spans="1:14" s="74" customFormat="1" ht="15" x14ac:dyDescent="0.2">
      <c r="A2965" s="25"/>
      <c r="B2965" s="18"/>
      <c r="C2965" s="19"/>
      <c r="D2965" s="143"/>
      <c r="E2965" s="7"/>
      <c r="F2965" s="21"/>
      <c r="G2965" s="22"/>
      <c r="H2965" s="273"/>
      <c r="I2965" s="23"/>
      <c r="J2965" s="24"/>
      <c r="K2965" s="71"/>
      <c r="L2965" s="246"/>
      <c r="M2965" s="351"/>
      <c r="N2965" s="73"/>
    </row>
    <row r="2966" spans="1:14" s="74" customFormat="1" ht="15" x14ac:dyDescent="0.2">
      <c r="A2966" s="25"/>
      <c r="B2966" s="18"/>
      <c r="C2966" s="19"/>
      <c r="D2966" s="143"/>
      <c r="E2966" s="7"/>
      <c r="F2966" s="21"/>
      <c r="G2966" s="22"/>
      <c r="H2966" s="273"/>
      <c r="I2966" s="23"/>
      <c r="J2966" s="24"/>
      <c r="K2966" s="71"/>
      <c r="L2966" s="246"/>
      <c r="M2966" s="351"/>
      <c r="N2966" s="73"/>
    </row>
    <row r="2967" spans="1:14" s="74" customFormat="1" ht="15" x14ac:dyDescent="0.2">
      <c r="A2967" s="25"/>
      <c r="B2967" s="18"/>
      <c r="C2967" s="19"/>
      <c r="D2967" s="143"/>
      <c r="E2967" s="7"/>
      <c r="F2967" s="21"/>
      <c r="G2967" s="22"/>
      <c r="H2967" s="273"/>
      <c r="I2967" s="23"/>
      <c r="J2967" s="24"/>
      <c r="K2967" s="71"/>
      <c r="L2967" s="246"/>
      <c r="M2967" s="351"/>
      <c r="N2967" s="73"/>
    </row>
    <row r="2968" spans="1:14" s="74" customFormat="1" ht="15" x14ac:dyDescent="0.2">
      <c r="A2968" s="25"/>
      <c r="B2968" s="18"/>
      <c r="C2968" s="19"/>
      <c r="D2968" s="143"/>
      <c r="E2968" s="7"/>
      <c r="F2968" s="21"/>
      <c r="G2968" s="22"/>
      <c r="H2968" s="273"/>
      <c r="I2968" s="23"/>
      <c r="J2968" s="24"/>
      <c r="K2968" s="71"/>
      <c r="L2968" s="246"/>
      <c r="M2968" s="351"/>
      <c r="N2968" s="73"/>
    </row>
    <row r="2969" spans="1:14" s="74" customFormat="1" ht="15" x14ac:dyDescent="0.2">
      <c r="A2969" s="25"/>
      <c r="B2969" s="18"/>
      <c r="C2969" s="19"/>
      <c r="D2969" s="143"/>
      <c r="E2969" s="7"/>
      <c r="F2969" s="21"/>
      <c r="G2969" s="22"/>
      <c r="H2969" s="273"/>
      <c r="I2969" s="23"/>
      <c r="J2969" s="24"/>
      <c r="K2969" s="71"/>
      <c r="L2969" s="246"/>
      <c r="M2969" s="351"/>
      <c r="N2969" s="73"/>
    </row>
    <row r="2970" spans="1:14" s="74" customFormat="1" ht="15" x14ac:dyDescent="0.2">
      <c r="A2970" s="25"/>
      <c r="B2970" s="18"/>
      <c r="C2970" s="19"/>
      <c r="D2970" s="143"/>
      <c r="E2970" s="7"/>
      <c r="F2970" s="21"/>
      <c r="G2970" s="22"/>
      <c r="H2970" s="273"/>
      <c r="I2970" s="23"/>
      <c r="J2970" s="24"/>
      <c r="K2970" s="71"/>
      <c r="L2970" s="246"/>
      <c r="M2970" s="351"/>
      <c r="N2970" s="73"/>
    </row>
    <row r="2971" spans="1:14" s="74" customFormat="1" ht="15" x14ac:dyDescent="0.2">
      <c r="A2971" s="25"/>
      <c r="B2971" s="18"/>
      <c r="C2971" s="19"/>
      <c r="D2971" s="143"/>
      <c r="E2971" s="7"/>
      <c r="F2971" s="21"/>
      <c r="G2971" s="22"/>
      <c r="H2971" s="273"/>
      <c r="I2971" s="23"/>
      <c r="J2971" s="24"/>
      <c r="K2971" s="71"/>
      <c r="L2971" s="246"/>
      <c r="M2971" s="351"/>
      <c r="N2971" s="73"/>
    </row>
    <row r="2972" spans="1:14" s="74" customFormat="1" ht="15" x14ac:dyDescent="0.2">
      <c r="A2972" s="25"/>
      <c r="B2972" s="18"/>
      <c r="C2972" s="19"/>
      <c r="D2972" s="143"/>
      <c r="E2972" s="7"/>
      <c r="F2972" s="21"/>
      <c r="G2972" s="22"/>
      <c r="H2972" s="273"/>
      <c r="I2972" s="23"/>
      <c r="J2972" s="24"/>
      <c r="K2972" s="71"/>
      <c r="L2972" s="246"/>
      <c r="M2972" s="351"/>
      <c r="N2972" s="73"/>
    </row>
    <row r="2973" spans="1:14" s="74" customFormat="1" ht="15" x14ac:dyDescent="0.2">
      <c r="A2973" s="25"/>
      <c r="B2973" s="18"/>
      <c r="C2973" s="19"/>
      <c r="D2973" s="143"/>
      <c r="E2973" s="7"/>
      <c r="F2973" s="21"/>
      <c r="G2973" s="22"/>
      <c r="H2973" s="273"/>
      <c r="I2973" s="23"/>
      <c r="J2973" s="24"/>
      <c r="K2973" s="71"/>
      <c r="L2973" s="246"/>
      <c r="M2973" s="351"/>
      <c r="N2973" s="73"/>
    </row>
    <row r="2974" spans="1:14" s="74" customFormat="1" x14ac:dyDescent="0.2">
      <c r="A2974" s="75"/>
      <c r="B2974" s="141"/>
      <c r="C2974" s="77"/>
      <c r="D2974" s="7"/>
      <c r="E2974" s="7"/>
      <c r="F2974" s="21"/>
      <c r="G2974" s="21"/>
      <c r="H2974" s="273"/>
      <c r="I2974" s="135"/>
      <c r="J2974" s="24"/>
      <c r="K2974" s="35"/>
      <c r="L2974" s="246"/>
      <c r="M2974" s="349"/>
      <c r="N2974" s="73"/>
    </row>
    <row r="2975" spans="1:14" s="74" customFormat="1" ht="15" x14ac:dyDescent="0.25">
      <c r="A2975" s="17"/>
      <c r="B2975" s="18"/>
      <c r="C2975" s="19"/>
      <c r="D2975" s="143"/>
      <c r="E2975" s="7"/>
      <c r="F2975" s="21"/>
      <c r="G2975" s="22"/>
      <c r="H2975" s="273"/>
      <c r="I2975" s="23"/>
      <c r="J2975" s="24"/>
      <c r="K2975" s="71"/>
      <c r="L2975" s="246"/>
      <c r="M2975" s="351"/>
      <c r="N2975" s="73"/>
    </row>
    <row r="2976" spans="1:14" s="74" customFormat="1" ht="15" x14ac:dyDescent="0.2">
      <c r="A2976" s="25"/>
      <c r="B2976" s="18"/>
      <c r="C2976" s="19"/>
      <c r="D2976" s="143"/>
      <c r="E2976" s="7"/>
      <c r="F2976" s="21"/>
      <c r="G2976" s="22"/>
      <c r="H2976" s="273"/>
      <c r="I2976" s="23"/>
      <c r="J2976" s="24"/>
      <c r="K2976" s="71"/>
      <c r="L2976" s="246"/>
      <c r="M2976" s="351"/>
      <c r="N2976" s="73"/>
    </row>
    <row r="2977" spans="1:14" s="74" customFormat="1" ht="15" x14ac:dyDescent="0.2">
      <c r="A2977" s="25"/>
      <c r="B2977" s="18"/>
      <c r="C2977" s="19"/>
      <c r="D2977" s="143"/>
      <c r="E2977" s="7"/>
      <c r="F2977" s="21"/>
      <c r="G2977" s="22"/>
      <c r="H2977" s="273"/>
      <c r="I2977" s="23"/>
      <c r="J2977" s="24"/>
      <c r="K2977" s="71"/>
      <c r="L2977" s="246"/>
      <c r="M2977" s="351"/>
      <c r="N2977" s="73"/>
    </row>
    <row r="2978" spans="1:14" s="74" customFormat="1" ht="15" x14ac:dyDescent="0.2">
      <c r="A2978" s="25"/>
      <c r="B2978" s="18"/>
      <c r="C2978" s="19"/>
      <c r="D2978" s="143"/>
      <c r="E2978" s="7"/>
      <c r="F2978" s="21"/>
      <c r="G2978" s="22"/>
      <c r="H2978" s="273"/>
      <c r="I2978" s="23"/>
      <c r="J2978" s="24"/>
      <c r="K2978" s="71"/>
      <c r="L2978" s="246"/>
      <c r="M2978" s="351"/>
      <c r="N2978" s="73"/>
    </row>
    <row r="2979" spans="1:14" s="74" customFormat="1" ht="15" x14ac:dyDescent="0.2">
      <c r="A2979" s="25"/>
      <c r="B2979" s="18"/>
      <c r="C2979" s="19"/>
      <c r="D2979" s="143"/>
      <c r="E2979" s="7"/>
      <c r="F2979" s="21"/>
      <c r="G2979" s="22"/>
      <c r="H2979" s="273"/>
      <c r="I2979" s="23"/>
      <c r="J2979" s="24"/>
      <c r="K2979" s="71"/>
      <c r="L2979" s="246"/>
      <c r="M2979" s="351"/>
      <c r="N2979" s="73"/>
    </row>
    <row r="2980" spans="1:14" s="74" customFormat="1" ht="15" x14ac:dyDescent="0.2">
      <c r="A2980" s="25"/>
      <c r="B2980" s="18"/>
      <c r="C2980" s="19"/>
      <c r="D2980" s="143"/>
      <c r="E2980" s="7"/>
      <c r="F2980" s="21"/>
      <c r="G2980" s="22"/>
      <c r="H2980" s="273"/>
      <c r="I2980" s="23"/>
      <c r="J2980" s="24"/>
      <c r="K2980" s="71"/>
      <c r="L2980" s="246"/>
      <c r="M2980" s="351"/>
      <c r="N2980" s="73"/>
    </row>
    <row r="2981" spans="1:14" s="74" customFormat="1" ht="15" x14ac:dyDescent="0.2">
      <c r="A2981" s="25"/>
      <c r="B2981" s="18"/>
      <c r="C2981" s="19"/>
      <c r="D2981" s="143"/>
      <c r="E2981" s="7"/>
      <c r="F2981" s="21"/>
      <c r="G2981" s="22"/>
      <c r="H2981" s="273"/>
      <c r="I2981" s="23"/>
      <c r="J2981" s="24"/>
      <c r="K2981" s="71"/>
      <c r="L2981" s="246"/>
      <c r="M2981" s="351"/>
      <c r="N2981" s="73"/>
    </row>
    <row r="2982" spans="1:14" s="74" customFormat="1" ht="15" x14ac:dyDescent="0.2">
      <c r="A2982" s="25"/>
      <c r="B2982" s="18"/>
      <c r="C2982" s="19"/>
      <c r="D2982" s="143"/>
      <c r="E2982" s="7"/>
      <c r="F2982" s="21"/>
      <c r="G2982" s="22"/>
      <c r="H2982" s="273"/>
      <c r="I2982" s="23"/>
      <c r="J2982" s="24"/>
      <c r="K2982" s="71"/>
      <c r="L2982" s="246"/>
      <c r="M2982" s="351"/>
      <c r="N2982" s="73"/>
    </row>
    <row r="2983" spans="1:14" s="74" customFormat="1" ht="15" x14ac:dyDescent="0.2">
      <c r="A2983" s="25"/>
      <c r="B2983" s="18"/>
      <c r="C2983" s="19"/>
      <c r="D2983" s="143"/>
      <c r="E2983" s="7"/>
      <c r="F2983" s="21"/>
      <c r="G2983" s="22"/>
      <c r="H2983" s="273"/>
      <c r="I2983" s="23"/>
      <c r="J2983" s="24"/>
      <c r="K2983" s="71"/>
      <c r="L2983" s="246"/>
      <c r="M2983" s="351"/>
      <c r="N2983" s="73"/>
    </row>
    <row r="2984" spans="1:14" s="74" customFormat="1" ht="15" x14ac:dyDescent="0.2">
      <c r="A2984" s="25"/>
      <c r="B2984" s="18"/>
      <c r="C2984" s="19"/>
      <c r="D2984" s="143"/>
      <c r="E2984" s="7"/>
      <c r="F2984" s="21"/>
      <c r="G2984" s="22"/>
      <c r="H2984" s="273"/>
      <c r="I2984" s="23"/>
      <c r="J2984" s="24"/>
      <c r="K2984" s="71"/>
      <c r="L2984" s="246"/>
      <c r="M2984" s="351"/>
      <c r="N2984" s="73"/>
    </row>
    <row r="2985" spans="1:14" s="74" customFormat="1" ht="15" x14ac:dyDescent="0.2">
      <c r="A2985" s="25"/>
      <c r="B2985" s="18"/>
      <c r="C2985" s="19"/>
      <c r="D2985" s="143"/>
      <c r="E2985" s="7"/>
      <c r="F2985" s="21"/>
      <c r="G2985" s="22"/>
      <c r="H2985" s="273"/>
      <c r="I2985" s="23"/>
      <c r="J2985" s="24"/>
      <c r="K2985" s="71"/>
      <c r="L2985" s="246"/>
      <c r="M2985" s="351"/>
      <c r="N2985" s="73"/>
    </row>
    <row r="2986" spans="1:14" s="74" customFormat="1" ht="15" x14ac:dyDescent="0.2">
      <c r="A2986" s="25"/>
      <c r="B2986" s="18"/>
      <c r="C2986" s="19"/>
      <c r="D2986" s="143"/>
      <c r="E2986" s="7"/>
      <c r="F2986" s="21"/>
      <c r="G2986" s="22"/>
      <c r="H2986" s="273"/>
      <c r="I2986" s="23"/>
      <c r="J2986" s="24"/>
      <c r="K2986" s="71"/>
      <c r="L2986" s="246"/>
      <c r="M2986" s="351"/>
      <c r="N2986" s="73"/>
    </row>
    <row r="2987" spans="1:14" s="74" customFormat="1" ht="15" x14ac:dyDescent="0.2">
      <c r="A2987" s="25"/>
      <c r="B2987" s="18"/>
      <c r="C2987" s="19"/>
      <c r="D2987" s="143"/>
      <c r="E2987" s="7"/>
      <c r="F2987" s="21"/>
      <c r="G2987" s="22"/>
      <c r="H2987" s="273"/>
      <c r="I2987" s="23"/>
      <c r="J2987" s="24"/>
      <c r="K2987" s="71"/>
      <c r="L2987" s="246"/>
      <c r="M2987" s="351"/>
      <c r="N2987" s="73"/>
    </row>
    <row r="2988" spans="1:14" s="74" customFormat="1" ht="15" x14ac:dyDescent="0.2">
      <c r="A2988" s="25"/>
      <c r="B2988" s="18"/>
      <c r="C2988" s="19"/>
      <c r="D2988" s="143"/>
      <c r="E2988" s="7"/>
      <c r="F2988" s="21"/>
      <c r="G2988" s="22"/>
      <c r="H2988" s="273"/>
      <c r="I2988" s="23"/>
      <c r="J2988" s="24"/>
      <c r="K2988" s="71"/>
      <c r="L2988" s="246"/>
      <c r="M2988" s="351"/>
      <c r="N2988" s="73"/>
    </row>
    <row r="2989" spans="1:14" s="74" customFormat="1" ht="15" x14ac:dyDescent="0.2">
      <c r="A2989" s="25"/>
      <c r="B2989" s="18"/>
      <c r="C2989" s="19"/>
      <c r="D2989" s="143"/>
      <c r="E2989" s="7"/>
      <c r="F2989" s="21"/>
      <c r="G2989" s="22"/>
      <c r="H2989" s="273"/>
      <c r="I2989" s="23"/>
      <c r="J2989" s="24"/>
      <c r="K2989" s="71"/>
      <c r="L2989" s="246"/>
      <c r="M2989" s="351"/>
      <c r="N2989" s="73"/>
    </row>
    <row r="2990" spans="1:14" s="74" customFormat="1" ht="15" x14ac:dyDescent="0.2">
      <c r="A2990" s="25"/>
      <c r="B2990" s="18"/>
      <c r="C2990" s="19"/>
      <c r="D2990" s="143"/>
      <c r="E2990" s="7"/>
      <c r="F2990" s="21"/>
      <c r="G2990" s="22"/>
      <c r="H2990" s="273"/>
      <c r="I2990" s="23"/>
      <c r="J2990" s="24"/>
      <c r="K2990" s="71"/>
      <c r="L2990" s="246"/>
      <c r="M2990" s="351"/>
      <c r="N2990" s="73"/>
    </row>
    <row r="2991" spans="1:14" s="74" customFormat="1" ht="15" x14ac:dyDescent="0.2">
      <c r="A2991" s="25"/>
      <c r="B2991" s="18"/>
      <c r="C2991" s="19"/>
      <c r="D2991" s="143"/>
      <c r="E2991" s="7"/>
      <c r="F2991" s="21"/>
      <c r="G2991" s="22"/>
      <c r="H2991" s="273"/>
      <c r="I2991" s="23"/>
      <c r="J2991" s="24"/>
      <c r="K2991" s="71"/>
      <c r="L2991" s="246"/>
      <c r="M2991" s="351"/>
      <c r="N2991" s="73"/>
    </row>
    <row r="2992" spans="1:14" s="74" customFormat="1" ht="15" x14ac:dyDescent="0.2">
      <c r="A2992" s="25"/>
      <c r="B2992" s="18"/>
      <c r="C2992" s="19"/>
      <c r="D2992" s="143"/>
      <c r="E2992" s="7"/>
      <c r="F2992" s="21"/>
      <c r="G2992" s="22"/>
      <c r="H2992" s="273"/>
      <c r="I2992" s="23"/>
      <c r="J2992" s="24"/>
      <c r="K2992" s="71"/>
      <c r="L2992" s="246"/>
      <c r="M2992" s="351"/>
      <c r="N2992" s="73"/>
    </row>
    <row r="2993" spans="1:14" s="74" customFormat="1" ht="15" x14ac:dyDescent="0.2">
      <c r="A2993" s="25"/>
      <c r="B2993" s="18"/>
      <c r="C2993" s="19"/>
      <c r="D2993" s="143"/>
      <c r="E2993" s="7"/>
      <c r="F2993" s="21"/>
      <c r="G2993" s="22"/>
      <c r="H2993" s="273"/>
      <c r="I2993" s="23"/>
      <c r="J2993" s="24"/>
      <c r="K2993" s="71"/>
      <c r="L2993" s="246"/>
      <c r="M2993" s="351"/>
      <c r="N2993" s="73"/>
    </row>
    <row r="2994" spans="1:14" s="74" customFormat="1" ht="15" x14ac:dyDescent="0.2">
      <c r="A2994" s="25"/>
      <c r="B2994" s="18"/>
      <c r="C2994" s="19"/>
      <c r="D2994" s="143"/>
      <c r="E2994" s="7"/>
      <c r="F2994" s="21"/>
      <c r="G2994" s="22"/>
      <c r="H2994" s="273"/>
      <c r="I2994" s="23"/>
      <c r="J2994" s="24"/>
      <c r="K2994" s="71"/>
      <c r="L2994" s="246"/>
      <c r="M2994" s="351"/>
      <c r="N2994" s="73"/>
    </row>
    <row r="2995" spans="1:14" s="74" customFormat="1" ht="15" x14ac:dyDescent="0.2">
      <c r="A2995" s="25"/>
      <c r="B2995" s="18"/>
      <c r="C2995" s="19"/>
      <c r="D2995" s="143"/>
      <c r="E2995" s="7"/>
      <c r="F2995" s="21"/>
      <c r="G2995" s="22"/>
      <c r="H2995" s="273"/>
      <c r="I2995" s="23"/>
      <c r="J2995" s="24"/>
      <c r="K2995" s="71"/>
      <c r="L2995" s="246"/>
      <c r="M2995" s="351"/>
      <c r="N2995" s="73"/>
    </row>
    <row r="2996" spans="1:14" s="74" customFormat="1" ht="15" x14ac:dyDescent="0.2">
      <c r="A2996" s="25"/>
      <c r="B2996" s="18"/>
      <c r="C2996" s="19"/>
      <c r="D2996" s="143"/>
      <c r="E2996" s="7"/>
      <c r="F2996" s="21"/>
      <c r="G2996" s="22"/>
      <c r="H2996" s="273"/>
      <c r="I2996" s="23"/>
      <c r="J2996" s="24"/>
      <c r="K2996" s="71"/>
      <c r="L2996" s="246"/>
      <c r="M2996" s="351"/>
      <c r="N2996" s="73"/>
    </row>
    <row r="2997" spans="1:14" s="74" customFormat="1" ht="15" x14ac:dyDescent="0.25">
      <c r="A2997" s="17"/>
      <c r="B2997" s="18"/>
      <c r="C2997" s="19"/>
      <c r="D2997" s="143"/>
      <c r="E2997" s="7"/>
      <c r="F2997" s="21"/>
      <c r="G2997" s="22"/>
      <c r="H2997" s="273"/>
      <c r="I2997" s="23"/>
      <c r="J2997" s="24"/>
      <c r="K2997" s="71"/>
      <c r="L2997" s="246"/>
      <c r="M2997" s="351"/>
      <c r="N2997" s="73"/>
    </row>
    <row r="2998" spans="1:14" s="74" customFormat="1" ht="15" x14ac:dyDescent="0.2">
      <c r="A2998" s="25"/>
      <c r="B2998" s="18"/>
      <c r="C2998" s="19"/>
      <c r="D2998" s="143"/>
      <c r="E2998" s="7"/>
      <c r="F2998" s="21"/>
      <c r="G2998" s="22"/>
      <c r="H2998" s="273"/>
      <c r="I2998" s="23"/>
      <c r="J2998" s="24"/>
      <c r="K2998" s="71"/>
      <c r="L2998" s="246"/>
      <c r="M2998" s="351"/>
      <c r="N2998" s="73"/>
    </row>
    <row r="2999" spans="1:14" s="74" customFormat="1" ht="15" x14ac:dyDescent="0.2">
      <c r="A2999" s="25"/>
      <c r="B2999" s="18"/>
      <c r="C2999" s="19"/>
      <c r="D2999" s="143"/>
      <c r="E2999" s="7"/>
      <c r="F2999" s="21"/>
      <c r="G2999" s="22"/>
      <c r="H2999" s="273"/>
      <c r="I2999" s="23"/>
      <c r="J2999" s="24"/>
      <c r="K2999" s="71"/>
      <c r="L2999" s="246"/>
      <c r="M2999" s="351"/>
      <c r="N2999" s="73"/>
    </row>
    <row r="3000" spans="1:14" s="74" customFormat="1" ht="15" x14ac:dyDescent="0.2">
      <c r="A3000" s="25"/>
      <c r="B3000" s="18"/>
      <c r="C3000" s="19"/>
      <c r="D3000" s="143"/>
      <c r="E3000" s="7"/>
      <c r="F3000" s="21"/>
      <c r="G3000" s="22"/>
      <c r="H3000" s="273"/>
      <c r="I3000" s="23"/>
      <c r="J3000" s="24"/>
      <c r="K3000" s="71"/>
      <c r="L3000" s="246"/>
      <c r="M3000" s="351"/>
      <c r="N3000" s="73"/>
    </row>
    <row r="3001" spans="1:14" s="74" customFormat="1" ht="15" x14ac:dyDescent="0.2">
      <c r="A3001" s="25"/>
      <c r="B3001" s="18"/>
      <c r="C3001" s="19"/>
      <c r="D3001" s="143"/>
      <c r="E3001" s="7"/>
      <c r="F3001" s="21"/>
      <c r="G3001" s="22"/>
      <c r="H3001" s="273"/>
      <c r="I3001" s="23"/>
      <c r="J3001" s="24"/>
      <c r="K3001" s="71"/>
      <c r="L3001" s="246"/>
      <c r="M3001" s="351"/>
      <c r="N3001" s="73"/>
    </row>
    <row r="3002" spans="1:14" s="74" customFormat="1" ht="15" x14ac:dyDescent="0.2">
      <c r="A3002" s="25"/>
      <c r="B3002" s="18"/>
      <c r="C3002" s="19"/>
      <c r="D3002" s="143"/>
      <c r="E3002" s="7"/>
      <c r="F3002" s="21"/>
      <c r="G3002" s="22"/>
      <c r="H3002" s="273"/>
      <c r="I3002" s="23"/>
      <c r="J3002" s="24"/>
      <c r="K3002" s="71"/>
      <c r="L3002" s="246"/>
      <c r="M3002" s="351"/>
      <c r="N3002" s="73"/>
    </row>
    <row r="3003" spans="1:14" s="74" customFormat="1" ht="15" x14ac:dyDescent="0.25">
      <c r="A3003" s="17"/>
      <c r="B3003" s="18"/>
      <c r="C3003" s="19"/>
      <c r="D3003" s="143"/>
      <c r="E3003" s="7"/>
      <c r="F3003" s="21"/>
      <c r="G3003" s="22"/>
      <c r="H3003" s="273"/>
      <c r="I3003" s="23"/>
      <c r="J3003" s="24"/>
      <c r="K3003" s="71"/>
      <c r="L3003" s="246"/>
      <c r="M3003" s="351"/>
      <c r="N3003" s="73"/>
    </row>
    <row r="3004" spans="1:14" s="74" customFormat="1" ht="15" x14ac:dyDescent="0.2">
      <c r="A3004" s="25"/>
      <c r="B3004" s="18"/>
      <c r="C3004" s="19"/>
      <c r="D3004" s="143"/>
      <c r="E3004" s="7"/>
      <c r="F3004" s="21"/>
      <c r="G3004" s="22"/>
      <c r="H3004" s="273"/>
      <c r="I3004" s="23"/>
      <c r="J3004" s="24"/>
      <c r="K3004" s="71"/>
      <c r="L3004" s="246"/>
      <c r="M3004" s="351"/>
      <c r="N3004" s="73"/>
    </row>
    <row r="3005" spans="1:14" s="74" customFormat="1" ht="15" x14ac:dyDescent="0.2">
      <c r="A3005" s="25"/>
      <c r="B3005" s="18"/>
      <c r="C3005" s="19"/>
      <c r="D3005" s="143"/>
      <c r="E3005" s="7"/>
      <c r="F3005" s="21"/>
      <c r="G3005" s="22"/>
      <c r="H3005" s="273"/>
      <c r="I3005" s="23"/>
      <c r="J3005" s="24"/>
      <c r="K3005" s="71"/>
      <c r="L3005" s="246"/>
      <c r="M3005" s="351"/>
      <c r="N3005" s="73"/>
    </row>
    <row r="3006" spans="1:14" s="74" customFormat="1" ht="15" x14ac:dyDescent="0.2">
      <c r="A3006" s="25"/>
      <c r="B3006" s="18"/>
      <c r="C3006" s="19"/>
      <c r="D3006" s="143"/>
      <c r="E3006" s="7"/>
      <c r="F3006" s="21"/>
      <c r="G3006" s="22"/>
      <c r="H3006" s="273"/>
      <c r="I3006" s="23"/>
      <c r="J3006" s="24"/>
      <c r="K3006" s="71"/>
      <c r="L3006" s="246"/>
      <c r="M3006" s="351"/>
      <c r="N3006" s="73"/>
    </row>
    <row r="3007" spans="1:14" s="74" customFormat="1" ht="15" x14ac:dyDescent="0.2">
      <c r="A3007" s="25"/>
      <c r="B3007" s="18"/>
      <c r="C3007" s="19"/>
      <c r="D3007" s="143"/>
      <c r="E3007" s="7"/>
      <c r="F3007" s="21"/>
      <c r="G3007" s="22"/>
      <c r="H3007" s="273"/>
      <c r="I3007" s="23"/>
      <c r="J3007" s="24"/>
      <c r="K3007" s="71"/>
      <c r="L3007" s="246"/>
      <c r="M3007" s="351"/>
      <c r="N3007" s="73"/>
    </row>
    <row r="3008" spans="1:14" s="74" customFormat="1" ht="15" x14ac:dyDescent="0.2">
      <c r="A3008" s="25"/>
      <c r="B3008" s="18"/>
      <c r="C3008" s="19"/>
      <c r="D3008" s="143"/>
      <c r="E3008" s="7"/>
      <c r="F3008" s="21"/>
      <c r="G3008" s="22"/>
      <c r="H3008" s="273"/>
      <c r="I3008" s="23"/>
      <c r="J3008" s="24"/>
      <c r="K3008" s="71"/>
      <c r="L3008" s="246"/>
      <c r="M3008" s="351"/>
      <c r="N3008" s="73"/>
    </row>
    <row r="3009" spans="1:14" s="74" customFormat="1" ht="15" x14ac:dyDescent="0.2">
      <c r="A3009" s="25"/>
      <c r="B3009" s="18"/>
      <c r="C3009" s="19"/>
      <c r="D3009" s="143"/>
      <c r="E3009" s="7"/>
      <c r="F3009" s="21"/>
      <c r="G3009" s="22"/>
      <c r="H3009" s="273"/>
      <c r="I3009" s="23"/>
      <c r="J3009" s="24"/>
      <c r="K3009" s="71"/>
      <c r="L3009" s="246"/>
      <c r="M3009" s="351"/>
      <c r="N3009" s="73"/>
    </row>
    <row r="3010" spans="1:14" s="74" customFormat="1" ht="15" x14ac:dyDescent="0.2">
      <c r="A3010" s="25"/>
      <c r="B3010" s="18"/>
      <c r="C3010" s="19"/>
      <c r="D3010" s="143"/>
      <c r="E3010" s="7"/>
      <c r="F3010" s="21"/>
      <c r="G3010" s="22"/>
      <c r="H3010" s="273"/>
      <c r="I3010" s="23"/>
      <c r="J3010" s="24"/>
      <c r="K3010" s="71"/>
      <c r="L3010" s="246"/>
      <c r="M3010" s="351"/>
      <c r="N3010" s="73"/>
    </row>
    <row r="3011" spans="1:14" s="74" customFormat="1" ht="15" x14ac:dyDescent="0.2">
      <c r="A3011" s="25"/>
      <c r="B3011" s="18"/>
      <c r="C3011" s="19"/>
      <c r="D3011" s="143"/>
      <c r="E3011" s="7"/>
      <c r="F3011" s="21"/>
      <c r="G3011" s="22"/>
      <c r="H3011" s="273"/>
      <c r="I3011" s="23"/>
      <c r="J3011" s="24"/>
      <c r="K3011" s="71"/>
      <c r="L3011" s="246"/>
      <c r="M3011" s="351"/>
      <c r="N3011" s="73"/>
    </row>
    <row r="3012" spans="1:14" s="74" customFormat="1" ht="15" x14ac:dyDescent="0.2">
      <c r="A3012" s="25"/>
      <c r="B3012" s="18"/>
      <c r="C3012" s="19"/>
      <c r="D3012" s="143"/>
      <c r="E3012" s="7"/>
      <c r="F3012" s="21"/>
      <c r="G3012" s="22"/>
      <c r="H3012" s="273"/>
      <c r="I3012" s="23"/>
      <c r="J3012" s="24"/>
      <c r="K3012" s="71"/>
      <c r="L3012" s="246"/>
      <c r="M3012" s="351"/>
      <c r="N3012" s="73"/>
    </row>
    <row r="3013" spans="1:14" s="74" customFormat="1" ht="15" x14ac:dyDescent="0.2">
      <c r="A3013" s="25"/>
      <c r="B3013" s="18"/>
      <c r="C3013" s="19"/>
      <c r="D3013" s="143"/>
      <c r="E3013" s="7"/>
      <c r="F3013" s="21"/>
      <c r="G3013" s="22"/>
      <c r="H3013" s="273"/>
      <c r="I3013" s="23"/>
      <c r="J3013" s="24"/>
      <c r="K3013" s="71"/>
      <c r="L3013" s="246"/>
      <c r="M3013" s="351"/>
      <c r="N3013" s="73"/>
    </row>
    <row r="3014" spans="1:14" s="74" customFormat="1" ht="15" x14ac:dyDescent="0.2">
      <c r="A3014" s="25"/>
      <c r="B3014" s="18"/>
      <c r="C3014" s="19"/>
      <c r="D3014" s="143"/>
      <c r="E3014" s="7"/>
      <c r="F3014" s="21"/>
      <c r="G3014" s="22"/>
      <c r="H3014" s="273"/>
      <c r="I3014" s="23"/>
      <c r="J3014" s="24"/>
      <c r="K3014" s="71"/>
      <c r="L3014" s="246"/>
      <c r="M3014" s="351"/>
      <c r="N3014" s="73"/>
    </row>
    <row r="3015" spans="1:14" s="74" customFormat="1" ht="15" x14ac:dyDescent="0.2">
      <c r="A3015" s="25"/>
      <c r="B3015" s="18"/>
      <c r="C3015" s="19"/>
      <c r="D3015" s="143"/>
      <c r="E3015" s="7"/>
      <c r="F3015" s="21"/>
      <c r="G3015" s="22"/>
      <c r="H3015" s="273"/>
      <c r="I3015" s="23"/>
      <c r="J3015" s="24"/>
      <c r="K3015" s="71"/>
      <c r="L3015" s="246"/>
      <c r="M3015" s="351"/>
      <c r="N3015" s="73"/>
    </row>
    <row r="3016" spans="1:14" s="74" customFormat="1" ht="15" x14ac:dyDescent="0.2">
      <c r="A3016" s="25"/>
      <c r="B3016" s="18"/>
      <c r="C3016" s="19"/>
      <c r="D3016" s="143"/>
      <c r="E3016" s="7"/>
      <c r="F3016" s="21"/>
      <c r="G3016" s="22"/>
      <c r="H3016" s="273"/>
      <c r="I3016" s="23"/>
      <c r="J3016" s="24"/>
      <c r="K3016" s="71"/>
      <c r="L3016" s="246"/>
      <c r="M3016" s="351"/>
      <c r="N3016" s="73"/>
    </row>
    <row r="3017" spans="1:14" s="74" customFormat="1" ht="15" x14ac:dyDescent="0.2">
      <c r="A3017" s="25"/>
      <c r="B3017" s="18"/>
      <c r="C3017" s="19"/>
      <c r="D3017" s="143"/>
      <c r="E3017" s="7"/>
      <c r="F3017" s="21"/>
      <c r="G3017" s="22"/>
      <c r="H3017" s="273"/>
      <c r="I3017" s="23"/>
      <c r="J3017" s="24"/>
      <c r="K3017" s="71"/>
      <c r="L3017" s="246"/>
      <c r="M3017" s="351"/>
      <c r="N3017" s="73"/>
    </row>
    <row r="3018" spans="1:14" s="74" customFormat="1" ht="15" x14ac:dyDescent="0.2">
      <c r="A3018" s="25"/>
      <c r="B3018" s="18"/>
      <c r="C3018" s="19"/>
      <c r="D3018" s="143"/>
      <c r="E3018" s="7"/>
      <c r="F3018" s="21"/>
      <c r="G3018" s="22"/>
      <c r="H3018" s="273"/>
      <c r="I3018" s="23"/>
      <c r="J3018" s="24"/>
      <c r="K3018" s="71"/>
      <c r="L3018" s="246"/>
      <c r="M3018" s="351"/>
      <c r="N3018" s="73"/>
    </row>
    <row r="3019" spans="1:14" s="74" customFormat="1" ht="15" x14ac:dyDescent="0.2">
      <c r="A3019" s="25"/>
      <c r="B3019" s="18"/>
      <c r="C3019" s="19"/>
      <c r="D3019" s="143"/>
      <c r="E3019" s="7"/>
      <c r="F3019" s="21"/>
      <c r="G3019" s="22"/>
      <c r="H3019" s="273"/>
      <c r="I3019" s="23"/>
      <c r="J3019" s="24"/>
      <c r="K3019" s="71"/>
      <c r="L3019" s="246"/>
      <c r="M3019" s="351"/>
      <c r="N3019" s="73"/>
    </row>
    <row r="3020" spans="1:14" s="74" customFormat="1" ht="15" x14ac:dyDescent="0.2">
      <c r="A3020" s="25"/>
      <c r="B3020" s="18"/>
      <c r="C3020" s="19"/>
      <c r="D3020" s="143"/>
      <c r="E3020" s="7"/>
      <c r="F3020" s="21"/>
      <c r="G3020" s="22"/>
      <c r="H3020" s="273"/>
      <c r="I3020" s="23"/>
      <c r="J3020" s="24"/>
      <c r="K3020" s="71"/>
      <c r="L3020" s="246"/>
      <c r="M3020" s="351"/>
      <c r="N3020" s="73"/>
    </row>
    <row r="3021" spans="1:14" s="74" customFormat="1" ht="15" x14ac:dyDescent="0.2">
      <c r="A3021" s="25"/>
      <c r="B3021" s="18"/>
      <c r="C3021" s="19"/>
      <c r="D3021" s="143"/>
      <c r="E3021" s="7"/>
      <c r="F3021" s="21"/>
      <c r="G3021" s="22"/>
      <c r="H3021" s="273"/>
      <c r="I3021" s="23"/>
      <c r="J3021" s="24"/>
      <c r="K3021" s="71"/>
      <c r="L3021" s="246"/>
      <c r="M3021" s="351"/>
      <c r="N3021" s="146"/>
    </row>
    <row r="3022" spans="1:14" s="74" customFormat="1" ht="15" x14ac:dyDescent="0.2">
      <c r="A3022" s="25"/>
      <c r="B3022" s="18"/>
      <c r="C3022" s="19"/>
      <c r="D3022" s="143"/>
      <c r="E3022" s="7"/>
      <c r="F3022" s="21"/>
      <c r="G3022" s="22"/>
      <c r="H3022" s="273"/>
      <c r="I3022" s="23"/>
      <c r="J3022" s="24"/>
      <c r="K3022" s="71"/>
      <c r="L3022" s="246"/>
      <c r="M3022" s="351"/>
      <c r="N3022" s="73"/>
    </row>
    <row r="3023" spans="1:14" s="74" customFormat="1" ht="15" x14ac:dyDescent="0.2">
      <c r="A3023" s="25"/>
      <c r="B3023" s="18"/>
      <c r="C3023" s="19"/>
      <c r="D3023" s="143"/>
      <c r="E3023" s="7"/>
      <c r="F3023" s="21"/>
      <c r="G3023" s="22"/>
      <c r="H3023" s="273"/>
      <c r="I3023" s="23"/>
      <c r="J3023" s="24"/>
      <c r="K3023" s="71"/>
      <c r="L3023" s="246"/>
      <c r="M3023" s="351"/>
      <c r="N3023" s="73"/>
    </row>
    <row r="3024" spans="1:14" s="74" customFormat="1" ht="15" x14ac:dyDescent="0.25">
      <c r="A3024" s="17"/>
      <c r="B3024" s="18"/>
      <c r="C3024" s="19"/>
      <c r="D3024" s="143"/>
      <c r="E3024" s="7"/>
      <c r="F3024" s="21"/>
      <c r="G3024" s="22"/>
      <c r="H3024" s="273"/>
      <c r="I3024" s="23"/>
      <c r="J3024" s="24"/>
      <c r="K3024" s="71"/>
      <c r="L3024" s="246"/>
      <c r="M3024" s="351"/>
      <c r="N3024" s="73"/>
    </row>
    <row r="3025" spans="1:14" s="74" customFormat="1" ht="15" x14ac:dyDescent="0.2">
      <c r="A3025" s="25"/>
      <c r="B3025" s="18"/>
      <c r="C3025" s="19"/>
      <c r="D3025" s="143"/>
      <c r="E3025" s="7"/>
      <c r="F3025" s="21"/>
      <c r="G3025" s="22"/>
      <c r="H3025" s="273"/>
      <c r="I3025" s="23"/>
      <c r="J3025" s="24"/>
      <c r="K3025" s="71"/>
      <c r="L3025" s="246"/>
      <c r="M3025" s="351"/>
      <c r="N3025" s="73"/>
    </row>
    <row r="3026" spans="1:14" s="74" customFormat="1" ht="15" x14ac:dyDescent="0.2">
      <c r="A3026" s="25"/>
      <c r="B3026" s="18"/>
      <c r="C3026" s="19"/>
      <c r="D3026" s="143"/>
      <c r="E3026" s="7"/>
      <c r="F3026" s="21"/>
      <c r="G3026" s="22"/>
      <c r="H3026" s="273"/>
      <c r="I3026" s="23"/>
      <c r="J3026" s="24"/>
      <c r="K3026" s="71"/>
      <c r="L3026" s="246"/>
      <c r="M3026" s="351"/>
      <c r="N3026" s="73"/>
    </row>
    <row r="3027" spans="1:14" s="74" customFormat="1" ht="15" x14ac:dyDescent="0.25">
      <c r="A3027" s="17"/>
      <c r="B3027" s="18"/>
      <c r="C3027" s="19"/>
      <c r="D3027" s="143"/>
      <c r="E3027" s="7"/>
      <c r="F3027" s="21"/>
      <c r="G3027" s="22"/>
      <c r="H3027" s="273"/>
      <c r="I3027" s="23"/>
      <c r="J3027" s="24"/>
      <c r="K3027" s="71"/>
      <c r="L3027" s="246"/>
      <c r="M3027" s="351"/>
      <c r="N3027" s="73"/>
    </row>
    <row r="3028" spans="1:14" s="74" customFormat="1" ht="15" x14ac:dyDescent="0.2">
      <c r="A3028" s="25"/>
      <c r="B3028" s="18"/>
      <c r="C3028" s="19"/>
      <c r="D3028" s="143"/>
      <c r="E3028" s="7"/>
      <c r="F3028" s="21"/>
      <c r="G3028" s="22"/>
      <c r="H3028" s="273"/>
      <c r="I3028" s="23"/>
      <c r="J3028" s="24"/>
      <c r="K3028" s="71"/>
      <c r="L3028" s="246"/>
      <c r="M3028" s="351"/>
      <c r="N3028" s="73"/>
    </row>
    <row r="3029" spans="1:14" s="74" customFormat="1" ht="15" x14ac:dyDescent="0.2">
      <c r="A3029" s="25"/>
      <c r="B3029" s="18"/>
      <c r="C3029" s="19"/>
      <c r="D3029" s="143"/>
      <c r="E3029" s="7"/>
      <c r="F3029" s="21"/>
      <c r="G3029" s="22"/>
      <c r="H3029" s="273"/>
      <c r="I3029" s="23"/>
      <c r="J3029" s="24"/>
      <c r="K3029" s="71"/>
      <c r="L3029" s="246"/>
      <c r="M3029" s="351"/>
      <c r="N3029" s="73"/>
    </row>
    <row r="3030" spans="1:14" s="74" customFormat="1" ht="15" x14ac:dyDescent="0.2">
      <c r="A3030" s="25"/>
      <c r="B3030" s="18"/>
      <c r="C3030" s="19"/>
      <c r="D3030" s="143"/>
      <c r="E3030" s="7"/>
      <c r="F3030" s="21"/>
      <c r="G3030" s="22"/>
      <c r="H3030" s="273"/>
      <c r="I3030" s="23"/>
      <c r="J3030" s="24"/>
      <c r="K3030" s="71"/>
      <c r="L3030" s="246"/>
      <c r="M3030" s="351"/>
      <c r="N3030" s="73"/>
    </row>
    <row r="3031" spans="1:14" s="74" customFormat="1" ht="15" x14ac:dyDescent="0.2">
      <c r="A3031" s="25"/>
      <c r="B3031" s="18"/>
      <c r="C3031" s="19"/>
      <c r="D3031" s="143"/>
      <c r="E3031" s="7"/>
      <c r="F3031" s="21"/>
      <c r="G3031" s="22"/>
      <c r="H3031" s="273"/>
      <c r="I3031" s="23"/>
      <c r="J3031" s="24"/>
      <c r="K3031" s="71"/>
      <c r="L3031" s="246"/>
      <c r="M3031" s="351"/>
      <c r="N3031" s="73"/>
    </row>
    <row r="3032" spans="1:14" s="74" customFormat="1" ht="15" x14ac:dyDescent="0.2">
      <c r="A3032" s="25"/>
      <c r="B3032" s="18"/>
      <c r="C3032" s="19"/>
      <c r="D3032" s="143"/>
      <c r="E3032" s="7"/>
      <c r="F3032" s="21"/>
      <c r="G3032" s="22"/>
      <c r="H3032" s="273"/>
      <c r="I3032" s="23"/>
      <c r="J3032" s="24"/>
      <c r="K3032" s="71"/>
      <c r="L3032" s="246"/>
      <c r="M3032" s="351"/>
      <c r="N3032" s="73"/>
    </row>
    <row r="3033" spans="1:14" s="74" customFormat="1" ht="15" x14ac:dyDescent="0.25">
      <c r="A3033" s="17"/>
      <c r="B3033" s="18"/>
      <c r="C3033" s="19"/>
      <c r="D3033" s="143"/>
      <c r="E3033" s="7"/>
      <c r="F3033" s="21"/>
      <c r="G3033" s="22"/>
      <c r="H3033" s="273"/>
      <c r="I3033" s="23"/>
      <c r="J3033" s="24"/>
      <c r="K3033" s="71"/>
      <c r="L3033" s="246"/>
      <c r="M3033" s="351"/>
      <c r="N3033" s="73"/>
    </row>
    <row r="3034" spans="1:14" s="74" customFormat="1" ht="15" x14ac:dyDescent="0.2">
      <c r="A3034" s="25"/>
      <c r="B3034" s="18"/>
      <c r="C3034" s="19"/>
      <c r="D3034" s="143"/>
      <c r="E3034" s="7"/>
      <c r="F3034" s="21"/>
      <c r="G3034" s="22"/>
      <c r="H3034" s="273"/>
      <c r="I3034" s="23"/>
      <c r="J3034" s="24"/>
      <c r="K3034" s="71"/>
      <c r="L3034" s="246"/>
      <c r="M3034" s="351"/>
      <c r="N3034" s="73"/>
    </row>
    <row r="3035" spans="1:14" s="74" customFormat="1" ht="15" x14ac:dyDescent="0.2">
      <c r="A3035" s="25"/>
      <c r="B3035" s="18"/>
      <c r="C3035" s="19"/>
      <c r="D3035" s="143"/>
      <c r="E3035" s="7"/>
      <c r="F3035" s="21"/>
      <c r="G3035" s="22"/>
      <c r="H3035" s="273"/>
      <c r="I3035" s="23"/>
      <c r="J3035" s="24"/>
      <c r="K3035" s="71"/>
      <c r="L3035" s="246"/>
      <c r="M3035" s="351"/>
      <c r="N3035" s="73"/>
    </row>
    <row r="3036" spans="1:14" s="74" customFormat="1" ht="15" x14ac:dyDescent="0.2">
      <c r="A3036" s="25"/>
      <c r="B3036" s="18"/>
      <c r="C3036" s="19"/>
      <c r="D3036" s="143"/>
      <c r="E3036" s="7"/>
      <c r="F3036" s="21"/>
      <c r="G3036" s="22"/>
      <c r="H3036" s="273"/>
      <c r="I3036" s="23"/>
      <c r="J3036" s="24"/>
      <c r="K3036" s="71"/>
      <c r="L3036" s="246"/>
      <c r="M3036" s="351"/>
      <c r="N3036" s="73"/>
    </row>
    <row r="3037" spans="1:14" s="74" customFormat="1" ht="15" x14ac:dyDescent="0.2">
      <c r="A3037" s="25"/>
      <c r="B3037" s="18"/>
      <c r="C3037" s="19"/>
      <c r="D3037" s="143"/>
      <c r="E3037" s="7"/>
      <c r="F3037" s="21"/>
      <c r="G3037" s="22"/>
      <c r="H3037" s="273"/>
      <c r="I3037" s="23"/>
      <c r="J3037" s="24"/>
      <c r="K3037" s="71"/>
      <c r="L3037" s="246"/>
      <c r="M3037" s="351"/>
      <c r="N3037" s="73"/>
    </row>
    <row r="3038" spans="1:14" s="74" customFormat="1" ht="15" x14ac:dyDescent="0.2">
      <c r="A3038" s="25"/>
      <c r="B3038" s="18"/>
      <c r="C3038" s="19"/>
      <c r="D3038" s="143"/>
      <c r="E3038" s="7"/>
      <c r="F3038" s="21"/>
      <c r="G3038" s="22"/>
      <c r="H3038" s="273"/>
      <c r="I3038" s="23"/>
      <c r="J3038" s="24"/>
      <c r="K3038" s="71"/>
      <c r="L3038" s="246"/>
      <c r="M3038" s="351"/>
      <c r="N3038" s="73"/>
    </row>
    <row r="3039" spans="1:14" s="74" customFormat="1" ht="15" x14ac:dyDescent="0.2">
      <c r="A3039" s="25"/>
      <c r="B3039" s="18"/>
      <c r="C3039" s="19"/>
      <c r="D3039" s="143"/>
      <c r="E3039" s="7"/>
      <c r="F3039" s="21"/>
      <c r="G3039" s="22"/>
      <c r="H3039" s="273"/>
      <c r="I3039" s="23"/>
      <c r="J3039" s="24"/>
      <c r="K3039" s="71"/>
      <c r="L3039" s="246"/>
      <c r="M3039" s="351"/>
      <c r="N3039" s="73"/>
    </row>
    <row r="3040" spans="1:14" s="74" customFormat="1" ht="15" x14ac:dyDescent="0.2">
      <c r="A3040" s="25"/>
      <c r="B3040" s="18"/>
      <c r="C3040" s="19"/>
      <c r="D3040" s="143"/>
      <c r="E3040" s="7"/>
      <c r="F3040" s="21"/>
      <c r="G3040" s="22"/>
      <c r="H3040" s="273"/>
      <c r="I3040" s="23"/>
      <c r="J3040" s="24"/>
      <c r="K3040" s="71"/>
      <c r="L3040" s="246"/>
      <c r="M3040" s="351"/>
      <c r="N3040" s="73"/>
    </row>
    <row r="3041" spans="1:14" s="74" customFormat="1" ht="15" x14ac:dyDescent="0.2">
      <c r="A3041" s="25"/>
      <c r="B3041" s="18"/>
      <c r="C3041" s="19"/>
      <c r="D3041" s="143"/>
      <c r="E3041" s="7"/>
      <c r="F3041" s="21"/>
      <c r="G3041" s="22"/>
      <c r="H3041" s="273"/>
      <c r="I3041" s="23"/>
      <c r="J3041" s="24"/>
      <c r="K3041" s="71"/>
      <c r="L3041" s="246"/>
      <c r="M3041" s="351"/>
      <c r="N3041" s="73"/>
    </row>
    <row r="3042" spans="1:14" s="74" customFormat="1" ht="15" x14ac:dyDescent="0.2">
      <c r="A3042" s="25"/>
      <c r="B3042" s="18"/>
      <c r="C3042" s="19"/>
      <c r="D3042" s="143"/>
      <c r="E3042" s="7"/>
      <c r="F3042" s="21"/>
      <c r="G3042" s="22"/>
      <c r="H3042" s="273"/>
      <c r="I3042" s="23"/>
      <c r="J3042" s="24"/>
      <c r="K3042" s="71"/>
      <c r="L3042" s="246"/>
      <c r="M3042" s="351"/>
      <c r="N3042" s="73"/>
    </row>
    <row r="3043" spans="1:14" s="74" customFormat="1" ht="15" x14ac:dyDescent="0.2">
      <c r="A3043" s="25"/>
      <c r="B3043" s="18"/>
      <c r="C3043" s="19"/>
      <c r="D3043" s="143"/>
      <c r="E3043" s="7"/>
      <c r="F3043" s="21"/>
      <c r="G3043" s="22"/>
      <c r="H3043" s="273"/>
      <c r="I3043" s="23"/>
      <c r="J3043" s="24"/>
      <c r="K3043" s="71"/>
      <c r="L3043" s="246"/>
      <c r="M3043" s="351"/>
      <c r="N3043" s="73"/>
    </row>
    <row r="3044" spans="1:14" s="74" customFormat="1" ht="15" x14ac:dyDescent="0.2">
      <c r="A3044" s="25"/>
      <c r="B3044" s="18"/>
      <c r="C3044" s="19"/>
      <c r="D3044" s="143"/>
      <c r="E3044" s="7"/>
      <c r="F3044" s="21"/>
      <c r="G3044" s="22"/>
      <c r="H3044" s="273"/>
      <c r="I3044" s="23"/>
      <c r="J3044" s="24"/>
      <c r="K3044" s="71"/>
      <c r="L3044" s="246"/>
      <c r="M3044" s="351"/>
      <c r="N3044" s="73"/>
    </row>
    <row r="3045" spans="1:14" s="74" customFormat="1" ht="15" x14ac:dyDescent="0.2">
      <c r="A3045" s="25"/>
      <c r="B3045" s="18"/>
      <c r="C3045" s="19"/>
      <c r="D3045" s="143"/>
      <c r="E3045" s="7"/>
      <c r="F3045" s="21"/>
      <c r="G3045" s="22"/>
      <c r="H3045" s="273"/>
      <c r="I3045" s="23"/>
      <c r="J3045" s="24"/>
      <c r="K3045" s="71"/>
      <c r="L3045" s="246"/>
      <c r="M3045" s="351"/>
      <c r="N3045" s="73"/>
    </row>
    <row r="3046" spans="1:14" s="74" customFormat="1" ht="15" x14ac:dyDescent="0.2">
      <c r="A3046" s="25"/>
      <c r="B3046" s="18"/>
      <c r="C3046" s="19"/>
      <c r="D3046" s="143"/>
      <c r="E3046" s="7"/>
      <c r="F3046" s="21"/>
      <c r="G3046" s="22"/>
      <c r="H3046" s="273"/>
      <c r="I3046" s="23"/>
      <c r="J3046" s="24"/>
      <c r="K3046" s="71"/>
      <c r="L3046" s="246"/>
      <c r="M3046" s="351"/>
      <c r="N3046" s="73"/>
    </row>
    <row r="3047" spans="1:14" s="74" customFormat="1" ht="15" x14ac:dyDescent="0.2">
      <c r="A3047" s="25"/>
      <c r="B3047" s="18"/>
      <c r="C3047" s="19"/>
      <c r="D3047" s="143"/>
      <c r="E3047" s="7"/>
      <c r="F3047" s="21"/>
      <c r="G3047" s="22"/>
      <c r="H3047" s="273"/>
      <c r="I3047" s="23"/>
      <c r="J3047" s="24"/>
      <c r="K3047" s="71"/>
      <c r="L3047" s="246"/>
      <c r="M3047" s="351"/>
      <c r="N3047" s="73"/>
    </row>
    <row r="3048" spans="1:14" s="74" customFormat="1" ht="15" x14ac:dyDescent="0.2">
      <c r="A3048" s="25"/>
      <c r="B3048" s="18"/>
      <c r="C3048" s="19"/>
      <c r="D3048" s="143"/>
      <c r="E3048" s="7"/>
      <c r="F3048" s="21"/>
      <c r="G3048" s="22"/>
      <c r="H3048" s="273"/>
      <c r="I3048" s="23"/>
      <c r="J3048" s="24"/>
      <c r="K3048" s="71"/>
      <c r="L3048" s="246"/>
      <c r="M3048" s="351"/>
      <c r="N3048" s="73"/>
    </row>
    <row r="3049" spans="1:14" s="74" customFormat="1" ht="15" x14ac:dyDescent="0.2">
      <c r="A3049" s="25"/>
      <c r="B3049" s="18"/>
      <c r="C3049" s="19"/>
      <c r="D3049" s="143"/>
      <c r="E3049" s="7"/>
      <c r="F3049" s="21"/>
      <c r="G3049" s="22"/>
      <c r="H3049" s="273"/>
      <c r="I3049" s="23"/>
      <c r="J3049" s="24"/>
      <c r="K3049" s="35"/>
      <c r="L3049" s="246"/>
      <c r="M3049" s="351"/>
      <c r="N3049" s="73"/>
    </row>
    <row r="3050" spans="1:14" s="74" customFormat="1" ht="15" x14ac:dyDescent="0.25">
      <c r="A3050" s="17"/>
      <c r="B3050" s="18"/>
      <c r="C3050" s="19"/>
      <c r="D3050" s="143"/>
      <c r="E3050" s="7"/>
      <c r="F3050" s="21"/>
      <c r="G3050" s="22"/>
      <c r="H3050" s="273"/>
      <c r="I3050" s="23"/>
      <c r="J3050" s="24"/>
      <c r="K3050" s="35"/>
      <c r="L3050" s="246"/>
      <c r="M3050" s="351"/>
      <c r="N3050" s="73"/>
    </row>
    <row r="3051" spans="1:14" s="74" customFormat="1" ht="15" x14ac:dyDescent="0.2">
      <c r="A3051" s="25"/>
      <c r="B3051" s="18"/>
      <c r="C3051" s="19"/>
      <c r="D3051" s="143"/>
      <c r="E3051" s="7"/>
      <c r="F3051" s="21"/>
      <c r="G3051" s="22"/>
      <c r="H3051" s="273"/>
      <c r="I3051" s="23"/>
      <c r="J3051" s="24"/>
      <c r="K3051" s="35"/>
      <c r="L3051" s="246"/>
      <c r="M3051" s="351"/>
      <c r="N3051" s="73"/>
    </row>
    <row r="3052" spans="1:14" s="74" customFormat="1" ht="15" x14ac:dyDescent="0.2">
      <c r="A3052" s="25"/>
      <c r="B3052" s="18"/>
      <c r="C3052" s="19"/>
      <c r="D3052" s="143"/>
      <c r="E3052" s="7"/>
      <c r="F3052" s="21"/>
      <c r="G3052" s="22"/>
      <c r="H3052" s="273"/>
      <c r="I3052" s="23"/>
      <c r="J3052" s="24"/>
      <c r="K3052" s="35"/>
      <c r="L3052" s="246"/>
      <c r="M3052" s="351"/>
      <c r="N3052" s="73"/>
    </row>
    <row r="3053" spans="1:14" s="74" customFormat="1" ht="15" x14ac:dyDescent="0.2">
      <c r="A3053" s="25"/>
      <c r="B3053" s="18"/>
      <c r="C3053" s="19"/>
      <c r="D3053" s="143"/>
      <c r="E3053" s="7"/>
      <c r="F3053" s="21"/>
      <c r="G3053" s="22"/>
      <c r="H3053" s="273"/>
      <c r="I3053" s="23"/>
      <c r="J3053" s="24"/>
      <c r="K3053" s="35"/>
      <c r="L3053" s="246"/>
      <c r="M3053" s="351"/>
      <c r="N3053" s="73"/>
    </row>
    <row r="3054" spans="1:14" s="74" customFormat="1" ht="15" x14ac:dyDescent="0.2">
      <c r="A3054" s="25"/>
      <c r="B3054" s="18"/>
      <c r="C3054" s="19"/>
      <c r="D3054" s="143"/>
      <c r="E3054" s="7"/>
      <c r="F3054" s="21"/>
      <c r="G3054" s="22"/>
      <c r="H3054" s="273"/>
      <c r="I3054" s="23"/>
      <c r="J3054" s="24"/>
      <c r="K3054" s="35"/>
      <c r="L3054" s="246"/>
      <c r="M3054" s="351"/>
      <c r="N3054" s="73"/>
    </row>
    <row r="3055" spans="1:14" s="74" customFormat="1" ht="15" x14ac:dyDescent="0.2">
      <c r="A3055" s="25"/>
      <c r="B3055" s="18"/>
      <c r="C3055" s="19"/>
      <c r="D3055" s="143"/>
      <c r="E3055" s="7"/>
      <c r="F3055" s="21"/>
      <c r="G3055" s="22"/>
      <c r="H3055" s="273"/>
      <c r="I3055" s="23"/>
      <c r="J3055" s="24"/>
      <c r="K3055" s="35"/>
      <c r="L3055" s="246"/>
      <c r="M3055" s="351"/>
      <c r="N3055" s="73"/>
    </row>
    <row r="3056" spans="1:14" s="74" customFormat="1" ht="15" x14ac:dyDescent="0.2">
      <c r="A3056" s="25"/>
      <c r="B3056" s="18"/>
      <c r="C3056" s="19"/>
      <c r="D3056" s="143"/>
      <c r="E3056" s="7"/>
      <c r="F3056" s="21"/>
      <c r="G3056" s="22"/>
      <c r="H3056" s="273"/>
      <c r="I3056" s="23"/>
      <c r="J3056" s="24"/>
      <c r="K3056" s="35"/>
      <c r="L3056" s="246"/>
      <c r="M3056" s="351"/>
      <c r="N3056" s="73"/>
    </row>
    <row r="3057" spans="1:14" s="74" customFormat="1" ht="15" x14ac:dyDescent="0.2">
      <c r="A3057" s="25"/>
      <c r="B3057" s="18"/>
      <c r="C3057" s="19"/>
      <c r="D3057" s="143"/>
      <c r="E3057" s="7"/>
      <c r="F3057" s="21"/>
      <c r="G3057" s="22"/>
      <c r="H3057" s="273"/>
      <c r="I3057" s="23"/>
      <c r="J3057" s="24"/>
      <c r="K3057" s="35"/>
      <c r="L3057" s="246"/>
      <c r="M3057" s="351"/>
      <c r="N3057" s="73"/>
    </row>
    <row r="3058" spans="1:14" s="74" customFormat="1" ht="15" x14ac:dyDescent="0.2">
      <c r="A3058" s="25"/>
      <c r="B3058" s="18"/>
      <c r="C3058" s="19"/>
      <c r="D3058" s="143"/>
      <c r="E3058" s="7"/>
      <c r="F3058" s="21"/>
      <c r="G3058" s="22"/>
      <c r="H3058" s="273"/>
      <c r="I3058" s="23"/>
      <c r="J3058" s="24"/>
      <c r="K3058" s="35"/>
      <c r="L3058" s="246"/>
      <c r="M3058" s="351"/>
      <c r="N3058" s="73"/>
    </row>
    <row r="3059" spans="1:14" s="74" customFormat="1" ht="15" x14ac:dyDescent="0.2">
      <c r="A3059" s="25"/>
      <c r="B3059" s="18"/>
      <c r="C3059" s="19"/>
      <c r="D3059" s="143"/>
      <c r="E3059" s="7"/>
      <c r="F3059" s="21"/>
      <c r="G3059" s="22"/>
      <c r="H3059" s="273"/>
      <c r="I3059" s="23"/>
      <c r="J3059" s="24"/>
      <c r="K3059" s="35"/>
      <c r="L3059" s="246"/>
      <c r="M3059" s="351"/>
      <c r="N3059" s="73"/>
    </row>
    <row r="3060" spans="1:14" s="74" customFormat="1" ht="15" x14ac:dyDescent="0.2">
      <c r="A3060" s="25"/>
      <c r="B3060" s="18"/>
      <c r="C3060" s="19"/>
      <c r="D3060" s="143"/>
      <c r="E3060" s="7"/>
      <c r="F3060" s="21"/>
      <c r="G3060" s="22"/>
      <c r="H3060" s="273"/>
      <c r="I3060" s="23"/>
      <c r="J3060" s="24"/>
      <c r="K3060" s="35"/>
      <c r="L3060" s="246"/>
      <c r="M3060" s="351"/>
      <c r="N3060" s="73"/>
    </row>
    <row r="3061" spans="1:14" s="74" customFormat="1" ht="15" x14ac:dyDescent="0.2">
      <c r="A3061" s="25"/>
      <c r="B3061" s="18"/>
      <c r="C3061" s="19"/>
      <c r="D3061" s="143"/>
      <c r="E3061" s="7"/>
      <c r="F3061" s="21"/>
      <c r="G3061" s="22"/>
      <c r="H3061" s="273"/>
      <c r="I3061" s="23"/>
      <c r="J3061" s="24"/>
      <c r="K3061" s="35"/>
      <c r="L3061" s="246"/>
      <c r="M3061" s="351"/>
      <c r="N3061" s="73"/>
    </row>
    <row r="3062" spans="1:14" s="74" customFormat="1" ht="15" x14ac:dyDescent="0.2">
      <c r="A3062" s="25"/>
      <c r="B3062" s="18"/>
      <c r="C3062" s="19"/>
      <c r="D3062" s="143"/>
      <c r="E3062" s="7"/>
      <c r="F3062" s="21"/>
      <c r="G3062" s="22"/>
      <c r="H3062" s="273"/>
      <c r="I3062" s="23"/>
      <c r="J3062" s="24"/>
      <c r="K3062" s="35"/>
      <c r="L3062" s="246"/>
      <c r="M3062" s="351"/>
      <c r="N3062" s="73"/>
    </row>
    <row r="3063" spans="1:14" s="74" customFormat="1" ht="15" x14ac:dyDescent="0.2">
      <c r="A3063" s="25"/>
      <c r="B3063" s="18"/>
      <c r="C3063" s="19"/>
      <c r="D3063" s="143"/>
      <c r="E3063" s="7"/>
      <c r="F3063" s="21"/>
      <c r="G3063" s="22"/>
      <c r="H3063" s="273"/>
      <c r="I3063" s="23"/>
      <c r="J3063" s="24"/>
      <c r="K3063" s="35"/>
      <c r="L3063" s="246"/>
      <c r="M3063" s="351"/>
      <c r="N3063" s="73"/>
    </row>
    <row r="3064" spans="1:14" s="74" customFormat="1" ht="15" x14ac:dyDescent="0.2">
      <c r="A3064" s="25"/>
      <c r="B3064" s="18"/>
      <c r="C3064" s="19"/>
      <c r="D3064" s="143"/>
      <c r="E3064" s="7"/>
      <c r="F3064" s="21"/>
      <c r="G3064" s="22"/>
      <c r="H3064" s="273"/>
      <c r="I3064" s="23"/>
      <c r="J3064" s="24"/>
      <c r="K3064" s="35"/>
      <c r="L3064" s="246"/>
      <c r="M3064" s="351"/>
      <c r="N3064" s="73"/>
    </row>
    <row r="3065" spans="1:14" s="74" customFormat="1" ht="15" x14ac:dyDescent="0.2">
      <c r="A3065" s="25"/>
      <c r="B3065" s="18"/>
      <c r="C3065" s="19"/>
      <c r="D3065" s="143"/>
      <c r="E3065" s="7"/>
      <c r="F3065" s="21"/>
      <c r="G3065" s="22"/>
      <c r="H3065" s="273"/>
      <c r="I3065" s="23"/>
      <c r="J3065" s="24"/>
      <c r="K3065" s="35"/>
      <c r="L3065" s="246"/>
      <c r="M3065" s="351"/>
      <c r="N3065" s="73"/>
    </row>
    <row r="3066" spans="1:14" s="74" customFormat="1" ht="15" x14ac:dyDescent="0.2">
      <c r="A3066" s="25"/>
      <c r="B3066" s="18"/>
      <c r="C3066" s="19"/>
      <c r="D3066" s="143"/>
      <c r="E3066" s="7"/>
      <c r="F3066" s="21"/>
      <c r="G3066" s="22"/>
      <c r="H3066" s="273"/>
      <c r="I3066" s="23"/>
      <c r="J3066" s="24"/>
      <c r="K3066" s="35"/>
      <c r="L3066" s="246"/>
      <c r="M3066" s="351"/>
      <c r="N3066" s="73"/>
    </row>
    <row r="3067" spans="1:14" s="74" customFormat="1" ht="15" x14ac:dyDescent="0.2">
      <c r="A3067" s="25"/>
      <c r="B3067" s="18"/>
      <c r="C3067" s="19"/>
      <c r="D3067" s="143"/>
      <c r="E3067" s="7"/>
      <c r="F3067" s="21"/>
      <c r="G3067" s="22"/>
      <c r="H3067" s="273"/>
      <c r="I3067" s="23"/>
      <c r="J3067" s="24"/>
      <c r="K3067" s="35"/>
      <c r="L3067" s="246"/>
      <c r="M3067" s="351"/>
      <c r="N3067" s="73"/>
    </row>
    <row r="3068" spans="1:14" s="74" customFormat="1" x14ac:dyDescent="0.2">
      <c r="A3068" s="75"/>
      <c r="B3068" s="141"/>
      <c r="C3068" s="77"/>
      <c r="D3068" s="21"/>
      <c r="E3068" s="21"/>
      <c r="F3068" s="21"/>
      <c r="G3068" s="142"/>
      <c r="H3068" s="273"/>
      <c r="I3068" s="135"/>
      <c r="J3068" s="79"/>
      <c r="K3068" s="35"/>
      <c r="L3068" s="246"/>
      <c r="M3068" s="349"/>
      <c r="N3068" s="73"/>
    </row>
    <row r="3069" spans="1:14" s="74" customFormat="1" ht="15" x14ac:dyDescent="0.2">
      <c r="A3069" s="25"/>
      <c r="B3069" s="18"/>
      <c r="C3069" s="19"/>
      <c r="D3069" s="143"/>
      <c r="E3069" s="7"/>
      <c r="F3069" s="21"/>
      <c r="G3069" s="22"/>
      <c r="H3069" s="273"/>
      <c r="I3069" s="23"/>
      <c r="J3069" s="24"/>
      <c r="K3069" s="35"/>
      <c r="L3069" s="246"/>
      <c r="M3069" s="351"/>
      <c r="N3069" s="73"/>
    </row>
    <row r="3070" spans="1:14" s="74" customFormat="1" ht="15" x14ac:dyDescent="0.2">
      <c r="A3070" s="25"/>
      <c r="B3070" s="18"/>
      <c r="C3070" s="19"/>
      <c r="D3070" s="143"/>
      <c r="E3070" s="7"/>
      <c r="F3070" s="21"/>
      <c r="G3070" s="22"/>
      <c r="H3070" s="273"/>
      <c r="I3070" s="23"/>
      <c r="J3070" s="24"/>
      <c r="K3070" s="35"/>
      <c r="L3070" s="246"/>
      <c r="M3070" s="351"/>
      <c r="N3070" s="73"/>
    </row>
    <row r="3071" spans="1:14" s="74" customFormat="1" ht="15" x14ac:dyDescent="0.2">
      <c r="A3071" s="25"/>
      <c r="B3071" s="18"/>
      <c r="C3071" s="19"/>
      <c r="D3071" s="143"/>
      <c r="E3071" s="7"/>
      <c r="F3071" s="21"/>
      <c r="G3071" s="22"/>
      <c r="H3071" s="273"/>
      <c r="I3071" s="23"/>
      <c r="J3071" s="24"/>
      <c r="K3071" s="35"/>
      <c r="L3071" s="246"/>
      <c r="M3071" s="351"/>
      <c r="N3071" s="73"/>
    </row>
    <row r="3072" spans="1:14" s="74" customFormat="1" ht="15" x14ac:dyDescent="0.2">
      <c r="A3072" s="25"/>
      <c r="B3072" s="18"/>
      <c r="C3072" s="19"/>
      <c r="D3072" s="143"/>
      <c r="E3072" s="7"/>
      <c r="F3072" s="21"/>
      <c r="G3072" s="22"/>
      <c r="H3072" s="273"/>
      <c r="I3072" s="23"/>
      <c r="J3072" s="24"/>
      <c r="K3072" s="35"/>
      <c r="L3072" s="246"/>
      <c r="M3072" s="351"/>
      <c r="N3072" s="73"/>
    </row>
    <row r="3073" spans="1:14" s="74" customFormat="1" ht="15" x14ac:dyDescent="0.2">
      <c r="A3073" s="25"/>
      <c r="B3073" s="18"/>
      <c r="C3073" s="19"/>
      <c r="D3073" s="143"/>
      <c r="E3073" s="7"/>
      <c r="F3073" s="21"/>
      <c r="G3073" s="22"/>
      <c r="H3073" s="273"/>
      <c r="I3073" s="23"/>
      <c r="J3073" s="24"/>
      <c r="K3073" s="35"/>
      <c r="L3073" s="246"/>
      <c r="M3073" s="351"/>
      <c r="N3073" s="73"/>
    </row>
    <row r="3074" spans="1:14" s="74" customFormat="1" ht="15" x14ac:dyDescent="0.2">
      <c r="A3074" s="25"/>
      <c r="B3074" s="18"/>
      <c r="C3074" s="19"/>
      <c r="D3074" s="143"/>
      <c r="E3074" s="7"/>
      <c r="F3074" s="21"/>
      <c r="G3074" s="22"/>
      <c r="H3074" s="273"/>
      <c r="I3074" s="23"/>
      <c r="J3074" s="24"/>
      <c r="K3074" s="35"/>
      <c r="L3074" s="246"/>
      <c r="M3074" s="351"/>
      <c r="N3074" s="73"/>
    </row>
    <row r="3075" spans="1:14" s="74" customFormat="1" ht="15" x14ac:dyDescent="0.2">
      <c r="A3075" s="25"/>
      <c r="B3075" s="18"/>
      <c r="C3075" s="19"/>
      <c r="D3075" s="143"/>
      <c r="E3075" s="7"/>
      <c r="F3075" s="21"/>
      <c r="G3075" s="22"/>
      <c r="H3075" s="273"/>
      <c r="I3075" s="23"/>
      <c r="J3075" s="24"/>
      <c r="K3075" s="35"/>
      <c r="L3075" s="246"/>
      <c r="M3075" s="351"/>
      <c r="N3075" s="73"/>
    </row>
    <row r="3076" spans="1:14" s="74" customFormat="1" ht="15" x14ac:dyDescent="0.2">
      <c r="A3076" s="25"/>
      <c r="B3076" s="18"/>
      <c r="C3076" s="19"/>
      <c r="D3076" s="143"/>
      <c r="E3076" s="7"/>
      <c r="F3076" s="21"/>
      <c r="G3076" s="22"/>
      <c r="H3076" s="273"/>
      <c r="I3076" s="23"/>
      <c r="J3076" s="24"/>
      <c r="K3076" s="35"/>
      <c r="L3076" s="246"/>
      <c r="M3076" s="351"/>
      <c r="N3076" s="73"/>
    </row>
    <row r="3077" spans="1:14" s="74" customFormat="1" ht="15" x14ac:dyDescent="0.2">
      <c r="A3077" s="25"/>
      <c r="B3077" s="18"/>
      <c r="C3077" s="19"/>
      <c r="D3077" s="143"/>
      <c r="E3077" s="7"/>
      <c r="F3077" s="21"/>
      <c r="G3077" s="22"/>
      <c r="H3077" s="273"/>
      <c r="I3077" s="23"/>
      <c r="J3077" s="24"/>
      <c r="K3077" s="35"/>
      <c r="L3077" s="246"/>
      <c r="M3077" s="351"/>
      <c r="N3077" s="73"/>
    </row>
    <row r="3078" spans="1:14" s="74" customFormat="1" ht="15" x14ac:dyDescent="0.2">
      <c r="A3078" s="25"/>
      <c r="B3078" s="18"/>
      <c r="C3078" s="19"/>
      <c r="D3078" s="143"/>
      <c r="E3078" s="7"/>
      <c r="F3078" s="21"/>
      <c r="G3078" s="22"/>
      <c r="H3078" s="273"/>
      <c r="I3078" s="23"/>
      <c r="J3078" s="24"/>
      <c r="K3078" s="35"/>
      <c r="L3078" s="246"/>
      <c r="M3078" s="351"/>
      <c r="N3078" s="73"/>
    </row>
    <row r="3079" spans="1:14" s="74" customFormat="1" ht="15" x14ac:dyDescent="0.2">
      <c r="A3079" s="25"/>
      <c r="B3079" s="18"/>
      <c r="C3079" s="19"/>
      <c r="D3079" s="143"/>
      <c r="E3079" s="7"/>
      <c r="F3079" s="21"/>
      <c r="G3079" s="22"/>
      <c r="H3079" s="273"/>
      <c r="I3079" s="23"/>
      <c r="J3079" s="24"/>
      <c r="K3079" s="35"/>
      <c r="L3079" s="246"/>
      <c r="M3079" s="351"/>
      <c r="N3079" s="73"/>
    </row>
    <row r="3080" spans="1:14" s="74" customFormat="1" ht="15" x14ac:dyDescent="0.2">
      <c r="A3080" s="25"/>
      <c r="B3080" s="18"/>
      <c r="C3080" s="19"/>
      <c r="D3080" s="143"/>
      <c r="E3080" s="7"/>
      <c r="F3080" s="21"/>
      <c r="G3080" s="22"/>
      <c r="H3080" s="273"/>
      <c r="I3080" s="23"/>
      <c r="J3080" s="24"/>
      <c r="K3080" s="71"/>
      <c r="L3080" s="246"/>
      <c r="M3080" s="351"/>
      <c r="N3080" s="73"/>
    </row>
    <row r="3081" spans="1:14" s="74" customFormat="1" ht="15" x14ac:dyDescent="0.25">
      <c r="A3081" s="17"/>
      <c r="B3081" s="18"/>
      <c r="C3081" s="19"/>
      <c r="D3081" s="143"/>
      <c r="E3081" s="7"/>
      <c r="F3081" s="21"/>
      <c r="G3081" s="22"/>
      <c r="H3081" s="273"/>
      <c r="I3081" s="23"/>
      <c r="J3081" s="24"/>
      <c r="K3081" s="35"/>
      <c r="L3081" s="246"/>
      <c r="M3081" s="351"/>
      <c r="N3081" s="73"/>
    </row>
    <row r="3082" spans="1:14" s="74" customFormat="1" ht="15" x14ac:dyDescent="0.2">
      <c r="A3082" s="25"/>
      <c r="B3082" s="18"/>
      <c r="C3082" s="19"/>
      <c r="D3082" s="143"/>
      <c r="E3082" s="7"/>
      <c r="F3082" s="21"/>
      <c r="G3082" s="22"/>
      <c r="H3082" s="273"/>
      <c r="I3082" s="23"/>
      <c r="J3082" s="24"/>
      <c r="K3082" s="35"/>
      <c r="L3082" s="246"/>
      <c r="M3082" s="351"/>
      <c r="N3082" s="73"/>
    </row>
    <row r="3083" spans="1:14" s="74" customFormat="1" ht="15" x14ac:dyDescent="0.2">
      <c r="A3083" s="25"/>
      <c r="B3083" s="18"/>
      <c r="C3083" s="19"/>
      <c r="D3083" s="143"/>
      <c r="E3083" s="7"/>
      <c r="F3083" s="21"/>
      <c r="G3083" s="22"/>
      <c r="H3083" s="273"/>
      <c r="I3083" s="23"/>
      <c r="J3083" s="24"/>
      <c r="K3083" s="35"/>
      <c r="L3083" s="246"/>
      <c r="M3083" s="351"/>
      <c r="N3083" s="73"/>
    </row>
    <row r="3084" spans="1:14" s="74" customFormat="1" ht="15" x14ac:dyDescent="0.2">
      <c r="A3084" s="25"/>
      <c r="B3084" s="18"/>
      <c r="C3084" s="19"/>
      <c r="D3084" s="143"/>
      <c r="E3084" s="7"/>
      <c r="F3084" s="21"/>
      <c r="G3084" s="22"/>
      <c r="H3084" s="273"/>
      <c r="I3084" s="23"/>
      <c r="J3084" s="24"/>
      <c r="K3084" s="35"/>
      <c r="L3084" s="246"/>
      <c r="M3084" s="351"/>
      <c r="N3084" s="73"/>
    </row>
    <row r="3085" spans="1:14" s="74" customFormat="1" ht="15" x14ac:dyDescent="0.2">
      <c r="A3085" s="25"/>
      <c r="B3085" s="18"/>
      <c r="C3085" s="19"/>
      <c r="D3085" s="143"/>
      <c r="E3085" s="7"/>
      <c r="F3085" s="21"/>
      <c r="G3085" s="22"/>
      <c r="H3085" s="273"/>
      <c r="I3085" s="23"/>
      <c r="J3085" s="24"/>
      <c r="K3085" s="35"/>
      <c r="L3085" s="246"/>
      <c r="M3085" s="351"/>
      <c r="N3085" s="73"/>
    </row>
    <row r="3086" spans="1:14" s="74" customFormat="1" ht="15" x14ac:dyDescent="0.2">
      <c r="A3086" s="25"/>
      <c r="B3086" s="18"/>
      <c r="C3086" s="19"/>
      <c r="D3086" s="143"/>
      <c r="E3086" s="7"/>
      <c r="F3086" s="21"/>
      <c r="G3086" s="22"/>
      <c r="H3086" s="273"/>
      <c r="I3086" s="23"/>
      <c r="J3086" s="24"/>
      <c r="K3086" s="35"/>
      <c r="L3086" s="246"/>
      <c r="M3086" s="351"/>
      <c r="N3086" s="73"/>
    </row>
    <row r="3087" spans="1:14" s="74" customFormat="1" ht="15" x14ac:dyDescent="0.2">
      <c r="A3087" s="25"/>
      <c r="B3087" s="18"/>
      <c r="C3087" s="19"/>
      <c r="D3087" s="143"/>
      <c r="E3087" s="7"/>
      <c r="F3087" s="21"/>
      <c r="G3087" s="22"/>
      <c r="H3087" s="273"/>
      <c r="I3087" s="23"/>
      <c r="J3087" s="24"/>
      <c r="K3087" s="35"/>
      <c r="L3087" s="246"/>
      <c r="M3087" s="351"/>
      <c r="N3087" s="73"/>
    </row>
    <row r="3088" spans="1:14" s="74" customFormat="1" ht="15" x14ac:dyDescent="0.2">
      <c r="A3088" s="25"/>
      <c r="B3088" s="18"/>
      <c r="C3088" s="19"/>
      <c r="D3088" s="143"/>
      <c r="E3088" s="7"/>
      <c r="F3088" s="21"/>
      <c r="G3088" s="22"/>
      <c r="H3088" s="273"/>
      <c r="I3088" s="23"/>
      <c r="J3088" s="24"/>
      <c r="K3088" s="35"/>
      <c r="L3088" s="246"/>
      <c r="M3088" s="351"/>
      <c r="N3088" s="73"/>
    </row>
    <row r="3089" spans="1:14" s="74" customFormat="1" ht="15" x14ac:dyDescent="0.25">
      <c r="A3089" s="17"/>
      <c r="B3089" s="18"/>
      <c r="C3089" s="19"/>
      <c r="D3089" s="143"/>
      <c r="E3089" s="7"/>
      <c r="F3089" s="21"/>
      <c r="G3089" s="22"/>
      <c r="H3089" s="273"/>
      <c r="I3089" s="23"/>
      <c r="J3089" s="24"/>
      <c r="K3089" s="35"/>
      <c r="L3089" s="246"/>
      <c r="M3089" s="351"/>
      <c r="N3089" s="73"/>
    </row>
    <row r="3090" spans="1:14" s="74" customFormat="1" ht="15" x14ac:dyDescent="0.2">
      <c r="A3090" s="25"/>
      <c r="B3090" s="18"/>
      <c r="C3090" s="19"/>
      <c r="D3090" s="143"/>
      <c r="E3090" s="7"/>
      <c r="F3090" s="21"/>
      <c r="G3090" s="22"/>
      <c r="H3090" s="273"/>
      <c r="I3090" s="23"/>
      <c r="J3090" s="24"/>
      <c r="K3090" s="35"/>
      <c r="L3090" s="246"/>
      <c r="M3090" s="351"/>
      <c r="N3090" s="73"/>
    </row>
    <row r="3091" spans="1:14" s="74" customFormat="1" ht="15" x14ac:dyDescent="0.2">
      <c r="A3091" s="25"/>
      <c r="B3091" s="18"/>
      <c r="C3091" s="19"/>
      <c r="D3091" s="143"/>
      <c r="E3091" s="7"/>
      <c r="F3091" s="21"/>
      <c r="G3091" s="22"/>
      <c r="H3091" s="273"/>
      <c r="I3091" s="23"/>
      <c r="J3091" s="24"/>
      <c r="K3091" s="35"/>
      <c r="L3091" s="246"/>
      <c r="M3091" s="351"/>
      <c r="N3091" s="73"/>
    </row>
    <row r="3092" spans="1:14" s="74" customFormat="1" ht="15" x14ac:dyDescent="0.2">
      <c r="A3092" s="25"/>
      <c r="B3092" s="18"/>
      <c r="C3092" s="19"/>
      <c r="D3092" s="143"/>
      <c r="E3092" s="7"/>
      <c r="F3092" s="21"/>
      <c r="G3092" s="22"/>
      <c r="H3092" s="273"/>
      <c r="I3092" s="23"/>
      <c r="J3092" s="24"/>
      <c r="K3092" s="35"/>
      <c r="L3092" s="246"/>
      <c r="M3092" s="351"/>
      <c r="N3092" s="73"/>
    </row>
    <row r="3093" spans="1:14" s="74" customFormat="1" ht="15" x14ac:dyDescent="0.2">
      <c r="A3093" s="25"/>
      <c r="B3093" s="18"/>
      <c r="C3093" s="19"/>
      <c r="D3093" s="143"/>
      <c r="E3093" s="7"/>
      <c r="F3093" s="21"/>
      <c r="G3093" s="22"/>
      <c r="H3093" s="273"/>
      <c r="I3093" s="23"/>
      <c r="J3093" s="24"/>
      <c r="K3093" s="35"/>
      <c r="L3093" s="246"/>
      <c r="M3093" s="351"/>
      <c r="N3093" s="73"/>
    </row>
    <row r="3094" spans="1:14" s="74" customFormat="1" ht="15" x14ac:dyDescent="0.2">
      <c r="A3094" s="25"/>
      <c r="B3094" s="18"/>
      <c r="C3094" s="19"/>
      <c r="D3094" s="143"/>
      <c r="E3094" s="7"/>
      <c r="F3094" s="21"/>
      <c r="G3094" s="22"/>
      <c r="H3094" s="273"/>
      <c r="I3094" s="23"/>
      <c r="J3094" s="24"/>
      <c r="K3094" s="35"/>
      <c r="L3094" s="246"/>
      <c r="M3094" s="351"/>
      <c r="N3094" s="73"/>
    </row>
    <row r="3095" spans="1:14" s="74" customFormat="1" ht="15" x14ac:dyDescent="0.2">
      <c r="A3095" s="25"/>
      <c r="B3095" s="18"/>
      <c r="C3095" s="19"/>
      <c r="D3095" s="143"/>
      <c r="E3095" s="7"/>
      <c r="F3095" s="21"/>
      <c r="G3095" s="22"/>
      <c r="H3095" s="273"/>
      <c r="I3095" s="23"/>
      <c r="J3095" s="24"/>
      <c r="K3095" s="35"/>
      <c r="L3095" s="246"/>
      <c r="M3095" s="351"/>
      <c r="N3095" s="73"/>
    </row>
    <row r="3096" spans="1:14" s="74" customFormat="1" ht="15" x14ac:dyDescent="0.2">
      <c r="A3096" s="25"/>
      <c r="B3096" s="18"/>
      <c r="C3096" s="19"/>
      <c r="D3096" s="143"/>
      <c r="E3096" s="7"/>
      <c r="F3096" s="21"/>
      <c r="G3096" s="22"/>
      <c r="H3096" s="273"/>
      <c r="I3096" s="23"/>
      <c r="J3096" s="24"/>
      <c r="K3096" s="35"/>
      <c r="L3096" s="246"/>
      <c r="M3096" s="351"/>
      <c r="N3096" s="73"/>
    </row>
    <row r="3097" spans="1:14" s="74" customFormat="1" ht="15" x14ac:dyDescent="0.2">
      <c r="A3097" s="25"/>
      <c r="B3097" s="18"/>
      <c r="C3097" s="19"/>
      <c r="D3097" s="143"/>
      <c r="E3097" s="7"/>
      <c r="F3097" s="21"/>
      <c r="G3097" s="22"/>
      <c r="H3097" s="273"/>
      <c r="I3097" s="23"/>
      <c r="J3097" s="24"/>
      <c r="K3097" s="35"/>
      <c r="L3097" s="246"/>
      <c r="M3097" s="351"/>
      <c r="N3097" s="73"/>
    </row>
    <row r="3098" spans="1:14" s="74" customFormat="1" ht="15" x14ac:dyDescent="0.2">
      <c r="A3098" s="25"/>
      <c r="B3098" s="18"/>
      <c r="C3098" s="19"/>
      <c r="D3098" s="143"/>
      <c r="E3098" s="7"/>
      <c r="F3098" s="21"/>
      <c r="G3098" s="22"/>
      <c r="H3098" s="273"/>
      <c r="I3098" s="23"/>
      <c r="J3098" s="24"/>
      <c r="K3098" s="35"/>
      <c r="L3098" s="246"/>
      <c r="M3098" s="351"/>
      <c r="N3098" s="73"/>
    </row>
    <row r="3099" spans="1:14" s="74" customFormat="1" ht="15" x14ac:dyDescent="0.2">
      <c r="A3099" s="25"/>
      <c r="B3099" s="18"/>
      <c r="C3099" s="19"/>
      <c r="D3099" s="143"/>
      <c r="E3099" s="7"/>
      <c r="F3099" s="21"/>
      <c r="G3099" s="22"/>
      <c r="H3099" s="273"/>
      <c r="I3099" s="23"/>
      <c r="J3099" s="24"/>
      <c r="K3099" s="35"/>
      <c r="L3099" s="246"/>
      <c r="M3099" s="351"/>
      <c r="N3099" s="73"/>
    </row>
    <row r="3100" spans="1:14" s="74" customFormat="1" ht="15" x14ac:dyDescent="0.2">
      <c r="A3100" s="25"/>
      <c r="B3100" s="18"/>
      <c r="C3100" s="19"/>
      <c r="D3100" s="143"/>
      <c r="E3100" s="7"/>
      <c r="F3100" s="21"/>
      <c r="G3100" s="22"/>
      <c r="H3100" s="273"/>
      <c r="I3100" s="23"/>
      <c r="J3100" s="24"/>
      <c r="K3100" s="35"/>
      <c r="L3100" s="246"/>
      <c r="M3100" s="351"/>
      <c r="N3100" s="73"/>
    </row>
    <row r="3101" spans="1:14" s="74" customFormat="1" ht="15" x14ac:dyDescent="0.2">
      <c r="A3101" s="25"/>
      <c r="B3101" s="18"/>
      <c r="C3101" s="19"/>
      <c r="D3101" s="143"/>
      <c r="E3101" s="7"/>
      <c r="F3101" s="21"/>
      <c r="G3101" s="22"/>
      <c r="H3101" s="273"/>
      <c r="I3101" s="23"/>
      <c r="J3101" s="24"/>
      <c r="K3101" s="35"/>
      <c r="L3101" s="246"/>
      <c r="M3101" s="351"/>
      <c r="N3101" s="73"/>
    </row>
    <row r="3102" spans="1:14" s="74" customFormat="1" ht="15" x14ac:dyDescent="0.2">
      <c r="A3102" s="25"/>
      <c r="B3102" s="18"/>
      <c r="C3102" s="19"/>
      <c r="D3102" s="143"/>
      <c r="E3102" s="7"/>
      <c r="F3102" s="21"/>
      <c r="G3102" s="22"/>
      <c r="H3102" s="273"/>
      <c r="I3102" s="23"/>
      <c r="J3102" s="24"/>
      <c r="K3102" s="35"/>
      <c r="L3102" s="246"/>
      <c r="M3102" s="351"/>
      <c r="N3102" s="73"/>
    </row>
    <row r="3103" spans="1:14" s="74" customFormat="1" ht="15" x14ac:dyDescent="0.2">
      <c r="A3103" s="25"/>
      <c r="B3103" s="18"/>
      <c r="C3103" s="19"/>
      <c r="D3103" s="143"/>
      <c r="E3103" s="7"/>
      <c r="F3103" s="21"/>
      <c r="G3103" s="22"/>
      <c r="H3103" s="273"/>
      <c r="I3103" s="23"/>
      <c r="J3103" s="24"/>
      <c r="K3103" s="35"/>
      <c r="L3103" s="246"/>
      <c r="M3103" s="351"/>
      <c r="N3103" s="73"/>
    </row>
    <row r="3104" spans="1:14" s="74" customFormat="1" ht="15" x14ac:dyDescent="0.2">
      <c r="A3104" s="25"/>
      <c r="B3104" s="18"/>
      <c r="C3104" s="19"/>
      <c r="D3104" s="143"/>
      <c r="E3104" s="7"/>
      <c r="F3104" s="21"/>
      <c r="G3104" s="22"/>
      <c r="H3104" s="273"/>
      <c r="I3104" s="23"/>
      <c r="J3104" s="24"/>
      <c r="K3104" s="35"/>
      <c r="L3104" s="246"/>
      <c r="M3104" s="351"/>
      <c r="N3104" s="73"/>
    </row>
    <row r="3105" spans="1:14" s="74" customFormat="1" ht="15" x14ac:dyDescent="0.2">
      <c r="A3105" s="25"/>
      <c r="B3105" s="18"/>
      <c r="C3105" s="19"/>
      <c r="D3105" s="143"/>
      <c r="E3105" s="7"/>
      <c r="F3105" s="21"/>
      <c r="G3105" s="22"/>
      <c r="H3105" s="273"/>
      <c r="I3105" s="23"/>
      <c r="J3105" s="24"/>
      <c r="K3105" s="35"/>
      <c r="L3105" s="246"/>
      <c r="M3105" s="351"/>
      <c r="N3105" s="73"/>
    </row>
    <row r="3106" spans="1:14" s="74" customFormat="1" ht="15" x14ac:dyDescent="0.2">
      <c r="A3106" s="25"/>
      <c r="B3106" s="18"/>
      <c r="C3106" s="19"/>
      <c r="D3106" s="143"/>
      <c r="E3106" s="7"/>
      <c r="F3106" s="21"/>
      <c r="G3106" s="22"/>
      <c r="H3106" s="273"/>
      <c r="I3106" s="23"/>
      <c r="J3106" s="24"/>
      <c r="K3106" s="35"/>
      <c r="L3106" s="246"/>
      <c r="M3106" s="351"/>
      <c r="N3106" s="73"/>
    </row>
    <row r="3107" spans="1:14" s="74" customFormat="1" ht="15" x14ac:dyDescent="0.2">
      <c r="A3107" s="25"/>
      <c r="B3107" s="18"/>
      <c r="C3107" s="19"/>
      <c r="D3107" s="143"/>
      <c r="E3107" s="7"/>
      <c r="F3107" s="21"/>
      <c r="G3107" s="22"/>
      <c r="H3107" s="273"/>
      <c r="I3107" s="23"/>
      <c r="J3107" s="24"/>
      <c r="K3107" s="35"/>
      <c r="L3107" s="246"/>
      <c r="M3107" s="351"/>
      <c r="N3107" s="73"/>
    </row>
    <row r="3108" spans="1:14" s="74" customFormat="1" ht="15" x14ac:dyDescent="0.2">
      <c r="A3108" s="25"/>
      <c r="B3108" s="18"/>
      <c r="C3108" s="19"/>
      <c r="D3108" s="143"/>
      <c r="E3108" s="7"/>
      <c r="F3108" s="21"/>
      <c r="G3108" s="22"/>
      <c r="H3108" s="273"/>
      <c r="I3108" s="23"/>
      <c r="J3108" s="24"/>
      <c r="K3108" s="35"/>
      <c r="L3108" s="246"/>
      <c r="M3108" s="351"/>
      <c r="N3108" s="73"/>
    </row>
    <row r="3109" spans="1:14" s="74" customFormat="1" ht="15" x14ac:dyDescent="0.2">
      <c r="A3109" s="25"/>
      <c r="B3109" s="18"/>
      <c r="C3109" s="19"/>
      <c r="D3109" s="143"/>
      <c r="E3109" s="7"/>
      <c r="F3109" s="21"/>
      <c r="G3109" s="22"/>
      <c r="H3109" s="273"/>
      <c r="I3109" s="23"/>
      <c r="J3109" s="24"/>
      <c r="K3109" s="35"/>
      <c r="L3109" s="246"/>
      <c r="M3109" s="351"/>
      <c r="N3109" s="73"/>
    </row>
    <row r="3110" spans="1:14" s="74" customFormat="1" ht="15" x14ac:dyDescent="0.2">
      <c r="A3110" s="25"/>
      <c r="B3110" s="18"/>
      <c r="C3110" s="19"/>
      <c r="D3110" s="143"/>
      <c r="E3110" s="7"/>
      <c r="F3110" s="21"/>
      <c r="G3110" s="22"/>
      <c r="H3110" s="273"/>
      <c r="I3110" s="23"/>
      <c r="J3110" s="24"/>
      <c r="K3110" s="35"/>
      <c r="L3110" s="246"/>
      <c r="M3110" s="351"/>
      <c r="N3110" s="73"/>
    </row>
    <row r="3111" spans="1:14" s="74" customFormat="1" ht="15" x14ac:dyDescent="0.25">
      <c r="A3111" s="25"/>
      <c r="B3111" s="18"/>
      <c r="C3111" s="19"/>
      <c r="D3111" s="143"/>
      <c r="E3111" s="7"/>
      <c r="F3111" s="21"/>
      <c r="G3111" s="22"/>
      <c r="H3111" s="273"/>
      <c r="I3111" s="23"/>
      <c r="J3111" s="24"/>
      <c r="K3111" s="35"/>
      <c r="L3111" s="246"/>
      <c r="M3111" s="344"/>
      <c r="N3111" s="73"/>
    </row>
    <row r="3112" spans="1:14" s="74" customFormat="1" ht="15" x14ac:dyDescent="0.2">
      <c r="A3112" s="25"/>
      <c r="B3112" s="18"/>
      <c r="C3112" s="19"/>
      <c r="D3112" s="143"/>
      <c r="E3112" s="7"/>
      <c r="F3112" s="21"/>
      <c r="G3112" s="22"/>
      <c r="H3112" s="273"/>
      <c r="I3112" s="23"/>
      <c r="J3112" s="24"/>
      <c r="K3112" s="35"/>
      <c r="L3112" s="246"/>
      <c r="M3112" s="351"/>
      <c r="N3112" s="73"/>
    </row>
    <row r="3113" spans="1:14" s="74" customFormat="1" ht="15" x14ac:dyDescent="0.2">
      <c r="A3113" s="25"/>
      <c r="B3113" s="18"/>
      <c r="C3113" s="19"/>
      <c r="D3113" s="143"/>
      <c r="E3113" s="7"/>
      <c r="F3113" s="21"/>
      <c r="G3113" s="22"/>
      <c r="H3113" s="273"/>
      <c r="I3113" s="23"/>
      <c r="J3113" s="24"/>
      <c r="K3113" s="35"/>
      <c r="L3113" s="246"/>
      <c r="M3113" s="351"/>
      <c r="N3113" s="73"/>
    </row>
    <row r="3114" spans="1:14" s="74" customFormat="1" ht="15" x14ac:dyDescent="0.2">
      <c r="A3114" s="25"/>
      <c r="B3114" s="18"/>
      <c r="C3114" s="19"/>
      <c r="D3114" s="143"/>
      <c r="E3114" s="7"/>
      <c r="F3114" s="21"/>
      <c r="G3114" s="22"/>
      <c r="H3114" s="273"/>
      <c r="I3114" s="23"/>
      <c r="J3114" s="24"/>
      <c r="K3114" s="35"/>
      <c r="L3114" s="246"/>
      <c r="M3114" s="351"/>
      <c r="N3114" s="73"/>
    </row>
    <row r="3115" spans="1:14" s="74" customFormat="1" ht="15" x14ac:dyDescent="0.25">
      <c r="A3115" s="17"/>
      <c r="B3115" s="18"/>
      <c r="C3115" s="19"/>
      <c r="D3115" s="143"/>
      <c r="E3115" s="7"/>
      <c r="F3115" s="21"/>
      <c r="G3115" s="22"/>
      <c r="H3115" s="273"/>
      <c r="I3115" s="23"/>
      <c r="J3115" s="24"/>
      <c r="K3115" s="35"/>
      <c r="L3115" s="246"/>
      <c r="M3115" s="351"/>
      <c r="N3115" s="73"/>
    </row>
    <row r="3116" spans="1:14" s="74" customFormat="1" ht="15" x14ac:dyDescent="0.2">
      <c r="A3116" s="25"/>
      <c r="B3116" s="18"/>
      <c r="C3116" s="19"/>
      <c r="D3116" s="143"/>
      <c r="E3116" s="7"/>
      <c r="F3116" s="21"/>
      <c r="G3116" s="22"/>
      <c r="H3116" s="273"/>
      <c r="I3116" s="23"/>
      <c r="J3116" s="24"/>
      <c r="K3116" s="35"/>
      <c r="L3116" s="246"/>
      <c r="M3116" s="351"/>
      <c r="N3116" s="73"/>
    </row>
    <row r="3117" spans="1:14" s="74" customFormat="1" ht="15" x14ac:dyDescent="0.2">
      <c r="A3117" s="25"/>
      <c r="B3117" s="18"/>
      <c r="C3117" s="19"/>
      <c r="D3117" s="143"/>
      <c r="E3117" s="7"/>
      <c r="F3117" s="21"/>
      <c r="G3117" s="22"/>
      <c r="H3117" s="273"/>
      <c r="I3117" s="23"/>
      <c r="J3117" s="24"/>
      <c r="K3117" s="35"/>
      <c r="L3117" s="246"/>
      <c r="M3117" s="351"/>
      <c r="N3117" s="73"/>
    </row>
    <row r="3118" spans="1:14" s="74" customFormat="1" ht="15" x14ac:dyDescent="0.2">
      <c r="A3118" s="25"/>
      <c r="B3118" s="18"/>
      <c r="C3118" s="19"/>
      <c r="D3118" s="143"/>
      <c r="E3118" s="7"/>
      <c r="F3118" s="21"/>
      <c r="G3118" s="22"/>
      <c r="H3118" s="273"/>
      <c r="I3118" s="23"/>
      <c r="J3118" s="24"/>
      <c r="K3118" s="35"/>
      <c r="L3118" s="246"/>
      <c r="M3118" s="351"/>
      <c r="N3118" s="73"/>
    </row>
    <row r="3119" spans="1:14" s="74" customFormat="1" ht="15" x14ac:dyDescent="0.2">
      <c r="A3119" s="25"/>
      <c r="B3119" s="18"/>
      <c r="C3119" s="19"/>
      <c r="D3119" s="143"/>
      <c r="E3119" s="7"/>
      <c r="F3119" s="21"/>
      <c r="G3119" s="22"/>
      <c r="H3119" s="273"/>
      <c r="I3119" s="23"/>
      <c r="J3119" s="24"/>
      <c r="K3119" s="35"/>
      <c r="L3119" s="246"/>
      <c r="M3119" s="351"/>
      <c r="N3119" s="73"/>
    </row>
    <row r="3120" spans="1:14" s="74" customFormat="1" ht="15" x14ac:dyDescent="0.2">
      <c r="A3120" s="25"/>
      <c r="B3120" s="18"/>
      <c r="C3120" s="19"/>
      <c r="D3120" s="143"/>
      <c r="E3120" s="7"/>
      <c r="F3120" s="21"/>
      <c r="G3120" s="22"/>
      <c r="H3120" s="273"/>
      <c r="I3120" s="23"/>
      <c r="J3120" s="24"/>
      <c r="K3120" s="35"/>
      <c r="L3120" s="246"/>
      <c r="M3120" s="351"/>
      <c r="N3120" s="73"/>
    </row>
    <row r="3121" spans="1:14" s="74" customFormat="1" ht="15" x14ac:dyDescent="0.25">
      <c r="A3121" s="17"/>
      <c r="B3121" s="18"/>
      <c r="C3121" s="19"/>
      <c r="D3121" s="143"/>
      <c r="E3121" s="7"/>
      <c r="F3121" s="21"/>
      <c r="G3121" s="22"/>
      <c r="H3121" s="273"/>
      <c r="I3121" s="23"/>
      <c r="J3121" s="24"/>
      <c r="K3121" s="35"/>
      <c r="L3121" s="246"/>
      <c r="M3121" s="351"/>
      <c r="N3121" s="73"/>
    </row>
    <row r="3122" spans="1:14" s="74" customFormat="1" ht="15" x14ac:dyDescent="0.2">
      <c r="A3122" s="25"/>
      <c r="B3122" s="18"/>
      <c r="C3122" s="19"/>
      <c r="D3122" s="143"/>
      <c r="E3122" s="7"/>
      <c r="F3122" s="21"/>
      <c r="G3122" s="22"/>
      <c r="H3122" s="273"/>
      <c r="I3122" s="23"/>
      <c r="J3122" s="24"/>
      <c r="K3122" s="35"/>
      <c r="L3122" s="246"/>
      <c r="M3122" s="351"/>
      <c r="N3122" s="73"/>
    </row>
    <row r="3123" spans="1:14" s="74" customFormat="1" ht="15" x14ac:dyDescent="0.2">
      <c r="A3123" s="25"/>
      <c r="B3123" s="18"/>
      <c r="C3123" s="19"/>
      <c r="D3123" s="143"/>
      <c r="E3123" s="7"/>
      <c r="F3123" s="21"/>
      <c r="G3123" s="22"/>
      <c r="H3123" s="273"/>
      <c r="I3123" s="23"/>
      <c r="J3123" s="24"/>
      <c r="K3123" s="35"/>
      <c r="L3123" s="246"/>
      <c r="M3123" s="351"/>
      <c r="N3123" s="73"/>
    </row>
    <row r="3124" spans="1:14" s="74" customFormat="1" ht="15" x14ac:dyDescent="0.2">
      <c r="A3124" s="25"/>
      <c r="B3124" s="18"/>
      <c r="C3124" s="19"/>
      <c r="D3124" s="143"/>
      <c r="E3124" s="7"/>
      <c r="F3124" s="21"/>
      <c r="G3124" s="22"/>
      <c r="H3124" s="273"/>
      <c r="I3124" s="23"/>
      <c r="J3124" s="24"/>
      <c r="K3124" s="35"/>
      <c r="L3124" s="246"/>
      <c r="M3124" s="351"/>
      <c r="N3124" s="73"/>
    </row>
    <row r="3125" spans="1:14" s="74" customFormat="1" ht="15" x14ac:dyDescent="0.2">
      <c r="A3125" s="25"/>
      <c r="B3125" s="18"/>
      <c r="C3125" s="19"/>
      <c r="D3125" s="143"/>
      <c r="E3125" s="7"/>
      <c r="F3125" s="21"/>
      <c r="G3125" s="22"/>
      <c r="H3125" s="273"/>
      <c r="I3125" s="23"/>
      <c r="J3125" s="24"/>
      <c r="K3125" s="35"/>
      <c r="L3125" s="246"/>
      <c r="M3125" s="351"/>
      <c r="N3125" s="73"/>
    </row>
    <row r="3126" spans="1:14" s="74" customFormat="1" ht="15" x14ac:dyDescent="0.2">
      <c r="A3126" s="25"/>
      <c r="B3126" s="18"/>
      <c r="C3126" s="19"/>
      <c r="D3126" s="143"/>
      <c r="E3126" s="7"/>
      <c r="F3126" s="21"/>
      <c r="G3126" s="22"/>
      <c r="H3126" s="273"/>
      <c r="I3126" s="23"/>
      <c r="J3126" s="24"/>
      <c r="K3126" s="35"/>
      <c r="L3126" s="246"/>
      <c r="M3126" s="351"/>
      <c r="N3126" s="73"/>
    </row>
    <row r="3127" spans="1:14" s="74" customFormat="1" ht="15" x14ac:dyDescent="0.2">
      <c r="A3127" s="25"/>
      <c r="B3127" s="18"/>
      <c r="C3127" s="19"/>
      <c r="D3127" s="143"/>
      <c r="E3127" s="7"/>
      <c r="F3127" s="21"/>
      <c r="G3127" s="22"/>
      <c r="H3127" s="273"/>
      <c r="I3127" s="23"/>
      <c r="J3127" s="24"/>
      <c r="K3127" s="35"/>
      <c r="L3127" s="246"/>
      <c r="M3127" s="351"/>
      <c r="N3127" s="73"/>
    </row>
    <row r="3128" spans="1:14" s="74" customFormat="1" ht="15" x14ac:dyDescent="0.2">
      <c r="A3128" s="25"/>
      <c r="B3128" s="18"/>
      <c r="C3128" s="19"/>
      <c r="D3128" s="143"/>
      <c r="E3128" s="7"/>
      <c r="F3128" s="21"/>
      <c r="G3128" s="22"/>
      <c r="H3128" s="273"/>
      <c r="I3128" s="23"/>
      <c r="J3128" s="24"/>
      <c r="K3128" s="35"/>
      <c r="L3128" s="246"/>
      <c r="M3128" s="351"/>
      <c r="N3128" s="73"/>
    </row>
    <row r="3129" spans="1:14" s="74" customFormat="1" ht="15" x14ac:dyDescent="0.2">
      <c r="A3129" s="25"/>
      <c r="B3129" s="18"/>
      <c r="C3129" s="19"/>
      <c r="D3129" s="143"/>
      <c r="E3129" s="7"/>
      <c r="F3129" s="21"/>
      <c r="G3129" s="22"/>
      <c r="H3129" s="273"/>
      <c r="I3129" s="23"/>
      <c r="J3129" s="24"/>
      <c r="K3129" s="35"/>
      <c r="L3129" s="246"/>
      <c r="M3129" s="351"/>
      <c r="N3129" s="73"/>
    </row>
    <row r="3130" spans="1:14" s="74" customFormat="1" ht="15" x14ac:dyDescent="0.2">
      <c r="A3130" s="25"/>
      <c r="B3130" s="18"/>
      <c r="C3130" s="19"/>
      <c r="D3130" s="143"/>
      <c r="E3130" s="7"/>
      <c r="F3130" s="21"/>
      <c r="G3130" s="22"/>
      <c r="H3130" s="273"/>
      <c r="I3130" s="23"/>
      <c r="J3130" s="24"/>
      <c r="K3130" s="35"/>
      <c r="L3130" s="246"/>
      <c r="M3130" s="351"/>
      <c r="N3130" s="73"/>
    </row>
    <row r="3131" spans="1:14" s="74" customFormat="1" ht="15" x14ac:dyDescent="0.2">
      <c r="A3131" s="25"/>
      <c r="B3131" s="18"/>
      <c r="C3131" s="19"/>
      <c r="D3131" s="143"/>
      <c r="E3131" s="7"/>
      <c r="F3131" s="21"/>
      <c r="G3131" s="22"/>
      <c r="H3131" s="273"/>
      <c r="I3131" s="23"/>
      <c r="J3131" s="24"/>
      <c r="K3131" s="35"/>
      <c r="L3131" s="246"/>
      <c r="M3131" s="351"/>
      <c r="N3131" s="73"/>
    </row>
    <row r="3132" spans="1:14" s="74" customFormat="1" ht="15" x14ac:dyDescent="0.2">
      <c r="A3132" s="25"/>
      <c r="B3132" s="18"/>
      <c r="C3132" s="19"/>
      <c r="D3132" s="143"/>
      <c r="E3132" s="7"/>
      <c r="F3132" s="21"/>
      <c r="G3132" s="22"/>
      <c r="H3132" s="273"/>
      <c r="I3132" s="23"/>
      <c r="J3132" s="24"/>
      <c r="K3132" s="35"/>
      <c r="L3132" s="246"/>
      <c r="M3132" s="351"/>
      <c r="N3132" s="73"/>
    </row>
    <row r="3133" spans="1:14" s="74" customFormat="1" ht="15" x14ac:dyDescent="0.2">
      <c r="A3133" s="25"/>
      <c r="B3133" s="18"/>
      <c r="C3133" s="19"/>
      <c r="D3133" s="143"/>
      <c r="E3133" s="7"/>
      <c r="F3133" s="21"/>
      <c r="G3133" s="22"/>
      <c r="H3133" s="273"/>
      <c r="I3133" s="23"/>
      <c r="J3133" s="24"/>
      <c r="K3133" s="35"/>
      <c r="L3133" s="246"/>
      <c r="M3133" s="351"/>
      <c r="N3133" s="73"/>
    </row>
    <row r="3134" spans="1:14" s="74" customFormat="1" ht="15" x14ac:dyDescent="0.2">
      <c r="A3134" s="25"/>
      <c r="B3134" s="18"/>
      <c r="C3134" s="19"/>
      <c r="D3134" s="143"/>
      <c r="E3134" s="7"/>
      <c r="F3134" s="21"/>
      <c r="G3134" s="22"/>
      <c r="H3134" s="273"/>
      <c r="I3134" s="23"/>
      <c r="J3134" s="24"/>
      <c r="K3134" s="35"/>
      <c r="L3134" s="246"/>
      <c r="M3134" s="351"/>
      <c r="N3134" s="73"/>
    </row>
    <row r="3135" spans="1:14" s="74" customFormat="1" ht="15" x14ac:dyDescent="0.2">
      <c r="A3135" s="25"/>
      <c r="B3135" s="18"/>
      <c r="C3135" s="19"/>
      <c r="D3135" s="143"/>
      <c r="E3135" s="7"/>
      <c r="F3135" s="21"/>
      <c r="G3135" s="22"/>
      <c r="H3135" s="273"/>
      <c r="I3135" s="23"/>
      <c r="J3135" s="24"/>
      <c r="K3135" s="35"/>
      <c r="L3135" s="246"/>
      <c r="M3135" s="351"/>
      <c r="N3135" s="73"/>
    </row>
    <row r="3136" spans="1:14" s="74" customFormat="1" ht="15" x14ac:dyDescent="0.2">
      <c r="A3136" s="25"/>
      <c r="B3136" s="18"/>
      <c r="C3136" s="19"/>
      <c r="D3136" s="143"/>
      <c r="E3136" s="7"/>
      <c r="F3136" s="21"/>
      <c r="G3136" s="22"/>
      <c r="H3136" s="273"/>
      <c r="I3136" s="23"/>
      <c r="J3136" s="24"/>
      <c r="K3136" s="35"/>
      <c r="L3136" s="246"/>
      <c r="M3136" s="351"/>
      <c r="N3136" s="73"/>
    </row>
    <row r="3137" spans="1:14" s="74" customFormat="1" ht="15" x14ac:dyDescent="0.2">
      <c r="A3137" s="25"/>
      <c r="B3137" s="18"/>
      <c r="C3137" s="19"/>
      <c r="D3137" s="143"/>
      <c r="E3137" s="7"/>
      <c r="F3137" s="21"/>
      <c r="G3137" s="22"/>
      <c r="H3137" s="273"/>
      <c r="I3137" s="23"/>
      <c r="J3137" s="24"/>
      <c r="K3137" s="35"/>
      <c r="L3137" s="246"/>
      <c r="M3137" s="351"/>
      <c r="N3137" s="73"/>
    </row>
    <row r="3138" spans="1:14" s="74" customFormat="1" ht="15" x14ac:dyDescent="0.2">
      <c r="A3138" s="25"/>
      <c r="B3138" s="18"/>
      <c r="C3138" s="19"/>
      <c r="D3138" s="143"/>
      <c r="E3138" s="7"/>
      <c r="F3138" s="21"/>
      <c r="G3138" s="22"/>
      <c r="H3138" s="273"/>
      <c r="I3138" s="23"/>
      <c r="J3138" s="24"/>
      <c r="K3138" s="35"/>
      <c r="L3138" s="246"/>
      <c r="M3138" s="351"/>
      <c r="N3138" s="73"/>
    </row>
    <row r="3139" spans="1:14" s="74" customFormat="1" ht="15" x14ac:dyDescent="0.2">
      <c r="A3139" s="25"/>
      <c r="B3139" s="18"/>
      <c r="C3139" s="19"/>
      <c r="D3139" s="143"/>
      <c r="E3139" s="7"/>
      <c r="F3139" s="21"/>
      <c r="G3139" s="22"/>
      <c r="H3139" s="273"/>
      <c r="I3139" s="23"/>
      <c r="J3139" s="24"/>
      <c r="K3139" s="35"/>
      <c r="L3139" s="246"/>
      <c r="M3139" s="351"/>
      <c r="N3139" s="73"/>
    </row>
    <row r="3140" spans="1:14" s="74" customFormat="1" ht="15" x14ac:dyDescent="0.2">
      <c r="A3140" s="25"/>
      <c r="B3140" s="18"/>
      <c r="C3140" s="19"/>
      <c r="D3140" s="143"/>
      <c r="E3140" s="7"/>
      <c r="F3140" s="21"/>
      <c r="G3140" s="22"/>
      <c r="H3140" s="273"/>
      <c r="I3140" s="23"/>
      <c r="J3140" s="24"/>
      <c r="K3140" s="35"/>
      <c r="L3140" s="246"/>
      <c r="M3140" s="351"/>
      <c r="N3140" s="73"/>
    </row>
    <row r="3141" spans="1:14" s="74" customFormat="1" ht="15" x14ac:dyDescent="0.25">
      <c r="A3141" s="17"/>
      <c r="B3141" s="18"/>
      <c r="C3141" s="19"/>
      <c r="D3141" s="143"/>
      <c r="E3141" s="7"/>
      <c r="F3141" s="21"/>
      <c r="G3141" s="22"/>
      <c r="H3141" s="273"/>
      <c r="I3141" s="23"/>
      <c r="J3141" s="24"/>
      <c r="K3141" s="35"/>
      <c r="L3141" s="246"/>
      <c r="M3141" s="351"/>
      <c r="N3141" s="73"/>
    </row>
    <row r="3142" spans="1:14" s="74" customFormat="1" ht="15" x14ac:dyDescent="0.2">
      <c r="A3142" s="25"/>
      <c r="B3142" s="18"/>
      <c r="C3142" s="19"/>
      <c r="D3142" s="143"/>
      <c r="E3142" s="7"/>
      <c r="F3142" s="21"/>
      <c r="G3142" s="22"/>
      <c r="H3142" s="273"/>
      <c r="I3142" s="23"/>
      <c r="J3142" s="24"/>
      <c r="K3142" s="35"/>
      <c r="L3142" s="246"/>
      <c r="M3142" s="351"/>
      <c r="N3142" s="73"/>
    </row>
    <row r="3143" spans="1:14" s="74" customFormat="1" ht="15" x14ac:dyDescent="0.2">
      <c r="A3143" s="25"/>
      <c r="B3143" s="18"/>
      <c r="C3143" s="19"/>
      <c r="D3143" s="143"/>
      <c r="E3143" s="7"/>
      <c r="F3143" s="21"/>
      <c r="G3143" s="22"/>
      <c r="H3143" s="273"/>
      <c r="I3143" s="23"/>
      <c r="J3143" s="24"/>
      <c r="K3143" s="35"/>
      <c r="L3143" s="246"/>
      <c r="M3143" s="351"/>
      <c r="N3143" s="73"/>
    </row>
    <row r="3144" spans="1:14" s="74" customFormat="1" ht="15" x14ac:dyDescent="0.25">
      <c r="A3144" s="17"/>
      <c r="B3144" s="18"/>
      <c r="C3144" s="19"/>
      <c r="D3144" s="143"/>
      <c r="E3144" s="7"/>
      <c r="F3144" s="21"/>
      <c r="G3144" s="22"/>
      <c r="H3144" s="273"/>
      <c r="I3144" s="23"/>
      <c r="J3144" s="24"/>
      <c r="K3144" s="35"/>
      <c r="L3144" s="246"/>
      <c r="M3144" s="351"/>
      <c r="N3144" s="73"/>
    </row>
    <row r="3145" spans="1:14" s="74" customFormat="1" ht="15" x14ac:dyDescent="0.25">
      <c r="A3145" s="17"/>
      <c r="B3145" s="18"/>
      <c r="C3145" s="19"/>
      <c r="D3145" s="143"/>
      <c r="E3145" s="7"/>
      <c r="F3145" s="21"/>
      <c r="G3145" s="22"/>
      <c r="H3145" s="273"/>
      <c r="I3145" s="23"/>
      <c r="J3145" s="24"/>
      <c r="K3145" s="35"/>
      <c r="L3145" s="246"/>
      <c r="M3145" s="351"/>
      <c r="N3145" s="73"/>
    </row>
    <row r="3146" spans="1:14" s="74" customFormat="1" ht="15" x14ac:dyDescent="0.2">
      <c r="A3146" s="25"/>
      <c r="B3146" s="18"/>
      <c r="C3146" s="19"/>
      <c r="D3146" s="143"/>
      <c r="E3146" s="7"/>
      <c r="F3146" s="21"/>
      <c r="G3146" s="22"/>
      <c r="H3146" s="273"/>
      <c r="I3146" s="23"/>
      <c r="J3146" s="24"/>
      <c r="K3146" s="35"/>
      <c r="L3146" s="246"/>
      <c r="M3146" s="351"/>
      <c r="N3146" s="73"/>
    </row>
    <row r="3147" spans="1:14" s="74" customFormat="1" ht="15" x14ac:dyDescent="0.2">
      <c r="A3147" s="25"/>
      <c r="B3147" s="18"/>
      <c r="C3147" s="19"/>
      <c r="D3147" s="143"/>
      <c r="E3147" s="7"/>
      <c r="F3147" s="21"/>
      <c r="G3147" s="22"/>
      <c r="H3147" s="273"/>
      <c r="I3147" s="23"/>
      <c r="J3147" s="24"/>
      <c r="K3147" s="35"/>
      <c r="L3147" s="246"/>
      <c r="M3147" s="351"/>
      <c r="N3147" s="73"/>
    </row>
    <row r="3148" spans="1:14" s="74" customFormat="1" ht="15" x14ac:dyDescent="0.2">
      <c r="A3148" s="25"/>
      <c r="B3148" s="18"/>
      <c r="C3148" s="19"/>
      <c r="D3148" s="143"/>
      <c r="E3148" s="7"/>
      <c r="F3148" s="21"/>
      <c r="G3148" s="22"/>
      <c r="H3148" s="273"/>
      <c r="I3148" s="23"/>
      <c r="J3148" s="24"/>
      <c r="K3148" s="35"/>
      <c r="L3148" s="246"/>
      <c r="M3148" s="351"/>
      <c r="N3148" s="73"/>
    </row>
    <row r="3149" spans="1:14" s="74" customFormat="1" ht="15" x14ac:dyDescent="0.2">
      <c r="A3149" s="25"/>
      <c r="B3149" s="18"/>
      <c r="C3149" s="19"/>
      <c r="D3149" s="143"/>
      <c r="E3149" s="7"/>
      <c r="F3149" s="21"/>
      <c r="G3149" s="22"/>
      <c r="H3149" s="273"/>
      <c r="I3149" s="23"/>
      <c r="J3149" s="24"/>
      <c r="K3149" s="35"/>
      <c r="L3149" s="246"/>
      <c r="M3149" s="351"/>
      <c r="N3149" s="73"/>
    </row>
    <row r="3150" spans="1:14" s="74" customFormat="1" ht="15" x14ac:dyDescent="0.2">
      <c r="A3150" s="25"/>
      <c r="B3150" s="18"/>
      <c r="C3150" s="19"/>
      <c r="D3150" s="143"/>
      <c r="E3150" s="7"/>
      <c r="F3150" s="21"/>
      <c r="G3150" s="22"/>
      <c r="H3150" s="273"/>
      <c r="I3150" s="23"/>
      <c r="J3150" s="24"/>
      <c r="K3150" s="35"/>
      <c r="L3150" s="246"/>
      <c r="M3150" s="351"/>
      <c r="N3150" s="73"/>
    </row>
    <row r="3151" spans="1:14" s="74" customFormat="1" ht="15" x14ac:dyDescent="0.2">
      <c r="A3151" s="25"/>
      <c r="B3151" s="18"/>
      <c r="C3151" s="19"/>
      <c r="D3151" s="143"/>
      <c r="E3151" s="7"/>
      <c r="F3151" s="21"/>
      <c r="G3151" s="22"/>
      <c r="H3151" s="273"/>
      <c r="I3151" s="23"/>
      <c r="J3151" s="24"/>
      <c r="K3151" s="35"/>
      <c r="L3151" s="246"/>
      <c r="M3151" s="351"/>
      <c r="N3151" s="73"/>
    </row>
    <row r="3152" spans="1:14" s="74" customFormat="1" ht="15" x14ac:dyDescent="0.25">
      <c r="A3152" s="17"/>
      <c r="B3152" s="18"/>
      <c r="C3152" s="19"/>
      <c r="D3152" s="143"/>
      <c r="E3152" s="7"/>
      <c r="F3152" s="21"/>
      <c r="G3152" s="22"/>
      <c r="H3152" s="273"/>
      <c r="I3152" s="23"/>
      <c r="J3152" s="24"/>
      <c r="K3152" s="35"/>
      <c r="L3152" s="246"/>
      <c r="M3152" s="351"/>
      <c r="N3152" s="73"/>
    </row>
    <row r="3153" spans="1:14" s="74" customFormat="1" ht="15" x14ac:dyDescent="0.2">
      <c r="A3153" s="25"/>
      <c r="B3153" s="18"/>
      <c r="C3153" s="19"/>
      <c r="D3153" s="143"/>
      <c r="E3153" s="7"/>
      <c r="F3153" s="21"/>
      <c r="G3153" s="22"/>
      <c r="H3153" s="273"/>
      <c r="I3153" s="23"/>
      <c r="J3153" s="24"/>
      <c r="K3153" s="35"/>
      <c r="L3153" s="246"/>
      <c r="M3153" s="351"/>
      <c r="N3153" s="73"/>
    </row>
    <row r="3154" spans="1:14" s="74" customFormat="1" ht="15" x14ac:dyDescent="0.2">
      <c r="A3154" s="25"/>
      <c r="B3154" s="18"/>
      <c r="C3154" s="19"/>
      <c r="D3154" s="143"/>
      <c r="E3154" s="7"/>
      <c r="F3154" s="21"/>
      <c r="G3154" s="22"/>
      <c r="H3154" s="273"/>
      <c r="I3154" s="23"/>
      <c r="J3154" s="24"/>
      <c r="K3154" s="35"/>
      <c r="L3154" s="246"/>
      <c r="M3154" s="351"/>
      <c r="N3154" s="73"/>
    </row>
    <row r="3155" spans="1:14" s="74" customFormat="1" ht="15" x14ac:dyDescent="0.2">
      <c r="A3155" s="25"/>
      <c r="B3155" s="18"/>
      <c r="C3155" s="19"/>
      <c r="D3155" s="143"/>
      <c r="E3155" s="7"/>
      <c r="F3155" s="21"/>
      <c r="G3155" s="22"/>
      <c r="H3155" s="273"/>
      <c r="I3155" s="23"/>
      <c r="J3155" s="24"/>
      <c r="K3155" s="35"/>
      <c r="L3155" s="246"/>
      <c r="M3155" s="351"/>
      <c r="N3155" s="73"/>
    </row>
    <row r="3156" spans="1:14" s="74" customFormat="1" ht="15" x14ac:dyDescent="0.2">
      <c r="A3156" s="25"/>
      <c r="B3156" s="18"/>
      <c r="C3156" s="19"/>
      <c r="D3156" s="143"/>
      <c r="E3156" s="7"/>
      <c r="F3156" s="21"/>
      <c r="G3156" s="22"/>
      <c r="H3156" s="273"/>
      <c r="I3156" s="23"/>
      <c r="J3156" s="24"/>
      <c r="K3156" s="35"/>
      <c r="L3156" s="246"/>
      <c r="M3156" s="351"/>
      <c r="N3156" s="146"/>
    </row>
    <row r="3157" spans="1:14" s="74" customFormat="1" ht="15" x14ac:dyDescent="0.2">
      <c r="A3157" s="25"/>
      <c r="B3157" s="18"/>
      <c r="C3157" s="19"/>
      <c r="D3157" s="143"/>
      <c r="E3157" s="7"/>
      <c r="F3157" s="21"/>
      <c r="G3157" s="22"/>
      <c r="H3157" s="273"/>
      <c r="I3157" s="23"/>
      <c r="J3157" s="24"/>
      <c r="K3157" s="35"/>
      <c r="L3157" s="246"/>
      <c r="M3157" s="351"/>
      <c r="N3157" s="73"/>
    </row>
    <row r="3158" spans="1:14" s="74" customFormat="1" ht="15" x14ac:dyDescent="0.2">
      <c r="A3158" s="25"/>
      <c r="B3158" s="18"/>
      <c r="C3158" s="19"/>
      <c r="D3158" s="143"/>
      <c r="E3158" s="7"/>
      <c r="F3158" s="21"/>
      <c r="G3158" s="22"/>
      <c r="H3158" s="273"/>
      <c r="I3158" s="23"/>
      <c r="J3158" s="24"/>
      <c r="K3158" s="35"/>
      <c r="L3158" s="246"/>
      <c r="M3158" s="351"/>
      <c r="N3158" s="146"/>
    </row>
    <row r="3159" spans="1:14" s="74" customFormat="1" ht="15" x14ac:dyDescent="0.2">
      <c r="A3159" s="25"/>
      <c r="B3159" s="18"/>
      <c r="C3159" s="19"/>
      <c r="D3159" s="143"/>
      <c r="E3159" s="7"/>
      <c r="F3159" s="21"/>
      <c r="G3159" s="22"/>
      <c r="H3159" s="273"/>
      <c r="I3159" s="23"/>
      <c r="J3159" s="24"/>
      <c r="K3159" s="35"/>
      <c r="L3159" s="246"/>
      <c r="M3159" s="351"/>
      <c r="N3159" s="73"/>
    </row>
    <row r="3160" spans="1:14" s="74" customFormat="1" ht="15" x14ac:dyDescent="0.2">
      <c r="A3160" s="25"/>
      <c r="B3160" s="18"/>
      <c r="C3160" s="19"/>
      <c r="D3160" s="143"/>
      <c r="E3160" s="7"/>
      <c r="F3160" s="21"/>
      <c r="G3160" s="22"/>
      <c r="H3160" s="273"/>
      <c r="I3160" s="23"/>
      <c r="J3160" s="24"/>
      <c r="K3160" s="35"/>
      <c r="L3160" s="246"/>
      <c r="M3160" s="351"/>
      <c r="N3160" s="73"/>
    </row>
    <row r="3161" spans="1:14" s="74" customFormat="1" ht="15" x14ac:dyDescent="0.2">
      <c r="A3161" s="25"/>
      <c r="B3161" s="18"/>
      <c r="C3161" s="19"/>
      <c r="D3161" s="143"/>
      <c r="E3161" s="7"/>
      <c r="F3161" s="21"/>
      <c r="G3161" s="22"/>
      <c r="H3161" s="273"/>
      <c r="I3161" s="23"/>
      <c r="J3161" s="24"/>
      <c r="K3161" s="35"/>
      <c r="L3161" s="246"/>
      <c r="M3161" s="351"/>
      <c r="N3161" s="73"/>
    </row>
    <row r="3162" spans="1:14" s="74" customFormat="1" ht="15" x14ac:dyDescent="0.2">
      <c r="A3162" s="25"/>
      <c r="B3162" s="18"/>
      <c r="C3162" s="19"/>
      <c r="D3162" s="143"/>
      <c r="E3162" s="7"/>
      <c r="F3162" s="21"/>
      <c r="G3162" s="22"/>
      <c r="H3162" s="273"/>
      <c r="I3162" s="23"/>
      <c r="J3162" s="24"/>
      <c r="K3162" s="35"/>
      <c r="L3162" s="246"/>
      <c r="M3162" s="351"/>
      <c r="N3162" s="73"/>
    </row>
    <row r="3163" spans="1:14" s="74" customFormat="1" ht="15" x14ac:dyDescent="0.2">
      <c r="A3163" s="25"/>
      <c r="B3163" s="18"/>
      <c r="C3163" s="19"/>
      <c r="D3163" s="143"/>
      <c r="E3163" s="7"/>
      <c r="F3163" s="21"/>
      <c r="G3163" s="22"/>
      <c r="H3163" s="273"/>
      <c r="I3163" s="23"/>
      <c r="J3163" s="24"/>
      <c r="K3163" s="35"/>
      <c r="L3163" s="246"/>
      <c r="M3163" s="351"/>
      <c r="N3163" s="73"/>
    </row>
    <row r="3164" spans="1:14" s="74" customFormat="1" ht="15" x14ac:dyDescent="0.2">
      <c r="A3164" s="25"/>
      <c r="B3164" s="18"/>
      <c r="C3164" s="19"/>
      <c r="D3164" s="143"/>
      <c r="E3164" s="7"/>
      <c r="F3164" s="21"/>
      <c r="G3164" s="22"/>
      <c r="H3164" s="273"/>
      <c r="I3164" s="23"/>
      <c r="J3164" s="24"/>
      <c r="K3164" s="35"/>
      <c r="L3164" s="246"/>
      <c r="M3164" s="351"/>
      <c r="N3164" s="73"/>
    </row>
    <row r="3165" spans="1:14" s="74" customFormat="1" ht="15" x14ac:dyDescent="0.2">
      <c r="A3165" s="25"/>
      <c r="B3165" s="18"/>
      <c r="C3165" s="19"/>
      <c r="D3165" s="143"/>
      <c r="E3165" s="7"/>
      <c r="F3165" s="21"/>
      <c r="G3165" s="22"/>
      <c r="H3165" s="273"/>
      <c r="I3165" s="23"/>
      <c r="J3165" s="24"/>
      <c r="K3165" s="35"/>
      <c r="L3165" s="246"/>
      <c r="M3165" s="351"/>
      <c r="N3165" s="73"/>
    </row>
    <row r="3166" spans="1:14" s="74" customFormat="1" ht="15" x14ac:dyDescent="0.2">
      <c r="A3166" s="25"/>
      <c r="B3166" s="18"/>
      <c r="C3166" s="19"/>
      <c r="D3166" s="143"/>
      <c r="E3166" s="7"/>
      <c r="F3166" s="21"/>
      <c r="G3166" s="22"/>
      <c r="H3166" s="273"/>
      <c r="I3166" s="23"/>
      <c r="J3166" s="24"/>
      <c r="K3166" s="35"/>
      <c r="L3166" s="246"/>
      <c r="M3166" s="351"/>
      <c r="N3166" s="73"/>
    </row>
    <row r="3167" spans="1:14" s="74" customFormat="1" ht="15" x14ac:dyDescent="0.2">
      <c r="A3167" s="25"/>
      <c r="B3167" s="18"/>
      <c r="C3167" s="19"/>
      <c r="D3167" s="143"/>
      <c r="E3167" s="7"/>
      <c r="F3167" s="21"/>
      <c r="G3167" s="22"/>
      <c r="H3167" s="273"/>
      <c r="I3167" s="23"/>
      <c r="J3167" s="24"/>
      <c r="K3167" s="35"/>
      <c r="L3167" s="246"/>
      <c r="M3167" s="351"/>
      <c r="N3167" s="73"/>
    </row>
    <row r="3168" spans="1:14" s="74" customFormat="1" ht="15" x14ac:dyDescent="0.2">
      <c r="A3168" s="25"/>
      <c r="B3168" s="18"/>
      <c r="C3168" s="19"/>
      <c r="D3168" s="143"/>
      <c r="E3168" s="7"/>
      <c r="F3168" s="21"/>
      <c r="G3168" s="22"/>
      <c r="H3168" s="273"/>
      <c r="I3168" s="23"/>
      <c r="J3168" s="24"/>
      <c r="K3168" s="35"/>
      <c r="L3168" s="246"/>
      <c r="M3168" s="351"/>
      <c r="N3168" s="73"/>
    </row>
    <row r="3169" spans="1:14" s="74" customFormat="1" ht="15" x14ac:dyDescent="0.2">
      <c r="A3169" s="25"/>
      <c r="B3169" s="18"/>
      <c r="C3169" s="19"/>
      <c r="D3169" s="143"/>
      <c r="E3169" s="7"/>
      <c r="F3169" s="21"/>
      <c r="G3169" s="22"/>
      <c r="H3169" s="273"/>
      <c r="I3169" s="23"/>
      <c r="J3169" s="24"/>
      <c r="K3169" s="35"/>
      <c r="L3169" s="246"/>
      <c r="M3169" s="351"/>
      <c r="N3169" s="73"/>
    </row>
    <row r="3170" spans="1:14" s="74" customFormat="1" ht="15" x14ac:dyDescent="0.2">
      <c r="A3170" s="25"/>
      <c r="B3170" s="18"/>
      <c r="C3170" s="19"/>
      <c r="D3170" s="143"/>
      <c r="E3170" s="7"/>
      <c r="F3170" s="21"/>
      <c r="G3170" s="22"/>
      <c r="H3170" s="273"/>
      <c r="I3170" s="23"/>
      <c r="J3170" s="24"/>
      <c r="K3170" s="35"/>
      <c r="L3170" s="246"/>
      <c r="M3170" s="351"/>
      <c r="N3170" s="73"/>
    </row>
    <row r="3171" spans="1:14" s="74" customFormat="1" ht="15" x14ac:dyDescent="0.2">
      <c r="A3171" s="25"/>
      <c r="B3171" s="18"/>
      <c r="C3171" s="19"/>
      <c r="D3171" s="143"/>
      <c r="E3171" s="7"/>
      <c r="F3171" s="21"/>
      <c r="G3171" s="22"/>
      <c r="H3171" s="273"/>
      <c r="I3171" s="23"/>
      <c r="J3171" s="24"/>
      <c r="K3171" s="35"/>
      <c r="L3171" s="246"/>
      <c r="M3171" s="351"/>
      <c r="N3171" s="73"/>
    </row>
    <row r="3172" spans="1:14" s="74" customFormat="1" ht="15" x14ac:dyDescent="0.2">
      <c r="A3172" s="25"/>
      <c r="B3172" s="18"/>
      <c r="C3172" s="19"/>
      <c r="D3172" s="143"/>
      <c r="E3172" s="7"/>
      <c r="F3172" s="21"/>
      <c r="G3172" s="22"/>
      <c r="H3172" s="273"/>
      <c r="I3172" s="23"/>
      <c r="J3172" s="24"/>
      <c r="K3172" s="35"/>
      <c r="L3172" s="246"/>
      <c r="M3172" s="351"/>
      <c r="N3172" s="73"/>
    </row>
    <row r="3173" spans="1:14" s="74" customFormat="1" ht="15" x14ac:dyDescent="0.2">
      <c r="A3173" s="25"/>
      <c r="B3173" s="18"/>
      <c r="C3173" s="19"/>
      <c r="D3173" s="143"/>
      <c r="E3173" s="7"/>
      <c r="F3173" s="21"/>
      <c r="G3173" s="22"/>
      <c r="H3173" s="273"/>
      <c r="I3173" s="23"/>
      <c r="J3173" s="24"/>
      <c r="K3173" s="35"/>
      <c r="L3173" s="246"/>
      <c r="M3173" s="351"/>
      <c r="N3173" s="73"/>
    </row>
    <row r="3174" spans="1:14" s="74" customFormat="1" ht="15" x14ac:dyDescent="0.2">
      <c r="A3174" s="25"/>
      <c r="B3174" s="18"/>
      <c r="C3174" s="19"/>
      <c r="D3174" s="143"/>
      <c r="E3174" s="7"/>
      <c r="F3174" s="21"/>
      <c r="G3174" s="22"/>
      <c r="H3174" s="273"/>
      <c r="I3174" s="23"/>
      <c r="J3174" s="24"/>
      <c r="K3174" s="35"/>
      <c r="L3174" s="246"/>
      <c r="M3174" s="351"/>
      <c r="N3174" s="73"/>
    </row>
    <row r="3175" spans="1:14" s="74" customFormat="1" ht="15" x14ac:dyDescent="0.2">
      <c r="A3175" s="25"/>
      <c r="B3175" s="18"/>
      <c r="C3175" s="19"/>
      <c r="D3175" s="143"/>
      <c r="E3175" s="7"/>
      <c r="F3175" s="21"/>
      <c r="G3175" s="22"/>
      <c r="H3175" s="273"/>
      <c r="I3175" s="23"/>
      <c r="J3175" s="24"/>
      <c r="K3175" s="35"/>
      <c r="L3175" s="246"/>
      <c r="M3175" s="351"/>
      <c r="N3175" s="73"/>
    </row>
    <row r="3176" spans="1:14" s="74" customFormat="1" ht="15" x14ac:dyDescent="0.2">
      <c r="A3176" s="25"/>
      <c r="B3176" s="18"/>
      <c r="C3176" s="19"/>
      <c r="D3176" s="143"/>
      <c r="E3176" s="7"/>
      <c r="F3176" s="21"/>
      <c r="G3176" s="22"/>
      <c r="H3176" s="273"/>
      <c r="I3176" s="23"/>
      <c r="J3176" s="24"/>
      <c r="K3176" s="35"/>
      <c r="L3176" s="246"/>
      <c r="M3176" s="351"/>
      <c r="N3176" s="73"/>
    </row>
    <row r="3177" spans="1:14" s="74" customFormat="1" ht="15" x14ac:dyDescent="0.2">
      <c r="A3177" s="25"/>
      <c r="B3177" s="18"/>
      <c r="C3177" s="19"/>
      <c r="D3177" s="143"/>
      <c r="E3177" s="7"/>
      <c r="F3177" s="21"/>
      <c r="G3177" s="22"/>
      <c r="H3177" s="273"/>
      <c r="I3177" s="23"/>
      <c r="J3177" s="24"/>
      <c r="K3177" s="35"/>
      <c r="L3177" s="246"/>
      <c r="M3177" s="351"/>
      <c r="N3177" s="73"/>
    </row>
    <row r="3178" spans="1:14" s="74" customFormat="1" ht="15" x14ac:dyDescent="0.2">
      <c r="A3178" s="25"/>
      <c r="B3178" s="18"/>
      <c r="C3178" s="19"/>
      <c r="D3178" s="143"/>
      <c r="E3178" s="7"/>
      <c r="F3178" s="21"/>
      <c r="G3178" s="22"/>
      <c r="H3178" s="273"/>
      <c r="I3178" s="23"/>
      <c r="J3178" s="24"/>
      <c r="K3178" s="35"/>
      <c r="L3178" s="246"/>
      <c r="M3178" s="351"/>
      <c r="N3178" s="73"/>
    </row>
    <row r="3179" spans="1:14" s="74" customFormat="1" ht="15" x14ac:dyDescent="0.25">
      <c r="A3179" s="17"/>
      <c r="B3179" s="18"/>
      <c r="C3179" s="19"/>
      <c r="D3179" s="143"/>
      <c r="E3179" s="7"/>
      <c r="F3179" s="21"/>
      <c r="G3179" s="22"/>
      <c r="H3179" s="273"/>
      <c r="I3179" s="23"/>
      <c r="J3179" s="24"/>
      <c r="K3179" s="35"/>
      <c r="L3179" s="246"/>
      <c r="M3179" s="351"/>
      <c r="N3179" s="73"/>
    </row>
    <row r="3180" spans="1:14" s="74" customFormat="1" ht="15" x14ac:dyDescent="0.2">
      <c r="A3180" s="25"/>
      <c r="B3180" s="18"/>
      <c r="C3180" s="19"/>
      <c r="D3180" s="143"/>
      <c r="E3180" s="7"/>
      <c r="F3180" s="21"/>
      <c r="G3180" s="22"/>
      <c r="H3180" s="273"/>
      <c r="I3180" s="23"/>
      <c r="J3180" s="24"/>
      <c r="K3180" s="35"/>
      <c r="L3180" s="246"/>
      <c r="M3180" s="351"/>
      <c r="N3180" s="73"/>
    </row>
    <row r="3181" spans="1:14" s="74" customFormat="1" ht="15" x14ac:dyDescent="0.25">
      <c r="A3181" s="17"/>
      <c r="B3181" s="18"/>
      <c r="C3181" s="19"/>
      <c r="D3181" s="143"/>
      <c r="E3181" s="7"/>
      <c r="F3181" s="21"/>
      <c r="G3181" s="22"/>
      <c r="H3181" s="273"/>
      <c r="I3181" s="23"/>
      <c r="J3181" s="24"/>
      <c r="K3181" s="35"/>
      <c r="L3181" s="246"/>
      <c r="M3181" s="351"/>
      <c r="N3181" s="73"/>
    </row>
    <row r="3182" spans="1:14" s="74" customFormat="1" ht="15" x14ac:dyDescent="0.2">
      <c r="A3182" s="25"/>
      <c r="B3182" s="18"/>
      <c r="C3182" s="19"/>
      <c r="D3182" s="143"/>
      <c r="E3182" s="7"/>
      <c r="F3182" s="21"/>
      <c r="G3182" s="22"/>
      <c r="H3182" s="273"/>
      <c r="I3182" s="23"/>
      <c r="J3182" s="24"/>
      <c r="K3182" s="35"/>
      <c r="L3182" s="246"/>
      <c r="M3182" s="351"/>
      <c r="N3182" s="73"/>
    </row>
    <row r="3183" spans="1:14" s="74" customFormat="1" ht="15" x14ac:dyDescent="0.2">
      <c r="A3183" s="25"/>
      <c r="B3183" s="18"/>
      <c r="C3183" s="19"/>
      <c r="D3183" s="143"/>
      <c r="E3183" s="7"/>
      <c r="F3183" s="21"/>
      <c r="G3183" s="22"/>
      <c r="H3183" s="273"/>
      <c r="I3183" s="23"/>
      <c r="J3183" s="24"/>
      <c r="K3183" s="35"/>
      <c r="L3183" s="246"/>
      <c r="M3183" s="351"/>
      <c r="N3183" s="73"/>
    </row>
    <row r="3184" spans="1:14" s="74" customFormat="1" ht="15" x14ac:dyDescent="0.2">
      <c r="A3184" s="25"/>
      <c r="B3184" s="18"/>
      <c r="C3184" s="19"/>
      <c r="D3184" s="143"/>
      <c r="E3184" s="7"/>
      <c r="F3184" s="21"/>
      <c r="G3184" s="22"/>
      <c r="H3184" s="273"/>
      <c r="I3184" s="23"/>
      <c r="J3184" s="24"/>
      <c r="K3184" s="35"/>
      <c r="L3184" s="246"/>
      <c r="M3184" s="351"/>
      <c r="N3184" s="73"/>
    </row>
    <row r="3185" spans="1:14" s="74" customFormat="1" ht="15" x14ac:dyDescent="0.25">
      <c r="A3185" s="25"/>
      <c r="B3185" s="18"/>
      <c r="C3185" s="19"/>
      <c r="D3185" s="143"/>
      <c r="E3185" s="7"/>
      <c r="F3185" s="21"/>
      <c r="G3185" s="22"/>
      <c r="H3185" s="273"/>
      <c r="I3185" s="23"/>
      <c r="J3185" s="24"/>
      <c r="K3185" s="35"/>
      <c r="L3185" s="246"/>
      <c r="M3185" s="344"/>
      <c r="N3185" s="73"/>
    </row>
    <row r="3186" spans="1:14" s="74" customFormat="1" ht="15" x14ac:dyDescent="0.25">
      <c r="A3186" s="25"/>
      <c r="B3186" s="18"/>
      <c r="C3186" s="19"/>
      <c r="D3186" s="143"/>
      <c r="E3186" s="7"/>
      <c r="F3186" s="21"/>
      <c r="G3186" s="22"/>
      <c r="H3186" s="273"/>
      <c r="I3186" s="23"/>
      <c r="J3186" s="24"/>
      <c r="K3186" s="35"/>
      <c r="L3186" s="246"/>
      <c r="M3186" s="344"/>
      <c r="N3186" s="73"/>
    </row>
    <row r="3187" spans="1:14" s="74" customFormat="1" ht="15" x14ac:dyDescent="0.25">
      <c r="A3187" s="25"/>
      <c r="B3187" s="18"/>
      <c r="C3187" s="19"/>
      <c r="D3187" s="143"/>
      <c r="E3187" s="7"/>
      <c r="F3187" s="21"/>
      <c r="G3187" s="22"/>
      <c r="H3187" s="273"/>
      <c r="I3187" s="23"/>
      <c r="J3187" s="24"/>
      <c r="K3187" s="35"/>
      <c r="L3187" s="246"/>
      <c r="M3187" s="344"/>
      <c r="N3187" s="73"/>
    </row>
    <row r="3188" spans="1:14" s="74" customFormat="1" ht="15" x14ac:dyDescent="0.2">
      <c r="A3188" s="25"/>
      <c r="B3188" s="18"/>
      <c r="C3188" s="19"/>
      <c r="D3188" s="143"/>
      <c r="E3188" s="7"/>
      <c r="F3188" s="21"/>
      <c r="G3188" s="22"/>
      <c r="H3188" s="273"/>
      <c r="I3188" s="23"/>
      <c r="J3188" s="24"/>
      <c r="K3188" s="35"/>
      <c r="L3188" s="246"/>
      <c r="M3188" s="351"/>
      <c r="N3188" s="73"/>
    </row>
    <row r="3189" spans="1:14" s="74" customFormat="1" ht="15" x14ac:dyDescent="0.2">
      <c r="A3189" s="25"/>
      <c r="B3189" s="18"/>
      <c r="C3189" s="19"/>
      <c r="D3189" s="143"/>
      <c r="E3189" s="7"/>
      <c r="F3189" s="21"/>
      <c r="G3189" s="22"/>
      <c r="H3189" s="273"/>
      <c r="I3189" s="23"/>
      <c r="J3189" s="24"/>
      <c r="K3189" s="35"/>
      <c r="L3189" s="246"/>
      <c r="M3189" s="351"/>
      <c r="N3189" s="73"/>
    </row>
    <row r="3190" spans="1:14" s="74" customFormat="1" ht="15" x14ac:dyDescent="0.2">
      <c r="A3190" s="25"/>
      <c r="B3190" s="18"/>
      <c r="C3190" s="19"/>
      <c r="D3190" s="143"/>
      <c r="E3190" s="7"/>
      <c r="F3190" s="21"/>
      <c r="G3190" s="22"/>
      <c r="H3190" s="273"/>
      <c r="I3190" s="23"/>
      <c r="J3190" s="24"/>
      <c r="K3190" s="35"/>
      <c r="L3190" s="246"/>
      <c r="M3190" s="351"/>
      <c r="N3190" s="73"/>
    </row>
    <row r="3191" spans="1:14" s="74" customFormat="1" ht="15" x14ac:dyDescent="0.2">
      <c r="A3191" s="25"/>
      <c r="B3191" s="18"/>
      <c r="C3191" s="19"/>
      <c r="D3191" s="143"/>
      <c r="E3191" s="7"/>
      <c r="F3191" s="21"/>
      <c r="G3191" s="22"/>
      <c r="H3191" s="273"/>
      <c r="I3191" s="23"/>
      <c r="J3191" s="24"/>
      <c r="K3191" s="35"/>
      <c r="L3191" s="246"/>
      <c r="M3191" s="351"/>
      <c r="N3191" s="73"/>
    </row>
    <row r="3192" spans="1:14" s="74" customFormat="1" ht="15" x14ac:dyDescent="0.2">
      <c r="A3192" s="25"/>
      <c r="B3192" s="18"/>
      <c r="C3192" s="19"/>
      <c r="D3192" s="143"/>
      <c r="E3192" s="7"/>
      <c r="F3192" s="21"/>
      <c r="G3192" s="22"/>
      <c r="H3192" s="273"/>
      <c r="I3192" s="23"/>
      <c r="J3192" s="24"/>
      <c r="K3192" s="35"/>
      <c r="L3192" s="246"/>
      <c r="M3192" s="351"/>
      <c r="N3192" s="73"/>
    </row>
    <row r="3193" spans="1:14" s="74" customFormat="1" ht="15" x14ac:dyDescent="0.2">
      <c r="A3193" s="25"/>
      <c r="B3193" s="18"/>
      <c r="C3193" s="19"/>
      <c r="D3193" s="143"/>
      <c r="E3193" s="7"/>
      <c r="F3193" s="21"/>
      <c r="G3193" s="22"/>
      <c r="H3193" s="273"/>
      <c r="I3193" s="23"/>
      <c r="J3193" s="24"/>
      <c r="K3193" s="35"/>
      <c r="L3193" s="246"/>
      <c r="M3193" s="351"/>
      <c r="N3193" s="73"/>
    </row>
    <row r="3194" spans="1:14" s="74" customFormat="1" ht="15" x14ac:dyDescent="0.2">
      <c r="A3194" s="25"/>
      <c r="B3194" s="18"/>
      <c r="C3194" s="19"/>
      <c r="D3194" s="143"/>
      <c r="E3194" s="7"/>
      <c r="F3194" s="21"/>
      <c r="G3194" s="22"/>
      <c r="H3194" s="273"/>
      <c r="I3194" s="23"/>
      <c r="J3194" s="24"/>
      <c r="K3194" s="35"/>
      <c r="L3194" s="246"/>
      <c r="M3194" s="351"/>
      <c r="N3194" s="73"/>
    </row>
    <row r="3195" spans="1:14" s="74" customFormat="1" ht="15" x14ac:dyDescent="0.2">
      <c r="A3195" s="25"/>
      <c r="B3195" s="18"/>
      <c r="C3195" s="19"/>
      <c r="D3195" s="143"/>
      <c r="E3195" s="7"/>
      <c r="F3195" s="21"/>
      <c r="G3195" s="22"/>
      <c r="H3195" s="273"/>
      <c r="I3195" s="23"/>
      <c r="J3195" s="24"/>
      <c r="K3195" s="35"/>
      <c r="L3195" s="246"/>
      <c r="M3195" s="351"/>
      <c r="N3195" s="73"/>
    </row>
    <row r="3196" spans="1:14" s="74" customFormat="1" ht="15" x14ac:dyDescent="0.2">
      <c r="A3196" s="25"/>
      <c r="B3196" s="18"/>
      <c r="C3196" s="19"/>
      <c r="D3196" s="143"/>
      <c r="E3196" s="7"/>
      <c r="F3196" s="21"/>
      <c r="G3196" s="22"/>
      <c r="H3196" s="273"/>
      <c r="I3196" s="23"/>
      <c r="J3196" s="24"/>
      <c r="K3196" s="35"/>
      <c r="L3196" s="246"/>
      <c r="M3196" s="351"/>
      <c r="N3196" s="73"/>
    </row>
    <row r="3197" spans="1:14" s="74" customFormat="1" ht="15" x14ac:dyDescent="0.2">
      <c r="A3197" s="25"/>
      <c r="B3197" s="18"/>
      <c r="C3197" s="19"/>
      <c r="D3197" s="143"/>
      <c r="E3197" s="7"/>
      <c r="F3197" s="21"/>
      <c r="G3197" s="22"/>
      <c r="H3197" s="273"/>
      <c r="I3197" s="23"/>
      <c r="J3197" s="24"/>
      <c r="K3197" s="35"/>
      <c r="L3197" s="246"/>
      <c r="M3197" s="351"/>
      <c r="N3197" s="73"/>
    </row>
    <row r="3198" spans="1:14" s="74" customFormat="1" ht="15" x14ac:dyDescent="0.2">
      <c r="A3198" s="25"/>
      <c r="B3198" s="18"/>
      <c r="C3198" s="19"/>
      <c r="D3198" s="143"/>
      <c r="E3198" s="7"/>
      <c r="F3198" s="21"/>
      <c r="G3198" s="22"/>
      <c r="H3198" s="273"/>
      <c r="I3198" s="23"/>
      <c r="J3198" s="24"/>
      <c r="K3198" s="35"/>
      <c r="L3198" s="246"/>
      <c r="M3198" s="351"/>
      <c r="N3198" s="73"/>
    </row>
    <row r="3199" spans="1:14" s="74" customFormat="1" ht="15" x14ac:dyDescent="0.2">
      <c r="A3199" s="25"/>
      <c r="B3199" s="18"/>
      <c r="C3199" s="19"/>
      <c r="D3199" s="143"/>
      <c r="E3199" s="7"/>
      <c r="F3199" s="21"/>
      <c r="G3199" s="22"/>
      <c r="H3199" s="273"/>
      <c r="I3199" s="23"/>
      <c r="J3199" s="24"/>
      <c r="K3199" s="35"/>
      <c r="L3199" s="246"/>
      <c r="M3199" s="351"/>
      <c r="N3199" s="73"/>
    </row>
    <row r="3200" spans="1:14" s="74" customFormat="1" ht="15" x14ac:dyDescent="0.2">
      <c r="A3200" s="25"/>
      <c r="B3200" s="18"/>
      <c r="C3200" s="19"/>
      <c r="D3200" s="143"/>
      <c r="E3200" s="7"/>
      <c r="F3200" s="21"/>
      <c r="G3200" s="22"/>
      <c r="H3200" s="273"/>
      <c r="I3200" s="23"/>
      <c r="J3200" s="24"/>
      <c r="K3200" s="35"/>
      <c r="L3200" s="246"/>
      <c r="M3200" s="351"/>
      <c r="N3200" s="73"/>
    </row>
    <row r="3201" spans="1:14" s="74" customFormat="1" ht="15" x14ac:dyDescent="0.2">
      <c r="A3201" s="25"/>
      <c r="B3201" s="18"/>
      <c r="C3201" s="19"/>
      <c r="D3201" s="143"/>
      <c r="E3201" s="7"/>
      <c r="F3201" s="21"/>
      <c r="G3201" s="22"/>
      <c r="H3201" s="273"/>
      <c r="I3201" s="23"/>
      <c r="J3201" s="24"/>
      <c r="K3201" s="35"/>
      <c r="L3201" s="246"/>
      <c r="M3201" s="351"/>
      <c r="N3201" s="73"/>
    </row>
    <row r="3202" spans="1:14" s="74" customFormat="1" ht="15" x14ac:dyDescent="0.25">
      <c r="A3202" s="25"/>
      <c r="B3202" s="18"/>
      <c r="C3202" s="19"/>
      <c r="D3202" s="143"/>
      <c r="E3202" s="7"/>
      <c r="F3202" s="21"/>
      <c r="G3202" s="22"/>
      <c r="H3202" s="273"/>
      <c r="I3202" s="23"/>
      <c r="J3202" s="24"/>
      <c r="K3202" s="35"/>
      <c r="L3202" s="246"/>
      <c r="M3202" s="344"/>
      <c r="N3202" s="73"/>
    </row>
    <row r="3203" spans="1:14" s="74" customFormat="1" ht="15" x14ac:dyDescent="0.2">
      <c r="A3203" s="25"/>
      <c r="B3203" s="18"/>
      <c r="C3203" s="19"/>
      <c r="D3203" s="143"/>
      <c r="E3203" s="7"/>
      <c r="F3203" s="21"/>
      <c r="G3203" s="22"/>
      <c r="H3203" s="273"/>
      <c r="I3203" s="23"/>
      <c r="J3203" s="24"/>
      <c r="K3203" s="35"/>
      <c r="L3203" s="246"/>
      <c r="M3203" s="351"/>
      <c r="N3203" s="73"/>
    </row>
    <row r="3204" spans="1:14" s="74" customFormat="1" ht="15" x14ac:dyDescent="0.2">
      <c r="A3204" s="25"/>
      <c r="B3204" s="18"/>
      <c r="C3204" s="19"/>
      <c r="D3204" s="143"/>
      <c r="E3204" s="7"/>
      <c r="F3204" s="21"/>
      <c r="G3204" s="22"/>
      <c r="H3204" s="273"/>
      <c r="I3204" s="23"/>
      <c r="J3204" s="24"/>
      <c r="K3204" s="35"/>
      <c r="L3204" s="246"/>
      <c r="M3204" s="351"/>
      <c r="N3204" s="73"/>
    </row>
    <row r="3205" spans="1:14" s="74" customFormat="1" ht="15" x14ac:dyDescent="0.2">
      <c r="A3205" s="25"/>
      <c r="B3205" s="18"/>
      <c r="C3205" s="19"/>
      <c r="D3205" s="143"/>
      <c r="E3205" s="7"/>
      <c r="F3205" s="21"/>
      <c r="G3205" s="22"/>
      <c r="H3205" s="273"/>
      <c r="I3205" s="23"/>
      <c r="J3205" s="24"/>
      <c r="K3205" s="35"/>
      <c r="L3205" s="246"/>
      <c r="M3205" s="351"/>
      <c r="N3205" s="73"/>
    </row>
    <row r="3206" spans="1:14" s="74" customFormat="1" ht="15" x14ac:dyDescent="0.25">
      <c r="A3206" s="17"/>
      <c r="B3206" s="18"/>
      <c r="C3206" s="19"/>
      <c r="D3206" s="143"/>
      <c r="E3206" s="7"/>
      <c r="F3206" s="21"/>
      <c r="G3206" s="22"/>
      <c r="H3206" s="273"/>
      <c r="I3206" s="23"/>
      <c r="J3206" s="24"/>
      <c r="K3206" s="35"/>
      <c r="L3206" s="246"/>
      <c r="M3206" s="351"/>
      <c r="N3206" s="73"/>
    </row>
    <row r="3207" spans="1:14" s="74" customFormat="1" ht="15" x14ac:dyDescent="0.2">
      <c r="A3207" s="25"/>
      <c r="B3207" s="18"/>
      <c r="C3207" s="19"/>
      <c r="D3207" s="143"/>
      <c r="E3207" s="7"/>
      <c r="F3207" s="21"/>
      <c r="G3207" s="22"/>
      <c r="H3207" s="273"/>
      <c r="I3207" s="23"/>
      <c r="J3207" s="24"/>
      <c r="K3207" s="35"/>
      <c r="L3207" s="246"/>
      <c r="M3207" s="351"/>
      <c r="N3207" s="73"/>
    </row>
    <row r="3208" spans="1:14" s="74" customFormat="1" ht="15" x14ac:dyDescent="0.2">
      <c r="A3208" s="25"/>
      <c r="B3208" s="18"/>
      <c r="C3208" s="19"/>
      <c r="D3208" s="143"/>
      <c r="E3208" s="7"/>
      <c r="F3208" s="21"/>
      <c r="G3208" s="22"/>
      <c r="H3208" s="273"/>
      <c r="I3208" s="23"/>
      <c r="J3208" s="24"/>
      <c r="K3208" s="35"/>
      <c r="L3208" s="246"/>
      <c r="M3208" s="351"/>
      <c r="N3208" s="73"/>
    </row>
    <row r="3209" spans="1:14" s="74" customFormat="1" ht="15" x14ac:dyDescent="0.2">
      <c r="A3209" s="25"/>
      <c r="B3209" s="18"/>
      <c r="C3209" s="19"/>
      <c r="D3209" s="143"/>
      <c r="E3209" s="7"/>
      <c r="F3209" s="21"/>
      <c r="G3209" s="22"/>
      <c r="H3209" s="273"/>
      <c r="I3209" s="23"/>
      <c r="J3209" s="24"/>
      <c r="K3209" s="35"/>
      <c r="L3209" s="246"/>
      <c r="M3209" s="351"/>
      <c r="N3209" s="73"/>
    </row>
    <row r="3210" spans="1:14" s="74" customFormat="1" ht="15" x14ac:dyDescent="0.2">
      <c r="A3210" s="25"/>
      <c r="B3210" s="18"/>
      <c r="C3210" s="19"/>
      <c r="D3210" s="143"/>
      <c r="E3210" s="7"/>
      <c r="F3210" s="21"/>
      <c r="G3210" s="22"/>
      <c r="H3210" s="273"/>
      <c r="I3210" s="23"/>
      <c r="J3210" s="24"/>
      <c r="K3210" s="35"/>
      <c r="L3210" s="246"/>
      <c r="M3210" s="351"/>
      <c r="N3210" s="73"/>
    </row>
    <row r="3211" spans="1:14" s="74" customFormat="1" ht="15" x14ac:dyDescent="0.2">
      <c r="A3211" s="25"/>
      <c r="B3211" s="18"/>
      <c r="C3211" s="19"/>
      <c r="D3211" s="143"/>
      <c r="E3211" s="7"/>
      <c r="F3211" s="21"/>
      <c r="G3211" s="22"/>
      <c r="H3211" s="273"/>
      <c r="I3211" s="23"/>
      <c r="J3211" s="24"/>
      <c r="K3211" s="35"/>
      <c r="L3211" s="246"/>
      <c r="M3211" s="351"/>
      <c r="N3211" s="73"/>
    </row>
    <row r="3212" spans="1:14" s="74" customFormat="1" ht="15" x14ac:dyDescent="0.2">
      <c r="A3212" s="25"/>
      <c r="B3212" s="18"/>
      <c r="C3212" s="19"/>
      <c r="D3212" s="143"/>
      <c r="E3212" s="7"/>
      <c r="F3212" s="21"/>
      <c r="G3212" s="22"/>
      <c r="H3212" s="273"/>
      <c r="I3212" s="23"/>
      <c r="J3212" s="24"/>
      <c r="K3212" s="35"/>
      <c r="L3212" s="246"/>
      <c r="M3212" s="351"/>
      <c r="N3212" s="73"/>
    </row>
    <row r="3213" spans="1:14" s="74" customFormat="1" ht="15" x14ac:dyDescent="0.2">
      <c r="A3213" s="25"/>
      <c r="B3213" s="18"/>
      <c r="C3213" s="19"/>
      <c r="D3213" s="143"/>
      <c r="E3213" s="7"/>
      <c r="F3213" s="21"/>
      <c r="G3213" s="22"/>
      <c r="H3213" s="273"/>
      <c r="I3213" s="23"/>
      <c r="J3213" s="24"/>
      <c r="K3213" s="35"/>
      <c r="L3213" s="246"/>
      <c r="M3213" s="351"/>
      <c r="N3213" s="73"/>
    </row>
    <row r="3214" spans="1:14" s="74" customFormat="1" ht="15" x14ac:dyDescent="0.2">
      <c r="A3214" s="25"/>
      <c r="B3214" s="18"/>
      <c r="C3214" s="19"/>
      <c r="D3214" s="143"/>
      <c r="E3214" s="7"/>
      <c r="F3214" s="21"/>
      <c r="G3214" s="22"/>
      <c r="H3214" s="273"/>
      <c r="I3214" s="23"/>
      <c r="J3214" s="24"/>
      <c r="K3214" s="35"/>
      <c r="L3214" s="246"/>
      <c r="M3214" s="351"/>
      <c r="N3214" s="73"/>
    </row>
    <row r="3215" spans="1:14" s="74" customFormat="1" ht="15" x14ac:dyDescent="0.2">
      <c r="A3215" s="25"/>
      <c r="B3215" s="18"/>
      <c r="C3215" s="19"/>
      <c r="D3215" s="143"/>
      <c r="E3215" s="7"/>
      <c r="F3215" s="21"/>
      <c r="G3215" s="22"/>
      <c r="H3215" s="273"/>
      <c r="I3215" s="23"/>
      <c r="J3215" s="24"/>
      <c r="K3215" s="35"/>
      <c r="L3215" s="246"/>
      <c r="M3215" s="351"/>
      <c r="N3215" s="73"/>
    </row>
    <row r="3216" spans="1:14" s="74" customFormat="1" ht="15" x14ac:dyDescent="0.2">
      <c r="A3216" s="25"/>
      <c r="B3216" s="18"/>
      <c r="C3216" s="19"/>
      <c r="D3216" s="143"/>
      <c r="E3216" s="7"/>
      <c r="F3216" s="21"/>
      <c r="G3216" s="22"/>
      <c r="H3216" s="273"/>
      <c r="I3216" s="23"/>
      <c r="J3216" s="24"/>
      <c r="K3216" s="35"/>
      <c r="L3216" s="246"/>
      <c r="M3216" s="351"/>
      <c r="N3216" s="73"/>
    </row>
    <row r="3217" spans="1:14" s="74" customFormat="1" ht="15" x14ac:dyDescent="0.25">
      <c r="A3217" s="17"/>
      <c r="B3217" s="18"/>
      <c r="C3217" s="19"/>
      <c r="D3217" s="143"/>
      <c r="E3217" s="7"/>
      <c r="F3217" s="21"/>
      <c r="G3217" s="22"/>
      <c r="H3217" s="273"/>
      <c r="I3217" s="23"/>
      <c r="J3217" s="24"/>
      <c r="K3217" s="35"/>
      <c r="L3217" s="246"/>
      <c r="M3217" s="351"/>
      <c r="N3217" s="73"/>
    </row>
    <row r="3218" spans="1:14" s="74" customFormat="1" ht="15" x14ac:dyDescent="0.2">
      <c r="A3218" s="25"/>
      <c r="B3218" s="18"/>
      <c r="C3218" s="19"/>
      <c r="D3218" s="143"/>
      <c r="E3218" s="7"/>
      <c r="F3218" s="21"/>
      <c r="G3218" s="22"/>
      <c r="H3218" s="273"/>
      <c r="I3218" s="23"/>
      <c r="J3218" s="24"/>
      <c r="K3218" s="35"/>
      <c r="L3218" s="246"/>
      <c r="M3218" s="351"/>
      <c r="N3218" s="73"/>
    </row>
    <row r="3219" spans="1:14" s="74" customFormat="1" ht="15" x14ac:dyDescent="0.2">
      <c r="A3219" s="25"/>
      <c r="B3219" s="18"/>
      <c r="C3219" s="19"/>
      <c r="D3219" s="143"/>
      <c r="E3219" s="7"/>
      <c r="F3219" s="21"/>
      <c r="G3219" s="22"/>
      <c r="H3219" s="273"/>
      <c r="I3219" s="23"/>
      <c r="J3219" s="24"/>
      <c r="K3219" s="35"/>
      <c r="L3219" s="246"/>
      <c r="M3219" s="351"/>
      <c r="N3219" s="73"/>
    </row>
    <row r="3220" spans="1:14" s="74" customFormat="1" ht="15" x14ac:dyDescent="0.2">
      <c r="A3220" s="25"/>
      <c r="B3220" s="18"/>
      <c r="C3220" s="19"/>
      <c r="D3220" s="143"/>
      <c r="E3220" s="7"/>
      <c r="F3220" s="21"/>
      <c r="G3220" s="22"/>
      <c r="H3220" s="273"/>
      <c r="I3220" s="23"/>
      <c r="J3220" s="24"/>
      <c r="K3220" s="35"/>
      <c r="L3220" s="246"/>
      <c r="M3220" s="351"/>
      <c r="N3220" s="73"/>
    </row>
    <row r="3221" spans="1:14" s="74" customFormat="1" ht="15" x14ac:dyDescent="0.2">
      <c r="A3221" s="25"/>
      <c r="B3221" s="18"/>
      <c r="C3221" s="19"/>
      <c r="D3221" s="143"/>
      <c r="E3221" s="7"/>
      <c r="F3221" s="21"/>
      <c r="G3221" s="22"/>
      <c r="H3221" s="273"/>
      <c r="I3221" s="23"/>
      <c r="J3221" s="24"/>
      <c r="K3221" s="35"/>
      <c r="L3221" s="246"/>
      <c r="M3221" s="351"/>
      <c r="N3221" s="73"/>
    </row>
    <row r="3222" spans="1:14" s="74" customFormat="1" ht="15" x14ac:dyDescent="0.2">
      <c r="A3222" s="25"/>
      <c r="B3222" s="18"/>
      <c r="C3222" s="19"/>
      <c r="D3222" s="143"/>
      <c r="E3222" s="7"/>
      <c r="F3222" s="21"/>
      <c r="G3222" s="22"/>
      <c r="H3222" s="273"/>
      <c r="I3222" s="23"/>
      <c r="J3222" s="24"/>
      <c r="K3222" s="35"/>
      <c r="L3222" s="246"/>
      <c r="M3222" s="351"/>
      <c r="N3222" s="73"/>
    </row>
    <row r="3223" spans="1:14" s="74" customFormat="1" ht="15" x14ac:dyDescent="0.2">
      <c r="A3223" s="25"/>
      <c r="B3223" s="18"/>
      <c r="C3223" s="19"/>
      <c r="D3223" s="143"/>
      <c r="E3223" s="7"/>
      <c r="F3223" s="21"/>
      <c r="G3223" s="22"/>
      <c r="H3223" s="273"/>
      <c r="I3223" s="23"/>
      <c r="J3223" s="24"/>
      <c r="K3223" s="35"/>
      <c r="L3223" s="246"/>
      <c r="M3223" s="351"/>
      <c r="N3223" s="73"/>
    </row>
    <row r="3224" spans="1:14" s="74" customFormat="1" ht="15" x14ac:dyDescent="0.2">
      <c r="A3224" s="25"/>
      <c r="B3224" s="18"/>
      <c r="C3224" s="19"/>
      <c r="D3224" s="143"/>
      <c r="E3224" s="7"/>
      <c r="F3224" s="21"/>
      <c r="G3224" s="22"/>
      <c r="H3224" s="273"/>
      <c r="I3224" s="23"/>
      <c r="J3224" s="24"/>
      <c r="K3224" s="35"/>
      <c r="L3224" s="246"/>
      <c r="M3224" s="351"/>
      <c r="N3224" s="73"/>
    </row>
    <row r="3225" spans="1:14" s="74" customFormat="1" ht="15" x14ac:dyDescent="0.2">
      <c r="A3225" s="25"/>
      <c r="B3225" s="18"/>
      <c r="C3225" s="19"/>
      <c r="D3225" s="143"/>
      <c r="E3225" s="7"/>
      <c r="F3225" s="21"/>
      <c r="G3225" s="22"/>
      <c r="H3225" s="273"/>
      <c r="I3225" s="23"/>
      <c r="J3225" s="24"/>
      <c r="K3225" s="35"/>
      <c r="L3225" s="246"/>
      <c r="M3225" s="351"/>
      <c r="N3225" s="73"/>
    </row>
    <row r="3226" spans="1:14" s="74" customFormat="1" ht="15" x14ac:dyDescent="0.25">
      <c r="A3226" s="17"/>
      <c r="B3226" s="18"/>
      <c r="C3226" s="19"/>
      <c r="D3226" s="143"/>
      <c r="E3226" s="7"/>
      <c r="F3226" s="21"/>
      <c r="G3226" s="22"/>
      <c r="H3226" s="273"/>
      <c r="I3226" s="23"/>
      <c r="J3226" s="24"/>
      <c r="K3226" s="35"/>
      <c r="L3226" s="246"/>
      <c r="M3226" s="351"/>
      <c r="N3226" s="73"/>
    </row>
    <row r="3227" spans="1:14" s="74" customFormat="1" ht="15" x14ac:dyDescent="0.2">
      <c r="A3227" s="25"/>
      <c r="B3227" s="18"/>
      <c r="C3227" s="19"/>
      <c r="D3227" s="143"/>
      <c r="E3227" s="7"/>
      <c r="F3227" s="21"/>
      <c r="G3227" s="22"/>
      <c r="H3227" s="273"/>
      <c r="I3227" s="23"/>
      <c r="J3227" s="24"/>
      <c r="K3227" s="35"/>
      <c r="L3227" s="246"/>
      <c r="M3227" s="351"/>
      <c r="N3227" s="73"/>
    </row>
    <row r="3228" spans="1:14" s="74" customFormat="1" ht="15" x14ac:dyDescent="0.2">
      <c r="A3228" s="25"/>
      <c r="B3228" s="18"/>
      <c r="C3228" s="19"/>
      <c r="D3228" s="143"/>
      <c r="E3228" s="7"/>
      <c r="F3228" s="21"/>
      <c r="G3228" s="22"/>
      <c r="H3228" s="273"/>
      <c r="I3228" s="23"/>
      <c r="J3228" s="24"/>
      <c r="K3228" s="35"/>
      <c r="L3228" s="246"/>
      <c r="M3228" s="351"/>
      <c r="N3228" s="73"/>
    </row>
    <row r="3229" spans="1:14" s="74" customFormat="1" ht="15" x14ac:dyDescent="0.25">
      <c r="A3229" s="17"/>
      <c r="B3229" s="18"/>
      <c r="C3229" s="19"/>
      <c r="D3229" s="143"/>
      <c r="E3229" s="7"/>
      <c r="F3229" s="21"/>
      <c r="G3229" s="22"/>
      <c r="H3229" s="273"/>
      <c r="I3229" s="23"/>
      <c r="J3229" s="24"/>
      <c r="K3229" s="35"/>
      <c r="L3229" s="246"/>
      <c r="M3229" s="351"/>
      <c r="N3229" s="73"/>
    </row>
    <row r="3230" spans="1:14" s="74" customFormat="1" ht="15" x14ac:dyDescent="0.2">
      <c r="A3230" s="25"/>
      <c r="B3230" s="18"/>
      <c r="C3230" s="19"/>
      <c r="D3230" s="143"/>
      <c r="E3230" s="7"/>
      <c r="F3230" s="21"/>
      <c r="G3230" s="22"/>
      <c r="H3230" s="273"/>
      <c r="I3230" s="23"/>
      <c r="J3230" s="24"/>
      <c r="K3230" s="35"/>
      <c r="L3230" s="246"/>
      <c r="M3230" s="351"/>
      <c r="N3230" s="73"/>
    </row>
    <row r="3231" spans="1:14" s="74" customFormat="1" ht="15" x14ac:dyDescent="0.2">
      <c r="A3231" s="25"/>
      <c r="B3231" s="18"/>
      <c r="C3231" s="19"/>
      <c r="D3231" s="143"/>
      <c r="E3231" s="7"/>
      <c r="F3231" s="21"/>
      <c r="G3231" s="22"/>
      <c r="H3231" s="273"/>
      <c r="I3231" s="23"/>
      <c r="J3231" s="24"/>
      <c r="K3231" s="35"/>
      <c r="L3231" s="246"/>
      <c r="M3231" s="351"/>
      <c r="N3231" s="73"/>
    </row>
    <row r="3232" spans="1:14" s="74" customFormat="1" ht="15" x14ac:dyDescent="0.2">
      <c r="A3232" s="25"/>
      <c r="B3232" s="18"/>
      <c r="C3232" s="19"/>
      <c r="D3232" s="143"/>
      <c r="E3232" s="7"/>
      <c r="F3232" s="21"/>
      <c r="G3232" s="22"/>
      <c r="H3232" s="273"/>
      <c r="I3232" s="23"/>
      <c r="J3232" s="24"/>
      <c r="K3232" s="35"/>
      <c r="L3232" s="246"/>
      <c r="M3232" s="351"/>
      <c r="N3232" s="73"/>
    </row>
    <row r="3233" spans="1:14" s="74" customFormat="1" ht="15" x14ac:dyDescent="0.2">
      <c r="A3233" s="25"/>
      <c r="B3233" s="18"/>
      <c r="C3233" s="19"/>
      <c r="D3233" s="143"/>
      <c r="E3233" s="7"/>
      <c r="F3233" s="21"/>
      <c r="G3233" s="22"/>
      <c r="H3233" s="273"/>
      <c r="I3233" s="23"/>
      <c r="J3233" s="24"/>
      <c r="K3233" s="35"/>
      <c r="L3233" s="246"/>
      <c r="M3233" s="351"/>
      <c r="N3233" s="73"/>
    </row>
    <row r="3234" spans="1:14" s="74" customFormat="1" ht="15" x14ac:dyDescent="0.2">
      <c r="A3234" s="25"/>
      <c r="B3234" s="18"/>
      <c r="C3234" s="19"/>
      <c r="D3234" s="143"/>
      <c r="E3234" s="7"/>
      <c r="F3234" s="21"/>
      <c r="G3234" s="22"/>
      <c r="H3234" s="273"/>
      <c r="I3234" s="23"/>
      <c r="J3234" s="24"/>
      <c r="K3234" s="35"/>
      <c r="L3234" s="246"/>
      <c r="M3234" s="351"/>
      <c r="N3234" s="73"/>
    </row>
    <row r="3235" spans="1:14" s="74" customFormat="1" ht="15" x14ac:dyDescent="0.2">
      <c r="A3235" s="25"/>
      <c r="B3235" s="18"/>
      <c r="C3235" s="19"/>
      <c r="D3235" s="143"/>
      <c r="E3235" s="7"/>
      <c r="F3235" s="21"/>
      <c r="G3235" s="22"/>
      <c r="H3235" s="273"/>
      <c r="I3235" s="23"/>
      <c r="J3235" s="24"/>
      <c r="K3235" s="35"/>
      <c r="L3235" s="246"/>
      <c r="M3235" s="351"/>
      <c r="N3235" s="73"/>
    </row>
    <row r="3236" spans="1:14" s="74" customFormat="1" ht="15" x14ac:dyDescent="0.2">
      <c r="A3236" s="25"/>
      <c r="B3236" s="18"/>
      <c r="C3236" s="19"/>
      <c r="D3236" s="143"/>
      <c r="E3236" s="7"/>
      <c r="F3236" s="21"/>
      <c r="G3236" s="22"/>
      <c r="H3236" s="273"/>
      <c r="I3236" s="23"/>
      <c r="J3236" s="24"/>
      <c r="K3236" s="35"/>
      <c r="L3236" s="246"/>
      <c r="M3236" s="351"/>
      <c r="N3236" s="73"/>
    </row>
    <row r="3237" spans="1:14" s="74" customFormat="1" ht="15" x14ac:dyDescent="0.2">
      <c r="A3237" s="25"/>
      <c r="B3237" s="18"/>
      <c r="C3237" s="19"/>
      <c r="D3237" s="143"/>
      <c r="E3237" s="7"/>
      <c r="F3237" s="21"/>
      <c r="G3237" s="22"/>
      <c r="H3237" s="273"/>
      <c r="I3237" s="23"/>
      <c r="J3237" s="24"/>
      <c r="K3237" s="35"/>
      <c r="L3237" s="246"/>
      <c r="M3237" s="351"/>
      <c r="N3237" s="73"/>
    </row>
    <row r="3238" spans="1:14" s="74" customFormat="1" ht="15" x14ac:dyDescent="0.2">
      <c r="A3238" s="25"/>
      <c r="B3238" s="18"/>
      <c r="C3238" s="19"/>
      <c r="D3238" s="143"/>
      <c r="E3238" s="7"/>
      <c r="F3238" s="21"/>
      <c r="G3238" s="22"/>
      <c r="H3238" s="273"/>
      <c r="I3238" s="23"/>
      <c r="J3238" s="24"/>
      <c r="K3238" s="35"/>
      <c r="L3238" s="246"/>
      <c r="M3238" s="351"/>
      <c r="N3238" s="73"/>
    </row>
    <row r="3239" spans="1:14" s="74" customFormat="1" ht="15" x14ac:dyDescent="0.2">
      <c r="A3239" s="25"/>
      <c r="B3239" s="18"/>
      <c r="C3239" s="19"/>
      <c r="D3239" s="143"/>
      <c r="E3239" s="7"/>
      <c r="F3239" s="21"/>
      <c r="G3239" s="22"/>
      <c r="H3239" s="273"/>
      <c r="I3239" s="23"/>
      <c r="J3239" s="24"/>
      <c r="K3239" s="35"/>
      <c r="L3239" s="246"/>
      <c r="M3239" s="351"/>
      <c r="N3239" s="73"/>
    </row>
    <row r="3240" spans="1:14" s="74" customFormat="1" ht="15" x14ac:dyDescent="0.2">
      <c r="A3240" s="25"/>
      <c r="B3240" s="18"/>
      <c r="C3240" s="19"/>
      <c r="D3240" s="143"/>
      <c r="E3240" s="7"/>
      <c r="F3240" s="21"/>
      <c r="G3240" s="22"/>
      <c r="H3240" s="273"/>
      <c r="I3240" s="23"/>
      <c r="J3240" s="24"/>
      <c r="K3240" s="35"/>
      <c r="L3240" s="246"/>
      <c r="M3240" s="351"/>
      <c r="N3240" s="73"/>
    </row>
    <row r="3241" spans="1:14" s="74" customFormat="1" ht="15" x14ac:dyDescent="0.2">
      <c r="A3241" s="25"/>
      <c r="B3241" s="18"/>
      <c r="C3241" s="19"/>
      <c r="D3241" s="143"/>
      <c r="E3241" s="7"/>
      <c r="F3241" s="21"/>
      <c r="G3241" s="22"/>
      <c r="H3241" s="273"/>
      <c r="I3241" s="23"/>
      <c r="J3241" s="24"/>
      <c r="K3241" s="35"/>
      <c r="L3241" s="246"/>
      <c r="M3241" s="351"/>
      <c r="N3241" s="73"/>
    </row>
    <row r="3242" spans="1:14" s="74" customFormat="1" ht="15" x14ac:dyDescent="0.25">
      <c r="A3242" s="25"/>
      <c r="B3242" s="18"/>
      <c r="C3242" s="19"/>
      <c r="D3242" s="143"/>
      <c r="E3242" s="7"/>
      <c r="F3242" s="21"/>
      <c r="G3242" s="22"/>
      <c r="H3242" s="273"/>
      <c r="I3242" s="23"/>
      <c r="J3242" s="24"/>
      <c r="K3242" s="35"/>
      <c r="L3242" s="246"/>
      <c r="M3242" s="344"/>
      <c r="N3242" s="73"/>
    </row>
    <row r="3243" spans="1:14" s="74" customFormat="1" ht="15" x14ac:dyDescent="0.2">
      <c r="A3243" s="25"/>
      <c r="B3243" s="18"/>
      <c r="C3243" s="19"/>
      <c r="D3243" s="143"/>
      <c r="E3243" s="7"/>
      <c r="F3243" s="21"/>
      <c r="G3243" s="22"/>
      <c r="H3243" s="273"/>
      <c r="I3243" s="23"/>
      <c r="J3243" s="24"/>
      <c r="K3243" s="35"/>
      <c r="L3243" s="246"/>
      <c r="M3243" s="351"/>
      <c r="N3243" s="73"/>
    </row>
    <row r="3244" spans="1:14" s="74" customFormat="1" ht="15" x14ac:dyDescent="0.25">
      <c r="A3244" s="17"/>
      <c r="B3244" s="18"/>
      <c r="C3244" s="19"/>
      <c r="D3244" s="143"/>
      <c r="E3244" s="7"/>
      <c r="F3244" s="21"/>
      <c r="G3244" s="22"/>
      <c r="H3244" s="273"/>
      <c r="I3244" s="23"/>
      <c r="J3244" s="24"/>
      <c r="K3244" s="35"/>
      <c r="L3244" s="246"/>
      <c r="M3244" s="351"/>
      <c r="N3244" s="73"/>
    </row>
    <row r="3245" spans="1:14" s="74" customFormat="1" ht="15" x14ac:dyDescent="0.2">
      <c r="A3245" s="25"/>
      <c r="B3245" s="18"/>
      <c r="C3245" s="19"/>
      <c r="D3245" s="143"/>
      <c r="E3245" s="7"/>
      <c r="F3245" s="21"/>
      <c r="G3245" s="22"/>
      <c r="H3245" s="273"/>
      <c r="I3245" s="23"/>
      <c r="J3245" s="24"/>
      <c r="K3245" s="35"/>
      <c r="L3245" s="246"/>
      <c r="M3245" s="351"/>
      <c r="N3245" s="73"/>
    </row>
    <row r="3246" spans="1:14" s="74" customFormat="1" ht="15" x14ac:dyDescent="0.25">
      <c r="A3246" s="17"/>
      <c r="B3246" s="18"/>
      <c r="C3246" s="19"/>
      <c r="D3246" s="143"/>
      <c r="E3246" s="7"/>
      <c r="F3246" s="21"/>
      <c r="G3246" s="22"/>
      <c r="H3246" s="273"/>
      <c r="I3246" s="23"/>
      <c r="J3246" s="24"/>
      <c r="K3246" s="35"/>
      <c r="L3246" s="246"/>
      <c r="M3246" s="351"/>
      <c r="N3246" s="73"/>
    </row>
    <row r="3247" spans="1:14" s="74" customFormat="1" ht="15" x14ac:dyDescent="0.2">
      <c r="A3247" s="25"/>
      <c r="B3247" s="18"/>
      <c r="C3247" s="19"/>
      <c r="D3247" s="143"/>
      <c r="E3247" s="7"/>
      <c r="F3247" s="21"/>
      <c r="G3247" s="22"/>
      <c r="H3247" s="273"/>
      <c r="I3247" s="23"/>
      <c r="J3247" s="24"/>
      <c r="K3247" s="35"/>
      <c r="L3247" s="246"/>
      <c r="M3247" s="351"/>
      <c r="N3247" s="73"/>
    </row>
    <row r="3248" spans="1:14" s="74" customFormat="1" ht="15" x14ac:dyDescent="0.2">
      <c r="A3248" s="25"/>
      <c r="B3248" s="18"/>
      <c r="C3248" s="19"/>
      <c r="D3248" s="143"/>
      <c r="E3248" s="7"/>
      <c r="F3248" s="21"/>
      <c r="G3248" s="22"/>
      <c r="H3248" s="273"/>
      <c r="I3248" s="23"/>
      <c r="J3248" s="24"/>
      <c r="K3248" s="35"/>
      <c r="L3248" s="246"/>
      <c r="M3248" s="351"/>
      <c r="N3248" s="73"/>
    </row>
    <row r="3249" spans="1:14" s="74" customFormat="1" ht="15" x14ac:dyDescent="0.2">
      <c r="A3249" s="25"/>
      <c r="B3249" s="18"/>
      <c r="C3249" s="19"/>
      <c r="D3249" s="143"/>
      <c r="E3249" s="7"/>
      <c r="F3249" s="21"/>
      <c r="G3249" s="22"/>
      <c r="H3249" s="273"/>
      <c r="I3249" s="23"/>
      <c r="J3249" s="24"/>
      <c r="K3249" s="35"/>
      <c r="L3249" s="246"/>
      <c r="M3249" s="351"/>
      <c r="N3249" s="73"/>
    </row>
    <row r="3250" spans="1:14" s="74" customFormat="1" ht="15" x14ac:dyDescent="0.2">
      <c r="A3250" s="25"/>
      <c r="B3250" s="18"/>
      <c r="C3250" s="19"/>
      <c r="D3250" s="143"/>
      <c r="E3250" s="7"/>
      <c r="F3250" s="21"/>
      <c r="G3250" s="22"/>
      <c r="H3250" s="273"/>
      <c r="I3250" s="23"/>
      <c r="J3250" s="24"/>
      <c r="K3250" s="35"/>
      <c r="L3250" s="246"/>
      <c r="M3250" s="351"/>
      <c r="N3250" s="73"/>
    </row>
    <row r="3251" spans="1:14" s="74" customFormat="1" ht="15" x14ac:dyDescent="0.2">
      <c r="A3251" s="25"/>
      <c r="B3251" s="18"/>
      <c r="C3251" s="19"/>
      <c r="D3251" s="143"/>
      <c r="E3251" s="7"/>
      <c r="F3251" s="21"/>
      <c r="G3251" s="22"/>
      <c r="H3251" s="273"/>
      <c r="I3251" s="23"/>
      <c r="J3251" s="24"/>
      <c r="K3251" s="35"/>
      <c r="L3251" s="246"/>
      <c r="M3251" s="351"/>
      <c r="N3251" s="73"/>
    </row>
    <row r="3252" spans="1:14" s="74" customFormat="1" ht="15" x14ac:dyDescent="0.2">
      <c r="A3252" s="25"/>
      <c r="B3252" s="18"/>
      <c r="C3252" s="19"/>
      <c r="D3252" s="143"/>
      <c r="E3252" s="7"/>
      <c r="F3252" s="21"/>
      <c r="G3252" s="22"/>
      <c r="H3252" s="273"/>
      <c r="I3252" s="23"/>
      <c r="J3252" s="24"/>
      <c r="K3252" s="35"/>
      <c r="L3252" s="246"/>
      <c r="M3252" s="351"/>
      <c r="N3252" s="73"/>
    </row>
    <row r="3253" spans="1:14" s="74" customFormat="1" ht="15" x14ac:dyDescent="0.2">
      <c r="A3253" s="25"/>
      <c r="B3253" s="18"/>
      <c r="C3253" s="19"/>
      <c r="D3253" s="143"/>
      <c r="E3253" s="7"/>
      <c r="F3253" s="21"/>
      <c r="G3253" s="22"/>
      <c r="H3253" s="273"/>
      <c r="I3253" s="23"/>
      <c r="J3253" s="24"/>
      <c r="K3253" s="35"/>
      <c r="L3253" s="246"/>
      <c r="M3253" s="351"/>
      <c r="N3253" s="73"/>
    </row>
    <row r="3254" spans="1:14" s="74" customFormat="1" ht="15" x14ac:dyDescent="0.2">
      <c r="A3254" s="25"/>
      <c r="B3254" s="18"/>
      <c r="C3254" s="19"/>
      <c r="D3254" s="143"/>
      <c r="E3254" s="7"/>
      <c r="F3254" s="21"/>
      <c r="G3254" s="22"/>
      <c r="H3254" s="273"/>
      <c r="I3254" s="23"/>
      <c r="J3254" s="24"/>
      <c r="K3254" s="35"/>
      <c r="L3254" s="246"/>
      <c r="M3254" s="351"/>
      <c r="N3254" s="73"/>
    </row>
    <row r="3255" spans="1:14" s="74" customFormat="1" ht="15" x14ac:dyDescent="0.2">
      <c r="A3255" s="25"/>
      <c r="B3255" s="18"/>
      <c r="C3255" s="19"/>
      <c r="D3255" s="143"/>
      <c r="E3255" s="7"/>
      <c r="F3255" s="21"/>
      <c r="G3255" s="22"/>
      <c r="H3255" s="273"/>
      <c r="I3255" s="23"/>
      <c r="J3255" s="24"/>
      <c r="K3255" s="35"/>
      <c r="L3255" s="246"/>
      <c r="M3255" s="351"/>
      <c r="N3255" s="73"/>
    </row>
    <row r="3256" spans="1:14" s="74" customFormat="1" ht="15" x14ac:dyDescent="0.2">
      <c r="A3256" s="25"/>
      <c r="B3256" s="18"/>
      <c r="C3256" s="19"/>
      <c r="D3256" s="143"/>
      <c r="E3256" s="7"/>
      <c r="F3256" s="21"/>
      <c r="G3256" s="22"/>
      <c r="H3256" s="273"/>
      <c r="I3256" s="23"/>
      <c r="J3256" s="24"/>
      <c r="K3256" s="35"/>
      <c r="L3256" s="246"/>
      <c r="M3256" s="351"/>
      <c r="N3256" s="73"/>
    </row>
    <row r="3257" spans="1:14" s="74" customFormat="1" ht="15" x14ac:dyDescent="0.2">
      <c r="A3257" s="25"/>
      <c r="B3257" s="18"/>
      <c r="C3257" s="19"/>
      <c r="D3257" s="143"/>
      <c r="E3257" s="7"/>
      <c r="F3257" s="21"/>
      <c r="G3257" s="22"/>
      <c r="H3257" s="273"/>
      <c r="I3257" s="23"/>
      <c r="J3257" s="24"/>
      <c r="K3257" s="35"/>
      <c r="L3257" s="246"/>
      <c r="M3257" s="351"/>
      <c r="N3257" s="73"/>
    </row>
    <row r="3258" spans="1:14" s="74" customFormat="1" ht="15" x14ac:dyDescent="0.2">
      <c r="A3258" s="25"/>
      <c r="B3258" s="18"/>
      <c r="C3258" s="19"/>
      <c r="D3258" s="143"/>
      <c r="E3258" s="7"/>
      <c r="F3258" s="21"/>
      <c r="G3258" s="22"/>
      <c r="H3258" s="273"/>
      <c r="I3258" s="23"/>
      <c r="J3258" s="24"/>
      <c r="K3258" s="35"/>
      <c r="L3258" s="246"/>
      <c r="M3258" s="351"/>
      <c r="N3258" s="73"/>
    </row>
    <row r="3259" spans="1:14" s="74" customFormat="1" ht="15" x14ac:dyDescent="0.2">
      <c r="A3259" s="25"/>
      <c r="B3259" s="18"/>
      <c r="C3259" s="19"/>
      <c r="D3259" s="143"/>
      <c r="E3259" s="7"/>
      <c r="F3259" s="21"/>
      <c r="G3259" s="22"/>
      <c r="H3259" s="273"/>
      <c r="I3259" s="23"/>
      <c r="J3259" s="24"/>
      <c r="K3259" s="35"/>
      <c r="L3259" s="246"/>
      <c r="M3259" s="351"/>
      <c r="N3259" s="73"/>
    </row>
    <row r="3260" spans="1:14" s="74" customFormat="1" ht="15" x14ac:dyDescent="0.2">
      <c r="A3260" s="25"/>
      <c r="B3260" s="18"/>
      <c r="C3260" s="19"/>
      <c r="D3260" s="143"/>
      <c r="E3260" s="7"/>
      <c r="F3260" s="21"/>
      <c r="G3260" s="22"/>
      <c r="H3260" s="273"/>
      <c r="I3260" s="23"/>
      <c r="J3260" s="24"/>
      <c r="K3260" s="35"/>
      <c r="L3260" s="246"/>
      <c r="M3260" s="351"/>
      <c r="N3260" s="73"/>
    </row>
    <row r="3261" spans="1:14" s="74" customFormat="1" ht="15" x14ac:dyDescent="0.2">
      <c r="A3261" s="25"/>
      <c r="B3261" s="18"/>
      <c r="C3261" s="19"/>
      <c r="D3261" s="143"/>
      <c r="E3261" s="7"/>
      <c r="F3261" s="21"/>
      <c r="G3261" s="22"/>
      <c r="H3261" s="273"/>
      <c r="I3261" s="23"/>
      <c r="J3261" s="24"/>
      <c r="K3261" s="35"/>
      <c r="L3261" s="246"/>
      <c r="M3261" s="351"/>
      <c r="N3261" s="73"/>
    </row>
    <row r="3262" spans="1:14" s="74" customFormat="1" ht="15" x14ac:dyDescent="0.2">
      <c r="A3262" s="25"/>
      <c r="B3262" s="18"/>
      <c r="C3262" s="19"/>
      <c r="D3262" s="143"/>
      <c r="E3262" s="7"/>
      <c r="F3262" s="21"/>
      <c r="G3262" s="22"/>
      <c r="H3262" s="273"/>
      <c r="I3262" s="23"/>
      <c r="J3262" s="24"/>
      <c r="K3262" s="35"/>
      <c r="L3262" s="246"/>
      <c r="M3262" s="351"/>
      <c r="N3262" s="73"/>
    </row>
    <row r="3263" spans="1:14" s="74" customFormat="1" ht="15" x14ac:dyDescent="0.2">
      <c r="A3263" s="25"/>
      <c r="B3263" s="18"/>
      <c r="C3263" s="19"/>
      <c r="D3263" s="143"/>
      <c r="E3263" s="7"/>
      <c r="F3263" s="21"/>
      <c r="G3263" s="22"/>
      <c r="H3263" s="273"/>
      <c r="I3263" s="23"/>
      <c r="J3263" s="24"/>
      <c r="K3263" s="35"/>
      <c r="L3263" s="246"/>
      <c r="M3263" s="351"/>
      <c r="N3263" s="73"/>
    </row>
    <row r="3264" spans="1:14" s="74" customFormat="1" ht="15" x14ac:dyDescent="0.2">
      <c r="A3264" s="25"/>
      <c r="B3264" s="18"/>
      <c r="C3264" s="19"/>
      <c r="D3264" s="143"/>
      <c r="E3264" s="7"/>
      <c r="F3264" s="21"/>
      <c r="G3264" s="22"/>
      <c r="H3264" s="273"/>
      <c r="I3264" s="23"/>
      <c r="J3264" s="24"/>
      <c r="K3264" s="35"/>
      <c r="L3264" s="246"/>
      <c r="M3264" s="351"/>
      <c r="N3264" s="73"/>
    </row>
    <row r="3265" spans="1:14" s="74" customFormat="1" ht="15" x14ac:dyDescent="0.2">
      <c r="A3265" s="25"/>
      <c r="B3265" s="18"/>
      <c r="C3265" s="19"/>
      <c r="D3265" s="143"/>
      <c r="E3265" s="7"/>
      <c r="F3265" s="21"/>
      <c r="G3265" s="22"/>
      <c r="H3265" s="273"/>
      <c r="I3265" s="23"/>
      <c r="J3265" s="24"/>
      <c r="K3265" s="35"/>
      <c r="L3265" s="246"/>
      <c r="M3265" s="351"/>
      <c r="N3265" s="73"/>
    </row>
    <row r="3266" spans="1:14" s="74" customFormat="1" ht="15" x14ac:dyDescent="0.2">
      <c r="A3266" s="25"/>
      <c r="B3266" s="18"/>
      <c r="C3266" s="19"/>
      <c r="D3266" s="143"/>
      <c r="E3266" s="7"/>
      <c r="F3266" s="21"/>
      <c r="G3266" s="22"/>
      <c r="H3266" s="273"/>
      <c r="I3266" s="23"/>
      <c r="J3266" s="24"/>
      <c r="K3266" s="35"/>
      <c r="L3266" s="246"/>
      <c r="M3266" s="351"/>
      <c r="N3266" s="73"/>
    </row>
    <row r="3267" spans="1:14" s="74" customFormat="1" ht="15" x14ac:dyDescent="0.2">
      <c r="A3267" s="25"/>
      <c r="B3267" s="18"/>
      <c r="C3267" s="19"/>
      <c r="D3267" s="143"/>
      <c r="E3267" s="7"/>
      <c r="F3267" s="21"/>
      <c r="G3267" s="22"/>
      <c r="H3267" s="273"/>
      <c r="I3267" s="23"/>
      <c r="J3267" s="24"/>
      <c r="K3267" s="35"/>
      <c r="L3267" s="246"/>
      <c r="M3267" s="351"/>
      <c r="N3267" s="73"/>
    </row>
    <row r="3268" spans="1:14" s="74" customFormat="1" ht="15" x14ac:dyDescent="0.2">
      <c r="A3268" s="25"/>
      <c r="B3268" s="18"/>
      <c r="C3268" s="19"/>
      <c r="D3268" s="143"/>
      <c r="E3268" s="7"/>
      <c r="F3268" s="21"/>
      <c r="G3268" s="22"/>
      <c r="H3268" s="273"/>
      <c r="I3268" s="23"/>
      <c r="J3268" s="24"/>
      <c r="K3268" s="35"/>
      <c r="L3268" s="246"/>
      <c r="M3268" s="351"/>
      <c r="N3268" s="73"/>
    </row>
    <row r="3269" spans="1:14" s="74" customFormat="1" ht="15" x14ac:dyDescent="0.2">
      <c r="A3269" s="25"/>
      <c r="B3269" s="18"/>
      <c r="C3269" s="19"/>
      <c r="D3269" s="143"/>
      <c r="E3269" s="7"/>
      <c r="F3269" s="21"/>
      <c r="G3269" s="22"/>
      <c r="H3269" s="273"/>
      <c r="I3269" s="23"/>
      <c r="J3269" s="24"/>
      <c r="K3269" s="35"/>
      <c r="L3269" s="246"/>
      <c r="M3269" s="351"/>
      <c r="N3269" s="73"/>
    </row>
    <row r="3270" spans="1:14" s="74" customFormat="1" ht="15" x14ac:dyDescent="0.2">
      <c r="A3270" s="25"/>
      <c r="B3270" s="18"/>
      <c r="C3270" s="19"/>
      <c r="D3270" s="143"/>
      <c r="E3270" s="7"/>
      <c r="F3270" s="21"/>
      <c r="G3270" s="22"/>
      <c r="H3270" s="273"/>
      <c r="I3270" s="23"/>
      <c r="J3270" s="24"/>
      <c r="K3270" s="35"/>
      <c r="L3270" s="246"/>
      <c r="M3270" s="351"/>
      <c r="N3270" s="73"/>
    </row>
    <row r="3271" spans="1:14" s="74" customFormat="1" ht="15" x14ac:dyDescent="0.25">
      <c r="A3271" s="25"/>
      <c r="B3271" s="18"/>
      <c r="C3271" s="19"/>
      <c r="D3271" s="143"/>
      <c r="E3271" s="7"/>
      <c r="F3271" s="21"/>
      <c r="G3271" s="22"/>
      <c r="H3271" s="273"/>
      <c r="I3271" s="23"/>
      <c r="J3271" s="24"/>
      <c r="K3271" s="35"/>
      <c r="L3271" s="246"/>
      <c r="M3271" s="344"/>
      <c r="N3271" s="73"/>
    </row>
    <row r="3272" spans="1:14" s="74" customFormat="1" ht="15" x14ac:dyDescent="0.2">
      <c r="A3272" s="25"/>
      <c r="B3272" s="18"/>
      <c r="C3272" s="19"/>
      <c r="D3272" s="143"/>
      <c r="E3272" s="7"/>
      <c r="F3272" s="21"/>
      <c r="G3272" s="22"/>
      <c r="H3272" s="273"/>
      <c r="I3272" s="23"/>
      <c r="J3272" s="24"/>
      <c r="K3272" s="35"/>
      <c r="L3272" s="246"/>
      <c r="M3272" s="351"/>
      <c r="N3272" s="73"/>
    </row>
    <row r="3273" spans="1:14" s="74" customFormat="1" ht="15" x14ac:dyDescent="0.2">
      <c r="A3273" s="25"/>
      <c r="B3273" s="18"/>
      <c r="C3273" s="19"/>
      <c r="D3273" s="143"/>
      <c r="E3273" s="7"/>
      <c r="F3273" s="21"/>
      <c r="G3273" s="22"/>
      <c r="H3273" s="273"/>
      <c r="I3273" s="23"/>
      <c r="J3273" s="24"/>
      <c r="K3273" s="35"/>
      <c r="L3273" s="246"/>
      <c r="M3273" s="351"/>
      <c r="N3273" s="73"/>
    </row>
    <row r="3274" spans="1:14" s="74" customFormat="1" ht="15" x14ac:dyDescent="0.2">
      <c r="A3274" s="25"/>
      <c r="B3274" s="18"/>
      <c r="C3274" s="19"/>
      <c r="D3274" s="143"/>
      <c r="E3274" s="7"/>
      <c r="F3274" s="21"/>
      <c r="G3274" s="22"/>
      <c r="H3274" s="273"/>
      <c r="I3274" s="23"/>
      <c r="J3274" s="24"/>
      <c r="K3274" s="35"/>
      <c r="L3274" s="246"/>
      <c r="M3274" s="351"/>
      <c r="N3274" s="73"/>
    </row>
    <row r="3275" spans="1:14" s="74" customFormat="1" ht="15" x14ac:dyDescent="0.25">
      <c r="A3275" s="17"/>
      <c r="B3275" s="18"/>
      <c r="C3275" s="19"/>
      <c r="D3275" s="143"/>
      <c r="E3275" s="7"/>
      <c r="F3275" s="21"/>
      <c r="G3275" s="22"/>
      <c r="H3275" s="273"/>
      <c r="I3275" s="23"/>
      <c r="J3275" s="24"/>
      <c r="K3275" s="35"/>
      <c r="L3275" s="246"/>
      <c r="M3275" s="351"/>
      <c r="N3275" s="73"/>
    </row>
    <row r="3276" spans="1:14" s="74" customFormat="1" ht="15" x14ac:dyDescent="0.2">
      <c r="A3276" s="25"/>
      <c r="B3276" s="18"/>
      <c r="C3276" s="19"/>
      <c r="D3276" s="143"/>
      <c r="E3276" s="7"/>
      <c r="F3276" s="21"/>
      <c r="G3276" s="22"/>
      <c r="H3276" s="273"/>
      <c r="I3276" s="23"/>
      <c r="J3276" s="24"/>
      <c r="K3276" s="35"/>
      <c r="L3276" s="246"/>
      <c r="M3276" s="351"/>
      <c r="N3276" s="73"/>
    </row>
    <row r="3277" spans="1:14" s="74" customFormat="1" ht="15" x14ac:dyDescent="0.2">
      <c r="A3277" s="25"/>
      <c r="B3277" s="18"/>
      <c r="C3277" s="19"/>
      <c r="D3277" s="143"/>
      <c r="E3277" s="7"/>
      <c r="F3277" s="21"/>
      <c r="G3277" s="22"/>
      <c r="H3277" s="273"/>
      <c r="I3277" s="23"/>
      <c r="J3277" s="24"/>
      <c r="K3277" s="35"/>
      <c r="L3277" s="246"/>
      <c r="M3277" s="351"/>
      <c r="N3277" s="73"/>
    </row>
    <row r="3278" spans="1:14" s="74" customFormat="1" ht="15" x14ac:dyDescent="0.2">
      <c r="A3278" s="25"/>
      <c r="B3278" s="18"/>
      <c r="C3278" s="19"/>
      <c r="D3278" s="143"/>
      <c r="E3278" s="7"/>
      <c r="F3278" s="21"/>
      <c r="G3278" s="22"/>
      <c r="H3278" s="273"/>
      <c r="I3278" s="23"/>
      <c r="J3278" s="24"/>
      <c r="K3278" s="35"/>
      <c r="L3278" s="246"/>
      <c r="M3278" s="351"/>
      <c r="N3278" s="73"/>
    </row>
    <row r="3279" spans="1:14" s="74" customFormat="1" ht="15" x14ac:dyDescent="0.2">
      <c r="A3279" s="25"/>
      <c r="B3279" s="18"/>
      <c r="C3279" s="19"/>
      <c r="D3279" s="143"/>
      <c r="E3279" s="7"/>
      <c r="F3279" s="21"/>
      <c r="G3279" s="22"/>
      <c r="H3279" s="273"/>
      <c r="I3279" s="23"/>
      <c r="J3279" s="24"/>
      <c r="K3279" s="35"/>
      <c r="L3279" s="246"/>
      <c r="M3279" s="351"/>
      <c r="N3279" s="73"/>
    </row>
    <row r="3280" spans="1:14" s="74" customFormat="1" ht="15" x14ac:dyDescent="0.2">
      <c r="A3280" s="25"/>
      <c r="B3280" s="18"/>
      <c r="C3280" s="19"/>
      <c r="D3280" s="143"/>
      <c r="E3280" s="7"/>
      <c r="F3280" s="21"/>
      <c r="G3280" s="22"/>
      <c r="H3280" s="273"/>
      <c r="I3280" s="23"/>
      <c r="J3280" s="24"/>
      <c r="K3280" s="35"/>
      <c r="L3280" s="246"/>
      <c r="M3280" s="351"/>
      <c r="N3280" s="73"/>
    </row>
    <row r="3281" spans="1:14" s="74" customFormat="1" ht="15" x14ac:dyDescent="0.2">
      <c r="A3281" s="25"/>
      <c r="B3281" s="18"/>
      <c r="C3281" s="19"/>
      <c r="D3281" s="143"/>
      <c r="E3281" s="7"/>
      <c r="F3281" s="21"/>
      <c r="G3281" s="22"/>
      <c r="H3281" s="273"/>
      <c r="I3281" s="23"/>
      <c r="J3281" s="24"/>
      <c r="K3281" s="35"/>
      <c r="L3281" s="246"/>
      <c r="M3281" s="351"/>
      <c r="N3281" s="73"/>
    </row>
    <row r="3282" spans="1:14" s="74" customFormat="1" ht="15" x14ac:dyDescent="0.2">
      <c r="A3282" s="25"/>
      <c r="B3282" s="18"/>
      <c r="C3282" s="19"/>
      <c r="D3282" s="143"/>
      <c r="E3282" s="7"/>
      <c r="F3282" s="21"/>
      <c r="G3282" s="22"/>
      <c r="H3282" s="273"/>
      <c r="I3282" s="23"/>
      <c r="J3282" s="24"/>
      <c r="K3282" s="35"/>
      <c r="L3282" s="246"/>
      <c r="M3282" s="351"/>
      <c r="N3282" s="73"/>
    </row>
    <row r="3283" spans="1:14" s="74" customFormat="1" ht="15" x14ac:dyDescent="0.2">
      <c r="A3283" s="25"/>
      <c r="B3283" s="18"/>
      <c r="C3283" s="19"/>
      <c r="D3283" s="143"/>
      <c r="E3283" s="7"/>
      <c r="F3283" s="21"/>
      <c r="G3283" s="22"/>
      <c r="H3283" s="273"/>
      <c r="I3283" s="23"/>
      <c r="J3283" s="24"/>
      <c r="K3283" s="35"/>
      <c r="L3283" s="246"/>
      <c r="M3283" s="351"/>
      <c r="N3283" s="73"/>
    </row>
    <row r="3284" spans="1:14" s="74" customFormat="1" ht="15" x14ac:dyDescent="0.2">
      <c r="A3284" s="25"/>
      <c r="B3284" s="18"/>
      <c r="C3284" s="19"/>
      <c r="D3284" s="143"/>
      <c r="E3284" s="7"/>
      <c r="F3284" s="21"/>
      <c r="G3284" s="22"/>
      <c r="H3284" s="273"/>
      <c r="I3284" s="23"/>
      <c r="J3284" s="24"/>
      <c r="K3284" s="35"/>
      <c r="L3284" s="246"/>
      <c r="M3284" s="351"/>
      <c r="N3284" s="73"/>
    </row>
    <row r="3285" spans="1:14" s="74" customFormat="1" ht="15" x14ac:dyDescent="0.2">
      <c r="A3285" s="25"/>
      <c r="B3285" s="18"/>
      <c r="C3285" s="19"/>
      <c r="D3285" s="143"/>
      <c r="E3285" s="7"/>
      <c r="F3285" s="21"/>
      <c r="G3285" s="22"/>
      <c r="H3285" s="273"/>
      <c r="I3285" s="23"/>
      <c r="J3285" s="24"/>
      <c r="K3285" s="35"/>
      <c r="L3285" s="246"/>
      <c r="M3285" s="351"/>
      <c r="N3285" s="73"/>
    </row>
    <row r="3286" spans="1:14" s="74" customFormat="1" ht="15" x14ac:dyDescent="0.2">
      <c r="A3286" s="25"/>
      <c r="B3286" s="18"/>
      <c r="C3286" s="19"/>
      <c r="D3286" s="143"/>
      <c r="E3286" s="7"/>
      <c r="F3286" s="21"/>
      <c r="G3286" s="22"/>
      <c r="H3286" s="273"/>
      <c r="I3286" s="23"/>
      <c r="J3286" s="24"/>
      <c r="K3286" s="35"/>
      <c r="L3286" s="246"/>
      <c r="M3286" s="351"/>
      <c r="N3286" s="73"/>
    </row>
    <row r="3287" spans="1:14" s="74" customFormat="1" ht="15" x14ac:dyDescent="0.2">
      <c r="A3287" s="25"/>
      <c r="B3287" s="18"/>
      <c r="C3287" s="19"/>
      <c r="D3287" s="143"/>
      <c r="E3287" s="7"/>
      <c r="F3287" s="21"/>
      <c r="G3287" s="22"/>
      <c r="H3287" s="273"/>
      <c r="I3287" s="23"/>
      <c r="J3287" s="24"/>
      <c r="K3287" s="35"/>
      <c r="L3287" s="246"/>
      <c r="M3287" s="351"/>
      <c r="N3287" s="73"/>
    </row>
    <row r="3288" spans="1:14" s="74" customFormat="1" ht="15" x14ac:dyDescent="0.2">
      <c r="A3288" s="25"/>
      <c r="B3288" s="18"/>
      <c r="C3288" s="19"/>
      <c r="D3288" s="143"/>
      <c r="E3288" s="7"/>
      <c r="F3288" s="21"/>
      <c r="G3288" s="22"/>
      <c r="H3288" s="273"/>
      <c r="I3288" s="23"/>
      <c r="J3288" s="24"/>
      <c r="K3288" s="35"/>
      <c r="L3288" s="246"/>
      <c r="M3288" s="351"/>
      <c r="N3288" s="73"/>
    </row>
    <row r="3289" spans="1:14" s="74" customFormat="1" ht="15" x14ac:dyDescent="0.2">
      <c r="A3289" s="25"/>
      <c r="B3289" s="18"/>
      <c r="C3289" s="19"/>
      <c r="D3289" s="143"/>
      <c r="E3289" s="7"/>
      <c r="F3289" s="21"/>
      <c r="G3289" s="22"/>
      <c r="H3289" s="273"/>
      <c r="I3289" s="23"/>
      <c r="J3289" s="24"/>
      <c r="K3289" s="35"/>
      <c r="L3289" s="246"/>
      <c r="M3289" s="351"/>
      <c r="N3289" s="73"/>
    </row>
    <row r="3290" spans="1:14" s="74" customFormat="1" ht="15" x14ac:dyDescent="0.2">
      <c r="A3290" s="25"/>
      <c r="B3290" s="18"/>
      <c r="C3290" s="19"/>
      <c r="D3290" s="143"/>
      <c r="E3290" s="7"/>
      <c r="F3290" s="21"/>
      <c r="G3290" s="22"/>
      <c r="H3290" s="273"/>
      <c r="I3290" s="23"/>
      <c r="J3290" s="24"/>
      <c r="K3290" s="35"/>
      <c r="L3290" s="246"/>
      <c r="M3290" s="351"/>
      <c r="N3290" s="73"/>
    </row>
    <row r="3291" spans="1:14" s="74" customFormat="1" ht="15" x14ac:dyDescent="0.2">
      <c r="A3291" s="25"/>
      <c r="B3291" s="18"/>
      <c r="C3291" s="19"/>
      <c r="D3291" s="143"/>
      <c r="E3291" s="7"/>
      <c r="F3291" s="21"/>
      <c r="G3291" s="22"/>
      <c r="H3291" s="273"/>
      <c r="I3291" s="23"/>
      <c r="J3291" s="24"/>
      <c r="K3291" s="35"/>
      <c r="L3291" s="246"/>
      <c r="M3291" s="351"/>
      <c r="N3291" s="73"/>
    </row>
    <row r="3292" spans="1:14" s="74" customFormat="1" ht="15" x14ac:dyDescent="0.2">
      <c r="A3292" s="25"/>
      <c r="B3292" s="18"/>
      <c r="C3292" s="19"/>
      <c r="D3292" s="143"/>
      <c r="E3292" s="7"/>
      <c r="F3292" s="21"/>
      <c r="G3292" s="22"/>
      <c r="H3292" s="273"/>
      <c r="I3292" s="23"/>
      <c r="J3292" s="24"/>
      <c r="K3292" s="35"/>
      <c r="L3292" s="246"/>
      <c r="M3292" s="351"/>
      <c r="N3292" s="73"/>
    </row>
    <row r="3293" spans="1:14" s="74" customFormat="1" ht="15" x14ac:dyDescent="0.2">
      <c r="A3293" s="25"/>
      <c r="B3293" s="18"/>
      <c r="C3293" s="19"/>
      <c r="D3293" s="143"/>
      <c r="E3293" s="7"/>
      <c r="F3293" s="21"/>
      <c r="G3293" s="22"/>
      <c r="H3293" s="273"/>
      <c r="I3293" s="23"/>
      <c r="J3293" s="24"/>
      <c r="K3293" s="35"/>
      <c r="L3293" s="246"/>
      <c r="M3293" s="340"/>
      <c r="N3293" s="38"/>
    </row>
    <row r="3294" spans="1:14" s="74" customFormat="1" ht="15" x14ac:dyDescent="0.25">
      <c r="A3294" s="17"/>
      <c r="B3294" s="18"/>
      <c r="C3294" s="19"/>
      <c r="D3294" s="143"/>
      <c r="E3294" s="7"/>
      <c r="F3294" s="21"/>
      <c r="G3294" s="22"/>
      <c r="H3294" s="273"/>
      <c r="I3294" s="23"/>
      <c r="J3294" s="24"/>
      <c r="K3294" s="35"/>
      <c r="L3294" s="246"/>
      <c r="M3294" s="352"/>
      <c r="N3294" s="38"/>
    </row>
    <row r="3295" spans="1:14" s="74" customFormat="1" ht="15" x14ac:dyDescent="0.2">
      <c r="A3295" s="25"/>
      <c r="B3295" s="18"/>
      <c r="C3295" s="19"/>
      <c r="D3295" s="143"/>
      <c r="E3295" s="7"/>
      <c r="F3295" s="21"/>
      <c r="G3295" s="22"/>
      <c r="H3295" s="273"/>
      <c r="I3295" s="23"/>
      <c r="J3295" s="24"/>
      <c r="K3295" s="35"/>
      <c r="L3295" s="246"/>
      <c r="M3295" s="340"/>
      <c r="N3295" s="38"/>
    </row>
    <row r="3296" spans="1:14" s="74" customFormat="1" ht="15" x14ac:dyDescent="0.2">
      <c r="A3296" s="25"/>
      <c r="B3296" s="18"/>
      <c r="C3296" s="19"/>
      <c r="D3296" s="143"/>
      <c r="E3296" s="7"/>
      <c r="F3296" s="21"/>
      <c r="G3296" s="22"/>
      <c r="H3296" s="273"/>
      <c r="I3296" s="23"/>
      <c r="J3296" s="24"/>
      <c r="K3296" s="35"/>
      <c r="L3296" s="246"/>
      <c r="M3296" s="340"/>
      <c r="N3296" s="38"/>
    </row>
    <row r="3297" spans="1:14" s="74" customFormat="1" ht="15" x14ac:dyDescent="0.2">
      <c r="A3297" s="25"/>
      <c r="B3297" s="18"/>
      <c r="C3297" s="19"/>
      <c r="D3297" s="143"/>
      <c r="E3297" s="7"/>
      <c r="F3297" s="21"/>
      <c r="G3297" s="22"/>
      <c r="H3297" s="273"/>
      <c r="I3297" s="23"/>
      <c r="J3297" s="24"/>
      <c r="K3297" s="35"/>
      <c r="L3297" s="246"/>
      <c r="M3297" s="340"/>
      <c r="N3297" s="38"/>
    </row>
    <row r="3298" spans="1:14" s="74" customFormat="1" ht="15" x14ac:dyDescent="0.2">
      <c r="A3298" s="25"/>
      <c r="B3298" s="18"/>
      <c r="C3298" s="19"/>
      <c r="D3298" s="143"/>
      <c r="E3298" s="7"/>
      <c r="F3298" s="21"/>
      <c r="G3298" s="22"/>
      <c r="H3298" s="273"/>
      <c r="I3298" s="23"/>
      <c r="J3298" s="24"/>
      <c r="K3298" s="35"/>
      <c r="L3298" s="246"/>
      <c r="M3298" s="340"/>
      <c r="N3298" s="38"/>
    </row>
    <row r="3299" spans="1:14" ht="15" x14ac:dyDescent="0.2">
      <c r="A3299" s="25"/>
      <c r="B3299" s="18"/>
      <c r="C3299" s="19"/>
      <c r="D3299" s="143"/>
      <c r="E3299" s="7"/>
      <c r="F3299" s="21"/>
      <c r="G3299" s="22"/>
      <c r="H3299" s="273"/>
      <c r="I3299" s="23"/>
      <c r="J3299" s="24"/>
    </row>
    <row r="3300" spans="1:14" ht="15" x14ac:dyDescent="0.2">
      <c r="A3300" s="25"/>
      <c r="B3300" s="18"/>
      <c r="C3300" s="19"/>
      <c r="D3300" s="143"/>
      <c r="E3300" s="7"/>
      <c r="F3300" s="21"/>
      <c r="G3300" s="22"/>
      <c r="H3300" s="273"/>
      <c r="I3300" s="23"/>
      <c r="J3300" s="24"/>
    </row>
    <row r="3301" spans="1:14" ht="15" x14ac:dyDescent="0.2">
      <c r="A3301" s="25"/>
      <c r="B3301" s="18"/>
      <c r="C3301" s="19"/>
      <c r="D3301" s="143"/>
      <c r="E3301" s="7"/>
      <c r="F3301" s="21"/>
      <c r="G3301" s="22"/>
      <c r="H3301" s="273"/>
      <c r="I3301" s="23"/>
      <c r="J3301" s="24"/>
    </row>
    <row r="3302" spans="1:14" ht="15" x14ac:dyDescent="0.2">
      <c r="A3302" s="25"/>
      <c r="B3302" s="18"/>
      <c r="C3302" s="19"/>
      <c r="D3302" s="143"/>
      <c r="E3302" s="7"/>
      <c r="F3302" s="21"/>
      <c r="G3302" s="22"/>
      <c r="H3302" s="273"/>
      <c r="I3302" s="23"/>
      <c r="J3302" s="24"/>
    </row>
    <row r="3303" spans="1:14" ht="15" x14ac:dyDescent="0.2">
      <c r="A3303" s="25"/>
      <c r="B3303" s="18"/>
      <c r="C3303" s="19"/>
      <c r="D3303" s="143"/>
      <c r="E3303" s="7"/>
      <c r="F3303" s="21"/>
      <c r="G3303" s="22"/>
      <c r="H3303" s="273"/>
      <c r="I3303" s="23"/>
      <c r="J3303" s="24"/>
    </row>
    <row r="3304" spans="1:14" ht="15" x14ac:dyDescent="0.2">
      <c r="A3304" s="25"/>
      <c r="B3304" s="18"/>
      <c r="C3304" s="19"/>
      <c r="D3304" s="143"/>
      <c r="E3304" s="7"/>
      <c r="F3304" s="21"/>
      <c r="G3304" s="22"/>
      <c r="H3304" s="273"/>
      <c r="I3304" s="23"/>
      <c r="J3304" s="24"/>
    </row>
    <row r="3305" spans="1:14" ht="15" x14ac:dyDescent="0.25">
      <c r="A3305" s="17"/>
      <c r="B3305" s="18"/>
      <c r="C3305" s="19"/>
      <c r="D3305" s="143"/>
      <c r="E3305" s="7"/>
      <c r="F3305" s="21"/>
      <c r="G3305" s="22"/>
      <c r="H3305" s="273"/>
      <c r="I3305" s="23"/>
      <c r="J3305" s="24"/>
    </row>
    <row r="3306" spans="1:14" ht="15" x14ac:dyDescent="0.2">
      <c r="A3306" s="25"/>
      <c r="B3306" s="18"/>
      <c r="C3306" s="19"/>
      <c r="D3306" s="143"/>
      <c r="E3306" s="7"/>
      <c r="F3306" s="21"/>
      <c r="G3306" s="22"/>
      <c r="H3306" s="273"/>
      <c r="I3306" s="23"/>
      <c r="J3306" s="24"/>
    </row>
    <row r="3307" spans="1:14" ht="15" x14ac:dyDescent="0.2">
      <c r="A3307" s="25"/>
      <c r="B3307" s="18"/>
      <c r="C3307" s="19"/>
      <c r="D3307" s="143"/>
      <c r="E3307" s="7"/>
      <c r="F3307" s="21"/>
      <c r="G3307" s="22"/>
      <c r="H3307" s="273"/>
      <c r="I3307" s="23"/>
      <c r="J3307" s="24"/>
    </row>
    <row r="3308" spans="1:14" ht="15" x14ac:dyDescent="0.2">
      <c r="A3308" s="25"/>
      <c r="B3308" s="18"/>
      <c r="C3308" s="19"/>
      <c r="D3308" s="143"/>
      <c r="E3308" s="7"/>
      <c r="F3308" s="21"/>
      <c r="G3308" s="22"/>
      <c r="H3308" s="273"/>
      <c r="I3308" s="23"/>
      <c r="J3308" s="24"/>
    </row>
    <row r="3309" spans="1:14" ht="15" x14ac:dyDescent="0.2">
      <c r="A3309" s="25"/>
      <c r="B3309" s="18"/>
      <c r="C3309" s="19"/>
      <c r="D3309" s="143"/>
      <c r="E3309" s="7"/>
      <c r="F3309" s="21"/>
      <c r="G3309" s="22"/>
      <c r="H3309" s="273"/>
      <c r="I3309" s="23"/>
      <c r="J3309" s="24"/>
    </row>
    <row r="3310" spans="1:14" ht="15" x14ac:dyDescent="0.2">
      <c r="A3310" s="25"/>
      <c r="B3310" s="18"/>
      <c r="C3310" s="19"/>
      <c r="D3310" s="143"/>
      <c r="E3310" s="7"/>
      <c r="F3310" s="21"/>
      <c r="G3310" s="22"/>
      <c r="H3310" s="273"/>
      <c r="I3310" s="23"/>
      <c r="J3310" s="24"/>
    </row>
    <row r="3311" spans="1:14" ht="15" x14ac:dyDescent="0.2">
      <c r="A3311" s="25"/>
      <c r="B3311" s="18"/>
      <c r="C3311" s="19"/>
      <c r="D3311" s="143"/>
      <c r="E3311" s="7"/>
      <c r="F3311" s="21"/>
      <c r="G3311" s="22"/>
      <c r="H3311" s="273"/>
      <c r="I3311" s="23"/>
      <c r="J3311" s="24"/>
    </row>
    <row r="3312" spans="1:14" ht="15" x14ac:dyDescent="0.2">
      <c r="A3312" s="25"/>
      <c r="B3312" s="18"/>
      <c r="C3312" s="19"/>
      <c r="D3312" s="143"/>
      <c r="E3312" s="7"/>
      <c r="F3312" s="21"/>
      <c r="G3312" s="22"/>
      <c r="H3312" s="273"/>
      <c r="I3312" s="23"/>
      <c r="J3312" s="24"/>
    </row>
    <row r="3313" spans="1:10" ht="15" x14ac:dyDescent="0.2">
      <c r="A3313" s="25"/>
      <c r="B3313" s="18"/>
      <c r="C3313" s="19"/>
      <c r="D3313" s="143"/>
      <c r="E3313" s="7"/>
      <c r="F3313" s="21"/>
      <c r="G3313" s="22"/>
      <c r="H3313" s="273"/>
      <c r="I3313" s="23"/>
      <c r="J3313" s="24"/>
    </row>
    <row r="3314" spans="1:10" ht="15" x14ac:dyDescent="0.2">
      <c r="A3314" s="25"/>
      <c r="B3314" s="18"/>
      <c r="C3314" s="19"/>
      <c r="D3314" s="143"/>
      <c r="E3314" s="7"/>
      <c r="F3314" s="21"/>
      <c r="G3314" s="22"/>
      <c r="H3314" s="273"/>
      <c r="I3314" s="23"/>
      <c r="J3314" s="24"/>
    </row>
    <row r="3315" spans="1:10" ht="15" x14ac:dyDescent="0.2">
      <c r="A3315" s="25"/>
      <c r="B3315" s="18"/>
      <c r="C3315" s="19"/>
      <c r="D3315" s="143"/>
      <c r="E3315" s="7"/>
      <c r="F3315" s="21"/>
      <c r="G3315" s="22"/>
      <c r="H3315" s="273"/>
      <c r="I3315" s="23"/>
      <c r="J3315" s="24"/>
    </row>
    <row r="3316" spans="1:10" ht="15" x14ac:dyDescent="0.2">
      <c r="A3316" s="25"/>
      <c r="B3316" s="18"/>
      <c r="C3316" s="19"/>
      <c r="D3316" s="143"/>
      <c r="E3316" s="7"/>
      <c r="F3316" s="21"/>
      <c r="G3316" s="22"/>
      <c r="H3316" s="273"/>
      <c r="I3316" s="23"/>
      <c r="J3316" s="24"/>
    </row>
    <row r="3317" spans="1:10" ht="15" x14ac:dyDescent="0.2">
      <c r="A3317" s="25"/>
      <c r="B3317" s="18"/>
      <c r="C3317" s="19"/>
      <c r="D3317" s="143"/>
      <c r="E3317" s="7"/>
      <c r="F3317" s="21"/>
      <c r="G3317" s="22"/>
      <c r="H3317" s="273"/>
      <c r="I3317" s="23"/>
      <c r="J3317" s="24"/>
    </row>
    <row r="3318" spans="1:10" ht="15" x14ac:dyDescent="0.2">
      <c r="A3318" s="25"/>
      <c r="B3318" s="18"/>
      <c r="C3318" s="19"/>
      <c r="D3318" s="143"/>
      <c r="E3318" s="7"/>
      <c r="F3318" s="21"/>
      <c r="G3318" s="22"/>
      <c r="H3318" s="273"/>
      <c r="I3318" s="23"/>
      <c r="J3318" s="24"/>
    </row>
    <row r="3319" spans="1:10" ht="15" x14ac:dyDescent="0.2">
      <c r="A3319" s="25"/>
      <c r="B3319" s="18"/>
      <c r="C3319" s="19"/>
      <c r="D3319" s="143"/>
      <c r="E3319" s="7"/>
      <c r="F3319" s="21"/>
      <c r="G3319" s="22"/>
      <c r="H3319" s="273"/>
      <c r="I3319" s="23"/>
      <c r="J3319" s="24"/>
    </row>
    <row r="3320" spans="1:10" ht="15" x14ac:dyDescent="0.2">
      <c r="A3320" s="25"/>
      <c r="B3320" s="18"/>
      <c r="C3320" s="19"/>
      <c r="D3320" s="143"/>
      <c r="E3320" s="7"/>
      <c r="F3320" s="21"/>
      <c r="G3320" s="22"/>
      <c r="H3320" s="273"/>
      <c r="I3320" s="23"/>
      <c r="J3320" s="24"/>
    </row>
    <row r="3321" spans="1:10" ht="15" x14ac:dyDescent="0.2">
      <c r="A3321" s="25"/>
      <c r="B3321" s="18"/>
      <c r="C3321" s="19"/>
      <c r="D3321" s="143"/>
      <c r="E3321" s="7"/>
      <c r="F3321" s="21"/>
      <c r="G3321" s="22"/>
      <c r="H3321" s="273"/>
      <c r="I3321" s="23"/>
      <c r="J3321" s="24"/>
    </row>
    <row r="3322" spans="1:10" ht="15" x14ac:dyDescent="0.2">
      <c r="A3322" s="25"/>
      <c r="B3322" s="18"/>
      <c r="C3322" s="19"/>
      <c r="D3322" s="143"/>
      <c r="E3322" s="7"/>
      <c r="F3322" s="21"/>
      <c r="G3322" s="22"/>
      <c r="H3322" s="273"/>
      <c r="I3322" s="23"/>
      <c r="J3322" s="24"/>
    </row>
    <row r="3323" spans="1:10" ht="15" x14ac:dyDescent="0.2">
      <c r="A3323" s="25"/>
      <c r="B3323" s="18"/>
      <c r="C3323" s="19"/>
      <c r="D3323" s="143"/>
      <c r="E3323" s="7"/>
      <c r="F3323" s="21"/>
      <c r="G3323" s="22"/>
      <c r="H3323" s="273"/>
      <c r="I3323" s="23"/>
      <c r="J3323" s="24"/>
    </row>
    <row r="3324" spans="1:10" ht="15" x14ac:dyDescent="0.2">
      <c r="A3324" s="25"/>
      <c r="B3324" s="18"/>
      <c r="C3324" s="19"/>
      <c r="D3324" s="143"/>
      <c r="E3324" s="7"/>
      <c r="F3324" s="21"/>
      <c r="G3324" s="22"/>
      <c r="H3324" s="273"/>
      <c r="I3324" s="23"/>
      <c r="J3324" s="24"/>
    </row>
    <row r="3325" spans="1:10" ht="15" x14ac:dyDescent="0.2">
      <c r="A3325" s="25"/>
      <c r="B3325" s="18"/>
      <c r="C3325" s="19"/>
      <c r="D3325" s="143"/>
      <c r="E3325" s="7"/>
      <c r="F3325" s="21"/>
      <c r="G3325" s="22"/>
      <c r="H3325" s="273"/>
      <c r="I3325" s="23"/>
      <c r="J3325" s="24"/>
    </row>
    <row r="3326" spans="1:10" ht="15" x14ac:dyDescent="0.2">
      <c r="A3326" s="25"/>
      <c r="B3326" s="18"/>
      <c r="C3326" s="19"/>
      <c r="D3326" s="143"/>
      <c r="E3326" s="7"/>
      <c r="F3326" s="21"/>
      <c r="G3326" s="22"/>
      <c r="H3326" s="273"/>
      <c r="I3326" s="23"/>
      <c r="J3326" s="24"/>
    </row>
    <row r="3327" spans="1:10" ht="15" x14ac:dyDescent="0.2">
      <c r="A3327" s="25"/>
      <c r="B3327" s="18"/>
      <c r="C3327" s="19"/>
      <c r="D3327" s="143"/>
      <c r="E3327" s="7"/>
      <c r="F3327" s="21"/>
      <c r="G3327" s="22"/>
      <c r="H3327" s="273"/>
      <c r="I3327" s="23"/>
      <c r="J3327" s="24"/>
    </row>
    <row r="3328" spans="1:10" ht="15" x14ac:dyDescent="0.2">
      <c r="A3328" s="25"/>
      <c r="B3328" s="18"/>
      <c r="C3328" s="19"/>
      <c r="D3328" s="143"/>
      <c r="E3328" s="7"/>
      <c r="F3328" s="21"/>
      <c r="G3328" s="22"/>
      <c r="H3328" s="273"/>
      <c r="I3328" s="23"/>
      <c r="J3328" s="24"/>
    </row>
    <row r="3329" spans="1:13" ht="15" x14ac:dyDescent="0.2">
      <c r="A3329" s="25"/>
      <c r="B3329" s="18"/>
      <c r="C3329" s="19"/>
      <c r="D3329" s="143"/>
      <c r="E3329" s="7"/>
      <c r="F3329" s="21"/>
      <c r="G3329" s="22"/>
      <c r="H3329" s="273"/>
      <c r="I3329" s="23"/>
      <c r="J3329" s="24"/>
    </row>
    <row r="3330" spans="1:13" ht="15" x14ac:dyDescent="0.25">
      <c r="A3330" s="17"/>
      <c r="B3330" s="18"/>
      <c r="C3330" s="19"/>
      <c r="D3330" s="143"/>
      <c r="E3330" s="7"/>
      <c r="F3330" s="21"/>
      <c r="G3330" s="22"/>
      <c r="H3330" s="273"/>
      <c r="I3330" s="23"/>
      <c r="J3330" s="24"/>
    </row>
    <row r="3331" spans="1:13" ht="15" x14ac:dyDescent="0.2">
      <c r="A3331" s="25"/>
      <c r="B3331" s="18"/>
      <c r="C3331" s="19"/>
      <c r="D3331" s="143"/>
      <c r="E3331" s="7"/>
      <c r="F3331" s="21"/>
      <c r="G3331" s="22"/>
      <c r="H3331" s="273"/>
      <c r="I3331" s="23"/>
      <c r="J3331" s="24"/>
    </row>
    <row r="3332" spans="1:13" ht="15" x14ac:dyDescent="0.2">
      <c r="A3332" s="25"/>
      <c r="B3332" s="18"/>
      <c r="C3332" s="19"/>
      <c r="D3332" s="143"/>
      <c r="E3332" s="7"/>
      <c r="F3332" s="21"/>
      <c r="G3332" s="22"/>
      <c r="H3332" s="273"/>
      <c r="I3332" s="23"/>
      <c r="J3332" s="24"/>
    </row>
    <row r="3333" spans="1:13" s="38" customFormat="1" ht="15" x14ac:dyDescent="0.2">
      <c r="A3333" s="25"/>
      <c r="B3333" s="18"/>
      <c r="C3333" s="19"/>
      <c r="D3333" s="143"/>
      <c r="E3333" s="7"/>
      <c r="F3333" s="21"/>
      <c r="G3333" s="22"/>
      <c r="H3333" s="273"/>
      <c r="I3333" s="23"/>
      <c r="J3333" s="24"/>
      <c r="K3333" s="35"/>
      <c r="L3333" s="246"/>
      <c r="M3333" s="340"/>
    </row>
    <row r="3334" spans="1:13" s="38" customFormat="1" ht="15" x14ac:dyDescent="0.2">
      <c r="A3334" s="25"/>
      <c r="B3334" s="18"/>
      <c r="C3334" s="19"/>
      <c r="D3334" s="143"/>
      <c r="E3334" s="7"/>
      <c r="F3334" s="21"/>
      <c r="G3334" s="22"/>
      <c r="H3334" s="273"/>
      <c r="I3334" s="23"/>
      <c r="J3334" s="24"/>
      <c r="K3334" s="35"/>
      <c r="L3334" s="261"/>
      <c r="M3334" s="340"/>
    </row>
    <row r="3335" spans="1:13" s="38" customFormat="1" ht="15" x14ac:dyDescent="0.2">
      <c r="A3335" s="25"/>
      <c r="B3335" s="18"/>
      <c r="C3335" s="19"/>
      <c r="D3335" s="143"/>
      <c r="E3335" s="7"/>
      <c r="F3335" s="21"/>
      <c r="G3335" s="22"/>
      <c r="H3335" s="273"/>
      <c r="I3335" s="23"/>
      <c r="J3335" s="24"/>
      <c r="K3335" s="35"/>
      <c r="L3335" s="246"/>
      <c r="M3335" s="340"/>
    </row>
    <row r="3336" spans="1:13" s="38" customFormat="1" ht="15" x14ac:dyDescent="0.2">
      <c r="A3336" s="25"/>
      <c r="B3336" s="18"/>
      <c r="C3336" s="19"/>
      <c r="D3336" s="143"/>
      <c r="E3336" s="7"/>
      <c r="F3336" s="21"/>
      <c r="G3336" s="22"/>
      <c r="H3336" s="273"/>
      <c r="I3336" s="23"/>
      <c r="J3336" s="24"/>
      <c r="K3336" s="35"/>
      <c r="L3336" s="246"/>
      <c r="M3336" s="340"/>
    </row>
    <row r="3337" spans="1:13" s="38" customFormat="1" ht="15" x14ac:dyDescent="0.2">
      <c r="A3337" s="25"/>
      <c r="B3337" s="18"/>
      <c r="C3337" s="19"/>
      <c r="D3337" s="143"/>
      <c r="E3337" s="7"/>
      <c r="F3337" s="21"/>
      <c r="G3337" s="22"/>
      <c r="H3337" s="273"/>
      <c r="I3337" s="23"/>
      <c r="J3337" s="24"/>
      <c r="K3337" s="35"/>
      <c r="L3337" s="246"/>
      <c r="M3337" s="340"/>
    </row>
    <row r="3338" spans="1:13" s="38" customFormat="1" ht="15" x14ac:dyDescent="0.2">
      <c r="A3338" s="25"/>
      <c r="B3338" s="18"/>
      <c r="C3338" s="19"/>
      <c r="D3338" s="143"/>
      <c r="E3338" s="7"/>
      <c r="F3338" s="21"/>
      <c r="G3338" s="22"/>
      <c r="H3338" s="273"/>
      <c r="I3338" s="23"/>
      <c r="J3338" s="24"/>
      <c r="K3338" s="35"/>
      <c r="L3338" s="246"/>
      <c r="M3338" s="340"/>
    </row>
    <row r="3339" spans="1:13" s="38" customFormat="1" ht="15" x14ac:dyDescent="0.2">
      <c r="A3339" s="25"/>
      <c r="B3339" s="18"/>
      <c r="C3339" s="19"/>
      <c r="D3339" s="143"/>
      <c r="E3339" s="7"/>
      <c r="F3339" s="21"/>
      <c r="G3339" s="22"/>
      <c r="H3339" s="273"/>
      <c r="I3339" s="23"/>
      <c r="J3339" s="24"/>
      <c r="K3339" s="35"/>
      <c r="L3339" s="246"/>
      <c r="M3339" s="340"/>
    </row>
    <row r="3340" spans="1:13" s="38" customFormat="1" ht="15" x14ac:dyDescent="0.2">
      <c r="A3340" s="25"/>
      <c r="B3340" s="18"/>
      <c r="C3340" s="19"/>
      <c r="D3340" s="143"/>
      <c r="E3340" s="7"/>
      <c r="F3340" s="21"/>
      <c r="G3340" s="22"/>
      <c r="H3340" s="273"/>
      <c r="I3340" s="23"/>
      <c r="J3340" s="24"/>
      <c r="K3340" s="35"/>
      <c r="L3340" s="246"/>
      <c r="M3340" s="340"/>
    </row>
    <row r="3341" spans="1:13" s="38" customFormat="1" ht="15" x14ac:dyDescent="0.2">
      <c r="A3341" s="25"/>
      <c r="B3341" s="18"/>
      <c r="C3341" s="19"/>
      <c r="D3341" s="143"/>
      <c r="E3341" s="7"/>
      <c r="F3341" s="21"/>
      <c r="G3341" s="22"/>
      <c r="H3341" s="273"/>
      <c r="I3341" s="23"/>
      <c r="J3341" s="24"/>
      <c r="K3341" s="35"/>
      <c r="L3341" s="246"/>
      <c r="M3341" s="340"/>
    </row>
    <row r="3342" spans="1:13" s="38" customFormat="1" ht="15" x14ac:dyDescent="0.2">
      <c r="A3342" s="25"/>
      <c r="B3342" s="18"/>
      <c r="C3342" s="19"/>
      <c r="D3342" s="143"/>
      <c r="E3342" s="7"/>
      <c r="F3342" s="21"/>
      <c r="G3342" s="22"/>
      <c r="H3342" s="273"/>
      <c r="I3342" s="23"/>
      <c r="J3342" s="24"/>
      <c r="K3342" s="35"/>
      <c r="L3342" s="246"/>
      <c r="M3342" s="340"/>
    </row>
    <row r="3343" spans="1:13" s="38" customFormat="1" ht="15" x14ac:dyDescent="0.2">
      <c r="A3343" s="25"/>
      <c r="B3343" s="18"/>
      <c r="C3343" s="19"/>
      <c r="D3343" s="143"/>
      <c r="E3343" s="7"/>
      <c r="F3343" s="21"/>
      <c r="G3343" s="22"/>
      <c r="H3343" s="273"/>
      <c r="I3343" s="23"/>
      <c r="J3343" s="24"/>
      <c r="K3343" s="35"/>
      <c r="L3343" s="246"/>
      <c r="M3343" s="340"/>
    </row>
    <row r="3344" spans="1:13" s="38" customFormat="1" ht="15" x14ac:dyDescent="0.2">
      <c r="A3344" s="25"/>
      <c r="B3344" s="18"/>
      <c r="C3344" s="19"/>
      <c r="D3344" s="143"/>
      <c r="E3344" s="7"/>
      <c r="F3344" s="21"/>
      <c r="G3344" s="22"/>
      <c r="H3344" s="273"/>
      <c r="I3344" s="23"/>
      <c r="J3344" s="24"/>
      <c r="K3344" s="35"/>
      <c r="L3344" s="246"/>
      <c r="M3344" s="340"/>
    </row>
    <row r="3345" spans="1:13" s="38" customFormat="1" ht="15" x14ac:dyDescent="0.2">
      <c r="A3345" s="25"/>
      <c r="B3345" s="18"/>
      <c r="C3345" s="19"/>
      <c r="D3345" s="143"/>
      <c r="E3345" s="7"/>
      <c r="F3345" s="21"/>
      <c r="G3345" s="22"/>
      <c r="H3345" s="273"/>
      <c r="I3345" s="23"/>
      <c r="J3345" s="24"/>
      <c r="K3345" s="35"/>
      <c r="L3345" s="246"/>
      <c r="M3345" s="340"/>
    </row>
    <row r="3346" spans="1:13" s="38" customFormat="1" ht="15" x14ac:dyDescent="0.2">
      <c r="A3346" s="25"/>
      <c r="B3346" s="18"/>
      <c r="C3346" s="19"/>
      <c r="D3346" s="143"/>
      <c r="E3346" s="7"/>
      <c r="F3346" s="21"/>
      <c r="G3346" s="22"/>
      <c r="H3346" s="273"/>
      <c r="I3346" s="23"/>
      <c r="J3346" s="24"/>
      <c r="K3346" s="35"/>
      <c r="L3346" s="246"/>
      <c r="M3346" s="340"/>
    </row>
    <row r="3347" spans="1:13" s="38" customFormat="1" ht="15" x14ac:dyDescent="0.2">
      <c r="A3347" s="25"/>
      <c r="B3347" s="18"/>
      <c r="C3347" s="19"/>
      <c r="D3347" s="143"/>
      <c r="E3347" s="7"/>
      <c r="F3347" s="21"/>
      <c r="G3347" s="22"/>
      <c r="H3347" s="273"/>
      <c r="I3347" s="23"/>
      <c r="J3347" s="24"/>
      <c r="K3347" s="35"/>
      <c r="L3347" s="246"/>
      <c r="M3347" s="340"/>
    </row>
    <row r="3348" spans="1:13" s="38" customFormat="1" ht="15" x14ac:dyDescent="0.25">
      <c r="A3348" s="25"/>
      <c r="B3348" s="18"/>
      <c r="C3348" s="19"/>
      <c r="D3348" s="143"/>
      <c r="E3348" s="7"/>
      <c r="F3348" s="21"/>
      <c r="G3348" s="22"/>
      <c r="H3348" s="273"/>
      <c r="I3348" s="23"/>
      <c r="J3348" s="24"/>
      <c r="K3348" s="35"/>
      <c r="L3348" s="246"/>
      <c r="M3348" s="352"/>
    </row>
    <row r="3349" spans="1:13" s="38" customFormat="1" ht="15" x14ac:dyDescent="0.25">
      <c r="A3349" s="25"/>
      <c r="B3349" s="18"/>
      <c r="C3349" s="19"/>
      <c r="D3349" s="143"/>
      <c r="E3349" s="7"/>
      <c r="F3349" s="21"/>
      <c r="G3349" s="22"/>
      <c r="H3349" s="273"/>
      <c r="I3349" s="23"/>
      <c r="J3349" s="24"/>
      <c r="K3349" s="35"/>
      <c r="L3349" s="246"/>
      <c r="M3349" s="352"/>
    </row>
    <row r="3350" spans="1:13" s="38" customFormat="1" ht="15" x14ac:dyDescent="0.2">
      <c r="A3350" s="25"/>
      <c r="B3350" s="18"/>
      <c r="C3350" s="19"/>
      <c r="D3350" s="143"/>
      <c r="E3350" s="7"/>
      <c r="F3350" s="21"/>
      <c r="G3350" s="22"/>
      <c r="H3350" s="273"/>
      <c r="I3350" s="23"/>
      <c r="J3350" s="24"/>
      <c r="K3350" s="35"/>
      <c r="L3350" s="246"/>
      <c r="M3350" s="340"/>
    </row>
    <row r="3351" spans="1:13" s="38" customFormat="1" ht="15" x14ac:dyDescent="0.2">
      <c r="A3351" s="25"/>
      <c r="B3351" s="18"/>
      <c r="C3351" s="19"/>
      <c r="D3351" s="143"/>
      <c r="E3351" s="7"/>
      <c r="F3351" s="21"/>
      <c r="G3351" s="22"/>
      <c r="H3351" s="273"/>
      <c r="I3351" s="23"/>
      <c r="J3351" s="24"/>
      <c r="K3351" s="35"/>
      <c r="L3351" s="246"/>
      <c r="M3351" s="340"/>
    </row>
    <row r="3352" spans="1:13" s="38" customFormat="1" ht="15" x14ac:dyDescent="0.25">
      <c r="A3352" s="17"/>
      <c r="B3352" s="18"/>
      <c r="C3352" s="19"/>
      <c r="D3352" s="143"/>
      <c r="E3352" s="7"/>
      <c r="F3352" s="21"/>
      <c r="G3352" s="22"/>
      <c r="H3352" s="273"/>
      <c r="I3352" s="23"/>
      <c r="J3352" s="24"/>
      <c r="K3352" s="35"/>
      <c r="L3352" s="246"/>
      <c r="M3352" s="340"/>
    </row>
    <row r="3353" spans="1:13" s="38" customFormat="1" ht="15" x14ac:dyDescent="0.2">
      <c r="A3353" s="25"/>
      <c r="B3353" s="18"/>
      <c r="C3353" s="19"/>
      <c r="D3353" s="143"/>
      <c r="E3353" s="7"/>
      <c r="F3353" s="21"/>
      <c r="G3353" s="22"/>
      <c r="H3353" s="273"/>
      <c r="I3353" s="23"/>
      <c r="J3353" s="24"/>
      <c r="K3353" s="35"/>
      <c r="L3353" s="246"/>
      <c r="M3353" s="340"/>
    </row>
    <row r="3354" spans="1:13" s="38" customFormat="1" ht="15" x14ac:dyDescent="0.2">
      <c r="A3354" s="25"/>
      <c r="B3354" s="18"/>
      <c r="C3354" s="19"/>
      <c r="D3354" s="143"/>
      <c r="E3354" s="7"/>
      <c r="F3354" s="21"/>
      <c r="G3354" s="22"/>
      <c r="H3354" s="273"/>
      <c r="I3354" s="23"/>
      <c r="J3354" s="24"/>
      <c r="K3354" s="35"/>
      <c r="L3354" s="246"/>
      <c r="M3354" s="340"/>
    </row>
    <row r="3355" spans="1:13" s="38" customFormat="1" ht="15" x14ac:dyDescent="0.25">
      <c r="A3355" s="17"/>
      <c r="B3355" s="18"/>
      <c r="C3355" s="19"/>
      <c r="D3355" s="143"/>
      <c r="E3355" s="7"/>
      <c r="F3355" s="21"/>
      <c r="G3355" s="22"/>
      <c r="H3355" s="273"/>
      <c r="I3355" s="23"/>
      <c r="J3355" s="24"/>
      <c r="K3355" s="35"/>
      <c r="L3355" s="246"/>
      <c r="M3355" s="340"/>
    </row>
    <row r="3356" spans="1:13" s="38" customFormat="1" ht="15" x14ac:dyDescent="0.2">
      <c r="A3356" s="25"/>
      <c r="B3356" s="18"/>
      <c r="C3356" s="19"/>
      <c r="D3356" s="143"/>
      <c r="E3356" s="7"/>
      <c r="F3356" s="21"/>
      <c r="G3356" s="22"/>
      <c r="H3356" s="273"/>
      <c r="I3356" s="23"/>
      <c r="J3356" s="24"/>
      <c r="K3356" s="35"/>
      <c r="L3356" s="246"/>
      <c r="M3356" s="340"/>
    </row>
    <row r="3357" spans="1:13" s="38" customFormat="1" ht="15" x14ac:dyDescent="0.2">
      <c r="A3357" s="25"/>
      <c r="B3357" s="18"/>
      <c r="C3357" s="19"/>
      <c r="D3357" s="143"/>
      <c r="E3357" s="7"/>
      <c r="F3357" s="21"/>
      <c r="G3357" s="22"/>
      <c r="H3357" s="273"/>
      <c r="I3357" s="23"/>
      <c r="J3357" s="24"/>
      <c r="K3357" s="35"/>
      <c r="L3357" s="246"/>
      <c r="M3357" s="340"/>
    </row>
    <row r="3358" spans="1:13" s="38" customFormat="1" ht="15" x14ac:dyDescent="0.25">
      <c r="A3358" s="25"/>
      <c r="B3358" s="18"/>
      <c r="C3358" s="19"/>
      <c r="D3358" s="143"/>
      <c r="E3358" s="7"/>
      <c r="F3358" s="21"/>
      <c r="G3358" s="22"/>
      <c r="H3358" s="273"/>
      <c r="I3358" s="23"/>
      <c r="J3358" s="24"/>
      <c r="K3358" s="35"/>
      <c r="L3358" s="246"/>
      <c r="M3358" s="352"/>
    </row>
    <row r="3359" spans="1:13" s="38" customFormat="1" ht="15" x14ac:dyDescent="0.2">
      <c r="A3359" s="25"/>
      <c r="B3359" s="18"/>
      <c r="C3359" s="19"/>
      <c r="D3359" s="143"/>
      <c r="E3359" s="7"/>
      <c r="F3359" s="21"/>
      <c r="G3359" s="22"/>
      <c r="H3359" s="273"/>
      <c r="I3359" s="23"/>
      <c r="J3359" s="24"/>
      <c r="K3359" s="35"/>
      <c r="L3359" s="246"/>
      <c r="M3359" s="340"/>
    </row>
    <row r="3360" spans="1:13" s="38" customFormat="1" ht="15" x14ac:dyDescent="0.2">
      <c r="A3360" s="25"/>
      <c r="B3360" s="18"/>
      <c r="C3360" s="19"/>
      <c r="D3360" s="143"/>
      <c r="E3360" s="7"/>
      <c r="F3360" s="21"/>
      <c r="G3360" s="22"/>
      <c r="H3360" s="273"/>
      <c r="I3360" s="23"/>
      <c r="J3360" s="24"/>
      <c r="K3360" s="35"/>
      <c r="L3360" s="246"/>
      <c r="M3360" s="340"/>
    </row>
    <row r="3361" spans="1:13" s="38" customFormat="1" ht="15" x14ac:dyDescent="0.25">
      <c r="A3361" s="25"/>
      <c r="B3361" s="18"/>
      <c r="C3361" s="19"/>
      <c r="D3361" s="143"/>
      <c r="E3361" s="7"/>
      <c r="F3361" s="21"/>
      <c r="G3361" s="22"/>
      <c r="H3361" s="273"/>
      <c r="I3361" s="23"/>
      <c r="J3361" s="24"/>
      <c r="K3361" s="35"/>
      <c r="L3361" s="246"/>
      <c r="M3361" s="352"/>
    </row>
    <row r="3362" spans="1:13" s="38" customFormat="1" ht="15" x14ac:dyDescent="0.25">
      <c r="A3362" s="17"/>
      <c r="B3362" s="18"/>
      <c r="C3362" s="19"/>
      <c r="D3362" s="143"/>
      <c r="E3362" s="7"/>
      <c r="F3362" s="21"/>
      <c r="G3362" s="22"/>
      <c r="H3362" s="273"/>
      <c r="I3362" s="23"/>
      <c r="J3362" s="24"/>
      <c r="K3362" s="35"/>
      <c r="L3362" s="246"/>
      <c r="M3362" s="340"/>
    </row>
    <row r="3363" spans="1:13" s="38" customFormat="1" ht="15" x14ac:dyDescent="0.2">
      <c r="A3363" s="25"/>
      <c r="B3363" s="18"/>
      <c r="C3363" s="19"/>
      <c r="D3363" s="143"/>
      <c r="E3363" s="7"/>
      <c r="F3363" s="21"/>
      <c r="G3363" s="22"/>
      <c r="H3363" s="273"/>
      <c r="I3363" s="23"/>
      <c r="J3363" s="24"/>
      <c r="K3363" s="35"/>
      <c r="L3363" s="246"/>
      <c r="M3363" s="340"/>
    </row>
    <row r="3364" spans="1:13" s="38" customFormat="1" ht="15" x14ac:dyDescent="0.2">
      <c r="A3364" s="25"/>
      <c r="B3364" s="18"/>
      <c r="C3364" s="19"/>
      <c r="D3364" s="143"/>
      <c r="E3364" s="7"/>
      <c r="F3364" s="21"/>
      <c r="G3364" s="22"/>
      <c r="H3364" s="273"/>
      <c r="I3364" s="23"/>
      <c r="J3364" s="24"/>
      <c r="K3364" s="35"/>
      <c r="L3364" s="246"/>
      <c r="M3364" s="340"/>
    </row>
    <row r="3365" spans="1:13" s="38" customFormat="1" ht="15" x14ac:dyDescent="0.2">
      <c r="A3365" s="25"/>
      <c r="B3365" s="18"/>
      <c r="C3365" s="19"/>
      <c r="D3365" s="143"/>
      <c r="E3365" s="7"/>
      <c r="F3365" s="21"/>
      <c r="G3365" s="22"/>
      <c r="H3365" s="273"/>
      <c r="I3365" s="23"/>
      <c r="J3365" s="24"/>
      <c r="K3365" s="35"/>
      <c r="L3365" s="246"/>
      <c r="M3365" s="340"/>
    </row>
    <row r="3366" spans="1:13" s="38" customFormat="1" ht="15" x14ac:dyDescent="0.2">
      <c r="A3366" s="25"/>
      <c r="B3366" s="18"/>
      <c r="C3366" s="19"/>
      <c r="D3366" s="143"/>
      <c r="E3366" s="7"/>
      <c r="F3366" s="21"/>
      <c r="G3366" s="22"/>
      <c r="H3366" s="273"/>
      <c r="I3366" s="23"/>
      <c r="J3366" s="24"/>
      <c r="K3366" s="35"/>
      <c r="L3366" s="246"/>
      <c r="M3366" s="340"/>
    </row>
    <row r="3367" spans="1:13" s="38" customFormat="1" ht="15" x14ac:dyDescent="0.2">
      <c r="A3367" s="25"/>
      <c r="B3367" s="18"/>
      <c r="C3367" s="19"/>
      <c r="D3367" s="143"/>
      <c r="E3367" s="7"/>
      <c r="F3367" s="21"/>
      <c r="G3367" s="22"/>
      <c r="H3367" s="273"/>
      <c r="I3367" s="23"/>
      <c r="J3367" s="24"/>
      <c r="K3367" s="35"/>
      <c r="L3367" s="246"/>
      <c r="M3367" s="340"/>
    </row>
    <row r="3368" spans="1:13" s="38" customFormat="1" ht="15" x14ac:dyDescent="0.2">
      <c r="A3368" s="25"/>
      <c r="B3368" s="18"/>
      <c r="C3368" s="19"/>
      <c r="D3368" s="143"/>
      <c r="E3368" s="7"/>
      <c r="F3368" s="21"/>
      <c r="G3368" s="22"/>
      <c r="H3368" s="273"/>
      <c r="I3368" s="23"/>
      <c r="J3368" s="24"/>
      <c r="K3368" s="35"/>
      <c r="L3368" s="246"/>
      <c r="M3368" s="340"/>
    </row>
    <row r="3369" spans="1:13" s="38" customFormat="1" ht="15" x14ac:dyDescent="0.2">
      <c r="A3369" s="25"/>
      <c r="B3369" s="18"/>
      <c r="C3369" s="19"/>
      <c r="D3369" s="143"/>
      <c r="E3369" s="7"/>
      <c r="F3369" s="21"/>
      <c r="G3369" s="22"/>
      <c r="H3369" s="273"/>
      <c r="I3369" s="23"/>
      <c r="J3369" s="24"/>
      <c r="K3369" s="35"/>
      <c r="L3369" s="246"/>
      <c r="M3369" s="340"/>
    </row>
    <row r="3370" spans="1:13" s="38" customFormat="1" ht="15" x14ac:dyDescent="0.2">
      <c r="A3370" s="25"/>
      <c r="B3370" s="18"/>
      <c r="C3370" s="19"/>
      <c r="D3370" s="143"/>
      <c r="E3370" s="7"/>
      <c r="F3370" s="21"/>
      <c r="G3370" s="22"/>
      <c r="H3370" s="273"/>
      <c r="I3370" s="23"/>
      <c r="J3370" s="24"/>
      <c r="K3370" s="35"/>
      <c r="L3370" s="246"/>
      <c r="M3370" s="340"/>
    </row>
    <row r="3371" spans="1:13" s="38" customFormat="1" ht="15" x14ac:dyDescent="0.2">
      <c r="A3371" s="25"/>
      <c r="B3371" s="18"/>
      <c r="C3371" s="19"/>
      <c r="D3371" s="143"/>
      <c r="E3371" s="7"/>
      <c r="F3371" s="21"/>
      <c r="G3371" s="22"/>
      <c r="H3371" s="273"/>
      <c r="I3371" s="23"/>
      <c r="J3371" s="24"/>
      <c r="K3371" s="35"/>
      <c r="L3371" s="246"/>
      <c r="M3371" s="340"/>
    </row>
    <row r="3372" spans="1:13" s="38" customFormat="1" ht="15" x14ac:dyDescent="0.2">
      <c r="A3372" s="25"/>
      <c r="B3372" s="18"/>
      <c r="C3372" s="19"/>
      <c r="D3372" s="143"/>
      <c r="E3372" s="7"/>
      <c r="F3372" s="21"/>
      <c r="G3372" s="22"/>
      <c r="H3372" s="273"/>
      <c r="I3372" s="23"/>
      <c r="J3372" s="24"/>
      <c r="K3372" s="35"/>
      <c r="L3372" s="246"/>
      <c r="M3372" s="340"/>
    </row>
    <row r="3373" spans="1:13" s="38" customFormat="1" ht="15" x14ac:dyDescent="0.2">
      <c r="A3373" s="25"/>
      <c r="B3373" s="18"/>
      <c r="C3373" s="19"/>
      <c r="D3373" s="143"/>
      <c r="E3373" s="7"/>
      <c r="F3373" s="21"/>
      <c r="G3373" s="22"/>
      <c r="H3373" s="273"/>
      <c r="I3373" s="23"/>
      <c r="J3373" s="24"/>
      <c r="K3373" s="35"/>
      <c r="L3373" s="246"/>
      <c r="M3373" s="340"/>
    </row>
    <row r="3374" spans="1:13" s="38" customFormat="1" ht="15" x14ac:dyDescent="0.2">
      <c r="A3374" s="25"/>
      <c r="B3374" s="18"/>
      <c r="C3374" s="19"/>
      <c r="D3374" s="143"/>
      <c r="E3374" s="7"/>
      <c r="F3374" s="21"/>
      <c r="G3374" s="22"/>
      <c r="H3374" s="273"/>
      <c r="I3374" s="23"/>
      <c r="J3374" s="24"/>
      <c r="K3374" s="35"/>
      <c r="L3374" s="246"/>
      <c r="M3374" s="340"/>
    </row>
    <row r="3375" spans="1:13" s="38" customFormat="1" ht="15" x14ac:dyDescent="0.2">
      <c r="A3375" s="25"/>
      <c r="B3375" s="18"/>
      <c r="C3375" s="19"/>
      <c r="D3375" s="143"/>
      <c r="E3375" s="7"/>
      <c r="F3375" s="21"/>
      <c r="G3375" s="22"/>
      <c r="H3375" s="273"/>
      <c r="I3375" s="23"/>
      <c r="J3375" s="24"/>
      <c r="K3375" s="35"/>
      <c r="L3375" s="246"/>
      <c r="M3375" s="340"/>
    </row>
    <row r="3376" spans="1:13" s="38" customFormat="1" ht="15" x14ac:dyDescent="0.2">
      <c r="A3376" s="25"/>
      <c r="B3376" s="18"/>
      <c r="C3376" s="19"/>
      <c r="D3376" s="143"/>
      <c r="E3376" s="7"/>
      <c r="F3376" s="21"/>
      <c r="G3376" s="22"/>
      <c r="H3376" s="273"/>
      <c r="I3376" s="23"/>
      <c r="J3376" s="24"/>
      <c r="K3376" s="35"/>
      <c r="L3376" s="246"/>
      <c r="M3376" s="340"/>
    </row>
    <row r="3377" spans="1:13" s="38" customFormat="1" ht="15" x14ac:dyDescent="0.2">
      <c r="A3377" s="25"/>
      <c r="B3377" s="18"/>
      <c r="C3377" s="19"/>
      <c r="D3377" s="143"/>
      <c r="E3377" s="7"/>
      <c r="F3377" s="21"/>
      <c r="G3377" s="22"/>
      <c r="H3377" s="273"/>
      <c r="I3377" s="23"/>
      <c r="J3377" s="24"/>
      <c r="K3377" s="35"/>
      <c r="L3377" s="246"/>
      <c r="M3377" s="340"/>
    </row>
    <row r="3378" spans="1:13" s="38" customFormat="1" ht="15" x14ac:dyDescent="0.2">
      <c r="A3378" s="25"/>
      <c r="B3378" s="18"/>
      <c r="C3378" s="19"/>
      <c r="D3378" s="143"/>
      <c r="E3378" s="7"/>
      <c r="F3378" s="21"/>
      <c r="G3378" s="22"/>
      <c r="H3378" s="273"/>
      <c r="I3378" s="23"/>
      <c r="J3378" s="24"/>
      <c r="K3378" s="35"/>
      <c r="L3378" s="246"/>
      <c r="M3378" s="340"/>
    </row>
    <row r="3379" spans="1:13" s="38" customFormat="1" ht="15" x14ac:dyDescent="0.25">
      <c r="A3379" s="25"/>
      <c r="B3379" s="18"/>
      <c r="C3379" s="19"/>
      <c r="D3379" s="143"/>
      <c r="E3379" s="7"/>
      <c r="F3379" s="21"/>
      <c r="G3379" s="22"/>
      <c r="H3379" s="273"/>
      <c r="I3379" s="23"/>
      <c r="J3379" s="24"/>
      <c r="K3379" s="35"/>
      <c r="L3379" s="246"/>
      <c r="M3379" s="352"/>
    </row>
    <row r="3380" spans="1:13" s="38" customFormat="1" ht="15" x14ac:dyDescent="0.2">
      <c r="A3380" s="25"/>
      <c r="B3380" s="18"/>
      <c r="C3380" s="19"/>
      <c r="D3380" s="143"/>
      <c r="E3380" s="7"/>
      <c r="F3380" s="21"/>
      <c r="G3380" s="22"/>
      <c r="H3380" s="273"/>
      <c r="I3380" s="23"/>
      <c r="J3380" s="24"/>
      <c r="K3380" s="35"/>
      <c r="L3380" s="246"/>
      <c r="M3380" s="340"/>
    </row>
    <row r="3381" spans="1:13" s="38" customFormat="1" ht="15" x14ac:dyDescent="0.2">
      <c r="A3381" s="25"/>
      <c r="B3381" s="18"/>
      <c r="C3381" s="19"/>
      <c r="D3381" s="143"/>
      <c r="E3381" s="7"/>
      <c r="F3381" s="21"/>
      <c r="G3381" s="22"/>
      <c r="H3381" s="273"/>
      <c r="I3381" s="23"/>
      <c r="J3381" s="24"/>
      <c r="K3381" s="35"/>
      <c r="L3381" s="246"/>
      <c r="M3381" s="340"/>
    </row>
    <row r="3382" spans="1:13" s="38" customFormat="1" ht="15" x14ac:dyDescent="0.2">
      <c r="A3382" s="25"/>
      <c r="B3382" s="18"/>
      <c r="C3382" s="19"/>
      <c r="D3382" s="143"/>
      <c r="E3382" s="7"/>
      <c r="F3382" s="21"/>
      <c r="G3382" s="22"/>
      <c r="H3382" s="273"/>
      <c r="I3382" s="23"/>
      <c r="J3382" s="24"/>
      <c r="K3382" s="35"/>
      <c r="L3382" s="246"/>
      <c r="M3382" s="340"/>
    </row>
    <row r="3383" spans="1:13" s="38" customFormat="1" ht="15" x14ac:dyDescent="0.25">
      <c r="A3383" s="17"/>
      <c r="B3383" s="18"/>
      <c r="C3383" s="19"/>
      <c r="D3383" s="143"/>
      <c r="E3383" s="7"/>
      <c r="F3383" s="21"/>
      <c r="G3383" s="22"/>
      <c r="H3383" s="273"/>
      <c r="I3383" s="23"/>
      <c r="J3383" s="24"/>
      <c r="K3383" s="35"/>
      <c r="L3383" s="246"/>
      <c r="M3383" s="340"/>
    </row>
    <row r="3384" spans="1:13" s="38" customFormat="1" ht="15" x14ac:dyDescent="0.2">
      <c r="A3384" s="25"/>
      <c r="B3384" s="18"/>
      <c r="C3384" s="19"/>
      <c r="D3384" s="143"/>
      <c r="E3384" s="7"/>
      <c r="F3384" s="21"/>
      <c r="G3384" s="22"/>
      <c r="H3384" s="273"/>
      <c r="I3384" s="23"/>
      <c r="J3384" s="24"/>
      <c r="K3384" s="35"/>
      <c r="L3384" s="246"/>
      <c r="M3384" s="340"/>
    </row>
    <row r="3385" spans="1:13" s="38" customFormat="1" ht="15" x14ac:dyDescent="0.2">
      <c r="A3385" s="25"/>
      <c r="B3385" s="18"/>
      <c r="C3385" s="19"/>
      <c r="D3385" s="143"/>
      <c r="E3385" s="7"/>
      <c r="F3385" s="21"/>
      <c r="G3385" s="22"/>
      <c r="H3385" s="273"/>
      <c r="I3385" s="23"/>
      <c r="J3385" s="24"/>
      <c r="K3385" s="35"/>
      <c r="L3385" s="246"/>
      <c r="M3385" s="340"/>
    </row>
    <row r="3386" spans="1:13" s="38" customFormat="1" ht="15" x14ac:dyDescent="0.2">
      <c r="A3386" s="25"/>
      <c r="B3386" s="18"/>
      <c r="C3386" s="19"/>
      <c r="D3386" s="143"/>
      <c r="E3386" s="7"/>
      <c r="F3386" s="21"/>
      <c r="G3386" s="22"/>
      <c r="H3386" s="273"/>
      <c r="I3386" s="23"/>
      <c r="J3386" s="24"/>
      <c r="K3386" s="35"/>
      <c r="L3386" s="246"/>
      <c r="M3386" s="340"/>
    </row>
    <row r="3387" spans="1:13" s="38" customFormat="1" ht="15" x14ac:dyDescent="0.25">
      <c r="A3387" s="25"/>
      <c r="B3387" s="18"/>
      <c r="C3387" s="19"/>
      <c r="D3387" s="143"/>
      <c r="E3387" s="7"/>
      <c r="F3387" s="21"/>
      <c r="G3387" s="22"/>
      <c r="H3387" s="273"/>
      <c r="I3387" s="23"/>
      <c r="J3387" s="24"/>
      <c r="K3387" s="35"/>
      <c r="L3387" s="246"/>
      <c r="M3387" s="352"/>
    </row>
    <row r="3388" spans="1:13" s="38" customFormat="1" ht="15" x14ac:dyDescent="0.25">
      <c r="A3388" s="25"/>
      <c r="B3388" s="18"/>
      <c r="C3388" s="19"/>
      <c r="D3388" s="143"/>
      <c r="E3388" s="7"/>
      <c r="F3388" s="21"/>
      <c r="G3388" s="22"/>
      <c r="H3388" s="273"/>
      <c r="I3388" s="23"/>
      <c r="J3388" s="24"/>
      <c r="K3388" s="35"/>
      <c r="L3388" s="246"/>
      <c r="M3388" s="352"/>
    </row>
    <row r="3389" spans="1:13" s="38" customFormat="1" ht="15" x14ac:dyDescent="0.2">
      <c r="A3389" s="25"/>
      <c r="B3389" s="18"/>
      <c r="C3389" s="19"/>
      <c r="D3389" s="143"/>
      <c r="E3389" s="7"/>
      <c r="F3389" s="21"/>
      <c r="G3389" s="22"/>
      <c r="H3389" s="273"/>
      <c r="I3389" s="23"/>
      <c r="J3389" s="24"/>
      <c r="K3389" s="35"/>
      <c r="L3389" s="246"/>
      <c r="M3389" s="340"/>
    </row>
    <row r="3390" spans="1:13" s="38" customFormat="1" ht="15" x14ac:dyDescent="0.2">
      <c r="A3390" s="25"/>
      <c r="B3390" s="18"/>
      <c r="C3390" s="19"/>
      <c r="D3390" s="143"/>
      <c r="E3390" s="7"/>
      <c r="F3390" s="21"/>
      <c r="G3390" s="22"/>
      <c r="H3390" s="273"/>
      <c r="I3390" s="23"/>
      <c r="J3390" s="24"/>
      <c r="K3390" s="35"/>
      <c r="L3390" s="246"/>
      <c r="M3390" s="340"/>
    </row>
    <row r="3391" spans="1:13" s="38" customFormat="1" ht="15" x14ac:dyDescent="0.2">
      <c r="A3391" s="25"/>
      <c r="B3391" s="18"/>
      <c r="C3391" s="19"/>
      <c r="D3391" s="143"/>
      <c r="E3391" s="7"/>
      <c r="F3391" s="21"/>
      <c r="G3391" s="22"/>
      <c r="H3391" s="273"/>
      <c r="I3391" s="23"/>
      <c r="J3391" s="24"/>
      <c r="K3391" s="35"/>
      <c r="L3391" s="246"/>
      <c r="M3391" s="340"/>
    </row>
    <row r="3392" spans="1:13" s="38" customFormat="1" ht="15" x14ac:dyDescent="0.2">
      <c r="A3392" s="25"/>
      <c r="B3392" s="18"/>
      <c r="C3392" s="19"/>
      <c r="D3392" s="143"/>
      <c r="E3392" s="7"/>
      <c r="F3392" s="21"/>
      <c r="G3392" s="22"/>
      <c r="H3392" s="273"/>
      <c r="I3392" s="23"/>
      <c r="J3392" s="24"/>
      <c r="K3392" s="35"/>
      <c r="L3392" s="246"/>
      <c r="M3392" s="340"/>
    </row>
    <row r="3393" spans="1:13" s="38" customFormat="1" ht="15" x14ac:dyDescent="0.2">
      <c r="A3393" s="25"/>
      <c r="B3393" s="18"/>
      <c r="C3393" s="19"/>
      <c r="D3393" s="143"/>
      <c r="E3393" s="7"/>
      <c r="F3393" s="21"/>
      <c r="G3393" s="22"/>
      <c r="H3393" s="273"/>
      <c r="I3393" s="23"/>
      <c r="J3393" s="24"/>
      <c r="K3393" s="35"/>
      <c r="L3393" s="246"/>
      <c r="M3393" s="340"/>
    </row>
    <row r="3394" spans="1:13" s="38" customFormat="1" ht="15" x14ac:dyDescent="0.2">
      <c r="A3394" s="25"/>
      <c r="B3394" s="18"/>
      <c r="C3394" s="19"/>
      <c r="D3394" s="143"/>
      <c r="E3394" s="7"/>
      <c r="F3394" s="21"/>
      <c r="G3394" s="22"/>
      <c r="H3394" s="273"/>
      <c r="I3394" s="23"/>
      <c r="J3394" s="24"/>
      <c r="K3394" s="35"/>
      <c r="L3394" s="246"/>
      <c r="M3394" s="340"/>
    </row>
    <row r="3395" spans="1:13" s="38" customFormat="1" ht="15" x14ac:dyDescent="0.2">
      <c r="A3395" s="25"/>
      <c r="B3395" s="18"/>
      <c r="C3395" s="19"/>
      <c r="D3395" s="143"/>
      <c r="E3395" s="7"/>
      <c r="F3395" s="21"/>
      <c r="G3395" s="22"/>
      <c r="H3395" s="273"/>
      <c r="I3395" s="23"/>
      <c r="J3395" s="24"/>
      <c r="K3395" s="35"/>
      <c r="L3395" s="246"/>
      <c r="M3395" s="340"/>
    </row>
    <row r="3396" spans="1:13" s="38" customFormat="1" ht="15" x14ac:dyDescent="0.2">
      <c r="A3396" s="25"/>
      <c r="B3396" s="18"/>
      <c r="C3396" s="19"/>
      <c r="D3396" s="143"/>
      <c r="E3396" s="7"/>
      <c r="F3396" s="21"/>
      <c r="G3396" s="22"/>
      <c r="H3396" s="273"/>
      <c r="I3396" s="23"/>
      <c r="J3396" s="24"/>
      <c r="K3396" s="35"/>
      <c r="L3396" s="246"/>
      <c r="M3396" s="340"/>
    </row>
    <row r="3397" spans="1:13" s="38" customFormat="1" ht="15" x14ac:dyDescent="0.2">
      <c r="A3397" s="25"/>
      <c r="B3397" s="18"/>
      <c r="C3397" s="19"/>
      <c r="D3397" s="143"/>
      <c r="E3397" s="7"/>
      <c r="F3397" s="21"/>
      <c r="G3397" s="22"/>
      <c r="H3397" s="273"/>
      <c r="I3397" s="23"/>
      <c r="J3397" s="24"/>
      <c r="K3397" s="35"/>
      <c r="L3397" s="246"/>
      <c r="M3397" s="340"/>
    </row>
    <row r="3398" spans="1:13" s="38" customFormat="1" ht="15" x14ac:dyDescent="0.2">
      <c r="A3398" s="25"/>
      <c r="B3398" s="18"/>
      <c r="C3398" s="19"/>
      <c r="D3398" s="143"/>
      <c r="E3398" s="7"/>
      <c r="F3398" s="21"/>
      <c r="G3398" s="22"/>
      <c r="H3398" s="273"/>
      <c r="I3398" s="23"/>
      <c r="J3398" s="24"/>
      <c r="K3398" s="35"/>
      <c r="L3398" s="246"/>
      <c r="M3398" s="340"/>
    </row>
    <row r="3399" spans="1:13" s="38" customFormat="1" ht="15" x14ac:dyDescent="0.2">
      <c r="A3399" s="25"/>
      <c r="B3399" s="18"/>
      <c r="C3399" s="19"/>
      <c r="D3399" s="143"/>
      <c r="E3399" s="7"/>
      <c r="F3399" s="21"/>
      <c r="G3399" s="22"/>
      <c r="H3399" s="273"/>
      <c r="I3399" s="23"/>
      <c r="J3399" s="24"/>
      <c r="K3399" s="35"/>
      <c r="L3399" s="246"/>
      <c r="M3399" s="340"/>
    </row>
    <row r="3400" spans="1:13" s="38" customFormat="1" ht="15" x14ac:dyDescent="0.2">
      <c r="A3400" s="25"/>
      <c r="B3400" s="18"/>
      <c r="C3400" s="19"/>
      <c r="D3400" s="143"/>
      <c r="E3400" s="7"/>
      <c r="F3400" s="21"/>
      <c r="G3400" s="22"/>
      <c r="H3400" s="273"/>
      <c r="I3400" s="23"/>
      <c r="J3400" s="24"/>
      <c r="K3400" s="35"/>
      <c r="L3400" s="246"/>
      <c r="M3400" s="340"/>
    </row>
    <row r="3401" spans="1:13" s="38" customFormat="1" ht="15" x14ac:dyDescent="0.2">
      <c r="A3401" s="25"/>
      <c r="B3401" s="18"/>
      <c r="C3401" s="19"/>
      <c r="D3401" s="143"/>
      <c r="E3401" s="7"/>
      <c r="F3401" s="21"/>
      <c r="G3401" s="22"/>
      <c r="H3401" s="273"/>
      <c r="I3401" s="23"/>
      <c r="J3401" s="24"/>
      <c r="K3401" s="35"/>
      <c r="L3401" s="246"/>
      <c r="M3401" s="340"/>
    </row>
    <row r="3402" spans="1:13" s="38" customFormat="1" ht="15" x14ac:dyDescent="0.25">
      <c r="A3402" s="17"/>
      <c r="B3402" s="18"/>
      <c r="C3402" s="19"/>
      <c r="D3402" s="143"/>
      <c r="E3402" s="7"/>
      <c r="F3402" s="21"/>
      <c r="G3402" s="22"/>
      <c r="H3402" s="273"/>
      <c r="I3402" s="23"/>
      <c r="J3402" s="24"/>
      <c r="K3402" s="35"/>
      <c r="L3402" s="246"/>
      <c r="M3402" s="340"/>
    </row>
    <row r="3403" spans="1:13" s="38" customFormat="1" x14ac:dyDescent="0.2">
      <c r="A3403" s="75"/>
      <c r="B3403" s="76"/>
      <c r="C3403" s="77"/>
      <c r="D3403" s="21"/>
      <c r="E3403" s="21"/>
      <c r="F3403" s="21"/>
      <c r="G3403" s="21"/>
      <c r="H3403" s="284"/>
      <c r="I3403" s="135"/>
      <c r="J3403" s="24"/>
      <c r="K3403" s="35"/>
      <c r="L3403" s="250"/>
      <c r="M3403" s="349"/>
    </row>
    <row r="3404" spans="1:13" s="38" customFormat="1" ht="15" x14ac:dyDescent="0.2">
      <c r="A3404" s="25"/>
      <c r="B3404" s="18"/>
      <c r="C3404" s="19"/>
      <c r="D3404" s="143"/>
      <c r="E3404" s="7"/>
      <c r="F3404" s="21"/>
      <c r="G3404" s="22"/>
      <c r="H3404" s="273"/>
      <c r="I3404" s="23"/>
      <c r="J3404" s="24"/>
      <c r="K3404" s="35"/>
      <c r="L3404" s="246"/>
      <c r="M3404" s="340"/>
    </row>
    <row r="3405" spans="1:13" s="38" customFormat="1" ht="15" x14ac:dyDescent="0.2">
      <c r="A3405" s="25"/>
      <c r="B3405" s="18"/>
      <c r="C3405" s="19"/>
      <c r="D3405" s="143"/>
      <c r="E3405" s="7"/>
      <c r="F3405" s="21"/>
      <c r="G3405" s="22"/>
      <c r="H3405" s="273"/>
      <c r="I3405" s="23"/>
      <c r="J3405" s="24"/>
      <c r="K3405" s="35"/>
      <c r="L3405" s="246"/>
      <c r="M3405" s="340"/>
    </row>
    <row r="3406" spans="1:13" s="38" customFormat="1" ht="15" x14ac:dyDescent="0.2">
      <c r="A3406" s="25"/>
      <c r="B3406" s="18"/>
      <c r="C3406" s="19"/>
      <c r="D3406" s="143"/>
      <c r="E3406" s="7"/>
      <c r="F3406" s="21"/>
      <c r="G3406" s="22"/>
      <c r="H3406" s="273"/>
      <c r="I3406" s="23"/>
      <c r="J3406" s="24"/>
      <c r="K3406" s="35"/>
      <c r="L3406" s="246"/>
      <c r="M3406" s="340"/>
    </row>
    <row r="3407" spans="1:13" s="38" customFormat="1" ht="15" x14ac:dyDescent="0.2">
      <c r="A3407" s="25"/>
      <c r="B3407" s="18"/>
      <c r="C3407" s="19"/>
      <c r="D3407" s="143"/>
      <c r="E3407" s="7"/>
      <c r="F3407" s="21"/>
      <c r="G3407" s="22"/>
      <c r="H3407" s="273"/>
      <c r="I3407" s="23"/>
      <c r="J3407" s="24"/>
      <c r="K3407" s="35"/>
      <c r="L3407" s="246"/>
      <c r="M3407" s="340"/>
    </row>
    <row r="3408" spans="1:13" s="38" customFormat="1" ht="15" x14ac:dyDescent="0.2">
      <c r="A3408" s="25"/>
      <c r="B3408" s="18"/>
      <c r="C3408" s="19"/>
      <c r="D3408" s="143"/>
      <c r="E3408" s="7"/>
      <c r="F3408" s="21"/>
      <c r="G3408" s="22"/>
      <c r="H3408" s="273"/>
      <c r="I3408" s="23"/>
      <c r="J3408" s="24"/>
      <c r="K3408" s="35"/>
      <c r="L3408" s="246"/>
      <c r="M3408" s="340"/>
    </row>
    <row r="3409" spans="1:13" s="38" customFormat="1" ht="15" x14ac:dyDescent="0.2">
      <c r="A3409" s="25"/>
      <c r="B3409" s="18"/>
      <c r="C3409" s="19"/>
      <c r="D3409" s="143"/>
      <c r="E3409" s="7"/>
      <c r="F3409" s="21"/>
      <c r="G3409" s="22"/>
      <c r="H3409" s="273"/>
      <c r="I3409" s="23"/>
      <c r="J3409" s="24"/>
      <c r="K3409" s="35"/>
      <c r="L3409" s="246"/>
      <c r="M3409" s="340"/>
    </row>
    <row r="3410" spans="1:13" s="38" customFormat="1" ht="15" x14ac:dyDescent="0.2">
      <c r="A3410" s="25"/>
      <c r="B3410" s="18"/>
      <c r="C3410" s="19"/>
      <c r="D3410" s="143"/>
      <c r="E3410" s="7"/>
      <c r="F3410" s="21"/>
      <c r="G3410" s="22"/>
      <c r="H3410" s="273"/>
      <c r="I3410" s="23"/>
      <c r="J3410" s="24"/>
      <c r="K3410" s="35"/>
      <c r="L3410" s="246"/>
      <c r="M3410" s="340"/>
    </row>
    <row r="3411" spans="1:13" s="38" customFormat="1" ht="15" x14ac:dyDescent="0.25">
      <c r="A3411" s="17"/>
      <c r="B3411" s="18"/>
      <c r="C3411" s="19"/>
      <c r="D3411" s="143"/>
      <c r="E3411" s="7"/>
      <c r="F3411" s="21"/>
      <c r="G3411" s="22"/>
      <c r="H3411" s="273"/>
      <c r="I3411" s="23"/>
      <c r="J3411" s="24"/>
      <c r="K3411" s="35"/>
      <c r="L3411" s="246"/>
      <c r="M3411" s="352"/>
    </row>
    <row r="3412" spans="1:13" s="38" customFormat="1" x14ac:dyDescent="0.2">
      <c r="A3412" s="75"/>
      <c r="B3412" s="76"/>
      <c r="C3412" s="77"/>
      <c r="D3412" s="21"/>
      <c r="E3412" s="21"/>
      <c r="F3412" s="21"/>
      <c r="G3412" s="21"/>
      <c r="H3412" s="284"/>
      <c r="I3412" s="135"/>
      <c r="J3412" s="24"/>
      <c r="K3412" s="35"/>
      <c r="L3412" s="246"/>
      <c r="M3412" s="349"/>
    </row>
    <row r="3413" spans="1:13" s="38" customFormat="1" ht="15" x14ac:dyDescent="0.2">
      <c r="A3413" s="25"/>
      <c r="B3413" s="18"/>
      <c r="C3413" s="19"/>
      <c r="D3413" s="143"/>
      <c r="E3413" s="7"/>
      <c r="F3413" s="21"/>
      <c r="G3413" s="22"/>
      <c r="H3413" s="273"/>
      <c r="I3413" s="23"/>
      <c r="J3413" s="24"/>
      <c r="K3413" s="35"/>
      <c r="L3413" s="246"/>
      <c r="M3413" s="340"/>
    </row>
    <row r="3414" spans="1:13" s="38" customFormat="1" ht="15" x14ac:dyDescent="0.2">
      <c r="A3414" s="25"/>
      <c r="B3414" s="18"/>
      <c r="C3414" s="19"/>
      <c r="D3414" s="143"/>
      <c r="E3414" s="7"/>
      <c r="F3414" s="21"/>
      <c r="G3414" s="22"/>
      <c r="H3414" s="273"/>
      <c r="I3414" s="23"/>
      <c r="J3414" s="24"/>
      <c r="K3414" s="35"/>
      <c r="L3414" s="246"/>
      <c r="M3414" s="340"/>
    </row>
    <row r="3415" spans="1:13" s="38" customFormat="1" ht="15" x14ac:dyDescent="0.25">
      <c r="A3415" s="17"/>
      <c r="B3415" s="18"/>
      <c r="C3415" s="19"/>
      <c r="D3415" s="143"/>
      <c r="E3415" s="7"/>
      <c r="F3415" s="21"/>
      <c r="G3415" s="22"/>
      <c r="H3415" s="273"/>
      <c r="I3415" s="23"/>
      <c r="J3415" s="24"/>
      <c r="K3415" s="35"/>
      <c r="L3415" s="246"/>
      <c r="M3415" s="340"/>
    </row>
    <row r="3416" spans="1:13" s="38" customFormat="1" ht="15" x14ac:dyDescent="0.25">
      <c r="A3416" s="25"/>
      <c r="B3416" s="18"/>
      <c r="C3416" s="19"/>
      <c r="D3416" s="143"/>
      <c r="E3416" s="7"/>
      <c r="F3416" s="21"/>
      <c r="G3416" s="22"/>
      <c r="H3416" s="273"/>
      <c r="I3416" s="23"/>
      <c r="J3416" s="24"/>
      <c r="K3416" s="35"/>
      <c r="L3416" s="246"/>
      <c r="M3416" s="352"/>
    </row>
    <row r="3417" spans="1:13" s="38" customFormat="1" ht="15" x14ac:dyDescent="0.2">
      <c r="A3417" s="25"/>
      <c r="B3417" s="18"/>
      <c r="C3417" s="19"/>
      <c r="D3417" s="143"/>
      <c r="E3417" s="7"/>
      <c r="F3417" s="21"/>
      <c r="G3417" s="22"/>
      <c r="H3417" s="273"/>
      <c r="I3417" s="23"/>
      <c r="J3417" s="24"/>
      <c r="K3417" s="35"/>
      <c r="L3417" s="246"/>
      <c r="M3417" s="340"/>
    </row>
    <row r="3418" spans="1:13" s="38" customFormat="1" ht="15" x14ac:dyDescent="0.2">
      <c r="A3418" s="25"/>
      <c r="B3418" s="18"/>
      <c r="C3418" s="19"/>
      <c r="D3418" s="143"/>
      <c r="E3418" s="7"/>
      <c r="F3418" s="21"/>
      <c r="G3418" s="22"/>
      <c r="H3418" s="273"/>
      <c r="I3418" s="23"/>
      <c r="J3418" s="24"/>
      <c r="K3418" s="35"/>
      <c r="L3418" s="246"/>
      <c r="M3418" s="340"/>
    </row>
    <row r="3419" spans="1:13" s="38" customFormat="1" ht="15" x14ac:dyDescent="0.2">
      <c r="A3419" s="25"/>
      <c r="B3419" s="18"/>
      <c r="C3419" s="19"/>
      <c r="D3419" s="143"/>
      <c r="E3419" s="7"/>
      <c r="F3419" s="21"/>
      <c r="G3419" s="22"/>
      <c r="H3419" s="273"/>
      <c r="I3419" s="23"/>
      <c r="J3419" s="24"/>
      <c r="K3419" s="35"/>
      <c r="L3419" s="246"/>
      <c r="M3419" s="340"/>
    </row>
    <row r="3420" spans="1:13" s="38" customFormat="1" ht="15" x14ac:dyDescent="0.2">
      <c r="A3420" s="25"/>
      <c r="B3420" s="18"/>
      <c r="C3420" s="19"/>
      <c r="D3420" s="143"/>
      <c r="E3420" s="7"/>
      <c r="F3420" s="21"/>
      <c r="G3420" s="22"/>
      <c r="H3420" s="273"/>
      <c r="I3420" s="23"/>
      <c r="J3420" s="24"/>
      <c r="K3420" s="35"/>
      <c r="L3420" s="246"/>
      <c r="M3420" s="340"/>
    </row>
    <row r="3421" spans="1:13" s="38" customFormat="1" ht="15" x14ac:dyDescent="0.2">
      <c r="A3421" s="25"/>
      <c r="B3421" s="18"/>
      <c r="C3421" s="19"/>
      <c r="D3421" s="143"/>
      <c r="E3421" s="7"/>
      <c r="F3421" s="21"/>
      <c r="G3421" s="22"/>
      <c r="H3421" s="273"/>
      <c r="I3421" s="23"/>
      <c r="J3421" s="24"/>
      <c r="K3421" s="35"/>
      <c r="L3421" s="246"/>
      <c r="M3421" s="340"/>
    </row>
    <row r="3422" spans="1:13" s="38" customFormat="1" ht="15" x14ac:dyDescent="0.2">
      <c r="A3422" s="25"/>
      <c r="B3422" s="18"/>
      <c r="C3422" s="19"/>
      <c r="D3422" s="143"/>
      <c r="E3422" s="7"/>
      <c r="F3422" s="21"/>
      <c r="G3422" s="22"/>
      <c r="H3422" s="273"/>
      <c r="I3422" s="23"/>
      <c r="J3422" s="24"/>
      <c r="K3422" s="35"/>
      <c r="L3422" s="246"/>
      <c r="M3422" s="340"/>
    </row>
    <row r="3423" spans="1:13" s="38" customFormat="1" ht="15" x14ac:dyDescent="0.2">
      <c r="A3423" s="25"/>
      <c r="B3423" s="18"/>
      <c r="C3423" s="19"/>
      <c r="D3423" s="143"/>
      <c r="E3423" s="7"/>
      <c r="F3423" s="21"/>
      <c r="G3423" s="22"/>
      <c r="H3423" s="273"/>
      <c r="I3423" s="23"/>
      <c r="J3423" s="24"/>
      <c r="K3423" s="35"/>
      <c r="L3423" s="246"/>
      <c r="M3423" s="340"/>
    </row>
    <row r="3424" spans="1:13" s="38" customFormat="1" ht="15" x14ac:dyDescent="0.2">
      <c r="A3424" s="25"/>
      <c r="B3424" s="18"/>
      <c r="C3424" s="19"/>
      <c r="D3424" s="143"/>
      <c r="E3424" s="7"/>
      <c r="F3424" s="21"/>
      <c r="G3424" s="22"/>
      <c r="H3424" s="273"/>
      <c r="I3424" s="23"/>
      <c r="J3424" s="24"/>
      <c r="K3424" s="35"/>
      <c r="L3424" s="246"/>
      <c r="M3424" s="340"/>
    </row>
    <row r="3425" spans="1:13" s="38" customFormat="1" ht="15" x14ac:dyDescent="0.2">
      <c r="A3425" s="25"/>
      <c r="B3425" s="18"/>
      <c r="C3425" s="19"/>
      <c r="D3425" s="143"/>
      <c r="E3425" s="7"/>
      <c r="F3425" s="21"/>
      <c r="G3425" s="22"/>
      <c r="H3425" s="273"/>
      <c r="I3425" s="23"/>
      <c r="J3425" s="24"/>
      <c r="K3425" s="35"/>
      <c r="L3425" s="246"/>
      <c r="M3425" s="340"/>
    </row>
    <row r="3426" spans="1:13" s="38" customFormat="1" ht="15" x14ac:dyDescent="0.25">
      <c r="A3426" s="25"/>
      <c r="B3426" s="18"/>
      <c r="C3426" s="19"/>
      <c r="D3426" s="143"/>
      <c r="E3426" s="7"/>
      <c r="F3426" s="21"/>
      <c r="G3426" s="22"/>
      <c r="H3426" s="273"/>
      <c r="I3426" s="23"/>
      <c r="J3426" s="24"/>
      <c r="K3426" s="35"/>
      <c r="L3426" s="246"/>
      <c r="M3426" s="352"/>
    </row>
    <row r="3427" spans="1:13" s="38" customFormat="1" ht="15" x14ac:dyDescent="0.2">
      <c r="A3427" s="25"/>
      <c r="B3427" s="18"/>
      <c r="C3427" s="19"/>
      <c r="D3427" s="143"/>
      <c r="E3427" s="7"/>
      <c r="F3427" s="21"/>
      <c r="G3427" s="22"/>
      <c r="H3427" s="273"/>
      <c r="I3427" s="23"/>
      <c r="J3427" s="24"/>
      <c r="K3427" s="35"/>
      <c r="L3427" s="246"/>
      <c r="M3427" s="340"/>
    </row>
    <row r="3428" spans="1:13" s="38" customFormat="1" ht="15" x14ac:dyDescent="0.2">
      <c r="A3428" s="25"/>
      <c r="B3428" s="18"/>
      <c r="C3428" s="19"/>
      <c r="D3428" s="143"/>
      <c r="E3428" s="7"/>
      <c r="F3428" s="21"/>
      <c r="G3428" s="22"/>
      <c r="H3428" s="273"/>
      <c r="I3428" s="23"/>
      <c r="J3428" s="24"/>
      <c r="K3428" s="35"/>
      <c r="L3428" s="246"/>
      <c r="M3428" s="340"/>
    </row>
    <row r="3429" spans="1:13" s="38" customFormat="1" ht="15" x14ac:dyDescent="0.2">
      <c r="A3429" s="25"/>
      <c r="B3429" s="18"/>
      <c r="C3429" s="19"/>
      <c r="D3429" s="143"/>
      <c r="E3429" s="7"/>
      <c r="F3429" s="21"/>
      <c r="G3429" s="22"/>
      <c r="H3429" s="273"/>
      <c r="I3429" s="23"/>
      <c r="J3429" s="24"/>
      <c r="K3429" s="35"/>
      <c r="L3429" s="246"/>
      <c r="M3429" s="340"/>
    </row>
    <row r="3430" spans="1:13" s="38" customFormat="1" ht="15" x14ac:dyDescent="0.2">
      <c r="A3430" s="25"/>
      <c r="B3430" s="18"/>
      <c r="C3430" s="19"/>
      <c r="D3430" s="143"/>
      <c r="E3430" s="7"/>
      <c r="F3430" s="21"/>
      <c r="G3430" s="22"/>
      <c r="H3430" s="273"/>
      <c r="I3430" s="23"/>
      <c r="J3430" s="24"/>
      <c r="K3430" s="35"/>
      <c r="L3430" s="246"/>
      <c r="M3430" s="340"/>
    </row>
    <row r="3431" spans="1:13" s="38" customFormat="1" ht="15" x14ac:dyDescent="0.2">
      <c r="A3431" s="25"/>
      <c r="B3431" s="18"/>
      <c r="C3431" s="19"/>
      <c r="D3431" s="143"/>
      <c r="E3431" s="7"/>
      <c r="F3431" s="21"/>
      <c r="G3431" s="22"/>
      <c r="H3431" s="273"/>
      <c r="I3431" s="23"/>
      <c r="J3431" s="24"/>
      <c r="K3431" s="35"/>
      <c r="L3431" s="246"/>
      <c r="M3431" s="340"/>
    </row>
    <row r="3432" spans="1:13" s="38" customFormat="1" ht="15" x14ac:dyDescent="0.25">
      <c r="A3432" s="25"/>
      <c r="B3432" s="18"/>
      <c r="C3432" s="19"/>
      <c r="D3432" s="143"/>
      <c r="E3432" s="7"/>
      <c r="F3432" s="21"/>
      <c r="G3432" s="22"/>
      <c r="H3432" s="273"/>
      <c r="I3432" s="23"/>
      <c r="J3432" s="24"/>
      <c r="K3432" s="35"/>
      <c r="L3432" s="246"/>
      <c r="M3432" s="352"/>
    </row>
    <row r="3433" spans="1:13" s="38" customFormat="1" ht="15" x14ac:dyDescent="0.2">
      <c r="A3433" s="25"/>
      <c r="B3433" s="18"/>
      <c r="C3433" s="19"/>
      <c r="D3433" s="143"/>
      <c r="E3433" s="7"/>
      <c r="F3433" s="21"/>
      <c r="G3433" s="22"/>
      <c r="H3433" s="273"/>
      <c r="I3433" s="23"/>
      <c r="J3433" s="24"/>
      <c r="K3433" s="35"/>
      <c r="L3433" s="246"/>
      <c r="M3433" s="340"/>
    </row>
    <row r="3434" spans="1:13" s="38" customFormat="1" ht="15" x14ac:dyDescent="0.2">
      <c r="A3434" s="25"/>
      <c r="B3434" s="18"/>
      <c r="C3434" s="19"/>
      <c r="D3434" s="143"/>
      <c r="E3434" s="7"/>
      <c r="F3434" s="21"/>
      <c r="G3434" s="22"/>
      <c r="H3434" s="273"/>
      <c r="I3434" s="23"/>
      <c r="J3434" s="24"/>
      <c r="K3434" s="35"/>
      <c r="L3434" s="246"/>
      <c r="M3434" s="340"/>
    </row>
    <row r="3435" spans="1:13" s="38" customFormat="1" ht="15" x14ac:dyDescent="0.2">
      <c r="A3435" s="25"/>
      <c r="B3435" s="18"/>
      <c r="C3435" s="19"/>
      <c r="D3435" s="143"/>
      <c r="E3435" s="7"/>
      <c r="F3435" s="21"/>
      <c r="G3435" s="22"/>
      <c r="H3435" s="273"/>
      <c r="I3435" s="23"/>
      <c r="J3435" s="24"/>
      <c r="K3435" s="35"/>
      <c r="L3435" s="246"/>
      <c r="M3435" s="340"/>
    </row>
    <row r="3436" spans="1:13" s="38" customFormat="1" ht="15" x14ac:dyDescent="0.25">
      <c r="A3436" s="17"/>
      <c r="B3436" s="18"/>
      <c r="C3436" s="19"/>
      <c r="D3436" s="143"/>
      <c r="E3436" s="7"/>
      <c r="F3436" s="21"/>
      <c r="G3436" s="22"/>
      <c r="H3436" s="273"/>
      <c r="I3436" s="23"/>
      <c r="J3436" s="24"/>
      <c r="K3436" s="35"/>
      <c r="L3436" s="246"/>
      <c r="M3436" s="340"/>
    </row>
    <row r="3437" spans="1:13" s="38" customFormat="1" ht="15" x14ac:dyDescent="0.2">
      <c r="A3437" s="25"/>
      <c r="B3437" s="18"/>
      <c r="C3437" s="19"/>
      <c r="D3437" s="143"/>
      <c r="E3437" s="7"/>
      <c r="F3437" s="21"/>
      <c r="G3437" s="22"/>
      <c r="H3437" s="273"/>
      <c r="I3437" s="23"/>
      <c r="J3437" s="24"/>
      <c r="K3437" s="35"/>
      <c r="L3437" s="246"/>
      <c r="M3437" s="340"/>
    </row>
    <row r="3438" spans="1:13" s="38" customFormat="1" ht="15" x14ac:dyDescent="0.2">
      <c r="A3438" s="25"/>
      <c r="B3438" s="18"/>
      <c r="C3438" s="19"/>
      <c r="D3438" s="143"/>
      <c r="E3438" s="7"/>
      <c r="F3438" s="21"/>
      <c r="G3438" s="22"/>
      <c r="H3438" s="273"/>
      <c r="I3438" s="23"/>
      <c r="J3438" s="24"/>
      <c r="K3438" s="35"/>
      <c r="L3438" s="246"/>
      <c r="M3438" s="340"/>
    </row>
    <row r="3439" spans="1:13" s="38" customFormat="1" ht="15" x14ac:dyDescent="0.2">
      <c r="A3439" s="25"/>
      <c r="B3439" s="18"/>
      <c r="C3439" s="19"/>
      <c r="D3439" s="143"/>
      <c r="E3439" s="7"/>
      <c r="F3439" s="21"/>
      <c r="G3439" s="22"/>
      <c r="H3439" s="273"/>
      <c r="I3439" s="23"/>
      <c r="J3439" s="24"/>
      <c r="K3439" s="35"/>
      <c r="L3439" s="246"/>
      <c r="M3439" s="340"/>
    </row>
    <row r="3440" spans="1:13" s="38" customFormat="1" ht="15" x14ac:dyDescent="0.25">
      <c r="A3440" s="17"/>
      <c r="B3440" s="18"/>
      <c r="C3440" s="19"/>
      <c r="D3440" s="143"/>
      <c r="E3440" s="7"/>
      <c r="F3440" s="21"/>
      <c r="G3440" s="22"/>
      <c r="H3440" s="273"/>
      <c r="I3440" s="23"/>
      <c r="J3440" s="24"/>
      <c r="K3440" s="35"/>
      <c r="L3440" s="246"/>
      <c r="M3440" s="340"/>
    </row>
    <row r="3441" spans="1:13" s="38" customFormat="1" ht="15" x14ac:dyDescent="0.2">
      <c r="A3441" s="25"/>
      <c r="B3441" s="18"/>
      <c r="C3441" s="19"/>
      <c r="D3441" s="143"/>
      <c r="E3441" s="7"/>
      <c r="F3441" s="21"/>
      <c r="G3441" s="22"/>
      <c r="H3441" s="273"/>
      <c r="I3441" s="23"/>
      <c r="J3441" s="24"/>
      <c r="K3441" s="35"/>
      <c r="L3441" s="246"/>
      <c r="M3441" s="340"/>
    </row>
    <row r="3442" spans="1:13" s="38" customFormat="1" ht="15" x14ac:dyDescent="0.2">
      <c r="A3442" s="25"/>
      <c r="B3442" s="18"/>
      <c r="C3442" s="19"/>
      <c r="D3442" s="143"/>
      <c r="E3442" s="7"/>
      <c r="F3442" s="21"/>
      <c r="G3442" s="22"/>
      <c r="H3442" s="273"/>
      <c r="I3442" s="23"/>
      <c r="J3442" s="24"/>
      <c r="K3442" s="35"/>
      <c r="L3442" s="246"/>
      <c r="M3442" s="340"/>
    </row>
    <row r="3443" spans="1:13" s="38" customFormat="1" ht="15" x14ac:dyDescent="0.2">
      <c r="A3443" s="25"/>
      <c r="B3443" s="18"/>
      <c r="C3443" s="19"/>
      <c r="D3443" s="143"/>
      <c r="E3443" s="7"/>
      <c r="F3443" s="21"/>
      <c r="G3443" s="22"/>
      <c r="H3443" s="273"/>
      <c r="I3443" s="23"/>
      <c r="J3443" s="24"/>
      <c r="K3443" s="35"/>
      <c r="L3443" s="246"/>
      <c r="M3443" s="340"/>
    </row>
    <row r="3444" spans="1:13" s="38" customFormat="1" ht="15" x14ac:dyDescent="0.2">
      <c r="A3444" s="25"/>
      <c r="B3444" s="18"/>
      <c r="C3444" s="19"/>
      <c r="D3444" s="143"/>
      <c r="E3444" s="7"/>
      <c r="F3444" s="21"/>
      <c r="G3444" s="22"/>
      <c r="H3444" s="273"/>
      <c r="I3444" s="23"/>
      <c r="J3444" s="24"/>
      <c r="K3444" s="35"/>
      <c r="L3444" s="246"/>
      <c r="M3444" s="340"/>
    </row>
    <row r="3445" spans="1:13" s="38" customFormat="1" ht="15" x14ac:dyDescent="0.2">
      <c r="A3445" s="25"/>
      <c r="B3445" s="18"/>
      <c r="C3445" s="19"/>
      <c r="D3445" s="143"/>
      <c r="E3445" s="7"/>
      <c r="F3445" s="21"/>
      <c r="G3445" s="22"/>
      <c r="H3445" s="273"/>
      <c r="I3445" s="23"/>
      <c r="J3445" s="24"/>
      <c r="K3445" s="35"/>
      <c r="L3445" s="246"/>
      <c r="M3445" s="340"/>
    </row>
    <row r="3446" spans="1:13" s="38" customFormat="1" ht="15" x14ac:dyDescent="0.2">
      <c r="A3446" s="25"/>
      <c r="B3446" s="18"/>
      <c r="C3446" s="19"/>
      <c r="D3446" s="143"/>
      <c r="E3446" s="7"/>
      <c r="F3446" s="21"/>
      <c r="G3446" s="22"/>
      <c r="H3446" s="273"/>
      <c r="I3446" s="23"/>
      <c r="J3446" s="24"/>
      <c r="K3446" s="35"/>
      <c r="L3446" s="246"/>
      <c r="M3446" s="340"/>
    </row>
    <row r="3447" spans="1:13" s="38" customFormat="1" ht="15" x14ac:dyDescent="0.2">
      <c r="A3447" s="25"/>
      <c r="B3447" s="18"/>
      <c r="C3447" s="19"/>
      <c r="D3447" s="143"/>
      <c r="E3447" s="7"/>
      <c r="F3447" s="21"/>
      <c r="G3447" s="22"/>
      <c r="H3447" s="273"/>
      <c r="I3447" s="23"/>
      <c r="J3447" s="24"/>
      <c r="K3447" s="35"/>
      <c r="L3447" s="246"/>
      <c r="M3447" s="340"/>
    </row>
    <row r="3448" spans="1:13" s="38" customFormat="1" ht="15" x14ac:dyDescent="0.2">
      <c r="A3448" s="25"/>
      <c r="B3448" s="18"/>
      <c r="C3448" s="19"/>
      <c r="D3448" s="143"/>
      <c r="E3448" s="7"/>
      <c r="F3448" s="21"/>
      <c r="G3448" s="22"/>
      <c r="H3448" s="273"/>
      <c r="I3448" s="23"/>
      <c r="J3448" s="24"/>
      <c r="K3448" s="35"/>
      <c r="L3448" s="246"/>
      <c r="M3448" s="340"/>
    </row>
    <row r="3449" spans="1:13" s="38" customFormat="1" ht="15" x14ac:dyDescent="0.2">
      <c r="A3449" s="25"/>
      <c r="B3449" s="18"/>
      <c r="C3449" s="19"/>
      <c r="D3449" s="143"/>
      <c r="E3449" s="7"/>
      <c r="F3449" s="21"/>
      <c r="G3449" s="22"/>
      <c r="H3449" s="273"/>
      <c r="I3449" s="23"/>
      <c r="J3449" s="24"/>
      <c r="K3449" s="35"/>
      <c r="L3449" s="246"/>
      <c r="M3449" s="340"/>
    </row>
    <row r="3450" spans="1:13" s="38" customFormat="1" ht="15" x14ac:dyDescent="0.2">
      <c r="A3450" s="25"/>
      <c r="B3450" s="18"/>
      <c r="C3450" s="19"/>
      <c r="D3450" s="143"/>
      <c r="E3450" s="7"/>
      <c r="F3450" s="21"/>
      <c r="G3450" s="22"/>
      <c r="H3450" s="273"/>
      <c r="I3450" s="23"/>
      <c r="J3450" s="24"/>
      <c r="K3450" s="35"/>
      <c r="L3450" s="246"/>
      <c r="M3450" s="340"/>
    </row>
    <row r="3451" spans="1:13" s="38" customFormat="1" ht="15" x14ac:dyDescent="0.2">
      <c r="A3451" s="25"/>
      <c r="B3451" s="18"/>
      <c r="C3451" s="19"/>
      <c r="D3451" s="143"/>
      <c r="E3451" s="7"/>
      <c r="F3451" s="21"/>
      <c r="G3451" s="22"/>
      <c r="H3451" s="273"/>
      <c r="I3451" s="23"/>
      <c r="J3451" s="24"/>
      <c r="K3451" s="35"/>
      <c r="L3451" s="246"/>
      <c r="M3451" s="340"/>
    </row>
    <row r="3452" spans="1:13" s="38" customFormat="1" ht="15" x14ac:dyDescent="0.2">
      <c r="A3452" s="25"/>
      <c r="B3452" s="18"/>
      <c r="C3452" s="19"/>
      <c r="D3452" s="143"/>
      <c r="E3452" s="7"/>
      <c r="F3452" s="21"/>
      <c r="G3452" s="22"/>
      <c r="H3452" s="273"/>
      <c r="I3452" s="23"/>
      <c r="J3452" s="24"/>
      <c r="K3452" s="35"/>
      <c r="L3452" s="246"/>
      <c r="M3452" s="340"/>
    </row>
    <row r="3453" spans="1:13" s="38" customFormat="1" ht="15" x14ac:dyDescent="0.25">
      <c r="A3453" s="17"/>
      <c r="B3453" s="18"/>
      <c r="C3453" s="19"/>
      <c r="D3453" s="143"/>
      <c r="E3453" s="7"/>
      <c r="F3453" s="21"/>
      <c r="G3453" s="22"/>
      <c r="H3453" s="273"/>
      <c r="I3453" s="23"/>
      <c r="J3453" s="24"/>
      <c r="K3453" s="35"/>
      <c r="L3453" s="246"/>
      <c r="M3453" s="340"/>
    </row>
    <row r="3454" spans="1:13" s="38" customFormat="1" ht="15" x14ac:dyDescent="0.2">
      <c r="A3454" s="25"/>
      <c r="B3454" s="18"/>
      <c r="C3454" s="19"/>
      <c r="D3454" s="143"/>
      <c r="E3454" s="7"/>
      <c r="F3454" s="21"/>
      <c r="G3454" s="22"/>
      <c r="H3454" s="273"/>
      <c r="I3454" s="23"/>
      <c r="J3454" s="24"/>
      <c r="K3454" s="35"/>
      <c r="L3454" s="246"/>
      <c r="M3454" s="340"/>
    </row>
    <row r="3455" spans="1:13" s="38" customFormat="1" ht="15" x14ac:dyDescent="0.2">
      <c r="A3455" s="25"/>
      <c r="B3455" s="18"/>
      <c r="C3455" s="19"/>
      <c r="D3455" s="143"/>
      <c r="E3455" s="7"/>
      <c r="F3455" s="21"/>
      <c r="G3455" s="22"/>
      <c r="H3455" s="273"/>
      <c r="I3455" s="23"/>
      <c r="J3455" s="24"/>
      <c r="K3455" s="35"/>
      <c r="L3455" s="246"/>
      <c r="M3455" s="340"/>
    </row>
    <row r="3456" spans="1:13" s="38" customFormat="1" ht="15" x14ac:dyDescent="0.2">
      <c r="A3456" s="25"/>
      <c r="B3456" s="18"/>
      <c r="C3456" s="19"/>
      <c r="D3456" s="143"/>
      <c r="E3456" s="7"/>
      <c r="F3456" s="21"/>
      <c r="G3456" s="22"/>
      <c r="H3456" s="273"/>
      <c r="I3456" s="23"/>
      <c r="J3456" s="24"/>
      <c r="K3456" s="35"/>
      <c r="L3456" s="246"/>
      <c r="M3456" s="340"/>
    </row>
    <row r="3457" spans="1:13" s="38" customFormat="1" ht="15" x14ac:dyDescent="0.2">
      <c r="A3457" s="25"/>
      <c r="B3457" s="18"/>
      <c r="C3457" s="19"/>
      <c r="D3457" s="143"/>
      <c r="E3457" s="7"/>
      <c r="F3457" s="21"/>
      <c r="G3457" s="22"/>
      <c r="H3457" s="273"/>
      <c r="I3457" s="23"/>
      <c r="J3457" s="24"/>
      <c r="K3457" s="35"/>
      <c r="L3457" s="246"/>
      <c r="M3457" s="340"/>
    </row>
    <row r="3458" spans="1:13" s="38" customFormat="1" ht="15" x14ac:dyDescent="0.2">
      <c r="A3458" s="25"/>
      <c r="B3458" s="18"/>
      <c r="C3458" s="19"/>
      <c r="D3458" s="143"/>
      <c r="E3458" s="7"/>
      <c r="F3458" s="21"/>
      <c r="G3458" s="22"/>
      <c r="H3458" s="273"/>
      <c r="I3458" s="23"/>
      <c r="J3458" s="24"/>
      <c r="K3458" s="35"/>
      <c r="L3458" s="246"/>
      <c r="M3458" s="340"/>
    </row>
    <row r="3459" spans="1:13" s="38" customFormat="1" ht="15" x14ac:dyDescent="0.2">
      <c r="A3459" s="25"/>
      <c r="B3459" s="18"/>
      <c r="C3459" s="19"/>
      <c r="D3459" s="143"/>
      <c r="E3459" s="7"/>
      <c r="F3459" s="21"/>
      <c r="G3459" s="22"/>
      <c r="H3459" s="273"/>
      <c r="I3459" s="23"/>
      <c r="J3459" s="24"/>
      <c r="K3459" s="35"/>
      <c r="L3459" s="246"/>
      <c r="M3459" s="340"/>
    </row>
    <row r="3460" spans="1:13" s="38" customFormat="1" ht="15" x14ac:dyDescent="0.25">
      <c r="A3460" s="25"/>
      <c r="B3460" s="18"/>
      <c r="C3460" s="19"/>
      <c r="D3460" s="143"/>
      <c r="E3460" s="7"/>
      <c r="F3460" s="21"/>
      <c r="G3460" s="22"/>
      <c r="H3460" s="273"/>
      <c r="I3460" s="23"/>
      <c r="J3460" s="24"/>
      <c r="K3460" s="35"/>
      <c r="L3460" s="246"/>
      <c r="M3460" s="352"/>
    </row>
    <row r="3461" spans="1:13" ht="15" x14ac:dyDescent="0.2">
      <c r="A3461" s="25"/>
      <c r="B3461" s="18"/>
      <c r="C3461" s="19"/>
      <c r="D3461" s="143"/>
      <c r="E3461" s="7"/>
      <c r="F3461" s="21"/>
      <c r="G3461" s="22"/>
      <c r="H3461" s="273"/>
      <c r="I3461" s="23"/>
      <c r="J3461" s="24"/>
    </row>
    <row r="3462" spans="1:13" ht="15" x14ac:dyDescent="0.2">
      <c r="A3462" s="25"/>
      <c r="B3462" s="18"/>
      <c r="C3462" s="19"/>
      <c r="D3462" s="143"/>
      <c r="E3462" s="7"/>
      <c r="F3462" s="21"/>
      <c r="G3462" s="22"/>
      <c r="H3462" s="273"/>
      <c r="I3462" s="23"/>
      <c r="J3462" s="24"/>
    </row>
    <row r="3463" spans="1:13" ht="15" x14ac:dyDescent="0.25">
      <c r="A3463" s="17"/>
      <c r="B3463" s="18"/>
      <c r="C3463" s="19"/>
      <c r="D3463" s="143"/>
      <c r="E3463" s="7"/>
      <c r="F3463" s="21"/>
      <c r="G3463" s="22"/>
      <c r="H3463" s="273"/>
      <c r="I3463" s="23"/>
      <c r="J3463" s="24"/>
    </row>
    <row r="3464" spans="1:13" ht="15" x14ac:dyDescent="0.2">
      <c r="A3464" s="25"/>
      <c r="B3464" s="18"/>
      <c r="C3464" s="19"/>
      <c r="D3464" s="143"/>
      <c r="E3464" s="7"/>
      <c r="F3464" s="21"/>
      <c r="G3464" s="22"/>
      <c r="H3464" s="273"/>
      <c r="I3464" s="23"/>
      <c r="J3464" s="24"/>
    </row>
    <row r="3465" spans="1:13" ht="15" x14ac:dyDescent="0.2">
      <c r="A3465" s="25"/>
      <c r="B3465" s="18"/>
      <c r="C3465" s="19"/>
      <c r="D3465" s="143"/>
      <c r="E3465" s="7"/>
      <c r="F3465" s="21"/>
      <c r="G3465" s="22"/>
      <c r="H3465" s="273"/>
      <c r="I3465" s="23"/>
      <c r="J3465" s="24"/>
    </row>
    <row r="3466" spans="1:13" ht="15" x14ac:dyDescent="0.2">
      <c r="A3466" s="25"/>
      <c r="B3466" s="18"/>
      <c r="C3466" s="19"/>
      <c r="D3466" s="143"/>
      <c r="E3466" s="7"/>
      <c r="F3466" s="21"/>
      <c r="G3466" s="22"/>
      <c r="H3466" s="273"/>
      <c r="I3466" s="23"/>
      <c r="J3466" s="24"/>
    </row>
    <row r="3467" spans="1:13" ht="15" x14ac:dyDescent="0.2">
      <c r="A3467" s="25"/>
      <c r="B3467" s="18"/>
      <c r="C3467" s="19"/>
      <c r="D3467" s="143"/>
      <c r="E3467" s="7"/>
      <c r="F3467" s="21"/>
      <c r="G3467" s="22"/>
      <c r="H3467" s="273"/>
      <c r="I3467" s="23"/>
      <c r="J3467" s="24"/>
    </row>
    <row r="3468" spans="1:13" ht="15" x14ac:dyDescent="0.2">
      <c r="A3468" s="25"/>
      <c r="B3468" s="18"/>
      <c r="C3468" s="19"/>
      <c r="D3468" s="143"/>
      <c r="E3468" s="7"/>
      <c r="F3468" s="21"/>
      <c r="G3468" s="22"/>
      <c r="H3468" s="273"/>
      <c r="I3468" s="23"/>
      <c r="J3468" s="24"/>
    </row>
    <row r="3469" spans="1:13" ht="15" x14ac:dyDescent="0.2">
      <c r="A3469" s="25"/>
      <c r="B3469" s="18"/>
      <c r="C3469" s="19"/>
      <c r="D3469" s="143"/>
      <c r="E3469" s="7"/>
      <c r="F3469" s="21"/>
      <c r="G3469" s="22"/>
      <c r="H3469" s="273"/>
      <c r="I3469" s="23"/>
      <c r="J3469" s="24"/>
    </row>
    <row r="3470" spans="1:13" ht="15" x14ac:dyDescent="0.2">
      <c r="A3470" s="25"/>
      <c r="B3470" s="18"/>
      <c r="C3470" s="19"/>
      <c r="D3470" s="143"/>
      <c r="E3470" s="7"/>
      <c r="F3470" s="21"/>
      <c r="G3470" s="22"/>
      <c r="H3470" s="273"/>
      <c r="I3470" s="23"/>
      <c r="J3470" s="24"/>
    </row>
    <row r="3471" spans="1:13" ht="15" x14ac:dyDescent="0.2">
      <c r="A3471" s="25"/>
      <c r="B3471" s="18"/>
      <c r="C3471" s="19"/>
      <c r="D3471" s="143"/>
      <c r="E3471" s="7"/>
      <c r="F3471" s="21"/>
      <c r="G3471" s="22"/>
      <c r="H3471" s="273"/>
      <c r="I3471" s="23"/>
      <c r="J3471" s="24"/>
    </row>
    <row r="3472" spans="1:13" ht="15" x14ac:dyDescent="0.2">
      <c r="A3472" s="25"/>
      <c r="B3472" s="18"/>
      <c r="C3472" s="19"/>
      <c r="D3472" s="143"/>
      <c r="E3472" s="7"/>
      <c r="F3472" s="21"/>
      <c r="G3472" s="22"/>
      <c r="H3472" s="273"/>
      <c r="I3472" s="23"/>
      <c r="J3472" s="24"/>
    </row>
    <row r="3473" spans="1:10" ht="15" x14ac:dyDescent="0.2">
      <c r="A3473" s="25"/>
      <c r="B3473" s="18"/>
      <c r="C3473" s="19"/>
      <c r="D3473" s="143"/>
      <c r="E3473" s="7"/>
      <c r="F3473" s="21"/>
      <c r="G3473" s="22"/>
      <c r="H3473" s="273"/>
      <c r="I3473" s="23"/>
      <c r="J3473" s="24"/>
    </row>
    <row r="3474" spans="1:10" ht="15" x14ac:dyDescent="0.2">
      <c r="A3474" s="25"/>
      <c r="B3474" s="18"/>
      <c r="C3474" s="19"/>
      <c r="D3474" s="143"/>
      <c r="E3474" s="7"/>
      <c r="F3474" s="21"/>
      <c r="G3474" s="22"/>
      <c r="H3474" s="273"/>
      <c r="I3474" s="23"/>
      <c r="J3474" s="24"/>
    </row>
    <row r="3475" spans="1:10" ht="15" x14ac:dyDescent="0.2">
      <c r="A3475" s="25"/>
      <c r="B3475" s="18"/>
      <c r="C3475" s="19"/>
      <c r="D3475" s="143"/>
      <c r="E3475" s="7"/>
      <c r="F3475" s="21"/>
      <c r="G3475" s="22"/>
      <c r="H3475" s="273"/>
      <c r="I3475" s="23"/>
      <c r="J3475" s="24"/>
    </row>
    <row r="3476" spans="1:10" ht="15" x14ac:dyDescent="0.2">
      <c r="A3476" s="25"/>
      <c r="B3476" s="18"/>
      <c r="C3476" s="19"/>
      <c r="D3476" s="143"/>
      <c r="E3476" s="7"/>
      <c r="F3476" s="21"/>
      <c r="G3476" s="22"/>
      <c r="H3476" s="273"/>
      <c r="I3476" s="23"/>
      <c r="J3476" s="24"/>
    </row>
    <row r="3477" spans="1:10" ht="15" x14ac:dyDescent="0.2">
      <c r="A3477" s="25"/>
      <c r="B3477" s="18"/>
      <c r="C3477" s="19"/>
      <c r="D3477" s="143"/>
      <c r="E3477" s="7"/>
      <c r="F3477" s="21"/>
      <c r="G3477" s="22"/>
      <c r="H3477" s="273"/>
      <c r="I3477" s="23"/>
      <c r="J3477" s="24"/>
    </row>
    <row r="3478" spans="1:10" ht="15" x14ac:dyDescent="0.2">
      <c r="A3478" s="25"/>
      <c r="B3478" s="18"/>
      <c r="C3478" s="19"/>
      <c r="D3478" s="143"/>
      <c r="E3478" s="7"/>
      <c r="F3478" s="21"/>
      <c r="G3478" s="22"/>
      <c r="H3478" s="273"/>
      <c r="I3478" s="23"/>
      <c r="J3478" s="24"/>
    </row>
    <row r="3479" spans="1:10" ht="15" x14ac:dyDescent="0.2">
      <c r="A3479" s="25"/>
      <c r="B3479" s="18"/>
      <c r="C3479" s="19"/>
      <c r="D3479" s="143"/>
      <c r="E3479" s="7"/>
      <c r="F3479" s="21"/>
      <c r="G3479" s="22"/>
      <c r="H3479" s="273"/>
      <c r="I3479" s="23"/>
      <c r="J3479" s="24"/>
    </row>
    <row r="3480" spans="1:10" ht="15" x14ac:dyDescent="0.2">
      <c r="A3480" s="25"/>
      <c r="B3480" s="18"/>
      <c r="C3480" s="19"/>
      <c r="D3480" s="143"/>
      <c r="E3480" s="7"/>
      <c r="F3480" s="21"/>
      <c r="G3480" s="22"/>
      <c r="H3480" s="273"/>
      <c r="I3480" s="23"/>
      <c r="J3480" s="24"/>
    </row>
    <row r="3481" spans="1:10" ht="15" x14ac:dyDescent="0.2">
      <c r="A3481" s="25"/>
      <c r="B3481" s="18"/>
      <c r="C3481" s="19"/>
      <c r="D3481" s="143"/>
      <c r="E3481" s="7"/>
      <c r="F3481" s="21"/>
      <c r="G3481" s="22"/>
      <c r="H3481" s="273"/>
      <c r="I3481" s="23"/>
      <c r="J3481" s="24"/>
    </row>
    <row r="3482" spans="1:10" ht="15" x14ac:dyDescent="0.2">
      <c r="A3482" s="25"/>
      <c r="B3482" s="18"/>
      <c r="C3482" s="19"/>
      <c r="D3482" s="143"/>
      <c r="E3482" s="7"/>
      <c r="F3482" s="21"/>
      <c r="G3482" s="22"/>
      <c r="H3482" s="273"/>
      <c r="I3482" s="23"/>
      <c r="J3482" s="24"/>
    </row>
    <row r="3483" spans="1:10" ht="15" x14ac:dyDescent="0.2">
      <c r="A3483" s="25"/>
      <c r="B3483" s="18"/>
      <c r="C3483" s="19"/>
      <c r="D3483" s="143"/>
      <c r="E3483" s="7"/>
      <c r="F3483" s="21"/>
      <c r="G3483" s="22"/>
      <c r="H3483" s="273"/>
      <c r="I3483" s="23"/>
      <c r="J3483" s="24"/>
    </row>
    <row r="3484" spans="1:10" ht="15" x14ac:dyDescent="0.2">
      <c r="A3484" s="25"/>
      <c r="B3484" s="18"/>
      <c r="C3484" s="19"/>
      <c r="D3484" s="143"/>
      <c r="E3484" s="7"/>
      <c r="F3484" s="21"/>
      <c r="G3484" s="22"/>
      <c r="H3484" s="273"/>
      <c r="I3484" s="23"/>
      <c r="J3484" s="24"/>
    </row>
    <row r="3485" spans="1:10" ht="15" x14ac:dyDescent="0.2">
      <c r="A3485" s="25"/>
      <c r="B3485" s="18"/>
      <c r="C3485" s="19"/>
      <c r="D3485" s="143"/>
      <c r="E3485" s="7"/>
      <c r="F3485" s="21"/>
      <c r="G3485" s="22"/>
      <c r="H3485" s="273"/>
      <c r="I3485" s="23"/>
      <c r="J3485" s="24"/>
    </row>
    <row r="3486" spans="1:10" ht="15" x14ac:dyDescent="0.25">
      <c r="A3486" s="17"/>
      <c r="B3486" s="18"/>
      <c r="C3486" s="19"/>
      <c r="D3486" s="143"/>
      <c r="E3486" s="7"/>
      <c r="F3486" s="21"/>
      <c r="G3486" s="22"/>
      <c r="H3486" s="273"/>
      <c r="I3486" s="23"/>
      <c r="J3486" s="24"/>
    </row>
    <row r="3487" spans="1:10" ht="15" x14ac:dyDescent="0.2">
      <c r="A3487" s="25"/>
      <c r="B3487" s="18"/>
      <c r="C3487" s="19"/>
      <c r="D3487" s="143"/>
      <c r="E3487" s="7"/>
      <c r="F3487" s="21"/>
      <c r="G3487" s="22"/>
      <c r="H3487" s="273"/>
      <c r="I3487" s="23"/>
      <c r="J3487" s="24"/>
    </row>
    <row r="3488" spans="1:10" ht="15" x14ac:dyDescent="0.2">
      <c r="A3488" s="25"/>
      <c r="B3488" s="18"/>
      <c r="C3488" s="19"/>
      <c r="D3488" s="143"/>
      <c r="E3488" s="7"/>
      <c r="F3488" s="21"/>
      <c r="G3488" s="22"/>
      <c r="H3488" s="273"/>
      <c r="I3488" s="23"/>
      <c r="J3488" s="24"/>
    </row>
    <row r="3489" spans="1:13" ht="15" x14ac:dyDescent="0.2">
      <c r="A3489" s="25"/>
      <c r="B3489" s="18"/>
      <c r="C3489" s="19"/>
      <c r="D3489" s="143"/>
      <c r="E3489" s="7"/>
      <c r="F3489" s="21"/>
      <c r="G3489" s="22"/>
      <c r="H3489" s="273"/>
      <c r="I3489" s="23"/>
      <c r="J3489" s="24"/>
    </row>
    <row r="3490" spans="1:13" ht="15" x14ac:dyDescent="0.2">
      <c r="A3490" s="25"/>
      <c r="B3490" s="18"/>
      <c r="C3490" s="19"/>
      <c r="D3490" s="143"/>
      <c r="E3490" s="7"/>
      <c r="F3490" s="21"/>
      <c r="G3490" s="22"/>
      <c r="H3490" s="273"/>
      <c r="I3490" s="23"/>
      <c r="J3490" s="24"/>
    </row>
    <row r="3491" spans="1:13" ht="15" x14ac:dyDescent="0.2">
      <c r="A3491" s="25"/>
      <c r="B3491" s="18"/>
      <c r="C3491" s="19"/>
      <c r="D3491" s="143"/>
      <c r="E3491" s="7"/>
      <c r="F3491" s="21"/>
      <c r="G3491" s="22"/>
      <c r="H3491" s="273"/>
      <c r="I3491" s="23"/>
      <c r="J3491" s="24"/>
    </row>
    <row r="3492" spans="1:13" ht="15" x14ac:dyDescent="0.2">
      <c r="A3492" s="25"/>
      <c r="B3492" s="18"/>
      <c r="C3492" s="19"/>
      <c r="D3492" s="143"/>
      <c r="E3492" s="7"/>
      <c r="F3492" s="21"/>
      <c r="G3492" s="22"/>
      <c r="H3492" s="273"/>
      <c r="I3492" s="23"/>
      <c r="J3492" s="24"/>
    </row>
    <row r="3493" spans="1:13" s="38" customFormat="1" ht="15" x14ac:dyDescent="0.2">
      <c r="A3493" s="25"/>
      <c r="B3493" s="18"/>
      <c r="C3493" s="19"/>
      <c r="D3493" s="143"/>
      <c r="E3493" s="7"/>
      <c r="F3493" s="21"/>
      <c r="G3493" s="22"/>
      <c r="H3493" s="273"/>
      <c r="I3493" s="23"/>
      <c r="J3493" s="24"/>
      <c r="K3493" s="35"/>
      <c r="L3493" s="246"/>
      <c r="M3493" s="340"/>
    </row>
    <row r="3494" spans="1:13" s="38" customFormat="1" ht="15" x14ac:dyDescent="0.25">
      <c r="A3494" s="17"/>
      <c r="B3494" s="18"/>
      <c r="C3494" s="19"/>
      <c r="D3494" s="143"/>
      <c r="E3494" s="7"/>
      <c r="F3494" s="21"/>
      <c r="G3494" s="22"/>
      <c r="H3494" s="273"/>
      <c r="I3494" s="23"/>
      <c r="J3494" s="24"/>
      <c r="K3494" s="35"/>
      <c r="L3494" s="246"/>
      <c r="M3494" s="352"/>
    </row>
    <row r="3495" spans="1:13" s="38" customFormat="1" ht="15" x14ac:dyDescent="0.2">
      <c r="A3495" s="25"/>
      <c r="B3495" s="18"/>
      <c r="C3495" s="19"/>
      <c r="D3495" s="143"/>
      <c r="E3495" s="7"/>
      <c r="F3495" s="21"/>
      <c r="G3495" s="22"/>
      <c r="H3495" s="273"/>
      <c r="I3495" s="23"/>
      <c r="J3495" s="24"/>
      <c r="K3495" s="35"/>
      <c r="L3495" s="246"/>
      <c r="M3495" s="340"/>
    </row>
    <row r="3496" spans="1:13" s="38" customFormat="1" ht="15" x14ac:dyDescent="0.2">
      <c r="A3496" s="25"/>
      <c r="B3496" s="18"/>
      <c r="C3496" s="19"/>
      <c r="D3496" s="143"/>
      <c r="E3496" s="7"/>
      <c r="F3496" s="21"/>
      <c r="G3496" s="22"/>
      <c r="H3496" s="273"/>
      <c r="I3496" s="23"/>
      <c r="J3496" s="24"/>
      <c r="K3496" s="35"/>
      <c r="L3496" s="246"/>
      <c r="M3496" s="340"/>
    </row>
    <row r="3497" spans="1:13" s="38" customFormat="1" ht="15" x14ac:dyDescent="0.2">
      <c r="A3497" s="25"/>
      <c r="B3497" s="18"/>
      <c r="C3497" s="19"/>
      <c r="D3497" s="143"/>
      <c r="E3497" s="7"/>
      <c r="F3497" s="21"/>
      <c r="G3497" s="22"/>
      <c r="H3497" s="273"/>
      <c r="I3497" s="23"/>
      <c r="J3497" s="24"/>
      <c r="K3497" s="35"/>
      <c r="L3497" s="246"/>
      <c r="M3497" s="340"/>
    </row>
    <row r="3498" spans="1:13" s="38" customFormat="1" ht="15" x14ac:dyDescent="0.25">
      <c r="A3498" s="25"/>
      <c r="B3498" s="18"/>
      <c r="C3498" s="19"/>
      <c r="D3498" s="143"/>
      <c r="E3498" s="7"/>
      <c r="F3498" s="21"/>
      <c r="G3498" s="22"/>
      <c r="H3498" s="273"/>
      <c r="I3498" s="23"/>
      <c r="J3498" s="24"/>
      <c r="K3498" s="35"/>
      <c r="L3498" s="246"/>
      <c r="M3498" s="352"/>
    </row>
    <row r="3499" spans="1:13" s="38" customFormat="1" ht="15" x14ac:dyDescent="0.2">
      <c r="A3499" s="25"/>
      <c r="B3499" s="18"/>
      <c r="C3499" s="19"/>
      <c r="D3499" s="143"/>
      <c r="E3499" s="7"/>
      <c r="F3499" s="21"/>
      <c r="G3499" s="22"/>
      <c r="H3499" s="273"/>
      <c r="I3499" s="23"/>
      <c r="J3499" s="24"/>
      <c r="K3499" s="35"/>
      <c r="L3499" s="246"/>
      <c r="M3499" s="340"/>
    </row>
    <row r="3500" spans="1:13" s="38" customFormat="1" ht="15" x14ac:dyDescent="0.2">
      <c r="A3500" s="25"/>
      <c r="B3500" s="18"/>
      <c r="C3500" s="19"/>
      <c r="D3500" s="143"/>
      <c r="E3500" s="7"/>
      <c r="F3500" s="21"/>
      <c r="G3500" s="22"/>
      <c r="H3500" s="273"/>
      <c r="I3500" s="23"/>
      <c r="J3500" s="24"/>
      <c r="K3500" s="35"/>
      <c r="L3500" s="246"/>
      <c r="M3500" s="340"/>
    </row>
    <row r="3501" spans="1:13" s="38" customFormat="1" ht="15" x14ac:dyDescent="0.2">
      <c r="A3501" s="25"/>
      <c r="B3501" s="18"/>
      <c r="C3501" s="19"/>
      <c r="D3501" s="143"/>
      <c r="E3501" s="7"/>
      <c r="F3501" s="21"/>
      <c r="G3501" s="22"/>
      <c r="H3501" s="273"/>
      <c r="I3501" s="23"/>
      <c r="J3501" s="24"/>
      <c r="K3501" s="35"/>
      <c r="L3501" s="246"/>
      <c r="M3501" s="340"/>
    </row>
    <row r="3502" spans="1:13" s="38" customFormat="1" ht="15" x14ac:dyDescent="0.2">
      <c r="A3502" s="25"/>
      <c r="B3502" s="18"/>
      <c r="C3502" s="19"/>
      <c r="D3502" s="143"/>
      <c r="E3502" s="7"/>
      <c r="F3502" s="21"/>
      <c r="G3502" s="22"/>
      <c r="H3502" s="273"/>
      <c r="I3502" s="23"/>
      <c r="J3502" s="24"/>
      <c r="K3502" s="35"/>
      <c r="L3502" s="246"/>
      <c r="M3502" s="340"/>
    </row>
    <row r="3503" spans="1:13" s="38" customFormat="1" ht="15" x14ac:dyDescent="0.2">
      <c r="A3503" s="25"/>
      <c r="B3503" s="18"/>
      <c r="C3503" s="19"/>
      <c r="D3503" s="143"/>
      <c r="E3503" s="7"/>
      <c r="F3503" s="21"/>
      <c r="G3503" s="22"/>
      <c r="H3503" s="273"/>
      <c r="I3503" s="23"/>
      <c r="J3503" s="24"/>
      <c r="K3503" s="35"/>
      <c r="L3503" s="246"/>
      <c r="M3503" s="340"/>
    </row>
    <row r="3504" spans="1:13" s="38" customFormat="1" ht="15" x14ac:dyDescent="0.2">
      <c r="A3504" s="25"/>
      <c r="B3504" s="18"/>
      <c r="C3504" s="19"/>
      <c r="D3504" s="143"/>
      <c r="E3504" s="7"/>
      <c r="F3504" s="21"/>
      <c r="G3504" s="22"/>
      <c r="H3504" s="273"/>
      <c r="I3504" s="23"/>
      <c r="J3504" s="24"/>
      <c r="K3504" s="35"/>
      <c r="L3504" s="246"/>
      <c r="M3504" s="340"/>
    </row>
    <row r="3505" spans="1:13" s="38" customFormat="1" ht="15" x14ac:dyDescent="0.2">
      <c r="A3505" s="25"/>
      <c r="B3505" s="18"/>
      <c r="C3505" s="19"/>
      <c r="D3505" s="143"/>
      <c r="E3505" s="7"/>
      <c r="F3505" s="21"/>
      <c r="G3505" s="22"/>
      <c r="H3505" s="273"/>
      <c r="I3505" s="23"/>
      <c r="J3505" s="24"/>
      <c r="K3505" s="35"/>
      <c r="L3505" s="246"/>
      <c r="M3505" s="340"/>
    </row>
    <row r="3506" spans="1:13" s="38" customFormat="1" ht="15" x14ac:dyDescent="0.2">
      <c r="A3506" s="25"/>
      <c r="B3506" s="18"/>
      <c r="C3506" s="19"/>
      <c r="D3506" s="143"/>
      <c r="E3506" s="7"/>
      <c r="F3506" s="21"/>
      <c r="G3506" s="22"/>
      <c r="H3506" s="273"/>
      <c r="I3506" s="23"/>
      <c r="J3506" s="24"/>
      <c r="K3506" s="35"/>
      <c r="L3506" s="246"/>
      <c r="M3506" s="340"/>
    </row>
    <row r="3507" spans="1:13" s="38" customFormat="1" ht="15" x14ac:dyDescent="0.2">
      <c r="A3507" s="25"/>
      <c r="B3507" s="18"/>
      <c r="C3507" s="19"/>
      <c r="D3507" s="143"/>
      <c r="E3507" s="7"/>
      <c r="F3507" s="21"/>
      <c r="G3507" s="22"/>
      <c r="H3507" s="273"/>
      <c r="I3507" s="23"/>
      <c r="J3507" s="24"/>
      <c r="K3507" s="35"/>
      <c r="L3507" s="246"/>
      <c r="M3507" s="340"/>
    </row>
    <row r="3508" spans="1:13" s="38" customFormat="1" ht="15" x14ac:dyDescent="0.2">
      <c r="A3508" s="25"/>
      <c r="B3508" s="18"/>
      <c r="C3508" s="19"/>
      <c r="D3508" s="143"/>
      <c r="E3508" s="7"/>
      <c r="F3508" s="21"/>
      <c r="G3508" s="22"/>
      <c r="H3508" s="273"/>
      <c r="I3508" s="23"/>
      <c r="J3508" s="24"/>
      <c r="K3508" s="35"/>
      <c r="L3508" s="246"/>
      <c r="M3508" s="340"/>
    </row>
    <row r="3509" spans="1:13" ht="15" x14ac:dyDescent="0.2">
      <c r="A3509" s="25"/>
      <c r="B3509" s="18"/>
      <c r="C3509" s="19"/>
      <c r="D3509" s="143"/>
      <c r="E3509" s="7"/>
      <c r="F3509" s="21"/>
      <c r="G3509" s="22"/>
      <c r="H3509" s="273"/>
      <c r="I3509" s="23"/>
      <c r="J3509" s="24"/>
    </row>
    <row r="3510" spans="1:13" ht="15" x14ac:dyDescent="0.2">
      <c r="A3510" s="25"/>
      <c r="B3510" s="18"/>
      <c r="C3510" s="19"/>
      <c r="D3510" s="143"/>
      <c r="E3510" s="7"/>
      <c r="F3510" s="21"/>
      <c r="G3510" s="22"/>
      <c r="H3510" s="273"/>
      <c r="I3510" s="23"/>
      <c r="J3510" s="24"/>
    </row>
    <row r="3511" spans="1:13" ht="15" x14ac:dyDescent="0.25">
      <c r="A3511" s="17"/>
      <c r="B3511" s="18"/>
      <c r="C3511" s="19"/>
      <c r="D3511" s="143"/>
      <c r="E3511" s="7"/>
      <c r="F3511" s="21"/>
      <c r="G3511" s="22"/>
      <c r="H3511" s="273"/>
      <c r="I3511" s="23"/>
      <c r="J3511" s="24"/>
    </row>
    <row r="3512" spans="1:13" ht="15" x14ac:dyDescent="0.2">
      <c r="A3512" s="25"/>
      <c r="B3512" s="18"/>
      <c r="C3512" s="19"/>
      <c r="D3512" s="143"/>
      <c r="E3512" s="7"/>
      <c r="F3512" s="21"/>
      <c r="G3512" s="22"/>
      <c r="H3512" s="273"/>
      <c r="I3512" s="23"/>
      <c r="J3512" s="24"/>
    </row>
    <row r="3513" spans="1:13" ht="15" x14ac:dyDescent="0.2">
      <c r="A3513" s="25"/>
      <c r="B3513" s="18"/>
      <c r="C3513" s="19"/>
      <c r="D3513" s="143"/>
      <c r="E3513" s="7"/>
      <c r="F3513" s="21"/>
      <c r="G3513" s="22"/>
      <c r="H3513" s="273"/>
      <c r="I3513" s="23"/>
      <c r="J3513" s="24"/>
    </row>
    <row r="3514" spans="1:13" ht="15" x14ac:dyDescent="0.2">
      <c r="A3514" s="25"/>
      <c r="B3514" s="18"/>
      <c r="C3514" s="19"/>
      <c r="D3514" s="143"/>
      <c r="E3514" s="7"/>
      <c r="F3514" s="21"/>
      <c r="G3514" s="22"/>
      <c r="H3514" s="273"/>
      <c r="I3514" s="23"/>
      <c r="J3514" s="24"/>
    </row>
    <row r="3515" spans="1:13" ht="15" x14ac:dyDescent="0.2">
      <c r="A3515" s="25"/>
      <c r="B3515" s="18"/>
      <c r="C3515" s="19"/>
      <c r="D3515" s="143"/>
      <c r="E3515" s="7"/>
      <c r="F3515" s="21"/>
      <c r="G3515" s="22"/>
      <c r="H3515" s="273"/>
      <c r="I3515" s="23"/>
      <c r="J3515" s="24"/>
    </row>
    <row r="3516" spans="1:13" ht="15" x14ac:dyDescent="0.2">
      <c r="A3516" s="25"/>
      <c r="B3516" s="18"/>
      <c r="C3516" s="19"/>
      <c r="D3516" s="143"/>
      <c r="E3516" s="7"/>
      <c r="F3516" s="21"/>
      <c r="G3516" s="22"/>
      <c r="H3516" s="273"/>
      <c r="I3516" s="23"/>
      <c r="J3516" s="24"/>
    </row>
    <row r="3517" spans="1:13" ht="15" x14ac:dyDescent="0.2">
      <c r="A3517" s="25"/>
      <c r="B3517" s="18"/>
      <c r="C3517" s="19"/>
      <c r="D3517" s="143"/>
      <c r="E3517" s="7"/>
      <c r="F3517" s="21"/>
      <c r="G3517" s="22"/>
      <c r="H3517" s="273"/>
      <c r="I3517" s="23"/>
      <c r="J3517" s="24"/>
    </row>
    <row r="3518" spans="1:13" ht="15" x14ac:dyDescent="0.2">
      <c r="A3518" s="25"/>
      <c r="B3518" s="18"/>
      <c r="C3518" s="19"/>
      <c r="D3518" s="143"/>
      <c r="E3518" s="7"/>
      <c r="F3518" s="21"/>
      <c r="G3518" s="22"/>
      <c r="H3518" s="273"/>
      <c r="I3518" s="23"/>
      <c r="J3518" s="24"/>
    </row>
    <row r="3519" spans="1:13" ht="15" x14ac:dyDescent="0.2">
      <c r="A3519" s="25"/>
      <c r="B3519" s="18"/>
      <c r="C3519" s="19"/>
      <c r="D3519" s="143"/>
      <c r="E3519" s="7"/>
      <c r="F3519" s="21"/>
      <c r="G3519" s="22"/>
      <c r="H3519" s="273"/>
      <c r="I3519" s="23"/>
      <c r="J3519" s="24"/>
    </row>
    <row r="3520" spans="1:13" ht="15" x14ac:dyDescent="0.2">
      <c r="A3520" s="25"/>
      <c r="B3520" s="18"/>
      <c r="C3520" s="19"/>
      <c r="D3520" s="143"/>
      <c r="E3520" s="7"/>
      <c r="F3520" s="21"/>
      <c r="G3520" s="22"/>
      <c r="H3520" s="273"/>
      <c r="I3520" s="23"/>
      <c r="J3520" s="24"/>
    </row>
    <row r="3521" spans="1:10" ht="15" x14ac:dyDescent="0.25">
      <c r="A3521" s="17"/>
      <c r="B3521" s="18"/>
      <c r="C3521" s="19"/>
      <c r="D3521" s="143"/>
      <c r="E3521" s="7"/>
      <c r="F3521" s="21"/>
      <c r="G3521" s="22"/>
      <c r="H3521" s="273"/>
      <c r="I3521" s="23"/>
      <c r="J3521" s="24"/>
    </row>
    <row r="3522" spans="1:10" ht="15" x14ac:dyDescent="0.2">
      <c r="A3522" s="25"/>
      <c r="B3522" s="18"/>
      <c r="C3522" s="19"/>
      <c r="D3522" s="143"/>
      <c r="E3522" s="7"/>
      <c r="F3522" s="21"/>
      <c r="G3522" s="22"/>
      <c r="H3522" s="273"/>
      <c r="I3522" s="23"/>
      <c r="J3522" s="24"/>
    </row>
    <row r="3523" spans="1:10" ht="15" x14ac:dyDescent="0.2">
      <c r="A3523" s="25"/>
      <c r="B3523" s="18"/>
      <c r="C3523" s="19"/>
      <c r="D3523" s="143"/>
      <c r="E3523" s="7"/>
      <c r="F3523" s="21"/>
      <c r="G3523" s="22"/>
      <c r="H3523" s="273"/>
      <c r="I3523" s="23"/>
      <c r="J3523" s="24"/>
    </row>
    <row r="3524" spans="1:10" ht="15" x14ac:dyDescent="0.2">
      <c r="A3524" s="25"/>
      <c r="B3524" s="18"/>
      <c r="C3524" s="19"/>
      <c r="D3524" s="143"/>
      <c r="E3524" s="7"/>
      <c r="F3524" s="21"/>
      <c r="G3524" s="22"/>
      <c r="H3524" s="273"/>
      <c r="I3524" s="23"/>
      <c r="J3524" s="24"/>
    </row>
    <row r="3525" spans="1:10" ht="15" x14ac:dyDescent="0.2">
      <c r="A3525" s="25"/>
      <c r="B3525" s="18"/>
      <c r="C3525" s="19"/>
      <c r="D3525" s="143"/>
      <c r="E3525" s="7"/>
      <c r="F3525" s="21"/>
      <c r="G3525" s="22"/>
      <c r="H3525" s="273"/>
      <c r="I3525" s="23"/>
      <c r="J3525" s="24"/>
    </row>
    <row r="3526" spans="1:10" ht="15" x14ac:dyDescent="0.2">
      <c r="A3526" s="25"/>
      <c r="B3526" s="18"/>
      <c r="C3526" s="19"/>
      <c r="D3526" s="143"/>
      <c r="E3526" s="7"/>
      <c r="F3526" s="21"/>
      <c r="G3526" s="22"/>
      <c r="H3526" s="273"/>
      <c r="I3526" s="23"/>
      <c r="J3526" s="24"/>
    </row>
    <row r="3527" spans="1:10" ht="15" x14ac:dyDescent="0.2">
      <c r="A3527" s="25"/>
      <c r="B3527" s="18"/>
      <c r="C3527" s="19"/>
      <c r="D3527" s="143"/>
      <c r="E3527" s="7"/>
      <c r="F3527" s="21"/>
      <c r="G3527" s="22"/>
      <c r="H3527" s="273"/>
      <c r="I3527" s="23"/>
      <c r="J3527" s="24"/>
    </row>
    <row r="3528" spans="1:10" ht="15" x14ac:dyDescent="0.2">
      <c r="A3528" s="25"/>
      <c r="B3528" s="18"/>
      <c r="C3528" s="19"/>
      <c r="D3528" s="143"/>
      <c r="E3528" s="7"/>
      <c r="F3528" s="21"/>
      <c r="G3528" s="22"/>
      <c r="H3528" s="273"/>
      <c r="I3528" s="23"/>
      <c r="J3528" s="24"/>
    </row>
    <row r="3529" spans="1:10" ht="15" x14ac:dyDescent="0.2">
      <c r="A3529" s="25"/>
      <c r="B3529" s="18"/>
      <c r="C3529" s="19"/>
      <c r="D3529" s="143"/>
      <c r="E3529" s="7"/>
      <c r="F3529" s="21"/>
      <c r="G3529" s="22"/>
      <c r="H3529" s="273"/>
      <c r="I3529" s="23"/>
      <c r="J3529" s="24"/>
    </row>
    <row r="3530" spans="1:10" ht="15" x14ac:dyDescent="0.2">
      <c r="A3530" s="25"/>
      <c r="B3530" s="18"/>
      <c r="C3530" s="19"/>
      <c r="D3530" s="143"/>
      <c r="E3530" s="7"/>
      <c r="F3530" s="21"/>
      <c r="G3530" s="22"/>
      <c r="H3530" s="273"/>
      <c r="I3530" s="23"/>
      <c r="J3530" s="24"/>
    </row>
    <row r="3531" spans="1:10" ht="15" x14ac:dyDescent="0.2">
      <c r="A3531" s="25"/>
      <c r="B3531" s="18"/>
      <c r="C3531" s="19"/>
      <c r="D3531" s="143"/>
      <c r="E3531" s="7"/>
      <c r="F3531" s="21"/>
      <c r="G3531" s="22"/>
      <c r="H3531" s="273"/>
      <c r="I3531" s="23"/>
      <c r="J3531" s="24"/>
    </row>
    <row r="3532" spans="1:10" ht="15" x14ac:dyDescent="0.2">
      <c r="A3532" s="25"/>
      <c r="B3532" s="18"/>
      <c r="C3532" s="19"/>
      <c r="D3532" s="143"/>
      <c r="E3532" s="7"/>
      <c r="F3532" s="21"/>
      <c r="G3532" s="22"/>
      <c r="H3532" s="273"/>
      <c r="I3532" s="23"/>
      <c r="J3532" s="24"/>
    </row>
    <row r="3533" spans="1:10" ht="15" x14ac:dyDescent="0.2">
      <c r="A3533" s="25"/>
      <c r="B3533" s="18"/>
      <c r="C3533" s="19"/>
      <c r="D3533" s="143"/>
      <c r="E3533" s="7"/>
      <c r="F3533" s="21"/>
      <c r="G3533" s="22"/>
      <c r="H3533" s="273"/>
      <c r="I3533" s="23"/>
      <c r="J3533" s="24"/>
    </row>
    <row r="3534" spans="1:10" ht="15" x14ac:dyDescent="0.2">
      <c r="A3534" s="25"/>
      <c r="B3534" s="18"/>
      <c r="C3534" s="19"/>
      <c r="D3534" s="143"/>
      <c r="E3534" s="7"/>
      <c r="F3534" s="21"/>
      <c r="G3534" s="22"/>
      <c r="H3534" s="273"/>
      <c r="I3534" s="23"/>
      <c r="J3534" s="24"/>
    </row>
    <row r="3535" spans="1:10" ht="15" x14ac:dyDescent="0.2">
      <c r="A3535" s="25"/>
      <c r="B3535" s="18"/>
      <c r="C3535" s="19"/>
      <c r="D3535" s="143"/>
      <c r="E3535" s="7"/>
      <c r="F3535" s="21"/>
      <c r="G3535" s="22"/>
      <c r="H3535" s="273"/>
      <c r="I3535" s="23"/>
      <c r="J3535" s="24"/>
    </row>
    <row r="3536" spans="1:10" ht="15" x14ac:dyDescent="0.2">
      <c r="A3536" s="25"/>
      <c r="B3536" s="18"/>
      <c r="C3536" s="19"/>
      <c r="D3536" s="143"/>
      <c r="E3536" s="7"/>
      <c r="F3536" s="21"/>
      <c r="G3536" s="22"/>
      <c r="H3536" s="273"/>
      <c r="I3536" s="23"/>
      <c r="J3536" s="24"/>
    </row>
    <row r="3537" spans="1:10" ht="15" x14ac:dyDescent="0.2">
      <c r="A3537" s="25"/>
      <c r="B3537" s="18"/>
      <c r="C3537" s="19"/>
      <c r="D3537" s="143"/>
      <c r="E3537" s="7"/>
      <c r="F3537" s="21"/>
      <c r="G3537" s="22"/>
      <c r="H3537" s="273"/>
      <c r="I3537" s="23"/>
      <c r="J3537" s="24"/>
    </row>
    <row r="3538" spans="1:10" ht="15" x14ac:dyDescent="0.2">
      <c r="A3538" s="25"/>
      <c r="B3538" s="18"/>
      <c r="C3538" s="19"/>
      <c r="D3538" s="143"/>
      <c r="E3538" s="7"/>
      <c r="F3538" s="21"/>
      <c r="G3538" s="22"/>
      <c r="H3538" s="273"/>
      <c r="I3538" s="23"/>
      <c r="J3538" s="24"/>
    </row>
    <row r="3539" spans="1:10" ht="15" x14ac:dyDescent="0.2">
      <c r="A3539" s="25"/>
      <c r="B3539" s="18"/>
      <c r="C3539" s="19"/>
      <c r="D3539" s="143"/>
      <c r="E3539" s="7"/>
      <c r="F3539" s="21"/>
      <c r="G3539" s="22"/>
      <c r="H3539" s="273"/>
      <c r="I3539" s="23"/>
      <c r="J3539" s="24"/>
    </row>
    <row r="3540" spans="1:10" ht="15" x14ac:dyDescent="0.2">
      <c r="A3540" s="25"/>
      <c r="B3540" s="18"/>
      <c r="C3540" s="19"/>
      <c r="D3540" s="143"/>
      <c r="E3540" s="7"/>
      <c r="F3540" s="21"/>
      <c r="G3540" s="22"/>
      <c r="H3540" s="273"/>
      <c r="I3540" s="23"/>
      <c r="J3540" s="24"/>
    </row>
    <row r="3541" spans="1:10" ht="15" x14ac:dyDescent="0.2">
      <c r="A3541" s="25"/>
      <c r="B3541" s="18"/>
      <c r="C3541" s="19"/>
      <c r="D3541" s="143"/>
      <c r="E3541" s="7"/>
      <c r="F3541" s="21"/>
      <c r="G3541" s="22"/>
      <c r="H3541" s="273"/>
      <c r="I3541" s="23"/>
      <c r="J3541" s="24"/>
    </row>
    <row r="3542" spans="1:10" ht="15" x14ac:dyDescent="0.25">
      <c r="A3542" s="17"/>
      <c r="B3542" s="18"/>
      <c r="C3542" s="19"/>
      <c r="D3542" s="143"/>
      <c r="E3542" s="7"/>
      <c r="F3542" s="21"/>
      <c r="G3542" s="22"/>
      <c r="H3542" s="273"/>
      <c r="I3542" s="23"/>
      <c r="J3542" s="24"/>
    </row>
    <row r="3543" spans="1:10" ht="15" x14ac:dyDescent="0.2">
      <c r="A3543" s="25"/>
      <c r="B3543" s="18"/>
      <c r="C3543" s="19"/>
      <c r="D3543" s="143"/>
      <c r="E3543" s="7"/>
      <c r="F3543" s="21"/>
      <c r="G3543" s="22"/>
      <c r="H3543" s="273"/>
      <c r="I3543" s="23"/>
      <c r="J3543" s="24"/>
    </row>
    <row r="3544" spans="1:10" ht="15" x14ac:dyDescent="0.2">
      <c r="A3544" s="25"/>
      <c r="B3544" s="18"/>
      <c r="C3544" s="19"/>
      <c r="D3544" s="143"/>
      <c r="E3544" s="7"/>
      <c r="F3544" s="21"/>
      <c r="G3544" s="22"/>
      <c r="H3544" s="273"/>
      <c r="I3544" s="23"/>
      <c r="J3544" s="24"/>
    </row>
    <row r="3545" spans="1:10" ht="15" x14ac:dyDescent="0.25">
      <c r="A3545" s="17"/>
      <c r="B3545" s="18"/>
      <c r="C3545" s="19"/>
      <c r="D3545" s="143"/>
      <c r="E3545" s="7"/>
      <c r="F3545" s="21"/>
      <c r="G3545" s="22"/>
      <c r="H3545" s="273"/>
      <c r="I3545" s="23"/>
      <c r="J3545" s="24"/>
    </row>
    <row r="3546" spans="1:10" ht="15" x14ac:dyDescent="0.2">
      <c r="A3546" s="25"/>
      <c r="B3546" s="18"/>
      <c r="C3546" s="19"/>
      <c r="D3546" s="143"/>
      <c r="E3546" s="7"/>
      <c r="F3546" s="21"/>
      <c r="G3546" s="22"/>
      <c r="H3546" s="273"/>
      <c r="I3546" s="23"/>
      <c r="J3546" s="24"/>
    </row>
    <row r="3547" spans="1:10" ht="15" x14ac:dyDescent="0.2">
      <c r="A3547" s="25"/>
      <c r="B3547" s="18"/>
      <c r="C3547" s="19"/>
      <c r="D3547" s="143"/>
      <c r="E3547" s="7"/>
      <c r="F3547" s="21"/>
      <c r="G3547" s="22"/>
      <c r="H3547" s="273"/>
      <c r="I3547" s="23"/>
      <c r="J3547" s="24"/>
    </row>
    <row r="3548" spans="1:10" ht="15" x14ac:dyDescent="0.2">
      <c r="A3548" s="25"/>
      <c r="B3548" s="18"/>
      <c r="C3548" s="19"/>
      <c r="D3548" s="143"/>
      <c r="E3548" s="7"/>
      <c r="F3548" s="21"/>
      <c r="G3548" s="22"/>
      <c r="H3548" s="273"/>
      <c r="I3548" s="23"/>
      <c r="J3548" s="24"/>
    </row>
    <row r="3549" spans="1:10" ht="15" x14ac:dyDescent="0.2">
      <c r="A3549" s="25"/>
      <c r="B3549" s="18"/>
      <c r="C3549" s="19"/>
      <c r="D3549" s="143"/>
      <c r="E3549" s="7"/>
      <c r="F3549" s="21"/>
      <c r="G3549" s="22"/>
      <c r="H3549" s="273"/>
      <c r="I3549" s="23"/>
      <c r="J3549" s="24"/>
    </row>
    <row r="3550" spans="1:10" ht="15" x14ac:dyDescent="0.2">
      <c r="A3550" s="25"/>
      <c r="B3550" s="18"/>
      <c r="C3550" s="19"/>
      <c r="D3550" s="143"/>
      <c r="E3550" s="7"/>
      <c r="F3550" s="21"/>
      <c r="G3550" s="22"/>
      <c r="H3550" s="273"/>
      <c r="I3550" s="23"/>
      <c r="J3550" s="24"/>
    </row>
    <row r="3551" spans="1:10" ht="15" x14ac:dyDescent="0.25">
      <c r="A3551" s="17"/>
      <c r="B3551" s="18"/>
      <c r="C3551" s="19"/>
      <c r="D3551" s="143"/>
      <c r="E3551" s="7"/>
      <c r="F3551" s="21"/>
      <c r="G3551" s="22"/>
      <c r="H3551" s="273"/>
      <c r="I3551" s="23"/>
      <c r="J3551" s="24"/>
    </row>
    <row r="3552" spans="1:10" ht="15" x14ac:dyDescent="0.2">
      <c r="A3552" s="25"/>
      <c r="B3552" s="18"/>
      <c r="C3552" s="19"/>
      <c r="D3552" s="143"/>
      <c r="E3552" s="7"/>
      <c r="F3552" s="21"/>
      <c r="G3552" s="22"/>
      <c r="H3552" s="273"/>
      <c r="I3552" s="23"/>
      <c r="J3552" s="24"/>
    </row>
    <row r="3553" spans="1:13" ht="15" x14ac:dyDescent="0.2">
      <c r="A3553" s="25"/>
      <c r="B3553" s="18"/>
      <c r="C3553" s="19"/>
      <c r="D3553" s="143"/>
      <c r="E3553" s="7"/>
      <c r="F3553" s="21"/>
      <c r="G3553" s="22"/>
      <c r="H3553" s="273"/>
      <c r="I3553" s="23"/>
      <c r="J3553" s="24"/>
    </row>
    <row r="3554" spans="1:13" ht="15" x14ac:dyDescent="0.2">
      <c r="A3554" s="25"/>
      <c r="B3554" s="18"/>
      <c r="C3554" s="19"/>
      <c r="D3554" s="143"/>
      <c r="E3554" s="7"/>
      <c r="F3554" s="21"/>
      <c r="G3554" s="22"/>
      <c r="H3554" s="273"/>
      <c r="I3554" s="23"/>
      <c r="J3554" s="24"/>
    </row>
    <row r="3555" spans="1:13" ht="15" x14ac:dyDescent="0.2">
      <c r="A3555" s="25"/>
      <c r="B3555" s="18"/>
      <c r="C3555" s="19"/>
      <c r="D3555" s="143"/>
      <c r="E3555" s="7"/>
      <c r="F3555" s="21"/>
      <c r="G3555" s="22"/>
      <c r="H3555" s="273"/>
      <c r="I3555" s="23"/>
      <c r="J3555" s="24"/>
    </row>
    <row r="3556" spans="1:13" ht="15" x14ac:dyDescent="0.2">
      <c r="A3556" s="25"/>
      <c r="B3556" s="18"/>
      <c r="C3556" s="19"/>
      <c r="D3556" s="143"/>
      <c r="E3556" s="7"/>
      <c r="F3556" s="21"/>
      <c r="G3556" s="22"/>
      <c r="H3556" s="273"/>
      <c r="I3556" s="23"/>
      <c r="J3556" s="24"/>
    </row>
    <row r="3557" spans="1:13" s="38" customFormat="1" ht="15" x14ac:dyDescent="0.2">
      <c r="A3557" s="25"/>
      <c r="B3557" s="18"/>
      <c r="C3557" s="19"/>
      <c r="D3557" s="143"/>
      <c r="E3557" s="7"/>
      <c r="F3557" s="21"/>
      <c r="G3557" s="22"/>
      <c r="H3557" s="273"/>
      <c r="I3557" s="23"/>
      <c r="J3557" s="24"/>
      <c r="K3557" s="35"/>
      <c r="L3557" s="246"/>
      <c r="M3557" s="340"/>
    </row>
    <row r="3558" spans="1:13" s="38" customFormat="1" ht="15" x14ac:dyDescent="0.2">
      <c r="A3558" s="25"/>
      <c r="B3558" s="18"/>
      <c r="C3558" s="19"/>
      <c r="D3558" s="143"/>
      <c r="E3558" s="7"/>
      <c r="F3558" s="21"/>
      <c r="G3558" s="22"/>
      <c r="H3558" s="273"/>
      <c r="I3558" s="23"/>
      <c r="J3558" s="24"/>
      <c r="K3558" s="35"/>
      <c r="L3558" s="246"/>
      <c r="M3558" s="340"/>
    </row>
    <row r="3559" spans="1:13" s="38" customFormat="1" ht="15" x14ac:dyDescent="0.2">
      <c r="A3559" s="25"/>
      <c r="B3559" s="18"/>
      <c r="C3559" s="19"/>
      <c r="D3559" s="143"/>
      <c r="E3559" s="7"/>
      <c r="F3559" s="21"/>
      <c r="G3559" s="22"/>
      <c r="H3559" s="273"/>
      <c r="I3559" s="23"/>
      <c r="J3559" s="24"/>
      <c r="K3559" s="35"/>
      <c r="L3559" s="246"/>
      <c r="M3559" s="340"/>
    </row>
    <row r="3560" spans="1:13" s="38" customFormat="1" ht="15" x14ac:dyDescent="0.2">
      <c r="A3560" s="25"/>
      <c r="B3560" s="18"/>
      <c r="C3560" s="19"/>
      <c r="D3560" s="143"/>
      <c r="E3560" s="7"/>
      <c r="F3560" s="21"/>
      <c r="G3560" s="22"/>
      <c r="H3560" s="273"/>
      <c r="I3560" s="23"/>
      <c r="J3560" s="24"/>
      <c r="K3560" s="35"/>
      <c r="L3560" s="246"/>
      <c r="M3560" s="340"/>
    </row>
    <row r="3561" spans="1:13" s="38" customFormat="1" ht="15" x14ac:dyDescent="0.2">
      <c r="A3561" s="25"/>
      <c r="B3561" s="18"/>
      <c r="C3561" s="19"/>
      <c r="D3561" s="143"/>
      <c r="E3561" s="7"/>
      <c r="F3561" s="21"/>
      <c r="G3561" s="22"/>
      <c r="H3561" s="273"/>
      <c r="I3561" s="23"/>
      <c r="J3561" s="24"/>
      <c r="K3561" s="35"/>
      <c r="L3561" s="246"/>
      <c r="M3561" s="340"/>
    </row>
    <row r="3562" spans="1:13" s="38" customFormat="1" ht="15" x14ac:dyDescent="0.25">
      <c r="A3562" s="25"/>
      <c r="B3562" s="18"/>
      <c r="C3562" s="19"/>
      <c r="D3562" s="143"/>
      <c r="E3562" s="7"/>
      <c r="F3562" s="21"/>
      <c r="G3562" s="22"/>
      <c r="H3562" s="273"/>
      <c r="I3562" s="23"/>
      <c r="J3562" s="24"/>
      <c r="K3562" s="35"/>
      <c r="L3562" s="246"/>
      <c r="M3562" s="352"/>
    </row>
    <row r="3563" spans="1:13" s="38" customFormat="1" ht="15" x14ac:dyDescent="0.25">
      <c r="A3563" s="17"/>
      <c r="B3563" s="18"/>
      <c r="C3563" s="19"/>
      <c r="D3563" s="143"/>
      <c r="E3563" s="7"/>
      <c r="F3563" s="21"/>
      <c r="G3563" s="22"/>
      <c r="H3563" s="273"/>
      <c r="I3563" s="23"/>
      <c r="J3563" s="24"/>
      <c r="K3563" s="35"/>
      <c r="L3563" s="246"/>
      <c r="M3563" s="340"/>
    </row>
    <row r="3564" spans="1:13" s="38" customFormat="1" ht="15" x14ac:dyDescent="0.2">
      <c r="A3564" s="25"/>
      <c r="B3564" s="18"/>
      <c r="C3564" s="19"/>
      <c r="D3564" s="143"/>
      <c r="E3564" s="7"/>
      <c r="F3564" s="21"/>
      <c r="G3564" s="22"/>
      <c r="H3564" s="273"/>
      <c r="I3564" s="23"/>
      <c r="J3564" s="24"/>
      <c r="K3564" s="35"/>
      <c r="L3564" s="246"/>
      <c r="M3564" s="340"/>
    </row>
    <row r="3565" spans="1:13" s="38" customFormat="1" ht="15" x14ac:dyDescent="0.2">
      <c r="A3565" s="25"/>
      <c r="B3565" s="18"/>
      <c r="C3565" s="19"/>
      <c r="D3565" s="143"/>
      <c r="E3565" s="7"/>
      <c r="F3565" s="21"/>
      <c r="G3565" s="22"/>
      <c r="H3565" s="273"/>
      <c r="I3565" s="23"/>
      <c r="J3565" s="24"/>
      <c r="K3565" s="35"/>
      <c r="L3565" s="246"/>
      <c r="M3565" s="340"/>
    </row>
    <row r="3566" spans="1:13" s="38" customFormat="1" ht="15" x14ac:dyDescent="0.2">
      <c r="A3566" s="25"/>
      <c r="B3566" s="18"/>
      <c r="C3566" s="19"/>
      <c r="D3566" s="143"/>
      <c r="E3566" s="7"/>
      <c r="F3566" s="21"/>
      <c r="G3566" s="22"/>
      <c r="H3566" s="273"/>
      <c r="I3566" s="23"/>
      <c r="J3566" s="24"/>
      <c r="K3566" s="35"/>
      <c r="L3566" s="246"/>
      <c r="M3566" s="340"/>
    </row>
    <row r="3567" spans="1:13" s="38" customFormat="1" ht="15" x14ac:dyDescent="0.2">
      <c r="A3567" s="25"/>
      <c r="B3567" s="18"/>
      <c r="C3567" s="19"/>
      <c r="D3567" s="143"/>
      <c r="E3567" s="7"/>
      <c r="F3567" s="21"/>
      <c r="G3567" s="22"/>
      <c r="H3567" s="273"/>
      <c r="I3567" s="23"/>
      <c r="J3567" s="24"/>
      <c r="K3567" s="35"/>
      <c r="L3567" s="246"/>
      <c r="M3567" s="340"/>
    </row>
    <row r="3568" spans="1:13" s="38" customFormat="1" ht="15" x14ac:dyDescent="0.2">
      <c r="A3568" s="25"/>
      <c r="B3568" s="18"/>
      <c r="C3568" s="19"/>
      <c r="D3568" s="143"/>
      <c r="E3568" s="7"/>
      <c r="F3568" s="21"/>
      <c r="G3568" s="22"/>
      <c r="H3568" s="273"/>
      <c r="I3568" s="23"/>
      <c r="J3568" s="24"/>
      <c r="K3568" s="35"/>
      <c r="L3568" s="246"/>
      <c r="M3568" s="340"/>
    </row>
    <row r="3569" spans="1:13" s="38" customFormat="1" ht="15" x14ac:dyDescent="0.2">
      <c r="A3569" s="25"/>
      <c r="B3569" s="18"/>
      <c r="C3569" s="19"/>
      <c r="D3569" s="143"/>
      <c r="E3569" s="7"/>
      <c r="F3569" s="21"/>
      <c r="G3569" s="22"/>
      <c r="H3569" s="273"/>
      <c r="I3569" s="23"/>
      <c r="J3569" s="24"/>
      <c r="K3569" s="35"/>
      <c r="L3569" s="246"/>
      <c r="M3569" s="340"/>
    </row>
    <row r="3570" spans="1:13" s="38" customFormat="1" ht="15" x14ac:dyDescent="0.2">
      <c r="A3570" s="25"/>
      <c r="B3570" s="18"/>
      <c r="C3570" s="19"/>
      <c r="D3570" s="143"/>
      <c r="E3570" s="7"/>
      <c r="F3570" s="21"/>
      <c r="G3570" s="22"/>
      <c r="H3570" s="273"/>
      <c r="I3570" s="23"/>
      <c r="J3570" s="24"/>
      <c r="K3570" s="35"/>
      <c r="L3570" s="246"/>
      <c r="M3570" s="340"/>
    </row>
    <row r="3571" spans="1:13" s="38" customFormat="1" ht="15" x14ac:dyDescent="0.2">
      <c r="A3571" s="25"/>
      <c r="B3571" s="18"/>
      <c r="C3571" s="19"/>
      <c r="D3571" s="143"/>
      <c r="E3571" s="7"/>
      <c r="F3571" s="21"/>
      <c r="G3571" s="22"/>
      <c r="H3571" s="273"/>
      <c r="I3571" s="23"/>
      <c r="J3571" s="24"/>
      <c r="K3571" s="35"/>
      <c r="L3571" s="246"/>
      <c r="M3571" s="340"/>
    </row>
    <row r="3572" spans="1:13" s="38" customFormat="1" ht="15" x14ac:dyDescent="0.2">
      <c r="A3572" s="25"/>
      <c r="B3572" s="18"/>
      <c r="C3572" s="19"/>
      <c r="D3572" s="143"/>
      <c r="E3572" s="7"/>
      <c r="F3572" s="21"/>
      <c r="G3572" s="22"/>
      <c r="H3572" s="273"/>
      <c r="I3572" s="23"/>
      <c r="J3572" s="24"/>
      <c r="K3572" s="35"/>
      <c r="L3572" s="246"/>
      <c r="M3572" s="340"/>
    </row>
    <row r="3573" spans="1:13" ht="15" x14ac:dyDescent="0.2">
      <c r="A3573" s="25"/>
      <c r="B3573" s="18"/>
      <c r="C3573" s="19"/>
      <c r="D3573" s="143"/>
      <c r="E3573" s="7"/>
      <c r="F3573" s="21"/>
      <c r="G3573" s="22"/>
      <c r="H3573" s="273"/>
      <c r="I3573" s="23"/>
      <c r="J3573" s="24"/>
    </row>
    <row r="3574" spans="1:13" ht="15" x14ac:dyDescent="0.2">
      <c r="A3574" s="25"/>
      <c r="B3574" s="18"/>
      <c r="C3574" s="19"/>
      <c r="D3574" s="143"/>
      <c r="E3574" s="7"/>
      <c r="F3574" s="21"/>
      <c r="G3574" s="22"/>
      <c r="H3574" s="273"/>
      <c r="I3574" s="23"/>
      <c r="J3574" s="24"/>
    </row>
    <row r="3575" spans="1:13" ht="15" x14ac:dyDescent="0.2">
      <c r="A3575" s="25"/>
      <c r="B3575" s="18"/>
      <c r="C3575" s="19"/>
      <c r="D3575" s="143"/>
      <c r="E3575" s="7"/>
      <c r="F3575" s="21"/>
      <c r="G3575" s="22"/>
      <c r="H3575" s="273"/>
      <c r="I3575" s="23"/>
      <c r="J3575" s="24"/>
    </row>
    <row r="3576" spans="1:13" ht="15" x14ac:dyDescent="0.2">
      <c r="A3576" s="25"/>
      <c r="B3576" s="18"/>
      <c r="C3576" s="19"/>
      <c r="D3576" s="143"/>
      <c r="E3576" s="7"/>
      <c r="F3576" s="21"/>
      <c r="G3576" s="22"/>
      <c r="H3576" s="273"/>
      <c r="I3576" s="23"/>
      <c r="J3576" s="24"/>
    </row>
    <row r="3577" spans="1:13" ht="15" x14ac:dyDescent="0.2">
      <c r="A3577" s="25"/>
      <c r="B3577" s="18"/>
      <c r="C3577" s="19"/>
      <c r="D3577" s="143"/>
      <c r="E3577" s="7"/>
      <c r="F3577" s="21"/>
      <c r="G3577" s="22"/>
      <c r="H3577" s="273"/>
      <c r="I3577" s="23"/>
      <c r="J3577" s="24"/>
    </row>
    <row r="3578" spans="1:13" ht="15" x14ac:dyDescent="0.2">
      <c r="A3578" s="25"/>
      <c r="B3578" s="18"/>
      <c r="C3578" s="19"/>
      <c r="D3578" s="143"/>
      <c r="E3578" s="7"/>
      <c r="F3578" s="21"/>
      <c r="G3578" s="22"/>
      <c r="H3578" s="273"/>
      <c r="I3578" s="23"/>
      <c r="J3578" s="24"/>
    </row>
    <row r="3579" spans="1:13" ht="15" x14ac:dyDescent="0.2">
      <c r="A3579" s="25"/>
      <c r="B3579" s="18"/>
      <c r="C3579" s="19"/>
      <c r="D3579" s="143"/>
      <c r="E3579" s="7"/>
      <c r="F3579" s="21"/>
      <c r="G3579" s="22"/>
      <c r="H3579" s="273"/>
      <c r="I3579" s="23"/>
      <c r="J3579" s="24"/>
    </row>
    <row r="3580" spans="1:13" ht="15" x14ac:dyDescent="0.2">
      <c r="A3580" s="25"/>
      <c r="B3580" s="18"/>
      <c r="C3580" s="19"/>
      <c r="D3580" s="143"/>
      <c r="E3580" s="7"/>
      <c r="F3580" s="21"/>
      <c r="G3580" s="22"/>
      <c r="H3580" s="273"/>
      <c r="I3580" s="23"/>
      <c r="J3580" s="24"/>
    </row>
    <row r="3581" spans="1:13" ht="15" x14ac:dyDescent="0.2">
      <c r="A3581" s="25"/>
      <c r="B3581" s="18"/>
      <c r="C3581" s="19"/>
      <c r="D3581" s="143"/>
      <c r="E3581" s="7"/>
      <c r="F3581" s="21"/>
      <c r="G3581" s="22"/>
      <c r="H3581" s="273"/>
      <c r="I3581" s="23"/>
      <c r="J3581" s="24"/>
    </row>
    <row r="3582" spans="1:13" ht="15" x14ac:dyDescent="0.2">
      <c r="A3582" s="25"/>
      <c r="B3582" s="18"/>
      <c r="C3582" s="19"/>
      <c r="D3582" s="143"/>
      <c r="E3582" s="7"/>
      <c r="F3582" s="21"/>
      <c r="G3582" s="22"/>
      <c r="H3582" s="273"/>
      <c r="I3582" s="23"/>
      <c r="J3582" s="24"/>
    </row>
    <row r="3583" spans="1:13" ht="15" x14ac:dyDescent="0.2">
      <c r="A3583" s="25"/>
      <c r="B3583" s="18"/>
      <c r="C3583" s="19"/>
      <c r="D3583" s="143"/>
      <c r="E3583" s="7"/>
      <c r="F3583" s="21"/>
      <c r="G3583" s="22"/>
      <c r="H3583" s="273"/>
      <c r="I3583" s="23"/>
      <c r="J3583" s="24"/>
    </row>
    <row r="3584" spans="1:13" ht="15" x14ac:dyDescent="0.2">
      <c r="A3584" s="25"/>
      <c r="B3584" s="18"/>
      <c r="C3584" s="19"/>
      <c r="D3584" s="143"/>
      <c r="E3584" s="7"/>
      <c r="F3584" s="21"/>
      <c r="G3584" s="22"/>
      <c r="H3584" s="273"/>
      <c r="I3584" s="23"/>
      <c r="J3584" s="24"/>
    </row>
    <row r="3585" spans="1:13" ht="15" x14ac:dyDescent="0.2">
      <c r="A3585" s="25"/>
      <c r="B3585" s="18"/>
      <c r="C3585" s="19"/>
      <c r="D3585" s="143"/>
      <c r="E3585" s="7"/>
      <c r="F3585" s="21"/>
      <c r="G3585" s="22"/>
      <c r="H3585" s="273"/>
      <c r="I3585" s="23"/>
      <c r="J3585" s="24"/>
    </row>
    <row r="3586" spans="1:13" ht="15" x14ac:dyDescent="0.2">
      <c r="A3586" s="25"/>
      <c r="B3586" s="18"/>
      <c r="C3586" s="19"/>
      <c r="D3586" s="143"/>
      <c r="E3586" s="7"/>
      <c r="F3586" s="21"/>
      <c r="G3586" s="22"/>
      <c r="H3586" s="273"/>
      <c r="I3586" s="23"/>
      <c r="J3586" s="24"/>
    </row>
    <row r="3587" spans="1:13" ht="15" x14ac:dyDescent="0.2">
      <c r="A3587" s="25"/>
      <c r="B3587" s="18"/>
      <c r="C3587" s="19"/>
      <c r="D3587" s="143"/>
      <c r="E3587" s="7"/>
      <c r="F3587" s="21"/>
      <c r="G3587" s="22"/>
      <c r="H3587" s="273"/>
      <c r="I3587" s="23"/>
      <c r="J3587" s="24"/>
    </row>
    <row r="3588" spans="1:13" ht="15" x14ac:dyDescent="0.2">
      <c r="A3588" s="25"/>
      <c r="B3588" s="18"/>
      <c r="C3588" s="19"/>
      <c r="D3588" s="143"/>
      <c r="E3588" s="7"/>
      <c r="F3588" s="21"/>
      <c r="G3588" s="22"/>
      <c r="H3588" s="273"/>
      <c r="I3588" s="23"/>
      <c r="J3588" s="24"/>
    </row>
    <row r="3589" spans="1:13" s="38" customFormat="1" ht="15" x14ac:dyDescent="0.2">
      <c r="A3589" s="25"/>
      <c r="B3589" s="18"/>
      <c r="C3589" s="19"/>
      <c r="D3589" s="143"/>
      <c r="E3589" s="7"/>
      <c r="F3589" s="21"/>
      <c r="G3589" s="22"/>
      <c r="H3589" s="273"/>
      <c r="I3589" s="23"/>
      <c r="J3589" s="24"/>
      <c r="K3589" s="35"/>
      <c r="L3589" s="246"/>
      <c r="M3589" s="340"/>
    </row>
    <row r="3590" spans="1:13" s="38" customFormat="1" ht="15" x14ac:dyDescent="0.2">
      <c r="A3590" s="25"/>
      <c r="B3590" s="18"/>
      <c r="C3590" s="19"/>
      <c r="D3590" s="143"/>
      <c r="E3590" s="7"/>
      <c r="F3590" s="21"/>
      <c r="G3590" s="22"/>
      <c r="H3590" s="273"/>
      <c r="I3590" s="23"/>
      <c r="J3590" s="24"/>
      <c r="K3590" s="35"/>
      <c r="L3590" s="246"/>
      <c r="M3590" s="340"/>
    </row>
    <row r="3591" spans="1:13" s="38" customFormat="1" ht="15" x14ac:dyDescent="0.2">
      <c r="A3591" s="25"/>
      <c r="B3591" s="18"/>
      <c r="C3591" s="19"/>
      <c r="D3591" s="143"/>
      <c r="E3591" s="7"/>
      <c r="F3591" s="21"/>
      <c r="G3591" s="22"/>
      <c r="H3591" s="273"/>
      <c r="I3591" s="23"/>
      <c r="J3591" s="24"/>
      <c r="K3591" s="35"/>
      <c r="L3591" s="246"/>
      <c r="M3591" s="340"/>
    </row>
    <row r="3592" spans="1:13" s="38" customFormat="1" ht="15" x14ac:dyDescent="0.2">
      <c r="A3592" s="25"/>
      <c r="B3592" s="18"/>
      <c r="C3592" s="19"/>
      <c r="D3592" s="143"/>
      <c r="E3592" s="7"/>
      <c r="F3592" s="21"/>
      <c r="G3592" s="22"/>
      <c r="H3592" s="273"/>
      <c r="I3592" s="23"/>
      <c r="J3592" s="24"/>
      <c r="K3592" s="35"/>
      <c r="L3592" s="246"/>
      <c r="M3592" s="340"/>
    </row>
    <row r="3593" spans="1:13" s="38" customFormat="1" ht="15" x14ac:dyDescent="0.2">
      <c r="A3593" s="25"/>
      <c r="B3593" s="18"/>
      <c r="C3593" s="19"/>
      <c r="D3593" s="143"/>
      <c r="E3593" s="7"/>
      <c r="F3593" s="21"/>
      <c r="G3593" s="22"/>
      <c r="H3593" s="273"/>
      <c r="I3593" s="23"/>
      <c r="J3593" s="24"/>
      <c r="K3593" s="35"/>
      <c r="L3593" s="246"/>
      <c r="M3593" s="340"/>
    </row>
    <row r="3594" spans="1:13" s="38" customFormat="1" ht="15" x14ac:dyDescent="0.2">
      <c r="A3594" s="25"/>
      <c r="B3594" s="18"/>
      <c r="C3594" s="19"/>
      <c r="D3594" s="143"/>
      <c r="E3594" s="7"/>
      <c r="F3594" s="21"/>
      <c r="G3594" s="22"/>
      <c r="H3594" s="273"/>
      <c r="I3594" s="23"/>
      <c r="J3594" s="24"/>
      <c r="K3594" s="35"/>
      <c r="L3594" s="246"/>
      <c r="M3594" s="340"/>
    </row>
    <row r="3595" spans="1:13" s="38" customFormat="1" ht="15" x14ac:dyDescent="0.2">
      <c r="A3595" s="25"/>
      <c r="B3595" s="18"/>
      <c r="C3595" s="19"/>
      <c r="D3595" s="143"/>
      <c r="E3595" s="7"/>
      <c r="F3595" s="21"/>
      <c r="G3595" s="22"/>
      <c r="H3595" s="273"/>
      <c r="I3595" s="23"/>
      <c r="J3595" s="24"/>
      <c r="K3595" s="35"/>
      <c r="L3595" s="246"/>
      <c r="M3595" s="340"/>
    </row>
    <row r="3596" spans="1:13" s="38" customFormat="1" ht="15" x14ac:dyDescent="0.2">
      <c r="A3596" s="25"/>
      <c r="B3596" s="18"/>
      <c r="C3596" s="19"/>
      <c r="D3596" s="143"/>
      <c r="E3596" s="7"/>
      <c r="F3596" s="21"/>
      <c r="G3596" s="22"/>
      <c r="H3596" s="273"/>
      <c r="I3596" s="23"/>
      <c r="J3596" s="24"/>
      <c r="K3596" s="35"/>
      <c r="L3596" s="246"/>
      <c r="M3596" s="340"/>
    </row>
    <row r="3597" spans="1:13" s="38" customFormat="1" ht="15" x14ac:dyDescent="0.2">
      <c r="A3597" s="25"/>
      <c r="B3597" s="18"/>
      <c r="C3597" s="19"/>
      <c r="D3597" s="143"/>
      <c r="E3597" s="7"/>
      <c r="F3597" s="21"/>
      <c r="G3597" s="22"/>
      <c r="H3597" s="273"/>
      <c r="I3597" s="23"/>
      <c r="J3597" s="24"/>
      <c r="K3597" s="35"/>
      <c r="L3597" s="246"/>
      <c r="M3597" s="340"/>
    </row>
    <row r="3598" spans="1:13" s="38" customFormat="1" ht="15" x14ac:dyDescent="0.25">
      <c r="A3598" s="25"/>
      <c r="B3598" s="18"/>
      <c r="C3598" s="19"/>
      <c r="D3598" s="143"/>
      <c r="E3598" s="7"/>
      <c r="F3598" s="21"/>
      <c r="G3598" s="22"/>
      <c r="H3598" s="273"/>
      <c r="I3598" s="23"/>
      <c r="J3598" s="24"/>
      <c r="K3598" s="35"/>
      <c r="L3598" s="246"/>
      <c r="M3598" s="352"/>
    </row>
    <row r="3599" spans="1:13" s="38" customFormat="1" ht="15" x14ac:dyDescent="0.2">
      <c r="A3599" s="25"/>
      <c r="B3599" s="18"/>
      <c r="C3599" s="19"/>
      <c r="D3599" s="143"/>
      <c r="E3599" s="7"/>
      <c r="F3599" s="21"/>
      <c r="G3599" s="22"/>
      <c r="H3599" s="273"/>
      <c r="I3599" s="23"/>
      <c r="J3599" s="24"/>
      <c r="K3599" s="35"/>
      <c r="L3599" s="246"/>
      <c r="M3599" s="340"/>
    </row>
    <row r="3600" spans="1:13" s="38" customFormat="1" ht="15" x14ac:dyDescent="0.2">
      <c r="A3600" s="25"/>
      <c r="B3600" s="18"/>
      <c r="C3600" s="19"/>
      <c r="D3600" s="143"/>
      <c r="E3600" s="7"/>
      <c r="F3600" s="21"/>
      <c r="G3600" s="22"/>
      <c r="H3600" s="273"/>
      <c r="I3600" s="23"/>
      <c r="J3600" s="24"/>
      <c r="K3600" s="35"/>
      <c r="L3600" s="246"/>
      <c r="M3600" s="340"/>
    </row>
    <row r="3601" spans="1:13" s="38" customFormat="1" ht="15" x14ac:dyDescent="0.2">
      <c r="A3601" s="25"/>
      <c r="B3601" s="18"/>
      <c r="C3601" s="19"/>
      <c r="D3601" s="143"/>
      <c r="E3601" s="7"/>
      <c r="F3601" s="21"/>
      <c r="G3601" s="22"/>
      <c r="H3601" s="273"/>
      <c r="I3601" s="23"/>
      <c r="J3601" s="24"/>
      <c r="K3601" s="35"/>
      <c r="L3601" s="246"/>
      <c r="M3601" s="340"/>
    </row>
    <row r="3602" spans="1:13" s="38" customFormat="1" ht="15" x14ac:dyDescent="0.2">
      <c r="A3602" s="25"/>
      <c r="B3602" s="18"/>
      <c r="C3602" s="19"/>
      <c r="D3602" s="143"/>
      <c r="E3602" s="7"/>
      <c r="F3602" s="21"/>
      <c r="G3602" s="22"/>
      <c r="H3602" s="273"/>
      <c r="I3602" s="23"/>
      <c r="J3602" s="24"/>
      <c r="K3602" s="35"/>
      <c r="L3602" s="246"/>
      <c r="M3602" s="340"/>
    </row>
    <row r="3603" spans="1:13" s="38" customFormat="1" ht="15" x14ac:dyDescent="0.2">
      <c r="A3603" s="25"/>
      <c r="B3603" s="18"/>
      <c r="C3603" s="19"/>
      <c r="D3603" s="143"/>
      <c r="E3603" s="7"/>
      <c r="F3603" s="21"/>
      <c r="G3603" s="22"/>
      <c r="H3603" s="273"/>
      <c r="I3603" s="23"/>
      <c r="J3603" s="24"/>
      <c r="K3603" s="35"/>
      <c r="L3603" s="246"/>
      <c r="M3603" s="340"/>
    </row>
    <row r="3604" spans="1:13" s="38" customFormat="1" ht="15" x14ac:dyDescent="0.2">
      <c r="A3604" s="25"/>
      <c r="B3604" s="18"/>
      <c r="C3604" s="19"/>
      <c r="D3604" s="143"/>
      <c r="E3604" s="7"/>
      <c r="F3604" s="21"/>
      <c r="G3604" s="22"/>
      <c r="H3604" s="273"/>
      <c r="I3604" s="23"/>
      <c r="J3604" s="24"/>
      <c r="K3604" s="35"/>
      <c r="L3604" s="246"/>
      <c r="M3604" s="340"/>
    </row>
    <row r="3605" spans="1:13" s="38" customFormat="1" ht="15" x14ac:dyDescent="0.2">
      <c r="A3605" s="25"/>
      <c r="B3605" s="18"/>
      <c r="C3605" s="19"/>
      <c r="D3605" s="143"/>
      <c r="E3605" s="7"/>
      <c r="F3605" s="21"/>
      <c r="G3605" s="22"/>
      <c r="H3605" s="273"/>
      <c r="I3605" s="23"/>
      <c r="J3605" s="24"/>
      <c r="K3605" s="35"/>
      <c r="L3605" s="246"/>
      <c r="M3605" s="340"/>
    </row>
    <row r="3606" spans="1:13" s="38" customFormat="1" ht="15" x14ac:dyDescent="0.2">
      <c r="A3606" s="25"/>
      <c r="B3606" s="18"/>
      <c r="C3606" s="19"/>
      <c r="D3606" s="143"/>
      <c r="E3606" s="7"/>
      <c r="F3606" s="21"/>
      <c r="G3606" s="22"/>
      <c r="H3606" s="273"/>
      <c r="I3606" s="23"/>
      <c r="J3606" s="24"/>
      <c r="K3606" s="35"/>
      <c r="L3606" s="246"/>
      <c r="M3606" s="340"/>
    </row>
    <row r="3607" spans="1:13" s="38" customFormat="1" ht="15" x14ac:dyDescent="0.2">
      <c r="A3607" s="25"/>
      <c r="B3607" s="18"/>
      <c r="C3607" s="19"/>
      <c r="D3607" s="143"/>
      <c r="E3607" s="7"/>
      <c r="F3607" s="21"/>
      <c r="G3607" s="22"/>
      <c r="H3607" s="273"/>
      <c r="I3607" s="23"/>
      <c r="J3607" s="24"/>
      <c r="K3607" s="35"/>
      <c r="L3607" s="246"/>
      <c r="M3607" s="340"/>
    </row>
    <row r="3608" spans="1:13" s="38" customFormat="1" ht="15" x14ac:dyDescent="0.2">
      <c r="A3608" s="25"/>
      <c r="B3608" s="18"/>
      <c r="C3608" s="19"/>
      <c r="D3608" s="143"/>
      <c r="E3608" s="7"/>
      <c r="F3608" s="21"/>
      <c r="G3608" s="22"/>
      <c r="H3608" s="273"/>
      <c r="I3608" s="23"/>
      <c r="J3608" s="24"/>
      <c r="K3608" s="35"/>
      <c r="L3608" s="246"/>
      <c r="M3608" s="340"/>
    </row>
    <row r="3609" spans="1:13" s="38" customFormat="1" ht="15" x14ac:dyDescent="0.2">
      <c r="A3609" s="25"/>
      <c r="B3609" s="18"/>
      <c r="C3609" s="19"/>
      <c r="D3609" s="143"/>
      <c r="E3609" s="7"/>
      <c r="F3609" s="21"/>
      <c r="G3609" s="22"/>
      <c r="H3609" s="273"/>
      <c r="I3609" s="23"/>
      <c r="J3609" s="24"/>
      <c r="K3609" s="35"/>
      <c r="L3609" s="246"/>
      <c r="M3609" s="340"/>
    </row>
    <row r="3610" spans="1:13" s="38" customFormat="1" ht="15" x14ac:dyDescent="0.25">
      <c r="A3610" s="25"/>
      <c r="B3610" s="18"/>
      <c r="C3610" s="19"/>
      <c r="D3610" s="143"/>
      <c r="E3610" s="7"/>
      <c r="F3610" s="21"/>
      <c r="G3610" s="22"/>
      <c r="H3610" s="273"/>
      <c r="I3610" s="23"/>
      <c r="J3610" s="24"/>
      <c r="K3610" s="35"/>
      <c r="L3610" s="246"/>
      <c r="M3610" s="352"/>
    </row>
    <row r="3611" spans="1:13" s="38" customFormat="1" ht="15" x14ac:dyDescent="0.2">
      <c r="A3611" s="25"/>
      <c r="B3611" s="18"/>
      <c r="C3611" s="19"/>
      <c r="D3611" s="143"/>
      <c r="E3611" s="7"/>
      <c r="F3611" s="21"/>
      <c r="G3611" s="22"/>
      <c r="H3611" s="273"/>
      <c r="I3611" s="23"/>
      <c r="J3611" s="24"/>
      <c r="K3611" s="35"/>
      <c r="L3611" s="246"/>
      <c r="M3611" s="340"/>
    </row>
    <row r="3612" spans="1:13" s="38" customFormat="1" ht="15" x14ac:dyDescent="0.2">
      <c r="A3612" s="25"/>
      <c r="B3612" s="18"/>
      <c r="C3612" s="19"/>
      <c r="D3612" s="143"/>
      <c r="E3612" s="7"/>
      <c r="F3612" s="21"/>
      <c r="G3612" s="22"/>
      <c r="H3612" s="273"/>
      <c r="I3612" s="23"/>
      <c r="J3612" s="24"/>
      <c r="K3612" s="35"/>
      <c r="L3612" s="246"/>
      <c r="M3612" s="340"/>
    </row>
    <row r="3613" spans="1:13" s="38" customFormat="1" ht="15" x14ac:dyDescent="0.25">
      <c r="A3613" s="17"/>
      <c r="B3613" s="18"/>
      <c r="C3613" s="19"/>
      <c r="D3613" s="143"/>
      <c r="E3613" s="7"/>
      <c r="F3613" s="21"/>
      <c r="G3613" s="22"/>
      <c r="H3613" s="273"/>
      <c r="I3613" s="23"/>
      <c r="J3613" s="24"/>
      <c r="K3613" s="35"/>
      <c r="L3613" s="246"/>
      <c r="M3613" s="340"/>
    </row>
    <row r="3614" spans="1:13" s="38" customFormat="1" ht="15" x14ac:dyDescent="0.2">
      <c r="A3614" s="25"/>
      <c r="B3614" s="18"/>
      <c r="C3614" s="19"/>
      <c r="D3614" s="143"/>
      <c r="E3614" s="7"/>
      <c r="F3614" s="21"/>
      <c r="G3614" s="22"/>
      <c r="H3614" s="273"/>
      <c r="I3614" s="23"/>
      <c r="J3614" s="24"/>
      <c r="K3614" s="35"/>
      <c r="L3614" s="246"/>
      <c r="M3614" s="340"/>
    </row>
    <row r="3615" spans="1:13" s="38" customFormat="1" ht="15" x14ac:dyDescent="0.2">
      <c r="A3615" s="25"/>
      <c r="B3615" s="18"/>
      <c r="C3615" s="19"/>
      <c r="D3615" s="143"/>
      <c r="E3615" s="7"/>
      <c r="F3615" s="21"/>
      <c r="G3615" s="22"/>
      <c r="H3615" s="273"/>
      <c r="I3615" s="23"/>
      <c r="J3615" s="24"/>
      <c r="K3615" s="35"/>
      <c r="L3615" s="246"/>
      <c r="M3615" s="340"/>
    </row>
    <row r="3616" spans="1:13" s="38" customFormat="1" ht="15" x14ac:dyDescent="0.25">
      <c r="A3616" s="25"/>
      <c r="B3616" s="18"/>
      <c r="C3616" s="19"/>
      <c r="D3616" s="143"/>
      <c r="E3616" s="7"/>
      <c r="F3616" s="21"/>
      <c r="G3616" s="22"/>
      <c r="H3616" s="273"/>
      <c r="I3616" s="23"/>
      <c r="J3616" s="24"/>
      <c r="K3616" s="35"/>
      <c r="L3616" s="246"/>
      <c r="M3616" s="352"/>
    </row>
    <row r="3617" spans="1:13" s="38" customFormat="1" ht="15" x14ac:dyDescent="0.2">
      <c r="A3617" s="25"/>
      <c r="B3617" s="18"/>
      <c r="C3617" s="19"/>
      <c r="D3617" s="143"/>
      <c r="E3617" s="7"/>
      <c r="F3617" s="21"/>
      <c r="G3617" s="22"/>
      <c r="H3617" s="273"/>
      <c r="I3617" s="23"/>
      <c r="J3617" s="24"/>
      <c r="K3617" s="35"/>
      <c r="L3617" s="246"/>
      <c r="M3617" s="340"/>
    </row>
    <row r="3618" spans="1:13" s="38" customFormat="1" ht="15" x14ac:dyDescent="0.2">
      <c r="A3618" s="25"/>
      <c r="B3618" s="18"/>
      <c r="C3618" s="19"/>
      <c r="D3618" s="143"/>
      <c r="E3618" s="7"/>
      <c r="F3618" s="21"/>
      <c r="G3618" s="22"/>
      <c r="H3618" s="273"/>
      <c r="I3618" s="23"/>
      <c r="J3618" s="24"/>
      <c r="K3618" s="35"/>
      <c r="L3618" s="246"/>
      <c r="M3618" s="340"/>
    </row>
    <row r="3619" spans="1:13" s="38" customFormat="1" ht="15" x14ac:dyDescent="0.2">
      <c r="A3619" s="25"/>
      <c r="B3619" s="18"/>
      <c r="C3619" s="19"/>
      <c r="D3619" s="143"/>
      <c r="E3619" s="7"/>
      <c r="F3619" s="21"/>
      <c r="G3619" s="22"/>
      <c r="H3619" s="273"/>
      <c r="I3619" s="23"/>
      <c r="J3619" s="24"/>
      <c r="K3619" s="35"/>
      <c r="L3619" s="246"/>
      <c r="M3619" s="340"/>
    </row>
    <row r="3620" spans="1:13" s="38" customFormat="1" ht="15" x14ac:dyDescent="0.2">
      <c r="A3620" s="25"/>
      <c r="B3620" s="18"/>
      <c r="C3620" s="19"/>
      <c r="D3620" s="143"/>
      <c r="E3620" s="7"/>
      <c r="F3620" s="21"/>
      <c r="G3620" s="22"/>
      <c r="H3620" s="273"/>
      <c r="I3620" s="23"/>
      <c r="J3620" s="24"/>
      <c r="K3620" s="35"/>
      <c r="L3620" s="246"/>
      <c r="M3620" s="340"/>
    </row>
    <row r="3621" spans="1:13" ht="15" x14ac:dyDescent="0.2">
      <c r="A3621" s="25"/>
      <c r="B3621" s="18"/>
      <c r="C3621" s="19"/>
      <c r="D3621" s="143"/>
      <c r="E3621" s="7"/>
      <c r="F3621" s="21"/>
      <c r="G3621" s="22"/>
      <c r="H3621" s="273"/>
      <c r="I3621" s="23"/>
      <c r="J3621" s="24"/>
    </row>
    <row r="3622" spans="1:13" ht="15" x14ac:dyDescent="0.2">
      <c r="A3622" s="25"/>
      <c r="B3622" s="18"/>
      <c r="C3622" s="19"/>
      <c r="D3622" s="143"/>
      <c r="E3622" s="7"/>
      <c r="F3622" s="21"/>
      <c r="G3622" s="22"/>
      <c r="H3622" s="273"/>
      <c r="I3622" s="23"/>
      <c r="J3622" s="24"/>
    </row>
    <row r="3623" spans="1:13" ht="15" x14ac:dyDescent="0.2">
      <c r="A3623" s="25"/>
      <c r="B3623" s="18"/>
      <c r="C3623" s="19"/>
      <c r="D3623" s="143"/>
      <c r="E3623" s="7"/>
      <c r="F3623" s="21"/>
      <c r="G3623" s="22"/>
      <c r="H3623" s="273"/>
      <c r="I3623" s="23"/>
      <c r="J3623" s="24"/>
    </row>
    <row r="3624" spans="1:13" ht="15" x14ac:dyDescent="0.2">
      <c r="A3624" s="25"/>
      <c r="B3624" s="18"/>
      <c r="C3624" s="19"/>
      <c r="D3624" s="143"/>
      <c r="E3624" s="7"/>
      <c r="F3624" s="21"/>
      <c r="G3624" s="22"/>
      <c r="H3624" s="273"/>
      <c r="I3624" s="23"/>
      <c r="J3624" s="24"/>
    </row>
    <row r="3625" spans="1:13" ht="15" x14ac:dyDescent="0.2">
      <c r="A3625" s="25"/>
      <c r="B3625" s="18"/>
      <c r="C3625" s="19"/>
      <c r="D3625" s="143"/>
      <c r="E3625" s="7"/>
      <c r="F3625" s="21"/>
      <c r="G3625" s="22"/>
      <c r="H3625" s="273"/>
      <c r="I3625" s="23"/>
      <c r="J3625" s="24"/>
    </row>
    <row r="3626" spans="1:13" ht="15" x14ac:dyDescent="0.2">
      <c r="A3626" s="25"/>
      <c r="B3626" s="18"/>
      <c r="C3626" s="19"/>
      <c r="D3626" s="143"/>
      <c r="E3626" s="7"/>
      <c r="F3626" s="21"/>
      <c r="G3626" s="22"/>
      <c r="H3626" s="273"/>
      <c r="I3626" s="23"/>
      <c r="J3626" s="24"/>
    </row>
    <row r="3627" spans="1:13" ht="15" x14ac:dyDescent="0.2">
      <c r="A3627" s="25"/>
      <c r="B3627" s="18"/>
      <c r="C3627" s="19"/>
      <c r="D3627" s="143"/>
      <c r="E3627" s="7"/>
      <c r="F3627" s="21"/>
      <c r="G3627" s="22"/>
      <c r="H3627" s="273"/>
      <c r="I3627" s="23"/>
      <c r="J3627" s="24"/>
    </row>
    <row r="3628" spans="1:13" ht="15" x14ac:dyDescent="0.2">
      <c r="A3628" s="25"/>
      <c r="B3628" s="18"/>
      <c r="C3628" s="19"/>
      <c r="D3628" s="143"/>
      <c r="E3628" s="7"/>
      <c r="F3628" s="21"/>
      <c r="G3628" s="22"/>
      <c r="H3628" s="273"/>
      <c r="I3628" s="23"/>
      <c r="J3628" s="24"/>
    </row>
    <row r="3629" spans="1:13" ht="15" x14ac:dyDescent="0.25">
      <c r="A3629" s="17"/>
      <c r="B3629" s="18"/>
      <c r="C3629" s="19"/>
      <c r="D3629" s="143"/>
      <c r="E3629" s="7"/>
      <c r="F3629" s="21"/>
      <c r="G3629" s="22"/>
      <c r="H3629" s="273"/>
      <c r="I3629" s="23"/>
      <c r="J3629" s="24"/>
    </row>
    <row r="3630" spans="1:13" ht="15" x14ac:dyDescent="0.2">
      <c r="A3630" s="25"/>
      <c r="B3630" s="18"/>
      <c r="C3630" s="19"/>
      <c r="D3630" s="143"/>
      <c r="E3630" s="7"/>
      <c r="F3630" s="21"/>
      <c r="G3630" s="22"/>
      <c r="H3630" s="273"/>
      <c r="I3630" s="23"/>
      <c r="J3630" s="24"/>
    </row>
    <row r="3631" spans="1:13" ht="15" x14ac:dyDescent="0.2">
      <c r="A3631" s="25"/>
      <c r="B3631" s="18"/>
      <c r="C3631" s="19"/>
      <c r="D3631" s="143"/>
      <c r="E3631" s="7"/>
      <c r="F3631" s="21"/>
      <c r="G3631" s="22"/>
      <c r="H3631" s="273"/>
      <c r="I3631" s="23"/>
      <c r="J3631" s="24"/>
    </row>
    <row r="3632" spans="1:13" ht="15" x14ac:dyDescent="0.2">
      <c r="A3632" s="25"/>
      <c r="B3632" s="18"/>
      <c r="C3632" s="19"/>
      <c r="D3632" s="143"/>
      <c r="E3632" s="7"/>
      <c r="F3632" s="21"/>
      <c r="G3632" s="22"/>
      <c r="H3632" s="273"/>
      <c r="I3632" s="23"/>
      <c r="J3632" s="24"/>
    </row>
    <row r="3633" spans="1:10" ht="15" x14ac:dyDescent="0.2">
      <c r="A3633" s="25"/>
      <c r="B3633" s="18"/>
      <c r="C3633" s="19"/>
      <c r="D3633" s="143"/>
      <c r="E3633" s="7"/>
      <c r="F3633" s="21"/>
      <c r="G3633" s="22"/>
      <c r="H3633" s="273"/>
      <c r="I3633" s="23"/>
      <c r="J3633" s="24"/>
    </row>
    <row r="3634" spans="1:10" ht="15" x14ac:dyDescent="0.2">
      <c r="A3634" s="25"/>
      <c r="B3634" s="18"/>
      <c r="C3634" s="19"/>
      <c r="D3634" s="143"/>
      <c r="E3634" s="7"/>
      <c r="F3634" s="21"/>
      <c r="G3634" s="22"/>
      <c r="H3634" s="273"/>
      <c r="I3634" s="23"/>
      <c r="J3634" s="24"/>
    </row>
    <row r="3635" spans="1:10" ht="15" x14ac:dyDescent="0.2">
      <c r="A3635" s="25"/>
      <c r="B3635" s="18"/>
      <c r="C3635" s="19"/>
      <c r="D3635" s="143"/>
      <c r="E3635" s="7"/>
      <c r="F3635" s="21"/>
      <c r="G3635" s="22"/>
      <c r="H3635" s="273"/>
      <c r="I3635" s="23"/>
      <c r="J3635" s="24"/>
    </row>
    <row r="3636" spans="1:10" ht="15" x14ac:dyDescent="0.2">
      <c r="A3636" s="25"/>
      <c r="B3636" s="18"/>
      <c r="C3636" s="19"/>
      <c r="D3636" s="143"/>
      <c r="E3636" s="7"/>
      <c r="F3636" s="21"/>
      <c r="G3636" s="22"/>
      <c r="H3636" s="273"/>
      <c r="I3636" s="23"/>
      <c r="J3636" s="24"/>
    </row>
    <row r="3637" spans="1:10" ht="15" x14ac:dyDescent="0.2">
      <c r="A3637" s="25"/>
      <c r="B3637" s="18"/>
      <c r="C3637" s="19"/>
      <c r="D3637" s="143"/>
      <c r="E3637" s="7"/>
      <c r="F3637" s="21"/>
      <c r="G3637" s="22"/>
      <c r="H3637" s="273"/>
      <c r="I3637" s="23"/>
      <c r="J3637" s="24"/>
    </row>
    <row r="3638" spans="1:10" ht="15" x14ac:dyDescent="0.2">
      <c r="A3638" s="25"/>
      <c r="B3638" s="18"/>
      <c r="C3638" s="19"/>
      <c r="D3638" s="143"/>
      <c r="E3638" s="7"/>
      <c r="F3638" s="21"/>
      <c r="G3638" s="22"/>
      <c r="H3638" s="273"/>
      <c r="I3638" s="23"/>
      <c r="J3638" s="24"/>
    </row>
    <row r="3639" spans="1:10" ht="15" x14ac:dyDescent="0.2">
      <c r="A3639" s="25"/>
      <c r="B3639" s="18"/>
      <c r="C3639" s="19"/>
      <c r="D3639" s="143"/>
      <c r="E3639" s="7"/>
      <c r="F3639" s="21"/>
      <c r="G3639" s="22"/>
      <c r="H3639" s="273"/>
      <c r="I3639" s="23"/>
      <c r="J3639" s="24"/>
    </row>
    <row r="3640" spans="1:10" ht="15" x14ac:dyDescent="0.2">
      <c r="A3640" s="25"/>
      <c r="B3640" s="18"/>
      <c r="C3640" s="19"/>
      <c r="D3640" s="143"/>
      <c r="E3640" s="7"/>
      <c r="F3640" s="21"/>
      <c r="G3640" s="22"/>
      <c r="H3640" s="273"/>
      <c r="I3640" s="23"/>
      <c r="J3640" s="24"/>
    </row>
    <row r="3641" spans="1:10" ht="15" x14ac:dyDescent="0.2">
      <c r="A3641" s="25"/>
      <c r="B3641" s="18"/>
      <c r="C3641" s="19"/>
      <c r="D3641" s="143"/>
      <c r="E3641" s="7"/>
      <c r="F3641" s="21"/>
      <c r="G3641" s="22"/>
      <c r="H3641" s="273"/>
      <c r="I3641" s="23"/>
      <c r="J3641" s="24"/>
    </row>
    <row r="3642" spans="1:10" ht="15" x14ac:dyDescent="0.2">
      <c r="A3642" s="25"/>
      <c r="B3642" s="18"/>
      <c r="C3642" s="19"/>
      <c r="D3642" s="143"/>
      <c r="E3642" s="7"/>
      <c r="F3642" s="21"/>
      <c r="G3642" s="22"/>
      <c r="H3642" s="273"/>
      <c r="I3642" s="23"/>
      <c r="J3642" s="24"/>
    </row>
    <row r="3643" spans="1:10" ht="15" x14ac:dyDescent="0.2">
      <c r="A3643" s="25"/>
      <c r="B3643" s="18"/>
      <c r="C3643" s="19"/>
      <c r="D3643" s="143"/>
      <c r="E3643" s="7"/>
      <c r="F3643" s="21"/>
      <c r="G3643" s="22"/>
      <c r="H3643" s="273"/>
      <c r="I3643" s="23"/>
      <c r="J3643" s="24"/>
    </row>
    <row r="3644" spans="1:10" ht="15" x14ac:dyDescent="0.2">
      <c r="A3644" s="25"/>
      <c r="B3644" s="18"/>
      <c r="C3644" s="19"/>
      <c r="D3644" s="143"/>
      <c r="E3644" s="7"/>
      <c r="F3644" s="21"/>
      <c r="G3644" s="22"/>
      <c r="H3644" s="273"/>
      <c r="I3644" s="23"/>
      <c r="J3644" s="24"/>
    </row>
    <row r="3645" spans="1:10" ht="15" x14ac:dyDescent="0.2">
      <c r="A3645" s="25"/>
      <c r="B3645" s="18"/>
      <c r="C3645" s="19"/>
      <c r="D3645" s="143"/>
      <c r="E3645" s="7"/>
      <c r="F3645" s="21"/>
      <c r="G3645" s="22"/>
      <c r="H3645" s="273"/>
      <c r="I3645" s="23"/>
      <c r="J3645" s="24"/>
    </row>
    <row r="3646" spans="1:10" ht="15" x14ac:dyDescent="0.2">
      <c r="A3646" s="25"/>
      <c r="B3646" s="18"/>
      <c r="C3646" s="19"/>
      <c r="D3646" s="143"/>
      <c r="E3646" s="7"/>
      <c r="F3646" s="21"/>
      <c r="G3646" s="22"/>
      <c r="H3646" s="273"/>
      <c r="I3646" s="23"/>
      <c r="J3646" s="24"/>
    </row>
    <row r="3647" spans="1:10" ht="15" x14ac:dyDescent="0.2">
      <c r="A3647" s="25"/>
      <c r="B3647" s="18"/>
      <c r="C3647" s="19"/>
      <c r="D3647" s="143"/>
      <c r="E3647" s="7"/>
      <c r="F3647" s="21"/>
      <c r="G3647" s="22"/>
      <c r="H3647" s="273"/>
      <c r="I3647" s="23"/>
      <c r="J3647" s="24"/>
    </row>
    <row r="3648" spans="1:10" ht="15" x14ac:dyDescent="0.2">
      <c r="A3648" s="25"/>
      <c r="B3648" s="18"/>
      <c r="C3648" s="19"/>
      <c r="D3648" s="143"/>
      <c r="E3648" s="7"/>
      <c r="F3648" s="21"/>
      <c r="G3648" s="22"/>
      <c r="H3648" s="273"/>
      <c r="I3648" s="23"/>
      <c r="J3648" s="24"/>
    </row>
    <row r="3649" spans="1:10" ht="15" x14ac:dyDescent="0.2">
      <c r="A3649" s="25"/>
      <c r="B3649" s="18"/>
      <c r="C3649" s="19"/>
      <c r="D3649" s="143"/>
      <c r="E3649" s="7"/>
      <c r="F3649" s="21"/>
      <c r="G3649" s="22"/>
      <c r="H3649" s="273"/>
      <c r="I3649" s="23"/>
      <c r="J3649" s="24"/>
    </row>
    <row r="3650" spans="1:10" ht="15" x14ac:dyDescent="0.2">
      <c r="A3650" s="25"/>
      <c r="B3650" s="18"/>
      <c r="C3650" s="19"/>
      <c r="D3650" s="143"/>
      <c r="E3650" s="7"/>
      <c r="F3650" s="21"/>
      <c r="G3650" s="22"/>
      <c r="H3650" s="273"/>
      <c r="I3650" s="23"/>
      <c r="J3650" s="24"/>
    </row>
    <row r="3651" spans="1:10" ht="15" x14ac:dyDescent="0.25">
      <c r="A3651" s="17"/>
      <c r="B3651" s="18"/>
      <c r="C3651" s="19"/>
      <c r="D3651" s="143"/>
      <c r="E3651" s="7"/>
      <c r="F3651" s="21"/>
      <c r="G3651" s="22"/>
      <c r="H3651" s="273"/>
      <c r="I3651" s="23"/>
      <c r="J3651" s="24"/>
    </row>
    <row r="3652" spans="1:10" ht="15" x14ac:dyDescent="0.2">
      <c r="A3652" s="25"/>
      <c r="B3652" s="18"/>
      <c r="C3652" s="19"/>
      <c r="D3652" s="143"/>
      <c r="E3652" s="7"/>
      <c r="F3652" s="21"/>
      <c r="G3652" s="22"/>
      <c r="H3652" s="273"/>
      <c r="I3652" s="23"/>
      <c r="J3652" s="24"/>
    </row>
    <row r="3653" spans="1:10" ht="15" x14ac:dyDescent="0.2">
      <c r="A3653" s="25"/>
      <c r="B3653" s="18"/>
      <c r="C3653" s="19"/>
      <c r="D3653" s="143"/>
      <c r="E3653" s="7"/>
      <c r="F3653" s="21"/>
      <c r="G3653" s="22"/>
      <c r="H3653" s="273"/>
      <c r="I3653" s="23"/>
      <c r="J3653" s="24"/>
    </row>
    <row r="3654" spans="1:10" ht="15" x14ac:dyDescent="0.2">
      <c r="A3654" s="25"/>
      <c r="B3654" s="18"/>
      <c r="C3654" s="19"/>
      <c r="D3654" s="143"/>
      <c r="E3654" s="7"/>
      <c r="F3654" s="21"/>
      <c r="G3654" s="22"/>
      <c r="H3654" s="273"/>
      <c r="I3654" s="23"/>
      <c r="J3654" s="24"/>
    </row>
    <row r="3655" spans="1:10" ht="15" x14ac:dyDescent="0.2">
      <c r="A3655" s="25"/>
      <c r="B3655" s="18"/>
      <c r="C3655" s="19"/>
      <c r="D3655" s="143"/>
      <c r="E3655" s="7"/>
      <c r="F3655" s="21"/>
      <c r="G3655" s="22"/>
      <c r="H3655" s="273"/>
      <c r="I3655" s="23"/>
      <c r="J3655" s="24"/>
    </row>
    <row r="3656" spans="1:10" ht="15" x14ac:dyDescent="0.2">
      <c r="A3656" s="25"/>
      <c r="B3656" s="18"/>
      <c r="C3656" s="19"/>
      <c r="D3656" s="143"/>
      <c r="E3656" s="7"/>
      <c r="F3656" s="21"/>
      <c r="G3656" s="22"/>
      <c r="H3656" s="273"/>
      <c r="I3656" s="23"/>
      <c r="J3656" s="24"/>
    </row>
    <row r="3657" spans="1:10" ht="15" x14ac:dyDescent="0.2">
      <c r="A3657" s="25"/>
      <c r="B3657" s="18"/>
      <c r="C3657" s="19"/>
      <c r="D3657" s="143"/>
      <c r="E3657" s="7"/>
      <c r="F3657" s="21"/>
      <c r="G3657" s="22"/>
      <c r="H3657" s="273"/>
      <c r="I3657" s="23"/>
      <c r="J3657" s="24"/>
    </row>
    <row r="3658" spans="1:10" ht="15" x14ac:dyDescent="0.2">
      <c r="A3658" s="25"/>
      <c r="B3658" s="18"/>
      <c r="C3658" s="19"/>
      <c r="D3658" s="143"/>
      <c r="E3658" s="7"/>
      <c r="F3658" s="21"/>
      <c r="G3658" s="22"/>
      <c r="H3658" s="273"/>
      <c r="I3658" s="23"/>
      <c r="J3658" s="24"/>
    </row>
    <row r="3659" spans="1:10" ht="15" x14ac:dyDescent="0.2">
      <c r="A3659" s="25"/>
      <c r="B3659" s="18"/>
      <c r="C3659" s="19"/>
      <c r="D3659" s="143"/>
      <c r="E3659" s="7"/>
      <c r="F3659" s="21"/>
      <c r="G3659" s="22"/>
      <c r="H3659" s="273"/>
      <c r="I3659" s="23"/>
      <c r="J3659" s="24"/>
    </row>
    <row r="3660" spans="1:10" ht="15" x14ac:dyDescent="0.2">
      <c r="A3660" s="25"/>
      <c r="B3660" s="18"/>
      <c r="C3660" s="19"/>
      <c r="D3660" s="143"/>
      <c r="E3660" s="7"/>
      <c r="F3660" s="21"/>
      <c r="G3660" s="22"/>
      <c r="H3660" s="273"/>
      <c r="I3660" s="23"/>
      <c r="J3660" s="24"/>
    </row>
    <row r="3661" spans="1:10" ht="15" x14ac:dyDescent="0.2">
      <c r="A3661" s="25"/>
      <c r="B3661" s="18"/>
      <c r="C3661" s="19"/>
      <c r="D3661" s="143"/>
      <c r="E3661" s="7"/>
      <c r="F3661" s="21"/>
      <c r="G3661" s="22"/>
      <c r="H3661" s="273"/>
      <c r="I3661" s="23"/>
      <c r="J3661" s="24"/>
    </row>
    <row r="3662" spans="1:10" ht="15" x14ac:dyDescent="0.2">
      <c r="A3662" s="25"/>
      <c r="B3662" s="18"/>
      <c r="C3662" s="19"/>
      <c r="D3662" s="143"/>
      <c r="E3662" s="7"/>
      <c r="F3662" s="21"/>
      <c r="G3662" s="22"/>
      <c r="H3662" s="273"/>
      <c r="I3662" s="23"/>
      <c r="J3662" s="24"/>
    </row>
    <row r="3663" spans="1:10" ht="15" x14ac:dyDescent="0.2">
      <c r="A3663" s="25"/>
      <c r="B3663" s="18"/>
      <c r="C3663" s="19"/>
      <c r="D3663" s="143"/>
      <c r="E3663" s="7"/>
      <c r="F3663" s="21"/>
      <c r="G3663" s="22"/>
      <c r="H3663" s="273"/>
      <c r="I3663" s="23"/>
      <c r="J3663" s="24"/>
    </row>
    <row r="3664" spans="1:10" ht="15" x14ac:dyDescent="0.2">
      <c r="A3664" s="25"/>
      <c r="B3664" s="18"/>
      <c r="C3664" s="19"/>
      <c r="D3664" s="143"/>
      <c r="E3664" s="7"/>
      <c r="F3664" s="21"/>
      <c r="G3664" s="22"/>
      <c r="H3664" s="273"/>
      <c r="I3664" s="23"/>
      <c r="J3664" s="24"/>
    </row>
    <row r="3665" spans="1:13" ht="15" x14ac:dyDescent="0.2">
      <c r="A3665" s="25"/>
      <c r="B3665" s="18"/>
      <c r="C3665" s="19"/>
      <c r="D3665" s="143"/>
      <c r="E3665" s="7"/>
      <c r="F3665" s="21"/>
      <c r="G3665" s="22"/>
      <c r="H3665" s="273"/>
      <c r="I3665" s="23"/>
      <c r="J3665" s="24"/>
    </row>
    <row r="3666" spans="1:13" ht="15" x14ac:dyDescent="0.2">
      <c r="A3666" s="25"/>
      <c r="B3666" s="18"/>
      <c r="C3666" s="19"/>
      <c r="D3666" s="143"/>
      <c r="E3666" s="7"/>
      <c r="F3666" s="21"/>
      <c r="G3666" s="22"/>
      <c r="H3666" s="273"/>
      <c r="I3666" s="23"/>
      <c r="J3666" s="24"/>
    </row>
    <row r="3667" spans="1:13" ht="15" x14ac:dyDescent="0.2">
      <c r="A3667" s="25"/>
      <c r="B3667" s="18"/>
      <c r="C3667" s="19"/>
      <c r="D3667" s="143"/>
      <c r="E3667" s="7"/>
      <c r="F3667" s="21"/>
      <c r="G3667" s="22"/>
      <c r="H3667" s="273"/>
      <c r="I3667" s="23"/>
      <c r="J3667" s="24"/>
    </row>
    <row r="3668" spans="1:13" ht="15" x14ac:dyDescent="0.2">
      <c r="A3668" s="25"/>
      <c r="B3668" s="18"/>
      <c r="C3668" s="19"/>
      <c r="D3668" s="143"/>
      <c r="E3668" s="7"/>
      <c r="F3668" s="21"/>
      <c r="G3668" s="22"/>
      <c r="H3668" s="273"/>
      <c r="I3668" s="23"/>
      <c r="J3668" s="24"/>
    </row>
    <row r="3669" spans="1:13" s="38" customFormat="1" ht="15" x14ac:dyDescent="0.2">
      <c r="A3669" s="25"/>
      <c r="B3669" s="18"/>
      <c r="C3669" s="19"/>
      <c r="D3669" s="143"/>
      <c r="E3669" s="7"/>
      <c r="F3669" s="21"/>
      <c r="G3669" s="22"/>
      <c r="H3669" s="273"/>
      <c r="I3669" s="23"/>
      <c r="J3669" s="24"/>
      <c r="K3669" s="35"/>
      <c r="L3669" s="246"/>
      <c r="M3669" s="340"/>
    </row>
    <row r="3670" spans="1:13" s="38" customFormat="1" ht="15" x14ac:dyDescent="0.2">
      <c r="A3670" s="25"/>
      <c r="B3670" s="18"/>
      <c r="C3670" s="19"/>
      <c r="D3670" s="143"/>
      <c r="E3670" s="7"/>
      <c r="F3670" s="21"/>
      <c r="G3670" s="22"/>
      <c r="H3670" s="273"/>
      <c r="I3670" s="23"/>
      <c r="J3670" s="24"/>
      <c r="K3670" s="35"/>
      <c r="L3670" s="246"/>
      <c r="M3670" s="340"/>
    </row>
    <row r="3671" spans="1:13" s="38" customFormat="1" ht="15" x14ac:dyDescent="0.2">
      <c r="A3671" s="25"/>
      <c r="B3671" s="18"/>
      <c r="C3671" s="19"/>
      <c r="D3671" s="143"/>
      <c r="E3671" s="7"/>
      <c r="F3671" s="21"/>
      <c r="G3671" s="22"/>
      <c r="H3671" s="273"/>
      <c r="I3671" s="23"/>
      <c r="J3671" s="24"/>
      <c r="K3671" s="35"/>
      <c r="L3671" s="246"/>
      <c r="M3671" s="340"/>
    </row>
    <row r="3672" spans="1:13" s="38" customFormat="1" ht="15" x14ac:dyDescent="0.2">
      <c r="A3672" s="25"/>
      <c r="B3672" s="18"/>
      <c r="C3672" s="19"/>
      <c r="D3672" s="143"/>
      <c r="E3672" s="7"/>
      <c r="F3672" s="21"/>
      <c r="G3672" s="22"/>
      <c r="H3672" s="273"/>
      <c r="I3672" s="23"/>
      <c r="J3672" s="24"/>
      <c r="K3672" s="35"/>
      <c r="L3672" s="246"/>
      <c r="M3672" s="340"/>
    </row>
    <row r="3673" spans="1:13" s="38" customFormat="1" ht="15" x14ac:dyDescent="0.2">
      <c r="A3673" s="25"/>
      <c r="B3673" s="18"/>
      <c r="C3673" s="19"/>
      <c r="D3673" s="143"/>
      <c r="E3673" s="7"/>
      <c r="F3673" s="21"/>
      <c r="G3673" s="22"/>
      <c r="H3673" s="273"/>
      <c r="I3673" s="23"/>
      <c r="J3673" s="24"/>
      <c r="K3673" s="35"/>
      <c r="L3673" s="246"/>
      <c r="M3673" s="340"/>
    </row>
    <row r="3674" spans="1:13" s="38" customFormat="1" ht="15" x14ac:dyDescent="0.2">
      <c r="A3674" s="25"/>
      <c r="B3674" s="18"/>
      <c r="C3674" s="19"/>
      <c r="D3674" s="143"/>
      <c r="E3674" s="7"/>
      <c r="F3674" s="21"/>
      <c r="G3674" s="22"/>
      <c r="H3674" s="273"/>
      <c r="I3674" s="23"/>
      <c r="J3674" s="24"/>
      <c r="K3674" s="35"/>
      <c r="L3674" s="246"/>
      <c r="M3674" s="340"/>
    </row>
    <row r="3675" spans="1:13" s="38" customFormat="1" ht="15" x14ac:dyDescent="0.2">
      <c r="A3675" s="25"/>
      <c r="B3675" s="18"/>
      <c r="C3675" s="19"/>
      <c r="D3675" s="143"/>
      <c r="E3675" s="7"/>
      <c r="F3675" s="21"/>
      <c r="G3675" s="22"/>
      <c r="H3675" s="273"/>
      <c r="I3675" s="23"/>
      <c r="J3675" s="24"/>
      <c r="K3675" s="35"/>
      <c r="L3675" s="246"/>
      <c r="M3675" s="340"/>
    </row>
    <row r="3676" spans="1:13" s="38" customFormat="1" ht="15" x14ac:dyDescent="0.25">
      <c r="A3676" s="17"/>
      <c r="B3676" s="18"/>
      <c r="C3676" s="19"/>
      <c r="D3676" s="143"/>
      <c r="E3676" s="7"/>
      <c r="F3676" s="21"/>
      <c r="G3676" s="22"/>
      <c r="H3676" s="273"/>
      <c r="I3676" s="23"/>
      <c r="J3676" s="24"/>
      <c r="K3676" s="35"/>
      <c r="L3676" s="246"/>
      <c r="M3676" s="352"/>
    </row>
    <row r="3677" spans="1:13" s="38" customFormat="1" ht="15" x14ac:dyDescent="0.2">
      <c r="A3677" s="25"/>
      <c r="B3677" s="18"/>
      <c r="C3677" s="19"/>
      <c r="D3677" s="143"/>
      <c r="E3677" s="7"/>
      <c r="F3677" s="21"/>
      <c r="G3677" s="22"/>
      <c r="H3677" s="273"/>
      <c r="I3677" s="23"/>
      <c r="J3677" s="24"/>
      <c r="K3677" s="35"/>
      <c r="L3677" s="246"/>
      <c r="M3677" s="340"/>
    </row>
    <row r="3678" spans="1:13" s="38" customFormat="1" ht="15" x14ac:dyDescent="0.2">
      <c r="A3678" s="25"/>
      <c r="B3678" s="18"/>
      <c r="C3678" s="19"/>
      <c r="D3678" s="143"/>
      <c r="E3678" s="7"/>
      <c r="F3678" s="21"/>
      <c r="G3678" s="22"/>
      <c r="H3678" s="273"/>
      <c r="I3678" s="23"/>
      <c r="J3678" s="24"/>
      <c r="K3678" s="35"/>
      <c r="L3678" s="246"/>
      <c r="M3678" s="340"/>
    </row>
    <row r="3679" spans="1:13" s="38" customFormat="1" ht="15" x14ac:dyDescent="0.2">
      <c r="A3679" s="25"/>
      <c r="B3679" s="18"/>
      <c r="C3679" s="19"/>
      <c r="D3679" s="143"/>
      <c r="E3679" s="7"/>
      <c r="F3679" s="21"/>
      <c r="G3679" s="22"/>
      <c r="H3679" s="273"/>
      <c r="I3679" s="23"/>
      <c r="J3679" s="24"/>
      <c r="K3679" s="35"/>
      <c r="L3679" s="246"/>
      <c r="M3679" s="340"/>
    </row>
    <row r="3680" spans="1:13" s="38" customFormat="1" ht="15" x14ac:dyDescent="0.25">
      <c r="A3680" s="25"/>
      <c r="B3680" s="229"/>
      <c r="C3680" s="19"/>
      <c r="D3680" s="143"/>
      <c r="E3680" s="7"/>
      <c r="F3680" s="21"/>
      <c r="G3680" s="22"/>
      <c r="H3680" s="273"/>
      <c r="I3680" s="23"/>
      <c r="J3680" s="24"/>
      <c r="K3680" s="35"/>
      <c r="L3680" s="246"/>
      <c r="M3680" s="340"/>
    </row>
    <row r="3681" spans="1:13" s="38" customFormat="1" ht="15" x14ac:dyDescent="0.2">
      <c r="A3681" s="25"/>
      <c r="B3681" s="18"/>
      <c r="C3681" s="19"/>
      <c r="D3681" s="143"/>
      <c r="E3681" s="7"/>
      <c r="F3681" s="21"/>
      <c r="G3681" s="22"/>
      <c r="H3681" s="273"/>
      <c r="I3681" s="23"/>
      <c r="J3681" s="24"/>
      <c r="K3681" s="35"/>
      <c r="L3681" s="246"/>
      <c r="M3681" s="340"/>
    </row>
    <row r="3682" spans="1:13" s="38" customFormat="1" ht="15" x14ac:dyDescent="0.2">
      <c r="A3682" s="25"/>
      <c r="B3682" s="18"/>
      <c r="C3682" s="19"/>
      <c r="D3682" s="143"/>
      <c r="E3682" s="7"/>
      <c r="F3682" s="21"/>
      <c r="G3682" s="22"/>
      <c r="H3682" s="273"/>
      <c r="I3682" s="23"/>
      <c r="J3682" s="24"/>
      <c r="K3682" s="35"/>
      <c r="L3682" s="246"/>
      <c r="M3682" s="340"/>
    </row>
    <row r="3683" spans="1:13" s="38" customFormat="1" ht="15" x14ac:dyDescent="0.2">
      <c r="A3683" s="25"/>
      <c r="B3683" s="18"/>
      <c r="C3683" s="19"/>
      <c r="D3683" s="143"/>
      <c r="E3683" s="7"/>
      <c r="F3683" s="21"/>
      <c r="G3683" s="22"/>
      <c r="H3683" s="273"/>
      <c r="I3683" s="23"/>
      <c r="J3683" s="24"/>
      <c r="K3683" s="35"/>
      <c r="L3683" s="246"/>
      <c r="M3683" s="340"/>
    </row>
    <row r="3684" spans="1:13" s="38" customFormat="1" ht="15" x14ac:dyDescent="0.2">
      <c r="A3684" s="25"/>
      <c r="B3684" s="18"/>
      <c r="C3684" s="19"/>
      <c r="D3684" s="143"/>
      <c r="E3684" s="7"/>
      <c r="F3684" s="21"/>
      <c r="G3684" s="22"/>
      <c r="H3684" s="273"/>
      <c r="I3684" s="23"/>
      <c r="J3684" s="24"/>
      <c r="K3684" s="35"/>
      <c r="L3684" s="246"/>
      <c r="M3684" s="340"/>
    </row>
    <row r="3685" spans="1:13" s="38" customFormat="1" ht="15" x14ac:dyDescent="0.2">
      <c r="A3685" s="25"/>
      <c r="B3685" s="18"/>
      <c r="C3685" s="19"/>
      <c r="D3685" s="143"/>
      <c r="E3685" s="7"/>
      <c r="F3685" s="21"/>
      <c r="G3685" s="22"/>
      <c r="H3685" s="273"/>
      <c r="I3685" s="23"/>
      <c r="J3685" s="24"/>
      <c r="K3685" s="35"/>
      <c r="L3685" s="246"/>
      <c r="M3685" s="340"/>
    </row>
    <row r="3686" spans="1:13" s="38" customFormat="1" ht="15" x14ac:dyDescent="0.2">
      <c r="A3686" s="25"/>
      <c r="B3686" s="18"/>
      <c r="C3686" s="19"/>
      <c r="D3686" s="143"/>
      <c r="E3686" s="7"/>
      <c r="F3686" s="21"/>
      <c r="G3686" s="22"/>
      <c r="H3686" s="273"/>
      <c r="I3686" s="23"/>
      <c r="J3686" s="24"/>
      <c r="K3686" s="35"/>
      <c r="L3686" s="246"/>
      <c r="M3686" s="340"/>
    </row>
    <row r="3687" spans="1:13" s="38" customFormat="1" ht="15" x14ac:dyDescent="0.2">
      <c r="A3687" s="25"/>
      <c r="B3687" s="18"/>
      <c r="C3687" s="19"/>
      <c r="D3687" s="143"/>
      <c r="E3687" s="7"/>
      <c r="F3687" s="21"/>
      <c r="G3687" s="22"/>
      <c r="H3687" s="273"/>
      <c r="I3687" s="23"/>
      <c r="J3687" s="24"/>
      <c r="K3687" s="35"/>
      <c r="L3687" s="246"/>
      <c r="M3687" s="340"/>
    </row>
    <row r="3688" spans="1:13" s="38" customFormat="1" ht="15" x14ac:dyDescent="0.2">
      <c r="A3688" s="25"/>
      <c r="B3688" s="18"/>
      <c r="C3688" s="19"/>
      <c r="D3688" s="143"/>
      <c r="E3688" s="7"/>
      <c r="F3688" s="21"/>
      <c r="G3688" s="22"/>
      <c r="H3688" s="273"/>
      <c r="I3688" s="23"/>
      <c r="J3688" s="24"/>
      <c r="K3688" s="35"/>
      <c r="L3688" s="246"/>
      <c r="M3688" s="340"/>
    </row>
    <row r="3689" spans="1:13" s="38" customFormat="1" ht="15" x14ac:dyDescent="0.2">
      <c r="A3689" s="25"/>
      <c r="B3689" s="18"/>
      <c r="C3689" s="19"/>
      <c r="D3689" s="143"/>
      <c r="E3689" s="7"/>
      <c r="F3689" s="21"/>
      <c r="G3689" s="22"/>
      <c r="H3689" s="273"/>
      <c r="I3689" s="23"/>
      <c r="J3689" s="24"/>
      <c r="K3689" s="35"/>
      <c r="L3689" s="246"/>
      <c r="M3689" s="340"/>
    </row>
    <row r="3690" spans="1:13" s="38" customFormat="1" ht="15" x14ac:dyDescent="0.2">
      <c r="A3690" s="25"/>
      <c r="B3690" s="18"/>
      <c r="C3690" s="19"/>
      <c r="D3690" s="143"/>
      <c r="E3690" s="7"/>
      <c r="F3690" s="21"/>
      <c r="G3690" s="22"/>
      <c r="H3690" s="273"/>
      <c r="I3690" s="23"/>
      <c r="J3690" s="24"/>
      <c r="K3690" s="35"/>
      <c r="L3690" s="246"/>
      <c r="M3690" s="340"/>
    </row>
    <row r="3691" spans="1:13" s="38" customFormat="1" ht="15" x14ac:dyDescent="0.2">
      <c r="A3691" s="25"/>
      <c r="B3691" s="18"/>
      <c r="C3691" s="19"/>
      <c r="D3691" s="143"/>
      <c r="E3691" s="7"/>
      <c r="F3691" s="21"/>
      <c r="G3691" s="22"/>
      <c r="H3691" s="273"/>
      <c r="I3691" s="23"/>
      <c r="J3691" s="24"/>
      <c r="K3691" s="35"/>
      <c r="L3691" s="246"/>
      <c r="M3691" s="340"/>
    </row>
    <row r="3692" spans="1:13" s="38" customFormat="1" ht="15" x14ac:dyDescent="0.2">
      <c r="A3692" s="25"/>
      <c r="B3692" s="18"/>
      <c r="C3692" s="19"/>
      <c r="D3692" s="143"/>
      <c r="E3692" s="7"/>
      <c r="F3692" s="21"/>
      <c r="G3692" s="22"/>
      <c r="H3692" s="273"/>
      <c r="I3692" s="23"/>
      <c r="J3692" s="24"/>
      <c r="K3692" s="35"/>
      <c r="L3692" s="246"/>
      <c r="M3692" s="340"/>
    </row>
    <row r="3693" spans="1:13" s="38" customFormat="1" ht="15" x14ac:dyDescent="0.25">
      <c r="A3693" s="25"/>
      <c r="B3693" s="18"/>
      <c r="C3693" s="19"/>
      <c r="D3693" s="143"/>
      <c r="E3693" s="7"/>
      <c r="F3693" s="21"/>
      <c r="G3693" s="22"/>
      <c r="H3693" s="273"/>
      <c r="I3693" s="23"/>
      <c r="J3693" s="24"/>
      <c r="K3693" s="35"/>
      <c r="L3693" s="246"/>
      <c r="M3693" s="352"/>
    </row>
    <row r="3694" spans="1:13" s="38" customFormat="1" ht="15" x14ac:dyDescent="0.2">
      <c r="A3694" s="25"/>
      <c r="B3694" s="18"/>
      <c r="C3694" s="19"/>
      <c r="D3694" s="143"/>
      <c r="E3694" s="7"/>
      <c r="F3694" s="21"/>
      <c r="G3694" s="22"/>
      <c r="H3694" s="273"/>
      <c r="I3694" s="23"/>
      <c r="J3694" s="24"/>
      <c r="K3694" s="35"/>
      <c r="L3694" s="246"/>
      <c r="M3694" s="340"/>
    </row>
    <row r="3695" spans="1:13" s="38" customFormat="1" ht="15" x14ac:dyDescent="0.2">
      <c r="A3695" s="25"/>
      <c r="B3695" s="18"/>
      <c r="C3695" s="19"/>
      <c r="D3695" s="143"/>
      <c r="E3695" s="7"/>
      <c r="F3695" s="21"/>
      <c r="G3695" s="22"/>
      <c r="H3695" s="273"/>
      <c r="I3695" s="23"/>
      <c r="J3695" s="24"/>
      <c r="K3695" s="35"/>
      <c r="L3695" s="246"/>
      <c r="M3695" s="340"/>
    </row>
    <row r="3696" spans="1:13" s="38" customFormat="1" ht="15" x14ac:dyDescent="0.2">
      <c r="A3696" s="25"/>
      <c r="B3696" s="18"/>
      <c r="C3696" s="19"/>
      <c r="D3696" s="143"/>
      <c r="E3696" s="7"/>
      <c r="F3696" s="21"/>
      <c r="G3696" s="22"/>
      <c r="H3696" s="273"/>
      <c r="I3696" s="23"/>
      <c r="J3696" s="24"/>
      <c r="K3696" s="35"/>
      <c r="L3696" s="246"/>
      <c r="M3696" s="340"/>
    </row>
    <row r="3697" spans="1:13" s="38" customFormat="1" ht="15" x14ac:dyDescent="0.2">
      <c r="A3697" s="25"/>
      <c r="B3697" s="18"/>
      <c r="C3697" s="19"/>
      <c r="D3697" s="143"/>
      <c r="E3697" s="7"/>
      <c r="F3697" s="21"/>
      <c r="G3697" s="22"/>
      <c r="H3697" s="273"/>
      <c r="I3697" s="23"/>
      <c r="J3697" s="24"/>
      <c r="K3697" s="35"/>
      <c r="L3697" s="246"/>
      <c r="M3697" s="340"/>
    </row>
    <row r="3698" spans="1:13" s="38" customFormat="1" ht="15" x14ac:dyDescent="0.25">
      <c r="A3698" s="25"/>
      <c r="B3698" s="18"/>
      <c r="C3698" s="19"/>
      <c r="D3698" s="143"/>
      <c r="E3698" s="7"/>
      <c r="F3698" s="21"/>
      <c r="G3698" s="22"/>
      <c r="H3698" s="273"/>
      <c r="I3698" s="23"/>
      <c r="J3698" s="24"/>
      <c r="K3698" s="35"/>
      <c r="L3698" s="246"/>
      <c r="M3698" s="352"/>
    </row>
    <row r="3699" spans="1:13" s="38" customFormat="1" ht="15" x14ac:dyDescent="0.2">
      <c r="A3699" s="25"/>
      <c r="B3699" s="18"/>
      <c r="C3699" s="19"/>
      <c r="D3699" s="143"/>
      <c r="E3699" s="7"/>
      <c r="F3699" s="21"/>
      <c r="G3699" s="22"/>
      <c r="H3699" s="273"/>
      <c r="I3699" s="23"/>
      <c r="J3699" s="24"/>
      <c r="K3699" s="35"/>
      <c r="L3699" s="246"/>
      <c r="M3699" s="340"/>
    </row>
    <row r="3700" spans="1:13" s="38" customFormat="1" ht="15" x14ac:dyDescent="0.2">
      <c r="A3700" s="25"/>
      <c r="B3700" s="18"/>
      <c r="C3700" s="19"/>
      <c r="D3700" s="143"/>
      <c r="E3700" s="7"/>
      <c r="F3700" s="21"/>
      <c r="G3700" s="22"/>
      <c r="H3700" s="273"/>
      <c r="I3700" s="23"/>
      <c r="J3700" s="24"/>
      <c r="K3700" s="35"/>
      <c r="L3700" s="246"/>
      <c r="M3700" s="340"/>
    </row>
    <row r="3701" spans="1:13" ht="15" x14ac:dyDescent="0.25">
      <c r="A3701" s="17"/>
      <c r="B3701" s="18"/>
      <c r="C3701" s="19"/>
      <c r="D3701" s="143"/>
      <c r="E3701" s="7"/>
      <c r="F3701" s="21"/>
      <c r="G3701" s="22"/>
      <c r="H3701" s="273"/>
      <c r="I3701" s="23"/>
      <c r="J3701" s="24"/>
    </row>
    <row r="3702" spans="1:13" ht="15" x14ac:dyDescent="0.2">
      <c r="A3702" s="25"/>
      <c r="B3702" s="18"/>
      <c r="C3702" s="19"/>
      <c r="D3702" s="143"/>
      <c r="E3702" s="7"/>
      <c r="F3702" s="21"/>
      <c r="G3702" s="22"/>
      <c r="H3702" s="273"/>
      <c r="I3702" s="23"/>
      <c r="J3702" s="24"/>
    </row>
    <row r="3703" spans="1:13" ht="15" x14ac:dyDescent="0.2">
      <c r="A3703" s="25"/>
      <c r="B3703" s="18"/>
      <c r="C3703" s="19"/>
      <c r="D3703" s="143"/>
      <c r="E3703" s="7"/>
      <c r="F3703" s="21"/>
      <c r="G3703" s="22"/>
      <c r="H3703" s="273"/>
      <c r="I3703" s="23"/>
      <c r="J3703" s="24"/>
    </row>
    <row r="3704" spans="1:13" ht="15" x14ac:dyDescent="0.2">
      <c r="A3704" s="25"/>
      <c r="B3704" s="18"/>
      <c r="C3704" s="19"/>
      <c r="D3704" s="143"/>
      <c r="E3704" s="7"/>
      <c r="F3704" s="21"/>
      <c r="G3704" s="22"/>
      <c r="H3704" s="273"/>
      <c r="I3704" s="23"/>
      <c r="J3704" s="24"/>
    </row>
    <row r="3705" spans="1:13" ht="15" x14ac:dyDescent="0.2">
      <c r="A3705" s="25"/>
      <c r="B3705" s="18"/>
      <c r="C3705" s="19"/>
      <c r="D3705" s="143"/>
      <c r="E3705" s="7"/>
      <c r="F3705" s="21"/>
      <c r="G3705" s="22"/>
      <c r="H3705" s="273"/>
      <c r="I3705" s="23"/>
      <c r="J3705" s="24"/>
    </row>
    <row r="3706" spans="1:13" ht="15" x14ac:dyDescent="0.2">
      <c r="A3706" s="25"/>
      <c r="B3706" s="18"/>
      <c r="C3706" s="19"/>
      <c r="D3706" s="143"/>
      <c r="E3706" s="7"/>
      <c r="F3706" s="21"/>
      <c r="G3706" s="22"/>
      <c r="H3706" s="273"/>
      <c r="I3706" s="23"/>
      <c r="J3706" s="24"/>
    </row>
    <row r="3707" spans="1:13" ht="15" x14ac:dyDescent="0.2">
      <c r="A3707" s="25"/>
      <c r="B3707" s="18"/>
      <c r="C3707" s="19"/>
      <c r="D3707" s="143"/>
      <c r="E3707" s="7"/>
      <c r="F3707" s="21"/>
      <c r="G3707" s="22"/>
      <c r="H3707" s="273"/>
      <c r="I3707" s="23"/>
      <c r="J3707" s="24"/>
    </row>
    <row r="3708" spans="1:13" ht="15" x14ac:dyDescent="0.2">
      <c r="A3708" s="25"/>
      <c r="B3708" s="18"/>
      <c r="C3708" s="19"/>
      <c r="D3708" s="143"/>
      <c r="E3708" s="7"/>
      <c r="F3708" s="21"/>
      <c r="G3708" s="22"/>
      <c r="H3708" s="273"/>
      <c r="I3708" s="23"/>
      <c r="J3708" s="24"/>
    </row>
    <row r="3709" spans="1:13" ht="15" x14ac:dyDescent="0.2">
      <c r="A3709" s="25"/>
      <c r="B3709" s="18"/>
      <c r="C3709" s="19"/>
      <c r="D3709" s="143"/>
      <c r="E3709" s="7"/>
      <c r="F3709" s="21"/>
      <c r="G3709" s="22"/>
      <c r="H3709" s="273"/>
      <c r="I3709" s="23"/>
      <c r="J3709" s="24"/>
    </row>
    <row r="3710" spans="1:13" ht="15" x14ac:dyDescent="0.25">
      <c r="A3710" s="17"/>
      <c r="B3710" s="18"/>
      <c r="C3710" s="19"/>
      <c r="D3710" s="143"/>
      <c r="E3710" s="7"/>
      <c r="F3710" s="21"/>
      <c r="G3710" s="22"/>
      <c r="H3710" s="273"/>
      <c r="I3710" s="23"/>
      <c r="J3710" s="24"/>
    </row>
    <row r="3711" spans="1:13" ht="15" x14ac:dyDescent="0.2">
      <c r="A3711" s="25"/>
      <c r="B3711" s="18"/>
      <c r="C3711" s="19"/>
      <c r="D3711" s="143"/>
      <c r="E3711" s="7"/>
      <c r="F3711" s="21"/>
      <c r="G3711" s="22"/>
      <c r="H3711" s="273"/>
      <c r="I3711" s="23"/>
      <c r="J3711" s="24"/>
    </row>
    <row r="3712" spans="1:13" ht="15" x14ac:dyDescent="0.2">
      <c r="A3712" s="25"/>
      <c r="B3712" s="18"/>
      <c r="C3712" s="19"/>
      <c r="D3712" s="143"/>
      <c r="E3712" s="7"/>
      <c r="F3712" s="21"/>
      <c r="G3712" s="22"/>
      <c r="H3712" s="273"/>
      <c r="I3712" s="23"/>
      <c r="J3712" s="24"/>
    </row>
    <row r="3713" spans="1:13" ht="15" x14ac:dyDescent="0.2">
      <c r="A3713" s="25"/>
      <c r="B3713" s="18"/>
      <c r="C3713" s="19"/>
      <c r="D3713" s="143"/>
      <c r="E3713" s="7"/>
      <c r="F3713" s="21"/>
      <c r="G3713" s="22"/>
      <c r="H3713" s="273"/>
      <c r="I3713" s="23"/>
      <c r="J3713" s="24"/>
    </row>
    <row r="3714" spans="1:13" ht="15" x14ac:dyDescent="0.2">
      <c r="A3714" s="25"/>
      <c r="B3714" s="18"/>
      <c r="C3714" s="19"/>
      <c r="D3714" s="143"/>
      <c r="E3714" s="7"/>
      <c r="F3714" s="21"/>
      <c r="G3714" s="22"/>
      <c r="H3714" s="273"/>
      <c r="I3714" s="23"/>
      <c r="J3714" s="24"/>
    </row>
    <row r="3715" spans="1:13" ht="15" x14ac:dyDescent="0.2">
      <c r="A3715" s="25"/>
      <c r="B3715" s="18"/>
      <c r="C3715" s="19"/>
      <c r="D3715" s="143"/>
      <c r="E3715" s="7"/>
      <c r="F3715" s="21"/>
      <c r="G3715" s="22"/>
      <c r="H3715" s="273"/>
      <c r="I3715" s="23"/>
      <c r="J3715" s="24"/>
    </row>
    <row r="3716" spans="1:13" ht="15" x14ac:dyDescent="0.2">
      <c r="A3716" s="25"/>
      <c r="B3716" s="18"/>
      <c r="C3716" s="19"/>
      <c r="D3716" s="143"/>
      <c r="E3716" s="7"/>
      <c r="F3716" s="21"/>
      <c r="G3716" s="22"/>
      <c r="H3716" s="273"/>
      <c r="I3716" s="23"/>
      <c r="J3716" s="24"/>
    </row>
    <row r="3717" spans="1:13" s="38" customFormat="1" ht="15" x14ac:dyDescent="0.2">
      <c r="A3717" s="25"/>
      <c r="B3717" s="18"/>
      <c r="C3717" s="19"/>
      <c r="D3717" s="143"/>
      <c r="E3717" s="7"/>
      <c r="F3717" s="21"/>
      <c r="G3717" s="22"/>
      <c r="H3717" s="273"/>
      <c r="I3717" s="23"/>
      <c r="J3717" s="24"/>
      <c r="K3717" s="35"/>
      <c r="L3717" s="246"/>
      <c r="M3717" s="340"/>
    </row>
    <row r="3718" spans="1:13" s="38" customFormat="1" ht="15" x14ac:dyDescent="0.2">
      <c r="A3718" s="25"/>
      <c r="B3718" s="18"/>
      <c r="C3718" s="19"/>
      <c r="D3718" s="143"/>
      <c r="E3718" s="7"/>
      <c r="F3718" s="21"/>
      <c r="G3718" s="22"/>
      <c r="H3718" s="273"/>
      <c r="I3718" s="23"/>
      <c r="J3718" s="24"/>
      <c r="K3718" s="35"/>
      <c r="L3718" s="246"/>
      <c r="M3718" s="340"/>
    </row>
    <row r="3719" spans="1:13" s="38" customFormat="1" ht="15" x14ac:dyDescent="0.2">
      <c r="A3719" s="25"/>
      <c r="B3719" s="18"/>
      <c r="C3719" s="19"/>
      <c r="D3719" s="143"/>
      <c r="E3719" s="7"/>
      <c r="F3719" s="21"/>
      <c r="G3719" s="22"/>
      <c r="H3719" s="273"/>
      <c r="I3719" s="23"/>
      <c r="J3719" s="24"/>
      <c r="K3719" s="35"/>
      <c r="L3719" s="246"/>
      <c r="M3719" s="340"/>
    </row>
    <row r="3720" spans="1:13" s="38" customFormat="1" ht="15" x14ac:dyDescent="0.2">
      <c r="A3720" s="25"/>
      <c r="B3720" s="18"/>
      <c r="C3720" s="19"/>
      <c r="D3720" s="143"/>
      <c r="E3720" s="7"/>
      <c r="F3720" s="21"/>
      <c r="G3720" s="22"/>
      <c r="H3720" s="273"/>
      <c r="I3720" s="23"/>
      <c r="J3720" s="24"/>
      <c r="K3720" s="35"/>
      <c r="L3720" s="246"/>
      <c r="M3720" s="340"/>
    </row>
    <row r="3721" spans="1:13" s="38" customFormat="1" ht="15" x14ac:dyDescent="0.2">
      <c r="A3721" s="25"/>
      <c r="B3721" s="18"/>
      <c r="C3721" s="19"/>
      <c r="D3721" s="143"/>
      <c r="E3721" s="7"/>
      <c r="F3721" s="21"/>
      <c r="G3721" s="22"/>
      <c r="H3721" s="273"/>
      <c r="I3721" s="23"/>
      <c r="J3721" s="24"/>
      <c r="K3721" s="35"/>
      <c r="L3721" s="246"/>
      <c r="M3721" s="340"/>
    </row>
    <row r="3722" spans="1:13" s="38" customFormat="1" ht="15" x14ac:dyDescent="0.2">
      <c r="A3722" s="25"/>
      <c r="B3722" s="18"/>
      <c r="C3722" s="19"/>
      <c r="D3722" s="143"/>
      <c r="E3722" s="7"/>
      <c r="F3722" s="21"/>
      <c r="G3722" s="22"/>
      <c r="H3722" s="273"/>
      <c r="I3722" s="23"/>
      <c r="J3722" s="24"/>
      <c r="K3722" s="35"/>
      <c r="L3722" s="246"/>
      <c r="M3722" s="340"/>
    </row>
    <row r="3723" spans="1:13" s="38" customFormat="1" ht="15" x14ac:dyDescent="0.25">
      <c r="A3723" s="17"/>
      <c r="B3723" s="18"/>
      <c r="C3723" s="19"/>
      <c r="D3723" s="143"/>
      <c r="E3723" s="7"/>
      <c r="F3723" s="21"/>
      <c r="G3723" s="22"/>
      <c r="H3723" s="273"/>
      <c r="I3723" s="23"/>
      <c r="J3723" s="24"/>
      <c r="K3723" s="35"/>
      <c r="L3723" s="246"/>
      <c r="M3723" s="340"/>
    </row>
    <row r="3724" spans="1:13" s="38" customFormat="1" ht="15" x14ac:dyDescent="0.2">
      <c r="A3724" s="25"/>
      <c r="B3724" s="18"/>
      <c r="C3724" s="19"/>
      <c r="D3724" s="143"/>
      <c r="E3724" s="7"/>
      <c r="F3724" s="21"/>
      <c r="G3724" s="22"/>
      <c r="H3724" s="273"/>
      <c r="I3724" s="23"/>
      <c r="J3724" s="24"/>
      <c r="K3724" s="35"/>
      <c r="L3724" s="246"/>
      <c r="M3724" s="340"/>
    </row>
    <row r="3725" spans="1:13" s="38" customFormat="1" ht="15" x14ac:dyDescent="0.2">
      <c r="A3725" s="25"/>
      <c r="B3725" s="18"/>
      <c r="C3725" s="19"/>
      <c r="D3725" s="143"/>
      <c r="E3725" s="7"/>
      <c r="F3725" s="21"/>
      <c r="G3725" s="22"/>
      <c r="H3725" s="273"/>
      <c r="I3725" s="23"/>
      <c r="J3725" s="24"/>
      <c r="K3725" s="35"/>
      <c r="L3725" s="246"/>
      <c r="M3725" s="340"/>
    </row>
    <row r="3726" spans="1:13" s="38" customFormat="1" ht="15" x14ac:dyDescent="0.2">
      <c r="A3726" s="25"/>
      <c r="B3726" s="18"/>
      <c r="C3726" s="19"/>
      <c r="D3726" s="143"/>
      <c r="E3726" s="7"/>
      <c r="F3726" s="21"/>
      <c r="G3726" s="22"/>
      <c r="H3726" s="273"/>
      <c r="I3726" s="23"/>
      <c r="J3726" s="24"/>
      <c r="K3726" s="35"/>
      <c r="L3726" s="246"/>
      <c r="M3726" s="340"/>
    </row>
    <row r="3727" spans="1:13" s="38" customFormat="1" ht="15" x14ac:dyDescent="0.25">
      <c r="A3727" s="25"/>
      <c r="B3727" s="18"/>
      <c r="C3727" s="19"/>
      <c r="D3727" s="143"/>
      <c r="E3727" s="7"/>
      <c r="F3727" s="21"/>
      <c r="G3727" s="22"/>
      <c r="H3727" s="273"/>
      <c r="I3727" s="23"/>
      <c r="J3727" s="24"/>
      <c r="K3727" s="35"/>
      <c r="L3727" s="246"/>
      <c r="M3727" s="352"/>
    </row>
    <row r="3728" spans="1:13" s="38" customFormat="1" ht="15" x14ac:dyDescent="0.2">
      <c r="A3728" s="25"/>
      <c r="B3728" s="18"/>
      <c r="C3728" s="19"/>
      <c r="D3728" s="143"/>
      <c r="E3728" s="7"/>
      <c r="F3728" s="21"/>
      <c r="G3728" s="22"/>
      <c r="H3728" s="273"/>
      <c r="I3728" s="23"/>
      <c r="J3728" s="24"/>
      <c r="K3728" s="35"/>
      <c r="L3728" s="246"/>
      <c r="M3728" s="340"/>
    </row>
    <row r="3729" spans="1:13" s="38" customFormat="1" ht="15" x14ac:dyDescent="0.2">
      <c r="A3729" s="25"/>
      <c r="B3729" s="18"/>
      <c r="C3729" s="19"/>
      <c r="D3729" s="143"/>
      <c r="E3729" s="7"/>
      <c r="F3729" s="21"/>
      <c r="G3729" s="22"/>
      <c r="H3729" s="273"/>
      <c r="I3729" s="23"/>
      <c r="J3729" s="24"/>
      <c r="K3729" s="35"/>
      <c r="L3729" s="246"/>
      <c r="M3729" s="340"/>
    </row>
    <row r="3730" spans="1:13" s="38" customFormat="1" ht="15" x14ac:dyDescent="0.25">
      <c r="A3730" s="17"/>
      <c r="B3730" s="18"/>
      <c r="C3730" s="19"/>
      <c r="D3730" s="143"/>
      <c r="E3730" s="7"/>
      <c r="F3730" s="21"/>
      <c r="G3730" s="22"/>
      <c r="H3730" s="273"/>
      <c r="I3730" s="23"/>
      <c r="J3730" s="24"/>
      <c r="K3730" s="35"/>
      <c r="L3730" s="246"/>
      <c r="M3730" s="340"/>
    </row>
    <row r="3731" spans="1:13" s="38" customFormat="1" ht="15" x14ac:dyDescent="0.2">
      <c r="A3731" s="25"/>
      <c r="B3731" s="18"/>
      <c r="C3731" s="19"/>
      <c r="D3731" s="143"/>
      <c r="E3731" s="7"/>
      <c r="F3731" s="21"/>
      <c r="G3731" s="22"/>
      <c r="H3731" s="273"/>
      <c r="I3731" s="23"/>
      <c r="J3731" s="24"/>
      <c r="K3731" s="35"/>
      <c r="L3731" s="246"/>
      <c r="M3731" s="340"/>
    </row>
    <row r="3732" spans="1:13" s="38" customFormat="1" ht="15" x14ac:dyDescent="0.25">
      <c r="A3732" s="25"/>
      <c r="B3732" s="18"/>
      <c r="C3732" s="19"/>
      <c r="D3732" s="143"/>
      <c r="E3732" s="7"/>
      <c r="F3732" s="21"/>
      <c r="G3732" s="22"/>
      <c r="H3732" s="273"/>
      <c r="I3732" s="23"/>
      <c r="J3732" s="24"/>
      <c r="K3732" s="35"/>
      <c r="L3732" s="246"/>
      <c r="M3732" s="352"/>
    </row>
    <row r="3733" spans="1:13" ht="15" x14ac:dyDescent="0.2">
      <c r="A3733" s="25"/>
      <c r="B3733" s="18"/>
      <c r="C3733" s="19"/>
      <c r="D3733" s="143"/>
      <c r="E3733" s="7"/>
      <c r="F3733" s="21"/>
      <c r="G3733" s="22"/>
      <c r="H3733" s="273"/>
      <c r="I3733" s="23"/>
      <c r="J3733" s="24"/>
    </row>
    <row r="3734" spans="1:13" ht="15" x14ac:dyDescent="0.2">
      <c r="A3734" s="25"/>
      <c r="B3734" s="18"/>
      <c r="C3734" s="19"/>
      <c r="D3734" s="143"/>
      <c r="E3734" s="7"/>
      <c r="F3734" s="21"/>
      <c r="G3734" s="22"/>
      <c r="H3734" s="273"/>
      <c r="I3734" s="23"/>
      <c r="J3734" s="24"/>
    </row>
    <row r="3735" spans="1:13" ht="15" x14ac:dyDescent="0.2">
      <c r="A3735" s="25"/>
      <c r="B3735" s="18"/>
      <c r="C3735" s="19"/>
      <c r="D3735" s="143"/>
      <c r="E3735" s="7"/>
      <c r="F3735" s="21"/>
      <c r="G3735" s="22"/>
      <c r="H3735" s="273"/>
      <c r="I3735" s="23"/>
      <c r="J3735" s="24"/>
    </row>
    <row r="3736" spans="1:13" ht="15" x14ac:dyDescent="0.25">
      <c r="A3736" s="17"/>
      <c r="B3736" s="18"/>
      <c r="C3736" s="19"/>
      <c r="D3736" s="143"/>
      <c r="E3736" s="7"/>
      <c r="F3736" s="21"/>
      <c r="G3736" s="22"/>
      <c r="H3736" s="273"/>
      <c r="I3736" s="23"/>
      <c r="J3736" s="24"/>
    </row>
    <row r="3737" spans="1:13" ht="15" x14ac:dyDescent="0.2">
      <c r="A3737" s="25"/>
      <c r="B3737" s="18"/>
      <c r="C3737" s="19"/>
      <c r="D3737" s="143"/>
      <c r="E3737" s="7"/>
      <c r="F3737" s="21"/>
      <c r="G3737" s="22"/>
      <c r="H3737" s="273"/>
      <c r="I3737" s="23"/>
      <c r="J3737" s="24"/>
    </row>
    <row r="3738" spans="1:13" ht="15" x14ac:dyDescent="0.2">
      <c r="A3738" s="25"/>
      <c r="B3738" s="18"/>
      <c r="C3738" s="19"/>
      <c r="D3738" s="143"/>
      <c r="E3738" s="7"/>
      <c r="F3738" s="21"/>
      <c r="G3738" s="22"/>
      <c r="H3738" s="273"/>
      <c r="I3738" s="23"/>
      <c r="J3738" s="24"/>
    </row>
    <row r="3739" spans="1:13" ht="15" x14ac:dyDescent="0.2">
      <c r="A3739" s="25"/>
      <c r="B3739" s="18"/>
      <c r="C3739" s="19"/>
      <c r="D3739" s="143"/>
      <c r="E3739" s="7"/>
      <c r="F3739" s="21"/>
      <c r="G3739" s="22"/>
      <c r="H3739" s="273"/>
      <c r="I3739" s="23"/>
      <c r="J3739" s="24"/>
    </row>
    <row r="3740" spans="1:13" ht="15" x14ac:dyDescent="0.2">
      <c r="A3740" s="25"/>
      <c r="B3740" s="18"/>
      <c r="C3740" s="19"/>
      <c r="D3740" s="143"/>
      <c r="E3740" s="7"/>
      <c r="F3740" s="21"/>
      <c r="G3740" s="22"/>
      <c r="H3740" s="273"/>
      <c r="I3740" s="23"/>
      <c r="J3740" s="24"/>
    </row>
    <row r="3741" spans="1:13" ht="15" x14ac:dyDescent="0.2">
      <c r="A3741" s="25"/>
      <c r="B3741" s="18"/>
      <c r="C3741" s="19"/>
      <c r="D3741" s="143"/>
      <c r="E3741" s="7"/>
      <c r="F3741" s="21"/>
      <c r="G3741" s="22"/>
      <c r="H3741" s="273"/>
      <c r="I3741" s="23"/>
      <c r="J3741" s="24"/>
    </row>
    <row r="3742" spans="1:13" ht="15" x14ac:dyDescent="0.2">
      <c r="A3742" s="25"/>
      <c r="B3742" s="18"/>
      <c r="C3742" s="19"/>
      <c r="D3742" s="143"/>
      <c r="E3742" s="7"/>
      <c r="F3742" s="21"/>
      <c r="G3742" s="22"/>
      <c r="H3742" s="273"/>
      <c r="I3742" s="23"/>
      <c r="J3742" s="24"/>
    </row>
    <row r="3743" spans="1:13" ht="15" x14ac:dyDescent="0.2">
      <c r="A3743" s="25"/>
      <c r="B3743" s="18"/>
      <c r="C3743" s="19"/>
      <c r="D3743" s="143"/>
      <c r="E3743" s="7"/>
      <c r="F3743" s="21"/>
      <c r="G3743" s="22"/>
      <c r="H3743" s="273"/>
      <c r="I3743" s="23"/>
      <c r="J3743" s="24"/>
    </row>
    <row r="3744" spans="1:13" ht="15" x14ac:dyDescent="0.2">
      <c r="A3744" s="25"/>
      <c r="B3744" s="18"/>
      <c r="C3744" s="19"/>
      <c r="D3744" s="143"/>
      <c r="E3744" s="7"/>
      <c r="F3744" s="21"/>
      <c r="G3744" s="22"/>
      <c r="H3744" s="273"/>
      <c r="I3744" s="23"/>
      <c r="J3744" s="24"/>
    </row>
    <row r="3745" spans="1:10" ht="15" x14ac:dyDescent="0.2">
      <c r="A3745" s="25"/>
      <c r="B3745" s="18"/>
      <c r="C3745" s="19"/>
      <c r="D3745" s="143"/>
      <c r="E3745" s="7"/>
      <c r="F3745" s="21"/>
      <c r="G3745" s="22"/>
      <c r="H3745" s="273"/>
      <c r="I3745" s="23"/>
      <c r="J3745" s="24"/>
    </row>
    <row r="3746" spans="1:10" ht="15" x14ac:dyDescent="0.2">
      <c r="A3746" s="25"/>
      <c r="B3746" s="18"/>
      <c r="C3746" s="19"/>
      <c r="D3746" s="143"/>
      <c r="E3746" s="7"/>
      <c r="F3746" s="21"/>
      <c r="G3746" s="22"/>
      <c r="H3746" s="273"/>
      <c r="I3746" s="23"/>
      <c r="J3746" s="24"/>
    </row>
    <row r="3747" spans="1:10" ht="15" x14ac:dyDescent="0.2">
      <c r="A3747" s="25"/>
      <c r="B3747" s="18"/>
      <c r="C3747" s="19"/>
      <c r="D3747" s="143"/>
      <c r="E3747" s="7"/>
      <c r="F3747" s="21"/>
      <c r="G3747" s="22"/>
      <c r="H3747" s="273"/>
      <c r="I3747" s="23"/>
      <c r="J3747" s="24"/>
    </row>
    <row r="3748" spans="1:10" ht="15" x14ac:dyDescent="0.2">
      <c r="A3748" s="25"/>
      <c r="B3748" s="18"/>
      <c r="C3748" s="19"/>
      <c r="D3748" s="143"/>
      <c r="E3748" s="7"/>
      <c r="F3748" s="21"/>
      <c r="G3748" s="22"/>
      <c r="H3748" s="273"/>
      <c r="I3748" s="23"/>
      <c r="J3748" s="24"/>
    </row>
    <row r="3749" spans="1:10" ht="15" x14ac:dyDescent="0.2">
      <c r="A3749" s="25"/>
      <c r="B3749" s="18"/>
      <c r="C3749" s="19"/>
      <c r="D3749" s="143"/>
      <c r="E3749" s="7"/>
      <c r="F3749" s="21"/>
      <c r="G3749" s="22"/>
      <c r="H3749" s="273"/>
      <c r="I3749" s="23"/>
      <c r="J3749" s="24"/>
    </row>
    <row r="3750" spans="1:10" ht="15" x14ac:dyDescent="0.2">
      <c r="A3750" s="25"/>
      <c r="B3750" s="18"/>
      <c r="C3750" s="19"/>
      <c r="D3750" s="143"/>
      <c r="E3750" s="7"/>
      <c r="F3750" s="21"/>
      <c r="G3750" s="22"/>
      <c r="H3750" s="273"/>
      <c r="I3750" s="23"/>
      <c r="J3750" s="24"/>
    </row>
    <row r="3751" spans="1:10" ht="15" x14ac:dyDescent="0.25">
      <c r="A3751" s="17"/>
      <c r="B3751" s="18"/>
      <c r="C3751" s="19"/>
      <c r="D3751" s="143"/>
      <c r="E3751" s="7"/>
      <c r="F3751" s="21"/>
      <c r="G3751" s="22"/>
      <c r="H3751" s="273"/>
      <c r="I3751" s="23"/>
      <c r="J3751" s="24"/>
    </row>
    <row r="3752" spans="1:10" ht="15" x14ac:dyDescent="0.2">
      <c r="A3752" s="25"/>
      <c r="B3752" s="18"/>
      <c r="C3752" s="19"/>
      <c r="D3752" s="143"/>
      <c r="E3752" s="7"/>
      <c r="F3752" s="21"/>
      <c r="G3752" s="22"/>
      <c r="H3752" s="273"/>
      <c r="I3752" s="23"/>
      <c r="J3752" s="24"/>
    </row>
    <row r="3753" spans="1:10" ht="15" x14ac:dyDescent="0.2">
      <c r="A3753" s="25"/>
      <c r="B3753" s="18"/>
      <c r="C3753" s="19"/>
      <c r="D3753" s="143"/>
      <c r="E3753" s="7"/>
      <c r="F3753" s="21"/>
      <c r="G3753" s="22"/>
      <c r="H3753" s="273"/>
      <c r="I3753" s="23"/>
      <c r="J3753" s="24"/>
    </row>
    <row r="3754" spans="1:10" ht="15" x14ac:dyDescent="0.2">
      <c r="A3754" s="25"/>
      <c r="B3754" s="18"/>
      <c r="C3754" s="19"/>
      <c r="D3754" s="143"/>
      <c r="E3754" s="7"/>
      <c r="F3754" s="21"/>
      <c r="G3754" s="22"/>
      <c r="H3754" s="273"/>
      <c r="I3754" s="23"/>
      <c r="J3754" s="24"/>
    </row>
    <row r="3755" spans="1:10" ht="15" x14ac:dyDescent="0.2">
      <c r="A3755" s="25"/>
      <c r="B3755" s="18"/>
      <c r="C3755" s="19"/>
      <c r="D3755" s="143"/>
      <c r="E3755" s="7"/>
      <c r="F3755" s="21"/>
      <c r="G3755" s="22"/>
      <c r="H3755" s="273"/>
      <c r="I3755" s="23"/>
      <c r="J3755" s="24"/>
    </row>
    <row r="3756" spans="1:10" ht="15" x14ac:dyDescent="0.2">
      <c r="A3756" s="25"/>
      <c r="B3756" s="18"/>
      <c r="C3756" s="19"/>
      <c r="D3756" s="143"/>
      <c r="E3756" s="7"/>
      <c r="F3756" s="21"/>
      <c r="G3756" s="22"/>
      <c r="H3756" s="273"/>
      <c r="I3756" s="23"/>
      <c r="J3756" s="24"/>
    </row>
    <row r="3757" spans="1:10" ht="15" x14ac:dyDescent="0.2">
      <c r="A3757" s="25"/>
      <c r="B3757" s="18"/>
      <c r="C3757" s="19"/>
      <c r="D3757" s="143"/>
      <c r="E3757" s="7"/>
      <c r="F3757" s="21"/>
      <c r="G3757" s="22"/>
      <c r="H3757" s="273"/>
      <c r="I3757" s="23"/>
      <c r="J3757" s="24"/>
    </row>
    <row r="3758" spans="1:10" ht="15" x14ac:dyDescent="0.2">
      <c r="A3758" s="25"/>
      <c r="B3758" s="18"/>
      <c r="C3758" s="19"/>
      <c r="D3758" s="143"/>
      <c r="E3758" s="7"/>
      <c r="F3758" s="21"/>
      <c r="G3758" s="22"/>
      <c r="H3758" s="273"/>
      <c r="I3758" s="23"/>
      <c r="J3758" s="24"/>
    </row>
    <row r="3759" spans="1:10" ht="15" x14ac:dyDescent="0.2">
      <c r="A3759" s="25"/>
      <c r="B3759" s="18"/>
      <c r="C3759" s="19"/>
      <c r="D3759" s="143"/>
      <c r="E3759" s="7"/>
      <c r="F3759" s="21"/>
      <c r="G3759" s="22"/>
      <c r="H3759" s="273"/>
      <c r="I3759" s="23"/>
      <c r="J3759" s="24"/>
    </row>
    <row r="3760" spans="1:10" ht="15" x14ac:dyDescent="0.2">
      <c r="A3760" s="25"/>
      <c r="B3760" s="18"/>
      <c r="C3760" s="19"/>
      <c r="D3760" s="143"/>
      <c r="E3760" s="7"/>
      <c r="F3760" s="21"/>
      <c r="G3760" s="22"/>
      <c r="H3760" s="273"/>
      <c r="I3760" s="23"/>
      <c r="J3760" s="24"/>
    </row>
    <row r="3761" spans="1:13" ht="15" x14ac:dyDescent="0.25">
      <c r="A3761" s="17"/>
      <c r="B3761" s="18"/>
      <c r="C3761" s="19"/>
      <c r="D3761" s="143"/>
      <c r="E3761" s="7"/>
      <c r="F3761" s="21"/>
      <c r="G3761" s="22"/>
      <c r="H3761" s="273"/>
      <c r="I3761" s="23"/>
      <c r="J3761" s="24"/>
    </row>
    <row r="3762" spans="1:13" ht="15" x14ac:dyDescent="0.25">
      <c r="A3762" s="17"/>
      <c r="B3762" s="18"/>
      <c r="C3762" s="19"/>
      <c r="D3762" s="143"/>
      <c r="E3762" s="7"/>
      <c r="F3762" s="21"/>
      <c r="G3762" s="22"/>
      <c r="H3762" s="273"/>
      <c r="I3762" s="23"/>
      <c r="J3762" s="24"/>
    </row>
    <row r="3763" spans="1:13" ht="15" x14ac:dyDescent="0.2">
      <c r="A3763" s="25"/>
      <c r="B3763" s="18"/>
      <c r="C3763" s="19"/>
      <c r="D3763" s="143"/>
      <c r="E3763" s="7"/>
      <c r="F3763" s="21"/>
      <c r="G3763" s="22"/>
      <c r="H3763" s="273"/>
      <c r="I3763" s="23"/>
      <c r="J3763" s="24"/>
    </row>
    <row r="3764" spans="1:13" ht="15" x14ac:dyDescent="0.2">
      <c r="A3764" s="25"/>
      <c r="B3764" s="18"/>
      <c r="C3764" s="19"/>
      <c r="D3764" s="143"/>
      <c r="E3764" s="7"/>
      <c r="F3764" s="21"/>
      <c r="G3764" s="22"/>
      <c r="H3764" s="273"/>
      <c r="I3764" s="23"/>
      <c r="J3764" s="24"/>
    </row>
    <row r="3765" spans="1:13" s="38" customFormat="1" ht="15" x14ac:dyDescent="0.2">
      <c r="A3765" s="25"/>
      <c r="B3765" s="18"/>
      <c r="C3765" s="19"/>
      <c r="D3765" s="143"/>
      <c r="E3765" s="7"/>
      <c r="F3765" s="21"/>
      <c r="G3765" s="22"/>
      <c r="H3765" s="273"/>
      <c r="I3765" s="23"/>
      <c r="J3765" s="24"/>
      <c r="K3765" s="35"/>
      <c r="L3765" s="246"/>
      <c r="M3765" s="340"/>
    </row>
    <row r="3766" spans="1:13" s="38" customFormat="1" ht="15" x14ac:dyDescent="0.2">
      <c r="A3766" s="25"/>
      <c r="B3766" s="18"/>
      <c r="C3766" s="19"/>
      <c r="D3766" s="143"/>
      <c r="E3766" s="7"/>
      <c r="F3766" s="21"/>
      <c r="G3766" s="22"/>
      <c r="H3766" s="273"/>
      <c r="I3766" s="23"/>
      <c r="J3766" s="24"/>
      <c r="K3766" s="35"/>
      <c r="L3766" s="246"/>
      <c r="M3766" s="340"/>
    </row>
    <row r="3767" spans="1:13" s="38" customFormat="1" ht="15" x14ac:dyDescent="0.2">
      <c r="A3767" s="25"/>
      <c r="B3767" s="18"/>
      <c r="C3767" s="19"/>
      <c r="D3767" s="143"/>
      <c r="E3767" s="7"/>
      <c r="F3767" s="21"/>
      <c r="G3767" s="22"/>
      <c r="H3767" s="273"/>
      <c r="I3767" s="23"/>
      <c r="J3767" s="24"/>
      <c r="K3767" s="35"/>
      <c r="L3767" s="246"/>
      <c r="M3767" s="340"/>
    </row>
    <row r="3768" spans="1:13" s="38" customFormat="1" ht="15" x14ac:dyDescent="0.2">
      <c r="A3768" s="25"/>
      <c r="B3768" s="18"/>
      <c r="C3768" s="19"/>
      <c r="D3768" s="143"/>
      <c r="E3768" s="7"/>
      <c r="F3768" s="21"/>
      <c r="G3768" s="22"/>
      <c r="H3768" s="273"/>
      <c r="I3768" s="23"/>
      <c r="J3768" s="24"/>
      <c r="K3768" s="35"/>
      <c r="L3768" s="246"/>
      <c r="M3768" s="340"/>
    </row>
    <row r="3769" spans="1:13" s="38" customFormat="1" ht="15" x14ac:dyDescent="0.2">
      <c r="A3769" s="25"/>
      <c r="B3769" s="18"/>
      <c r="C3769" s="19"/>
      <c r="D3769" s="143"/>
      <c r="E3769" s="7"/>
      <c r="F3769" s="21"/>
      <c r="G3769" s="22"/>
      <c r="H3769" s="273"/>
      <c r="I3769" s="23"/>
      <c r="J3769" s="24"/>
      <c r="K3769" s="35"/>
      <c r="L3769" s="246"/>
      <c r="M3769" s="340"/>
    </row>
    <row r="3770" spans="1:13" s="38" customFormat="1" ht="15" x14ac:dyDescent="0.2">
      <c r="A3770" s="25"/>
      <c r="B3770" s="18"/>
      <c r="C3770" s="19"/>
      <c r="D3770" s="143"/>
      <c r="E3770" s="7"/>
      <c r="F3770" s="21"/>
      <c r="G3770" s="22"/>
      <c r="H3770" s="273"/>
      <c r="I3770" s="23"/>
      <c r="J3770" s="24"/>
      <c r="K3770" s="35"/>
      <c r="L3770" s="246"/>
      <c r="M3770" s="340"/>
    </row>
    <row r="3771" spans="1:13" s="38" customFormat="1" ht="15" x14ac:dyDescent="0.2">
      <c r="A3771" s="25"/>
      <c r="B3771" s="18"/>
      <c r="C3771" s="19"/>
      <c r="D3771" s="143"/>
      <c r="E3771" s="7"/>
      <c r="F3771" s="21"/>
      <c r="G3771" s="22"/>
      <c r="H3771" s="273"/>
      <c r="I3771" s="23"/>
      <c r="J3771" s="24"/>
      <c r="K3771" s="35"/>
      <c r="L3771" s="246"/>
      <c r="M3771" s="340"/>
    </row>
    <row r="3772" spans="1:13" s="38" customFormat="1" ht="15" x14ac:dyDescent="0.25">
      <c r="A3772" s="17"/>
      <c r="B3772" s="18"/>
      <c r="C3772" s="19"/>
      <c r="D3772" s="143"/>
      <c r="E3772" s="7"/>
      <c r="F3772" s="21"/>
      <c r="G3772" s="22"/>
      <c r="H3772" s="273"/>
      <c r="I3772" s="23"/>
      <c r="J3772" s="24"/>
      <c r="K3772" s="35"/>
      <c r="L3772" s="246"/>
      <c r="M3772" s="340"/>
    </row>
    <row r="3773" spans="1:13" s="38" customFormat="1" ht="15" x14ac:dyDescent="0.2">
      <c r="A3773" s="25"/>
      <c r="B3773" s="18"/>
      <c r="C3773" s="19"/>
      <c r="D3773" s="143"/>
      <c r="E3773" s="7"/>
      <c r="F3773" s="21"/>
      <c r="G3773" s="22"/>
      <c r="H3773" s="273"/>
      <c r="I3773" s="23"/>
      <c r="J3773" s="24"/>
      <c r="K3773" s="35"/>
      <c r="L3773" s="246"/>
      <c r="M3773" s="340"/>
    </row>
    <row r="3774" spans="1:13" s="38" customFormat="1" ht="15" x14ac:dyDescent="0.2">
      <c r="A3774" s="25"/>
      <c r="B3774" s="18"/>
      <c r="C3774" s="19"/>
      <c r="D3774" s="143"/>
      <c r="E3774" s="7"/>
      <c r="F3774" s="21"/>
      <c r="G3774" s="22"/>
      <c r="H3774" s="273"/>
      <c r="I3774" s="23"/>
      <c r="J3774" s="24"/>
      <c r="K3774" s="35"/>
      <c r="L3774" s="246"/>
      <c r="M3774" s="340"/>
    </row>
    <row r="3775" spans="1:13" s="38" customFormat="1" ht="15" x14ac:dyDescent="0.2">
      <c r="A3775" s="25"/>
      <c r="B3775" s="18"/>
      <c r="C3775" s="19"/>
      <c r="D3775" s="143"/>
      <c r="E3775" s="7"/>
      <c r="F3775" s="21"/>
      <c r="G3775" s="22"/>
      <c r="H3775" s="273"/>
      <c r="I3775" s="23"/>
      <c r="J3775" s="24"/>
      <c r="K3775" s="35"/>
      <c r="L3775" s="246"/>
      <c r="M3775" s="340"/>
    </row>
    <row r="3776" spans="1:13" s="38" customFormat="1" ht="15" x14ac:dyDescent="0.25">
      <c r="A3776" s="25"/>
      <c r="B3776" s="18"/>
      <c r="C3776" s="19"/>
      <c r="D3776" s="143"/>
      <c r="E3776" s="7"/>
      <c r="F3776" s="21"/>
      <c r="G3776" s="22"/>
      <c r="H3776" s="273"/>
      <c r="I3776" s="23"/>
      <c r="J3776" s="24"/>
      <c r="K3776" s="35"/>
      <c r="L3776" s="246"/>
      <c r="M3776" s="352"/>
    </row>
    <row r="3777" spans="1:13" s="38" customFormat="1" ht="15" x14ac:dyDescent="0.2">
      <c r="A3777" s="25"/>
      <c r="B3777" s="18"/>
      <c r="C3777" s="19"/>
      <c r="D3777" s="143"/>
      <c r="E3777" s="7"/>
      <c r="F3777" s="21"/>
      <c r="G3777" s="22"/>
      <c r="H3777" s="273"/>
      <c r="I3777" s="23"/>
      <c r="J3777" s="24"/>
      <c r="K3777" s="35"/>
      <c r="L3777" s="246"/>
      <c r="M3777" s="340"/>
    </row>
    <row r="3778" spans="1:13" s="38" customFormat="1" ht="15" x14ac:dyDescent="0.2">
      <c r="A3778" s="25"/>
      <c r="B3778" s="18"/>
      <c r="C3778" s="19"/>
      <c r="D3778" s="143"/>
      <c r="E3778" s="7"/>
      <c r="F3778" s="21"/>
      <c r="G3778" s="22"/>
      <c r="H3778" s="273"/>
      <c r="I3778" s="23"/>
      <c r="J3778" s="24"/>
      <c r="K3778" s="35"/>
      <c r="L3778" s="246"/>
      <c r="M3778" s="340"/>
    </row>
    <row r="3779" spans="1:13" s="38" customFormat="1" ht="15" x14ac:dyDescent="0.2">
      <c r="A3779" s="25"/>
      <c r="B3779" s="18"/>
      <c r="C3779" s="19"/>
      <c r="D3779" s="143"/>
      <c r="E3779" s="7"/>
      <c r="F3779" s="21"/>
      <c r="G3779" s="22"/>
      <c r="H3779" s="273"/>
      <c r="I3779" s="23"/>
      <c r="J3779" s="24"/>
      <c r="K3779" s="35"/>
      <c r="L3779" s="246"/>
      <c r="M3779" s="340"/>
    </row>
    <row r="3780" spans="1:13" s="38" customFormat="1" ht="15" x14ac:dyDescent="0.25">
      <c r="A3780" s="25"/>
      <c r="B3780" s="18"/>
      <c r="C3780" s="19"/>
      <c r="D3780" s="143"/>
      <c r="E3780" s="7"/>
      <c r="F3780" s="21"/>
      <c r="G3780" s="22"/>
      <c r="H3780" s="273"/>
      <c r="I3780" s="23"/>
      <c r="J3780" s="24"/>
      <c r="K3780" s="35"/>
      <c r="L3780" s="246"/>
      <c r="M3780" s="352"/>
    </row>
    <row r="3781" spans="1:13" ht="15" x14ac:dyDescent="0.2">
      <c r="A3781" s="25"/>
      <c r="B3781" s="18"/>
      <c r="C3781" s="19"/>
      <c r="D3781" s="143"/>
      <c r="E3781" s="7"/>
      <c r="F3781" s="21"/>
      <c r="G3781" s="22"/>
      <c r="H3781" s="273"/>
      <c r="I3781" s="23"/>
      <c r="J3781" s="24"/>
    </row>
    <row r="3782" spans="1:13" ht="15" x14ac:dyDescent="0.2">
      <c r="A3782" s="25"/>
      <c r="B3782" s="18"/>
      <c r="C3782" s="19"/>
      <c r="D3782" s="143"/>
      <c r="E3782" s="7"/>
      <c r="F3782" s="21"/>
      <c r="G3782" s="22"/>
      <c r="H3782" s="273"/>
      <c r="I3782" s="23"/>
      <c r="J3782" s="24"/>
    </row>
    <row r="3783" spans="1:13" ht="15" x14ac:dyDescent="0.2">
      <c r="A3783" s="25"/>
      <c r="B3783" s="18"/>
      <c r="C3783" s="19"/>
      <c r="D3783" s="143"/>
      <c r="E3783" s="7"/>
      <c r="F3783" s="21"/>
      <c r="G3783" s="22"/>
      <c r="H3783" s="273"/>
      <c r="I3783" s="23"/>
      <c r="J3783" s="24"/>
    </row>
    <row r="3784" spans="1:13" ht="15" x14ac:dyDescent="0.2">
      <c r="A3784" s="25"/>
      <c r="B3784" s="18"/>
      <c r="C3784" s="19"/>
      <c r="D3784" s="143"/>
      <c r="E3784" s="7"/>
      <c r="F3784" s="21"/>
      <c r="G3784" s="22"/>
      <c r="H3784" s="273"/>
      <c r="I3784" s="23"/>
      <c r="J3784" s="24"/>
    </row>
    <row r="3785" spans="1:13" ht="15" x14ac:dyDescent="0.25">
      <c r="A3785" s="17"/>
      <c r="B3785" s="18"/>
      <c r="C3785" s="19"/>
      <c r="D3785" s="143"/>
      <c r="E3785" s="7"/>
      <c r="F3785" s="21"/>
      <c r="G3785" s="22"/>
      <c r="H3785" s="273"/>
      <c r="I3785" s="23"/>
      <c r="J3785" s="24"/>
    </row>
    <row r="3786" spans="1:13" ht="15" x14ac:dyDescent="0.2">
      <c r="A3786" s="25"/>
      <c r="B3786" s="18"/>
      <c r="C3786" s="19"/>
      <c r="D3786" s="143"/>
      <c r="E3786" s="7"/>
      <c r="F3786" s="21"/>
      <c r="G3786" s="22"/>
      <c r="H3786" s="273"/>
      <c r="I3786" s="23"/>
      <c r="J3786" s="24"/>
    </row>
    <row r="3787" spans="1:13" ht="15" x14ac:dyDescent="0.2">
      <c r="A3787" s="25"/>
      <c r="B3787" s="18"/>
      <c r="C3787" s="19"/>
      <c r="D3787" s="143"/>
      <c r="E3787" s="7"/>
      <c r="F3787" s="21"/>
      <c r="G3787" s="22"/>
      <c r="H3787" s="273"/>
      <c r="I3787" s="23"/>
      <c r="J3787" s="24"/>
    </row>
    <row r="3788" spans="1:13" ht="15" x14ac:dyDescent="0.2">
      <c r="A3788" s="25"/>
      <c r="B3788" s="18"/>
      <c r="C3788" s="19"/>
      <c r="D3788" s="143"/>
      <c r="E3788" s="7"/>
      <c r="F3788" s="21"/>
      <c r="G3788" s="22"/>
      <c r="H3788" s="273"/>
      <c r="I3788" s="23"/>
      <c r="J3788" s="24"/>
    </row>
    <row r="3789" spans="1:13" ht="15" x14ac:dyDescent="0.2">
      <c r="A3789" s="25"/>
      <c r="B3789" s="18"/>
      <c r="C3789" s="19"/>
      <c r="D3789" s="143"/>
      <c r="E3789" s="7"/>
      <c r="F3789" s="21"/>
      <c r="G3789" s="22"/>
      <c r="H3789" s="273"/>
      <c r="I3789" s="23"/>
      <c r="J3789" s="24"/>
    </row>
    <row r="3790" spans="1:13" ht="15" x14ac:dyDescent="0.2">
      <c r="A3790" s="25"/>
      <c r="B3790" s="18"/>
      <c r="C3790" s="19"/>
      <c r="D3790" s="143"/>
      <c r="E3790" s="7"/>
      <c r="F3790" s="21"/>
      <c r="G3790" s="22"/>
      <c r="H3790" s="273"/>
      <c r="I3790" s="23"/>
      <c r="J3790" s="24"/>
    </row>
    <row r="3791" spans="1:13" ht="15" x14ac:dyDescent="0.2">
      <c r="A3791" s="25"/>
      <c r="B3791" s="18"/>
      <c r="C3791" s="19"/>
      <c r="D3791" s="143"/>
      <c r="E3791" s="7"/>
      <c r="F3791" s="21"/>
      <c r="G3791" s="22"/>
      <c r="H3791" s="273"/>
      <c r="I3791" s="23"/>
      <c r="J3791" s="24"/>
    </row>
    <row r="3792" spans="1:13" ht="15" x14ac:dyDescent="0.2">
      <c r="A3792" s="25"/>
      <c r="B3792" s="18"/>
      <c r="C3792" s="19"/>
      <c r="D3792" s="143"/>
      <c r="E3792" s="7"/>
      <c r="F3792" s="21"/>
      <c r="G3792" s="22"/>
      <c r="H3792" s="273"/>
      <c r="I3792" s="23"/>
      <c r="J3792" s="24"/>
    </row>
    <row r="3793" spans="1:13" ht="15" x14ac:dyDescent="0.2">
      <c r="A3793" s="25"/>
      <c r="B3793" s="18"/>
      <c r="C3793" s="19"/>
      <c r="D3793" s="143"/>
      <c r="E3793" s="7"/>
      <c r="F3793" s="21"/>
      <c r="G3793" s="22"/>
      <c r="H3793" s="273"/>
      <c r="I3793" s="23"/>
      <c r="J3793" s="24"/>
    </row>
    <row r="3794" spans="1:13" ht="15" x14ac:dyDescent="0.2">
      <c r="A3794" s="25"/>
      <c r="B3794" s="18"/>
      <c r="C3794" s="19"/>
      <c r="D3794" s="143"/>
      <c r="E3794" s="7"/>
      <c r="F3794" s="21"/>
      <c r="G3794" s="22"/>
      <c r="H3794" s="273"/>
      <c r="I3794" s="23"/>
      <c r="J3794" s="24"/>
    </row>
    <row r="3795" spans="1:13" ht="15" x14ac:dyDescent="0.2">
      <c r="A3795" s="25"/>
      <c r="B3795" s="18"/>
      <c r="C3795" s="19"/>
      <c r="D3795" s="143"/>
      <c r="E3795" s="7"/>
      <c r="F3795" s="21"/>
      <c r="G3795" s="22"/>
      <c r="H3795" s="273"/>
      <c r="I3795" s="23"/>
      <c r="J3795" s="24"/>
    </row>
    <row r="3796" spans="1:13" ht="15" x14ac:dyDescent="0.2">
      <c r="A3796" s="25"/>
      <c r="B3796" s="18"/>
      <c r="C3796" s="19"/>
      <c r="D3796" s="143"/>
      <c r="E3796" s="7"/>
      <c r="F3796" s="21"/>
      <c r="G3796" s="22"/>
      <c r="H3796" s="273"/>
      <c r="I3796" s="23"/>
      <c r="J3796" s="24"/>
    </row>
    <row r="3797" spans="1:13" s="38" customFormat="1" ht="15" x14ac:dyDescent="0.2">
      <c r="A3797" s="25"/>
      <c r="B3797" s="18"/>
      <c r="C3797" s="19"/>
      <c r="D3797" s="143"/>
      <c r="E3797" s="7"/>
      <c r="F3797" s="21"/>
      <c r="G3797" s="22"/>
      <c r="H3797" s="273"/>
      <c r="I3797" s="23"/>
      <c r="J3797" s="24"/>
      <c r="K3797" s="35"/>
      <c r="L3797" s="246"/>
      <c r="M3797" s="340"/>
    </row>
    <row r="3798" spans="1:13" s="38" customFormat="1" ht="15" x14ac:dyDescent="0.2">
      <c r="A3798" s="25"/>
      <c r="B3798" s="18"/>
      <c r="C3798" s="19"/>
      <c r="D3798" s="143"/>
      <c r="E3798" s="7"/>
      <c r="F3798" s="21"/>
      <c r="G3798" s="22"/>
      <c r="H3798" s="273"/>
      <c r="I3798" s="23"/>
      <c r="J3798" s="24"/>
      <c r="K3798" s="35"/>
      <c r="L3798" s="246"/>
      <c r="M3798" s="340"/>
    </row>
    <row r="3799" spans="1:13" s="38" customFormat="1" ht="15" x14ac:dyDescent="0.25">
      <c r="A3799" s="25"/>
      <c r="B3799" s="18"/>
      <c r="C3799" s="19"/>
      <c r="D3799" s="143"/>
      <c r="E3799" s="7"/>
      <c r="F3799" s="21"/>
      <c r="G3799" s="22"/>
      <c r="H3799" s="273"/>
      <c r="I3799" s="23"/>
      <c r="J3799" s="24"/>
      <c r="K3799" s="35"/>
      <c r="L3799" s="246"/>
      <c r="M3799" s="352"/>
    </row>
    <row r="3800" spans="1:13" s="38" customFormat="1" ht="15" x14ac:dyDescent="0.2">
      <c r="A3800" s="25"/>
      <c r="B3800" s="18"/>
      <c r="C3800" s="19"/>
      <c r="D3800" s="143"/>
      <c r="E3800" s="7"/>
      <c r="F3800" s="21"/>
      <c r="G3800" s="22"/>
      <c r="H3800" s="273"/>
      <c r="I3800" s="23"/>
      <c r="J3800" s="24"/>
      <c r="K3800" s="35"/>
      <c r="L3800" s="246"/>
      <c r="M3800" s="340"/>
    </row>
    <row r="3801" spans="1:13" s="38" customFormat="1" ht="15" x14ac:dyDescent="0.25">
      <c r="A3801" s="17"/>
      <c r="B3801" s="18"/>
      <c r="C3801" s="19"/>
      <c r="D3801" s="143"/>
      <c r="E3801" s="7"/>
      <c r="F3801" s="21"/>
      <c r="G3801" s="22"/>
      <c r="H3801" s="273"/>
      <c r="I3801" s="23"/>
      <c r="J3801" s="24"/>
      <c r="K3801" s="35"/>
      <c r="L3801" s="246"/>
      <c r="M3801" s="340"/>
    </row>
    <row r="3802" spans="1:13" s="38" customFormat="1" ht="15" x14ac:dyDescent="0.2">
      <c r="A3802" s="25"/>
      <c r="B3802" s="18"/>
      <c r="C3802" s="19"/>
      <c r="D3802" s="143"/>
      <c r="E3802" s="7"/>
      <c r="F3802" s="21"/>
      <c r="G3802" s="22"/>
      <c r="H3802" s="273"/>
      <c r="I3802" s="23"/>
      <c r="J3802" s="24"/>
      <c r="K3802" s="35"/>
      <c r="L3802" s="246"/>
      <c r="M3802" s="340"/>
    </row>
    <row r="3803" spans="1:13" s="38" customFormat="1" ht="15" x14ac:dyDescent="0.2">
      <c r="A3803" s="25"/>
      <c r="B3803" s="18"/>
      <c r="C3803" s="19"/>
      <c r="D3803" s="143"/>
      <c r="E3803" s="7"/>
      <c r="F3803" s="21"/>
      <c r="G3803" s="22"/>
      <c r="H3803" s="273"/>
      <c r="I3803" s="23"/>
      <c r="J3803" s="24"/>
      <c r="K3803" s="35"/>
      <c r="L3803" s="246"/>
      <c r="M3803" s="340"/>
    </row>
    <row r="3804" spans="1:13" s="38" customFormat="1" ht="15" x14ac:dyDescent="0.2">
      <c r="A3804" s="25"/>
      <c r="B3804" s="18"/>
      <c r="C3804" s="19"/>
      <c r="D3804" s="143"/>
      <c r="E3804" s="7"/>
      <c r="F3804" s="21"/>
      <c r="G3804" s="22"/>
      <c r="H3804" s="273"/>
      <c r="I3804" s="23"/>
      <c r="J3804" s="24"/>
      <c r="K3804" s="35"/>
      <c r="L3804" s="246"/>
      <c r="M3804" s="340"/>
    </row>
    <row r="3805" spans="1:13" s="38" customFormat="1" ht="15" x14ac:dyDescent="0.2">
      <c r="A3805" s="25"/>
      <c r="B3805" s="18"/>
      <c r="C3805" s="19"/>
      <c r="D3805" s="143"/>
      <c r="E3805" s="7"/>
      <c r="F3805" s="21"/>
      <c r="G3805" s="22"/>
      <c r="H3805" s="273"/>
      <c r="I3805" s="23"/>
      <c r="J3805" s="24"/>
      <c r="K3805" s="35"/>
      <c r="L3805" s="246"/>
      <c r="M3805" s="340"/>
    </row>
    <row r="3806" spans="1:13" s="38" customFormat="1" ht="15" x14ac:dyDescent="0.2">
      <c r="A3806" s="25"/>
      <c r="B3806" s="18"/>
      <c r="C3806" s="19"/>
      <c r="D3806" s="143"/>
      <c r="E3806" s="7"/>
      <c r="F3806" s="21"/>
      <c r="G3806" s="22"/>
      <c r="H3806" s="273"/>
      <c r="I3806" s="23"/>
      <c r="J3806" s="24"/>
      <c r="K3806" s="35"/>
      <c r="L3806" s="246"/>
      <c r="M3806" s="340"/>
    </row>
    <row r="3807" spans="1:13" s="38" customFormat="1" ht="15" x14ac:dyDescent="0.25">
      <c r="A3807" s="25"/>
      <c r="B3807" s="18"/>
      <c r="C3807" s="19"/>
      <c r="D3807" s="143"/>
      <c r="E3807" s="7"/>
      <c r="F3807" s="21"/>
      <c r="G3807" s="22"/>
      <c r="H3807" s="273"/>
      <c r="I3807" s="23"/>
      <c r="J3807" s="24"/>
      <c r="K3807" s="35"/>
      <c r="L3807" s="246"/>
      <c r="M3807" s="352"/>
    </row>
    <row r="3808" spans="1:13" s="38" customFormat="1" ht="15" x14ac:dyDescent="0.2">
      <c r="A3808" s="25"/>
      <c r="B3808" s="18"/>
      <c r="C3808" s="19"/>
      <c r="D3808" s="143"/>
      <c r="E3808" s="7"/>
      <c r="F3808" s="21"/>
      <c r="G3808" s="22"/>
      <c r="H3808" s="273"/>
      <c r="I3808" s="23"/>
      <c r="J3808" s="24"/>
      <c r="K3808" s="35"/>
      <c r="L3808" s="246"/>
      <c r="M3808" s="340"/>
    </row>
    <row r="3809" spans="1:13" s="38" customFormat="1" ht="15" x14ac:dyDescent="0.25">
      <c r="A3809" s="17"/>
      <c r="B3809" s="18"/>
      <c r="C3809" s="19"/>
      <c r="D3809" s="143"/>
      <c r="E3809" s="7"/>
      <c r="F3809" s="21"/>
      <c r="G3809" s="22"/>
      <c r="H3809" s="273"/>
      <c r="I3809" s="23"/>
      <c r="J3809" s="24"/>
      <c r="K3809" s="35"/>
      <c r="L3809" s="246"/>
      <c r="M3809" s="340"/>
    </row>
    <row r="3810" spans="1:13" s="38" customFormat="1" ht="15" x14ac:dyDescent="0.25">
      <c r="A3810" s="25"/>
      <c r="B3810" s="18"/>
      <c r="C3810" s="19"/>
      <c r="D3810" s="143"/>
      <c r="E3810" s="7"/>
      <c r="F3810" s="21"/>
      <c r="G3810" s="22"/>
      <c r="H3810" s="273"/>
      <c r="I3810" s="23"/>
      <c r="J3810" s="24"/>
      <c r="K3810" s="35"/>
      <c r="L3810" s="246"/>
      <c r="M3810" s="352"/>
    </row>
    <row r="3811" spans="1:13" s="38" customFormat="1" ht="15" x14ac:dyDescent="0.2">
      <c r="A3811" s="25"/>
      <c r="B3811" s="18"/>
      <c r="C3811" s="19"/>
      <c r="D3811" s="143"/>
      <c r="E3811" s="7"/>
      <c r="F3811" s="21"/>
      <c r="G3811" s="22"/>
      <c r="H3811" s="273"/>
      <c r="I3811" s="23"/>
      <c r="J3811" s="24"/>
      <c r="K3811" s="35"/>
      <c r="L3811" s="246"/>
      <c r="M3811" s="340"/>
    </row>
    <row r="3812" spans="1:13" s="38" customFormat="1" ht="15" x14ac:dyDescent="0.2">
      <c r="A3812" s="25"/>
      <c r="B3812" s="18"/>
      <c r="C3812" s="19"/>
      <c r="D3812" s="143"/>
      <c r="E3812" s="7"/>
      <c r="F3812" s="21"/>
      <c r="G3812" s="22"/>
      <c r="H3812" s="273"/>
      <c r="I3812" s="23"/>
      <c r="J3812" s="24"/>
      <c r="K3812" s="35"/>
      <c r="L3812" s="246"/>
      <c r="M3812" s="340"/>
    </row>
    <row r="3813" spans="1:13" ht="15" x14ac:dyDescent="0.2">
      <c r="A3813" s="25"/>
      <c r="B3813" s="18"/>
      <c r="C3813" s="19"/>
      <c r="D3813" s="143"/>
      <c r="E3813" s="7"/>
      <c r="F3813" s="21"/>
      <c r="G3813" s="22"/>
      <c r="H3813" s="273"/>
      <c r="I3813" s="23"/>
      <c r="J3813" s="24"/>
    </row>
    <row r="3814" spans="1:13" ht="15" x14ac:dyDescent="0.2">
      <c r="A3814" s="25"/>
      <c r="B3814" s="18"/>
      <c r="C3814" s="19"/>
      <c r="D3814" s="143"/>
      <c r="E3814" s="7"/>
      <c r="F3814" s="21"/>
      <c r="G3814" s="22"/>
      <c r="H3814" s="273"/>
      <c r="I3814" s="23"/>
      <c r="J3814" s="24"/>
    </row>
    <row r="3815" spans="1:13" ht="15" x14ac:dyDescent="0.2">
      <c r="A3815" s="25"/>
      <c r="B3815" s="18"/>
      <c r="C3815" s="19"/>
      <c r="D3815" s="143"/>
      <c r="E3815" s="7"/>
      <c r="F3815" s="21"/>
      <c r="G3815" s="22"/>
      <c r="H3815" s="273"/>
      <c r="I3815" s="23"/>
      <c r="J3815" s="24"/>
    </row>
    <row r="3816" spans="1:13" ht="15" x14ac:dyDescent="0.2">
      <c r="A3816" s="25"/>
      <c r="B3816" s="18"/>
      <c r="C3816" s="19"/>
      <c r="D3816" s="143"/>
      <c r="E3816" s="7"/>
      <c r="F3816" s="21"/>
      <c r="G3816" s="22"/>
      <c r="H3816" s="273"/>
      <c r="I3816" s="23"/>
      <c r="J3816" s="24"/>
    </row>
    <row r="3817" spans="1:13" ht="15" x14ac:dyDescent="0.2">
      <c r="A3817" s="25"/>
      <c r="B3817" s="18"/>
      <c r="C3817" s="19"/>
      <c r="D3817" s="143"/>
      <c r="E3817" s="7"/>
      <c r="F3817" s="21"/>
      <c r="G3817" s="22"/>
      <c r="H3817" s="273"/>
      <c r="I3817" s="23"/>
      <c r="J3817" s="24"/>
    </row>
    <row r="3818" spans="1:13" ht="15" x14ac:dyDescent="0.2">
      <c r="A3818" s="25"/>
      <c r="B3818" s="18"/>
      <c r="C3818" s="19"/>
      <c r="D3818" s="143"/>
      <c r="E3818" s="7"/>
      <c r="F3818" s="21"/>
      <c r="G3818" s="22"/>
      <c r="H3818" s="273"/>
      <c r="I3818" s="23"/>
      <c r="J3818" s="24"/>
    </row>
    <row r="3819" spans="1:13" ht="15" x14ac:dyDescent="0.2">
      <c r="A3819" s="25"/>
      <c r="B3819" s="18"/>
      <c r="C3819" s="19"/>
      <c r="D3819" s="143"/>
      <c r="E3819" s="7"/>
      <c r="F3819" s="21"/>
      <c r="G3819" s="22"/>
      <c r="H3819" s="273"/>
      <c r="I3819" s="23"/>
      <c r="J3819" s="24"/>
    </row>
    <row r="3820" spans="1:13" ht="15" x14ac:dyDescent="0.2">
      <c r="A3820" s="25"/>
      <c r="B3820" s="18"/>
      <c r="C3820" s="19"/>
      <c r="D3820" s="143"/>
      <c r="E3820" s="7"/>
      <c r="F3820" s="21"/>
      <c r="G3820" s="22"/>
      <c r="H3820" s="273"/>
      <c r="I3820" s="23"/>
      <c r="J3820" s="24"/>
    </row>
    <row r="3821" spans="1:13" ht="15" x14ac:dyDescent="0.25">
      <c r="A3821" s="17"/>
      <c r="B3821" s="18"/>
      <c r="C3821" s="19"/>
      <c r="D3821" s="143"/>
      <c r="E3821" s="7"/>
      <c r="F3821" s="21"/>
      <c r="G3821" s="22"/>
      <c r="H3821" s="273"/>
      <c r="I3821" s="23"/>
      <c r="J3821" s="24"/>
    </row>
    <row r="3822" spans="1:13" ht="15" x14ac:dyDescent="0.2">
      <c r="A3822" s="25"/>
      <c r="B3822" s="18"/>
      <c r="C3822" s="19"/>
      <c r="D3822" s="143"/>
      <c r="E3822" s="7"/>
      <c r="F3822" s="21"/>
      <c r="G3822" s="22"/>
      <c r="H3822" s="273"/>
      <c r="I3822" s="23"/>
      <c r="J3822" s="24"/>
    </row>
    <row r="3823" spans="1:13" ht="15" x14ac:dyDescent="0.2">
      <c r="A3823" s="25"/>
      <c r="B3823" s="18"/>
      <c r="C3823" s="19"/>
      <c r="D3823" s="143"/>
      <c r="E3823" s="7"/>
      <c r="F3823" s="21"/>
      <c r="G3823" s="22"/>
      <c r="H3823" s="273"/>
      <c r="I3823" s="23"/>
      <c r="J3823" s="24"/>
    </row>
    <row r="3824" spans="1:13" ht="15" x14ac:dyDescent="0.2">
      <c r="A3824" s="25"/>
      <c r="B3824" s="18"/>
      <c r="C3824" s="19"/>
      <c r="D3824" s="143"/>
      <c r="E3824" s="7"/>
      <c r="F3824" s="21"/>
      <c r="G3824" s="22"/>
      <c r="H3824" s="273"/>
      <c r="I3824" s="23"/>
      <c r="J3824" s="24"/>
    </row>
    <row r="3825" spans="1:13" ht="15" x14ac:dyDescent="0.2">
      <c r="A3825" s="25"/>
      <c r="B3825" s="18"/>
      <c r="C3825" s="19"/>
      <c r="D3825" s="143"/>
      <c r="E3825" s="7"/>
      <c r="F3825" s="21"/>
      <c r="G3825" s="22"/>
      <c r="H3825" s="273"/>
      <c r="I3825" s="23"/>
      <c r="J3825" s="24"/>
    </row>
    <row r="3826" spans="1:13" ht="15" x14ac:dyDescent="0.2">
      <c r="A3826" s="25"/>
      <c r="B3826" s="18"/>
      <c r="C3826" s="19"/>
      <c r="D3826" s="143"/>
      <c r="E3826" s="7"/>
      <c r="F3826" s="21"/>
      <c r="G3826" s="22"/>
      <c r="H3826" s="273"/>
      <c r="I3826" s="23"/>
      <c r="J3826" s="24"/>
    </row>
    <row r="3827" spans="1:13" ht="15" x14ac:dyDescent="0.2">
      <c r="A3827" s="25"/>
      <c r="B3827" s="18"/>
      <c r="C3827" s="19"/>
      <c r="D3827" s="143"/>
      <c r="E3827" s="7"/>
      <c r="F3827" s="21"/>
      <c r="G3827" s="22"/>
      <c r="H3827" s="273"/>
      <c r="I3827" s="23"/>
      <c r="J3827" s="24"/>
    </row>
    <row r="3828" spans="1:13" ht="15" x14ac:dyDescent="0.2">
      <c r="A3828" s="25"/>
      <c r="B3828" s="18"/>
      <c r="C3828" s="19"/>
      <c r="D3828" s="143"/>
      <c r="E3828" s="7"/>
      <c r="F3828" s="21"/>
      <c r="G3828" s="22"/>
      <c r="H3828" s="273"/>
      <c r="I3828" s="23"/>
      <c r="J3828" s="24"/>
    </row>
    <row r="3829" spans="1:13" s="38" customFormat="1" ht="15" x14ac:dyDescent="0.2">
      <c r="A3829" s="25"/>
      <c r="B3829" s="18"/>
      <c r="C3829" s="19"/>
      <c r="D3829" s="143"/>
      <c r="E3829" s="7"/>
      <c r="F3829" s="21"/>
      <c r="G3829" s="22"/>
      <c r="H3829" s="273"/>
      <c r="I3829" s="23"/>
      <c r="J3829" s="24"/>
      <c r="K3829" s="35"/>
      <c r="L3829" s="246"/>
      <c r="M3829" s="340"/>
    </row>
    <row r="3830" spans="1:13" s="38" customFormat="1" ht="15" x14ac:dyDescent="0.2">
      <c r="A3830" s="25"/>
      <c r="B3830" s="18"/>
      <c r="C3830" s="19"/>
      <c r="D3830" s="143"/>
      <c r="E3830" s="7"/>
      <c r="F3830" s="21"/>
      <c r="G3830" s="22"/>
      <c r="H3830" s="273"/>
      <c r="I3830" s="23"/>
      <c r="J3830" s="24"/>
      <c r="K3830" s="35"/>
      <c r="L3830" s="246"/>
      <c r="M3830" s="340"/>
    </row>
    <row r="3831" spans="1:13" s="38" customFormat="1" ht="15" x14ac:dyDescent="0.2">
      <c r="A3831" s="25"/>
      <c r="B3831" s="18"/>
      <c r="C3831" s="19"/>
      <c r="D3831" s="143"/>
      <c r="E3831" s="7"/>
      <c r="F3831" s="21"/>
      <c r="G3831" s="22"/>
      <c r="H3831" s="273"/>
      <c r="I3831" s="23"/>
      <c r="J3831" s="24"/>
      <c r="K3831" s="35"/>
      <c r="L3831" s="246"/>
      <c r="M3831" s="340"/>
    </row>
    <row r="3832" spans="1:13" s="38" customFormat="1" ht="15" x14ac:dyDescent="0.2">
      <c r="A3832" s="25"/>
      <c r="B3832" s="18"/>
      <c r="C3832" s="19"/>
      <c r="D3832" s="143"/>
      <c r="E3832" s="7"/>
      <c r="F3832" s="21"/>
      <c r="G3832" s="22"/>
      <c r="H3832" s="273"/>
      <c r="I3832" s="23"/>
      <c r="J3832" s="24"/>
      <c r="K3832" s="35"/>
      <c r="L3832" s="246"/>
      <c r="M3832" s="340"/>
    </row>
    <row r="3833" spans="1:13" s="38" customFormat="1" ht="15" x14ac:dyDescent="0.2">
      <c r="A3833" s="25"/>
      <c r="B3833" s="18"/>
      <c r="C3833" s="19"/>
      <c r="D3833" s="143"/>
      <c r="E3833" s="7"/>
      <c r="F3833" s="21"/>
      <c r="G3833" s="22"/>
      <c r="H3833" s="273"/>
      <c r="I3833" s="23"/>
      <c r="J3833" s="24"/>
      <c r="K3833" s="35"/>
      <c r="L3833" s="246"/>
      <c r="M3833" s="340"/>
    </row>
    <row r="3834" spans="1:13" s="38" customFormat="1" ht="15" x14ac:dyDescent="0.2">
      <c r="A3834" s="25"/>
      <c r="B3834" s="18"/>
      <c r="C3834" s="19"/>
      <c r="D3834" s="143"/>
      <c r="E3834" s="7"/>
      <c r="F3834" s="21"/>
      <c r="G3834" s="22"/>
      <c r="H3834" s="273"/>
      <c r="I3834" s="23"/>
      <c r="J3834" s="24"/>
      <c r="K3834" s="35"/>
      <c r="L3834" s="246"/>
      <c r="M3834" s="340"/>
    </row>
    <row r="3835" spans="1:13" s="38" customFormat="1" ht="15" x14ac:dyDescent="0.2">
      <c r="A3835" s="25"/>
      <c r="B3835" s="18"/>
      <c r="C3835" s="19"/>
      <c r="D3835" s="143"/>
      <c r="E3835" s="7"/>
      <c r="F3835" s="21"/>
      <c r="G3835" s="22"/>
      <c r="H3835" s="273"/>
      <c r="I3835" s="23"/>
      <c r="J3835" s="24"/>
      <c r="K3835" s="35"/>
      <c r="L3835" s="246"/>
      <c r="M3835" s="340"/>
    </row>
    <row r="3836" spans="1:13" s="38" customFormat="1" ht="15" x14ac:dyDescent="0.2">
      <c r="A3836" s="25"/>
      <c r="B3836" s="18"/>
      <c r="C3836" s="19"/>
      <c r="D3836" s="143"/>
      <c r="E3836" s="7"/>
      <c r="F3836" s="21"/>
      <c r="G3836" s="22"/>
      <c r="H3836" s="273"/>
      <c r="I3836" s="23"/>
      <c r="J3836" s="24"/>
      <c r="K3836" s="35"/>
      <c r="L3836" s="246"/>
      <c r="M3836" s="340"/>
    </row>
    <row r="3837" spans="1:13" s="38" customFormat="1" ht="15" x14ac:dyDescent="0.25">
      <c r="A3837" s="25"/>
      <c r="B3837" s="18"/>
      <c r="C3837" s="19"/>
      <c r="D3837" s="143"/>
      <c r="E3837" s="7"/>
      <c r="F3837" s="21"/>
      <c r="G3837" s="22"/>
      <c r="H3837" s="273"/>
      <c r="I3837" s="23"/>
      <c r="J3837" s="24"/>
      <c r="K3837" s="35"/>
      <c r="L3837" s="246"/>
      <c r="M3837" s="352"/>
    </row>
    <row r="3838" spans="1:13" s="38" customFormat="1" ht="15" x14ac:dyDescent="0.2">
      <c r="A3838" s="25"/>
      <c r="B3838" s="18"/>
      <c r="C3838" s="19"/>
      <c r="D3838" s="143"/>
      <c r="E3838" s="7"/>
      <c r="F3838" s="21"/>
      <c r="G3838" s="22"/>
      <c r="H3838" s="273"/>
      <c r="I3838" s="23"/>
      <c r="J3838" s="24"/>
      <c r="K3838" s="35"/>
      <c r="L3838" s="246"/>
      <c r="M3838" s="340"/>
    </row>
    <row r="3839" spans="1:13" s="38" customFormat="1" ht="15" x14ac:dyDescent="0.2">
      <c r="A3839" s="25"/>
      <c r="B3839" s="18"/>
      <c r="C3839" s="19"/>
      <c r="D3839" s="143"/>
      <c r="E3839" s="7"/>
      <c r="F3839" s="21"/>
      <c r="G3839" s="22"/>
      <c r="H3839" s="273"/>
      <c r="I3839" s="23"/>
      <c r="J3839" s="24"/>
      <c r="K3839" s="35"/>
      <c r="L3839" s="246"/>
      <c r="M3839" s="340"/>
    </row>
    <row r="3840" spans="1:13" s="38" customFormat="1" ht="15" x14ac:dyDescent="0.25">
      <c r="A3840" s="17"/>
      <c r="B3840" s="18"/>
      <c r="C3840" s="19"/>
      <c r="D3840" s="143"/>
      <c r="E3840" s="7"/>
      <c r="F3840" s="21"/>
      <c r="G3840" s="22"/>
      <c r="H3840" s="273"/>
      <c r="I3840" s="23"/>
      <c r="J3840" s="24"/>
      <c r="K3840" s="35"/>
      <c r="L3840" s="246"/>
      <c r="M3840" s="340"/>
    </row>
    <row r="3841" spans="1:13" s="38" customFormat="1" ht="15" x14ac:dyDescent="0.2">
      <c r="A3841" s="25"/>
      <c r="B3841" s="18"/>
      <c r="C3841" s="19"/>
      <c r="D3841" s="143"/>
      <c r="E3841" s="7"/>
      <c r="F3841" s="21"/>
      <c r="G3841" s="22"/>
      <c r="H3841" s="273"/>
      <c r="I3841" s="23"/>
      <c r="J3841" s="24"/>
      <c r="K3841" s="35"/>
      <c r="L3841" s="246"/>
      <c r="M3841" s="340"/>
    </row>
    <row r="3842" spans="1:13" s="38" customFormat="1" ht="15" x14ac:dyDescent="0.2">
      <c r="A3842" s="25"/>
      <c r="B3842" s="18"/>
      <c r="C3842" s="19"/>
      <c r="D3842" s="143"/>
      <c r="E3842" s="7"/>
      <c r="F3842" s="21"/>
      <c r="G3842" s="22"/>
      <c r="H3842" s="273"/>
      <c r="I3842" s="23"/>
      <c r="J3842" s="24"/>
      <c r="K3842" s="35"/>
      <c r="L3842" s="246"/>
      <c r="M3842" s="340"/>
    </row>
    <row r="3843" spans="1:13" s="38" customFormat="1" ht="15" x14ac:dyDescent="0.2">
      <c r="A3843" s="25"/>
      <c r="B3843" s="18"/>
      <c r="C3843" s="19"/>
      <c r="D3843" s="143"/>
      <c r="E3843" s="7"/>
      <c r="F3843" s="21"/>
      <c r="G3843" s="22"/>
      <c r="H3843" s="273"/>
      <c r="I3843" s="23"/>
      <c r="J3843" s="24"/>
      <c r="K3843" s="35"/>
      <c r="L3843" s="246"/>
      <c r="M3843" s="340"/>
    </row>
    <row r="3844" spans="1:13" s="38" customFormat="1" ht="15" x14ac:dyDescent="0.2">
      <c r="A3844" s="25"/>
      <c r="B3844" s="18"/>
      <c r="C3844" s="19"/>
      <c r="D3844" s="143"/>
      <c r="E3844" s="7"/>
      <c r="F3844" s="21"/>
      <c r="G3844" s="22"/>
      <c r="H3844" s="273"/>
      <c r="I3844" s="23"/>
      <c r="J3844" s="24"/>
      <c r="K3844" s="35"/>
      <c r="L3844" s="246"/>
      <c r="M3844" s="340"/>
    </row>
    <row r="3845" spans="1:13" s="38" customFormat="1" ht="15" x14ac:dyDescent="0.2">
      <c r="A3845" s="25"/>
      <c r="B3845" s="18"/>
      <c r="C3845" s="19"/>
      <c r="D3845" s="143"/>
      <c r="E3845" s="7"/>
      <c r="F3845" s="21"/>
      <c r="G3845" s="22"/>
      <c r="H3845" s="273"/>
      <c r="I3845" s="23"/>
      <c r="J3845" s="24"/>
      <c r="K3845" s="35"/>
      <c r="L3845" s="246"/>
      <c r="M3845" s="340"/>
    </row>
    <row r="3846" spans="1:13" s="38" customFormat="1" ht="15" x14ac:dyDescent="0.2">
      <c r="A3846" s="25"/>
      <c r="B3846" s="18"/>
      <c r="C3846" s="19"/>
      <c r="D3846" s="143"/>
      <c r="E3846" s="7"/>
      <c r="F3846" s="21"/>
      <c r="G3846" s="22"/>
      <c r="H3846" s="273"/>
      <c r="I3846" s="23"/>
      <c r="J3846" s="24"/>
      <c r="K3846" s="35"/>
      <c r="L3846" s="246"/>
      <c r="M3846" s="340"/>
    </row>
    <row r="3847" spans="1:13" s="38" customFormat="1" ht="15" x14ac:dyDescent="0.25">
      <c r="A3847" s="17"/>
      <c r="B3847" s="18"/>
      <c r="C3847" s="19"/>
      <c r="D3847" s="143"/>
      <c r="E3847" s="7"/>
      <c r="F3847" s="21"/>
      <c r="G3847" s="22"/>
      <c r="H3847" s="273"/>
      <c r="I3847" s="23"/>
      <c r="J3847" s="24"/>
      <c r="K3847" s="35"/>
      <c r="L3847" s="246"/>
      <c r="M3847" s="340"/>
    </row>
    <row r="3848" spans="1:13" s="38" customFormat="1" ht="15" x14ac:dyDescent="0.2">
      <c r="A3848" s="25"/>
      <c r="B3848" s="18"/>
      <c r="C3848" s="19"/>
      <c r="D3848" s="143"/>
      <c r="E3848" s="7"/>
      <c r="F3848" s="21"/>
      <c r="G3848" s="22"/>
      <c r="H3848" s="273"/>
      <c r="I3848" s="23"/>
      <c r="J3848" s="24"/>
      <c r="K3848" s="35"/>
      <c r="L3848" s="246"/>
      <c r="M3848" s="340"/>
    </row>
    <row r="3849" spans="1:13" s="38" customFormat="1" ht="15" x14ac:dyDescent="0.2">
      <c r="A3849" s="25"/>
      <c r="B3849" s="18"/>
      <c r="C3849" s="19"/>
      <c r="D3849" s="143"/>
      <c r="E3849" s="7"/>
      <c r="F3849" s="21"/>
      <c r="G3849" s="22"/>
      <c r="H3849" s="273"/>
      <c r="I3849" s="23"/>
      <c r="J3849" s="24"/>
      <c r="K3849" s="35"/>
      <c r="L3849" s="246"/>
      <c r="M3849" s="340"/>
    </row>
    <row r="3850" spans="1:13" s="38" customFormat="1" ht="15" x14ac:dyDescent="0.2">
      <c r="A3850" s="25"/>
      <c r="B3850" s="18"/>
      <c r="C3850" s="19"/>
      <c r="D3850" s="143"/>
      <c r="E3850" s="7"/>
      <c r="F3850" s="21"/>
      <c r="G3850" s="22"/>
      <c r="H3850" s="273"/>
      <c r="I3850" s="23"/>
      <c r="J3850" s="24"/>
      <c r="K3850" s="35"/>
      <c r="L3850" s="246"/>
      <c r="M3850" s="340"/>
    </row>
    <row r="3851" spans="1:13" s="38" customFormat="1" ht="15" x14ac:dyDescent="0.25">
      <c r="A3851" s="25"/>
      <c r="B3851" s="18"/>
      <c r="C3851" s="19"/>
      <c r="D3851" s="143"/>
      <c r="E3851" s="7"/>
      <c r="F3851" s="21"/>
      <c r="G3851" s="22"/>
      <c r="H3851" s="273"/>
      <c r="I3851" s="23"/>
      <c r="J3851" s="24"/>
      <c r="K3851" s="35"/>
      <c r="L3851" s="246"/>
      <c r="M3851" s="352"/>
    </row>
    <row r="3852" spans="1:13" s="38" customFormat="1" ht="15" x14ac:dyDescent="0.2">
      <c r="A3852" s="25"/>
      <c r="B3852" s="18"/>
      <c r="C3852" s="19"/>
      <c r="D3852" s="143"/>
      <c r="E3852" s="7"/>
      <c r="F3852" s="21"/>
      <c r="G3852" s="22"/>
      <c r="H3852" s="273"/>
      <c r="I3852" s="23"/>
      <c r="J3852" s="24"/>
      <c r="K3852" s="35"/>
      <c r="L3852" s="246"/>
      <c r="M3852" s="340"/>
    </row>
    <row r="3853" spans="1:13" s="38" customFormat="1" ht="15" x14ac:dyDescent="0.25">
      <c r="A3853" s="25"/>
      <c r="B3853" s="18"/>
      <c r="C3853" s="19"/>
      <c r="D3853" s="143"/>
      <c r="E3853" s="7"/>
      <c r="F3853" s="21"/>
      <c r="G3853" s="22"/>
      <c r="H3853" s="273"/>
      <c r="I3853" s="23"/>
      <c r="J3853" s="24"/>
      <c r="K3853" s="35"/>
      <c r="L3853" s="246"/>
      <c r="M3853" s="352"/>
    </row>
    <row r="3854" spans="1:13" s="38" customFormat="1" ht="15" x14ac:dyDescent="0.2">
      <c r="A3854" s="25"/>
      <c r="B3854" s="18"/>
      <c r="C3854" s="19"/>
      <c r="D3854" s="143"/>
      <c r="E3854" s="7"/>
      <c r="F3854" s="21"/>
      <c r="G3854" s="22"/>
      <c r="H3854" s="273"/>
      <c r="I3854" s="23"/>
      <c r="J3854" s="24"/>
      <c r="K3854" s="35"/>
      <c r="L3854" s="246"/>
      <c r="M3854" s="340"/>
    </row>
    <row r="3855" spans="1:13" s="38" customFormat="1" ht="15" x14ac:dyDescent="0.25">
      <c r="A3855" s="25"/>
      <c r="B3855" s="18"/>
      <c r="C3855" s="19"/>
      <c r="D3855" s="143"/>
      <c r="E3855" s="7"/>
      <c r="F3855" s="21"/>
      <c r="G3855" s="22"/>
      <c r="H3855" s="273"/>
      <c r="I3855" s="23"/>
      <c r="J3855" s="24"/>
      <c r="K3855" s="35"/>
      <c r="L3855" s="246"/>
      <c r="M3855" s="352"/>
    </row>
    <row r="3856" spans="1:13" s="38" customFormat="1" ht="15" x14ac:dyDescent="0.25">
      <c r="A3856" s="25"/>
      <c r="B3856" s="18"/>
      <c r="C3856" s="19"/>
      <c r="D3856" s="143"/>
      <c r="E3856" s="7"/>
      <c r="F3856" s="21"/>
      <c r="G3856" s="22"/>
      <c r="H3856" s="273"/>
      <c r="I3856" s="23"/>
      <c r="J3856" s="24"/>
      <c r="K3856" s="35"/>
      <c r="L3856" s="246"/>
      <c r="M3856" s="352"/>
    </row>
    <row r="3857" spans="1:13" s="38" customFormat="1" ht="15" x14ac:dyDescent="0.25">
      <c r="A3857" s="17"/>
      <c r="B3857" s="18"/>
      <c r="C3857" s="19"/>
      <c r="D3857" s="143"/>
      <c r="E3857" s="7"/>
      <c r="F3857" s="21"/>
      <c r="G3857" s="22"/>
      <c r="H3857" s="273"/>
      <c r="I3857" s="23"/>
      <c r="J3857" s="24"/>
      <c r="K3857" s="35"/>
      <c r="L3857" s="246"/>
      <c r="M3857" s="340"/>
    </row>
    <row r="3858" spans="1:13" s="38" customFormat="1" ht="15" x14ac:dyDescent="0.2">
      <c r="A3858" s="25"/>
      <c r="B3858" s="18"/>
      <c r="C3858" s="19"/>
      <c r="D3858" s="143"/>
      <c r="E3858" s="7"/>
      <c r="F3858" s="21"/>
      <c r="G3858" s="22"/>
      <c r="H3858" s="273"/>
      <c r="I3858" s="23"/>
      <c r="J3858" s="24"/>
      <c r="K3858" s="35"/>
      <c r="L3858" s="246"/>
      <c r="M3858" s="340"/>
    </row>
    <row r="3859" spans="1:13" s="38" customFormat="1" ht="15" x14ac:dyDescent="0.25">
      <c r="A3859" s="25"/>
      <c r="B3859" s="18"/>
      <c r="C3859" s="19"/>
      <c r="D3859" s="143"/>
      <c r="E3859" s="7"/>
      <c r="F3859" s="21"/>
      <c r="G3859" s="22"/>
      <c r="H3859" s="273"/>
      <c r="I3859" s="23"/>
      <c r="J3859" s="24"/>
      <c r="K3859" s="35"/>
      <c r="L3859" s="246"/>
      <c r="M3859" s="352"/>
    </row>
    <row r="3860" spans="1:13" s="38" customFormat="1" ht="15" x14ac:dyDescent="0.25">
      <c r="A3860" s="25"/>
      <c r="B3860" s="18"/>
      <c r="C3860" s="19"/>
      <c r="D3860" s="143"/>
      <c r="E3860" s="7"/>
      <c r="F3860" s="21"/>
      <c r="G3860" s="22"/>
      <c r="H3860" s="273"/>
      <c r="I3860" s="23"/>
      <c r="J3860" s="24"/>
      <c r="K3860" s="35"/>
      <c r="L3860" s="246"/>
      <c r="M3860" s="352"/>
    </row>
    <row r="3861" spans="1:13" s="38" customFormat="1" ht="15" x14ac:dyDescent="0.25">
      <c r="A3861" s="25"/>
      <c r="B3861" s="18"/>
      <c r="C3861" s="19"/>
      <c r="D3861" s="143"/>
      <c r="E3861" s="7"/>
      <c r="F3861" s="21"/>
      <c r="G3861" s="22"/>
      <c r="H3861" s="273"/>
      <c r="I3861" s="23"/>
      <c r="J3861" s="24"/>
      <c r="K3861" s="35"/>
      <c r="L3861" s="246"/>
      <c r="M3861" s="352"/>
    </row>
    <row r="3862" spans="1:13" s="38" customFormat="1" ht="15" x14ac:dyDescent="0.25">
      <c r="A3862" s="25"/>
      <c r="B3862" s="18"/>
      <c r="C3862" s="19"/>
      <c r="D3862" s="143"/>
      <c r="E3862" s="7"/>
      <c r="F3862" s="21"/>
      <c r="G3862" s="22"/>
      <c r="H3862" s="273"/>
      <c r="I3862" s="23"/>
      <c r="J3862" s="24"/>
      <c r="K3862" s="35"/>
      <c r="L3862" s="246"/>
      <c r="M3862" s="352"/>
    </row>
    <row r="3863" spans="1:13" s="38" customFormat="1" ht="15" x14ac:dyDescent="0.2">
      <c r="A3863" s="25"/>
      <c r="B3863" s="18"/>
      <c r="C3863" s="19"/>
      <c r="D3863" s="143"/>
      <c r="E3863" s="7"/>
      <c r="F3863" s="21"/>
      <c r="G3863" s="22"/>
      <c r="H3863" s="273"/>
      <c r="I3863" s="23"/>
      <c r="J3863" s="24"/>
      <c r="K3863" s="35"/>
      <c r="L3863" s="246"/>
      <c r="M3863" s="340"/>
    </row>
    <row r="3864" spans="1:13" s="38" customFormat="1" ht="15" x14ac:dyDescent="0.2">
      <c r="A3864" s="25"/>
      <c r="B3864" s="18"/>
      <c r="C3864" s="19"/>
      <c r="D3864" s="143"/>
      <c r="E3864" s="7"/>
      <c r="F3864" s="21"/>
      <c r="G3864" s="22"/>
      <c r="H3864" s="273"/>
      <c r="I3864" s="23"/>
      <c r="J3864" s="24"/>
      <c r="K3864" s="35"/>
      <c r="L3864" s="246"/>
      <c r="M3864" s="340"/>
    </row>
    <row r="3865" spans="1:13" s="38" customFormat="1" ht="15" x14ac:dyDescent="0.2">
      <c r="A3865" s="25"/>
      <c r="B3865" s="18"/>
      <c r="C3865" s="19"/>
      <c r="D3865" s="143"/>
      <c r="E3865" s="7"/>
      <c r="F3865" s="21"/>
      <c r="G3865" s="22"/>
      <c r="H3865" s="273"/>
      <c r="I3865" s="23"/>
      <c r="J3865" s="24"/>
      <c r="K3865" s="35"/>
      <c r="L3865" s="246"/>
      <c r="M3865" s="340"/>
    </row>
    <row r="3866" spans="1:13" s="38" customFormat="1" ht="15" x14ac:dyDescent="0.2">
      <c r="A3866" s="25"/>
      <c r="B3866" s="18"/>
      <c r="C3866" s="19"/>
      <c r="D3866" s="143"/>
      <c r="E3866" s="7"/>
      <c r="F3866" s="21"/>
      <c r="G3866" s="22"/>
      <c r="H3866" s="273"/>
      <c r="I3866" s="23"/>
      <c r="J3866" s="24"/>
      <c r="K3866" s="35"/>
      <c r="L3866" s="246"/>
      <c r="M3866" s="340"/>
    </row>
    <row r="3867" spans="1:13" s="38" customFormat="1" ht="15" x14ac:dyDescent="0.2">
      <c r="A3867" s="25"/>
      <c r="B3867" s="18"/>
      <c r="C3867" s="19"/>
      <c r="D3867" s="143"/>
      <c r="E3867" s="7"/>
      <c r="F3867" s="21"/>
      <c r="G3867" s="22"/>
      <c r="H3867" s="273"/>
      <c r="I3867" s="23"/>
      <c r="J3867" s="24"/>
      <c r="K3867" s="35"/>
      <c r="L3867" s="246"/>
      <c r="M3867" s="340"/>
    </row>
    <row r="3868" spans="1:13" s="38" customFormat="1" ht="15" x14ac:dyDescent="0.2">
      <c r="A3868" s="25"/>
      <c r="B3868" s="18"/>
      <c r="C3868" s="19"/>
      <c r="D3868" s="143"/>
      <c r="E3868" s="7"/>
      <c r="F3868" s="21"/>
      <c r="G3868" s="22"/>
      <c r="H3868" s="273"/>
      <c r="I3868" s="23"/>
      <c r="J3868" s="24"/>
      <c r="K3868" s="35"/>
      <c r="L3868" s="246"/>
      <c r="M3868" s="340"/>
    </row>
    <row r="3869" spans="1:13" s="38" customFormat="1" ht="15" x14ac:dyDescent="0.2">
      <c r="A3869" s="25"/>
      <c r="B3869" s="18"/>
      <c r="C3869" s="19"/>
      <c r="D3869" s="143"/>
      <c r="E3869" s="7"/>
      <c r="F3869" s="21"/>
      <c r="G3869" s="22"/>
      <c r="H3869" s="273"/>
      <c r="I3869" s="23"/>
      <c r="J3869" s="24"/>
      <c r="K3869" s="35"/>
      <c r="L3869" s="246"/>
      <c r="M3869" s="340"/>
    </row>
    <row r="3870" spans="1:13" s="38" customFormat="1" ht="15" x14ac:dyDescent="0.2">
      <c r="A3870" s="25"/>
      <c r="B3870" s="18"/>
      <c r="C3870" s="19"/>
      <c r="D3870" s="143"/>
      <c r="E3870" s="7"/>
      <c r="F3870" s="21"/>
      <c r="G3870" s="22"/>
      <c r="H3870" s="273"/>
      <c r="I3870" s="23"/>
      <c r="J3870" s="24"/>
      <c r="K3870" s="35"/>
      <c r="L3870" s="246"/>
      <c r="M3870" s="340"/>
    </row>
    <row r="3871" spans="1:13" s="38" customFormat="1" ht="15" x14ac:dyDescent="0.2">
      <c r="A3871" s="25"/>
      <c r="B3871" s="18"/>
      <c r="C3871" s="19"/>
      <c r="D3871" s="143"/>
      <c r="E3871" s="7"/>
      <c r="F3871" s="21"/>
      <c r="G3871" s="22"/>
      <c r="H3871" s="273"/>
      <c r="I3871" s="23"/>
      <c r="J3871" s="24"/>
      <c r="K3871" s="35"/>
      <c r="L3871" s="246"/>
      <c r="M3871" s="340"/>
    </row>
    <row r="3872" spans="1:13" s="38" customFormat="1" ht="15" x14ac:dyDescent="0.25">
      <c r="A3872" s="17"/>
      <c r="B3872" s="18"/>
      <c r="C3872" s="19"/>
      <c r="D3872" s="143"/>
      <c r="E3872" s="7"/>
      <c r="F3872" s="21"/>
      <c r="G3872" s="22"/>
      <c r="H3872" s="273"/>
      <c r="I3872" s="23"/>
      <c r="J3872" s="24"/>
      <c r="K3872" s="35"/>
      <c r="L3872" s="246"/>
      <c r="M3872" s="352"/>
    </row>
    <row r="3873" spans="1:13" s="38" customFormat="1" ht="15" x14ac:dyDescent="0.2">
      <c r="A3873" s="25"/>
      <c r="B3873" s="18"/>
      <c r="C3873" s="19"/>
      <c r="D3873" s="143"/>
      <c r="E3873" s="7"/>
      <c r="F3873" s="21"/>
      <c r="G3873" s="22"/>
      <c r="H3873" s="273"/>
      <c r="I3873" s="23"/>
      <c r="J3873" s="24"/>
      <c r="K3873" s="35"/>
      <c r="L3873" s="246"/>
      <c r="M3873" s="340"/>
    </row>
    <row r="3874" spans="1:13" s="38" customFormat="1" ht="15" x14ac:dyDescent="0.25">
      <c r="A3874" s="25"/>
      <c r="B3874" s="18"/>
      <c r="C3874" s="19"/>
      <c r="D3874" s="143"/>
      <c r="E3874" s="7"/>
      <c r="F3874" s="21"/>
      <c r="G3874" s="22"/>
      <c r="H3874" s="273"/>
      <c r="I3874" s="23"/>
      <c r="J3874" s="24"/>
      <c r="K3874" s="35"/>
      <c r="L3874" s="246"/>
      <c r="M3874" s="352"/>
    </row>
    <row r="3875" spans="1:13" s="38" customFormat="1" ht="15" x14ac:dyDescent="0.25">
      <c r="A3875" s="25"/>
      <c r="B3875" s="18"/>
      <c r="C3875" s="19"/>
      <c r="D3875" s="143"/>
      <c r="E3875" s="7"/>
      <c r="F3875" s="21"/>
      <c r="G3875" s="22"/>
      <c r="H3875" s="273"/>
      <c r="I3875" s="23"/>
      <c r="J3875" s="24"/>
      <c r="K3875" s="35"/>
      <c r="L3875" s="246"/>
      <c r="M3875" s="352"/>
    </row>
    <row r="3876" spans="1:13" s="38" customFormat="1" ht="15" x14ac:dyDescent="0.2">
      <c r="A3876" s="25"/>
      <c r="B3876" s="18"/>
      <c r="C3876" s="19"/>
      <c r="D3876" s="143"/>
      <c r="E3876" s="7"/>
      <c r="F3876" s="21"/>
      <c r="G3876" s="22"/>
      <c r="H3876" s="273"/>
      <c r="I3876" s="23"/>
      <c r="J3876" s="24"/>
      <c r="K3876" s="35"/>
      <c r="L3876" s="246"/>
      <c r="M3876" s="340"/>
    </row>
    <row r="3877" spans="1:13" s="38" customFormat="1" ht="15" x14ac:dyDescent="0.25">
      <c r="A3877" s="25"/>
      <c r="B3877" s="18"/>
      <c r="C3877" s="19"/>
      <c r="D3877" s="143"/>
      <c r="E3877" s="7"/>
      <c r="F3877" s="21"/>
      <c r="G3877" s="22"/>
      <c r="H3877" s="273"/>
      <c r="I3877" s="23"/>
      <c r="J3877" s="24"/>
      <c r="K3877" s="35"/>
      <c r="L3877" s="246"/>
      <c r="M3877" s="352"/>
    </row>
    <row r="3878" spans="1:13" s="38" customFormat="1" ht="15" x14ac:dyDescent="0.25">
      <c r="A3878" s="17"/>
      <c r="B3878" s="18"/>
      <c r="C3878" s="19"/>
      <c r="D3878" s="143"/>
      <c r="E3878" s="7"/>
      <c r="F3878" s="21"/>
      <c r="G3878" s="22"/>
      <c r="H3878" s="273"/>
      <c r="I3878" s="23"/>
      <c r="J3878" s="24"/>
      <c r="K3878" s="35"/>
      <c r="L3878" s="246"/>
      <c r="M3878" s="340"/>
    </row>
    <row r="3879" spans="1:13" s="38" customFormat="1" ht="15" x14ac:dyDescent="0.2">
      <c r="A3879" s="25"/>
      <c r="B3879" s="18"/>
      <c r="C3879" s="19"/>
      <c r="D3879" s="143"/>
      <c r="E3879" s="7"/>
      <c r="F3879" s="21"/>
      <c r="G3879" s="22"/>
      <c r="H3879" s="273"/>
      <c r="I3879" s="23"/>
      <c r="J3879" s="24"/>
      <c r="K3879" s="35"/>
      <c r="L3879" s="246"/>
      <c r="M3879" s="340"/>
    </row>
    <row r="3880" spans="1:13" s="38" customFormat="1" ht="15" x14ac:dyDescent="0.2">
      <c r="A3880" s="25"/>
      <c r="B3880" s="18"/>
      <c r="C3880" s="19"/>
      <c r="D3880" s="143"/>
      <c r="E3880" s="7"/>
      <c r="F3880" s="21"/>
      <c r="G3880" s="22"/>
      <c r="H3880" s="273"/>
      <c r="I3880" s="23"/>
      <c r="J3880" s="24"/>
      <c r="K3880" s="35"/>
      <c r="L3880" s="246"/>
      <c r="M3880" s="340"/>
    </row>
    <row r="3881" spans="1:13" s="38" customFormat="1" ht="15" x14ac:dyDescent="0.25">
      <c r="A3881" s="25"/>
      <c r="B3881" s="18"/>
      <c r="C3881" s="19"/>
      <c r="D3881" s="143"/>
      <c r="E3881" s="7"/>
      <c r="F3881" s="21"/>
      <c r="G3881" s="22"/>
      <c r="H3881" s="273"/>
      <c r="I3881" s="23"/>
      <c r="J3881" s="24"/>
      <c r="K3881" s="35"/>
      <c r="L3881" s="246"/>
      <c r="M3881" s="352"/>
    </row>
    <row r="3882" spans="1:13" s="38" customFormat="1" ht="15" x14ac:dyDescent="0.2">
      <c r="A3882" s="25"/>
      <c r="B3882" s="18"/>
      <c r="C3882" s="19"/>
      <c r="D3882" s="143"/>
      <c r="E3882" s="7"/>
      <c r="F3882" s="21"/>
      <c r="G3882" s="22"/>
      <c r="H3882" s="273"/>
      <c r="I3882" s="23"/>
      <c r="J3882" s="24"/>
      <c r="K3882" s="35"/>
      <c r="L3882" s="246"/>
      <c r="M3882" s="340"/>
    </row>
    <row r="3883" spans="1:13" s="38" customFormat="1" ht="15" x14ac:dyDescent="0.25">
      <c r="A3883" s="25"/>
      <c r="B3883" s="18"/>
      <c r="C3883" s="19"/>
      <c r="D3883" s="143"/>
      <c r="E3883" s="7"/>
      <c r="F3883" s="21"/>
      <c r="G3883" s="22"/>
      <c r="H3883" s="273"/>
      <c r="I3883" s="23"/>
      <c r="J3883" s="24"/>
      <c r="K3883" s="35"/>
      <c r="L3883" s="246"/>
      <c r="M3883" s="352"/>
    </row>
    <row r="3884" spans="1:13" s="38" customFormat="1" ht="15" x14ac:dyDescent="0.25">
      <c r="A3884" s="25"/>
      <c r="B3884" s="18"/>
      <c r="C3884" s="19"/>
      <c r="D3884" s="143"/>
      <c r="E3884" s="7"/>
      <c r="F3884" s="21"/>
      <c r="G3884" s="22"/>
      <c r="H3884" s="273"/>
      <c r="I3884" s="23"/>
      <c r="J3884" s="24"/>
      <c r="K3884" s="35"/>
      <c r="L3884" s="246"/>
      <c r="M3884" s="352"/>
    </row>
    <row r="3885" spans="1:13" s="38" customFormat="1" ht="15" x14ac:dyDescent="0.2">
      <c r="A3885" s="25"/>
      <c r="B3885" s="18"/>
      <c r="C3885" s="19"/>
      <c r="D3885" s="143"/>
      <c r="E3885" s="7"/>
      <c r="F3885" s="21"/>
      <c r="G3885" s="22"/>
      <c r="H3885" s="273"/>
      <c r="I3885" s="23"/>
      <c r="J3885" s="24"/>
      <c r="K3885" s="35"/>
      <c r="L3885" s="246"/>
      <c r="M3885" s="340"/>
    </row>
    <row r="3886" spans="1:13" s="38" customFormat="1" ht="15" x14ac:dyDescent="0.2">
      <c r="A3886" s="25"/>
      <c r="B3886" s="18"/>
      <c r="C3886" s="19"/>
      <c r="D3886" s="143"/>
      <c r="E3886" s="7"/>
      <c r="F3886" s="21"/>
      <c r="G3886" s="22"/>
      <c r="H3886" s="273"/>
      <c r="I3886" s="23"/>
      <c r="J3886" s="24"/>
      <c r="K3886" s="35"/>
      <c r="L3886" s="246"/>
      <c r="M3886" s="340"/>
    </row>
    <row r="3887" spans="1:13" s="38" customFormat="1" ht="15" x14ac:dyDescent="0.2">
      <c r="A3887" s="25"/>
      <c r="B3887" s="18"/>
      <c r="C3887" s="19"/>
      <c r="D3887" s="143"/>
      <c r="E3887" s="7"/>
      <c r="F3887" s="21"/>
      <c r="G3887" s="22"/>
      <c r="H3887" s="273"/>
      <c r="I3887" s="23"/>
      <c r="J3887" s="24"/>
      <c r="K3887" s="35"/>
      <c r="L3887" s="246"/>
      <c r="M3887" s="340"/>
    </row>
    <row r="3888" spans="1:13" s="38" customFormat="1" ht="15" x14ac:dyDescent="0.2">
      <c r="A3888" s="25"/>
      <c r="B3888" s="18"/>
      <c r="C3888" s="19"/>
      <c r="D3888" s="143"/>
      <c r="E3888" s="7"/>
      <c r="F3888" s="21"/>
      <c r="G3888" s="22"/>
      <c r="H3888" s="273"/>
      <c r="I3888" s="23"/>
      <c r="J3888" s="24"/>
      <c r="K3888" s="35"/>
      <c r="L3888" s="246"/>
      <c r="M3888" s="340"/>
    </row>
    <row r="3889" spans="1:13" s="38" customFormat="1" ht="15" x14ac:dyDescent="0.2">
      <c r="A3889" s="25"/>
      <c r="B3889" s="18"/>
      <c r="C3889" s="19"/>
      <c r="D3889" s="143"/>
      <c r="E3889" s="7"/>
      <c r="F3889" s="21"/>
      <c r="G3889" s="22"/>
      <c r="H3889" s="273"/>
      <c r="I3889" s="23"/>
      <c r="J3889" s="24"/>
      <c r="K3889" s="35"/>
      <c r="L3889" s="246"/>
      <c r="M3889" s="340"/>
    </row>
    <row r="3890" spans="1:13" s="38" customFormat="1" ht="15" x14ac:dyDescent="0.25">
      <c r="A3890" s="17"/>
      <c r="B3890" s="18"/>
      <c r="C3890" s="19"/>
      <c r="D3890" s="143"/>
      <c r="E3890" s="7"/>
      <c r="F3890" s="21"/>
      <c r="G3890" s="22"/>
      <c r="H3890" s="273"/>
      <c r="I3890" s="23"/>
      <c r="J3890" s="24"/>
      <c r="K3890" s="35"/>
      <c r="L3890" s="246"/>
      <c r="M3890" s="340"/>
    </row>
    <row r="3891" spans="1:13" s="38" customFormat="1" ht="15" x14ac:dyDescent="0.2">
      <c r="A3891" s="25"/>
      <c r="B3891" s="18"/>
      <c r="C3891" s="19"/>
      <c r="D3891" s="143"/>
      <c r="E3891" s="7"/>
      <c r="F3891" s="21"/>
      <c r="G3891" s="22"/>
      <c r="H3891" s="273"/>
      <c r="I3891" s="23"/>
      <c r="J3891" s="24"/>
      <c r="K3891" s="35"/>
      <c r="L3891" s="246"/>
      <c r="M3891" s="340"/>
    </row>
    <row r="3892" spans="1:13" s="38" customFormat="1" ht="15" x14ac:dyDescent="0.2">
      <c r="A3892" s="25"/>
      <c r="B3892" s="18"/>
      <c r="C3892" s="19"/>
      <c r="D3892" s="143"/>
      <c r="E3892" s="7"/>
      <c r="F3892" s="21"/>
      <c r="G3892" s="22"/>
      <c r="H3892" s="273"/>
      <c r="I3892" s="23"/>
      <c r="J3892" s="24"/>
      <c r="K3892" s="35"/>
      <c r="L3892" s="246"/>
      <c r="M3892" s="340"/>
    </row>
    <row r="3893" spans="1:13" s="38" customFormat="1" ht="15" x14ac:dyDescent="0.2">
      <c r="A3893" s="25"/>
      <c r="B3893" s="18"/>
      <c r="C3893" s="19"/>
      <c r="D3893" s="143"/>
      <c r="E3893" s="7"/>
      <c r="F3893" s="21"/>
      <c r="G3893" s="22"/>
      <c r="H3893" s="273"/>
      <c r="I3893" s="23"/>
      <c r="J3893" s="24"/>
      <c r="K3893" s="35"/>
      <c r="L3893" s="246"/>
      <c r="M3893" s="340"/>
    </row>
    <row r="3894" spans="1:13" s="38" customFormat="1" ht="15" x14ac:dyDescent="0.25">
      <c r="A3894" s="17"/>
      <c r="B3894" s="18"/>
      <c r="C3894" s="19"/>
      <c r="D3894" s="143"/>
      <c r="E3894" s="7"/>
      <c r="F3894" s="21"/>
      <c r="G3894" s="22"/>
      <c r="H3894" s="273"/>
      <c r="I3894" s="23"/>
      <c r="J3894" s="24"/>
      <c r="K3894" s="35"/>
      <c r="L3894" s="246"/>
      <c r="M3894" s="340"/>
    </row>
    <row r="3895" spans="1:13" s="38" customFormat="1" ht="15" x14ac:dyDescent="0.2">
      <c r="A3895" s="25"/>
      <c r="B3895" s="18"/>
      <c r="C3895" s="19"/>
      <c r="D3895" s="143"/>
      <c r="E3895" s="7"/>
      <c r="F3895" s="21"/>
      <c r="G3895" s="22"/>
      <c r="H3895" s="273"/>
      <c r="I3895" s="23"/>
      <c r="J3895" s="24"/>
      <c r="K3895" s="35"/>
      <c r="L3895" s="246"/>
      <c r="M3895" s="340"/>
    </row>
    <row r="3896" spans="1:13" s="38" customFormat="1" ht="15" x14ac:dyDescent="0.2">
      <c r="A3896" s="25"/>
      <c r="B3896" s="18"/>
      <c r="C3896" s="19"/>
      <c r="D3896" s="143"/>
      <c r="E3896" s="7"/>
      <c r="F3896" s="21"/>
      <c r="G3896" s="22"/>
      <c r="H3896" s="273"/>
      <c r="I3896" s="23"/>
      <c r="J3896" s="24"/>
      <c r="K3896" s="35"/>
      <c r="L3896" s="246"/>
      <c r="M3896" s="340"/>
    </row>
    <row r="3897" spans="1:13" s="38" customFormat="1" ht="15" x14ac:dyDescent="0.2">
      <c r="A3897" s="25"/>
      <c r="B3897" s="18"/>
      <c r="C3897" s="19"/>
      <c r="D3897" s="143"/>
      <c r="E3897" s="7"/>
      <c r="F3897" s="21"/>
      <c r="G3897" s="22"/>
      <c r="H3897" s="273"/>
      <c r="I3897" s="23"/>
      <c r="J3897" s="24"/>
      <c r="K3897" s="35"/>
      <c r="L3897" s="246"/>
      <c r="M3897" s="340"/>
    </row>
    <row r="3898" spans="1:13" s="38" customFormat="1" ht="15" x14ac:dyDescent="0.2">
      <c r="A3898" s="25"/>
      <c r="B3898" s="18"/>
      <c r="C3898" s="19"/>
      <c r="D3898" s="143"/>
      <c r="E3898" s="7"/>
      <c r="F3898" s="21"/>
      <c r="G3898" s="22"/>
      <c r="H3898" s="273"/>
      <c r="I3898" s="23"/>
      <c r="J3898" s="24"/>
      <c r="K3898" s="35"/>
      <c r="L3898" s="246"/>
      <c r="M3898" s="340"/>
    </row>
    <row r="3899" spans="1:13" s="38" customFormat="1" ht="15" x14ac:dyDescent="0.2">
      <c r="A3899" s="25"/>
      <c r="B3899" s="18"/>
      <c r="C3899" s="19"/>
      <c r="D3899" s="143"/>
      <c r="E3899" s="7"/>
      <c r="F3899" s="21"/>
      <c r="G3899" s="22"/>
      <c r="H3899" s="273"/>
      <c r="I3899" s="23"/>
      <c r="J3899" s="24"/>
      <c r="K3899" s="35"/>
      <c r="L3899" s="246"/>
      <c r="M3899" s="340"/>
    </row>
    <row r="3900" spans="1:13" s="38" customFormat="1" ht="15" x14ac:dyDescent="0.2">
      <c r="A3900" s="25"/>
      <c r="B3900" s="18"/>
      <c r="C3900" s="19"/>
      <c r="D3900" s="143"/>
      <c r="E3900" s="7"/>
      <c r="F3900" s="21"/>
      <c r="G3900" s="22"/>
      <c r="H3900" s="273"/>
      <c r="I3900" s="23"/>
      <c r="J3900" s="24"/>
      <c r="K3900" s="35"/>
      <c r="L3900" s="246"/>
      <c r="M3900" s="340"/>
    </row>
    <row r="3901" spans="1:13" s="38" customFormat="1" ht="15" x14ac:dyDescent="0.2">
      <c r="A3901" s="25"/>
      <c r="B3901" s="18"/>
      <c r="C3901" s="19"/>
      <c r="D3901" s="143"/>
      <c r="E3901" s="7"/>
      <c r="F3901" s="21"/>
      <c r="G3901" s="22"/>
      <c r="H3901" s="273"/>
      <c r="I3901" s="23"/>
      <c r="J3901" s="24"/>
      <c r="K3901" s="35"/>
      <c r="L3901" s="246"/>
      <c r="M3901" s="340"/>
    </row>
    <row r="3902" spans="1:13" s="38" customFormat="1" ht="15" x14ac:dyDescent="0.2">
      <c r="A3902" s="25"/>
      <c r="B3902" s="18"/>
      <c r="C3902" s="19"/>
      <c r="D3902" s="143"/>
      <c r="E3902" s="7"/>
      <c r="F3902" s="21"/>
      <c r="G3902" s="22"/>
      <c r="H3902" s="273"/>
      <c r="I3902" s="23"/>
      <c r="J3902" s="24"/>
      <c r="K3902" s="35"/>
      <c r="L3902" s="246"/>
      <c r="M3902" s="340"/>
    </row>
    <row r="3903" spans="1:13" s="38" customFormat="1" ht="15" x14ac:dyDescent="0.2">
      <c r="A3903" s="25"/>
      <c r="B3903" s="18"/>
      <c r="C3903" s="19"/>
      <c r="D3903" s="143"/>
      <c r="E3903" s="7"/>
      <c r="F3903" s="21"/>
      <c r="G3903" s="22"/>
      <c r="H3903" s="273"/>
      <c r="I3903" s="23"/>
      <c r="J3903" s="24"/>
      <c r="K3903" s="35"/>
      <c r="L3903" s="246"/>
      <c r="M3903" s="340"/>
    </row>
    <row r="3904" spans="1:13" s="38" customFormat="1" ht="15" x14ac:dyDescent="0.2">
      <c r="A3904" s="25"/>
      <c r="B3904" s="18"/>
      <c r="C3904" s="19"/>
      <c r="D3904" s="143"/>
      <c r="E3904" s="7"/>
      <c r="F3904" s="21"/>
      <c r="G3904" s="22"/>
      <c r="H3904" s="273"/>
      <c r="I3904" s="23"/>
      <c r="J3904" s="24"/>
      <c r="K3904" s="35"/>
      <c r="L3904" s="246"/>
      <c r="M3904" s="340"/>
    </row>
    <row r="3905" spans="1:13" s="38" customFormat="1" ht="15" x14ac:dyDescent="0.25">
      <c r="A3905" s="17"/>
      <c r="B3905" s="18"/>
      <c r="C3905" s="19"/>
      <c r="D3905" s="143"/>
      <c r="E3905" s="7"/>
      <c r="F3905" s="21"/>
      <c r="G3905" s="22"/>
      <c r="H3905" s="273"/>
      <c r="I3905" s="23"/>
      <c r="J3905" s="24"/>
      <c r="K3905" s="35"/>
      <c r="L3905" s="246"/>
      <c r="M3905" s="340"/>
    </row>
    <row r="3906" spans="1:13" s="38" customFormat="1" ht="15" x14ac:dyDescent="0.25">
      <c r="A3906" s="25"/>
      <c r="B3906" s="18"/>
      <c r="C3906" s="19"/>
      <c r="D3906" s="143"/>
      <c r="E3906" s="7"/>
      <c r="F3906" s="21"/>
      <c r="G3906" s="22"/>
      <c r="H3906" s="273"/>
      <c r="I3906" s="23"/>
      <c r="J3906" s="24"/>
      <c r="K3906" s="35"/>
      <c r="L3906" s="246"/>
      <c r="M3906" s="352"/>
    </row>
    <row r="3907" spans="1:13" s="38" customFormat="1" ht="15" x14ac:dyDescent="0.25">
      <c r="A3907" s="25"/>
      <c r="B3907" s="18"/>
      <c r="C3907" s="19"/>
      <c r="D3907" s="143"/>
      <c r="E3907" s="7"/>
      <c r="F3907" s="21"/>
      <c r="G3907" s="22"/>
      <c r="H3907" s="273"/>
      <c r="I3907" s="23"/>
      <c r="J3907" s="24"/>
      <c r="K3907" s="35"/>
      <c r="L3907" s="246"/>
      <c r="M3907" s="352"/>
    </row>
    <row r="3908" spans="1:13" s="38" customFormat="1" ht="15" x14ac:dyDescent="0.2">
      <c r="A3908" s="25"/>
      <c r="B3908" s="18"/>
      <c r="C3908" s="19"/>
      <c r="D3908" s="143"/>
      <c r="E3908" s="7"/>
      <c r="F3908" s="21"/>
      <c r="G3908" s="22"/>
      <c r="H3908" s="273"/>
      <c r="I3908" s="23"/>
      <c r="J3908" s="24"/>
      <c r="K3908" s="35"/>
      <c r="L3908" s="246"/>
      <c r="M3908" s="340"/>
    </row>
    <row r="3909" spans="1:13" s="38" customFormat="1" ht="15" x14ac:dyDescent="0.2">
      <c r="A3909" s="25"/>
      <c r="B3909" s="18"/>
      <c r="C3909" s="19"/>
      <c r="D3909" s="143"/>
      <c r="E3909" s="7"/>
      <c r="F3909" s="21"/>
      <c r="G3909" s="22"/>
      <c r="H3909" s="273"/>
      <c r="I3909" s="23"/>
      <c r="J3909" s="24"/>
      <c r="K3909" s="35"/>
      <c r="L3909" s="246"/>
      <c r="M3909" s="340"/>
    </row>
    <row r="3910" spans="1:13" s="38" customFormat="1" ht="15" x14ac:dyDescent="0.2">
      <c r="A3910" s="25"/>
      <c r="B3910" s="18"/>
      <c r="C3910" s="19"/>
      <c r="D3910" s="143"/>
      <c r="E3910" s="7"/>
      <c r="F3910" s="21"/>
      <c r="G3910" s="22"/>
      <c r="H3910" s="273"/>
      <c r="I3910" s="23"/>
      <c r="J3910" s="24"/>
      <c r="K3910" s="35"/>
      <c r="L3910" s="246"/>
      <c r="M3910" s="340"/>
    </row>
    <row r="3911" spans="1:13" s="38" customFormat="1" ht="15" x14ac:dyDescent="0.25">
      <c r="A3911" s="25"/>
      <c r="B3911" s="18"/>
      <c r="C3911" s="19"/>
      <c r="D3911" s="143"/>
      <c r="E3911" s="7"/>
      <c r="F3911" s="21"/>
      <c r="G3911" s="22"/>
      <c r="H3911" s="273"/>
      <c r="I3911" s="23"/>
      <c r="J3911" s="24"/>
      <c r="K3911" s="35"/>
      <c r="L3911" s="246"/>
      <c r="M3911" s="352"/>
    </row>
    <row r="3912" spans="1:13" s="38" customFormat="1" ht="15" x14ac:dyDescent="0.25">
      <c r="A3912" s="25"/>
      <c r="B3912" s="18"/>
      <c r="C3912" s="19"/>
      <c r="D3912" s="143"/>
      <c r="E3912" s="7"/>
      <c r="F3912" s="21"/>
      <c r="G3912" s="22"/>
      <c r="H3912" s="273"/>
      <c r="I3912" s="23"/>
      <c r="J3912" s="24"/>
      <c r="K3912" s="35"/>
      <c r="L3912" s="246"/>
      <c r="M3912" s="352"/>
    </row>
    <row r="3913" spans="1:13" s="38" customFormat="1" ht="15" x14ac:dyDescent="0.25">
      <c r="A3913" s="25"/>
      <c r="B3913" s="18"/>
      <c r="C3913" s="19"/>
      <c r="D3913" s="143"/>
      <c r="E3913" s="7"/>
      <c r="F3913" s="21"/>
      <c r="G3913" s="22"/>
      <c r="H3913" s="273"/>
      <c r="I3913" s="23"/>
      <c r="J3913" s="24"/>
      <c r="K3913" s="35"/>
      <c r="L3913" s="246"/>
      <c r="M3913" s="352"/>
    </row>
    <row r="3914" spans="1:13" s="38" customFormat="1" ht="15" x14ac:dyDescent="0.25">
      <c r="A3914" s="25"/>
      <c r="B3914" s="18"/>
      <c r="C3914" s="19"/>
      <c r="D3914" s="143"/>
      <c r="E3914" s="7"/>
      <c r="F3914" s="21"/>
      <c r="G3914" s="22"/>
      <c r="H3914" s="273"/>
      <c r="I3914" s="23"/>
      <c r="J3914" s="24"/>
      <c r="K3914" s="35"/>
      <c r="L3914" s="246"/>
      <c r="M3914" s="352"/>
    </row>
    <row r="3915" spans="1:13" s="38" customFormat="1" ht="15" x14ac:dyDescent="0.25">
      <c r="A3915" s="25"/>
      <c r="B3915" s="18"/>
      <c r="C3915" s="19"/>
      <c r="D3915" s="143"/>
      <c r="E3915" s="7"/>
      <c r="F3915" s="21"/>
      <c r="G3915" s="22"/>
      <c r="H3915" s="273"/>
      <c r="I3915" s="23"/>
      <c r="J3915" s="24"/>
      <c r="K3915" s="35"/>
      <c r="L3915" s="246"/>
      <c r="M3915" s="352"/>
    </row>
    <row r="3916" spans="1:13" s="38" customFormat="1" ht="15" x14ac:dyDescent="0.25">
      <c r="A3916" s="25"/>
      <c r="B3916" s="18"/>
      <c r="C3916" s="19"/>
      <c r="D3916" s="143"/>
      <c r="E3916" s="7"/>
      <c r="F3916" s="21"/>
      <c r="G3916" s="22"/>
      <c r="H3916" s="273"/>
      <c r="I3916" s="23"/>
      <c r="J3916" s="24"/>
      <c r="K3916" s="35"/>
      <c r="L3916" s="246"/>
      <c r="M3916" s="352"/>
    </row>
    <row r="3917" spans="1:13" s="38" customFormat="1" ht="15" x14ac:dyDescent="0.25">
      <c r="A3917" s="25"/>
      <c r="B3917" s="18"/>
      <c r="C3917" s="19"/>
      <c r="D3917" s="143"/>
      <c r="E3917" s="7"/>
      <c r="F3917" s="21"/>
      <c r="G3917" s="22"/>
      <c r="H3917" s="273"/>
      <c r="I3917" s="23"/>
      <c r="J3917" s="24"/>
      <c r="K3917" s="35"/>
      <c r="L3917" s="246"/>
      <c r="M3917" s="352"/>
    </row>
    <row r="3918" spans="1:13" s="38" customFormat="1" ht="15" x14ac:dyDescent="0.25">
      <c r="A3918" s="25"/>
      <c r="B3918" s="18"/>
      <c r="C3918" s="19"/>
      <c r="D3918" s="143"/>
      <c r="E3918" s="7"/>
      <c r="F3918" s="21"/>
      <c r="G3918" s="22"/>
      <c r="H3918" s="273"/>
      <c r="I3918" s="23"/>
      <c r="J3918" s="24"/>
      <c r="K3918" s="35"/>
      <c r="L3918" s="246"/>
      <c r="M3918" s="352"/>
    </row>
    <row r="3919" spans="1:13" s="38" customFormat="1" ht="15" x14ac:dyDescent="0.25">
      <c r="A3919" s="17"/>
      <c r="B3919" s="18"/>
      <c r="C3919" s="19"/>
      <c r="D3919" s="143"/>
      <c r="E3919" s="7"/>
      <c r="F3919" s="21"/>
      <c r="G3919" s="22"/>
      <c r="H3919" s="273"/>
      <c r="I3919" s="23"/>
      <c r="J3919" s="24"/>
      <c r="K3919" s="35"/>
      <c r="L3919" s="246"/>
      <c r="M3919" s="352"/>
    </row>
    <row r="3920" spans="1:13" s="38" customFormat="1" ht="15" x14ac:dyDescent="0.2">
      <c r="A3920" s="25"/>
      <c r="B3920" s="18"/>
      <c r="C3920" s="19"/>
      <c r="D3920" s="143"/>
      <c r="E3920" s="7"/>
      <c r="F3920" s="21"/>
      <c r="G3920" s="22"/>
      <c r="H3920" s="273"/>
      <c r="I3920" s="23"/>
      <c r="J3920" s="24"/>
      <c r="K3920" s="35"/>
      <c r="L3920" s="246"/>
      <c r="M3920" s="340"/>
    </row>
    <row r="3921" spans="1:13" s="38" customFormat="1" ht="15" x14ac:dyDescent="0.25">
      <c r="A3921" s="25"/>
      <c r="B3921" s="18"/>
      <c r="C3921" s="19"/>
      <c r="D3921" s="143"/>
      <c r="E3921" s="7"/>
      <c r="F3921" s="21"/>
      <c r="G3921" s="22"/>
      <c r="H3921" s="273"/>
      <c r="I3921" s="23"/>
      <c r="J3921" s="24"/>
      <c r="K3921" s="35"/>
      <c r="L3921" s="246"/>
      <c r="M3921" s="352"/>
    </row>
    <row r="3922" spans="1:13" s="38" customFormat="1" ht="15" x14ac:dyDescent="0.2">
      <c r="A3922" s="25"/>
      <c r="B3922" s="18"/>
      <c r="C3922" s="19"/>
      <c r="D3922" s="143"/>
      <c r="E3922" s="7"/>
      <c r="F3922" s="21"/>
      <c r="G3922" s="22"/>
      <c r="H3922" s="273"/>
      <c r="I3922" s="23"/>
      <c r="J3922" s="24"/>
      <c r="K3922" s="35"/>
      <c r="L3922" s="246"/>
      <c r="M3922" s="340"/>
    </row>
    <row r="3923" spans="1:13" s="38" customFormat="1" ht="15" x14ac:dyDescent="0.25">
      <c r="A3923" s="17"/>
      <c r="B3923" s="18"/>
      <c r="C3923" s="19"/>
      <c r="D3923" s="143"/>
      <c r="E3923" s="7"/>
      <c r="F3923" s="21"/>
      <c r="G3923" s="22"/>
      <c r="H3923" s="273"/>
      <c r="I3923" s="23"/>
      <c r="J3923" s="24"/>
      <c r="K3923" s="35"/>
      <c r="L3923" s="246"/>
      <c r="M3923" s="340"/>
    </row>
    <row r="3924" spans="1:13" s="38" customFormat="1" ht="15" x14ac:dyDescent="0.2">
      <c r="A3924" s="25"/>
      <c r="B3924" s="18"/>
      <c r="C3924" s="19"/>
      <c r="D3924" s="143"/>
      <c r="E3924" s="7"/>
      <c r="F3924" s="21"/>
      <c r="G3924" s="22"/>
      <c r="H3924" s="273"/>
      <c r="I3924" s="23"/>
      <c r="J3924" s="24"/>
      <c r="K3924" s="35"/>
      <c r="L3924" s="246"/>
      <c r="M3924" s="340"/>
    </row>
    <row r="3925" spans="1:13" s="38" customFormat="1" ht="15" x14ac:dyDescent="0.2">
      <c r="A3925" s="25"/>
      <c r="B3925" s="18"/>
      <c r="C3925" s="19"/>
      <c r="D3925" s="143"/>
      <c r="E3925" s="7"/>
      <c r="F3925" s="21"/>
      <c r="G3925" s="22"/>
      <c r="H3925" s="273"/>
      <c r="I3925" s="23"/>
      <c r="J3925" s="24"/>
      <c r="K3925" s="35"/>
      <c r="L3925" s="246"/>
      <c r="M3925" s="340"/>
    </row>
    <row r="3926" spans="1:13" s="38" customFormat="1" ht="15" x14ac:dyDescent="0.25">
      <c r="A3926" s="25"/>
      <c r="B3926" s="18"/>
      <c r="C3926" s="19"/>
      <c r="D3926" s="143"/>
      <c r="E3926" s="7"/>
      <c r="F3926" s="21"/>
      <c r="G3926" s="22"/>
      <c r="H3926" s="273"/>
      <c r="I3926" s="23"/>
      <c r="J3926" s="24"/>
      <c r="K3926" s="35"/>
      <c r="L3926" s="246"/>
      <c r="M3926" s="352"/>
    </row>
    <row r="3927" spans="1:13" s="38" customFormat="1" ht="15" x14ac:dyDescent="0.25">
      <c r="A3927" s="25"/>
      <c r="B3927" s="18"/>
      <c r="C3927" s="19"/>
      <c r="D3927" s="143"/>
      <c r="E3927" s="7"/>
      <c r="F3927" s="21"/>
      <c r="G3927" s="22"/>
      <c r="H3927" s="273"/>
      <c r="I3927" s="23"/>
      <c r="J3927" s="24"/>
      <c r="K3927" s="35"/>
      <c r="L3927" s="246"/>
      <c r="M3927" s="352"/>
    </row>
    <row r="3928" spans="1:13" s="38" customFormat="1" ht="15" x14ac:dyDescent="0.25">
      <c r="A3928" s="25"/>
      <c r="B3928" s="18"/>
      <c r="C3928" s="19"/>
      <c r="D3928" s="143"/>
      <c r="E3928" s="7"/>
      <c r="F3928" s="21"/>
      <c r="G3928" s="22"/>
      <c r="H3928" s="273"/>
      <c r="I3928" s="23"/>
      <c r="J3928" s="24"/>
      <c r="K3928" s="35"/>
      <c r="L3928" s="246"/>
      <c r="M3928" s="352"/>
    </row>
    <row r="3929" spans="1:13" s="38" customFormat="1" ht="15" x14ac:dyDescent="0.25">
      <c r="A3929" s="25"/>
      <c r="B3929" s="18"/>
      <c r="C3929" s="19"/>
      <c r="D3929" s="143"/>
      <c r="E3929" s="7"/>
      <c r="F3929" s="21"/>
      <c r="G3929" s="22"/>
      <c r="H3929" s="273"/>
      <c r="I3929" s="23"/>
      <c r="J3929" s="24"/>
      <c r="K3929" s="35"/>
      <c r="L3929" s="246"/>
      <c r="M3929" s="352"/>
    </row>
    <row r="3930" spans="1:13" s="38" customFormat="1" ht="15" x14ac:dyDescent="0.25">
      <c r="A3930" s="17"/>
      <c r="B3930" s="18"/>
      <c r="C3930" s="19"/>
      <c r="D3930" s="143"/>
      <c r="E3930" s="7"/>
      <c r="F3930" s="21"/>
      <c r="G3930" s="22"/>
      <c r="H3930" s="273"/>
      <c r="I3930" s="23"/>
      <c r="J3930" s="24"/>
      <c r="K3930" s="35"/>
      <c r="L3930" s="246"/>
      <c r="M3930" s="352"/>
    </row>
    <row r="3931" spans="1:13" s="38" customFormat="1" ht="15" x14ac:dyDescent="0.2">
      <c r="A3931" s="25"/>
      <c r="B3931" s="18"/>
      <c r="C3931" s="19"/>
      <c r="D3931" s="143"/>
      <c r="E3931" s="7"/>
      <c r="F3931" s="21"/>
      <c r="G3931" s="22"/>
      <c r="H3931" s="273"/>
      <c r="I3931" s="23"/>
      <c r="J3931" s="24"/>
      <c r="K3931" s="35"/>
      <c r="L3931" s="246"/>
      <c r="M3931" s="340"/>
    </row>
    <row r="3932" spans="1:13" s="38" customFormat="1" ht="15" x14ac:dyDescent="0.2">
      <c r="A3932" s="25"/>
      <c r="B3932" s="18"/>
      <c r="C3932" s="19"/>
      <c r="D3932" s="143"/>
      <c r="E3932" s="7"/>
      <c r="F3932" s="21"/>
      <c r="G3932" s="22"/>
      <c r="H3932" s="273"/>
      <c r="I3932" s="23"/>
      <c r="J3932" s="24"/>
      <c r="K3932" s="35"/>
      <c r="L3932" s="246"/>
      <c r="M3932" s="340"/>
    </row>
    <row r="3933" spans="1:13" s="38" customFormat="1" ht="15" x14ac:dyDescent="0.2">
      <c r="A3933" s="25"/>
      <c r="B3933" s="18"/>
      <c r="C3933" s="19"/>
      <c r="D3933" s="143"/>
      <c r="E3933" s="7"/>
      <c r="F3933" s="21"/>
      <c r="G3933" s="22"/>
      <c r="H3933" s="273"/>
      <c r="I3933" s="23"/>
      <c r="J3933" s="24"/>
      <c r="K3933" s="35"/>
      <c r="L3933" s="246"/>
      <c r="M3933" s="340"/>
    </row>
    <row r="3934" spans="1:13" s="38" customFormat="1" ht="15" x14ac:dyDescent="0.2">
      <c r="A3934" s="25"/>
      <c r="B3934" s="18"/>
      <c r="C3934" s="19"/>
      <c r="D3934" s="143"/>
      <c r="E3934" s="7"/>
      <c r="F3934" s="21"/>
      <c r="G3934" s="22"/>
      <c r="H3934" s="273"/>
      <c r="I3934" s="23"/>
      <c r="J3934" s="24"/>
      <c r="K3934" s="35"/>
      <c r="L3934" s="246"/>
      <c r="M3934" s="340"/>
    </row>
    <row r="3935" spans="1:13" s="38" customFormat="1" ht="15" x14ac:dyDescent="0.2">
      <c r="A3935" s="25"/>
      <c r="B3935" s="18"/>
      <c r="C3935" s="19"/>
      <c r="D3935" s="143"/>
      <c r="E3935" s="7"/>
      <c r="F3935" s="21"/>
      <c r="G3935" s="22"/>
      <c r="H3935" s="273"/>
      <c r="I3935" s="23"/>
      <c r="J3935" s="24"/>
      <c r="K3935" s="35"/>
      <c r="L3935" s="246"/>
      <c r="M3935" s="340"/>
    </row>
    <row r="3936" spans="1:13" s="38" customFormat="1" ht="15" x14ac:dyDescent="0.2">
      <c r="A3936" s="25"/>
      <c r="B3936" s="18"/>
      <c r="C3936" s="19"/>
      <c r="D3936" s="143"/>
      <c r="E3936" s="7"/>
      <c r="F3936" s="21"/>
      <c r="G3936" s="22"/>
      <c r="H3936" s="273"/>
      <c r="I3936" s="23"/>
      <c r="J3936" s="24"/>
      <c r="K3936" s="35"/>
      <c r="L3936" s="246"/>
      <c r="M3936" s="340"/>
    </row>
    <row r="3937" spans="1:13" s="38" customFormat="1" ht="15" x14ac:dyDescent="0.2">
      <c r="A3937" s="25"/>
      <c r="B3937" s="18"/>
      <c r="C3937" s="19"/>
      <c r="D3937" s="143"/>
      <c r="E3937" s="7"/>
      <c r="F3937" s="21"/>
      <c r="G3937" s="22"/>
      <c r="H3937" s="273"/>
      <c r="I3937" s="23"/>
      <c r="J3937" s="24"/>
      <c r="K3937" s="35"/>
      <c r="L3937" s="246"/>
      <c r="M3937" s="340"/>
    </row>
    <row r="3938" spans="1:13" s="38" customFormat="1" ht="15" x14ac:dyDescent="0.2">
      <c r="A3938" s="25"/>
      <c r="B3938" s="18"/>
      <c r="C3938" s="19"/>
      <c r="D3938" s="143"/>
      <c r="E3938" s="7"/>
      <c r="F3938" s="21"/>
      <c r="G3938" s="22"/>
      <c r="H3938" s="273"/>
      <c r="I3938" s="23"/>
      <c r="J3938" s="24"/>
      <c r="K3938" s="35"/>
      <c r="L3938" s="246"/>
      <c r="M3938" s="340"/>
    </row>
    <row r="3939" spans="1:13" s="38" customFormat="1" ht="15" x14ac:dyDescent="0.2">
      <c r="A3939" s="25"/>
      <c r="B3939" s="18"/>
      <c r="C3939" s="19"/>
      <c r="D3939" s="143"/>
      <c r="E3939" s="7"/>
      <c r="F3939" s="21"/>
      <c r="G3939" s="22"/>
      <c r="H3939" s="273"/>
      <c r="I3939" s="23"/>
      <c r="J3939" s="24"/>
      <c r="K3939" s="35"/>
      <c r="L3939" s="246"/>
      <c r="M3939" s="340"/>
    </row>
    <row r="3940" spans="1:13" s="38" customFormat="1" ht="15" x14ac:dyDescent="0.2">
      <c r="A3940" s="25"/>
      <c r="B3940" s="18"/>
      <c r="C3940" s="19"/>
      <c r="D3940" s="143"/>
      <c r="E3940" s="7"/>
      <c r="F3940" s="21"/>
      <c r="G3940" s="22"/>
      <c r="H3940" s="273"/>
      <c r="I3940" s="23"/>
      <c r="J3940" s="24"/>
      <c r="K3940" s="35"/>
      <c r="L3940" s="246"/>
      <c r="M3940" s="340"/>
    </row>
    <row r="3941" spans="1:13" ht="15" x14ac:dyDescent="0.2">
      <c r="A3941" s="25"/>
      <c r="B3941" s="18"/>
      <c r="C3941" s="19"/>
      <c r="D3941" s="143"/>
      <c r="E3941" s="7"/>
      <c r="F3941" s="21"/>
      <c r="G3941" s="22"/>
      <c r="H3941" s="273"/>
      <c r="I3941" s="23"/>
      <c r="J3941" s="24"/>
    </row>
    <row r="3942" spans="1:13" ht="15" x14ac:dyDescent="0.2">
      <c r="A3942" s="25"/>
      <c r="B3942" s="18"/>
      <c r="C3942" s="19"/>
      <c r="D3942" s="143"/>
      <c r="E3942" s="7"/>
      <c r="F3942" s="21"/>
      <c r="G3942" s="22"/>
      <c r="H3942" s="273"/>
      <c r="I3942" s="23"/>
      <c r="J3942" s="24"/>
    </row>
    <row r="3943" spans="1:13" ht="15" x14ac:dyDescent="0.2">
      <c r="A3943" s="25"/>
      <c r="B3943" s="18"/>
      <c r="C3943" s="19"/>
      <c r="D3943" s="143"/>
      <c r="E3943" s="7"/>
      <c r="F3943" s="21"/>
      <c r="G3943" s="22"/>
      <c r="H3943" s="273"/>
      <c r="I3943" s="23"/>
      <c r="J3943" s="24"/>
    </row>
    <row r="3944" spans="1:13" ht="15" x14ac:dyDescent="0.2">
      <c r="A3944" s="25"/>
      <c r="B3944" s="18"/>
      <c r="C3944" s="19"/>
      <c r="D3944" s="143"/>
      <c r="E3944" s="7"/>
      <c r="F3944" s="21"/>
      <c r="G3944" s="22"/>
      <c r="H3944" s="273"/>
      <c r="I3944" s="23"/>
      <c r="J3944" s="24"/>
    </row>
    <row r="3945" spans="1:13" ht="15" x14ac:dyDescent="0.2">
      <c r="A3945" s="25"/>
      <c r="B3945" s="18"/>
      <c r="C3945" s="19"/>
      <c r="D3945" s="143"/>
      <c r="E3945" s="7"/>
      <c r="F3945" s="21"/>
      <c r="G3945" s="22"/>
      <c r="H3945" s="273"/>
      <c r="I3945" s="23"/>
      <c r="J3945" s="24"/>
    </row>
    <row r="3946" spans="1:13" ht="15" x14ac:dyDescent="0.2">
      <c r="A3946" s="25"/>
      <c r="B3946" s="18"/>
      <c r="C3946" s="19"/>
      <c r="D3946" s="143"/>
      <c r="E3946" s="7"/>
      <c r="F3946" s="21"/>
      <c r="G3946" s="22"/>
      <c r="H3946" s="273"/>
      <c r="I3946" s="23"/>
      <c r="J3946" s="24"/>
    </row>
    <row r="3947" spans="1:13" ht="15" x14ac:dyDescent="0.2">
      <c r="A3947" s="25"/>
      <c r="B3947" s="18"/>
      <c r="C3947" s="19"/>
      <c r="D3947" s="143"/>
      <c r="E3947" s="7"/>
      <c r="F3947" s="21"/>
      <c r="G3947" s="22"/>
      <c r="H3947" s="273"/>
      <c r="I3947" s="23"/>
      <c r="J3947" s="24"/>
    </row>
    <row r="3948" spans="1:13" ht="15" x14ac:dyDescent="0.2">
      <c r="A3948" s="25"/>
      <c r="B3948" s="18"/>
      <c r="C3948" s="19"/>
      <c r="D3948" s="143"/>
      <c r="E3948" s="7"/>
      <c r="F3948" s="21"/>
      <c r="G3948" s="22"/>
      <c r="H3948" s="273"/>
      <c r="I3948" s="23"/>
      <c r="J3948" s="24"/>
    </row>
    <row r="3949" spans="1:13" ht="15" x14ac:dyDescent="0.25">
      <c r="A3949" s="17"/>
      <c r="B3949" s="18"/>
      <c r="C3949" s="19"/>
      <c r="D3949" s="143"/>
      <c r="E3949" s="7"/>
      <c r="F3949" s="21"/>
      <c r="G3949" s="22"/>
      <c r="H3949" s="273"/>
      <c r="I3949" s="23"/>
      <c r="J3949" s="24"/>
    </row>
    <row r="3950" spans="1:13" ht="15" x14ac:dyDescent="0.2">
      <c r="A3950" s="25"/>
      <c r="B3950" s="18"/>
      <c r="C3950" s="19"/>
      <c r="D3950" s="143"/>
      <c r="E3950" s="7"/>
      <c r="F3950" s="21"/>
      <c r="G3950" s="22"/>
      <c r="H3950" s="273"/>
      <c r="I3950" s="23"/>
      <c r="J3950" s="24"/>
    </row>
    <row r="3951" spans="1:13" ht="15" x14ac:dyDescent="0.2">
      <c r="A3951" s="25"/>
      <c r="B3951" s="18"/>
      <c r="C3951" s="19"/>
      <c r="D3951" s="143"/>
      <c r="E3951" s="7"/>
      <c r="F3951" s="21"/>
      <c r="G3951" s="22"/>
      <c r="H3951" s="273"/>
      <c r="I3951" s="23"/>
      <c r="J3951" s="24"/>
    </row>
    <row r="3952" spans="1:13" ht="15" x14ac:dyDescent="0.2">
      <c r="A3952" s="25"/>
      <c r="B3952" s="18"/>
      <c r="C3952" s="19"/>
      <c r="D3952" s="143"/>
      <c r="E3952" s="7"/>
      <c r="F3952" s="21"/>
      <c r="G3952" s="22"/>
      <c r="H3952" s="273"/>
      <c r="I3952" s="23"/>
      <c r="J3952" s="24"/>
    </row>
    <row r="3953" spans="1:10" ht="15" x14ac:dyDescent="0.25">
      <c r="A3953" s="25"/>
      <c r="B3953" s="229"/>
      <c r="C3953" s="19"/>
      <c r="D3953" s="143"/>
      <c r="E3953" s="7"/>
      <c r="F3953" s="21"/>
      <c r="G3953" s="22"/>
      <c r="H3953" s="273"/>
      <c r="I3953" s="23"/>
      <c r="J3953" s="24"/>
    </row>
    <row r="3954" spans="1:10" ht="15" x14ac:dyDescent="0.2">
      <c r="A3954" s="25"/>
      <c r="B3954" s="18"/>
      <c r="C3954" s="19"/>
      <c r="D3954" s="143"/>
      <c r="E3954" s="7"/>
      <c r="F3954" s="21"/>
      <c r="G3954" s="22"/>
      <c r="H3954" s="273"/>
      <c r="I3954" s="23"/>
      <c r="J3954" s="24"/>
    </row>
    <row r="3955" spans="1:10" ht="15" x14ac:dyDescent="0.25">
      <c r="A3955" s="17"/>
      <c r="B3955" s="18"/>
      <c r="C3955" s="19"/>
      <c r="D3955" s="143"/>
      <c r="E3955" s="7"/>
      <c r="F3955" s="21"/>
      <c r="G3955" s="22"/>
      <c r="H3955" s="273"/>
      <c r="I3955" s="23"/>
      <c r="J3955" s="24"/>
    </row>
    <row r="3956" spans="1:10" ht="15" x14ac:dyDescent="0.2">
      <c r="A3956" s="25"/>
      <c r="B3956" s="18"/>
      <c r="C3956" s="19"/>
      <c r="D3956" s="143"/>
      <c r="E3956" s="7"/>
      <c r="F3956" s="21"/>
      <c r="G3956" s="22"/>
      <c r="H3956" s="273"/>
      <c r="I3956" s="23"/>
      <c r="J3956" s="24"/>
    </row>
    <row r="3957" spans="1:10" ht="15" x14ac:dyDescent="0.2">
      <c r="A3957" s="25"/>
      <c r="B3957" s="18"/>
      <c r="C3957" s="19"/>
      <c r="D3957" s="143"/>
      <c r="E3957" s="7"/>
      <c r="F3957" s="21"/>
      <c r="G3957" s="22"/>
      <c r="H3957" s="273"/>
      <c r="I3957" s="23"/>
      <c r="J3957" s="24"/>
    </row>
    <row r="3958" spans="1:10" ht="15" x14ac:dyDescent="0.2">
      <c r="A3958" s="25"/>
      <c r="B3958" s="18"/>
      <c r="C3958" s="19"/>
      <c r="D3958" s="143"/>
      <c r="E3958" s="7"/>
      <c r="F3958" s="21"/>
      <c r="G3958" s="22"/>
      <c r="H3958" s="273"/>
      <c r="I3958" s="23"/>
      <c r="J3958" s="24"/>
    </row>
    <row r="3959" spans="1:10" ht="15" x14ac:dyDescent="0.2">
      <c r="A3959" s="25"/>
      <c r="B3959" s="18"/>
      <c r="C3959" s="19"/>
      <c r="D3959" s="143"/>
      <c r="E3959" s="7"/>
      <c r="F3959" s="21"/>
      <c r="G3959" s="22"/>
      <c r="H3959" s="273"/>
      <c r="I3959" s="23"/>
      <c r="J3959" s="24"/>
    </row>
    <row r="3960" spans="1:10" ht="15" x14ac:dyDescent="0.2">
      <c r="A3960" s="25"/>
      <c r="B3960" s="18"/>
      <c r="C3960" s="19"/>
      <c r="D3960" s="143"/>
      <c r="E3960" s="7"/>
      <c r="F3960" s="21"/>
      <c r="G3960" s="22"/>
      <c r="H3960" s="273"/>
      <c r="I3960" s="23"/>
      <c r="J3960" s="24"/>
    </row>
    <row r="3961" spans="1:10" ht="15" x14ac:dyDescent="0.2">
      <c r="A3961" s="25"/>
      <c r="B3961" s="18"/>
      <c r="C3961" s="19"/>
      <c r="D3961" s="143"/>
      <c r="E3961" s="7"/>
      <c r="F3961" s="21"/>
      <c r="G3961" s="22"/>
      <c r="H3961" s="273"/>
      <c r="I3961" s="23"/>
      <c r="J3961" s="24"/>
    </row>
    <row r="3962" spans="1:10" ht="15" x14ac:dyDescent="0.2">
      <c r="A3962" s="25"/>
      <c r="B3962" s="18"/>
      <c r="C3962" s="19"/>
      <c r="D3962" s="143"/>
      <c r="E3962" s="7"/>
      <c r="F3962" s="21"/>
      <c r="G3962" s="22"/>
      <c r="H3962" s="273"/>
      <c r="I3962" s="23"/>
      <c r="J3962" s="24"/>
    </row>
    <row r="3963" spans="1:10" ht="15" x14ac:dyDescent="0.2">
      <c r="A3963" s="25"/>
      <c r="B3963" s="18"/>
      <c r="C3963" s="19"/>
      <c r="D3963" s="143"/>
      <c r="E3963" s="7"/>
      <c r="F3963" s="21"/>
      <c r="G3963" s="22"/>
      <c r="H3963" s="273"/>
      <c r="I3963" s="23"/>
      <c r="J3963" s="24"/>
    </row>
    <row r="3964" spans="1:10" ht="15" x14ac:dyDescent="0.2">
      <c r="A3964" s="25"/>
      <c r="B3964" s="18"/>
      <c r="C3964" s="19"/>
      <c r="D3964" s="143"/>
      <c r="E3964" s="7"/>
      <c r="F3964" s="21"/>
      <c r="G3964" s="22"/>
      <c r="H3964" s="273"/>
      <c r="I3964" s="23"/>
      <c r="J3964" s="24"/>
    </row>
    <row r="3965" spans="1:10" ht="15" x14ac:dyDescent="0.2">
      <c r="A3965" s="25"/>
      <c r="B3965" s="18"/>
      <c r="C3965" s="19"/>
      <c r="D3965" s="143"/>
      <c r="E3965" s="7"/>
      <c r="F3965" s="21"/>
      <c r="G3965" s="22"/>
      <c r="H3965" s="273"/>
      <c r="I3965" s="23"/>
      <c r="J3965" s="24"/>
    </row>
    <row r="3966" spans="1:10" ht="15" x14ac:dyDescent="0.2">
      <c r="A3966" s="25"/>
      <c r="B3966" s="18"/>
      <c r="C3966" s="19"/>
      <c r="D3966" s="143"/>
      <c r="E3966" s="7"/>
      <c r="F3966" s="21"/>
      <c r="G3966" s="22"/>
      <c r="H3966" s="273"/>
      <c r="I3966" s="23"/>
      <c r="J3966" s="24"/>
    </row>
    <row r="3967" spans="1:10" ht="15" x14ac:dyDescent="0.2">
      <c r="A3967" s="25"/>
      <c r="B3967" s="18"/>
      <c r="C3967" s="19"/>
      <c r="D3967" s="143"/>
      <c r="E3967" s="7"/>
      <c r="F3967" s="21"/>
      <c r="G3967" s="22"/>
      <c r="H3967" s="273"/>
      <c r="I3967" s="23"/>
      <c r="J3967" s="24"/>
    </row>
    <row r="3968" spans="1:10" ht="15" x14ac:dyDescent="0.2">
      <c r="A3968" s="25"/>
      <c r="B3968" s="18"/>
      <c r="C3968" s="19"/>
      <c r="D3968" s="143"/>
      <c r="E3968" s="7"/>
      <c r="F3968" s="21"/>
      <c r="G3968" s="22"/>
      <c r="H3968" s="273"/>
      <c r="I3968" s="23"/>
      <c r="J3968" s="24"/>
    </row>
    <row r="3969" spans="1:13" ht="15" x14ac:dyDescent="0.2">
      <c r="A3969" s="25"/>
      <c r="B3969" s="18"/>
      <c r="C3969" s="19"/>
      <c r="D3969" s="143"/>
      <c r="E3969" s="7"/>
      <c r="F3969" s="21"/>
      <c r="G3969" s="22"/>
      <c r="H3969" s="273"/>
      <c r="I3969" s="23"/>
      <c r="J3969" s="24"/>
    </row>
    <row r="3970" spans="1:13" ht="15" x14ac:dyDescent="0.2">
      <c r="A3970" s="25"/>
      <c r="B3970" s="18"/>
      <c r="C3970" s="19"/>
      <c r="D3970" s="143"/>
      <c r="E3970" s="7"/>
      <c r="F3970" s="21"/>
      <c r="G3970" s="22"/>
      <c r="H3970" s="273"/>
      <c r="I3970" s="23"/>
      <c r="J3970" s="24"/>
    </row>
    <row r="3971" spans="1:13" ht="15" x14ac:dyDescent="0.2">
      <c r="A3971" s="25"/>
      <c r="B3971" s="18"/>
      <c r="C3971" s="19"/>
      <c r="D3971" s="143"/>
      <c r="E3971" s="7"/>
      <c r="F3971" s="21"/>
      <c r="G3971" s="22"/>
      <c r="H3971" s="273"/>
      <c r="I3971" s="23"/>
      <c r="J3971" s="24"/>
    </row>
    <row r="3972" spans="1:13" ht="15" x14ac:dyDescent="0.2">
      <c r="A3972" s="25"/>
      <c r="B3972" s="18"/>
      <c r="C3972" s="19"/>
      <c r="D3972" s="143"/>
      <c r="E3972" s="7"/>
      <c r="F3972" s="21"/>
      <c r="G3972" s="22"/>
      <c r="H3972" s="273"/>
      <c r="I3972" s="23"/>
      <c r="J3972" s="24"/>
    </row>
    <row r="3973" spans="1:13" s="38" customFormat="1" x14ac:dyDescent="0.2">
      <c r="A3973" s="25"/>
      <c r="B3973" s="18"/>
      <c r="C3973" s="19"/>
      <c r="D3973" s="231"/>
      <c r="E3973" s="7"/>
      <c r="F3973" s="21"/>
      <c r="G3973" s="22"/>
      <c r="H3973" s="273"/>
      <c r="I3973" s="23"/>
      <c r="J3973" s="24"/>
      <c r="K3973" s="35"/>
      <c r="L3973" s="246"/>
      <c r="M3973" s="340"/>
    </row>
    <row r="3974" spans="1:13" s="38" customFormat="1" ht="15" x14ac:dyDescent="0.2">
      <c r="A3974" s="25"/>
      <c r="B3974" s="18"/>
      <c r="C3974" s="19"/>
      <c r="D3974" s="143"/>
      <c r="E3974" s="7"/>
      <c r="F3974" s="21"/>
      <c r="G3974" s="22"/>
      <c r="H3974" s="273"/>
      <c r="I3974" s="23"/>
      <c r="J3974" s="24"/>
      <c r="K3974" s="35"/>
      <c r="L3974" s="246"/>
      <c r="M3974" s="340"/>
    </row>
    <row r="3975" spans="1:13" s="38" customFormat="1" ht="15" x14ac:dyDescent="0.25">
      <c r="A3975" s="17"/>
      <c r="B3975" s="18"/>
      <c r="C3975" s="19"/>
      <c r="D3975" s="231"/>
      <c r="E3975" s="7"/>
      <c r="F3975" s="21"/>
      <c r="G3975" s="22"/>
      <c r="H3975" s="273"/>
      <c r="I3975" s="23"/>
      <c r="J3975" s="24"/>
      <c r="K3975" s="35"/>
      <c r="L3975" s="246"/>
      <c r="M3975" s="342"/>
    </row>
    <row r="3976" spans="1:13" s="38" customFormat="1" ht="15" x14ac:dyDescent="0.2">
      <c r="A3976" s="25"/>
      <c r="B3976" s="18"/>
      <c r="C3976" s="19"/>
      <c r="D3976" s="143"/>
      <c r="E3976" s="7"/>
      <c r="F3976" s="21"/>
      <c r="G3976" s="22"/>
      <c r="H3976" s="273"/>
      <c r="I3976" s="23"/>
      <c r="J3976" s="24"/>
      <c r="K3976" s="35"/>
      <c r="L3976" s="246"/>
      <c r="M3976" s="342"/>
    </row>
    <row r="3977" spans="1:13" s="38" customFormat="1" ht="15" x14ac:dyDescent="0.2">
      <c r="A3977" s="25"/>
      <c r="B3977" s="18"/>
      <c r="C3977" s="19"/>
      <c r="D3977" s="143"/>
      <c r="E3977" s="7"/>
      <c r="F3977" s="21"/>
      <c r="G3977" s="22"/>
      <c r="H3977" s="273"/>
      <c r="I3977" s="23"/>
      <c r="J3977" s="24"/>
      <c r="K3977" s="35"/>
      <c r="L3977" s="246"/>
      <c r="M3977" s="342"/>
    </row>
    <row r="3978" spans="1:13" s="38" customFormat="1" ht="15" x14ac:dyDescent="0.2">
      <c r="A3978" s="25"/>
      <c r="B3978" s="18"/>
      <c r="C3978" s="19"/>
      <c r="D3978" s="143"/>
      <c r="E3978" s="7"/>
      <c r="F3978" s="21"/>
      <c r="G3978" s="22"/>
      <c r="H3978" s="273"/>
      <c r="I3978" s="23"/>
      <c r="J3978" s="24"/>
      <c r="K3978" s="35"/>
      <c r="L3978" s="246"/>
      <c r="M3978" s="342"/>
    </row>
    <row r="3979" spans="1:13" s="38" customFormat="1" ht="15" x14ac:dyDescent="0.2">
      <c r="A3979" s="25"/>
      <c r="B3979" s="18"/>
      <c r="C3979" s="19"/>
      <c r="D3979" s="143"/>
      <c r="E3979" s="7"/>
      <c r="F3979" s="21"/>
      <c r="G3979" s="22"/>
      <c r="H3979" s="273"/>
      <c r="I3979" s="23"/>
      <c r="J3979" s="24"/>
      <c r="K3979" s="35"/>
      <c r="L3979" s="246"/>
      <c r="M3979" s="342"/>
    </row>
    <row r="3980" spans="1:13" s="38" customFormat="1" ht="15" x14ac:dyDescent="0.25">
      <c r="A3980" s="17"/>
      <c r="B3980" s="18"/>
      <c r="C3980" s="19"/>
      <c r="D3980" s="143"/>
      <c r="E3980" s="7"/>
      <c r="F3980" s="21"/>
      <c r="G3980" s="22"/>
      <c r="H3980" s="273"/>
      <c r="I3980" s="23"/>
      <c r="J3980" s="24"/>
      <c r="K3980" s="35"/>
      <c r="L3980" s="246"/>
      <c r="M3980" s="340"/>
    </row>
    <row r="3981" spans="1:13" s="38" customFormat="1" ht="15" x14ac:dyDescent="0.2">
      <c r="A3981" s="25"/>
      <c r="B3981" s="18"/>
      <c r="C3981" s="19"/>
      <c r="D3981" s="143"/>
      <c r="E3981" s="7"/>
      <c r="F3981" s="21"/>
      <c r="G3981" s="22"/>
      <c r="H3981" s="273"/>
      <c r="I3981" s="23"/>
      <c r="J3981" s="24"/>
      <c r="K3981" s="35"/>
      <c r="L3981" s="246"/>
      <c r="M3981" s="340"/>
    </row>
    <row r="3982" spans="1:13" s="38" customFormat="1" ht="15" x14ac:dyDescent="0.25">
      <c r="A3982" s="25"/>
      <c r="B3982" s="229"/>
      <c r="C3982" s="19"/>
      <c r="D3982" s="143"/>
      <c r="E3982" s="7"/>
      <c r="F3982" s="21"/>
      <c r="G3982" s="22"/>
      <c r="H3982" s="273"/>
      <c r="I3982" s="23"/>
      <c r="J3982" s="24"/>
      <c r="K3982" s="35"/>
      <c r="L3982" s="246"/>
      <c r="M3982" s="340"/>
    </row>
    <row r="3983" spans="1:13" s="38" customFormat="1" ht="15" x14ac:dyDescent="0.2">
      <c r="A3983" s="25"/>
      <c r="B3983" s="18"/>
      <c r="C3983" s="19"/>
      <c r="D3983" s="143"/>
      <c r="E3983" s="7"/>
      <c r="F3983" s="21"/>
      <c r="G3983" s="22"/>
      <c r="H3983" s="273"/>
      <c r="I3983" s="23"/>
      <c r="J3983" s="24"/>
      <c r="K3983" s="35"/>
      <c r="L3983" s="246"/>
      <c r="M3983" s="340"/>
    </row>
    <row r="3984" spans="1:13" s="38" customFormat="1" ht="15" x14ac:dyDescent="0.2">
      <c r="A3984" s="25"/>
      <c r="B3984" s="18"/>
      <c r="C3984" s="19"/>
      <c r="D3984" s="143"/>
      <c r="E3984" s="7"/>
      <c r="F3984" s="21"/>
      <c r="G3984" s="22"/>
      <c r="H3984" s="273"/>
      <c r="I3984" s="23"/>
      <c r="J3984" s="24"/>
      <c r="K3984" s="35"/>
      <c r="L3984" s="246"/>
      <c r="M3984" s="340"/>
    </row>
    <row r="3985" spans="1:13" s="38" customFormat="1" ht="15" x14ac:dyDescent="0.2">
      <c r="A3985" s="25"/>
      <c r="B3985" s="18"/>
      <c r="C3985" s="19"/>
      <c r="D3985" s="143"/>
      <c r="E3985" s="7"/>
      <c r="F3985" s="21"/>
      <c r="G3985" s="22"/>
      <c r="H3985" s="273"/>
      <c r="I3985" s="23"/>
      <c r="J3985" s="24"/>
      <c r="K3985" s="35"/>
      <c r="L3985" s="246"/>
      <c r="M3985" s="340"/>
    </row>
    <row r="3986" spans="1:13" s="38" customFormat="1" ht="15" x14ac:dyDescent="0.2">
      <c r="A3986" s="25"/>
      <c r="B3986" s="18"/>
      <c r="C3986" s="19"/>
      <c r="D3986" s="143"/>
      <c r="E3986" s="7"/>
      <c r="F3986" s="21"/>
      <c r="G3986" s="22"/>
      <c r="H3986" s="273"/>
      <c r="I3986" s="23"/>
      <c r="J3986" s="24"/>
      <c r="K3986" s="35"/>
      <c r="L3986" s="246"/>
      <c r="M3986" s="340"/>
    </row>
    <row r="3987" spans="1:13" s="38" customFormat="1" ht="15" x14ac:dyDescent="0.2">
      <c r="A3987" s="25"/>
      <c r="B3987" s="18"/>
      <c r="C3987" s="19"/>
      <c r="D3987" s="143"/>
      <c r="E3987" s="7"/>
      <c r="F3987" s="21"/>
      <c r="G3987" s="22"/>
      <c r="H3987" s="273"/>
      <c r="I3987" s="23"/>
      <c r="J3987" s="24"/>
      <c r="K3987" s="35"/>
      <c r="L3987" s="246"/>
      <c r="M3987" s="340"/>
    </row>
    <row r="3988" spans="1:13" s="38" customFormat="1" ht="15" x14ac:dyDescent="0.2">
      <c r="A3988" s="25"/>
      <c r="B3988" s="18"/>
      <c r="C3988" s="19"/>
      <c r="D3988" s="143"/>
      <c r="E3988" s="7"/>
      <c r="F3988" s="21"/>
      <c r="G3988" s="22"/>
      <c r="H3988" s="273"/>
      <c r="I3988" s="23"/>
      <c r="J3988" s="24"/>
      <c r="K3988" s="35"/>
      <c r="L3988" s="246"/>
      <c r="M3988" s="340"/>
    </row>
    <row r="3989" spans="1:13" ht="15" x14ac:dyDescent="0.2">
      <c r="A3989" s="25"/>
      <c r="B3989" s="18"/>
      <c r="C3989" s="19"/>
      <c r="D3989" s="143"/>
      <c r="E3989" s="7"/>
      <c r="F3989" s="21"/>
      <c r="G3989" s="22"/>
      <c r="H3989" s="273"/>
      <c r="I3989" s="23"/>
      <c r="J3989" s="24"/>
    </row>
    <row r="3990" spans="1:13" ht="15" x14ac:dyDescent="0.2">
      <c r="A3990" s="25"/>
      <c r="B3990" s="18"/>
      <c r="C3990" s="19"/>
      <c r="D3990" s="143"/>
      <c r="E3990" s="7"/>
      <c r="F3990" s="21"/>
      <c r="G3990" s="22"/>
      <c r="H3990" s="273"/>
      <c r="I3990" s="23"/>
      <c r="J3990" s="24"/>
    </row>
    <row r="3991" spans="1:13" ht="15" x14ac:dyDescent="0.2">
      <c r="A3991" s="25"/>
      <c r="B3991" s="18"/>
      <c r="C3991" s="19"/>
      <c r="D3991" s="143"/>
      <c r="E3991" s="7"/>
      <c r="F3991" s="21"/>
      <c r="G3991" s="22"/>
      <c r="H3991" s="273"/>
      <c r="I3991" s="23"/>
      <c r="J3991" s="24"/>
    </row>
    <row r="3992" spans="1:13" ht="15" x14ac:dyDescent="0.2">
      <c r="A3992" s="25"/>
      <c r="B3992" s="18"/>
      <c r="C3992" s="19"/>
      <c r="D3992" s="143"/>
      <c r="E3992" s="7"/>
      <c r="F3992" s="21"/>
      <c r="G3992" s="22"/>
      <c r="H3992" s="273"/>
      <c r="I3992" s="23"/>
      <c r="J3992" s="24"/>
    </row>
    <row r="3993" spans="1:13" ht="15" x14ac:dyDescent="0.2">
      <c r="A3993" s="25"/>
      <c r="B3993" s="18"/>
      <c r="C3993" s="19"/>
      <c r="D3993" s="143"/>
      <c r="E3993" s="7"/>
      <c r="F3993" s="21"/>
      <c r="G3993" s="22"/>
      <c r="H3993" s="273"/>
      <c r="I3993" s="23"/>
      <c r="J3993" s="24"/>
    </row>
    <row r="3994" spans="1:13" ht="15" x14ac:dyDescent="0.2">
      <c r="A3994" s="25"/>
      <c r="B3994" s="18"/>
      <c r="C3994" s="19"/>
      <c r="D3994" s="143"/>
      <c r="E3994" s="7"/>
      <c r="F3994" s="21"/>
      <c r="G3994" s="22"/>
      <c r="H3994" s="273"/>
      <c r="I3994" s="23"/>
      <c r="J3994" s="24"/>
    </row>
    <row r="3995" spans="1:13" ht="15" x14ac:dyDescent="0.2">
      <c r="A3995" s="25"/>
      <c r="B3995" s="18"/>
      <c r="C3995" s="19"/>
      <c r="D3995" s="143"/>
      <c r="E3995" s="7"/>
      <c r="F3995" s="21"/>
      <c r="G3995" s="22"/>
      <c r="H3995" s="273"/>
      <c r="I3995" s="23"/>
      <c r="J3995" s="24"/>
    </row>
    <row r="3996" spans="1:13" ht="15" x14ac:dyDescent="0.25">
      <c r="A3996" s="17"/>
      <c r="B3996" s="18"/>
      <c r="C3996" s="19"/>
      <c r="D3996" s="143"/>
      <c r="E3996" s="7"/>
      <c r="F3996" s="21"/>
      <c r="G3996" s="22"/>
      <c r="H3996" s="273"/>
      <c r="I3996" s="23"/>
      <c r="J3996" s="24"/>
    </row>
    <row r="3997" spans="1:13" ht="15" x14ac:dyDescent="0.2">
      <c r="A3997" s="25"/>
      <c r="B3997" s="18"/>
      <c r="C3997" s="19"/>
      <c r="D3997" s="143"/>
      <c r="E3997" s="7"/>
      <c r="F3997" s="21"/>
      <c r="G3997" s="22"/>
      <c r="H3997" s="273"/>
      <c r="I3997" s="23"/>
      <c r="J3997" s="24"/>
    </row>
    <row r="3998" spans="1:13" ht="15" x14ac:dyDescent="0.2">
      <c r="A3998" s="25"/>
      <c r="B3998" s="18"/>
      <c r="C3998" s="19"/>
      <c r="D3998" s="143"/>
      <c r="E3998" s="7"/>
      <c r="F3998" s="21"/>
      <c r="G3998" s="22"/>
      <c r="H3998" s="273"/>
      <c r="I3998" s="23"/>
      <c r="J3998" s="24"/>
    </row>
    <row r="3999" spans="1:13" ht="15" x14ac:dyDescent="0.2">
      <c r="A3999" s="25"/>
      <c r="B3999" s="18"/>
      <c r="C3999" s="19"/>
      <c r="D3999" s="143"/>
      <c r="E3999" s="7"/>
      <c r="F3999" s="21"/>
      <c r="G3999" s="22"/>
      <c r="H3999" s="273"/>
      <c r="I3999" s="23"/>
      <c r="J3999" s="24"/>
    </row>
    <row r="4000" spans="1:13" ht="15" x14ac:dyDescent="0.25">
      <c r="A4000" s="17"/>
      <c r="B4000" s="18"/>
      <c r="C4000" s="19"/>
      <c r="D4000" s="143"/>
      <c r="E4000" s="7"/>
      <c r="F4000" s="21"/>
      <c r="G4000" s="22"/>
      <c r="H4000" s="273"/>
      <c r="I4000" s="23"/>
      <c r="J4000" s="24"/>
    </row>
    <row r="4001" spans="1:10" ht="15" x14ac:dyDescent="0.2">
      <c r="A4001" s="25"/>
      <c r="B4001" s="18"/>
      <c r="C4001" s="19"/>
      <c r="D4001" s="143"/>
      <c r="E4001" s="7"/>
      <c r="F4001" s="21"/>
      <c r="G4001" s="22"/>
      <c r="H4001" s="273"/>
      <c r="I4001" s="23"/>
      <c r="J4001" s="24"/>
    </row>
    <row r="4002" spans="1:10" ht="15" x14ac:dyDescent="0.2">
      <c r="A4002" s="25"/>
      <c r="B4002" s="18"/>
      <c r="C4002" s="19"/>
      <c r="D4002" s="143"/>
      <c r="E4002" s="7"/>
      <c r="F4002" s="21"/>
      <c r="G4002" s="22"/>
      <c r="H4002" s="273"/>
      <c r="I4002" s="23"/>
      <c r="J4002" s="24"/>
    </row>
    <row r="4003" spans="1:10" ht="15" x14ac:dyDescent="0.2">
      <c r="A4003" s="25"/>
      <c r="B4003" s="18"/>
      <c r="C4003" s="19"/>
      <c r="D4003" s="143"/>
      <c r="E4003" s="7"/>
      <c r="F4003" s="21"/>
      <c r="G4003" s="22"/>
      <c r="H4003" s="273"/>
      <c r="I4003" s="23"/>
      <c r="J4003" s="24"/>
    </row>
    <row r="4004" spans="1:10" ht="15" x14ac:dyDescent="0.2">
      <c r="A4004" s="25"/>
      <c r="B4004" s="18"/>
      <c r="C4004" s="19"/>
      <c r="D4004" s="143"/>
      <c r="E4004" s="7"/>
      <c r="F4004" s="21"/>
      <c r="G4004" s="22"/>
      <c r="H4004" s="273"/>
      <c r="I4004" s="23"/>
      <c r="J4004" s="24"/>
    </row>
    <row r="4005" spans="1:10" ht="15" x14ac:dyDescent="0.2">
      <c r="A4005" s="25"/>
      <c r="B4005" s="18"/>
      <c r="C4005" s="19"/>
      <c r="D4005" s="143"/>
      <c r="E4005" s="7"/>
      <c r="F4005" s="21"/>
      <c r="G4005" s="22"/>
      <c r="H4005" s="273"/>
      <c r="I4005" s="23"/>
      <c r="J4005" s="24"/>
    </row>
    <row r="4006" spans="1:10" ht="15" x14ac:dyDescent="0.2">
      <c r="A4006" s="25"/>
      <c r="B4006" s="18"/>
      <c r="C4006" s="19"/>
      <c r="D4006" s="143"/>
      <c r="E4006" s="7"/>
      <c r="F4006" s="21"/>
      <c r="G4006" s="22"/>
      <c r="H4006" s="273"/>
      <c r="I4006" s="23"/>
      <c r="J4006" s="24"/>
    </row>
    <row r="4007" spans="1:10" ht="15" x14ac:dyDescent="0.2">
      <c r="A4007" s="25"/>
      <c r="B4007" s="18"/>
      <c r="C4007" s="19"/>
      <c r="D4007" s="143"/>
      <c r="E4007" s="7"/>
      <c r="F4007" s="21"/>
      <c r="G4007" s="22"/>
      <c r="H4007" s="273"/>
      <c r="I4007" s="23"/>
      <c r="J4007" s="24"/>
    </row>
    <row r="4008" spans="1:10" ht="15" x14ac:dyDescent="0.2">
      <c r="A4008" s="25"/>
      <c r="B4008" s="18"/>
      <c r="C4008" s="19"/>
      <c r="D4008" s="143"/>
      <c r="E4008" s="7"/>
      <c r="F4008" s="21"/>
      <c r="G4008" s="22"/>
      <c r="H4008" s="273"/>
      <c r="I4008" s="23"/>
      <c r="J4008" s="24"/>
    </row>
    <row r="4009" spans="1:10" ht="15" x14ac:dyDescent="0.2">
      <c r="A4009" s="25"/>
      <c r="B4009" s="18"/>
      <c r="C4009" s="19"/>
      <c r="D4009" s="143"/>
      <c r="E4009" s="7"/>
      <c r="F4009" s="21"/>
      <c r="G4009" s="22"/>
      <c r="H4009" s="273"/>
      <c r="I4009" s="23"/>
      <c r="J4009" s="24"/>
    </row>
    <row r="4010" spans="1:10" ht="15" x14ac:dyDescent="0.2">
      <c r="A4010" s="25"/>
      <c r="B4010" s="18"/>
      <c r="C4010" s="19"/>
      <c r="D4010" s="143"/>
      <c r="E4010" s="7"/>
      <c r="F4010" s="21"/>
      <c r="G4010" s="22"/>
      <c r="H4010" s="273"/>
      <c r="I4010" s="23"/>
      <c r="J4010" s="24"/>
    </row>
    <row r="4011" spans="1:10" ht="15" x14ac:dyDescent="0.2">
      <c r="A4011" s="25"/>
      <c r="B4011" s="18"/>
      <c r="C4011" s="19"/>
      <c r="D4011" s="143"/>
      <c r="E4011" s="7"/>
      <c r="F4011" s="21"/>
      <c r="G4011" s="22"/>
      <c r="H4011" s="273"/>
      <c r="I4011" s="23"/>
      <c r="J4011" s="24"/>
    </row>
    <row r="4012" spans="1:10" ht="15" x14ac:dyDescent="0.2">
      <c r="A4012" s="25"/>
      <c r="B4012" s="18"/>
      <c r="C4012" s="19"/>
      <c r="D4012" s="143"/>
      <c r="E4012" s="7"/>
      <c r="F4012" s="21"/>
      <c r="G4012" s="22"/>
      <c r="H4012" s="273"/>
      <c r="I4012" s="23"/>
      <c r="J4012" s="24"/>
    </row>
    <row r="4013" spans="1:10" ht="15" x14ac:dyDescent="0.2">
      <c r="A4013" s="25"/>
      <c r="B4013" s="18"/>
      <c r="C4013" s="19"/>
      <c r="D4013" s="143"/>
      <c r="E4013" s="7"/>
      <c r="F4013" s="21"/>
      <c r="G4013" s="22"/>
      <c r="H4013" s="273"/>
      <c r="I4013" s="23"/>
      <c r="J4013" s="24"/>
    </row>
    <row r="4014" spans="1:10" ht="15" x14ac:dyDescent="0.25">
      <c r="A4014" s="17"/>
      <c r="B4014" s="18"/>
      <c r="C4014" s="19"/>
      <c r="D4014" s="143"/>
      <c r="E4014" s="7"/>
      <c r="F4014" s="21"/>
      <c r="G4014" s="22"/>
      <c r="H4014" s="273"/>
      <c r="I4014" s="23"/>
      <c r="J4014" s="24"/>
    </row>
    <row r="4015" spans="1:10" ht="15" x14ac:dyDescent="0.2">
      <c r="A4015" s="25"/>
      <c r="B4015" s="18"/>
      <c r="C4015" s="19"/>
      <c r="D4015" s="143"/>
      <c r="E4015" s="7"/>
      <c r="F4015" s="21"/>
      <c r="G4015" s="22"/>
      <c r="H4015" s="273"/>
      <c r="I4015" s="23"/>
      <c r="J4015" s="24"/>
    </row>
    <row r="4016" spans="1:10" ht="15" x14ac:dyDescent="0.2">
      <c r="A4016" s="25"/>
      <c r="B4016" s="18"/>
      <c r="C4016" s="19"/>
      <c r="D4016" s="143"/>
      <c r="E4016" s="7"/>
      <c r="F4016" s="21"/>
      <c r="G4016" s="22"/>
      <c r="H4016" s="273"/>
      <c r="I4016" s="23"/>
      <c r="J4016" s="24"/>
    </row>
    <row r="4017" spans="1:10" ht="15" x14ac:dyDescent="0.2">
      <c r="A4017" s="25"/>
      <c r="B4017" s="18"/>
      <c r="C4017" s="19"/>
      <c r="D4017" s="143"/>
      <c r="E4017" s="7"/>
      <c r="F4017" s="21"/>
      <c r="G4017" s="22"/>
      <c r="H4017" s="273"/>
      <c r="I4017" s="23"/>
      <c r="J4017" s="24"/>
    </row>
    <row r="4018" spans="1:10" ht="15" x14ac:dyDescent="0.2">
      <c r="A4018" s="25"/>
      <c r="B4018" s="18"/>
      <c r="C4018" s="19"/>
      <c r="D4018" s="143"/>
      <c r="E4018" s="7"/>
      <c r="F4018" s="21"/>
      <c r="G4018" s="22"/>
      <c r="H4018" s="273"/>
      <c r="I4018" s="23"/>
      <c r="J4018" s="24"/>
    </row>
    <row r="4019" spans="1:10" ht="15" x14ac:dyDescent="0.2">
      <c r="A4019" s="25"/>
      <c r="B4019" s="18"/>
      <c r="C4019" s="19"/>
      <c r="D4019" s="143"/>
      <c r="E4019" s="7"/>
      <c r="F4019" s="21"/>
      <c r="G4019" s="22"/>
      <c r="H4019" s="273"/>
      <c r="I4019" s="23"/>
      <c r="J4019" s="24"/>
    </row>
    <row r="4020" spans="1:10" ht="15" x14ac:dyDescent="0.2">
      <c r="A4020" s="25"/>
      <c r="B4020" s="18"/>
      <c r="C4020" s="19"/>
      <c r="D4020" s="143"/>
      <c r="E4020" s="7"/>
      <c r="F4020" s="21"/>
      <c r="G4020" s="22"/>
      <c r="H4020" s="273"/>
      <c r="I4020" s="23"/>
      <c r="J4020" s="24"/>
    </row>
    <row r="4021" spans="1:10" ht="15" x14ac:dyDescent="0.2">
      <c r="A4021" s="25"/>
      <c r="B4021" s="18"/>
      <c r="C4021" s="19"/>
      <c r="D4021" s="143"/>
      <c r="E4021" s="7"/>
      <c r="F4021" s="21"/>
      <c r="G4021" s="22"/>
      <c r="H4021" s="273"/>
      <c r="I4021" s="23"/>
      <c r="J4021" s="24"/>
    </row>
    <row r="4022" spans="1:10" ht="15" x14ac:dyDescent="0.2">
      <c r="A4022" s="25"/>
      <c r="B4022" s="18"/>
      <c r="C4022" s="19"/>
      <c r="D4022" s="143"/>
      <c r="E4022" s="7"/>
      <c r="F4022" s="21"/>
      <c r="G4022" s="22"/>
      <c r="H4022" s="273"/>
      <c r="I4022" s="23"/>
      <c r="J4022" s="24"/>
    </row>
    <row r="4023" spans="1:10" ht="15" x14ac:dyDescent="0.2">
      <c r="A4023" s="25"/>
      <c r="B4023" s="18"/>
      <c r="C4023" s="19"/>
      <c r="D4023" s="143"/>
      <c r="E4023" s="7"/>
      <c r="F4023" s="21"/>
      <c r="G4023" s="22"/>
      <c r="H4023" s="273"/>
      <c r="I4023" s="23"/>
      <c r="J4023" s="24"/>
    </row>
    <row r="4024" spans="1:10" ht="15" x14ac:dyDescent="0.2">
      <c r="A4024" s="25"/>
      <c r="B4024" s="18"/>
      <c r="C4024" s="19"/>
      <c r="D4024" s="143"/>
      <c r="E4024" s="7"/>
      <c r="F4024" s="21"/>
      <c r="G4024" s="22"/>
      <c r="H4024" s="273"/>
      <c r="I4024" s="23"/>
      <c r="J4024" s="24"/>
    </row>
    <row r="4025" spans="1:10" ht="15" x14ac:dyDescent="0.2">
      <c r="A4025" s="25"/>
      <c r="B4025" s="18"/>
      <c r="C4025" s="19"/>
      <c r="D4025" s="143"/>
      <c r="E4025" s="7"/>
      <c r="F4025" s="21"/>
      <c r="G4025" s="22"/>
      <c r="H4025" s="273"/>
      <c r="I4025" s="23"/>
      <c r="J4025" s="24"/>
    </row>
    <row r="4026" spans="1:10" ht="15" x14ac:dyDescent="0.2">
      <c r="A4026" s="25"/>
      <c r="B4026" s="18"/>
      <c r="C4026" s="19"/>
      <c r="D4026" s="143"/>
      <c r="E4026" s="7"/>
      <c r="F4026" s="21"/>
      <c r="G4026" s="22"/>
      <c r="H4026" s="273"/>
      <c r="I4026" s="23"/>
      <c r="J4026" s="24"/>
    </row>
    <row r="4027" spans="1:10" ht="15" x14ac:dyDescent="0.2">
      <c r="A4027" s="25"/>
      <c r="B4027" s="18"/>
      <c r="C4027" s="19"/>
      <c r="D4027" s="143"/>
      <c r="E4027" s="7"/>
      <c r="F4027" s="21"/>
      <c r="G4027" s="22"/>
      <c r="H4027" s="273"/>
      <c r="I4027" s="23"/>
      <c r="J4027" s="24"/>
    </row>
    <row r="4028" spans="1:10" ht="15" x14ac:dyDescent="0.2">
      <c r="A4028" s="25"/>
      <c r="B4028" s="18"/>
      <c r="C4028" s="19"/>
      <c r="D4028" s="143"/>
      <c r="E4028" s="7"/>
      <c r="F4028" s="21"/>
      <c r="G4028" s="22"/>
      <c r="H4028" s="273"/>
      <c r="I4028" s="23"/>
      <c r="J4028" s="24"/>
    </row>
    <row r="4029" spans="1:10" ht="15" x14ac:dyDescent="0.25">
      <c r="A4029" s="17"/>
      <c r="B4029" s="18"/>
      <c r="C4029" s="19"/>
      <c r="D4029" s="143"/>
      <c r="E4029" s="7"/>
      <c r="F4029" s="21"/>
      <c r="G4029" s="22"/>
      <c r="H4029" s="273"/>
      <c r="I4029" s="23"/>
      <c r="J4029" s="24"/>
    </row>
    <row r="4030" spans="1:10" ht="15" x14ac:dyDescent="0.2">
      <c r="A4030" s="25"/>
      <c r="B4030" s="18"/>
      <c r="C4030" s="19"/>
      <c r="D4030" s="143"/>
      <c r="E4030" s="7"/>
      <c r="F4030" s="21"/>
      <c r="G4030" s="22"/>
      <c r="H4030" s="273"/>
      <c r="I4030" s="23"/>
      <c r="J4030" s="24"/>
    </row>
    <row r="4031" spans="1:10" ht="15" x14ac:dyDescent="0.2">
      <c r="A4031" s="25"/>
      <c r="B4031" s="18"/>
      <c r="C4031" s="19"/>
      <c r="D4031" s="143"/>
      <c r="E4031" s="7"/>
      <c r="F4031" s="21"/>
      <c r="G4031" s="22"/>
      <c r="H4031" s="273"/>
      <c r="I4031" s="23"/>
      <c r="J4031" s="24"/>
    </row>
    <row r="4032" spans="1:10" ht="15" x14ac:dyDescent="0.2">
      <c r="A4032" s="25"/>
      <c r="B4032" s="18"/>
      <c r="C4032" s="19"/>
      <c r="D4032" s="143"/>
      <c r="E4032" s="7"/>
      <c r="F4032" s="21"/>
      <c r="G4032" s="22"/>
      <c r="H4032" s="273"/>
      <c r="I4032" s="23"/>
      <c r="J4032" s="24"/>
    </row>
    <row r="4033" spans="1:10" ht="15" x14ac:dyDescent="0.2">
      <c r="A4033" s="25"/>
      <c r="B4033" s="18"/>
      <c r="C4033" s="19"/>
      <c r="D4033" s="143"/>
      <c r="E4033" s="7"/>
      <c r="F4033" s="21"/>
      <c r="G4033" s="22"/>
      <c r="H4033" s="273"/>
      <c r="I4033" s="23"/>
      <c r="J4033" s="24"/>
    </row>
    <row r="4034" spans="1:10" ht="15" x14ac:dyDescent="0.2">
      <c r="A4034" s="25"/>
      <c r="B4034" s="18"/>
      <c r="C4034" s="19"/>
      <c r="D4034" s="143"/>
      <c r="E4034" s="7"/>
      <c r="F4034" s="21"/>
      <c r="G4034" s="22"/>
      <c r="H4034" s="273"/>
      <c r="I4034" s="23"/>
      <c r="J4034" s="24"/>
    </row>
    <row r="4035" spans="1:10" ht="15" x14ac:dyDescent="0.2">
      <c r="A4035" s="25"/>
      <c r="B4035" s="18"/>
      <c r="C4035" s="19"/>
      <c r="D4035" s="143"/>
      <c r="E4035" s="7"/>
      <c r="F4035" s="21"/>
      <c r="G4035" s="22"/>
      <c r="H4035" s="273"/>
      <c r="I4035" s="23"/>
      <c r="J4035" s="24"/>
    </row>
    <row r="4036" spans="1:10" ht="15" x14ac:dyDescent="0.2">
      <c r="A4036" s="25"/>
      <c r="B4036" s="18"/>
      <c r="C4036" s="19"/>
      <c r="D4036" s="143"/>
      <c r="E4036" s="7"/>
      <c r="F4036" s="21"/>
      <c r="G4036" s="22"/>
      <c r="H4036" s="273"/>
      <c r="I4036" s="23"/>
      <c r="J4036" s="24"/>
    </row>
    <row r="4037" spans="1:10" ht="15" x14ac:dyDescent="0.2">
      <c r="A4037" s="25"/>
      <c r="B4037" s="18"/>
      <c r="C4037" s="19"/>
      <c r="D4037" s="143"/>
      <c r="E4037" s="7"/>
      <c r="F4037" s="21"/>
      <c r="G4037" s="22"/>
      <c r="H4037" s="273"/>
      <c r="I4037" s="23"/>
      <c r="J4037" s="24"/>
    </row>
    <row r="4038" spans="1:10" ht="15" x14ac:dyDescent="0.2">
      <c r="A4038" s="25"/>
      <c r="B4038" s="18"/>
      <c r="C4038" s="19"/>
      <c r="D4038" s="143"/>
      <c r="E4038" s="7"/>
      <c r="F4038" s="21"/>
      <c r="G4038" s="22"/>
      <c r="H4038" s="273"/>
      <c r="I4038" s="23"/>
      <c r="J4038" s="24"/>
    </row>
    <row r="4039" spans="1:10" ht="15" x14ac:dyDescent="0.2">
      <c r="A4039" s="25"/>
      <c r="B4039" s="18"/>
      <c r="C4039" s="19"/>
      <c r="D4039" s="143"/>
      <c r="E4039" s="7"/>
      <c r="F4039" s="21"/>
      <c r="G4039" s="22"/>
      <c r="H4039" s="273"/>
      <c r="I4039" s="23"/>
      <c r="J4039" s="24"/>
    </row>
    <row r="4040" spans="1:10" ht="15" x14ac:dyDescent="0.2">
      <c r="A4040" s="25"/>
      <c r="B4040" s="18"/>
      <c r="C4040" s="19"/>
      <c r="D4040" s="143"/>
      <c r="E4040" s="7"/>
      <c r="F4040" s="21"/>
      <c r="G4040" s="22"/>
      <c r="H4040" s="273"/>
      <c r="I4040" s="23"/>
      <c r="J4040" s="24"/>
    </row>
    <row r="4041" spans="1:10" ht="15" x14ac:dyDescent="0.2">
      <c r="A4041" s="25"/>
      <c r="B4041" s="18"/>
      <c r="C4041" s="19"/>
      <c r="D4041" s="143"/>
      <c r="E4041" s="7"/>
      <c r="F4041" s="21"/>
      <c r="G4041" s="22"/>
      <c r="H4041" s="273"/>
      <c r="I4041" s="23"/>
      <c r="J4041" s="24"/>
    </row>
    <row r="4042" spans="1:10" ht="15" x14ac:dyDescent="0.2">
      <c r="A4042" s="25"/>
      <c r="B4042" s="18"/>
      <c r="C4042" s="19"/>
      <c r="D4042" s="143"/>
      <c r="E4042" s="7"/>
      <c r="F4042" s="21"/>
      <c r="G4042" s="22"/>
      <c r="H4042" s="273"/>
      <c r="I4042" s="23"/>
      <c r="J4042" s="24"/>
    </row>
    <row r="4043" spans="1:10" ht="15" x14ac:dyDescent="0.2">
      <c r="A4043" s="25"/>
      <c r="B4043" s="18"/>
      <c r="C4043" s="19"/>
      <c r="D4043" s="143"/>
      <c r="E4043" s="7"/>
      <c r="F4043" s="21"/>
      <c r="G4043" s="22"/>
      <c r="H4043" s="273"/>
      <c r="I4043" s="23"/>
      <c r="J4043" s="24"/>
    </row>
    <row r="4044" spans="1:10" ht="15" x14ac:dyDescent="0.2">
      <c r="A4044" s="25"/>
      <c r="B4044" s="18"/>
      <c r="C4044" s="19"/>
      <c r="D4044" s="143"/>
      <c r="E4044" s="7"/>
      <c r="F4044" s="21"/>
      <c r="G4044" s="22"/>
      <c r="H4044" s="273"/>
      <c r="I4044" s="23"/>
      <c r="J4044" s="24"/>
    </row>
    <row r="4045" spans="1:10" ht="15" x14ac:dyDescent="0.2">
      <c r="A4045" s="25"/>
      <c r="B4045" s="18"/>
      <c r="C4045" s="19"/>
      <c r="D4045" s="143"/>
      <c r="E4045" s="7"/>
      <c r="F4045" s="21"/>
      <c r="G4045" s="22"/>
      <c r="H4045" s="273"/>
      <c r="I4045" s="23"/>
      <c r="J4045" s="24"/>
    </row>
    <row r="4046" spans="1:10" ht="15" x14ac:dyDescent="0.2">
      <c r="A4046" s="25"/>
      <c r="B4046" s="18"/>
      <c r="C4046" s="19"/>
      <c r="D4046" s="143"/>
      <c r="E4046" s="7"/>
      <c r="F4046" s="21"/>
      <c r="G4046" s="22"/>
      <c r="H4046" s="273"/>
      <c r="I4046" s="23"/>
      <c r="J4046" s="24"/>
    </row>
    <row r="4047" spans="1:10" ht="15" x14ac:dyDescent="0.2">
      <c r="A4047" s="25"/>
      <c r="B4047" s="18"/>
      <c r="C4047" s="19"/>
      <c r="D4047" s="143"/>
      <c r="E4047" s="7"/>
      <c r="F4047" s="21"/>
      <c r="G4047" s="22"/>
      <c r="H4047" s="273"/>
      <c r="I4047" s="23"/>
      <c r="J4047" s="24"/>
    </row>
    <row r="4048" spans="1:10" ht="15" x14ac:dyDescent="0.2">
      <c r="A4048" s="25"/>
      <c r="B4048" s="18"/>
      <c r="C4048" s="19"/>
      <c r="D4048" s="143"/>
      <c r="E4048" s="7"/>
      <c r="F4048" s="21"/>
      <c r="G4048" s="22"/>
      <c r="H4048" s="273"/>
      <c r="I4048" s="23"/>
      <c r="J4048" s="24"/>
    </row>
    <row r="4049" spans="1:10" ht="15" x14ac:dyDescent="0.2">
      <c r="A4049" s="25"/>
      <c r="B4049" s="18"/>
      <c r="C4049" s="19"/>
      <c r="D4049" s="143"/>
      <c r="E4049" s="7"/>
      <c r="F4049" s="21"/>
      <c r="G4049" s="22"/>
      <c r="H4049" s="273"/>
      <c r="I4049" s="23"/>
      <c r="J4049" s="24"/>
    </row>
    <row r="4050" spans="1:10" ht="15" x14ac:dyDescent="0.2">
      <c r="A4050" s="25"/>
      <c r="B4050" s="18"/>
      <c r="C4050" s="19"/>
      <c r="D4050" s="143"/>
      <c r="E4050" s="7"/>
      <c r="F4050" s="21"/>
      <c r="G4050" s="22"/>
      <c r="H4050" s="273"/>
      <c r="I4050" s="23"/>
      <c r="J4050" s="24"/>
    </row>
    <row r="4051" spans="1:10" ht="15" x14ac:dyDescent="0.2">
      <c r="A4051" s="25"/>
      <c r="B4051" s="18"/>
      <c r="C4051" s="19"/>
      <c r="D4051" s="143"/>
      <c r="E4051" s="7"/>
      <c r="F4051" s="21"/>
      <c r="G4051" s="22"/>
      <c r="H4051" s="273"/>
      <c r="I4051" s="23"/>
      <c r="J4051" s="24"/>
    </row>
    <row r="4052" spans="1:10" ht="15" x14ac:dyDescent="0.2">
      <c r="A4052" s="25"/>
      <c r="B4052" s="18"/>
      <c r="C4052" s="19"/>
      <c r="D4052" s="143"/>
      <c r="E4052" s="7"/>
      <c r="F4052" s="21"/>
      <c r="G4052" s="22"/>
      <c r="H4052" s="273"/>
      <c r="I4052" s="23"/>
      <c r="J4052" s="24"/>
    </row>
    <row r="4053" spans="1:10" ht="15" x14ac:dyDescent="0.25">
      <c r="A4053" s="25"/>
      <c r="B4053" s="229"/>
      <c r="C4053" s="19"/>
      <c r="D4053" s="143"/>
      <c r="E4053" s="7"/>
      <c r="F4053" s="21"/>
      <c r="G4053" s="22"/>
      <c r="H4053" s="273"/>
      <c r="I4053" s="23"/>
      <c r="J4053" s="24"/>
    </row>
    <row r="4054" spans="1:10" ht="15" x14ac:dyDescent="0.2">
      <c r="A4054" s="25"/>
      <c r="B4054" s="18"/>
      <c r="C4054" s="19"/>
      <c r="D4054" s="143"/>
      <c r="E4054" s="7"/>
      <c r="F4054" s="21"/>
      <c r="G4054" s="22"/>
      <c r="H4054" s="273"/>
      <c r="I4054" s="23"/>
      <c r="J4054" s="24"/>
    </row>
    <row r="4055" spans="1:10" ht="15" x14ac:dyDescent="0.2">
      <c r="A4055" s="25"/>
      <c r="B4055" s="18"/>
      <c r="C4055" s="19"/>
      <c r="D4055" s="143"/>
      <c r="E4055" s="7"/>
      <c r="F4055" s="21"/>
      <c r="G4055" s="22"/>
      <c r="H4055" s="273"/>
      <c r="I4055" s="23"/>
      <c r="J4055" s="24"/>
    </row>
    <row r="4056" spans="1:10" ht="15" x14ac:dyDescent="0.2">
      <c r="A4056" s="25"/>
      <c r="B4056" s="18"/>
      <c r="C4056" s="19"/>
      <c r="D4056" s="143"/>
      <c r="E4056" s="7"/>
      <c r="F4056" s="21"/>
      <c r="G4056" s="22"/>
      <c r="H4056" s="273"/>
      <c r="I4056" s="23"/>
      <c r="J4056" s="24"/>
    </row>
    <row r="4057" spans="1:10" ht="15" x14ac:dyDescent="0.2">
      <c r="A4057" s="25"/>
      <c r="B4057" s="18"/>
      <c r="C4057" s="19"/>
      <c r="D4057" s="143"/>
      <c r="E4057" s="7"/>
      <c r="F4057" s="21"/>
      <c r="G4057" s="22"/>
      <c r="H4057" s="273"/>
      <c r="I4057" s="23"/>
      <c r="J4057" s="24"/>
    </row>
    <row r="4058" spans="1:10" ht="15" x14ac:dyDescent="0.2">
      <c r="A4058" s="25"/>
      <c r="B4058" s="18"/>
      <c r="C4058" s="19"/>
      <c r="D4058" s="143"/>
      <c r="E4058" s="7"/>
      <c r="F4058" s="21"/>
      <c r="G4058" s="22"/>
      <c r="H4058" s="273"/>
      <c r="I4058" s="23"/>
      <c r="J4058" s="24"/>
    </row>
    <row r="4059" spans="1:10" ht="15" x14ac:dyDescent="0.2">
      <c r="A4059" s="25"/>
      <c r="B4059" s="18"/>
      <c r="C4059" s="19"/>
      <c r="D4059" s="143"/>
      <c r="E4059" s="7"/>
      <c r="F4059" s="21"/>
      <c r="G4059" s="22"/>
      <c r="H4059" s="273"/>
      <c r="I4059" s="23"/>
      <c r="J4059" s="24"/>
    </row>
    <row r="4060" spans="1:10" ht="15" x14ac:dyDescent="0.2">
      <c r="A4060" s="25"/>
      <c r="B4060" s="18"/>
      <c r="C4060" s="19"/>
      <c r="D4060" s="143"/>
      <c r="E4060" s="7"/>
      <c r="F4060" s="21"/>
      <c r="G4060" s="22"/>
      <c r="H4060" s="273"/>
      <c r="I4060" s="23"/>
      <c r="J4060" s="24"/>
    </row>
    <row r="4061" spans="1:10" ht="15" x14ac:dyDescent="0.2">
      <c r="A4061" s="25"/>
      <c r="B4061" s="18"/>
      <c r="C4061" s="19"/>
      <c r="D4061" s="143"/>
      <c r="E4061" s="7"/>
      <c r="F4061" s="21"/>
      <c r="G4061" s="22"/>
      <c r="H4061" s="273"/>
      <c r="I4061" s="23"/>
      <c r="J4061" s="24"/>
    </row>
    <row r="4062" spans="1:10" ht="15" x14ac:dyDescent="0.2">
      <c r="A4062" s="25"/>
      <c r="B4062" s="18"/>
      <c r="C4062" s="19"/>
      <c r="D4062" s="143"/>
      <c r="E4062" s="7"/>
      <c r="F4062" s="21"/>
      <c r="G4062" s="22"/>
      <c r="H4062" s="273"/>
      <c r="I4062" s="23"/>
      <c r="J4062" s="24"/>
    </row>
    <row r="4063" spans="1:10" ht="15" x14ac:dyDescent="0.25">
      <c r="A4063" s="17"/>
      <c r="B4063" s="18"/>
      <c r="C4063" s="19"/>
      <c r="D4063" s="143"/>
      <c r="E4063" s="7"/>
      <c r="F4063" s="21"/>
      <c r="G4063" s="22"/>
      <c r="H4063" s="273"/>
      <c r="I4063" s="23"/>
      <c r="J4063" s="24"/>
    </row>
    <row r="4064" spans="1:10" ht="15" x14ac:dyDescent="0.2">
      <c r="A4064" s="25"/>
      <c r="B4064" s="18"/>
      <c r="C4064" s="19"/>
      <c r="D4064" s="143"/>
      <c r="E4064" s="7"/>
      <c r="F4064" s="21"/>
      <c r="G4064" s="22"/>
      <c r="H4064" s="273"/>
      <c r="I4064" s="23"/>
      <c r="J4064" s="24"/>
    </row>
    <row r="4065" spans="1:10" ht="15" x14ac:dyDescent="0.2">
      <c r="A4065" s="25"/>
      <c r="B4065" s="18"/>
      <c r="C4065" s="19"/>
      <c r="D4065" s="143"/>
      <c r="E4065" s="7"/>
      <c r="F4065" s="21"/>
      <c r="G4065" s="22"/>
      <c r="H4065" s="273"/>
      <c r="I4065" s="23"/>
      <c r="J4065" s="24"/>
    </row>
    <row r="4066" spans="1:10" ht="15" x14ac:dyDescent="0.2">
      <c r="A4066" s="25"/>
      <c r="B4066" s="18"/>
      <c r="C4066" s="19"/>
      <c r="D4066" s="143"/>
      <c r="E4066" s="7"/>
      <c r="F4066" s="21"/>
      <c r="G4066" s="22"/>
      <c r="H4066" s="273"/>
      <c r="I4066" s="23"/>
      <c r="J4066" s="24"/>
    </row>
    <row r="4067" spans="1:10" ht="15" x14ac:dyDescent="0.2">
      <c r="A4067" s="25"/>
      <c r="B4067" s="18"/>
      <c r="C4067" s="19"/>
      <c r="D4067" s="143"/>
      <c r="E4067" s="7"/>
      <c r="F4067" s="21"/>
      <c r="G4067" s="22"/>
      <c r="H4067" s="273"/>
      <c r="I4067" s="23"/>
      <c r="J4067" s="24"/>
    </row>
    <row r="4068" spans="1:10" ht="15" x14ac:dyDescent="0.2">
      <c r="A4068" s="25"/>
      <c r="B4068" s="18"/>
      <c r="C4068" s="19"/>
      <c r="D4068" s="143"/>
      <c r="E4068" s="7"/>
      <c r="F4068" s="21"/>
      <c r="G4068" s="22"/>
      <c r="H4068" s="273"/>
      <c r="I4068" s="23"/>
      <c r="J4068" s="24"/>
    </row>
    <row r="4069" spans="1:10" ht="15" x14ac:dyDescent="0.2">
      <c r="A4069" s="25"/>
      <c r="B4069" s="18"/>
      <c r="C4069" s="19"/>
      <c r="D4069" s="143"/>
      <c r="E4069" s="7"/>
      <c r="F4069" s="21"/>
      <c r="G4069" s="22"/>
      <c r="H4069" s="273"/>
      <c r="I4069" s="23"/>
      <c r="J4069" s="24"/>
    </row>
    <row r="4070" spans="1:10" ht="15" x14ac:dyDescent="0.2">
      <c r="A4070" s="25"/>
      <c r="B4070" s="18"/>
      <c r="C4070" s="19"/>
      <c r="D4070" s="143"/>
      <c r="E4070" s="7"/>
      <c r="F4070" s="21"/>
      <c r="G4070" s="22"/>
      <c r="H4070" s="273"/>
      <c r="I4070" s="23"/>
      <c r="J4070" s="24"/>
    </row>
    <row r="4071" spans="1:10" ht="15" x14ac:dyDescent="0.25">
      <c r="A4071" s="17"/>
      <c r="B4071" s="18"/>
      <c r="C4071" s="19"/>
      <c r="D4071" s="143"/>
      <c r="E4071" s="7"/>
      <c r="F4071" s="21"/>
      <c r="G4071" s="22"/>
      <c r="H4071" s="273"/>
      <c r="I4071" s="23"/>
      <c r="J4071" s="24"/>
    </row>
    <row r="4072" spans="1:10" ht="15" x14ac:dyDescent="0.2">
      <c r="A4072" s="25"/>
      <c r="B4072" s="18"/>
      <c r="C4072" s="19"/>
      <c r="D4072" s="143"/>
      <c r="E4072" s="7"/>
      <c r="F4072" s="21"/>
      <c r="G4072" s="22"/>
      <c r="H4072" s="273"/>
      <c r="I4072" s="23"/>
      <c r="J4072" s="24"/>
    </row>
    <row r="4073" spans="1:10" ht="15" x14ac:dyDescent="0.2">
      <c r="A4073" s="25"/>
      <c r="B4073" s="18"/>
      <c r="C4073" s="19"/>
      <c r="D4073" s="143"/>
      <c r="E4073" s="7"/>
      <c r="F4073" s="21"/>
      <c r="G4073" s="22"/>
      <c r="H4073" s="273"/>
      <c r="I4073" s="23"/>
      <c r="J4073" s="24"/>
    </row>
    <row r="4074" spans="1:10" ht="15" x14ac:dyDescent="0.2">
      <c r="A4074" s="25"/>
      <c r="B4074" s="18"/>
      <c r="C4074" s="19"/>
      <c r="D4074" s="143"/>
      <c r="E4074" s="7"/>
      <c r="F4074" s="21"/>
      <c r="G4074" s="22"/>
      <c r="H4074" s="273"/>
      <c r="I4074" s="23"/>
      <c r="J4074" s="24"/>
    </row>
    <row r="4075" spans="1:10" ht="15" x14ac:dyDescent="0.2">
      <c r="A4075" s="25"/>
      <c r="B4075" s="18"/>
      <c r="C4075" s="19"/>
      <c r="D4075" s="143"/>
      <c r="E4075" s="7"/>
      <c r="F4075" s="21"/>
      <c r="G4075" s="22"/>
      <c r="H4075" s="273"/>
      <c r="I4075" s="23"/>
      <c r="J4075" s="24"/>
    </row>
    <row r="4076" spans="1:10" ht="15" x14ac:dyDescent="0.25">
      <c r="A4076" s="17"/>
      <c r="B4076" s="18"/>
      <c r="C4076" s="19"/>
      <c r="D4076" s="143"/>
      <c r="E4076" s="7"/>
      <c r="F4076" s="21"/>
      <c r="G4076" s="22"/>
      <c r="H4076" s="273"/>
      <c r="I4076" s="23"/>
      <c r="J4076" s="24"/>
    </row>
    <row r="4077" spans="1:10" ht="15" x14ac:dyDescent="0.2">
      <c r="A4077" s="25"/>
      <c r="B4077" s="18"/>
      <c r="C4077" s="19"/>
      <c r="D4077" s="143"/>
      <c r="E4077" s="7"/>
      <c r="F4077" s="21"/>
      <c r="G4077" s="22"/>
      <c r="H4077" s="273"/>
      <c r="I4077" s="23"/>
      <c r="J4077" s="24"/>
    </row>
    <row r="4078" spans="1:10" ht="15" x14ac:dyDescent="0.2">
      <c r="A4078" s="25"/>
      <c r="B4078" s="18"/>
      <c r="C4078" s="19"/>
      <c r="D4078" s="143"/>
      <c r="E4078" s="7"/>
      <c r="F4078" s="21"/>
      <c r="G4078" s="22"/>
      <c r="H4078" s="273"/>
      <c r="I4078" s="23"/>
      <c r="J4078" s="24"/>
    </row>
    <row r="4079" spans="1:10" ht="15" x14ac:dyDescent="0.2">
      <c r="A4079" s="25"/>
      <c r="B4079" s="18"/>
      <c r="C4079" s="19"/>
      <c r="D4079" s="143"/>
      <c r="E4079" s="7"/>
      <c r="F4079" s="21"/>
      <c r="G4079" s="22"/>
      <c r="H4079" s="273"/>
      <c r="I4079" s="23"/>
      <c r="J4079" s="24"/>
    </row>
    <row r="4080" spans="1:10" ht="15" x14ac:dyDescent="0.2">
      <c r="A4080" s="25"/>
      <c r="B4080" s="18"/>
      <c r="C4080" s="19"/>
      <c r="D4080" s="143"/>
      <c r="E4080" s="7"/>
      <c r="F4080" s="21"/>
      <c r="G4080" s="22"/>
      <c r="H4080" s="273"/>
      <c r="I4080" s="23"/>
      <c r="J4080" s="24"/>
    </row>
    <row r="4081" spans="1:14" ht="15" x14ac:dyDescent="0.2">
      <c r="A4081" s="25"/>
      <c r="B4081" s="18"/>
      <c r="C4081" s="19"/>
      <c r="D4081" s="143"/>
      <c r="E4081" s="7"/>
      <c r="F4081" s="21"/>
      <c r="G4081" s="22"/>
      <c r="H4081" s="273"/>
      <c r="I4081" s="23"/>
      <c r="J4081" s="24"/>
    </row>
    <row r="4082" spans="1:14" ht="15" x14ac:dyDescent="0.2">
      <c r="A4082" s="25"/>
      <c r="B4082" s="18"/>
      <c r="C4082" s="19"/>
      <c r="D4082" s="143"/>
      <c r="E4082" s="7"/>
      <c r="F4082" s="21"/>
      <c r="G4082" s="22"/>
      <c r="H4082" s="273"/>
      <c r="I4082" s="23"/>
      <c r="J4082" s="24"/>
    </row>
    <row r="4083" spans="1:14" ht="15" x14ac:dyDescent="0.2">
      <c r="A4083" s="25"/>
      <c r="B4083" s="18"/>
      <c r="C4083" s="19"/>
      <c r="D4083" s="143"/>
      <c r="E4083" s="7"/>
      <c r="F4083" s="21"/>
      <c r="G4083" s="22"/>
      <c r="H4083" s="273"/>
      <c r="I4083" s="23"/>
      <c r="J4083" s="24"/>
    </row>
    <row r="4084" spans="1:14" ht="15" x14ac:dyDescent="0.2">
      <c r="A4084" s="25"/>
      <c r="B4084" s="18"/>
      <c r="C4084" s="19"/>
      <c r="D4084" s="143"/>
      <c r="E4084" s="7"/>
      <c r="F4084" s="21"/>
      <c r="G4084" s="22"/>
      <c r="H4084" s="273"/>
      <c r="I4084" s="23"/>
      <c r="J4084" s="24"/>
    </row>
    <row r="4085" spans="1:14" ht="15" x14ac:dyDescent="0.25">
      <c r="A4085" s="25"/>
      <c r="B4085" s="18"/>
      <c r="C4085" s="19"/>
      <c r="D4085" s="143"/>
      <c r="E4085" s="7"/>
      <c r="F4085" s="21"/>
      <c r="G4085" s="22"/>
      <c r="H4085" s="273"/>
      <c r="I4085" s="23"/>
      <c r="J4085" s="24"/>
      <c r="N4085" s="232"/>
    </row>
    <row r="4086" spans="1:14" ht="15" x14ac:dyDescent="0.2">
      <c r="A4086" s="25"/>
      <c r="B4086" s="18"/>
      <c r="C4086" s="19"/>
      <c r="D4086" s="143"/>
      <c r="E4086" s="7"/>
      <c r="F4086" s="21"/>
      <c r="G4086" s="22"/>
      <c r="H4086" s="273"/>
      <c r="I4086" s="23"/>
      <c r="J4086" s="24"/>
    </row>
    <row r="4087" spans="1:14" ht="15" x14ac:dyDescent="0.2">
      <c r="A4087" s="25"/>
      <c r="B4087" s="18"/>
      <c r="C4087" s="19"/>
      <c r="D4087" s="143"/>
      <c r="E4087" s="7"/>
      <c r="F4087" s="21"/>
      <c r="G4087" s="22"/>
      <c r="H4087" s="273"/>
      <c r="I4087" s="23"/>
      <c r="J4087" s="24"/>
    </row>
    <row r="4088" spans="1:14" ht="15" x14ac:dyDescent="0.25">
      <c r="A4088" s="17"/>
      <c r="B4088" s="18"/>
      <c r="C4088" s="19"/>
      <c r="D4088" s="143"/>
      <c r="E4088" s="7"/>
      <c r="F4088" s="21"/>
      <c r="G4088" s="22"/>
      <c r="H4088" s="273"/>
      <c r="I4088" s="23"/>
      <c r="J4088" s="24"/>
    </row>
    <row r="4089" spans="1:14" ht="15" x14ac:dyDescent="0.2">
      <c r="A4089" s="25"/>
      <c r="B4089" s="18"/>
      <c r="C4089" s="19"/>
      <c r="D4089" s="143"/>
      <c r="E4089" s="7"/>
      <c r="F4089" s="21"/>
      <c r="G4089" s="22"/>
      <c r="H4089" s="273"/>
      <c r="I4089" s="23"/>
      <c r="J4089" s="24"/>
    </row>
    <row r="4090" spans="1:14" ht="15" x14ac:dyDescent="0.2">
      <c r="A4090" s="25"/>
      <c r="B4090" s="18"/>
      <c r="C4090" s="19"/>
      <c r="D4090" s="143"/>
      <c r="E4090" s="7"/>
      <c r="F4090" s="21"/>
      <c r="G4090" s="22"/>
      <c r="H4090" s="273"/>
      <c r="I4090" s="23"/>
      <c r="J4090" s="24"/>
    </row>
    <row r="4091" spans="1:14" ht="15" x14ac:dyDescent="0.2">
      <c r="A4091" s="25"/>
      <c r="B4091" s="18"/>
      <c r="C4091" s="19"/>
      <c r="D4091" s="143"/>
      <c r="E4091" s="7"/>
      <c r="F4091" s="21"/>
      <c r="G4091" s="22"/>
      <c r="H4091" s="273"/>
      <c r="I4091" s="23"/>
      <c r="J4091" s="24"/>
    </row>
    <row r="4092" spans="1:14" ht="15" x14ac:dyDescent="0.2">
      <c r="A4092" s="25"/>
      <c r="B4092" s="18"/>
      <c r="C4092" s="19"/>
      <c r="D4092" s="143"/>
      <c r="E4092" s="7"/>
      <c r="F4092" s="21"/>
      <c r="G4092" s="22"/>
      <c r="H4092" s="273"/>
      <c r="I4092" s="23"/>
      <c r="J4092" s="24"/>
    </row>
    <row r="4093" spans="1:14" ht="15" x14ac:dyDescent="0.25">
      <c r="A4093" s="17"/>
      <c r="B4093" s="18"/>
      <c r="C4093" s="19"/>
      <c r="D4093" s="143"/>
      <c r="E4093" s="7"/>
      <c r="F4093" s="21"/>
      <c r="G4093" s="22"/>
      <c r="H4093" s="273"/>
      <c r="I4093" s="23"/>
      <c r="J4093" s="24"/>
    </row>
    <row r="4094" spans="1:14" ht="15" x14ac:dyDescent="0.2">
      <c r="A4094" s="25"/>
      <c r="B4094" s="18"/>
      <c r="C4094" s="19"/>
      <c r="D4094" s="143"/>
      <c r="E4094" s="7"/>
      <c r="F4094" s="21"/>
      <c r="G4094" s="22"/>
      <c r="H4094" s="273"/>
      <c r="I4094" s="23"/>
      <c r="J4094" s="24"/>
    </row>
    <row r="4095" spans="1:14" ht="15" x14ac:dyDescent="0.2">
      <c r="A4095" s="25"/>
      <c r="B4095" s="18"/>
      <c r="C4095" s="19"/>
      <c r="D4095" s="143"/>
      <c r="E4095" s="7"/>
      <c r="F4095" s="21"/>
      <c r="G4095" s="22"/>
      <c r="H4095" s="273"/>
      <c r="I4095" s="23"/>
      <c r="J4095" s="24"/>
    </row>
    <row r="4096" spans="1:14" ht="15" x14ac:dyDescent="0.2">
      <c r="A4096" s="25"/>
      <c r="B4096" s="18"/>
      <c r="C4096" s="19"/>
      <c r="D4096" s="143"/>
      <c r="E4096" s="7"/>
      <c r="F4096" s="21"/>
      <c r="G4096" s="22"/>
      <c r="H4096" s="273"/>
      <c r="I4096" s="23"/>
      <c r="J4096" s="24"/>
    </row>
    <row r="4097" spans="1:10" ht="15" x14ac:dyDescent="0.2">
      <c r="A4097" s="25"/>
      <c r="B4097" s="18"/>
      <c r="C4097" s="19"/>
      <c r="D4097" s="143"/>
      <c r="E4097" s="7"/>
      <c r="F4097" s="21"/>
      <c r="G4097" s="22"/>
      <c r="H4097" s="273"/>
      <c r="I4097" s="23"/>
      <c r="J4097" s="24"/>
    </row>
    <row r="4098" spans="1:10" ht="15" x14ac:dyDescent="0.2">
      <c r="A4098" s="25"/>
      <c r="B4098" s="18"/>
      <c r="C4098" s="19"/>
      <c r="D4098" s="143"/>
      <c r="E4098" s="7"/>
      <c r="F4098" s="21"/>
      <c r="G4098" s="22"/>
      <c r="H4098" s="273"/>
      <c r="I4098" s="23"/>
      <c r="J4098" s="24"/>
    </row>
    <row r="4099" spans="1:10" ht="15" x14ac:dyDescent="0.2">
      <c r="A4099" s="25"/>
      <c r="B4099" s="18"/>
      <c r="C4099" s="19"/>
      <c r="D4099" s="143"/>
      <c r="E4099" s="7"/>
      <c r="F4099" s="21"/>
      <c r="G4099" s="22"/>
      <c r="H4099" s="273"/>
      <c r="I4099" s="23"/>
      <c r="J4099" s="24"/>
    </row>
    <row r="4100" spans="1:10" ht="15" x14ac:dyDescent="0.2">
      <c r="A4100" s="25"/>
      <c r="B4100" s="18"/>
      <c r="C4100" s="19"/>
      <c r="D4100" s="143"/>
      <c r="E4100" s="7"/>
      <c r="F4100" s="21"/>
      <c r="G4100" s="22"/>
      <c r="H4100" s="273"/>
      <c r="I4100" s="23"/>
      <c r="J4100" s="24"/>
    </row>
    <row r="4101" spans="1:10" ht="15" x14ac:dyDescent="0.2">
      <c r="A4101" s="25"/>
      <c r="B4101" s="18"/>
      <c r="C4101" s="19"/>
      <c r="D4101" s="143"/>
      <c r="E4101" s="7"/>
      <c r="F4101" s="21"/>
      <c r="G4101" s="22"/>
      <c r="H4101" s="273"/>
      <c r="I4101" s="23"/>
      <c r="J4101" s="24"/>
    </row>
    <row r="4102" spans="1:10" ht="15" x14ac:dyDescent="0.2">
      <c r="A4102" s="25"/>
      <c r="B4102" s="18"/>
      <c r="C4102" s="19"/>
      <c r="D4102" s="143"/>
      <c r="E4102" s="7"/>
      <c r="F4102" s="21"/>
      <c r="G4102" s="22"/>
      <c r="H4102" s="273"/>
      <c r="I4102" s="23"/>
      <c r="J4102" s="24"/>
    </row>
    <row r="4103" spans="1:10" ht="15" x14ac:dyDescent="0.25">
      <c r="A4103" s="17"/>
      <c r="B4103" s="18"/>
      <c r="C4103" s="19"/>
      <c r="D4103" s="143"/>
      <c r="E4103" s="7"/>
      <c r="F4103" s="21"/>
      <c r="G4103" s="22"/>
      <c r="H4103" s="273"/>
      <c r="I4103" s="23"/>
      <c r="J4103" s="24"/>
    </row>
    <row r="4104" spans="1:10" ht="15" x14ac:dyDescent="0.2">
      <c r="A4104" s="25"/>
      <c r="B4104" s="18"/>
      <c r="C4104" s="19"/>
      <c r="D4104" s="143"/>
      <c r="E4104" s="7"/>
      <c r="F4104" s="21"/>
      <c r="G4104" s="22"/>
      <c r="H4104" s="273"/>
      <c r="I4104" s="23"/>
      <c r="J4104" s="24"/>
    </row>
    <row r="4105" spans="1:10" ht="15" x14ac:dyDescent="0.2">
      <c r="A4105" s="25"/>
      <c r="B4105" s="18"/>
      <c r="C4105" s="19"/>
      <c r="D4105" s="143"/>
      <c r="E4105" s="7"/>
      <c r="F4105" s="21"/>
      <c r="G4105" s="22"/>
      <c r="H4105" s="273"/>
      <c r="I4105" s="23"/>
      <c r="J4105" s="24"/>
    </row>
    <row r="4106" spans="1:10" ht="15" x14ac:dyDescent="0.2">
      <c r="A4106" s="25"/>
      <c r="B4106" s="18"/>
      <c r="C4106" s="19"/>
      <c r="D4106" s="143"/>
      <c r="E4106" s="7"/>
      <c r="F4106" s="21"/>
      <c r="G4106" s="22"/>
      <c r="H4106" s="273"/>
      <c r="I4106" s="23"/>
      <c r="J4106" s="24"/>
    </row>
    <row r="4107" spans="1:10" ht="15" x14ac:dyDescent="0.2">
      <c r="A4107" s="25"/>
      <c r="B4107" s="18"/>
      <c r="C4107" s="19"/>
      <c r="D4107" s="143"/>
      <c r="E4107" s="7"/>
      <c r="F4107" s="21"/>
      <c r="G4107" s="22"/>
      <c r="H4107" s="273"/>
      <c r="I4107" s="23"/>
      <c r="J4107" s="24"/>
    </row>
    <row r="4108" spans="1:10" ht="15" x14ac:dyDescent="0.2">
      <c r="A4108" s="25"/>
      <c r="B4108" s="18"/>
      <c r="C4108" s="19"/>
      <c r="D4108" s="143"/>
      <c r="E4108" s="7"/>
      <c r="F4108" s="21"/>
      <c r="G4108" s="22"/>
      <c r="H4108" s="273"/>
      <c r="I4108" s="23"/>
      <c r="J4108" s="24"/>
    </row>
    <row r="4109" spans="1:10" ht="15" x14ac:dyDescent="0.2">
      <c r="A4109" s="25"/>
      <c r="B4109" s="18"/>
      <c r="C4109" s="19"/>
      <c r="D4109" s="143"/>
      <c r="E4109" s="7"/>
      <c r="F4109" s="21"/>
      <c r="G4109" s="22"/>
      <c r="H4109" s="273"/>
      <c r="I4109" s="23"/>
      <c r="J4109" s="24"/>
    </row>
    <row r="4110" spans="1:10" ht="15" x14ac:dyDescent="0.2">
      <c r="A4110" s="25"/>
      <c r="B4110" s="18"/>
      <c r="C4110" s="19"/>
      <c r="D4110" s="143"/>
      <c r="E4110" s="7"/>
      <c r="F4110" s="21"/>
      <c r="G4110" s="22"/>
      <c r="H4110" s="273"/>
      <c r="I4110" s="23"/>
      <c r="J4110" s="24"/>
    </row>
    <row r="4111" spans="1:10" ht="15" x14ac:dyDescent="0.2">
      <c r="A4111" s="25"/>
      <c r="B4111" s="18"/>
      <c r="C4111" s="19"/>
      <c r="D4111" s="143"/>
      <c r="E4111" s="7"/>
      <c r="F4111" s="21"/>
      <c r="G4111" s="22"/>
      <c r="H4111" s="273"/>
      <c r="I4111" s="23"/>
      <c r="J4111" s="24"/>
    </row>
    <row r="4112" spans="1:10" ht="15" x14ac:dyDescent="0.2">
      <c r="A4112" s="25"/>
      <c r="B4112" s="18"/>
      <c r="C4112" s="19"/>
      <c r="D4112" s="143"/>
      <c r="E4112" s="7"/>
      <c r="F4112" s="21"/>
      <c r="G4112" s="22"/>
      <c r="H4112" s="273"/>
      <c r="I4112" s="23"/>
      <c r="J4112" s="24"/>
    </row>
    <row r="4113" spans="1:10" ht="15" x14ac:dyDescent="0.2">
      <c r="A4113" s="25"/>
      <c r="B4113" s="18"/>
      <c r="C4113" s="19"/>
      <c r="D4113" s="143"/>
      <c r="E4113" s="7"/>
      <c r="F4113" s="21"/>
      <c r="G4113" s="22"/>
      <c r="H4113" s="273"/>
      <c r="I4113" s="23"/>
      <c r="J4113" s="24"/>
    </row>
    <row r="4114" spans="1:10" ht="15" x14ac:dyDescent="0.2">
      <c r="A4114" s="25"/>
      <c r="B4114" s="18"/>
      <c r="C4114" s="19"/>
      <c r="D4114" s="143"/>
      <c r="E4114" s="7"/>
      <c r="F4114" s="21"/>
      <c r="G4114" s="22"/>
      <c r="H4114" s="273"/>
      <c r="I4114" s="23"/>
      <c r="J4114" s="24"/>
    </row>
    <row r="4115" spans="1:10" ht="15" x14ac:dyDescent="0.2">
      <c r="A4115" s="25"/>
      <c r="B4115" s="18"/>
      <c r="C4115" s="19"/>
      <c r="D4115" s="143"/>
      <c r="E4115" s="7"/>
      <c r="F4115" s="21"/>
      <c r="G4115" s="22"/>
      <c r="H4115" s="273"/>
      <c r="I4115" s="23"/>
      <c r="J4115" s="24"/>
    </row>
    <row r="4116" spans="1:10" ht="15" x14ac:dyDescent="0.2">
      <c r="A4116" s="25"/>
      <c r="B4116" s="18"/>
      <c r="C4116" s="19"/>
      <c r="D4116" s="143"/>
      <c r="E4116" s="7"/>
      <c r="F4116" s="21"/>
      <c r="G4116" s="22"/>
      <c r="H4116" s="273"/>
      <c r="I4116" s="23"/>
      <c r="J4116" s="24"/>
    </row>
    <row r="4117" spans="1:10" ht="15" x14ac:dyDescent="0.2">
      <c r="A4117" s="25"/>
      <c r="B4117" s="18"/>
      <c r="C4117" s="19"/>
      <c r="D4117" s="143"/>
      <c r="E4117" s="7"/>
      <c r="F4117" s="21"/>
      <c r="G4117" s="22"/>
      <c r="H4117" s="273"/>
      <c r="I4117" s="23"/>
      <c r="J4117" s="24"/>
    </row>
    <row r="4118" spans="1:10" ht="15" x14ac:dyDescent="0.2">
      <c r="A4118" s="25"/>
      <c r="B4118" s="18"/>
      <c r="C4118" s="19"/>
      <c r="D4118" s="143"/>
      <c r="E4118" s="7"/>
      <c r="F4118" s="21"/>
      <c r="G4118" s="22"/>
      <c r="H4118" s="273"/>
      <c r="I4118" s="23"/>
      <c r="J4118" s="24"/>
    </row>
    <row r="4119" spans="1:10" ht="15" x14ac:dyDescent="0.2">
      <c r="A4119" s="25"/>
      <c r="B4119" s="18"/>
      <c r="C4119" s="19"/>
      <c r="D4119" s="143"/>
      <c r="E4119" s="7"/>
      <c r="F4119" s="21"/>
      <c r="G4119" s="22"/>
      <c r="H4119" s="273"/>
      <c r="I4119" s="23"/>
      <c r="J4119" s="24"/>
    </row>
    <row r="4120" spans="1:10" ht="15" x14ac:dyDescent="0.2">
      <c r="A4120" s="25"/>
      <c r="B4120" s="18"/>
      <c r="C4120" s="19"/>
      <c r="D4120" s="143"/>
      <c r="E4120" s="7"/>
      <c r="F4120" s="21"/>
      <c r="G4120" s="22"/>
      <c r="H4120" s="273"/>
      <c r="I4120" s="23"/>
      <c r="J4120" s="24"/>
    </row>
    <row r="4121" spans="1:10" ht="15" x14ac:dyDescent="0.2">
      <c r="A4121" s="25"/>
      <c r="B4121" s="18"/>
      <c r="C4121" s="19"/>
      <c r="D4121" s="143"/>
      <c r="E4121" s="7"/>
      <c r="F4121" s="21"/>
      <c r="G4121" s="22"/>
      <c r="H4121" s="273"/>
      <c r="I4121" s="23"/>
      <c r="J4121" s="24"/>
    </row>
    <row r="4122" spans="1:10" ht="15" x14ac:dyDescent="0.2">
      <c r="A4122" s="25"/>
      <c r="B4122" s="18"/>
      <c r="C4122" s="19"/>
      <c r="D4122" s="143"/>
      <c r="E4122" s="7"/>
      <c r="F4122" s="21"/>
      <c r="G4122" s="22"/>
      <c r="H4122" s="273"/>
      <c r="I4122" s="23"/>
      <c r="J4122" s="24"/>
    </row>
    <row r="4123" spans="1:10" ht="15" x14ac:dyDescent="0.2">
      <c r="A4123" s="25"/>
      <c r="B4123" s="18"/>
      <c r="C4123" s="19"/>
      <c r="D4123" s="143"/>
      <c r="E4123" s="7"/>
      <c r="F4123" s="21"/>
      <c r="G4123" s="22"/>
      <c r="H4123" s="273"/>
      <c r="I4123" s="23"/>
      <c r="J4123" s="24"/>
    </row>
    <row r="4124" spans="1:10" ht="15" x14ac:dyDescent="0.2">
      <c r="A4124" s="25"/>
      <c r="B4124" s="18"/>
      <c r="C4124" s="19"/>
      <c r="D4124" s="143"/>
      <c r="E4124" s="7"/>
      <c r="F4124" s="21"/>
      <c r="G4124" s="22"/>
      <c r="H4124" s="273"/>
      <c r="I4124" s="23"/>
      <c r="J4124" s="24"/>
    </row>
    <row r="4125" spans="1:10" ht="15" x14ac:dyDescent="0.2">
      <c r="A4125" s="25"/>
      <c r="B4125" s="18"/>
      <c r="C4125" s="19"/>
      <c r="D4125" s="143"/>
      <c r="E4125" s="7"/>
      <c r="F4125" s="21"/>
      <c r="G4125" s="22"/>
      <c r="H4125" s="273"/>
      <c r="I4125" s="23"/>
      <c r="J4125" s="24"/>
    </row>
    <row r="4126" spans="1:10" ht="15" x14ac:dyDescent="0.2">
      <c r="A4126" s="25"/>
      <c r="B4126" s="18"/>
      <c r="C4126" s="19"/>
      <c r="D4126" s="143"/>
      <c r="E4126" s="7"/>
      <c r="F4126" s="21"/>
      <c r="G4126" s="22"/>
      <c r="H4126" s="273"/>
      <c r="I4126" s="23"/>
      <c r="J4126" s="24"/>
    </row>
    <row r="4127" spans="1:10" ht="15" x14ac:dyDescent="0.2">
      <c r="A4127" s="25"/>
      <c r="B4127" s="18"/>
      <c r="C4127" s="19"/>
      <c r="D4127" s="143"/>
      <c r="E4127" s="7"/>
      <c r="F4127" s="21"/>
      <c r="G4127" s="22"/>
      <c r="H4127" s="273"/>
      <c r="I4127" s="23"/>
      <c r="J4127" s="24"/>
    </row>
    <row r="4128" spans="1:10" ht="15" x14ac:dyDescent="0.2">
      <c r="A4128" s="25"/>
      <c r="B4128" s="18"/>
      <c r="C4128" s="19"/>
      <c r="D4128" s="143"/>
      <c r="E4128" s="7"/>
      <c r="F4128" s="21"/>
      <c r="G4128" s="22"/>
      <c r="H4128" s="273"/>
      <c r="I4128" s="23"/>
      <c r="J4128" s="24"/>
    </row>
    <row r="4129" spans="1:10" ht="15" x14ac:dyDescent="0.2">
      <c r="A4129" s="25"/>
      <c r="B4129" s="18"/>
      <c r="C4129" s="19"/>
      <c r="D4129" s="143"/>
      <c r="E4129" s="7"/>
      <c r="F4129" s="21"/>
      <c r="G4129" s="22"/>
      <c r="H4129" s="273"/>
      <c r="I4129" s="23"/>
      <c r="J4129" s="24"/>
    </row>
    <row r="4130" spans="1:10" ht="15" x14ac:dyDescent="0.2">
      <c r="A4130" s="25"/>
      <c r="B4130" s="18"/>
      <c r="C4130" s="19"/>
      <c r="D4130" s="143"/>
      <c r="E4130" s="7"/>
      <c r="F4130" s="21"/>
      <c r="G4130" s="22"/>
      <c r="H4130" s="273"/>
      <c r="I4130" s="23"/>
      <c r="J4130" s="24"/>
    </row>
    <row r="4131" spans="1:10" ht="15" x14ac:dyDescent="0.2">
      <c r="A4131" s="25"/>
      <c r="B4131" s="18"/>
      <c r="C4131" s="19"/>
      <c r="D4131" s="143"/>
      <c r="E4131" s="7"/>
      <c r="F4131" s="21"/>
      <c r="G4131" s="22"/>
      <c r="H4131" s="273"/>
      <c r="I4131" s="23"/>
      <c r="J4131" s="24"/>
    </row>
    <row r="4132" spans="1:10" ht="15" x14ac:dyDescent="0.2">
      <c r="A4132" s="25"/>
      <c r="B4132" s="18"/>
      <c r="C4132" s="19"/>
      <c r="D4132" s="143"/>
      <c r="E4132" s="7"/>
      <c r="F4132" s="21"/>
      <c r="G4132" s="22"/>
      <c r="H4132" s="273"/>
      <c r="I4132" s="23"/>
      <c r="J4132" s="24"/>
    </row>
    <row r="4133" spans="1:10" ht="15" x14ac:dyDescent="0.2">
      <c r="A4133" s="25"/>
      <c r="B4133" s="18"/>
      <c r="C4133" s="19"/>
      <c r="D4133" s="143"/>
      <c r="E4133" s="7"/>
      <c r="F4133" s="21"/>
      <c r="G4133" s="22"/>
      <c r="H4133" s="273"/>
      <c r="I4133" s="23"/>
      <c r="J4133" s="24"/>
    </row>
    <row r="4134" spans="1:10" ht="15" x14ac:dyDescent="0.2">
      <c r="A4134" s="25"/>
      <c r="B4134" s="18"/>
      <c r="C4134" s="19"/>
      <c r="D4134" s="143"/>
      <c r="E4134" s="7"/>
      <c r="F4134" s="21"/>
      <c r="G4134" s="22"/>
      <c r="H4134" s="273"/>
      <c r="I4134" s="23"/>
      <c r="J4134" s="24"/>
    </row>
    <row r="4135" spans="1:10" ht="15" x14ac:dyDescent="0.25">
      <c r="A4135" s="17"/>
      <c r="B4135" s="18"/>
      <c r="C4135" s="19"/>
      <c r="D4135" s="143"/>
      <c r="E4135" s="7"/>
      <c r="F4135" s="21"/>
      <c r="G4135" s="22"/>
      <c r="H4135" s="273"/>
      <c r="I4135" s="23"/>
      <c r="J4135" s="24"/>
    </row>
    <row r="4136" spans="1:10" ht="15" x14ac:dyDescent="0.2">
      <c r="A4136" s="25"/>
      <c r="B4136" s="18"/>
      <c r="C4136" s="19"/>
      <c r="D4136" s="143"/>
      <c r="E4136" s="7"/>
      <c r="F4136" s="21"/>
      <c r="G4136" s="22"/>
      <c r="H4136" s="273"/>
      <c r="I4136" s="23"/>
      <c r="J4136" s="24"/>
    </row>
    <row r="4137" spans="1:10" ht="15" x14ac:dyDescent="0.2">
      <c r="A4137" s="25"/>
      <c r="B4137" s="18"/>
      <c r="C4137" s="19"/>
      <c r="D4137" s="143"/>
      <c r="E4137" s="7"/>
      <c r="F4137" s="21"/>
      <c r="G4137" s="22"/>
      <c r="H4137" s="273"/>
      <c r="I4137" s="23"/>
      <c r="J4137" s="24"/>
    </row>
    <row r="4138" spans="1:10" ht="15" x14ac:dyDescent="0.2">
      <c r="A4138" s="25"/>
      <c r="B4138" s="18"/>
      <c r="C4138" s="19"/>
      <c r="D4138" s="143"/>
      <c r="E4138" s="7"/>
      <c r="F4138" s="21"/>
      <c r="G4138" s="22"/>
      <c r="H4138" s="273"/>
      <c r="I4138" s="23"/>
      <c r="J4138" s="24"/>
    </row>
    <row r="4139" spans="1:10" ht="15" x14ac:dyDescent="0.2">
      <c r="A4139" s="25"/>
      <c r="B4139" s="18"/>
      <c r="C4139" s="19"/>
      <c r="D4139" s="143"/>
      <c r="E4139" s="7"/>
      <c r="F4139" s="21"/>
      <c r="G4139" s="22"/>
      <c r="H4139" s="273"/>
      <c r="I4139" s="23"/>
      <c r="J4139" s="24"/>
    </row>
    <row r="4140" spans="1:10" ht="15" x14ac:dyDescent="0.2">
      <c r="A4140" s="25"/>
      <c r="B4140" s="18"/>
      <c r="C4140" s="19"/>
      <c r="D4140" s="143"/>
      <c r="E4140" s="7"/>
      <c r="F4140" s="21"/>
      <c r="G4140" s="22"/>
      <c r="H4140" s="273"/>
      <c r="I4140" s="23"/>
      <c r="J4140" s="24"/>
    </row>
    <row r="4141" spans="1:10" ht="15" x14ac:dyDescent="0.2">
      <c r="A4141" s="25"/>
      <c r="B4141" s="18"/>
      <c r="C4141" s="19"/>
      <c r="D4141" s="143"/>
      <c r="E4141" s="7"/>
      <c r="F4141" s="21"/>
      <c r="G4141" s="22"/>
      <c r="H4141" s="273"/>
      <c r="I4141" s="23"/>
      <c r="J4141" s="24"/>
    </row>
    <row r="4142" spans="1:10" ht="15" x14ac:dyDescent="0.2">
      <c r="A4142" s="25"/>
      <c r="B4142" s="18"/>
      <c r="C4142" s="19"/>
      <c r="D4142" s="143"/>
      <c r="E4142" s="7"/>
      <c r="F4142" s="21"/>
      <c r="G4142" s="22"/>
      <c r="H4142" s="273"/>
      <c r="I4142" s="23"/>
      <c r="J4142" s="24"/>
    </row>
    <row r="4143" spans="1:10" ht="15" x14ac:dyDescent="0.2">
      <c r="A4143" s="25"/>
      <c r="B4143" s="18"/>
      <c r="C4143" s="19"/>
      <c r="D4143" s="143"/>
      <c r="E4143" s="7"/>
      <c r="F4143" s="21"/>
      <c r="G4143" s="22"/>
      <c r="H4143" s="273"/>
      <c r="I4143" s="23"/>
      <c r="J4143" s="24"/>
    </row>
    <row r="4144" spans="1:10" ht="15" x14ac:dyDescent="0.2">
      <c r="A4144" s="25"/>
      <c r="B4144" s="18"/>
      <c r="C4144" s="19"/>
      <c r="D4144" s="143"/>
      <c r="E4144" s="7"/>
      <c r="F4144" s="21"/>
      <c r="G4144" s="22"/>
      <c r="H4144" s="273"/>
      <c r="I4144" s="23"/>
      <c r="J4144" s="24"/>
    </row>
    <row r="4145" spans="1:10" ht="15" x14ac:dyDescent="0.2">
      <c r="A4145" s="25"/>
      <c r="B4145" s="18"/>
      <c r="C4145" s="19"/>
      <c r="D4145" s="143"/>
      <c r="E4145" s="7"/>
      <c r="F4145" s="21"/>
      <c r="G4145" s="22"/>
      <c r="H4145" s="273"/>
      <c r="I4145" s="23"/>
      <c r="J4145" s="24"/>
    </row>
    <row r="4146" spans="1:10" ht="15" x14ac:dyDescent="0.2">
      <c r="A4146" s="25"/>
      <c r="B4146" s="18"/>
      <c r="C4146" s="19"/>
      <c r="D4146" s="143"/>
      <c r="E4146" s="7"/>
      <c r="F4146" s="21"/>
      <c r="G4146" s="22"/>
      <c r="H4146" s="273"/>
      <c r="I4146" s="23"/>
      <c r="J4146" s="24"/>
    </row>
    <row r="4147" spans="1:10" ht="15" x14ac:dyDescent="0.2">
      <c r="A4147" s="25"/>
      <c r="B4147" s="18"/>
      <c r="C4147" s="19"/>
      <c r="D4147" s="143"/>
      <c r="E4147" s="7"/>
      <c r="F4147" s="21"/>
      <c r="G4147" s="22"/>
      <c r="H4147" s="273"/>
      <c r="I4147" s="23"/>
      <c r="J4147" s="24"/>
    </row>
    <row r="4148" spans="1:10" ht="15" x14ac:dyDescent="0.2">
      <c r="A4148" s="25"/>
      <c r="B4148" s="18"/>
      <c r="C4148" s="19"/>
      <c r="D4148" s="143"/>
      <c r="E4148" s="7"/>
      <c r="F4148" s="21"/>
      <c r="G4148" s="22"/>
      <c r="H4148" s="273"/>
      <c r="I4148" s="23"/>
      <c r="J4148" s="24"/>
    </row>
    <row r="4149" spans="1:10" ht="15" x14ac:dyDescent="0.25">
      <c r="A4149" s="17"/>
      <c r="B4149" s="18"/>
      <c r="C4149" s="19"/>
      <c r="D4149" s="143"/>
      <c r="E4149" s="7"/>
      <c r="F4149" s="21"/>
      <c r="G4149" s="22"/>
      <c r="H4149" s="273"/>
      <c r="I4149" s="23"/>
      <c r="J4149" s="24"/>
    </row>
    <row r="4150" spans="1:10" ht="15" x14ac:dyDescent="0.2">
      <c r="A4150" s="25"/>
      <c r="B4150" s="18"/>
      <c r="C4150" s="19"/>
      <c r="D4150" s="143"/>
      <c r="E4150" s="7"/>
      <c r="F4150" s="21"/>
      <c r="G4150" s="22"/>
      <c r="H4150" s="273"/>
      <c r="I4150" s="23"/>
      <c r="J4150" s="24"/>
    </row>
    <row r="4151" spans="1:10" ht="15" x14ac:dyDescent="0.2">
      <c r="A4151" s="25"/>
      <c r="B4151" s="18"/>
      <c r="C4151" s="19"/>
      <c r="D4151" s="143"/>
      <c r="E4151" s="7"/>
      <c r="F4151" s="21"/>
      <c r="G4151" s="22"/>
      <c r="H4151" s="273"/>
      <c r="I4151" s="23"/>
      <c r="J4151" s="24"/>
    </row>
    <row r="4152" spans="1:10" ht="15" x14ac:dyDescent="0.2">
      <c r="A4152" s="25"/>
      <c r="B4152" s="18"/>
      <c r="C4152" s="19"/>
      <c r="D4152" s="143"/>
      <c r="E4152" s="7"/>
      <c r="F4152" s="21"/>
      <c r="G4152" s="22"/>
      <c r="H4152" s="273"/>
      <c r="I4152" s="23"/>
      <c r="J4152" s="24"/>
    </row>
    <row r="4153" spans="1:10" ht="15" x14ac:dyDescent="0.2">
      <c r="A4153" s="25"/>
      <c r="B4153" s="18"/>
      <c r="C4153" s="19"/>
      <c r="D4153" s="143"/>
      <c r="E4153" s="7"/>
      <c r="F4153" s="21"/>
      <c r="G4153" s="22"/>
      <c r="H4153" s="273"/>
      <c r="I4153" s="23"/>
      <c r="J4153" s="24"/>
    </row>
    <row r="4154" spans="1:10" ht="15" x14ac:dyDescent="0.2">
      <c r="A4154" s="25"/>
      <c r="B4154" s="18"/>
      <c r="C4154" s="19"/>
      <c r="D4154" s="143"/>
      <c r="E4154" s="7"/>
      <c r="F4154" s="21"/>
      <c r="G4154" s="22"/>
      <c r="H4154" s="273"/>
      <c r="I4154" s="23"/>
      <c r="J4154" s="24"/>
    </row>
    <row r="4155" spans="1:10" ht="15" x14ac:dyDescent="0.2">
      <c r="A4155" s="25"/>
      <c r="B4155" s="18"/>
      <c r="C4155" s="19"/>
      <c r="D4155" s="143"/>
      <c r="E4155" s="7"/>
      <c r="F4155" s="21"/>
      <c r="G4155" s="22"/>
      <c r="H4155" s="273"/>
      <c r="I4155" s="23"/>
      <c r="J4155" s="24"/>
    </row>
    <row r="4156" spans="1:10" ht="15" x14ac:dyDescent="0.2">
      <c r="A4156" s="25"/>
      <c r="B4156" s="18"/>
      <c r="C4156" s="19"/>
      <c r="D4156" s="143"/>
      <c r="E4156" s="7"/>
      <c r="F4156" s="21"/>
      <c r="G4156" s="22"/>
      <c r="H4156" s="273"/>
      <c r="I4156" s="23"/>
      <c r="J4156" s="24"/>
    </row>
    <row r="4157" spans="1:10" ht="15" x14ac:dyDescent="0.25">
      <c r="A4157" s="17"/>
      <c r="B4157" s="18"/>
      <c r="C4157" s="19"/>
      <c r="D4157" s="143"/>
      <c r="E4157" s="7"/>
      <c r="F4157" s="21"/>
      <c r="G4157" s="22"/>
      <c r="H4157" s="273"/>
      <c r="I4157" s="23"/>
      <c r="J4157" s="24"/>
    </row>
    <row r="4158" spans="1:10" ht="15" x14ac:dyDescent="0.2">
      <c r="A4158" s="25"/>
      <c r="B4158" s="18"/>
      <c r="C4158" s="19"/>
      <c r="D4158" s="143"/>
      <c r="E4158" s="7"/>
      <c r="F4158" s="21"/>
      <c r="G4158" s="22"/>
      <c r="H4158" s="273"/>
      <c r="I4158" s="23"/>
      <c r="J4158" s="24"/>
    </row>
    <row r="4159" spans="1:10" ht="15" x14ac:dyDescent="0.2">
      <c r="A4159" s="25"/>
      <c r="B4159" s="18"/>
      <c r="C4159" s="19"/>
      <c r="D4159" s="143"/>
      <c r="E4159" s="7"/>
      <c r="F4159" s="21"/>
      <c r="G4159" s="22"/>
      <c r="H4159" s="273"/>
      <c r="I4159" s="23"/>
      <c r="J4159" s="24"/>
    </row>
    <row r="4160" spans="1:10" ht="15" x14ac:dyDescent="0.2">
      <c r="A4160" s="25"/>
      <c r="B4160" s="18"/>
      <c r="C4160" s="19"/>
      <c r="D4160" s="143"/>
      <c r="E4160" s="7"/>
      <c r="F4160" s="21"/>
      <c r="G4160" s="22"/>
      <c r="H4160" s="273"/>
      <c r="I4160" s="23"/>
      <c r="J4160" s="24"/>
    </row>
    <row r="4161" spans="1:10" ht="15" x14ac:dyDescent="0.2">
      <c r="A4161" s="25"/>
      <c r="B4161" s="18"/>
      <c r="C4161" s="19"/>
      <c r="D4161" s="143"/>
      <c r="E4161" s="7"/>
      <c r="F4161" s="21"/>
      <c r="G4161" s="22"/>
      <c r="H4161" s="273"/>
      <c r="I4161" s="23"/>
      <c r="J4161" s="24"/>
    </row>
    <row r="4162" spans="1:10" ht="15" x14ac:dyDescent="0.2">
      <c r="A4162" s="25"/>
      <c r="B4162" s="18"/>
      <c r="C4162" s="19"/>
      <c r="D4162" s="143"/>
      <c r="E4162" s="7"/>
      <c r="F4162" s="21"/>
      <c r="G4162" s="22"/>
      <c r="H4162" s="273"/>
      <c r="I4162" s="23"/>
      <c r="J4162" s="24"/>
    </row>
    <row r="4163" spans="1:10" ht="15" x14ac:dyDescent="0.2">
      <c r="A4163" s="25"/>
      <c r="B4163" s="18"/>
      <c r="C4163" s="19"/>
      <c r="D4163" s="143"/>
      <c r="E4163" s="7"/>
      <c r="F4163" s="21"/>
      <c r="G4163" s="22"/>
      <c r="H4163" s="273"/>
      <c r="I4163" s="23"/>
      <c r="J4163" s="24"/>
    </row>
    <row r="4164" spans="1:10" ht="15" x14ac:dyDescent="0.2">
      <c r="A4164" s="25"/>
      <c r="B4164" s="18"/>
      <c r="C4164" s="19"/>
      <c r="D4164" s="143"/>
      <c r="E4164" s="7"/>
      <c r="F4164" s="21"/>
      <c r="G4164" s="22"/>
      <c r="H4164" s="273"/>
      <c r="I4164" s="23"/>
      <c r="J4164" s="24"/>
    </row>
    <row r="4165" spans="1:10" ht="15" x14ac:dyDescent="0.2">
      <c r="A4165" s="25"/>
      <c r="B4165" s="18"/>
      <c r="C4165" s="19"/>
      <c r="D4165" s="143"/>
      <c r="E4165" s="7"/>
      <c r="F4165" s="21"/>
      <c r="G4165" s="22"/>
      <c r="H4165" s="273"/>
      <c r="I4165" s="23"/>
      <c r="J4165" s="24"/>
    </row>
    <row r="4166" spans="1:10" ht="15" x14ac:dyDescent="0.2">
      <c r="A4166" s="25"/>
      <c r="B4166" s="18"/>
      <c r="C4166" s="19"/>
      <c r="D4166" s="143"/>
      <c r="E4166" s="7"/>
      <c r="F4166" s="21"/>
      <c r="G4166" s="22"/>
      <c r="H4166" s="273"/>
      <c r="I4166" s="23"/>
      <c r="J4166" s="24"/>
    </row>
    <row r="4167" spans="1:10" ht="15" x14ac:dyDescent="0.25">
      <c r="A4167" s="17"/>
      <c r="B4167" s="18"/>
      <c r="C4167" s="19"/>
      <c r="D4167" s="143"/>
      <c r="E4167" s="7"/>
      <c r="F4167" s="21"/>
      <c r="G4167" s="22"/>
      <c r="H4167" s="273"/>
      <c r="I4167" s="23"/>
      <c r="J4167" s="24"/>
    </row>
    <row r="4168" spans="1:10" ht="15" x14ac:dyDescent="0.2">
      <c r="A4168" s="25"/>
      <c r="B4168" s="18"/>
      <c r="C4168" s="19"/>
      <c r="D4168" s="143"/>
      <c r="E4168" s="7"/>
      <c r="F4168" s="21"/>
      <c r="G4168" s="22"/>
      <c r="H4168" s="273"/>
      <c r="I4168" s="23"/>
      <c r="J4168" s="24"/>
    </row>
    <row r="4169" spans="1:10" ht="15" x14ac:dyDescent="0.2">
      <c r="A4169" s="25"/>
      <c r="B4169" s="18"/>
      <c r="C4169" s="19"/>
      <c r="D4169" s="143"/>
      <c r="E4169" s="7"/>
      <c r="F4169" s="21"/>
      <c r="G4169" s="22"/>
      <c r="H4169" s="273"/>
      <c r="I4169" s="23"/>
      <c r="J4169" s="24"/>
    </row>
    <row r="4170" spans="1:10" ht="15" x14ac:dyDescent="0.2">
      <c r="A4170" s="25"/>
      <c r="B4170" s="18"/>
      <c r="C4170" s="19"/>
      <c r="D4170" s="143"/>
      <c r="E4170" s="7"/>
      <c r="F4170" s="21"/>
      <c r="G4170" s="22"/>
      <c r="H4170" s="273"/>
      <c r="I4170" s="23"/>
      <c r="J4170" s="24"/>
    </row>
    <row r="4171" spans="1:10" ht="15" x14ac:dyDescent="0.2">
      <c r="A4171" s="25"/>
      <c r="B4171" s="18"/>
      <c r="C4171" s="19"/>
      <c r="D4171" s="143"/>
      <c r="E4171" s="7"/>
      <c r="F4171" s="21"/>
      <c r="G4171" s="22"/>
      <c r="H4171" s="273"/>
      <c r="I4171" s="23"/>
      <c r="J4171" s="24"/>
    </row>
    <row r="4172" spans="1:10" ht="15" x14ac:dyDescent="0.2">
      <c r="A4172" s="25"/>
      <c r="B4172" s="18"/>
      <c r="C4172" s="19"/>
      <c r="D4172" s="143"/>
      <c r="E4172" s="7"/>
      <c r="F4172" s="21"/>
      <c r="G4172" s="22"/>
      <c r="H4172" s="273"/>
      <c r="I4172" s="23"/>
      <c r="J4172" s="24"/>
    </row>
    <row r="4173" spans="1:10" ht="15" x14ac:dyDescent="0.2">
      <c r="A4173" s="25"/>
      <c r="B4173" s="18"/>
      <c r="C4173" s="19"/>
      <c r="D4173" s="143"/>
      <c r="E4173" s="7"/>
      <c r="F4173" s="21"/>
      <c r="G4173" s="22"/>
      <c r="H4173" s="273"/>
      <c r="I4173" s="23"/>
      <c r="J4173" s="24"/>
    </row>
    <row r="4174" spans="1:10" ht="15" x14ac:dyDescent="0.2">
      <c r="A4174" s="25"/>
      <c r="B4174" s="18"/>
      <c r="C4174" s="19"/>
      <c r="D4174" s="143"/>
      <c r="E4174" s="7"/>
      <c r="F4174" s="21"/>
      <c r="G4174" s="22"/>
      <c r="H4174" s="273"/>
      <c r="I4174" s="23"/>
      <c r="J4174" s="24"/>
    </row>
    <row r="4175" spans="1:10" ht="15" x14ac:dyDescent="0.25">
      <c r="A4175" s="17"/>
      <c r="B4175" s="18"/>
      <c r="C4175" s="19"/>
      <c r="D4175" s="143"/>
      <c r="E4175" s="7"/>
      <c r="F4175" s="21"/>
      <c r="G4175" s="22"/>
      <c r="H4175" s="273"/>
      <c r="I4175" s="23"/>
      <c r="J4175" s="24"/>
    </row>
    <row r="4176" spans="1:10" ht="15" x14ac:dyDescent="0.2">
      <c r="A4176" s="25"/>
      <c r="B4176" s="18"/>
      <c r="C4176" s="19"/>
      <c r="D4176" s="143"/>
      <c r="E4176" s="7"/>
      <c r="F4176" s="21"/>
      <c r="G4176" s="22"/>
      <c r="H4176" s="273"/>
      <c r="I4176" s="23"/>
      <c r="J4176" s="24"/>
    </row>
    <row r="4177" spans="1:10" ht="15" x14ac:dyDescent="0.2">
      <c r="A4177" s="25"/>
      <c r="B4177" s="18"/>
      <c r="C4177" s="19"/>
      <c r="D4177" s="143"/>
      <c r="E4177" s="7"/>
      <c r="F4177" s="21"/>
      <c r="G4177" s="22"/>
      <c r="H4177" s="273"/>
      <c r="I4177" s="23"/>
      <c r="J4177" s="24"/>
    </row>
    <row r="4178" spans="1:10" ht="15" x14ac:dyDescent="0.25">
      <c r="A4178" s="17"/>
      <c r="B4178" s="18"/>
      <c r="C4178" s="19"/>
      <c r="D4178" s="143"/>
      <c r="E4178" s="7"/>
      <c r="F4178" s="21"/>
      <c r="G4178" s="22"/>
      <c r="H4178" s="273"/>
      <c r="I4178" s="23"/>
      <c r="J4178" s="24"/>
    </row>
    <row r="4179" spans="1:10" ht="15" x14ac:dyDescent="0.2">
      <c r="A4179" s="25"/>
      <c r="B4179" s="18"/>
      <c r="C4179" s="19"/>
      <c r="D4179" s="143"/>
      <c r="E4179" s="7"/>
      <c r="F4179" s="21"/>
      <c r="G4179" s="22"/>
      <c r="H4179" s="273"/>
      <c r="I4179" s="23"/>
      <c r="J4179" s="24"/>
    </row>
    <row r="4180" spans="1:10" ht="15" x14ac:dyDescent="0.2">
      <c r="A4180" s="25"/>
      <c r="B4180" s="18"/>
      <c r="C4180" s="19"/>
      <c r="D4180" s="143"/>
      <c r="E4180" s="7"/>
      <c r="F4180" s="21"/>
      <c r="G4180" s="22"/>
      <c r="H4180" s="273"/>
      <c r="I4180" s="23"/>
      <c r="J4180" s="24"/>
    </row>
    <row r="4181" spans="1:10" ht="15" x14ac:dyDescent="0.2">
      <c r="A4181" s="25"/>
      <c r="B4181" s="18"/>
      <c r="C4181" s="19"/>
      <c r="D4181" s="143"/>
      <c r="E4181" s="7"/>
      <c r="F4181" s="21"/>
      <c r="G4181" s="22"/>
      <c r="H4181" s="273"/>
      <c r="I4181" s="23"/>
      <c r="J4181" s="24"/>
    </row>
    <row r="4182" spans="1:10" ht="15" x14ac:dyDescent="0.2">
      <c r="A4182" s="25"/>
      <c r="B4182" s="18"/>
      <c r="C4182" s="19"/>
      <c r="D4182" s="143"/>
      <c r="E4182" s="7"/>
      <c r="F4182" s="21"/>
      <c r="G4182" s="22"/>
      <c r="H4182" s="273"/>
      <c r="I4182" s="23"/>
      <c r="J4182" s="24"/>
    </row>
    <row r="4183" spans="1:10" ht="15" x14ac:dyDescent="0.2">
      <c r="A4183" s="25"/>
      <c r="B4183" s="18"/>
      <c r="C4183" s="19"/>
      <c r="D4183" s="143"/>
      <c r="E4183" s="7"/>
      <c r="F4183" s="21"/>
      <c r="G4183" s="22"/>
      <c r="H4183" s="273"/>
      <c r="I4183" s="23"/>
      <c r="J4183" s="24"/>
    </row>
    <row r="4184" spans="1:10" ht="15" x14ac:dyDescent="0.2">
      <c r="A4184" s="25"/>
      <c r="B4184" s="18"/>
      <c r="C4184" s="19"/>
      <c r="D4184" s="143"/>
      <c r="E4184" s="7"/>
      <c r="F4184" s="21"/>
      <c r="G4184" s="22"/>
      <c r="H4184" s="273"/>
      <c r="I4184" s="23"/>
      <c r="J4184" s="24"/>
    </row>
    <row r="4185" spans="1:10" ht="15" x14ac:dyDescent="0.2">
      <c r="A4185" s="25"/>
      <c r="B4185" s="18"/>
      <c r="C4185" s="19"/>
      <c r="D4185" s="143"/>
      <c r="E4185" s="7"/>
      <c r="F4185" s="21"/>
      <c r="G4185" s="22"/>
      <c r="H4185" s="273"/>
      <c r="I4185" s="23"/>
      <c r="J4185" s="24"/>
    </row>
    <row r="4186" spans="1:10" ht="15" x14ac:dyDescent="0.25">
      <c r="A4186" s="17"/>
      <c r="B4186" s="18"/>
      <c r="C4186" s="19"/>
      <c r="D4186" s="143"/>
      <c r="E4186" s="7"/>
      <c r="F4186" s="21"/>
      <c r="G4186" s="22"/>
      <c r="H4186" s="273"/>
      <c r="I4186" s="23"/>
      <c r="J4186" s="24"/>
    </row>
    <row r="4187" spans="1:10" ht="15" x14ac:dyDescent="0.2">
      <c r="A4187" s="25"/>
      <c r="B4187" s="18"/>
      <c r="C4187" s="19"/>
      <c r="D4187" s="143"/>
      <c r="E4187" s="7"/>
      <c r="F4187" s="21"/>
      <c r="G4187" s="22"/>
      <c r="H4187" s="273"/>
      <c r="I4187" s="23"/>
      <c r="J4187" s="24"/>
    </row>
    <row r="4188" spans="1:10" ht="15" x14ac:dyDescent="0.2">
      <c r="A4188" s="25"/>
      <c r="B4188" s="18"/>
      <c r="C4188" s="19"/>
      <c r="D4188" s="143"/>
      <c r="E4188" s="7"/>
      <c r="F4188" s="21"/>
      <c r="G4188" s="22"/>
      <c r="H4188" s="273"/>
      <c r="I4188" s="23"/>
      <c r="J4188" s="24"/>
    </row>
    <row r="4189" spans="1:10" ht="15" x14ac:dyDescent="0.2">
      <c r="A4189" s="25"/>
      <c r="B4189" s="18"/>
      <c r="C4189" s="19"/>
      <c r="D4189" s="143"/>
      <c r="E4189" s="7"/>
      <c r="F4189" s="21"/>
      <c r="G4189" s="22"/>
      <c r="H4189" s="273"/>
      <c r="I4189" s="23"/>
      <c r="J4189" s="24"/>
    </row>
    <row r="4190" spans="1:10" ht="15" x14ac:dyDescent="0.2">
      <c r="A4190" s="25"/>
      <c r="B4190" s="18"/>
      <c r="C4190" s="19"/>
      <c r="D4190" s="143"/>
      <c r="E4190" s="7"/>
      <c r="F4190" s="21"/>
      <c r="G4190" s="22"/>
      <c r="H4190" s="273"/>
      <c r="I4190" s="23"/>
      <c r="J4190" s="24"/>
    </row>
    <row r="4191" spans="1:10" ht="15" x14ac:dyDescent="0.2">
      <c r="A4191" s="25"/>
      <c r="B4191" s="18"/>
      <c r="C4191" s="19"/>
      <c r="D4191" s="143"/>
      <c r="E4191" s="7"/>
      <c r="F4191" s="21"/>
      <c r="G4191" s="22"/>
      <c r="H4191" s="273"/>
      <c r="I4191" s="23"/>
      <c r="J4191" s="24"/>
    </row>
    <row r="4192" spans="1:10" ht="15" x14ac:dyDescent="0.2">
      <c r="A4192" s="25"/>
      <c r="B4192" s="18"/>
      <c r="C4192" s="19"/>
      <c r="D4192" s="143"/>
      <c r="E4192" s="7"/>
      <c r="F4192" s="21"/>
      <c r="G4192" s="22"/>
      <c r="H4192" s="273"/>
      <c r="I4192" s="23"/>
      <c r="J4192" s="24"/>
    </row>
    <row r="4193" spans="1:10" ht="15" x14ac:dyDescent="0.2">
      <c r="A4193" s="25"/>
      <c r="B4193" s="18"/>
      <c r="C4193" s="19"/>
      <c r="D4193" s="143"/>
      <c r="E4193" s="7"/>
      <c r="F4193" s="21"/>
      <c r="G4193" s="22"/>
      <c r="H4193" s="273"/>
      <c r="I4193" s="23"/>
      <c r="J4193" s="24"/>
    </row>
    <row r="4194" spans="1:10" ht="15" x14ac:dyDescent="0.2">
      <c r="A4194" s="25"/>
      <c r="B4194" s="18"/>
      <c r="C4194" s="19"/>
      <c r="D4194" s="143"/>
      <c r="E4194" s="7"/>
      <c r="F4194" s="21"/>
      <c r="G4194" s="22"/>
      <c r="H4194" s="273"/>
      <c r="I4194" s="23"/>
      <c r="J4194" s="24"/>
    </row>
    <row r="4195" spans="1:10" ht="15" x14ac:dyDescent="0.2">
      <c r="A4195" s="25"/>
      <c r="B4195" s="18"/>
      <c r="C4195" s="19"/>
      <c r="D4195" s="143"/>
      <c r="E4195" s="7"/>
      <c r="F4195" s="21"/>
      <c r="G4195" s="22"/>
      <c r="H4195" s="273"/>
      <c r="I4195" s="23"/>
      <c r="J4195" s="24"/>
    </row>
    <row r="4196" spans="1:10" ht="15" x14ac:dyDescent="0.2">
      <c r="A4196" s="25"/>
      <c r="B4196" s="18"/>
      <c r="C4196" s="19"/>
      <c r="D4196" s="143"/>
      <c r="E4196" s="7"/>
      <c r="F4196" s="21"/>
      <c r="G4196" s="22"/>
      <c r="H4196" s="273"/>
      <c r="I4196" s="23"/>
      <c r="J4196" s="24"/>
    </row>
    <row r="4197" spans="1:10" ht="15" x14ac:dyDescent="0.2">
      <c r="A4197" s="25"/>
      <c r="B4197" s="18"/>
      <c r="C4197" s="19"/>
      <c r="D4197" s="143"/>
      <c r="E4197" s="7"/>
      <c r="F4197" s="21"/>
      <c r="G4197" s="22"/>
      <c r="H4197" s="273"/>
      <c r="I4197" s="23"/>
      <c r="J4197" s="24"/>
    </row>
    <row r="4198" spans="1:10" ht="15" x14ac:dyDescent="0.2">
      <c r="A4198" s="25"/>
      <c r="B4198" s="18"/>
      <c r="C4198" s="19"/>
      <c r="D4198" s="143"/>
      <c r="E4198" s="7"/>
      <c r="F4198" s="21"/>
      <c r="G4198" s="22"/>
      <c r="H4198" s="273"/>
      <c r="I4198" s="23"/>
      <c r="J4198" s="24"/>
    </row>
    <row r="4199" spans="1:10" ht="15" x14ac:dyDescent="0.2">
      <c r="A4199" s="25"/>
      <c r="B4199" s="18"/>
      <c r="C4199" s="19"/>
      <c r="D4199" s="143"/>
      <c r="E4199" s="7"/>
      <c r="F4199" s="21"/>
      <c r="G4199" s="22"/>
      <c r="H4199" s="273"/>
      <c r="I4199" s="23"/>
      <c r="J4199" s="24"/>
    </row>
    <row r="4200" spans="1:10" ht="15" x14ac:dyDescent="0.2">
      <c r="A4200" s="25"/>
      <c r="B4200" s="18"/>
      <c r="C4200" s="19"/>
      <c r="D4200" s="143"/>
      <c r="E4200" s="7"/>
      <c r="F4200" s="21"/>
      <c r="G4200" s="22"/>
      <c r="H4200" s="273"/>
      <c r="I4200" s="23"/>
      <c r="J4200" s="24"/>
    </row>
    <row r="4201" spans="1:10" ht="15" x14ac:dyDescent="0.2">
      <c r="A4201" s="25"/>
      <c r="B4201" s="18"/>
      <c r="C4201" s="19"/>
      <c r="D4201" s="143"/>
      <c r="E4201" s="7"/>
      <c r="F4201" s="21"/>
      <c r="G4201" s="22"/>
      <c r="H4201" s="273"/>
      <c r="I4201" s="23"/>
      <c r="J4201" s="24"/>
    </row>
    <row r="4202" spans="1:10" ht="15" x14ac:dyDescent="0.2">
      <c r="A4202" s="25"/>
      <c r="B4202" s="18"/>
      <c r="C4202" s="19"/>
      <c r="D4202" s="143"/>
      <c r="E4202" s="7"/>
      <c r="F4202" s="21"/>
      <c r="G4202" s="22"/>
      <c r="H4202" s="273"/>
      <c r="I4202" s="23"/>
      <c r="J4202" s="24"/>
    </row>
    <row r="4203" spans="1:10" ht="15" x14ac:dyDescent="0.2">
      <c r="A4203" s="25"/>
      <c r="B4203" s="18"/>
      <c r="C4203" s="19"/>
      <c r="D4203" s="143"/>
      <c r="E4203" s="7"/>
      <c r="F4203" s="21"/>
      <c r="G4203" s="22"/>
      <c r="H4203" s="273"/>
      <c r="I4203" s="23"/>
      <c r="J4203" s="24"/>
    </row>
    <row r="4204" spans="1:10" ht="15" x14ac:dyDescent="0.2">
      <c r="A4204" s="25"/>
      <c r="B4204" s="18"/>
      <c r="C4204" s="19"/>
      <c r="D4204" s="143"/>
      <c r="E4204" s="7"/>
      <c r="F4204" s="21"/>
      <c r="G4204" s="22"/>
      <c r="H4204" s="273"/>
      <c r="I4204" s="23"/>
      <c r="J4204" s="24"/>
    </row>
    <row r="4205" spans="1:10" ht="15" x14ac:dyDescent="0.2">
      <c r="A4205" s="25"/>
      <c r="B4205" s="18"/>
      <c r="C4205" s="19"/>
      <c r="D4205" s="143"/>
      <c r="E4205" s="7"/>
      <c r="F4205" s="21"/>
      <c r="G4205" s="22"/>
      <c r="H4205" s="273"/>
      <c r="I4205" s="23"/>
      <c r="J4205" s="24"/>
    </row>
    <row r="4206" spans="1:10" ht="15" x14ac:dyDescent="0.25">
      <c r="A4206" s="17"/>
      <c r="B4206" s="18"/>
      <c r="C4206" s="19"/>
      <c r="D4206" s="143"/>
      <c r="E4206" s="7"/>
      <c r="F4206" s="21"/>
      <c r="G4206" s="22"/>
      <c r="H4206" s="273"/>
      <c r="I4206" s="23"/>
      <c r="J4206" s="24"/>
    </row>
    <row r="4207" spans="1:10" ht="15" x14ac:dyDescent="0.2">
      <c r="A4207" s="25"/>
      <c r="B4207" s="18"/>
      <c r="C4207" s="19"/>
      <c r="D4207" s="143"/>
      <c r="E4207" s="7"/>
      <c r="F4207" s="21"/>
      <c r="G4207" s="22"/>
      <c r="H4207" s="273"/>
      <c r="I4207" s="23"/>
      <c r="J4207" s="24"/>
    </row>
    <row r="4208" spans="1:10" ht="15" x14ac:dyDescent="0.2">
      <c r="A4208" s="25"/>
      <c r="B4208" s="18"/>
      <c r="C4208" s="19"/>
      <c r="D4208" s="143"/>
      <c r="E4208" s="7"/>
      <c r="F4208" s="21"/>
      <c r="G4208" s="22"/>
      <c r="H4208" s="273"/>
      <c r="I4208" s="23"/>
      <c r="J4208" s="24"/>
    </row>
    <row r="4209" spans="1:10" ht="15" x14ac:dyDescent="0.2">
      <c r="A4209" s="25"/>
      <c r="B4209" s="18"/>
      <c r="C4209" s="19"/>
      <c r="D4209" s="143"/>
      <c r="E4209" s="7"/>
      <c r="F4209" s="21"/>
      <c r="G4209" s="22"/>
      <c r="H4209" s="273"/>
      <c r="I4209" s="23"/>
      <c r="J4209" s="24"/>
    </row>
    <row r="4210" spans="1:10" ht="15" x14ac:dyDescent="0.2">
      <c r="A4210" s="25"/>
      <c r="B4210" s="18"/>
      <c r="C4210" s="19"/>
      <c r="D4210" s="143"/>
      <c r="E4210" s="7"/>
      <c r="F4210" s="21"/>
      <c r="G4210" s="22"/>
      <c r="H4210" s="273"/>
      <c r="I4210" s="23"/>
      <c r="J4210" s="24"/>
    </row>
    <row r="4211" spans="1:10" ht="15" x14ac:dyDescent="0.2">
      <c r="A4211" s="25"/>
      <c r="B4211" s="18"/>
      <c r="C4211" s="19"/>
      <c r="D4211" s="143"/>
      <c r="E4211" s="7"/>
      <c r="F4211" s="21"/>
      <c r="G4211" s="22"/>
      <c r="H4211" s="273"/>
      <c r="I4211" s="23"/>
      <c r="J4211" s="24"/>
    </row>
    <row r="4212" spans="1:10" ht="15" x14ac:dyDescent="0.2">
      <c r="A4212" s="25"/>
      <c r="B4212" s="18"/>
      <c r="C4212" s="19"/>
      <c r="D4212" s="143"/>
      <c r="E4212" s="7"/>
      <c r="F4212" s="21"/>
      <c r="G4212" s="22"/>
      <c r="H4212" s="273"/>
      <c r="I4212" s="23"/>
      <c r="J4212" s="24"/>
    </row>
    <row r="4213" spans="1:10" ht="15" x14ac:dyDescent="0.2">
      <c r="A4213" s="25"/>
      <c r="B4213" s="18"/>
      <c r="C4213" s="19"/>
      <c r="D4213" s="143"/>
      <c r="E4213" s="7"/>
      <c r="F4213" s="21"/>
      <c r="G4213" s="22"/>
      <c r="H4213" s="273"/>
      <c r="I4213" s="23"/>
      <c r="J4213" s="24"/>
    </row>
    <row r="4214" spans="1:10" ht="15" x14ac:dyDescent="0.2">
      <c r="A4214" s="25"/>
      <c r="B4214" s="18"/>
      <c r="C4214" s="19"/>
      <c r="D4214" s="143"/>
      <c r="E4214" s="7"/>
      <c r="F4214" s="21"/>
      <c r="G4214" s="22"/>
      <c r="H4214" s="273"/>
      <c r="I4214" s="23"/>
      <c r="J4214" s="24"/>
    </row>
    <row r="4215" spans="1:10" ht="15" x14ac:dyDescent="0.2">
      <c r="A4215" s="25"/>
      <c r="B4215" s="18"/>
      <c r="C4215" s="19"/>
      <c r="D4215" s="143"/>
      <c r="E4215" s="7"/>
      <c r="F4215" s="21"/>
      <c r="G4215" s="22"/>
      <c r="H4215" s="273"/>
      <c r="I4215" s="23"/>
      <c r="J4215" s="24"/>
    </row>
    <row r="4216" spans="1:10" ht="15" x14ac:dyDescent="0.2">
      <c r="A4216" s="25"/>
      <c r="B4216" s="18"/>
      <c r="C4216" s="19"/>
      <c r="D4216" s="143"/>
      <c r="E4216" s="7"/>
      <c r="F4216" s="21"/>
      <c r="G4216" s="22"/>
      <c r="H4216" s="273"/>
      <c r="I4216" s="23"/>
      <c r="J4216" s="24"/>
    </row>
    <row r="4217" spans="1:10" ht="15" x14ac:dyDescent="0.2">
      <c r="A4217" s="25"/>
      <c r="B4217" s="18"/>
      <c r="C4217" s="19"/>
      <c r="D4217" s="143"/>
      <c r="E4217" s="7"/>
      <c r="F4217" s="21"/>
      <c r="G4217" s="22"/>
      <c r="H4217" s="273"/>
      <c r="I4217" s="23"/>
      <c r="J4217" s="24"/>
    </row>
    <row r="4218" spans="1:10" ht="15" x14ac:dyDescent="0.2">
      <c r="A4218" s="25"/>
      <c r="B4218" s="18"/>
      <c r="C4218" s="19"/>
      <c r="D4218" s="143"/>
      <c r="E4218" s="7"/>
      <c r="F4218" s="21"/>
      <c r="G4218" s="22"/>
      <c r="H4218" s="273"/>
      <c r="I4218" s="23"/>
      <c r="J4218" s="24"/>
    </row>
    <row r="4219" spans="1:10" ht="15" x14ac:dyDescent="0.2">
      <c r="A4219" s="25"/>
      <c r="B4219" s="18"/>
      <c r="C4219" s="19"/>
      <c r="D4219" s="143"/>
      <c r="E4219" s="7"/>
      <c r="F4219" s="21"/>
      <c r="G4219" s="22"/>
      <c r="H4219" s="273"/>
      <c r="I4219" s="23"/>
      <c r="J4219" s="24"/>
    </row>
    <row r="4220" spans="1:10" ht="15" x14ac:dyDescent="0.2">
      <c r="A4220" s="25"/>
      <c r="B4220" s="18"/>
      <c r="C4220" s="19"/>
      <c r="D4220" s="143"/>
      <c r="E4220" s="7"/>
      <c r="F4220" s="21"/>
      <c r="G4220" s="22"/>
      <c r="H4220" s="273"/>
      <c r="I4220" s="23"/>
      <c r="J4220" s="24"/>
    </row>
    <row r="4221" spans="1:10" ht="15" x14ac:dyDescent="0.2">
      <c r="A4221" s="25"/>
      <c r="B4221" s="18"/>
      <c r="C4221" s="19"/>
      <c r="D4221" s="143"/>
      <c r="E4221" s="7"/>
      <c r="F4221" s="21"/>
      <c r="G4221" s="22"/>
      <c r="H4221" s="273"/>
      <c r="I4221" s="23"/>
      <c r="J4221" s="24"/>
    </row>
    <row r="4222" spans="1:10" ht="15" x14ac:dyDescent="0.25">
      <c r="A4222" s="17"/>
      <c r="B4222" s="18"/>
      <c r="C4222" s="19"/>
      <c r="D4222" s="143"/>
      <c r="E4222" s="7"/>
      <c r="F4222" s="21"/>
      <c r="G4222" s="22"/>
      <c r="H4222" s="273"/>
      <c r="I4222" s="23"/>
      <c r="J4222" s="24"/>
    </row>
    <row r="4223" spans="1:10" ht="15" x14ac:dyDescent="0.2">
      <c r="A4223" s="25"/>
      <c r="B4223" s="18"/>
      <c r="C4223" s="19"/>
      <c r="D4223" s="143"/>
      <c r="E4223" s="7"/>
      <c r="F4223" s="21"/>
      <c r="G4223" s="22"/>
      <c r="H4223" s="273"/>
      <c r="I4223" s="23"/>
      <c r="J4223" s="24"/>
    </row>
    <row r="4224" spans="1:10" ht="15" x14ac:dyDescent="0.2">
      <c r="A4224" s="25"/>
      <c r="B4224" s="18"/>
      <c r="C4224" s="19"/>
      <c r="D4224" s="143"/>
      <c r="E4224" s="7"/>
      <c r="F4224" s="21"/>
      <c r="G4224" s="22"/>
      <c r="H4224" s="273"/>
      <c r="I4224" s="23"/>
      <c r="J4224" s="24"/>
    </row>
    <row r="4225" spans="1:10" ht="15" x14ac:dyDescent="0.2">
      <c r="A4225" s="25"/>
      <c r="B4225" s="18"/>
      <c r="C4225" s="19"/>
      <c r="D4225" s="143"/>
      <c r="E4225" s="7"/>
      <c r="F4225" s="21"/>
      <c r="G4225" s="22"/>
      <c r="H4225" s="273"/>
      <c r="I4225" s="23"/>
      <c r="J4225" s="24"/>
    </row>
    <row r="4226" spans="1:10" ht="15" x14ac:dyDescent="0.2">
      <c r="A4226" s="25"/>
      <c r="B4226" s="18"/>
      <c r="C4226" s="19"/>
      <c r="D4226" s="143"/>
      <c r="E4226" s="7"/>
      <c r="F4226" s="21"/>
      <c r="G4226" s="22"/>
      <c r="H4226" s="273"/>
      <c r="I4226" s="23"/>
      <c r="J4226" s="24"/>
    </row>
    <row r="4227" spans="1:10" ht="15" x14ac:dyDescent="0.2">
      <c r="A4227" s="25"/>
      <c r="B4227" s="18"/>
      <c r="C4227" s="19"/>
      <c r="D4227" s="143"/>
      <c r="E4227" s="7"/>
      <c r="F4227" s="21"/>
      <c r="G4227" s="22"/>
      <c r="H4227" s="273"/>
      <c r="I4227" s="23"/>
      <c r="J4227" s="24"/>
    </row>
    <row r="4228" spans="1:10" ht="15" x14ac:dyDescent="0.2">
      <c r="A4228" s="25"/>
      <c r="B4228" s="18"/>
      <c r="C4228" s="19"/>
      <c r="D4228" s="143"/>
      <c r="E4228" s="7"/>
      <c r="F4228" s="21"/>
      <c r="G4228" s="22"/>
      <c r="H4228" s="273"/>
      <c r="I4228" s="23"/>
      <c r="J4228" s="24"/>
    </row>
    <row r="4229" spans="1:10" ht="15" x14ac:dyDescent="0.2">
      <c r="A4229" s="25"/>
      <c r="B4229" s="18"/>
      <c r="C4229" s="19"/>
      <c r="D4229" s="143"/>
      <c r="E4229" s="7"/>
      <c r="F4229" s="21"/>
      <c r="G4229" s="22"/>
      <c r="H4229" s="273"/>
      <c r="I4229" s="23"/>
      <c r="J4229" s="24"/>
    </row>
    <row r="4230" spans="1:10" ht="15" x14ac:dyDescent="0.2">
      <c r="A4230" s="25"/>
      <c r="B4230" s="18"/>
      <c r="C4230" s="19"/>
      <c r="D4230" s="143"/>
      <c r="E4230" s="7"/>
      <c r="F4230" s="21"/>
      <c r="G4230" s="22"/>
      <c r="H4230" s="273"/>
      <c r="I4230" s="23"/>
      <c r="J4230" s="24"/>
    </row>
    <row r="4231" spans="1:10" ht="15" x14ac:dyDescent="0.2">
      <c r="A4231" s="25"/>
      <c r="B4231" s="18"/>
      <c r="C4231" s="19"/>
      <c r="D4231" s="143"/>
      <c r="E4231" s="7"/>
      <c r="F4231" s="21"/>
      <c r="G4231" s="22"/>
      <c r="H4231" s="273"/>
      <c r="I4231" s="23"/>
      <c r="J4231" s="24"/>
    </row>
    <row r="4232" spans="1:10" ht="15" x14ac:dyDescent="0.2">
      <c r="A4232" s="25"/>
      <c r="B4232" s="18"/>
      <c r="C4232" s="19"/>
      <c r="D4232" s="143"/>
      <c r="E4232" s="7"/>
      <c r="F4232" s="21"/>
      <c r="G4232" s="22"/>
      <c r="H4232" s="273"/>
      <c r="I4232" s="23"/>
      <c r="J4232" s="24"/>
    </row>
    <row r="4233" spans="1:10" ht="15" x14ac:dyDescent="0.2">
      <c r="A4233" s="25"/>
      <c r="B4233" s="18"/>
      <c r="C4233" s="19"/>
      <c r="D4233" s="143"/>
      <c r="E4233" s="7"/>
      <c r="F4233" s="21"/>
      <c r="G4233" s="22"/>
      <c r="H4233" s="273"/>
      <c r="I4233" s="23"/>
      <c r="J4233" s="24"/>
    </row>
    <row r="4234" spans="1:10" ht="15" x14ac:dyDescent="0.2">
      <c r="A4234" s="25"/>
      <c r="B4234" s="18"/>
      <c r="C4234" s="19"/>
      <c r="D4234" s="143"/>
      <c r="E4234" s="7"/>
      <c r="F4234" s="21"/>
      <c r="G4234" s="22"/>
      <c r="H4234" s="273"/>
      <c r="I4234" s="23"/>
      <c r="J4234" s="24"/>
    </row>
    <row r="4235" spans="1:10" ht="15" x14ac:dyDescent="0.2">
      <c r="A4235" s="25"/>
      <c r="B4235" s="18"/>
      <c r="C4235" s="19"/>
      <c r="D4235" s="143"/>
      <c r="E4235" s="7"/>
      <c r="F4235" s="21"/>
      <c r="G4235" s="22"/>
      <c r="H4235" s="273"/>
      <c r="I4235" s="23"/>
      <c r="J4235" s="24"/>
    </row>
    <row r="4236" spans="1:10" ht="15" x14ac:dyDescent="0.2">
      <c r="A4236" s="25"/>
      <c r="B4236" s="18"/>
      <c r="C4236" s="19"/>
      <c r="D4236" s="143"/>
      <c r="E4236" s="7"/>
      <c r="F4236" s="21"/>
      <c r="G4236" s="22"/>
      <c r="H4236" s="273"/>
      <c r="I4236" s="23"/>
      <c r="J4236" s="24"/>
    </row>
    <row r="4237" spans="1:10" ht="15" x14ac:dyDescent="0.2">
      <c r="A4237" s="25"/>
      <c r="B4237" s="18"/>
      <c r="C4237" s="19"/>
      <c r="D4237" s="143"/>
      <c r="E4237" s="7"/>
      <c r="F4237" s="21"/>
      <c r="G4237" s="22"/>
      <c r="H4237" s="273"/>
      <c r="I4237" s="23"/>
      <c r="J4237" s="24"/>
    </row>
    <row r="4238" spans="1:10" ht="15" x14ac:dyDescent="0.2">
      <c r="A4238" s="25"/>
      <c r="B4238" s="18"/>
      <c r="C4238" s="19"/>
      <c r="D4238" s="143"/>
      <c r="E4238" s="7"/>
      <c r="F4238" s="21"/>
      <c r="G4238" s="22"/>
      <c r="H4238" s="273"/>
      <c r="I4238" s="23"/>
      <c r="J4238" s="24"/>
    </row>
    <row r="4239" spans="1:10" ht="15" x14ac:dyDescent="0.2">
      <c r="A4239" s="25"/>
      <c r="B4239" s="18"/>
      <c r="C4239" s="19"/>
      <c r="D4239" s="143"/>
      <c r="E4239" s="7"/>
      <c r="F4239" s="21"/>
      <c r="G4239" s="22"/>
      <c r="H4239" s="273"/>
      <c r="I4239" s="23"/>
      <c r="J4239" s="24"/>
    </row>
    <row r="4240" spans="1:10" ht="15" x14ac:dyDescent="0.2">
      <c r="A4240" s="25"/>
      <c r="B4240" s="18"/>
      <c r="C4240" s="19"/>
      <c r="D4240" s="143"/>
      <c r="E4240" s="7"/>
      <c r="F4240" s="21"/>
      <c r="G4240" s="22"/>
      <c r="H4240" s="273"/>
      <c r="I4240" s="23"/>
      <c r="J4240" s="24"/>
    </row>
    <row r="4241" spans="1:10" ht="15" x14ac:dyDescent="0.2">
      <c r="A4241" s="25"/>
      <c r="B4241" s="18"/>
      <c r="C4241" s="19"/>
      <c r="D4241" s="143"/>
      <c r="E4241" s="7"/>
      <c r="F4241" s="21"/>
      <c r="G4241" s="22"/>
      <c r="H4241" s="273"/>
      <c r="I4241" s="23"/>
      <c r="J4241" s="24"/>
    </row>
    <row r="4242" spans="1:10" ht="15" x14ac:dyDescent="0.2">
      <c r="A4242" s="25"/>
      <c r="B4242" s="18"/>
      <c r="C4242" s="19"/>
      <c r="D4242" s="143"/>
      <c r="E4242" s="7"/>
      <c r="F4242" s="21"/>
      <c r="G4242" s="22"/>
      <c r="H4242" s="273"/>
      <c r="I4242" s="23"/>
      <c r="J4242" s="24"/>
    </row>
    <row r="4243" spans="1:10" ht="15" x14ac:dyDescent="0.25">
      <c r="A4243" s="17"/>
      <c r="B4243" s="18"/>
      <c r="C4243" s="19"/>
      <c r="D4243" s="143"/>
      <c r="E4243" s="7"/>
      <c r="F4243" s="21"/>
      <c r="G4243" s="22"/>
      <c r="H4243" s="273"/>
      <c r="I4243" s="23"/>
      <c r="J4243" s="24"/>
    </row>
    <row r="4244" spans="1:10" ht="15" x14ac:dyDescent="0.2">
      <c r="A4244" s="25"/>
      <c r="B4244" s="18"/>
      <c r="C4244" s="19"/>
      <c r="D4244" s="143"/>
      <c r="E4244" s="7"/>
      <c r="F4244" s="21"/>
      <c r="G4244" s="22"/>
      <c r="H4244" s="273"/>
      <c r="I4244" s="23"/>
      <c r="J4244" s="24"/>
    </row>
    <row r="4245" spans="1:10" ht="15" x14ac:dyDescent="0.2">
      <c r="A4245" s="25"/>
      <c r="B4245" s="18"/>
      <c r="C4245" s="19"/>
      <c r="D4245" s="143"/>
      <c r="E4245" s="7"/>
      <c r="F4245" s="21"/>
      <c r="G4245" s="22"/>
      <c r="H4245" s="273"/>
      <c r="I4245" s="23"/>
      <c r="J4245" s="24"/>
    </row>
    <row r="4246" spans="1:10" ht="15" x14ac:dyDescent="0.2">
      <c r="A4246" s="25"/>
      <c r="B4246" s="18"/>
      <c r="C4246" s="19"/>
      <c r="D4246" s="143"/>
      <c r="E4246" s="7"/>
      <c r="F4246" s="21"/>
      <c r="G4246" s="22"/>
      <c r="H4246" s="273"/>
      <c r="I4246" s="23"/>
      <c r="J4246" s="24"/>
    </row>
    <row r="4247" spans="1:10" ht="15" x14ac:dyDescent="0.2">
      <c r="A4247" s="25"/>
      <c r="B4247" s="18"/>
      <c r="C4247" s="19"/>
      <c r="D4247" s="143"/>
      <c r="E4247" s="7"/>
      <c r="F4247" s="21"/>
      <c r="G4247" s="22"/>
      <c r="H4247" s="273"/>
      <c r="I4247" s="23"/>
      <c r="J4247" s="24"/>
    </row>
    <row r="4248" spans="1:10" ht="15" x14ac:dyDescent="0.2">
      <c r="A4248" s="25"/>
      <c r="B4248" s="18"/>
      <c r="C4248" s="19"/>
      <c r="D4248" s="143"/>
      <c r="E4248" s="7"/>
      <c r="F4248" s="21"/>
      <c r="G4248" s="22"/>
      <c r="H4248" s="273"/>
      <c r="I4248" s="23"/>
      <c r="J4248" s="24"/>
    </row>
    <row r="4249" spans="1:10" ht="15" x14ac:dyDescent="0.2">
      <c r="A4249" s="25"/>
      <c r="B4249" s="18"/>
      <c r="C4249" s="19"/>
      <c r="D4249" s="143"/>
      <c r="E4249" s="7"/>
      <c r="F4249" s="21"/>
      <c r="G4249" s="22"/>
      <c r="H4249" s="273"/>
      <c r="I4249" s="23"/>
      <c r="J4249" s="24"/>
    </row>
    <row r="4250" spans="1:10" ht="15" x14ac:dyDescent="0.2">
      <c r="A4250" s="25"/>
      <c r="B4250" s="18"/>
      <c r="C4250" s="19"/>
      <c r="D4250" s="143"/>
      <c r="E4250" s="7"/>
      <c r="F4250" s="21"/>
      <c r="G4250" s="22"/>
      <c r="H4250" s="273"/>
      <c r="I4250" s="23"/>
      <c r="J4250" s="24"/>
    </row>
    <row r="4251" spans="1:10" ht="15" x14ac:dyDescent="0.2">
      <c r="A4251" s="25"/>
      <c r="B4251" s="18"/>
      <c r="C4251" s="19"/>
      <c r="D4251" s="143"/>
      <c r="E4251" s="7"/>
      <c r="F4251" s="21"/>
      <c r="G4251" s="22"/>
      <c r="H4251" s="273"/>
      <c r="I4251" s="23"/>
      <c r="J4251" s="24"/>
    </row>
    <row r="4252" spans="1:10" ht="15" x14ac:dyDescent="0.2">
      <c r="A4252" s="25"/>
      <c r="B4252" s="18"/>
      <c r="C4252" s="19"/>
      <c r="D4252" s="143"/>
      <c r="E4252" s="7"/>
      <c r="F4252" s="21"/>
      <c r="G4252" s="22"/>
      <c r="H4252" s="273"/>
      <c r="I4252" s="23"/>
      <c r="J4252" s="24"/>
    </row>
    <row r="4253" spans="1:10" ht="15" x14ac:dyDescent="0.2">
      <c r="A4253" s="25"/>
      <c r="B4253" s="18"/>
      <c r="C4253" s="19"/>
      <c r="D4253" s="143"/>
      <c r="E4253" s="7"/>
      <c r="F4253" s="21"/>
      <c r="G4253" s="22"/>
      <c r="H4253" s="273"/>
      <c r="I4253" s="23"/>
      <c r="J4253" s="24"/>
    </row>
    <row r="4254" spans="1:10" ht="15" x14ac:dyDescent="0.25">
      <c r="A4254" s="17"/>
      <c r="B4254" s="18"/>
      <c r="C4254" s="19"/>
      <c r="D4254" s="143"/>
      <c r="E4254" s="7"/>
      <c r="F4254" s="21"/>
      <c r="G4254" s="22"/>
      <c r="H4254" s="273"/>
      <c r="I4254" s="23"/>
      <c r="J4254" s="24"/>
    </row>
    <row r="4255" spans="1:10" ht="15" x14ac:dyDescent="0.2">
      <c r="A4255" s="25"/>
      <c r="B4255" s="18"/>
      <c r="C4255" s="19"/>
      <c r="D4255" s="143"/>
      <c r="E4255" s="7"/>
      <c r="F4255" s="21"/>
      <c r="G4255" s="22"/>
      <c r="H4255" s="273"/>
      <c r="I4255" s="23"/>
      <c r="J4255" s="24"/>
    </row>
    <row r="4256" spans="1:10" ht="15" x14ac:dyDescent="0.2">
      <c r="A4256" s="25"/>
      <c r="B4256" s="18"/>
      <c r="C4256" s="19"/>
      <c r="D4256" s="143"/>
      <c r="E4256" s="7"/>
      <c r="F4256" s="21"/>
      <c r="G4256" s="22"/>
      <c r="H4256" s="273"/>
      <c r="I4256" s="23"/>
      <c r="J4256" s="24"/>
    </row>
    <row r="4257" spans="1:10" ht="15" x14ac:dyDescent="0.2">
      <c r="A4257" s="25"/>
      <c r="B4257" s="18"/>
      <c r="C4257" s="19"/>
      <c r="D4257" s="143"/>
      <c r="E4257" s="7"/>
      <c r="F4257" s="21"/>
      <c r="G4257" s="22"/>
      <c r="H4257" s="273"/>
      <c r="I4257" s="23"/>
      <c r="J4257" s="24"/>
    </row>
    <row r="4258" spans="1:10" ht="15" x14ac:dyDescent="0.2">
      <c r="A4258" s="25"/>
      <c r="B4258" s="18"/>
      <c r="C4258" s="19"/>
      <c r="D4258" s="143"/>
      <c r="E4258" s="7"/>
      <c r="F4258" s="21"/>
      <c r="G4258" s="22"/>
      <c r="H4258" s="273"/>
      <c r="I4258" s="23"/>
      <c r="J4258" s="24"/>
    </row>
    <row r="4259" spans="1:10" ht="15" x14ac:dyDescent="0.2">
      <c r="A4259" s="25"/>
      <c r="B4259" s="18"/>
      <c r="C4259" s="19"/>
      <c r="D4259" s="143"/>
      <c r="E4259" s="7"/>
      <c r="F4259" s="21"/>
      <c r="G4259" s="22"/>
      <c r="H4259" s="273"/>
      <c r="I4259" s="23"/>
      <c r="J4259" s="24"/>
    </row>
    <row r="4260" spans="1:10" ht="15" x14ac:dyDescent="0.2">
      <c r="A4260" s="25"/>
      <c r="B4260" s="18"/>
      <c r="C4260" s="19"/>
      <c r="D4260" s="143"/>
      <c r="E4260" s="7"/>
      <c r="F4260" s="21"/>
      <c r="G4260" s="22"/>
      <c r="H4260" s="273"/>
      <c r="I4260" s="23"/>
      <c r="J4260" s="24"/>
    </row>
    <row r="4261" spans="1:10" ht="15" x14ac:dyDescent="0.2">
      <c r="A4261" s="25"/>
      <c r="B4261" s="18"/>
      <c r="C4261" s="19"/>
      <c r="D4261" s="143"/>
      <c r="E4261" s="7"/>
      <c r="F4261" s="21"/>
      <c r="G4261" s="22"/>
      <c r="H4261" s="273"/>
      <c r="I4261" s="23"/>
      <c r="J4261" s="24"/>
    </row>
    <row r="4262" spans="1:10" ht="15" x14ac:dyDescent="0.2">
      <c r="A4262" s="25"/>
      <c r="B4262" s="18"/>
      <c r="C4262" s="19"/>
      <c r="D4262" s="143"/>
      <c r="E4262" s="7"/>
      <c r="F4262" s="21"/>
      <c r="G4262" s="22"/>
      <c r="H4262" s="273"/>
      <c r="I4262" s="23"/>
      <c r="J4262" s="24"/>
    </row>
    <row r="4263" spans="1:10" ht="15" x14ac:dyDescent="0.2">
      <c r="A4263" s="25"/>
      <c r="B4263" s="18"/>
      <c r="C4263" s="19"/>
      <c r="D4263" s="143"/>
      <c r="E4263" s="7"/>
      <c r="F4263" s="21"/>
      <c r="G4263" s="22"/>
      <c r="H4263" s="273"/>
      <c r="I4263" s="23"/>
      <c r="J4263" s="24"/>
    </row>
    <row r="4264" spans="1:10" ht="15" x14ac:dyDescent="0.2">
      <c r="A4264" s="25"/>
      <c r="B4264" s="18"/>
      <c r="C4264" s="19"/>
      <c r="D4264" s="143"/>
      <c r="E4264" s="7"/>
      <c r="F4264" s="21"/>
      <c r="G4264" s="22"/>
      <c r="H4264" s="273"/>
      <c r="I4264" s="23"/>
      <c r="J4264" s="24"/>
    </row>
    <row r="4265" spans="1:10" ht="15" x14ac:dyDescent="0.2">
      <c r="A4265" s="25"/>
      <c r="B4265" s="18"/>
      <c r="C4265" s="19"/>
      <c r="D4265" s="143"/>
      <c r="E4265" s="7"/>
      <c r="F4265" s="21"/>
      <c r="G4265" s="22"/>
      <c r="H4265" s="273"/>
      <c r="I4265" s="23"/>
      <c r="J4265" s="24"/>
    </row>
    <row r="4266" spans="1:10" ht="15" x14ac:dyDescent="0.2">
      <c r="A4266" s="25"/>
      <c r="B4266" s="18"/>
      <c r="C4266" s="19"/>
      <c r="D4266" s="143"/>
      <c r="E4266" s="7"/>
      <c r="F4266" s="21"/>
      <c r="G4266" s="22"/>
      <c r="H4266" s="273"/>
      <c r="I4266" s="23"/>
      <c r="J4266" s="24"/>
    </row>
    <row r="4267" spans="1:10" ht="15" x14ac:dyDescent="0.2">
      <c r="A4267" s="25"/>
      <c r="B4267" s="18"/>
      <c r="C4267" s="19"/>
      <c r="D4267" s="143"/>
      <c r="E4267" s="7"/>
      <c r="F4267" s="21"/>
      <c r="G4267" s="22"/>
      <c r="H4267" s="273"/>
      <c r="I4267" s="23"/>
      <c r="J4267" s="24"/>
    </row>
    <row r="4268" spans="1:10" ht="15" x14ac:dyDescent="0.2">
      <c r="A4268" s="25"/>
      <c r="B4268" s="18"/>
      <c r="C4268" s="19"/>
      <c r="D4268" s="143"/>
      <c r="E4268" s="7"/>
      <c r="F4268" s="21"/>
      <c r="G4268" s="22"/>
      <c r="H4268" s="273"/>
      <c r="I4268" s="23"/>
      <c r="J4268" s="24"/>
    </row>
    <row r="4269" spans="1:10" ht="15" x14ac:dyDescent="0.2">
      <c r="A4269" s="25"/>
      <c r="B4269" s="18"/>
      <c r="C4269" s="19"/>
      <c r="D4269" s="143"/>
      <c r="E4269" s="7"/>
      <c r="F4269" s="21"/>
      <c r="G4269" s="22"/>
      <c r="H4269" s="273"/>
      <c r="I4269" s="23"/>
      <c r="J4269" s="24"/>
    </row>
    <row r="4270" spans="1:10" ht="15" x14ac:dyDescent="0.2">
      <c r="A4270" s="25"/>
      <c r="B4270" s="18"/>
      <c r="C4270" s="19"/>
      <c r="D4270" s="143"/>
      <c r="E4270" s="7"/>
      <c r="F4270" s="21"/>
      <c r="G4270" s="22"/>
      <c r="H4270" s="273"/>
      <c r="I4270" s="23"/>
      <c r="J4270" s="24"/>
    </row>
    <row r="4271" spans="1:10" ht="15" x14ac:dyDescent="0.2">
      <c r="A4271" s="25"/>
      <c r="B4271" s="18"/>
      <c r="C4271" s="19"/>
      <c r="D4271" s="143"/>
      <c r="E4271" s="7"/>
      <c r="F4271" s="21"/>
      <c r="G4271" s="22"/>
      <c r="H4271" s="273"/>
      <c r="I4271" s="23"/>
      <c r="J4271" s="24"/>
    </row>
    <row r="4272" spans="1:10" ht="15" x14ac:dyDescent="0.2">
      <c r="A4272" s="25"/>
      <c r="B4272" s="18"/>
      <c r="C4272" s="19"/>
      <c r="D4272" s="143"/>
      <c r="E4272" s="7"/>
      <c r="F4272" s="21"/>
      <c r="G4272" s="22"/>
      <c r="H4272" s="273"/>
      <c r="I4272" s="23"/>
      <c r="J4272" s="24"/>
    </row>
    <row r="4273" spans="1:14" ht="15" x14ac:dyDescent="0.2">
      <c r="A4273" s="25"/>
      <c r="B4273" s="18"/>
      <c r="C4273" s="19"/>
      <c r="D4273" s="143"/>
      <c r="E4273" s="7"/>
      <c r="F4273" s="21"/>
      <c r="G4273" s="22"/>
      <c r="H4273" s="273"/>
      <c r="I4273" s="23"/>
      <c r="J4273" s="24"/>
    </row>
    <row r="4274" spans="1:14" ht="15" x14ac:dyDescent="0.2">
      <c r="A4274" s="25"/>
      <c r="B4274" s="18"/>
      <c r="C4274" s="19"/>
      <c r="D4274" s="143"/>
      <c r="E4274" s="7"/>
      <c r="F4274" s="21"/>
      <c r="G4274" s="22"/>
      <c r="H4274" s="273"/>
      <c r="I4274" s="23"/>
      <c r="J4274" s="24"/>
    </row>
    <row r="4275" spans="1:14" ht="15" x14ac:dyDescent="0.2">
      <c r="A4275" s="25"/>
      <c r="B4275" s="18"/>
      <c r="C4275" s="19"/>
      <c r="D4275" s="143"/>
      <c r="E4275" s="7"/>
      <c r="F4275" s="21"/>
      <c r="G4275" s="22"/>
      <c r="H4275" s="273"/>
      <c r="I4275" s="23"/>
      <c r="J4275" s="24"/>
    </row>
    <row r="4276" spans="1:14" ht="15" x14ac:dyDescent="0.2">
      <c r="A4276" s="25"/>
      <c r="B4276" s="18"/>
      <c r="C4276" s="19"/>
      <c r="D4276" s="143"/>
      <c r="E4276" s="7"/>
      <c r="F4276" s="21"/>
      <c r="G4276" s="22"/>
      <c r="H4276" s="273"/>
      <c r="I4276" s="23"/>
      <c r="J4276" s="24"/>
    </row>
    <row r="4277" spans="1:14" ht="15" x14ac:dyDescent="0.2">
      <c r="A4277" s="25"/>
      <c r="B4277" s="18"/>
      <c r="C4277" s="19"/>
      <c r="D4277" s="143"/>
      <c r="E4277" s="7"/>
      <c r="F4277" s="21"/>
      <c r="G4277" s="22"/>
      <c r="H4277" s="273"/>
      <c r="I4277" s="23"/>
      <c r="J4277" s="24"/>
    </row>
    <row r="4278" spans="1:14" s="70" customFormat="1" x14ac:dyDescent="0.2">
      <c r="A4278" s="21"/>
      <c r="B4278" s="7"/>
      <c r="C4278" s="77"/>
      <c r="D4278" s="7"/>
      <c r="E4278" s="1"/>
      <c r="F4278" s="7"/>
      <c r="G4278" s="4"/>
      <c r="H4278" s="284"/>
      <c r="I4278" s="2"/>
      <c r="J4278" s="24"/>
      <c r="K4278" s="233"/>
      <c r="L4278" s="246"/>
      <c r="M4278" s="342"/>
      <c r="N4278" s="69"/>
    </row>
    <row r="4279" spans="1:14" s="70" customFormat="1" ht="15" x14ac:dyDescent="0.25">
      <c r="A4279" s="25"/>
      <c r="B4279" s="235"/>
      <c r="C4279" s="19"/>
      <c r="D4279" s="236"/>
      <c r="E4279" s="7"/>
      <c r="F4279" s="7"/>
      <c r="G4279" s="22"/>
      <c r="H4279" s="273"/>
      <c r="I4279" s="23"/>
      <c r="J4279" s="24"/>
      <c r="K4279" s="233"/>
      <c r="L4279" s="246"/>
      <c r="M4279" s="356"/>
      <c r="N4279" s="69"/>
    </row>
    <row r="4280" spans="1:14" s="70" customFormat="1" ht="15" x14ac:dyDescent="0.25">
      <c r="A4280" s="25"/>
      <c r="B4280" s="235"/>
      <c r="C4280" s="19"/>
      <c r="D4280" s="236"/>
      <c r="E4280" s="7"/>
      <c r="F4280" s="7"/>
      <c r="G4280" s="22"/>
      <c r="H4280" s="273"/>
      <c r="I4280" s="23"/>
      <c r="J4280" s="24"/>
      <c r="K4280" s="233"/>
      <c r="L4280" s="246"/>
      <c r="M4280" s="356"/>
      <c r="N4280" s="69"/>
    </row>
    <row r="4281" spans="1:14" s="91" customFormat="1" ht="15" x14ac:dyDescent="0.25">
      <c r="A4281" s="25"/>
      <c r="B4281" s="235"/>
      <c r="C4281" s="19"/>
      <c r="D4281" s="236"/>
      <c r="E4281" s="7"/>
      <c r="F4281" s="7"/>
      <c r="G4281" s="22"/>
      <c r="H4281" s="273"/>
      <c r="I4281" s="23"/>
      <c r="J4281" s="24"/>
      <c r="K4281" s="233"/>
      <c r="L4281" s="246"/>
      <c r="M4281" s="356"/>
      <c r="N4281" s="90"/>
    </row>
    <row r="4282" spans="1:14" s="91" customFormat="1" ht="15" x14ac:dyDescent="0.25">
      <c r="A4282" s="25"/>
      <c r="B4282" s="235"/>
      <c r="C4282" s="19"/>
      <c r="D4282" s="236"/>
      <c r="E4282" s="7"/>
      <c r="F4282" s="7"/>
      <c r="G4282" s="22"/>
      <c r="H4282" s="273"/>
      <c r="I4282" s="23"/>
      <c r="J4282" s="24"/>
      <c r="K4282" s="233"/>
      <c r="L4282" s="246"/>
      <c r="M4282" s="356"/>
      <c r="N4282" s="90"/>
    </row>
    <row r="4283" spans="1:14" s="91" customFormat="1" ht="15" x14ac:dyDescent="0.25">
      <c r="A4283" s="237"/>
      <c r="B4283" s="235"/>
      <c r="C4283" s="19"/>
      <c r="D4283" s="236"/>
      <c r="E4283" s="7"/>
      <c r="F4283" s="7"/>
      <c r="G4283" s="238"/>
      <c r="H4283" s="273"/>
      <c r="I4283" s="23"/>
      <c r="J4283" s="24"/>
      <c r="K4283" s="233"/>
      <c r="L4283" s="246"/>
      <c r="M4283" s="80"/>
      <c r="N4283" s="90"/>
    </row>
    <row r="4284" spans="1:14" s="91" customFormat="1" ht="15" x14ac:dyDescent="0.25">
      <c r="A4284" s="237"/>
      <c r="B4284" s="235"/>
      <c r="C4284" s="19"/>
      <c r="D4284" s="143"/>
      <c r="E4284" s="7"/>
      <c r="F4284" s="7"/>
      <c r="G4284" s="238"/>
      <c r="H4284" s="273"/>
      <c r="I4284" s="23"/>
      <c r="J4284" s="24"/>
      <c r="K4284" s="233"/>
      <c r="L4284" s="246"/>
      <c r="M4284" s="80"/>
      <c r="N4284" s="90"/>
    </row>
    <row r="4285" spans="1:14" s="91" customFormat="1" ht="15" x14ac:dyDescent="0.25">
      <c r="A4285" s="237"/>
      <c r="B4285" s="235"/>
      <c r="C4285" s="19"/>
      <c r="D4285" s="143"/>
      <c r="E4285" s="7"/>
      <c r="F4285" s="7"/>
      <c r="G4285" s="238"/>
      <c r="H4285" s="273"/>
      <c r="I4285" s="23"/>
      <c r="J4285" s="24"/>
      <c r="K4285" s="35"/>
      <c r="L4285" s="246"/>
      <c r="M4285" s="80"/>
      <c r="N4285" s="90"/>
    </row>
    <row r="4286" spans="1:14" s="91" customFormat="1" ht="15" x14ac:dyDescent="0.25">
      <c r="A4286" s="237"/>
      <c r="B4286" s="235"/>
      <c r="C4286" s="19"/>
      <c r="D4286" s="143"/>
      <c r="E4286" s="7"/>
      <c r="F4286" s="7"/>
      <c r="G4286" s="238"/>
      <c r="H4286" s="273"/>
      <c r="I4286" s="23"/>
      <c r="J4286" s="24"/>
      <c r="K4286" s="35"/>
      <c r="L4286" s="246"/>
      <c r="M4286" s="80"/>
      <c r="N4286" s="90"/>
    </row>
    <row r="4287" spans="1:14" s="91" customFormat="1" ht="15" x14ac:dyDescent="0.25">
      <c r="A4287" s="237"/>
      <c r="B4287" s="235"/>
      <c r="C4287" s="19"/>
      <c r="D4287" s="143"/>
      <c r="E4287" s="7"/>
      <c r="F4287" s="7"/>
      <c r="G4287" s="238"/>
      <c r="H4287" s="273"/>
      <c r="I4287" s="23"/>
      <c r="J4287" s="24"/>
      <c r="K4287" s="35"/>
      <c r="L4287" s="246"/>
      <c r="M4287" s="80"/>
      <c r="N4287" s="90"/>
    </row>
    <row r="4288" spans="1:14" s="91" customFormat="1" ht="15" x14ac:dyDescent="0.25">
      <c r="A4288" s="237"/>
      <c r="B4288" s="235"/>
      <c r="C4288" s="19"/>
      <c r="D4288" s="143"/>
      <c r="E4288" s="7"/>
      <c r="F4288" s="7"/>
      <c r="G4288" s="238"/>
      <c r="H4288" s="273"/>
      <c r="I4288" s="23"/>
      <c r="J4288" s="24"/>
      <c r="K4288" s="35"/>
      <c r="L4288" s="246"/>
      <c r="M4288" s="80"/>
      <c r="N4288" s="90"/>
    </row>
    <row r="4289" spans="1:14" s="91" customFormat="1" ht="15" x14ac:dyDescent="0.25">
      <c r="A4289" s="237"/>
      <c r="B4289" s="235"/>
      <c r="C4289" s="19"/>
      <c r="D4289" s="143"/>
      <c r="E4289" s="7"/>
      <c r="F4289" s="7"/>
      <c r="G4289" s="238"/>
      <c r="H4289" s="273"/>
      <c r="I4289" s="23"/>
      <c r="J4289" s="24"/>
      <c r="K4289" s="35"/>
      <c r="L4289" s="246"/>
      <c r="M4289" s="80"/>
      <c r="N4289" s="90"/>
    </row>
    <row r="4290" spans="1:14" s="91" customFormat="1" ht="15" x14ac:dyDescent="0.25">
      <c r="A4290" s="25"/>
      <c r="B4290" s="235"/>
      <c r="C4290" s="19"/>
      <c r="D4290" s="143"/>
      <c r="E4290" s="7"/>
      <c r="F4290" s="7"/>
      <c r="G4290" s="238"/>
      <c r="H4290" s="273"/>
      <c r="I4290" s="23"/>
      <c r="J4290" s="24"/>
      <c r="K4290" s="35"/>
      <c r="L4290" s="246"/>
      <c r="M4290" s="80"/>
      <c r="N4290" s="90"/>
    </row>
    <row r="4291" spans="1:14" s="91" customFormat="1" ht="15" x14ac:dyDescent="0.25">
      <c r="A4291" s="25"/>
      <c r="B4291" s="235"/>
      <c r="C4291" s="19"/>
      <c r="D4291" s="143"/>
      <c r="E4291" s="7"/>
      <c r="F4291" s="7"/>
      <c r="G4291" s="238"/>
      <c r="H4291" s="273"/>
      <c r="I4291" s="23"/>
      <c r="J4291" s="24"/>
      <c r="K4291" s="35"/>
      <c r="L4291" s="246"/>
      <c r="M4291" s="80"/>
      <c r="N4291" s="90"/>
    </row>
    <row r="4292" spans="1:14" ht="15" x14ac:dyDescent="0.2">
      <c r="A4292" s="25"/>
      <c r="B4292" s="18"/>
      <c r="C4292" s="19"/>
      <c r="D4292" s="143"/>
      <c r="E4292" s="7"/>
      <c r="F4292" s="7"/>
      <c r="G4292" s="22"/>
      <c r="H4292" s="273"/>
      <c r="I4292" s="23"/>
      <c r="J4292" s="24"/>
    </row>
    <row r="4293" spans="1:14" ht="15" x14ac:dyDescent="0.2">
      <c r="A4293" s="25"/>
      <c r="B4293" s="18"/>
      <c r="C4293" s="19"/>
      <c r="D4293" s="143"/>
      <c r="E4293" s="7"/>
      <c r="F4293" s="7"/>
      <c r="G4293" s="22"/>
      <c r="H4293" s="273"/>
      <c r="I4293" s="23"/>
      <c r="J4293" s="24"/>
    </row>
    <row r="4294" spans="1:14" ht="15" x14ac:dyDescent="0.2">
      <c r="A4294" s="25"/>
      <c r="B4294" s="18"/>
      <c r="C4294" s="19"/>
      <c r="D4294" s="143"/>
      <c r="E4294" s="7"/>
      <c r="F4294" s="7"/>
      <c r="G4294" s="22"/>
      <c r="H4294" s="273"/>
      <c r="I4294" s="23"/>
      <c r="J4294" s="24"/>
    </row>
    <row r="4295" spans="1:14" ht="15" x14ac:dyDescent="0.2">
      <c r="A4295" s="25"/>
      <c r="B4295" s="18"/>
      <c r="C4295" s="19"/>
      <c r="D4295" s="143"/>
      <c r="E4295" s="7"/>
      <c r="F4295" s="7"/>
      <c r="G4295" s="22"/>
      <c r="H4295" s="273"/>
      <c r="I4295" s="23"/>
      <c r="J4295" s="24"/>
    </row>
    <row r="4296" spans="1:14" ht="15" x14ac:dyDescent="0.25">
      <c r="A4296" s="17"/>
      <c r="B4296" s="18"/>
      <c r="C4296" s="19"/>
      <c r="D4296" s="143"/>
      <c r="E4296" s="7"/>
      <c r="F4296" s="7"/>
      <c r="G4296" s="22"/>
      <c r="H4296" s="273"/>
      <c r="I4296" s="23"/>
      <c r="J4296" s="24"/>
    </row>
    <row r="4297" spans="1:14" ht="15" x14ac:dyDescent="0.2">
      <c r="A4297" s="25"/>
      <c r="B4297" s="18"/>
      <c r="C4297" s="19"/>
      <c r="D4297" s="143"/>
      <c r="E4297" s="7"/>
      <c r="F4297" s="7"/>
      <c r="G4297" s="22"/>
      <c r="H4297" s="273"/>
      <c r="I4297" s="23"/>
      <c r="J4297" s="24"/>
    </row>
    <row r="4298" spans="1:14" ht="15" x14ac:dyDescent="0.2">
      <c r="A4298" s="25"/>
      <c r="B4298" s="18"/>
      <c r="C4298" s="19"/>
      <c r="D4298" s="143"/>
      <c r="E4298" s="7"/>
      <c r="F4298" s="7"/>
      <c r="G4298" s="22"/>
      <c r="H4298" s="273"/>
      <c r="I4298" s="23"/>
      <c r="J4298" s="24"/>
    </row>
    <row r="4299" spans="1:14" ht="15" x14ac:dyDescent="0.2">
      <c r="A4299" s="25"/>
      <c r="B4299" s="18"/>
      <c r="C4299" s="19"/>
      <c r="D4299" s="143"/>
      <c r="E4299" s="7"/>
      <c r="F4299" s="7"/>
      <c r="G4299" s="22"/>
      <c r="H4299" s="273"/>
      <c r="I4299" s="23"/>
      <c r="J4299" s="24"/>
    </row>
    <row r="4300" spans="1:14" ht="15" x14ac:dyDescent="0.25">
      <c r="A4300" s="17"/>
      <c r="B4300" s="18"/>
      <c r="C4300" s="19"/>
      <c r="D4300" s="143"/>
      <c r="E4300" s="7"/>
      <c r="F4300" s="7"/>
      <c r="G4300" s="22"/>
      <c r="H4300" s="273"/>
      <c r="I4300" s="23"/>
      <c r="J4300" s="24"/>
    </row>
    <row r="4301" spans="1:14" ht="15" x14ac:dyDescent="0.2">
      <c r="A4301" s="25"/>
      <c r="B4301" s="18"/>
      <c r="C4301" s="19"/>
      <c r="D4301" s="143"/>
      <c r="E4301" s="7"/>
      <c r="F4301" s="7"/>
      <c r="G4301" s="22"/>
      <c r="H4301" s="273"/>
      <c r="I4301" s="23"/>
      <c r="J4301" s="24"/>
    </row>
    <row r="4302" spans="1:14" ht="15" x14ac:dyDescent="0.2">
      <c r="A4302" s="25"/>
      <c r="B4302" s="18"/>
      <c r="C4302" s="19"/>
      <c r="D4302" s="143"/>
      <c r="E4302" s="7"/>
      <c r="F4302" s="7"/>
      <c r="G4302" s="22"/>
      <c r="H4302" s="273"/>
      <c r="I4302" s="23"/>
      <c r="J4302" s="24"/>
    </row>
    <row r="4303" spans="1:14" ht="15" x14ac:dyDescent="0.2">
      <c r="A4303" s="25"/>
      <c r="B4303" s="18"/>
      <c r="C4303" s="19"/>
      <c r="D4303" s="143"/>
      <c r="E4303" s="7"/>
      <c r="F4303" s="7"/>
      <c r="G4303" s="22"/>
      <c r="H4303" s="273"/>
      <c r="I4303" s="23"/>
      <c r="J4303" s="24"/>
    </row>
    <row r="4304" spans="1:14" ht="15" x14ac:dyDescent="0.2">
      <c r="A4304" s="25"/>
      <c r="B4304" s="18"/>
      <c r="C4304" s="19"/>
      <c r="D4304" s="143"/>
      <c r="E4304" s="7"/>
      <c r="F4304" s="7"/>
      <c r="G4304" s="22"/>
      <c r="H4304" s="273"/>
      <c r="I4304" s="23"/>
      <c r="J4304" s="24"/>
    </row>
    <row r="4305" spans="1:10" ht="15" x14ac:dyDescent="0.2">
      <c r="A4305" s="25"/>
      <c r="B4305" s="18"/>
      <c r="C4305" s="19"/>
      <c r="D4305" s="143"/>
      <c r="E4305" s="7"/>
      <c r="F4305" s="7"/>
      <c r="G4305" s="22"/>
      <c r="H4305" s="273"/>
      <c r="I4305" s="23"/>
      <c r="J4305" s="24"/>
    </row>
    <row r="4306" spans="1:10" ht="15" x14ac:dyDescent="0.2">
      <c r="A4306" s="25"/>
      <c r="B4306" s="18"/>
      <c r="C4306" s="19"/>
      <c r="D4306" s="143"/>
      <c r="E4306" s="7"/>
      <c r="F4306" s="7"/>
      <c r="G4306" s="22"/>
      <c r="H4306" s="273"/>
      <c r="I4306" s="23"/>
      <c r="J4306" s="24"/>
    </row>
    <row r="4307" spans="1:10" ht="15" x14ac:dyDescent="0.2">
      <c r="A4307" s="25"/>
      <c r="B4307" s="18"/>
      <c r="C4307" s="19"/>
      <c r="D4307" s="143"/>
      <c r="E4307" s="7"/>
      <c r="F4307" s="7"/>
      <c r="G4307" s="22"/>
      <c r="H4307" s="273"/>
      <c r="I4307" s="23"/>
      <c r="J4307" s="24"/>
    </row>
    <row r="4308" spans="1:10" ht="15" x14ac:dyDescent="0.2">
      <c r="A4308" s="25"/>
      <c r="B4308" s="18"/>
      <c r="C4308" s="19"/>
      <c r="D4308" s="143"/>
      <c r="E4308" s="7"/>
      <c r="F4308" s="7"/>
      <c r="G4308" s="22"/>
      <c r="H4308" s="273"/>
      <c r="I4308" s="23"/>
      <c r="J4308" s="24"/>
    </row>
    <row r="4309" spans="1:10" ht="15" x14ac:dyDescent="0.2">
      <c r="A4309" s="25"/>
      <c r="B4309" s="18"/>
      <c r="C4309" s="19"/>
      <c r="D4309" s="143"/>
      <c r="E4309" s="7"/>
      <c r="F4309" s="7"/>
      <c r="G4309" s="22"/>
      <c r="H4309" s="273"/>
      <c r="I4309" s="23"/>
      <c r="J4309" s="24"/>
    </row>
    <row r="4310" spans="1:10" ht="15" x14ac:dyDescent="0.2">
      <c r="A4310" s="25"/>
      <c r="B4310" s="18"/>
      <c r="C4310" s="19"/>
      <c r="D4310" s="143"/>
      <c r="E4310" s="7"/>
      <c r="F4310" s="7"/>
      <c r="G4310" s="22"/>
      <c r="H4310" s="273"/>
      <c r="I4310" s="23"/>
      <c r="J4310" s="24"/>
    </row>
    <row r="4311" spans="1:10" ht="15" x14ac:dyDescent="0.2">
      <c r="A4311" s="25"/>
      <c r="B4311" s="18"/>
      <c r="C4311" s="19"/>
      <c r="D4311" s="143"/>
      <c r="E4311" s="7"/>
      <c r="F4311" s="7"/>
      <c r="G4311" s="22"/>
      <c r="H4311" s="273"/>
      <c r="I4311" s="23"/>
      <c r="J4311" s="24"/>
    </row>
    <row r="4312" spans="1:10" ht="15" x14ac:dyDescent="0.2">
      <c r="A4312" s="25"/>
      <c r="B4312" s="18"/>
      <c r="C4312" s="19"/>
      <c r="D4312" s="143"/>
      <c r="E4312" s="7"/>
      <c r="F4312" s="7"/>
      <c r="G4312" s="22"/>
      <c r="H4312" s="273"/>
      <c r="I4312" s="23"/>
      <c r="J4312" s="24"/>
    </row>
    <row r="4313" spans="1:10" ht="15" x14ac:dyDescent="0.2">
      <c r="A4313" s="25"/>
      <c r="B4313" s="18"/>
      <c r="C4313" s="19"/>
      <c r="D4313" s="143"/>
      <c r="E4313" s="7"/>
      <c r="F4313" s="7"/>
      <c r="G4313" s="22"/>
      <c r="H4313" s="273"/>
      <c r="I4313" s="23"/>
      <c r="J4313" s="24"/>
    </row>
    <row r="4314" spans="1:10" ht="15" x14ac:dyDescent="0.2">
      <c r="A4314" s="25"/>
      <c r="B4314" s="18"/>
      <c r="C4314" s="19"/>
      <c r="D4314" s="143"/>
      <c r="E4314" s="7"/>
      <c r="F4314" s="7"/>
      <c r="G4314" s="22"/>
      <c r="H4314" s="273"/>
      <c r="I4314" s="23"/>
      <c r="J4314" s="24"/>
    </row>
    <row r="4315" spans="1:10" ht="15" x14ac:dyDescent="0.2">
      <c r="A4315" s="25"/>
      <c r="B4315" s="18"/>
      <c r="C4315" s="19"/>
      <c r="D4315" s="143"/>
      <c r="E4315" s="7"/>
      <c r="F4315" s="7"/>
      <c r="G4315" s="22"/>
      <c r="H4315" s="273"/>
      <c r="I4315" s="23"/>
      <c r="J4315" s="24"/>
    </row>
    <row r="4316" spans="1:10" ht="15" x14ac:dyDescent="0.2">
      <c r="A4316" s="25"/>
      <c r="B4316" s="18"/>
      <c r="C4316" s="19"/>
      <c r="D4316" s="143"/>
      <c r="E4316" s="7"/>
      <c r="F4316" s="7"/>
      <c r="G4316" s="22"/>
      <c r="H4316" s="273"/>
      <c r="I4316" s="23"/>
      <c r="J4316" s="24"/>
    </row>
    <row r="4317" spans="1:10" ht="15" x14ac:dyDescent="0.2">
      <c r="A4317" s="25"/>
      <c r="B4317" s="18"/>
      <c r="C4317" s="19"/>
      <c r="D4317" s="143"/>
      <c r="E4317" s="7"/>
      <c r="F4317" s="7"/>
      <c r="G4317" s="22"/>
      <c r="H4317" s="273"/>
      <c r="I4317" s="23"/>
      <c r="J4317" s="24"/>
    </row>
    <row r="4318" spans="1:10" ht="15" x14ac:dyDescent="0.2">
      <c r="A4318" s="25"/>
      <c r="B4318" s="18"/>
      <c r="C4318" s="19"/>
      <c r="D4318" s="143"/>
      <c r="E4318" s="7"/>
      <c r="F4318" s="7"/>
      <c r="G4318" s="22"/>
      <c r="H4318" s="273"/>
      <c r="I4318" s="23"/>
      <c r="J4318" s="24"/>
    </row>
    <row r="4319" spans="1:10" ht="15" x14ac:dyDescent="0.2">
      <c r="A4319" s="25"/>
      <c r="B4319" s="18"/>
      <c r="C4319" s="19"/>
      <c r="D4319" s="143"/>
      <c r="E4319" s="7"/>
      <c r="F4319" s="7"/>
      <c r="G4319" s="22"/>
      <c r="H4319" s="273"/>
      <c r="I4319" s="23"/>
      <c r="J4319" s="24"/>
    </row>
    <row r="4320" spans="1:10" ht="15" x14ac:dyDescent="0.2">
      <c r="A4320" s="25"/>
      <c r="B4320" s="18"/>
      <c r="C4320" s="19"/>
      <c r="D4320" s="143"/>
      <c r="E4320" s="7"/>
      <c r="F4320" s="7"/>
      <c r="G4320" s="22"/>
      <c r="H4320" s="273"/>
      <c r="I4320" s="23"/>
      <c r="J4320" s="24"/>
    </row>
    <row r="4321" spans="1:10" ht="15" x14ac:dyDescent="0.2">
      <c r="A4321" s="25"/>
      <c r="B4321" s="18"/>
      <c r="C4321" s="19"/>
      <c r="D4321" s="143"/>
      <c r="E4321" s="7"/>
      <c r="F4321" s="7"/>
      <c r="G4321" s="22"/>
      <c r="H4321" s="273"/>
      <c r="I4321" s="23"/>
      <c r="J4321" s="24"/>
    </row>
    <row r="4322" spans="1:10" ht="15" x14ac:dyDescent="0.2">
      <c r="A4322" s="25"/>
      <c r="B4322" s="18"/>
      <c r="C4322" s="19"/>
      <c r="D4322" s="143"/>
      <c r="E4322" s="7"/>
      <c r="F4322" s="7"/>
      <c r="G4322" s="22"/>
      <c r="H4322" s="273"/>
      <c r="I4322" s="23"/>
      <c r="J4322" s="24"/>
    </row>
    <row r="4323" spans="1:10" ht="15" x14ac:dyDescent="0.25">
      <c r="A4323" s="17"/>
      <c r="B4323" s="18"/>
      <c r="C4323" s="19"/>
      <c r="D4323" s="143"/>
      <c r="E4323" s="7"/>
      <c r="F4323" s="7"/>
      <c r="G4323" s="22"/>
      <c r="H4323" s="273"/>
      <c r="I4323" s="23"/>
      <c r="J4323" s="24"/>
    </row>
    <row r="4324" spans="1:10" ht="15" x14ac:dyDescent="0.2">
      <c r="A4324" s="25"/>
      <c r="B4324" s="18"/>
      <c r="C4324" s="19"/>
      <c r="D4324" s="143"/>
      <c r="E4324" s="7"/>
      <c r="F4324" s="7"/>
      <c r="G4324" s="22"/>
      <c r="H4324" s="273"/>
      <c r="I4324" s="23"/>
      <c r="J4324" s="24"/>
    </row>
    <row r="4325" spans="1:10" ht="15" x14ac:dyDescent="0.2">
      <c r="A4325" s="25"/>
      <c r="B4325" s="18"/>
      <c r="C4325" s="19"/>
      <c r="D4325" s="143"/>
      <c r="E4325" s="7"/>
      <c r="F4325" s="7"/>
      <c r="G4325" s="22"/>
      <c r="H4325" s="273"/>
      <c r="I4325" s="23"/>
      <c r="J4325" s="24"/>
    </row>
    <row r="4326" spans="1:10" ht="15" x14ac:dyDescent="0.2">
      <c r="A4326" s="25"/>
      <c r="B4326" s="18"/>
      <c r="C4326" s="19"/>
      <c r="D4326" s="143"/>
      <c r="E4326" s="7"/>
      <c r="F4326" s="7"/>
      <c r="G4326" s="22"/>
      <c r="H4326" s="273"/>
      <c r="I4326" s="23"/>
      <c r="J4326" s="24"/>
    </row>
    <row r="4327" spans="1:10" ht="15" x14ac:dyDescent="0.2">
      <c r="A4327" s="25"/>
      <c r="B4327" s="18"/>
      <c r="C4327" s="19"/>
      <c r="D4327" s="143"/>
      <c r="E4327" s="7"/>
      <c r="F4327" s="7"/>
      <c r="G4327" s="22"/>
      <c r="H4327" s="273"/>
      <c r="I4327" s="23"/>
      <c r="J4327" s="24"/>
    </row>
    <row r="4328" spans="1:10" ht="15" x14ac:dyDescent="0.2">
      <c r="A4328" s="25"/>
      <c r="B4328" s="18"/>
      <c r="C4328" s="19"/>
      <c r="D4328" s="143"/>
      <c r="E4328" s="7"/>
      <c r="F4328" s="7"/>
      <c r="G4328" s="22"/>
      <c r="H4328" s="273"/>
      <c r="I4328" s="23"/>
      <c r="J4328" s="24"/>
    </row>
    <row r="4329" spans="1:10" ht="15" x14ac:dyDescent="0.2">
      <c r="A4329" s="25"/>
      <c r="B4329" s="18"/>
      <c r="C4329" s="19"/>
      <c r="D4329" s="143"/>
      <c r="E4329" s="7"/>
      <c r="F4329" s="7"/>
      <c r="G4329" s="22"/>
      <c r="H4329" s="273"/>
      <c r="I4329" s="23"/>
      <c r="J4329" s="24"/>
    </row>
    <row r="4330" spans="1:10" ht="15" x14ac:dyDescent="0.2">
      <c r="A4330" s="25"/>
      <c r="B4330" s="18"/>
      <c r="C4330" s="19"/>
      <c r="D4330" s="143"/>
      <c r="E4330" s="7"/>
      <c r="F4330" s="7"/>
      <c r="G4330" s="22"/>
      <c r="H4330" s="273"/>
      <c r="I4330" s="23"/>
      <c r="J4330" s="24"/>
    </row>
    <row r="4331" spans="1:10" ht="15" x14ac:dyDescent="0.2">
      <c r="A4331" s="25"/>
      <c r="B4331" s="18"/>
      <c r="C4331" s="19"/>
      <c r="D4331" s="143"/>
      <c r="E4331" s="7"/>
      <c r="F4331" s="7"/>
      <c r="G4331" s="22"/>
      <c r="H4331" s="273"/>
      <c r="I4331" s="23"/>
      <c r="J4331" s="24"/>
    </row>
    <row r="4332" spans="1:10" ht="15" x14ac:dyDescent="0.2">
      <c r="A4332" s="25"/>
      <c r="B4332" s="18"/>
      <c r="C4332" s="19"/>
      <c r="D4332" s="143"/>
      <c r="E4332" s="7"/>
      <c r="F4332" s="7"/>
      <c r="G4332" s="22"/>
      <c r="H4332" s="273"/>
      <c r="I4332" s="23"/>
      <c r="J4332" s="24"/>
    </row>
    <row r="4333" spans="1:10" ht="15" x14ac:dyDescent="0.2">
      <c r="A4333" s="25"/>
      <c r="B4333" s="18"/>
      <c r="C4333" s="19"/>
      <c r="D4333" s="143"/>
      <c r="E4333" s="7"/>
      <c r="F4333" s="7"/>
      <c r="G4333" s="22"/>
      <c r="H4333" s="273"/>
      <c r="I4333" s="23"/>
      <c r="J4333" s="24"/>
    </row>
    <row r="4334" spans="1:10" ht="15" x14ac:dyDescent="0.2">
      <c r="A4334" s="25"/>
      <c r="B4334" s="18"/>
      <c r="C4334" s="19"/>
      <c r="D4334" s="143"/>
      <c r="E4334" s="7"/>
      <c r="F4334" s="7"/>
      <c r="G4334" s="22"/>
      <c r="H4334" s="273"/>
      <c r="I4334" s="23"/>
      <c r="J4334" s="24"/>
    </row>
    <row r="4335" spans="1:10" ht="15" x14ac:dyDescent="0.2">
      <c r="A4335" s="25"/>
      <c r="B4335" s="18"/>
      <c r="C4335" s="19"/>
      <c r="D4335" s="143"/>
      <c r="E4335" s="7"/>
      <c r="F4335" s="7"/>
      <c r="G4335" s="22"/>
      <c r="H4335" s="273"/>
      <c r="I4335" s="23"/>
      <c r="J4335" s="24"/>
    </row>
    <row r="4336" spans="1:10" ht="15" x14ac:dyDescent="0.2">
      <c r="A4336" s="25"/>
      <c r="B4336" s="18"/>
      <c r="C4336" s="19"/>
      <c r="D4336" s="143"/>
      <c r="E4336" s="7"/>
      <c r="F4336" s="7"/>
      <c r="G4336" s="22"/>
      <c r="H4336" s="273"/>
      <c r="I4336" s="23"/>
      <c r="J4336" s="24"/>
    </row>
    <row r="4337" spans="1:10" ht="15" x14ac:dyDescent="0.2">
      <c r="A4337" s="25"/>
      <c r="B4337" s="18"/>
      <c r="C4337" s="19"/>
      <c r="D4337" s="143"/>
      <c r="E4337" s="7"/>
      <c r="F4337" s="7"/>
      <c r="G4337" s="22"/>
      <c r="H4337" s="273"/>
      <c r="I4337" s="23"/>
      <c r="J4337" s="24"/>
    </row>
    <row r="4338" spans="1:10" ht="15" x14ac:dyDescent="0.2">
      <c r="A4338" s="25"/>
      <c r="B4338" s="18"/>
      <c r="C4338" s="19"/>
      <c r="D4338" s="143"/>
      <c r="E4338" s="7"/>
      <c r="F4338" s="7"/>
      <c r="G4338" s="22"/>
      <c r="H4338" s="273"/>
      <c r="I4338" s="23"/>
      <c r="J4338" s="24"/>
    </row>
    <row r="4339" spans="1:10" ht="15" x14ac:dyDescent="0.2">
      <c r="A4339" s="25"/>
      <c r="B4339" s="18"/>
      <c r="C4339" s="19"/>
      <c r="D4339" s="143"/>
      <c r="E4339" s="7"/>
      <c r="F4339" s="7"/>
      <c r="G4339" s="22"/>
      <c r="H4339" s="273"/>
      <c r="I4339" s="23"/>
      <c r="J4339" s="24"/>
    </row>
    <row r="4340" spans="1:10" ht="15" x14ac:dyDescent="0.2">
      <c r="A4340" s="25"/>
      <c r="B4340" s="18"/>
      <c r="C4340" s="19"/>
      <c r="D4340" s="143"/>
      <c r="E4340" s="7"/>
      <c r="F4340" s="7"/>
      <c r="G4340" s="22"/>
      <c r="H4340" s="273"/>
      <c r="I4340" s="23"/>
      <c r="J4340" s="24"/>
    </row>
    <row r="4341" spans="1:10" ht="15" x14ac:dyDescent="0.2">
      <c r="A4341" s="25"/>
      <c r="B4341" s="18"/>
      <c r="C4341" s="19"/>
      <c r="D4341" s="143"/>
      <c r="E4341" s="7"/>
      <c r="F4341" s="7"/>
      <c r="G4341" s="22"/>
      <c r="H4341" s="273"/>
      <c r="I4341" s="23"/>
      <c r="J4341" s="24"/>
    </row>
    <row r="4342" spans="1:10" ht="15" x14ac:dyDescent="0.2">
      <c r="A4342" s="25"/>
      <c r="B4342" s="18"/>
      <c r="C4342" s="19"/>
      <c r="D4342" s="143"/>
      <c r="E4342" s="7"/>
      <c r="F4342" s="7"/>
      <c r="G4342" s="22"/>
      <c r="H4342" s="273"/>
      <c r="I4342" s="23"/>
      <c r="J4342" s="24"/>
    </row>
    <row r="4343" spans="1:10" ht="15" x14ac:dyDescent="0.2">
      <c r="A4343" s="25"/>
      <c r="B4343" s="18"/>
      <c r="C4343" s="19"/>
      <c r="D4343" s="143"/>
      <c r="E4343" s="7"/>
      <c r="F4343" s="7"/>
      <c r="G4343" s="22"/>
      <c r="H4343" s="273"/>
      <c r="I4343" s="23"/>
      <c r="J4343" s="24"/>
    </row>
    <row r="4344" spans="1:10" ht="15" x14ac:dyDescent="0.2">
      <c r="A4344" s="25"/>
      <c r="B4344" s="18"/>
      <c r="C4344" s="19"/>
      <c r="D4344" s="143"/>
      <c r="E4344" s="7"/>
      <c r="F4344" s="7"/>
      <c r="G4344" s="22"/>
      <c r="H4344" s="273"/>
      <c r="I4344" s="23"/>
      <c r="J4344" s="24"/>
    </row>
    <row r="4345" spans="1:10" ht="15" x14ac:dyDescent="0.2">
      <c r="A4345" s="25"/>
      <c r="B4345" s="18"/>
      <c r="C4345" s="19"/>
      <c r="D4345" s="143"/>
      <c r="E4345" s="7"/>
      <c r="F4345" s="7"/>
      <c r="G4345" s="22"/>
      <c r="H4345" s="273"/>
      <c r="I4345" s="23"/>
      <c r="J4345" s="24"/>
    </row>
    <row r="4346" spans="1:10" ht="15" x14ac:dyDescent="0.2">
      <c r="A4346" s="25"/>
      <c r="B4346" s="18"/>
      <c r="C4346" s="19"/>
      <c r="D4346" s="143"/>
      <c r="E4346" s="7"/>
      <c r="F4346" s="7"/>
      <c r="G4346" s="22"/>
      <c r="H4346" s="273"/>
      <c r="I4346" s="23"/>
      <c r="J4346" s="24"/>
    </row>
    <row r="4347" spans="1:10" ht="15" x14ac:dyDescent="0.2">
      <c r="A4347" s="25"/>
      <c r="B4347" s="18"/>
      <c r="C4347" s="19"/>
      <c r="D4347" s="143"/>
      <c r="E4347" s="7"/>
      <c r="F4347" s="7"/>
      <c r="G4347" s="22"/>
      <c r="H4347" s="273"/>
      <c r="I4347" s="23"/>
      <c r="J4347" s="24"/>
    </row>
    <row r="4348" spans="1:10" ht="15" x14ac:dyDescent="0.2">
      <c r="A4348" s="25"/>
      <c r="B4348" s="18"/>
      <c r="C4348" s="19"/>
      <c r="D4348" s="143"/>
      <c r="E4348" s="7"/>
      <c r="F4348" s="7"/>
      <c r="G4348" s="22"/>
      <c r="H4348" s="273"/>
      <c r="I4348" s="23"/>
      <c r="J4348" s="24"/>
    </row>
    <row r="4349" spans="1:10" ht="15" x14ac:dyDescent="0.2">
      <c r="A4349" s="25"/>
      <c r="B4349" s="18"/>
      <c r="C4349" s="19"/>
      <c r="D4349" s="143"/>
      <c r="E4349" s="7"/>
      <c r="F4349" s="7"/>
      <c r="G4349" s="22"/>
      <c r="H4349" s="273"/>
      <c r="I4349" s="23"/>
      <c r="J4349" s="24"/>
    </row>
    <row r="4350" spans="1:10" ht="15" x14ac:dyDescent="0.25">
      <c r="A4350" s="17"/>
      <c r="B4350" s="18"/>
      <c r="C4350" s="19"/>
      <c r="D4350" s="143"/>
      <c r="E4350" s="7"/>
      <c r="F4350" s="7"/>
      <c r="G4350" s="22"/>
      <c r="H4350" s="273"/>
      <c r="I4350" s="23"/>
      <c r="J4350" s="24"/>
    </row>
    <row r="4351" spans="1:10" ht="15" x14ac:dyDescent="0.2">
      <c r="A4351" s="25"/>
      <c r="B4351" s="18"/>
      <c r="C4351" s="19"/>
      <c r="D4351" s="143"/>
      <c r="E4351" s="7"/>
      <c r="F4351" s="7"/>
      <c r="G4351" s="22"/>
      <c r="H4351" s="273"/>
      <c r="I4351" s="23"/>
      <c r="J4351" s="24"/>
    </row>
    <row r="4352" spans="1:10" ht="15" x14ac:dyDescent="0.2">
      <c r="A4352" s="25"/>
      <c r="B4352" s="18"/>
      <c r="C4352" s="19"/>
      <c r="D4352" s="143"/>
      <c r="E4352" s="7"/>
      <c r="F4352" s="7"/>
      <c r="G4352" s="22"/>
      <c r="H4352" s="273"/>
      <c r="I4352" s="23"/>
      <c r="J4352" s="24"/>
    </row>
    <row r="4353" spans="1:10" ht="15" x14ac:dyDescent="0.2">
      <c r="A4353" s="25"/>
      <c r="B4353" s="18"/>
      <c r="C4353" s="19"/>
      <c r="D4353" s="143"/>
      <c r="E4353" s="7"/>
      <c r="F4353" s="7"/>
      <c r="G4353" s="22"/>
      <c r="H4353" s="273"/>
      <c r="I4353" s="23"/>
      <c r="J4353" s="24"/>
    </row>
    <row r="4354" spans="1:10" ht="15" x14ac:dyDescent="0.2">
      <c r="A4354" s="25"/>
      <c r="B4354" s="18"/>
      <c r="C4354" s="19"/>
      <c r="D4354" s="143"/>
      <c r="E4354" s="7"/>
      <c r="F4354" s="7"/>
      <c r="G4354" s="22"/>
      <c r="H4354" s="273"/>
      <c r="I4354" s="23"/>
      <c r="J4354" s="24"/>
    </row>
    <row r="4355" spans="1:10" ht="15" x14ac:dyDescent="0.2">
      <c r="A4355" s="25"/>
      <c r="B4355" s="18"/>
      <c r="C4355" s="19"/>
      <c r="D4355" s="143"/>
      <c r="E4355" s="7"/>
      <c r="F4355" s="7"/>
      <c r="G4355" s="22"/>
      <c r="H4355" s="273"/>
      <c r="I4355" s="23"/>
      <c r="J4355" s="24"/>
    </row>
    <row r="4356" spans="1:10" ht="15" x14ac:dyDescent="0.2">
      <c r="A4356" s="25"/>
      <c r="B4356" s="18"/>
      <c r="C4356" s="19"/>
      <c r="D4356" s="143"/>
      <c r="E4356" s="7"/>
      <c r="F4356" s="7"/>
      <c r="G4356" s="22"/>
      <c r="H4356" s="273"/>
      <c r="I4356" s="23"/>
      <c r="J4356" s="24"/>
    </row>
    <row r="4357" spans="1:10" ht="15" x14ac:dyDescent="0.2">
      <c r="A4357" s="25"/>
      <c r="B4357" s="18"/>
      <c r="C4357" s="19"/>
      <c r="D4357" s="143"/>
      <c r="E4357" s="7"/>
      <c r="F4357" s="7"/>
      <c r="G4357" s="22"/>
      <c r="H4357" s="273"/>
      <c r="I4357" s="23"/>
      <c r="J4357" s="24"/>
    </row>
    <row r="4358" spans="1:10" ht="15" x14ac:dyDescent="0.2">
      <c r="A4358" s="25"/>
      <c r="B4358" s="18"/>
      <c r="C4358" s="19"/>
      <c r="D4358" s="143"/>
      <c r="E4358" s="7"/>
      <c r="F4358" s="7"/>
      <c r="G4358" s="22"/>
      <c r="H4358" s="273"/>
      <c r="I4358" s="23"/>
      <c r="J4358" s="24"/>
    </row>
    <row r="4359" spans="1:10" ht="15" x14ac:dyDescent="0.2">
      <c r="A4359" s="25"/>
      <c r="B4359" s="18"/>
      <c r="C4359" s="19"/>
      <c r="D4359" s="143"/>
      <c r="E4359" s="7"/>
      <c r="F4359" s="7"/>
      <c r="G4359" s="22"/>
      <c r="H4359" s="273"/>
      <c r="I4359" s="23"/>
      <c r="J4359" s="24"/>
    </row>
    <row r="4360" spans="1:10" ht="15" x14ac:dyDescent="0.2">
      <c r="A4360" s="25"/>
      <c r="B4360" s="18"/>
      <c r="C4360" s="19"/>
      <c r="D4360" s="143"/>
      <c r="E4360" s="7"/>
      <c r="F4360" s="7"/>
      <c r="G4360" s="22"/>
      <c r="H4360" s="273"/>
      <c r="I4360" s="23"/>
      <c r="J4360" s="24"/>
    </row>
    <row r="4361" spans="1:10" ht="15" x14ac:dyDescent="0.2">
      <c r="A4361" s="25"/>
      <c r="B4361" s="18"/>
      <c r="C4361" s="19"/>
      <c r="D4361" s="143"/>
      <c r="E4361" s="7"/>
      <c r="F4361" s="7"/>
      <c r="G4361" s="22"/>
      <c r="H4361" s="273"/>
      <c r="I4361" s="23"/>
      <c r="J4361" s="24"/>
    </row>
    <row r="4362" spans="1:10" ht="15" x14ac:dyDescent="0.2">
      <c r="A4362" s="25"/>
      <c r="B4362" s="18"/>
      <c r="C4362" s="19"/>
      <c r="D4362" s="143"/>
      <c r="E4362" s="7"/>
      <c r="F4362" s="7"/>
      <c r="G4362" s="22"/>
      <c r="H4362" s="273"/>
      <c r="I4362" s="23"/>
      <c r="J4362" s="24"/>
    </row>
    <row r="4363" spans="1:10" ht="15" x14ac:dyDescent="0.2">
      <c r="A4363" s="25"/>
      <c r="B4363" s="18"/>
      <c r="C4363" s="19"/>
      <c r="D4363" s="143"/>
      <c r="E4363" s="7"/>
      <c r="F4363" s="7"/>
      <c r="G4363" s="22"/>
      <c r="H4363" s="273"/>
      <c r="I4363" s="23"/>
      <c r="J4363" s="24"/>
    </row>
    <row r="4364" spans="1:10" ht="15" x14ac:dyDescent="0.2">
      <c r="A4364" s="25"/>
      <c r="B4364" s="18"/>
      <c r="C4364" s="19"/>
      <c r="D4364" s="143"/>
      <c r="E4364" s="7"/>
      <c r="F4364" s="7"/>
      <c r="G4364" s="22"/>
      <c r="H4364" s="273"/>
      <c r="I4364" s="23"/>
      <c r="J4364" s="24"/>
    </row>
    <row r="4365" spans="1:10" ht="15" x14ac:dyDescent="0.2">
      <c r="A4365" s="25"/>
      <c r="B4365" s="18"/>
      <c r="C4365" s="19"/>
      <c r="D4365" s="143"/>
      <c r="E4365" s="7"/>
      <c r="F4365" s="7"/>
      <c r="G4365" s="22"/>
      <c r="H4365" s="273"/>
      <c r="I4365" s="23"/>
      <c r="J4365" s="24"/>
    </row>
    <row r="4366" spans="1:10" ht="15" x14ac:dyDescent="0.2">
      <c r="A4366" s="25"/>
      <c r="B4366" s="18"/>
      <c r="C4366" s="19"/>
      <c r="D4366" s="143"/>
      <c r="E4366" s="7"/>
      <c r="F4366" s="7"/>
      <c r="G4366" s="22"/>
      <c r="H4366" s="273"/>
      <c r="I4366" s="23"/>
      <c r="J4366" s="24"/>
    </row>
    <row r="4367" spans="1:10" ht="15" x14ac:dyDescent="0.2">
      <c r="A4367" s="25"/>
      <c r="B4367" s="18"/>
      <c r="C4367" s="19"/>
      <c r="D4367" s="143"/>
      <c r="E4367" s="7"/>
      <c r="F4367" s="7"/>
      <c r="G4367" s="22"/>
      <c r="H4367" s="273"/>
      <c r="I4367" s="23"/>
      <c r="J4367" s="24"/>
    </row>
    <row r="4368" spans="1:10" ht="15" x14ac:dyDescent="0.2">
      <c r="A4368" s="25"/>
      <c r="B4368" s="18"/>
      <c r="C4368" s="19"/>
      <c r="D4368" s="143"/>
      <c r="E4368" s="7"/>
      <c r="F4368" s="7"/>
      <c r="G4368" s="22"/>
      <c r="H4368" s="273"/>
      <c r="I4368" s="23"/>
      <c r="J4368" s="24"/>
    </row>
    <row r="4369" spans="1:10" ht="15" x14ac:dyDescent="0.2">
      <c r="A4369" s="25"/>
      <c r="B4369" s="18"/>
      <c r="C4369" s="19"/>
      <c r="D4369" s="143"/>
      <c r="E4369" s="7"/>
      <c r="F4369" s="7"/>
      <c r="G4369" s="22"/>
      <c r="H4369" s="273"/>
      <c r="I4369" s="23"/>
      <c r="J4369" s="24"/>
    </row>
    <row r="4370" spans="1:10" ht="15" x14ac:dyDescent="0.25">
      <c r="A4370" s="17"/>
      <c r="B4370" s="18"/>
      <c r="C4370" s="19"/>
      <c r="D4370" s="143"/>
      <c r="E4370" s="7"/>
      <c r="F4370" s="7"/>
      <c r="G4370" s="22"/>
      <c r="H4370" s="273"/>
      <c r="I4370" s="23"/>
      <c r="J4370" s="24"/>
    </row>
    <row r="4371" spans="1:10" ht="15" x14ac:dyDescent="0.2">
      <c r="A4371" s="25"/>
      <c r="B4371" s="18"/>
      <c r="C4371" s="19"/>
      <c r="D4371" s="143"/>
      <c r="E4371" s="7"/>
      <c r="F4371" s="7"/>
      <c r="G4371" s="22"/>
      <c r="H4371" s="273"/>
      <c r="I4371" s="23"/>
      <c r="J4371" s="24"/>
    </row>
    <row r="4372" spans="1:10" ht="15" x14ac:dyDescent="0.2">
      <c r="A4372" s="25"/>
      <c r="B4372" s="18"/>
      <c r="C4372" s="19"/>
      <c r="D4372" s="143"/>
      <c r="E4372" s="7"/>
      <c r="F4372" s="7"/>
      <c r="G4372" s="22"/>
      <c r="H4372" s="273"/>
      <c r="I4372" s="23"/>
      <c r="J4372" s="24"/>
    </row>
    <row r="4373" spans="1:10" ht="15" x14ac:dyDescent="0.2">
      <c r="A4373" s="25"/>
      <c r="B4373" s="18"/>
      <c r="C4373" s="19"/>
      <c r="D4373" s="143"/>
      <c r="E4373" s="7"/>
      <c r="F4373" s="7"/>
      <c r="G4373" s="22"/>
      <c r="H4373" s="273"/>
      <c r="I4373" s="23"/>
      <c r="J4373" s="24"/>
    </row>
    <row r="4374" spans="1:10" ht="15" x14ac:dyDescent="0.2">
      <c r="A4374" s="25"/>
      <c r="B4374" s="18"/>
      <c r="C4374" s="19"/>
      <c r="D4374" s="143"/>
      <c r="E4374" s="7"/>
      <c r="F4374" s="7"/>
      <c r="G4374" s="22"/>
      <c r="H4374" s="273"/>
      <c r="I4374" s="23"/>
      <c r="J4374" s="24"/>
    </row>
    <row r="4375" spans="1:10" ht="15" x14ac:dyDescent="0.2">
      <c r="A4375" s="25"/>
      <c r="B4375" s="18"/>
      <c r="C4375" s="19"/>
      <c r="D4375" s="143"/>
      <c r="E4375" s="7"/>
      <c r="F4375" s="7"/>
      <c r="G4375" s="22"/>
      <c r="H4375" s="273"/>
      <c r="I4375" s="23"/>
      <c r="J4375" s="24"/>
    </row>
    <row r="4376" spans="1:10" ht="15" x14ac:dyDescent="0.2">
      <c r="A4376" s="25"/>
      <c r="B4376" s="18"/>
      <c r="C4376" s="19"/>
      <c r="D4376" s="143"/>
      <c r="E4376" s="7"/>
      <c r="F4376" s="7"/>
      <c r="G4376" s="22"/>
      <c r="H4376" s="273"/>
      <c r="I4376" s="23"/>
      <c r="J4376" s="24"/>
    </row>
    <row r="4377" spans="1:10" ht="15" x14ac:dyDescent="0.2">
      <c r="A4377" s="25"/>
      <c r="B4377" s="18"/>
      <c r="C4377" s="19"/>
      <c r="D4377" s="143"/>
      <c r="E4377" s="7"/>
      <c r="F4377" s="7"/>
      <c r="G4377" s="22"/>
      <c r="H4377" s="273"/>
      <c r="I4377" s="23"/>
      <c r="J4377" s="24"/>
    </row>
    <row r="4378" spans="1:10" ht="15" x14ac:dyDescent="0.2">
      <c r="A4378" s="25"/>
      <c r="B4378" s="18"/>
      <c r="C4378" s="19"/>
      <c r="D4378" s="143"/>
      <c r="E4378" s="7"/>
      <c r="F4378" s="7"/>
      <c r="G4378" s="22"/>
      <c r="H4378" s="273"/>
      <c r="I4378" s="23"/>
      <c r="J4378" s="24"/>
    </row>
    <row r="4379" spans="1:10" ht="15" x14ac:dyDescent="0.2">
      <c r="A4379" s="25"/>
      <c r="B4379" s="18"/>
      <c r="C4379" s="19"/>
      <c r="D4379" s="143"/>
      <c r="E4379" s="7"/>
      <c r="F4379" s="7"/>
      <c r="G4379" s="22"/>
      <c r="H4379" s="273"/>
      <c r="I4379" s="23"/>
      <c r="J4379" s="24"/>
    </row>
    <row r="4380" spans="1:10" ht="15" x14ac:dyDescent="0.2">
      <c r="A4380" s="25"/>
      <c r="B4380" s="18"/>
      <c r="C4380" s="19"/>
      <c r="D4380" s="143"/>
      <c r="E4380" s="7"/>
      <c r="F4380" s="7"/>
      <c r="G4380" s="22"/>
      <c r="H4380" s="273"/>
      <c r="I4380" s="23"/>
      <c r="J4380" s="24"/>
    </row>
    <row r="4381" spans="1:10" ht="15" x14ac:dyDescent="0.2">
      <c r="A4381" s="25"/>
      <c r="B4381" s="18"/>
      <c r="C4381" s="19"/>
      <c r="D4381" s="143"/>
      <c r="E4381" s="7"/>
      <c r="F4381" s="7"/>
      <c r="G4381" s="22"/>
      <c r="H4381" s="273"/>
      <c r="I4381" s="23"/>
      <c r="J4381" s="24"/>
    </row>
    <row r="4382" spans="1:10" ht="15" x14ac:dyDescent="0.2">
      <c r="A4382" s="25"/>
      <c r="B4382" s="18"/>
      <c r="C4382" s="19"/>
      <c r="D4382" s="143"/>
      <c r="E4382" s="7"/>
      <c r="F4382" s="7"/>
      <c r="G4382" s="22"/>
      <c r="H4382" s="273"/>
      <c r="I4382" s="23"/>
      <c r="J4382" s="24"/>
    </row>
    <row r="4383" spans="1:10" ht="15" x14ac:dyDescent="0.2">
      <c r="A4383" s="25"/>
      <c r="B4383" s="18"/>
      <c r="C4383" s="19"/>
      <c r="D4383" s="143"/>
      <c r="E4383" s="7"/>
      <c r="F4383" s="7"/>
      <c r="G4383" s="22"/>
      <c r="H4383" s="273"/>
      <c r="I4383" s="23"/>
      <c r="J4383" s="24"/>
    </row>
    <row r="4384" spans="1:10" ht="15" x14ac:dyDescent="0.2">
      <c r="A4384" s="25"/>
      <c r="B4384" s="18"/>
      <c r="C4384" s="19"/>
      <c r="D4384" s="143"/>
      <c r="E4384" s="7"/>
      <c r="F4384" s="7"/>
      <c r="G4384" s="22"/>
      <c r="H4384" s="273"/>
      <c r="I4384" s="23"/>
      <c r="J4384" s="24"/>
    </row>
    <row r="4385" spans="1:10" ht="15" x14ac:dyDescent="0.2">
      <c r="A4385" s="25"/>
      <c r="B4385" s="18"/>
      <c r="C4385" s="19"/>
      <c r="D4385" s="143"/>
      <c r="E4385" s="7"/>
      <c r="F4385" s="7"/>
      <c r="G4385" s="22"/>
      <c r="H4385" s="273"/>
      <c r="I4385" s="23"/>
      <c r="J4385" s="24"/>
    </row>
    <row r="4386" spans="1:10" ht="15" x14ac:dyDescent="0.2">
      <c r="A4386" s="25"/>
      <c r="B4386" s="18"/>
      <c r="C4386" s="19"/>
      <c r="D4386" s="143"/>
      <c r="E4386" s="7"/>
      <c r="F4386" s="7"/>
      <c r="G4386" s="22"/>
      <c r="H4386" s="273"/>
      <c r="I4386" s="23"/>
      <c r="J4386" s="24"/>
    </row>
    <row r="4387" spans="1:10" ht="15" x14ac:dyDescent="0.2">
      <c r="A4387" s="25"/>
      <c r="B4387" s="18"/>
      <c r="C4387" s="19"/>
      <c r="D4387" s="143"/>
      <c r="E4387" s="7"/>
      <c r="F4387" s="7"/>
      <c r="G4387" s="22"/>
      <c r="H4387" s="273"/>
      <c r="I4387" s="23"/>
      <c r="J4387" s="24"/>
    </row>
    <row r="4388" spans="1:10" ht="15" x14ac:dyDescent="0.2">
      <c r="A4388" s="25"/>
      <c r="B4388" s="18"/>
      <c r="C4388" s="19"/>
      <c r="D4388" s="143"/>
      <c r="E4388" s="7"/>
      <c r="F4388" s="7"/>
      <c r="G4388" s="22"/>
      <c r="H4388" s="273"/>
      <c r="I4388" s="23"/>
      <c r="J4388" s="24"/>
    </row>
    <row r="4389" spans="1:10" ht="15" x14ac:dyDescent="0.2">
      <c r="A4389" s="25"/>
      <c r="B4389" s="18"/>
      <c r="C4389" s="19"/>
      <c r="D4389" s="143"/>
      <c r="E4389" s="7"/>
      <c r="F4389" s="7"/>
      <c r="G4389" s="22"/>
      <c r="H4389" s="273"/>
      <c r="I4389" s="23"/>
      <c r="J4389" s="24"/>
    </row>
    <row r="4390" spans="1:10" ht="15" x14ac:dyDescent="0.2">
      <c r="A4390" s="25"/>
      <c r="B4390" s="18"/>
      <c r="C4390" s="19"/>
      <c r="D4390" s="143"/>
      <c r="E4390" s="7"/>
      <c r="F4390" s="7"/>
      <c r="G4390" s="22"/>
      <c r="H4390" s="273"/>
      <c r="I4390" s="23"/>
      <c r="J4390" s="24"/>
    </row>
    <row r="4391" spans="1:10" ht="15" x14ac:dyDescent="0.25">
      <c r="A4391" s="17"/>
      <c r="B4391" s="18"/>
      <c r="C4391" s="19"/>
      <c r="D4391" s="143"/>
      <c r="E4391" s="7"/>
      <c r="F4391" s="7"/>
      <c r="G4391" s="22"/>
      <c r="H4391" s="273"/>
      <c r="I4391" s="23"/>
      <c r="J4391" s="24"/>
    </row>
    <row r="4392" spans="1:10" ht="15" x14ac:dyDescent="0.2">
      <c r="A4392" s="25"/>
      <c r="B4392" s="18"/>
      <c r="C4392" s="19"/>
      <c r="D4392" s="143"/>
      <c r="E4392" s="7"/>
      <c r="F4392" s="7"/>
      <c r="G4392" s="22"/>
      <c r="H4392" s="273"/>
      <c r="I4392" s="23"/>
      <c r="J4392" s="24"/>
    </row>
    <row r="4393" spans="1:10" ht="15" x14ac:dyDescent="0.2">
      <c r="A4393" s="25"/>
      <c r="B4393" s="18"/>
      <c r="C4393" s="19"/>
      <c r="D4393" s="143"/>
      <c r="E4393" s="7"/>
      <c r="F4393" s="7"/>
      <c r="G4393" s="22"/>
      <c r="H4393" s="273"/>
      <c r="I4393" s="23"/>
      <c r="J4393" s="24"/>
    </row>
    <row r="4394" spans="1:10" ht="15" x14ac:dyDescent="0.2">
      <c r="A4394" s="25"/>
      <c r="B4394" s="18"/>
      <c r="C4394" s="19"/>
      <c r="D4394" s="143"/>
      <c r="E4394" s="7"/>
      <c r="F4394" s="7"/>
      <c r="G4394" s="22"/>
      <c r="H4394" s="273"/>
      <c r="I4394" s="23"/>
      <c r="J4394" s="24"/>
    </row>
    <row r="4395" spans="1:10" ht="15" x14ac:dyDescent="0.2">
      <c r="A4395" s="25"/>
      <c r="B4395" s="18"/>
      <c r="C4395" s="19"/>
      <c r="D4395" s="143"/>
      <c r="E4395" s="7"/>
      <c r="F4395" s="7"/>
      <c r="G4395" s="22"/>
      <c r="H4395" s="273"/>
      <c r="I4395" s="23"/>
      <c r="J4395" s="24"/>
    </row>
    <row r="4396" spans="1:10" ht="15" x14ac:dyDescent="0.2">
      <c r="A4396" s="25"/>
      <c r="B4396" s="18"/>
      <c r="C4396" s="19"/>
      <c r="D4396" s="143"/>
      <c r="E4396" s="7"/>
      <c r="F4396" s="7"/>
      <c r="G4396" s="22"/>
      <c r="H4396" s="273"/>
      <c r="I4396" s="23"/>
      <c r="J4396" s="24"/>
    </row>
    <row r="4397" spans="1:10" ht="15" x14ac:dyDescent="0.2">
      <c r="A4397" s="25"/>
      <c r="B4397" s="18"/>
      <c r="C4397" s="19"/>
      <c r="D4397" s="143"/>
      <c r="E4397" s="7"/>
      <c r="F4397" s="7"/>
      <c r="G4397" s="22"/>
      <c r="H4397" s="273"/>
      <c r="I4397" s="23"/>
      <c r="J4397" s="24"/>
    </row>
    <row r="4398" spans="1:10" ht="15" x14ac:dyDescent="0.2">
      <c r="A4398" s="25"/>
      <c r="B4398" s="18"/>
      <c r="C4398" s="19"/>
      <c r="D4398" s="143"/>
      <c r="E4398" s="7"/>
      <c r="F4398" s="7"/>
      <c r="G4398" s="22"/>
      <c r="H4398" s="273"/>
      <c r="I4398" s="23"/>
      <c r="J4398" s="24"/>
    </row>
    <row r="4399" spans="1:10" ht="15" x14ac:dyDescent="0.2">
      <c r="A4399" s="25"/>
      <c r="B4399" s="18"/>
      <c r="C4399" s="19"/>
      <c r="D4399" s="143"/>
      <c r="E4399" s="7"/>
      <c r="F4399" s="7"/>
      <c r="G4399" s="22"/>
      <c r="H4399" s="273"/>
      <c r="I4399" s="23"/>
      <c r="J4399" s="24"/>
    </row>
    <row r="4400" spans="1:10" ht="15" x14ac:dyDescent="0.2">
      <c r="A4400" s="25"/>
      <c r="B4400" s="18"/>
      <c r="C4400" s="19"/>
      <c r="D4400" s="143"/>
      <c r="E4400" s="7"/>
      <c r="F4400" s="7"/>
      <c r="G4400" s="22"/>
      <c r="H4400" s="273"/>
      <c r="I4400" s="23"/>
      <c r="J4400" s="24"/>
    </row>
    <row r="4401" spans="1:10" ht="15" x14ac:dyDescent="0.2">
      <c r="A4401" s="25"/>
      <c r="B4401" s="18"/>
      <c r="C4401" s="19"/>
      <c r="D4401" s="143"/>
      <c r="E4401" s="7"/>
      <c r="F4401" s="7"/>
      <c r="G4401" s="22"/>
      <c r="H4401" s="273"/>
      <c r="I4401" s="23"/>
      <c r="J4401" s="24"/>
    </row>
    <row r="4402" spans="1:10" ht="15" x14ac:dyDescent="0.2">
      <c r="A4402" s="25"/>
      <c r="B4402" s="18"/>
      <c r="C4402" s="19"/>
      <c r="D4402" s="143"/>
      <c r="E4402" s="7"/>
      <c r="F4402" s="7"/>
      <c r="G4402" s="22"/>
      <c r="H4402" s="273"/>
      <c r="I4402" s="23"/>
      <c r="J4402" s="24"/>
    </row>
    <row r="4403" spans="1:10" ht="15" x14ac:dyDescent="0.2">
      <c r="A4403" s="25"/>
      <c r="B4403" s="18"/>
      <c r="C4403" s="19"/>
      <c r="D4403" s="143"/>
      <c r="E4403" s="7"/>
      <c r="F4403" s="7"/>
      <c r="G4403" s="22"/>
      <c r="H4403" s="273"/>
      <c r="I4403" s="23"/>
      <c r="J4403" s="24"/>
    </row>
    <row r="4404" spans="1:10" ht="15" x14ac:dyDescent="0.2">
      <c r="A4404" s="25"/>
      <c r="B4404" s="18"/>
      <c r="C4404" s="19"/>
      <c r="D4404" s="143"/>
      <c r="E4404" s="7"/>
      <c r="F4404" s="7"/>
      <c r="G4404" s="22"/>
      <c r="H4404" s="273"/>
      <c r="I4404" s="23"/>
      <c r="J4404" s="24"/>
    </row>
    <row r="4405" spans="1:10" ht="15" x14ac:dyDescent="0.25">
      <c r="A4405" s="17"/>
      <c r="B4405" s="18"/>
      <c r="C4405" s="19"/>
      <c r="D4405" s="143"/>
      <c r="E4405" s="7"/>
      <c r="F4405" s="7"/>
      <c r="G4405" s="22"/>
      <c r="H4405" s="273"/>
      <c r="I4405" s="23"/>
      <c r="J4405" s="24"/>
    </row>
    <row r="4406" spans="1:10" ht="15" x14ac:dyDescent="0.2">
      <c r="A4406" s="25"/>
      <c r="B4406" s="18"/>
      <c r="C4406" s="19"/>
      <c r="D4406" s="143"/>
      <c r="E4406" s="7"/>
      <c r="F4406" s="7"/>
      <c r="G4406" s="22"/>
      <c r="H4406" s="273"/>
      <c r="I4406" s="23"/>
      <c r="J4406" s="24"/>
    </row>
    <row r="4407" spans="1:10" ht="15" x14ac:dyDescent="0.2">
      <c r="A4407" s="25"/>
      <c r="B4407" s="18"/>
      <c r="C4407" s="19"/>
      <c r="D4407" s="143"/>
      <c r="E4407" s="7"/>
      <c r="F4407" s="7"/>
      <c r="G4407" s="22"/>
      <c r="H4407" s="273"/>
      <c r="I4407" s="23"/>
      <c r="J4407" s="24"/>
    </row>
    <row r="4408" spans="1:10" ht="15" x14ac:dyDescent="0.2">
      <c r="A4408" s="25"/>
      <c r="B4408" s="18"/>
      <c r="C4408" s="19"/>
      <c r="D4408" s="143"/>
      <c r="E4408" s="7"/>
      <c r="F4408" s="7"/>
      <c r="G4408" s="22"/>
      <c r="H4408" s="273"/>
      <c r="I4408" s="23"/>
      <c r="J4408" s="24"/>
    </row>
    <row r="4409" spans="1:10" ht="15" x14ac:dyDescent="0.2">
      <c r="A4409" s="25"/>
      <c r="B4409" s="18"/>
      <c r="C4409" s="19"/>
      <c r="D4409" s="143"/>
      <c r="E4409" s="7"/>
      <c r="F4409" s="7"/>
      <c r="G4409" s="22"/>
      <c r="H4409" s="273"/>
      <c r="I4409" s="23"/>
      <c r="J4409" s="24"/>
    </row>
    <row r="4410" spans="1:10" ht="15" x14ac:dyDescent="0.2">
      <c r="A4410" s="25"/>
      <c r="B4410" s="18"/>
      <c r="C4410" s="19"/>
      <c r="D4410" s="143"/>
      <c r="E4410" s="7"/>
      <c r="F4410" s="7"/>
      <c r="G4410" s="22"/>
      <c r="H4410" s="273"/>
      <c r="I4410" s="23"/>
      <c r="J4410" s="24"/>
    </row>
    <row r="4411" spans="1:10" ht="15" x14ac:dyDescent="0.2">
      <c r="A4411" s="25"/>
      <c r="B4411" s="18"/>
      <c r="C4411" s="19"/>
      <c r="D4411" s="143"/>
      <c r="E4411" s="7"/>
      <c r="F4411" s="7"/>
      <c r="G4411" s="22"/>
      <c r="H4411" s="273"/>
      <c r="I4411" s="23"/>
      <c r="J4411" s="24"/>
    </row>
    <row r="4412" spans="1:10" ht="15" x14ac:dyDescent="0.2">
      <c r="A4412" s="25"/>
      <c r="B4412" s="18"/>
      <c r="C4412" s="19"/>
      <c r="D4412" s="143"/>
      <c r="E4412" s="7"/>
      <c r="F4412" s="7"/>
      <c r="G4412" s="22"/>
      <c r="H4412" s="273"/>
      <c r="I4412" s="23"/>
      <c r="J4412" s="24"/>
    </row>
    <row r="4413" spans="1:10" ht="15" x14ac:dyDescent="0.2">
      <c r="A4413" s="25"/>
      <c r="B4413" s="18"/>
      <c r="C4413" s="19"/>
      <c r="D4413" s="143"/>
      <c r="E4413" s="7"/>
      <c r="F4413" s="7"/>
      <c r="G4413" s="22"/>
      <c r="H4413" s="273"/>
      <c r="I4413" s="23"/>
      <c r="J4413" s="24"/>
    </row>
    <row r="4414" spans="1:10" ht="15" x14ac:dyDescent="0.2">
      <c r="A4414" s="25"/>
      <c r="B4414" s="18"/>
      <c r="C4414" s="19"/>
      <c r="D4414" s="143"/>
      <c r="E4414" s="7"/>
      <c r="F4414" s="7"/>
      <c r="G4414" s="22"/>
      <c r="H4414" s="273"/>
      <c r="I4414" s="23"/>
      <c r="J4414" s="24"/>
    </row>
    <row r="4415" spans="1:10" ht="15" x14ac:dyDescent="0.2">
      <c r="A4415" s="25"/>
      <c r="B4415" s="18"/>
      <c r="C4415" s="19"/>
      <c r="D4415" s="143"/>
      <c r="E4415" s="7"/>
      <c r="F4415" s="7"/>
      <c r="G4415" s="22"/>
      <c r="H4415" s="273"/>
      <c r="I4415" s="23"/>
      <c r="J4415" s="24"/>
    </row>
    <row r="4416" spans="1:10" ht="15" x14ac:dyDescent="0.2">
      <c r="A4416" s="25"/>
      <c r="B4416" s="18"/>
      <c r="C4416" s="19"/>
      <c r="D4416" s="143"/>
      <c r="E4416" s="7"/>
      <c r="F4416" s="7"/>
      <c r="G4416" s="22"/>
      <c r="H4416" s="273"/>
      <c r="I4416" s="23"/>
      <c r="J4416" s="24"/>
    </row>
    <row r="4417" spans="1:10" ht="15" x14ac:dyDescent="0.2">
      <c r="A4417" s="25"/>
      <c r="B4417" s="18"/>
      <c r="C4417" s="19"/>
      <c r="D4417" s="143"/>
      <c r="E4417" s="7"/>
      <c r="F4417" s="7"/>
      <c r="G4417" s="22"/>
      <c r="H4417" s="273"/>
      <c r="I4417" s="23"/>
      <c r="J4417" s="24"/>
    </row>
    <row r="4418" spans="1:10" ht="15" x14ac:dyDescent="0.2">
      <c r="A4418" s="25"/>
      <c r="B4418" s="18"/>
      <c r="C4418" s="19"/>
      <c r="D4418" s="143"/>
      <c r="E4418" s="7"/>
      <c r="F4418" s="7"/>
      <c r="G4418" s="22"/>
      <c r="H4418" s="273"/>
      <c r="I4418" s="23"/>
      <c r="J4418" s="24"/>
    </row>
    <row r="4419" spans="1:10" ht="15" x14ac:dyDescent="0.2">
      <c r="A4419" s="25"/>
      <c r="B4419" s="18"/>
      <c r="C4419" s="19"/>
      <c r="D4419" s="143"/>
      <c r="E4419" s="7"/>
      <c r="F4419" s="7"/>
      <c r="G4419" s="22"/>
      <c r="H4419" s="273"/>
      <c r="I4419" s="23"/>
      <c r="J4419" s="24"/>
    </row>
    <row r="4420" spans="1:10" ht="15" x14ac:dyDescent="0.2">
      <c r="A4420" s="25"/>
      <c r="B4420" s="18"/>
      <c r="C4420" s="19"/>
      <c r="D4420" s="143"/>
      <c r="E4420" s="7"/>
      <c r="F4420" s="7"/>
      <c r="G4420" s="22"/>
      <c r="H4420" s="273"/>
      <c r="I4420" s="23"/>
      <c r="J4420" s="24"/>
    </row>
    <row r="4421" spans="1:10" ht="15" x14ac:dyDescent="0.25">
      <c r="A4421" s="17"/>
      <c r="B4421" s="18"/>
      <c r="C4421" s="19"/>
      <c r="D4421" s="143"/>
      <c r="E4421" s="7"/>
      <c r="F4421" s="7"/>
      <c r="G4421" s="22"/>
      <c r="H4421" s="273"/>
      <c r="I4421" s="23"/>
      <c r="J4421" s="24"/>
    </row>
    <row r="4422" spans="1:10" ht="15" x14ac:dyDescent="0.2">
      <c r="A4422" s="25"/>
      <c r="B4422" s="18"/>
      <c r="C4422" s="19"/>
      <c r="D4422" s="143"/>
      <c r="E4422" s="7"/>
      <c r="F4422" s="7"/>
      <c r="G4422" s="22"/>
      <c r="H4422" s="273"/>
      <c r="I4422" s="23"/>
      <c r="J4422" s="24"/>
    </row>
    <row r="4423" spans="1:10" ht="15" x14ac:dyDescent="0.2">
      <c r="A4423" s="25"/>
      <c r="B4423" s="18"/>
      <c r="C4423" s="19"/>
      <c r="D4423" s="143"/>
      <c r="E4423" s="7"/>
      <c r="F4423" s="7"/>
      <c r="G4423" s="22"/>
      <c r="H4423" s="273"/>
      <c r="I4423" s="23"/>
      <c r="J4423" s="24"/>
    </row>
    <row r="4424" spans="1:10" ht="15" x14ac:dyDescent="0.2">
      <c r="A4424" s="25"/>
      <c r="B4424" s="18"/>
      <c r="C4424" s="19"/>
      <c r="D4424" s="143"/>
      <c r="E4424" s="7"/>
      <c r="F4424" s="7"/>
      <c r="G4424" s="22"/>
      <c r="H4424" s="273"/>
      <c r="I4424" s="23"/>
      <c r="J4424" s="24"/>
    </row>
    <row r="4425" spans="1:10" ht="15" x14ac:dyDescent="0.2">
      <c r="A4425" s="25"/>
      <c r="B4425" s="18"/>
      <c r="C4425" s="19"/>
      <c r="D4425" s="143"/>
      <c r="E4425" s="7"/>
      <c r="F4425" s="7"/>
      <c r="G4425" s="22"/>
      <c r="H4425" s="273"/>
      <c r="I4425" s="23"/>
      <c r="J4425" s="24"/>
    </row>
    <row r="4426" spans="1:10" ht="15" x14ac:dyDescent="0.2">
      <c r="A4426" s="25"/>
      <c r="B4426" s="18"/>
      <c r="C4426" s="19"/>
      <c r="D4426" s="143"/>
      <c r="E4426" s="7"/>
      <c r="F4426" s="7"/>
      <c r="G4426" s="22"/>
      <c r="H4426" s="273"/>
      <c r="I4426" s="23"/>
      <c r="J4426" s="24"/>
    </row>
    <row r="4427" spans="1:10" ht="15" x14ac:dyDescent="0.2">
      <c r="A4427" s="25"/>
      <c r="B4427" s="18"/>
      <c r="C4427" s="19"/>
      <c r="D4427" s="143"/>
      <c r="E4427" s="7"/>
      <c r="F4427" s="7"/>
      <c r="G4427" s="22"/>
      <c r="H4427" s="273"/>
      <c r="I4427" s="23"/>
      <c r="J4427" s="24"/>
    </row>
    <row r="4428" spans="1:10" ht="15" x14ac:dyDescent="0.2">
      <c r="A4428" s="25"/>
      <c r="B4428" s="18"/>
      <c r="C4428" s="19"/>
      <c r="D4428" s="143"/>
      <c r="E4428" s="7"/>
      <c r="F4428" s="7"/>
      <c r="G4428" s="22"/>
      <c r="H4428" s="273"/>
      <c r="I4428" s="23"/>
      <c r="J4428" s="24"/>
    </row>
    <row r="4429" spans="1:10" ht="15" x14ac:dyDescent="0.2">
      <c r="A4429" s="25"/>
      <c r="B4429" s="18"/>
      <c r="C4429" s="19"/>
      <c r="D4429" s="143"/>
      <c r="E4429" s="7"/>
      <c r="F4429" s="7"/>
      <c r="G4429" s="22"/>
      <c r="H4429" s="273"/>
      <c r="I4429" s="23"/>
      <c r="J4429" s="24"/>
    </row>
    <row r="4430" spans="1:10" ht="15" x14ac:dyDescent="0.2">
      <c r="A4430" s="25"/>
      <c r="B4430" s="18"/>
      <c r="C4430" s="19"/>
      <c r="D4430" s="143"/>
      <c r="E4430" s="7"/>
      <c r="F4430" s="7"/>
      <c r="G4430" s="22"/>
      <c r="H4430" s="273"/>
      <c r="I4430" s="23"/>
      <c r="J4430" s="24"/>
    </row>
    <row r="4431" spans="1:10" ht="15" x14ac:dyDescent="0.2">
      <c r="A4431" s="25"/>
      <c r="B4431" s="18"/>
      <c r="C4431" s="19"/>
      <c r="D4431" s="143"/>
      <c r="E4431" s="7"/>
      <c r="F4431" s="7"/>
      <c r="G4431" s="22"/>
      <c r="H4431" s="273"/>
      <c r="I4431" s="23"/>
      <c r="J4431" s="24"/>
    </row>
    <row r="4432" spans="1:10" ht="15" x14ac:dyDescent="0.2">
      <c r="A4432" s="25"/>
      <c r="B4432" s="18"/>
      <c r="C4432" s="19"/>
      <c r="D4432" s="143"/>
      <c r="E4432" s="7"/>
      <c r="F4432" s="7"/>
      <c r="G4432" s="22"/>
      <c r="H4432" s="273"/>
      <c r="I4432" s="23"/>
      <c r="J4432" s="24"/>
    </row>
    <row r="4433" spans="1:10" ht="15" x14ac:dyDescent="0.2">
      <c r="A4433" s="25"/>
      <c r="B4433" s="18"/>
      <c r="C4433" s="19"/>
      <c r="D4433" s="143"/>
      <c r="E4433" s="7"/>
      <c r="F4433" s="7"/>
      <c r="G4433" s="22"/>
      <c r="H4433" s="273"/>
      <c r="I4433" s="23"/>
      <c r="J4433" s="24"/>
    </row>
    <row r="4434" spans="1:10" ht="15" x14ac:dyDescent="0.2">
      <c r="A4434" s="25"/>
      <c r="B4434" s="18"/>
      <c r="C4434" s="19"/>
      <c r="D4434" s="143"/>
      <c r="E4434" s="7"/>
      <c r="F4434" s="7"/>
      <c r="G4434" s="22"/>
      <c r="H4434" s="273"/>
      <c r="I4434" s="23"/>
      <c r="J4434" s="24"/>
    </row>
    <row r="4435" spans="1:10" ht="15" x14ac:dyDescent="0.2">
      <c r="A4435" s="25"/>
      <c r="B4435" s="18"/>
      <c r="C4435" s="19"/>
      <c r="D4435" s="143"/>
      <c r="E4435" s="7"/>
      <c r="F4435" s="7"/>
      <c r="G4435" s="22"/>
      <c r="H4435" s="273"/>
      <c r="I4435" s="23"/>
      <c r="J4435" s="24"/>
    </row>
    <row r="4436" spans="1:10" ht="15" x14ac:dyDescent="0.2">
      <c r="A4436" s="25"/>
      <c r="B4436" s="18"/>
      <c r="C4436" s="19"/>
      <c r="D4436" s="143"/>
      <c r="E4436" s="7"/>
      <c r="F4436" s="7"/>
      <c r="G4436" s="22"/>
      <c r="H4436" s="273"/>
      <c r="I4436" s="23"/>
      <c r="J4436" s="24"/>
    </row>
    <row r="4437" spans="1:10" ht="15" x14ac:dyDescent="0.2">
      <c r="A4437" s="25"/>
      <c r="B4437" s="18"/>
      <c r="C4437" s="19"/>
      <c r="D4437" s="143"/>
      <c r="E4437" s="7"/>
      <c r="F4437" s="7"/>
      <c r="G4437" s="22"/>
      <c r="H4437" s="273"/>
      <c r="I4437" s="23"/>
      <c r="J4437" s="24"/>
    </row>
    <row r="4438" spans="1:10" ht="15" x14ac:dyDescent="0.2">
      <c r="A4438" s="25"/>
      <c r="B4438" s="18"/>
      <c r="C4438" s="19"/>
      <c r="D4438" s="143"/>
      <c r="E4438" s="7"/>
      <c r="F4438" s="7"/>
      <c r="G4438" s="22"/>
      <c r="H4438" s="273"/>
      <c r="I4438" s="23"/>
      <c r="J4438" s="24"/>
    </row>
    <row r="4439" spans="1:10" ht="15" x14ac:dyDescent="0.2">
      <c r="A4439" s="25"/>
      <c r="B4439" s="18"/>
      <c r="C4439" s="19"/>
      <c r="D4439" s="143"/>
      <c r="E4439" s="7"/>
      <c r="F4439" s="7"/>
      <c r="G4439" s="22"/>
      <c r="H4439" s="273"/>
      <c r="I4439" s="23"/>
      <c r="J4439" s="24"/>
    </row>
    <row r="4440" spans="1:10" ht="15" x14ac:dyDescent="0.2">
      <c r="A4440" s="25"/>
      <c r="B4440" s="18"/>
      <c r="C4440" s="19"/>
      <c r="D4440" s="143"/>
      <c r="E4440" s="7"/>
      <c r="F4440" s="7"/>
      <c r="G4440" s="22"/>
      <c r="H4440" s="273"/>
      <c r="I4440" s="23"/>
      <c r="J4440" s="24"/>
    </row>
    <row r="4441" spans="1:10" ht="15" x14ac:dyDescent="0.2">
      <c r="A4441" s="25"/>
      <c r="B4441" s="18"/>
      <c r="C4441" s="19"/>
      <c r="D4441" s="143"/>
      <c r="E4441" s="7"/>
      <c r="F4441" s="7"/>
      <c r="G4441" s="22"/>
      <c r="H4441" s="273"/>
      <c r="I4441" s="23"/>
      <c r="J4441" s="24"/>
    </row>
    <row r="4442" spans="1:10" ht="15" x14ac:dyDescent="0.2">
      <c r="A4442" s="25"/>
      <c r="B4442" s="18"/>
      <c r="C4442" s="19"/>
      <c r="D4442" s="143"/>
      <c r="E4442" s="7"/>
      <c r="F4442" s="7"/>
      <c r="G4442" s="22"/>
      <c r="H4442" s="273"/>
      <c r="I4442" s="23"/>
      <c r="J4442" s="24"/>
    </row>
    <row r="4443" spans="1:10" ht="15" x14ac:dyDescent="0.2">
      <c r="A4443" s="25"/>
      <c r="B4443" s="18"/>
      <c r="C4443" s="19"/>
      <c r="D4443" s="143"/>
      <c r="E4443" s="7"/>
      <c r="F4443" s="7"/>
      <c r="G4443" s="22"/>
      <c r="H4443" s="273"/>
      <c r="I4443" s="23"/>
      <c r="J4443" s="24"/>
    </row>
    <row r="4444" spans="1:10" ht="15" x14ac:dyDescent="0.2">
      <c r="A4444" s="25"/>
      <c r="B4444" s="18"/>
      <c r="C4444" s="19"/>
      <c r="D4444" s="143"/>
      <c r="E4444" s="7"/>
      <c r="F4444" s="7"/>
      <c r="G4444" s="22"/>
      <c r="H4444" s="273"/>
      <c r="I4444" s="23"/>
      <c r="J4444" s="24"/>
    </row>
    <row r="4445" spans="1:10" ht="15" x14ac:dyDescent="0.2">
      <c r="A4445" s="25"/>
      <c r="B4445" s="18"/>
      <c r="C4445" s="19"/>
      <c r="D4445" s="143"/>
      <c r="E4445" s="7"/>
      <c r="F4445" s="7"/>
      <c r="G4445" s="22"/>
      <c r="H4445" s="273"/>
      <c r="I4445" s="23"/>
      <c r="J4445" s="24"/>
    </row>
    <row r="4446" spans="1:10" ht="15" x14ac:dyDescent="0.2">
      <c r="A4446" s="25"/>
      <c r="B4446" s="18"/>
      <c r="C4446" s="19"/>
      <c r="D4446" s="143"/>
      <c r="E4446" s="7"/>
      <c r="F4446" s="7"/>
      <c r="G4446" s="22"/>
      <c r="H4446" s="273"/>
      <c r="I4446" s="23"/>
      <c r="J4446" s="24"/>
    </row>
    <row r="4447" spans="1:10" ht="15" x14ac:dyDescent="0.2">
      <c r="A4447" s="25"/>
      <c r="B4447" s="18"/>
      <c r="C4447" s="19"/>
      <c r="D4447" s="143"/>
      <c r="E4447" s="7"/>
      <c r="F4447" s="7"/>
      <c r="G4447" s="22"/>
      <c r="H4447" s="273"/>
      <c r="I4447" s="23"/>
      <c r="J4447" s="24"/>
    </row>
    <row r="4448" spans="1:10" ht="15" x14ac:dyDescent="0.2">
      <c r="A4448" s="25"/>
      <c r="B4448" s="18"/>
      <c r="C4448" s="19"/>
      <c r="D4448" s="143"/>
      <c r="E4448" s="7"/>
      <c r="F4448" s="7"/>
      <c r="G4448" s="22"/>
      <c r="H4448" s="273"/>
      <c r="I4448" s="23"/>
      <c r="J4448" s="24"/>
    </row>
    <row r="4449" spans="1:10" ht="15" x14ac:dyDescent="0.2">
      <c r="A4449" s="25"/>
      <c r="B4449" s="18"/>
      <c r="C4449" s="19"/>
      <c r="D4449" s="143"/>
      <c r="E4449" s="7"/>
      <c r="F4449" s="7"/>
      <c r="G4449" s="22"/>
      <c r="H4449" s="273"/>
      <c r="I4449" s="23"/>
      <c r="J4449" s="24"/>
    </row>
    <row r="4450" spans="1:10" ht="15" x14ac:dyDescent="0.2">
      <c r="A4450" s="25"/>
      <c r="B4450" s="18"/>
      <c r="C4450" s="19"/>
      <c r="D4450" s="143"/>
      <c r="E4450" s="7"/>
      <c r="F4450" s="7"/>
      <c r="G4450" s="22"/>
      <c r="H4450" s="273"/>
      <c r="I4450" s="23"/>
      <c r="J4450" s="24"/>
    </row>
    <row r="4451" spans="1:10" ht="15" x14ac:dyDescent="0.2">
      <c r="A4451" s="25"/>
      <c r="B4451" s="18"/>
      <c r="C4451" s="19"/>
      <c r="D4451" s="143"/>
      <c r="E4451" s="7"/>
      <c r="F4451" s="7"/>
      <c r="G4451" s="22"/>
      <c r="H4451" s="273"/>
      <c r="I4451" s="23"/>
      <c r="J4451" s="24"/>
    </row>
    <row r="4452" spans="1:10" ht="15" x14ac:dyDescent="0.2">
      <c r="A4452" s="25"/>
      <c r="B4452" s="18"/>
      <c r="C4452" s="19"/>
      <c r="D4452" s="143"/>
      <c r="E4452" s="7"/>
      <c r="F4452" s="7"/>
      <c r="G4452" s="22"/>
      <c r="H4452" s="273"/>
      <c r="I4452" s="23"/>
      <c r="J4452" s="24"/>
    </row>
    <row r="4453" spans="1:10" ht="15" x14ac:dyDescent="0.2">
      <c r="A4453" s="25"/>
      <c r="B4453" s="18"/>
      <c r="C4453" s="19"/>
      <c r="D4453" s="143"/>
      <c r="E4453" s="7"/>
      <c r="F4453" s="7"/>
      <c r="G4453" s="22"/>
      <c r="H4453" s="273"/>
      <c r="I4453" s="23"/>
      <c r="J4453" s="24"/>
    </row>
    <row r="4454" spans="1:10" ht="15" x14ac:dyDescent="0.2">
      <c r="A4454" s="25"/>
      <c r="B4454" s="18"/>
      <c r="C4454" s="19"/>
      <c r="D4454" s="143"/>
      <c r="E4454" s="7"/>
      <c r="F4454" s="7"/>
      <c r="G4454" s="22"/>
      <c r="H4454" s="273"/>
      <c r="I4454" s="23"/>
      <c r="J4454" s="24"/>
    </row>
    <row r="4455" spans="1:10" ht="15" x14ac:dyDescent="0.2">
      <c r="A4455" s="25"/>
      <c r="B4455" s="18"/>
      <c r="C4455" s="19"/>
      <c r="D4455" s="143"/>
      <c r="E4455" s="7"/>
      <c r="F4455" s="7"/>
      <c r="G4455" s="22"/>
      <c r="H4455" s="273"/>
      <c r="I4455" s="23"/>
      <c r="J4455" s="24"/>
    </row>
    <row r="4456" spans="1:10" ht="15" x14ac:dyDescent="0.2">
      <c r="A4456" s="25"/>
      <c r="B4456" s="18"/>
      <c r="C4456" s="19"/>
      <c r="D4456" s="143"/>
      <c r="E4456" s="7"/>
      <c r="F4456" s="7"/>
      <c r="G4456" s="22"/>
      <c r="H4456" s="273"/>
      <c r="I4456" s="23"/>
      <c r="J4456" s="24"/>
    </row>
    <row r="4457" spans="1:10" ht="15" x14ac:dyDescent="0.2">
      <c r="A4457" s="25"/>
      <c r="B4457" s="18"/>
      <c r="C4457" s="19"/>
      <c r="D4457" s="143"/>
      <c r="E4457" s="7"/>
      <c r="F4457" s="7"/>
      <c r="G4457" s="22"/>
      <c r="H4457" s="273"/>
      <c r="I4457" s="23"/>
      <c r="J4457" s="24"/>
    </row>
    <row r="4458" spans="1:10" ht="15" x14ac:dyDescent="0.2">
      <c r="A4458" s="25"/>
      <c r="B4458" s="18"/>
      <c r="C4458" s="19"/>
      <c r="D4458" s="143"/>
      <c r="E4458" s="7"/>
      <c r="F4458" s="7"/>
      <c r="G4458" s="22"/>
      <c r="H4458" s="273"/>
      <c r="I4458" s="23"/>
      <c r="J4458" s="24"/>
    </row>
    <row r="4459" spans="1:10" ht="15" x14ac:dyDescent="0.2">
      <c r="A4459" s="25"/>
      <c r="B4459" s="18"/>
      <c r="C4459" s="19"/>
      <c r="D4459" s="143"/>
      <c r="E4459" s="7"/>
      <c r="F4459" s="7"/>
      <c r="G4459" s="22"/>
      <c r="H4459" s="273"/>
      <c r="I4459" s="23"/>
      <c r="J4459" s="24"/>
    </row>
    <row r="4460" spans="1:10" ht="15" x14ac:dyDescent="0.2">
      <c r="A4460" s="25"/>
      <c r="B4460" s="18"/>
      <c r="C4460" s="19"/>
      <c r="D4460" s="143"/>
      <c r="E4460" s="7"/>
      <c r="F4460" s="7"/>
      <c r="G4460" s="22"/>
      <c r="H4460" s="273"/>
      <c r="I4460" s="23"/>
      <c r="J4460" s="24"/>
    </row>
    <row r="4461" spans="1:10" ht="15" x14ac:dyDescent="0.2">
      <c r="A4461" s="25"/>
      <c r="B4461" s="18"/>
      <c r="C4461" s="19"/>
      <c r="D4461" s="143"/>
      <c r="E4461" s="7"/>
      <c r="F4461" s="7"/>
      <c r="G4461" s="22"/>
      <c r="H4461" s="273"/>
      <c r="I4461" s="23"/>
      <c r="J4461" s="24"/>
    </row>
    <row r="4462" spans="1:10" ht="15" x14ac:dyDescent="0.2">
      <c r="A4462" s="25"/>
      <c r="B4462" s="18"/>
      <c r="C4462" s="19"/>
      <c r="D4462" s="143"/>
      <c r="E4462" s="7"/>
      <c r="F4462" s="7"/>
      <c r="G4462" s="22"/>
      <c r="H4462" s="273"/>
      <c r="I4462" s="23"/>
      <c r="J4462" s="24"/>
    </row>
    <row r="4463" spans="1:10" ht="15" x14ac:dyDescent="0.2">
      <c r="A4463" s="25"/>
      <c r="B4463" s="18"/>
      <c r="C4463" s="19"/>
      <c r="D4463" s="143"/>
      <c r="E4463" s="7"/>
      <c r="F4463" s="7"/>
      <c r="G4463" s="22"/>
      <c r="H4463" s="273"/>
      <c r="I4463" s="23"/>
      <c r="J4463" s="24"/>
    </row>
    <row r="4464" spans="1:10" ht="15" x14ac:dyDescent="0.2">
      <c r="A4464" s="25"/>
      <c r="B4464" s="18"/>
      <c r="C4464" s="19"/>
      <c r="D4464" s="143"/>
      <c r="E4464" s="7"/>
      <c r="F4464" s="7"/>
      <c r="G4464" s="22"/>
      <c r="H4464" s="273"/>
      <c r="I4464" s="23"/>
      <c r="J4464" s="24"/>
    </row>
    <row r="4465" spans="1:10" ht="15" x14ac:dyDescent="0.2">
      <c r="A4465" s="25"/>
      <c r="B4465" s="18"/>
      <c r="C4465" s="19"/>
      <c r="D4465" s="143"/>
      <c r="E4465" s="7"/>
      <c r="F4465" s="7"/>
      <c r="G4465" s="22"/>
      <c r="H4465" s="273"/>
      <c r="I4465" s="23"/>
      <c r="J4465" s="24"/>
    </row>
    <row r="4466" spans="1:10" ht="15" x14ac:dyDescent="0.2">
      <c r="A4466" s="25"/>
      <c r="B4466" s="18"/>
      <c r="C4466" s="19"/>
      <c r="D4466" s="143"/>
      <c r="E4466" s="7"/>
      <c r="F4466" s="7"/>
      <c r="G4466" s="22"/>
      <c r="H4466" s="273"/>
      <c r="I4466" s="23"/>
      <c r="J4466" s="24"/>
    </row>
    <row r="4467" spans="1:10" ht="15" x14ac:dyDescent="0.2">
      <c r="A4467" s="25"/>
      <c r="B4467" s="18"/>
      <c r="C4467" s="19"/>
      <c r="D4467" s="143"/>
      <c r="E4467" s="7"/>
      <c r="F4467" s="7"/>
      <c r="G4467" s="22"/>
      <c r="H4467" s="273"/>
      <c r="I4467" s="23"/>
      <c r="J4467" s="24"/>
    </row>
    <row r="4468" spans="1:10" ht="15" x14ac:dyDescent="0.2">
      <c r="A4468" s="25"/>
      <c r="B4468" s="18"/>
      <c r="C4468" s="19"/>
      <c r="D4468" s="143"/>
      <c r="E4468" s="7"/>
      <c r="F4468" s="7"/>
      <c r="G4468" s="22"/>
      <c r="H4468" s="273"/>
      <c r="I4468" s="23"/>
      <c r="J4468" s="24"/>
    </row>
    <row r="4469" spans="1:10" ht="15" x14ac:dyDescent="0.2">
      <c r="A4469" s="25"/>
      <c r="B4469" s="18"/>
      <c r="C4469" s="19"/>
      <c r="D4469" s="143"/>
      <c r="E4469" s="7"/>
      <c r="F4469" s="7"/>
      <c r="G4469" s="22"/>
      <c r="H4469" s="273"/>
      <c r="I4469" s="23"/>
      <c r="J4469" s="24"/>
    </row>
    <row r="4470" spans="1:10" ht="15" x14ac:dyDescent="0.2">
      <c r="A4470" s="25"/>
      <c r="B4470" s="18"/>
      <c r="C4470" s="19"/>
      <c r="D4470" s="143"/>
      <c r="E4470" s="7"/>
      <c r="F4470" s="7"/>
      <c r="G4470" s="22"/>
      <c r="H4470" s="273"/>
      <c r="I4470" s="23"/>
      <c r="J4470" s="24"/>
    </row>
    <row r="4471" spans="1:10" ht="15" x14ac:dyDescent="0.2">
      <c r="A4471" s="25"/>
      <c r="B4471" s="18"/>
      <c r="C4471" s="19"/>
      <c r="D4471" s="143"/>
      <c r="E4471" s="7"/>
      <c r="F4471" s="7"/>
      <c r="G4471" s="22"/>
      <c r="H4471" s="273"/>
      <c r="I4471" s="23"/>
      <c r="J4471" s="24"/>
    </row>
    <row r="4472" spans="1:10" ht="15" x14ac:dyDescent="0.2">
      <c r="A4472" s="25"/>
      <c r="B4472" s="18"/>
      <c r="C4472" s="19"/>
      <c r="D4472" s="143"/>
      <c r="E4472" s="7"/>
      <c r="F4472" s="7"/>
      <c r="G4472" s="22"/>
      <c r="H4472" s="273"/>
      <c r="I4472" s="23"/>
      <c r="J4472" s="24"/>
    </row>
    <row r="4473" spans="1:10" ht="15" x14ac:dyDescent="0.2">
      <c r="A4473" s="25"/>
      <c r="B4473" s="18"/>
      <c r="C4473" s="19"/>
      <c r="D4473" s="143"/>
      <c r="E4473" s="7"/>
      <c r="F4473" s="7"/>
      <c r="G4473" s="22"/>
      <c r="H4473" s="273"/>
      <c r="I4473" s="23"/>
      <c r="J4473" s="24"/>
    </row>
    <row r="4474" spans="1:10" ht="15" x14ac:dyDescent="0.2">
      <c r="A4474" s="25"/>
      <c r="B4474" s="18"/>
      <c r="C4474" s="19"/>
      <c r="D4474" s="143"/>
      <c r="E4474" s="7"/>
      <c r="F4474" s="7"/>
      <c r="G4474" s="22"/>
      <c r="H4474" s="273"/>
      <c r="I4474" s="23"/>
      <c r="J4474" s="24"/>
    </row>
    <row r="4475" spans="1:10" ht="15" x14ac:dyDescent="0.2">
      <c r="A4475" s="25"/>
      <c r="B4475" s="18"/>
      <c r="C4475" s="19"/>
      <c r="D4475" s="143"/>
      <c r="E4475" s="7"/>
      <c r="F4475" s="7"/>
      <c r="G4475" s="22"/>
      <c r="H4475" s="273"/>
      <c r="I4475" s="23"/>
      <c r="J4475" s="24"/>
    </row>
    <row r="4476" spans="1:10" ht="15" x14ac:dyDescent="0.2">
      <c r="A4476" s="25"/>
      <c r="B4476" s="18"/>
      <c r="C4476" s="19"/>
      <c r="D4476" s="143"/>
      <c r="E4476" s="7"/>
      <c r="F4476" s="7"/>
      <c r="G4476" s="22"/>
      <c r="H4476" s="273"/>
      <c r="I4476" s="23"/>
      <c r="J4476" s="24"/>
    </row>
    <row r="4477" spans="1:10" ht="15" x14ac:dyDescent="0.2">
      <c r="A4477" s="25"/>
      <c r="B4477" s="18"/>
      <c r="C4477" s="19"/>
      <c r="D4477" s="143"/>
      <c r="E4477" s="7"/>
      <c r="F4477" s="7"/>
      <c r="G4477" s="22"/>
      <c r="H4477" s="273"/>
      <c r="I4477" s="23"/>
      <c r="J4477" s="24"/>
    </row>
    <row r="4478" spans="1:10" ht="15" x14ac:dyDescent="0.2">
      <c r="A4478" s="25"/>
      <c r="B4478" s="18"/>
      <c r="C4478" s="19"/>
      <c r="D4478" s="143"/>
      <c r="E4478" s="7"/>
      <c r="F4478" s="7"/>
      <c r="G4478" s="22"/>
      <c r="H4478" s="273"/>
      <c r="I4478" s="23"/>
      <c r="J4478" s="24"/>
    </row>
    <row r="4479" spans="1:10" ht="15" x14ac:dyDescent="0.2">
      <c r="A4479" s="25"/>
      <c r="B4479" s="18"/>
      <c r="C4479" s="19"/>
      <c r="D4479" s="143"/>
      <c r="E4479" s="7"/>
      <c r="F4479" s="7"/>
      <c r="G4479" s="22"/>
      <c r="H4479" s="273"/>
      <c r="I4479" s="23"/>
      <c r="J4479" s="24"/>
    </row>
    <row r="4480" spans="1:10" ht="15" x14ac:dyDescent="0.2">
      <c r="A4480" s="25"/>
      <c r="B4480" s="18"/>
      <c r="C4480" s="19"/>
      <c r="D4480" s="143"/>
      <c r="E4480" s="7"/>
      <c r="F4480" s="7"/>
      <c r="G4480" s="22"/>
      <c r="H4480" s="273"/>
      <c r="I4480" s="23"/>
      <c r="J4480" s="24"/>
    </row>
    <row r="4481" spans="1:10" ht="15" x14ac:dyDescent="0.25">
      <c r="A4481" s="17"/>
      <c r="B4481" s="18"/>
      <c r="C4481" s="19"/>
      <c r="D4481" s="143"/>
      <c r="E4481" s="7"/>
      <c r="F4481" s="7"/>
      <c r="G4481" s="22"/>
      <c r="H4481" s="273"/>
      <c r="I4481" s="23"/>
      <c r="J4481" s="24"/>
    </row>
    <row r="4482" spans="1:10" ht="15" x14ac:dyDescent="0.2">
      <c r="A4482" s="25"/>
      <c r="B4482" s="18"/>
      <c r="C4482" s="19"/>
      <c r="D4482" s="143"/>
      <c r="E4482" s="7"/>
      <c r="F4482" s="7"/>
      <c r="G4482" s="22"/>
      <c r="H4482" s="273"/>
      <c r="I4482" s="23"/>
      <c r="J4482" s="24"/>
    </row>
    <row r="4483" spans="1:10" ht="15" x14ac:dyDescent="0.2">
      <c r="A4483" s="25"/>
      <c r="B4483" s="18"/>
      <c r="C4483" s="19"/>
      <c r="D4483" s="143"/>
      <c r="E4483" s="7"/>
      <c r="F4483" s="7"/>
      <c r="G4483" s="22"/>
      <c r="H4483" s="273"/>
      <c r="I4483" s="23"/>
      <c r="J4483" s="24"/>
    </row>
    <row r="4484" spans="1:10" ht="15" x14ac:dyDescent="0.2">
      <c r="A4484" s="25"/>
      <c r="B4484" s="18"/>
      <c r="C4484" s="19"/>
      <c r="D4484" s="143"/>
      <c r="E4484" s="7"/>
      <c r="F4484" s="7"/>
      <c r="G4484" s="22"/>
      <c r="H4484" s="273"/>
      <c r="I4484" s="23"/>
      <c r="J4484" s="24"/>
    </row>
    <row r="4485" spans="1:10" ht="15" x14ac:dyDescent="0.2">
      <c r="A4485" s="25"/>
      <c r="B4485" s="18"/>
      <c r="C4485" s="19"/>
      <c r="D4485" s="143"/>
      <c r="E4485" s="7"/>
      <c r="F4485" s="7"/>
      <c r="G4485" s="22"/>
      <c r="H4485" s="273"/>
      <c r="I4485" s="23"/>
      <c r="J4485" s="24"/>
    </row>
    <row r="4486" spans="1:10" ht="15" x14ac:dyDescent="0.2">
      <c r="A4486" s="25"/>
      <c r="B4486" s="18"/>
      <c r="C4486" s="19"/>
      <c r="D4486" s="143"/>
      <c r="E4486" s="7"/>
      <c r="F4486" s="7"/>
      <c r="G4486" s="22"/>
      <c r="H4486" s="273"/>
      <c r="I4486" s="23"/>
      <c r="J4486" s="24"/>
    </row>
    <row r="4487" spans="1:10" ht="15" x14ac:dyDescent="0.2">
      <c r="A4487" s="25"/>
      <c r="B4487" s="18"/>
      <c r="C4487" s="19"/>
      <c r="D4487" s="143"/>
      <c r="E4487" s="7"/>
      <c r="F4487" s="7"/>
      <c r="G4487" s="22"/>
      <c r="H4487" s="273"/>
      <c r="I4487" s="23"/>
      <c r="J4487" s="24"/>
    </row>
    <row r="4488" spans="1:10" ht="15" x14ac:dyDescent="0.2">
      <c r="A4488" s="25"/>
      <c r="B4488" s="18"/>
      <c r="C4488" s="19"/>
      <c r="D4488" s="143"/>
      <c r="E4488" s="7"/>
      <c r="F4488" s="7"/>
      <c r="G4488" s="22"/>
      <c r="H4488" s="273"/>
      <c r="I4488" s="23"/>
      <c r="J4488" s="24"/>
    </row>
    <row r="4489" spans="1:10" ht="15" x14ac:dyDescent="0.2">
      <c r="A4489" s="25"/>
      <c r="B4489" s="18"/>
      <c r="C4489" s="19"/>
      <c r="D4489" s="143"/>
      <c r="E4489" s="7"/>
      <c r="F4489" s="7"/>
      <c r="G4489" s="22"/>
      <c r="H4489" s="273"/>
      <c r="I4489" s="23"/>
      <c r="J4489" s="24"/>
    </row>
    <row r="4490" spans="1:10" ht="15" x14ac:dyDescent="0.2">
      <c r="A4490" s="25"/>
      <c r="B4490" s="18"/>
      <c r="C4490" s="19"/>
      <c r="D4490" s="143"/>
      <c r="E4490" s="7"/>
      <c r="F4490" s="7"/>
      <c r="G4490" s="22"/>
      <c r="H4490" s="273"/>
      <c r="I4490" s="23"/>
      <c r="J4490" s="24"/>
    </row>
    <row r="4491" spans="1:10" ht="15" x14ac:dyDescent="0.2">
      <c r="A4491" s="25"/>
      <c r="B4491" s="18"/>
      <c r="C4491" s="19"/>
      <c r="D4491" s="143"/>
      <c r="E4491" s="7"/>
      <c r="F4491" s="7"/>
      <c r="G4491" s="22"/>
      <c r="H4491" s="273"/>
      <c r="I4491" s="23"/>
      <c r="J4491" s="24"/>
    </row>
    <row r="4492" spans="1:10" ht="15" x14ac:dyDescent="0.2">
      <c r="A4492" s="25"/>
      <c r="B4492" s="18"/>
      <c r="C4492" s="19"/>
      <c r="D4492" s="143"/>
      <c r="E4492" s="7"/>
      <c r="F4492" s="7"/>
      <c r="G4492" s="22"/>
      <c r="H4492" s="273"/>
      <c r="I4492" s="23"/>
      <c r="J4492" s="24"/>
    </row>
    <row r="4493" spans="1:10" ht="15" x14ac:dyDescent="0.2">
      <c r="A4493" s="25"/>
      <c r="B4493" s="18"/>
      <c r="C4493" s="19"/>
      <c r="D4493" s="143"/>
      <c r="E4493" s="7"/>
      <c r="F4493" s="7"/>
      <c r="G4493" s="22"/>
      <c r="H4493" s="273"/>
      <c r="I4493" s="23"/>
      <c r="J4493" s="24"/>
    </row>
    <row r="4494" spans="1:10" ht="15" x14ac:dyDescent="0.2">
      <c r="A4494" s="25"/>
      <c r="B4494" s="18"/>
      <c r="C4494" s="19"/>
      <c r="D4494" s="143"/>
      <c r="E4494" s="7"/>
      <c r="F4494" s="7"/>
      <c r="G4494" s="22"/>
      <c r="H4494" s="273"/>
      <c r="I4494" s="23"/>
      <c r="J4494" s="24"/>
    </row>
    <row r="4495" spans="1:10" ht="15" x14ac:dyDescent="0.2">
      <c r="A4495" s="25"/>
      <c r="B4495" s="18"/>
      <c r="C4495" s="19"/>
      <c r="D4495" s="143"/>
      <c r="E4495" s="7"/>
      <c r="F4495" s="7"/>
      <c r="G4495" s="22"/>
      <c r="H4495" s="273"/>
      <c r="I4495" s="23"/>
      <c r="J4495" s="24"/>
    </row>
    <row r="4496" spans="1:10" ht="15" x14ac:dyDescent="0.2">
      <c r="A4496" s="25"/>
      <c r="B4496" s="18"/>
      <c r="C4496" s="19"/>
      <c r="D4496" s="143"/>
      <c r="E4496" s="7"/>
      <c r="F4496" s="7"/>
      <c r="G4496" s="22"/>
      <c r="H4496" s="273"/>
      <c r="I4496" s="23"/>
      <c r="J4496" s="24"/>
    </row>
    <row r="4497" spans="1:10" ht="15" x14ac:dyDescent="0.2">
      <c r="A4497" s="25"/>
      <c r="B4497" s="18"/>
      <c r="C4497" s="19"/>
      <c r="D4497" s="143"/>
      <c r="E4497" s="7"/>
      <c r="F4497" s="7"/>
      <c r="G4497" s="22"/>
      <c r="H4497" s="273"/>
      <c r="I4497" s="23"/>
      <c r="J4497" s="24"/>
    </row>
    <row r="4498" spans="1:10" ht="15" x14ac:dyDescent="0.2">
      <c r="A4498" s="25"/>
      <c r="B4498" s="18"/>
      <c r="C4498" s="19"/>
      <c r="D4498" s="143"/>
      <c r="E4498" s="7"/>
      <c r="F4498" s="7"/>
      <c r="G4498" s="22"/>
      <c r="H4498" s="273"/>
      <c r="I4498" s="23"/>
      <c r="J4498" s="24"/>
    </row>
    <row r="4499" spans="1:10" ht="15" x14ac:dyDescent="0.2">
      <c r="A4499" s="25"/>
      <c r="B4499" s="18"/>
      <c r="C4499" s="19"/>
      <c r="D4499" s="143"/>
      <c r="E4499" s="7"/>
      <c r="F4499" s="7"/>
      <c r="G4499" s="22"/>
      <c r="H4499" s="273"/>
      <c r="I4499" s="23"/>
      <c r="J4499" s="24"/>
    </row>
    <row r="4500" spans="1:10" ht="15" x14ac:dyDescent="0.2">
      <c r="A4500" s="25"/>
      <c r="B4500" s="18"/>
      <c r="C4500" s="19"/>
      <c r="D4500" s="143"/>
      <c r="E4500" s="7"/>
      <c r="F4500" s="7"/>
      <c r="G4500" s="22"/>
      <c r="H4500" s="273"/>
      <c r="I4500" s="23"/>
      <c r="J4500" s="24"/>
    </row>
    <row r="4501" spans="1:10" ht="15" x14ac:dyDescent="0.2">
      <c r="A4501" s="25"/>
      <c r="B4501" s="18"/>
      <c r="C4501" s="19"/>
      <c r="D4501" s="143"/>
      <c r="E4501" s="7"/>
      <c r="F4501" s="7"/>
      <c r="G4501" s="22"/>
      <c r="H4501" s="273"/>
      <c r="I4501" s="23"/>
      <c r="J4501" s="24"/>
    </row>
    <row r="4502" spans="1:10" ht="15" x14ac:dyDescent="0.2">
      <c r="A4502" s="25"/>
      <c r="B4502" s="18"/>
      <c r="C4502" s="19"/>
      <c r="D4502" s="143"/>
      <c r="E4502" s="7"/>
      <c r="F4502" s="7"/>
      <c r="G4502" s="22"/>
      <c r="H4502" s="273"/>
      <c r="I4502" s="23"/>
      <c r="J4502" s="24"/>
    </row>
    <row r="4503" spans="1:10" ht="15" x14ac:dyDescent="0.2">
      <c r="A4503" s="25"/>
      <c r="B4503" s="18"/>
      <c r="C4503" s="19"/>
      <c r="D4503" s="143"/>
      <c r="E4503" s="7"/>
      <c r="F4503" s="7"/>
      <c r="G4503" s="22"/>
      <c r="H4503" s="273"/>
      <c r="I4503" s="23"/>
      <c r="J4503" s="24"/>
    </row>
    <row r="4504" spans="1:10" ht="15" x14ac:dyDescent="0.2">
      <c r="A4504" s="25"/>
      <c r="B4504" s="18"/>
      <c r="C4504" s="19"/>
      <c r="D4504" s="143"/>
      <c r="E4504" s="7"/>
      <c r="F4504" s="7"/>
      <c r="G4504" s="22"/>
      <c r="H4504" s="273"/>
      <c r="I4504" s="23"/>
      <c r="J4504" s="24"/>
    </row>
    <row r="4505" spans="1:10" ht="15" x14ac:dyDescent="0.2">
      <c r="A4505" s="25"/>
      <c r="B4505" s="18"/>
      <c r="C4505" s="19"/>
      <c r="D4505" s="143"/>
      <c r="E4505" s="7"/>
      <c r="F4505" s="7"/>
      <c r="G4505" s="22"/>
      <c r="H4505" s="273"/>
      <c r="I4505" s="23"/>
      <c r="J4505" s="24"/>
    </row>
    <row r="4506" spans="1:10" ht="15" x14ac:dyDescent="0.2">
      <c r="A4506" s="25"/>
      <c r="B4506" s="18"/>
      <c r="C4506" s="19"/>
      <c r="D4506" s="143"/>
      <c r="E4506" s="7"/>
      <c r="F4506" s="7"/>
      <c r="G4506" s="22"/>
      <c r="H4506" s="273"/>
      <c r="I4506" s="23"/>
      <c r="J4506" s="24"/>
    </row>
    <row r="4507" spans="1:10" ht="15" x14ac:dyDescent="0.2">
      <c r="A4507" s="25"/>
      <c r="B4507" s="18"/>
      <c r="C4507" s="19"/>
      <c r="D4507" s="143"/>
      <c r="E4507" s="7"/>
      <c r="F4507" s="7"/>
      <c r="G4507" s="22"/>
      <c r="H4507" s="273"/>
      <c r="I4507" s="23"/>
      <c r="J4507" s="24"/>
    </row>
    <row r="4508" spans="1:10" ht="15" x14ac:dyDescent="0.2">
      <c r="A4508" s="25"/>
      <c r="B4508" s="18"/>
      <c r="C4508" s="19"/>
      <c r="D4508" s="143"/>
      <c r="E4508" s="7"/>
      <c r="F4508" s="7"/>
      <c r="G4508" s="22"/>
      <c r="H4508" s="273"/>
      <c r="I4508" s="23"/>
      <c r="J4508" s="24"/>
    </row>
    <row r="4509" spans="1:10" ht="15" x14ac:dyDescent="0.2">
      <c r="A4509" s="25"/>
      <c r="B4509" s="18"/>
      <c r="C4509" s="19"/>
      <c r="D4509" s="143"/>
      <c r="E4509" s="7"/>
      <c r="F4509" s="7"/>
      <c r="G4509" s="22"/>
      <c r="H4509" s="273"/>
      <c r="I4509" s="23"/>
      <c r="J4509" s="24"/>
    </row>
    <row r="4510" spans="1:10" ht="15" x14ac:dyDescent="0.2">
      <c r="A4510" s="25"/>
      <c r="B4510" s="18"/>
      <c r="C4510" s="19"/>
      <c r="D4510" s="143"/>
      <c r="E4510" s="7"/>
      <c r="F4510" s="7"/>
      <c r="G4510" s="22"/>
      <c r="H4510" s="273"/>
      <c r="I4510" s="23"/>
      <c r="J4510" s="24"/>
    </row>
    <row r="4511" spans="1:10" ht="15" x14ac:dyDescent="0.2">
      <c r="A4511" s="25"/>
      <c r="B4511" s="18"/>
      <c r="C4511" s="19"/>
      <c r="D4511" s="143"/>
      <c r="E4511" s="7"/>
      <c r="F4511" s="7"/>
      <c r="G4511" s="22"/>
      <c r="H4511" s="273"/>
      <c r="I4511" s="23"/>
      <c r="J4511" s="24"/>
    </row>
    <row r="4512" spans="1:10" ht="15" x14ac:dyDescent="0.2">
      <c r="A4512" s="25"/>
      <c r="B4512" s="18"/>
      <c r="C4512" s="19"/>
      <c r="D4512" s="143"/>
      <c r="E4512" s="7"/>
      <c r="F4512" s="7"/>
      <c r="G4512" s="22"/>
      <c r="H4512" s="273"/>
      <c r="I4512" s="23"/>
      <c r="J4512" s="24"/>
    </row>
    <row r="4513" spans="1:10" ht="15" x14ac:dyDescent="0.2">
      <c r="A4513" s="25"/>
      <c r="B4513" s="18"/>
      <c r="C4513" s="19"/>
      <c r="D4513" s="143"/>
      <c r="E4513" s="7"/>
      <c r="F4513" s="7"/>
      <c r="G4513" s="22"/>
      <c r="H4513" s="273"/>
      <c r="I4513" s="23"/>
      <c r="J4513" s="24"/>
    </row>
    <row r="4514" spans="1:10" ht="15" x14ac:dyDescent="0.2">
      <c r="A4514" s="25"/>
      <c r="B4514" s="18"/>
      <c r="C4514" s="19"/>
      <c r="D4514" s="143"/>
      <c r="E4514" s="7"/>
      <c r="F4514" s="7"/>
      <c r="G4514" s="22"/>
      <c r="H4514" s="273"/>
      <c r="I4514" s="23"/>
      <c r="J4514" s="24"/>
    </row>
    <row r="4515" spans="1:10" ht="15" x14ac:dyDescent="0.2">
      <c r="A4515" s="25"/>
      <c r="B4515" s="18"/>
      <c r="C4515" s="19"/>
      <c r="D4515" s="143"/>
      <c r="E4515" s="7"/>
      <c r="F4515" s="7"/>
      <c r="G4515" s="22"/>
      <c r="H4515" s="273"/>
      <c r="I4515" s="23"/>
      <c r="J4515" s="24"/>
    </row>
    <row r="4516" spans="1:10" ht="15" x14ac:dyDescent="0.25">
      <c r="A4516" s="17"/>
      <c r="B4516" s="18"/>
      <c r="C4516" s="19"/>
      <c r="D4516" s="143"/>
      <c r="E4516" s="7"/>
      <c r="F4516" s="7"/>
      <c r="G4516" s="22"/>
      <c r="H4516" s="273"/>
      <c r="I4516" s="23"/>
      <c r="J4516" s="24"/>
    </row>
    <row r="4517" spans="1:10" ht="15" x14ac:dyDescent="0.2">
      <c r="A4517" s="25"/>
      <c r="B4517" s="18"/>
      <c r="C4517" s="19"/>
      <c r="D4517" s="143"/>
      <c r="E4517" s="7"/>
      <c r="F4517" s="7"/>
      <c r="G4517" s="22"/>
      <c r="H4517" s="273"/>
      <c r="I4517" s="23"/>
      <c r="J4517" s="24"/>
    </row>
    <row r="4518" spans="1:10" ht="15" x14ac:dyDescent="0.2">
      <c r="A4518" s="25"/>
      <c r="B4518" s="18"/>
      <c r="C4518" s="19"/>
      <c r="D4518" s="143"/>
      <c r="E4518" s="7"/>
      <c r="F4518" s="7"/>
      <c r="G4518" s="22"/>
      <c r="H4518" s="273"/>
      <c r="I4518" s="23"/>
      <c r="J4518" s="24"/>
    </row>
    <row r="4519" spans="1:10" ht="15" x14ac:dyDescent="0.2">
      <c r="A4519" s="25"/>
      <c r="B4519" s="18"/>
      <c r="C4519" s="19"/>
      <c r="D4519" s="143"/>
      <c r="E4519" s="7"/>
      <c r="F4519" s="7"/>
      <c r="G4519" s="22"/>
      <c r="H4519" s="273"/>
      <c r="I4519" s="23"/>
      <c r="J4519" s="24"/>
    </row>
    <row r="4520" spans="1:10" ht="15" x14ac:dyDescent="0.2">
      <c r="A4520" s="25"/>
      <c r="B4520" s="18"/>
      <c r="C4520" s="19"/>
      <c r="D4520" s="143"/>
      <c r="E4520" s="7"/>
      <c r="F4520" s="7"/>
      <c r="G4520" s="22"/>
      <c r="H4520" s="273"/>
      <c r="I4520" s="23"/>
      <c r="J4520" s="24"/>
    </row>
    <row r="4521" spans="1:10" ht="15" x14ac:dyDescent="0.2">
      <c r="A4521" s="25"/>
      <c r="B4521" s="18"/>
      <c r="C4521" s="19"/>
      <c r="D4521" s="143"/>
      <c r="E4521" s="7"/>
      <c r="F4521" s="7"/>
      <c r="G4521" s="22"/>
      <c r="H4521" s="273"/>
      <c r="I4521" s="23"/>
      <c r="J4521" s="24"/>
    </row>
    <row r="4522" spans="1:10" ht="15" x14ac:dyDescent="0.2">
      <c r="A4522" s="25"/>
      <c r="B4522" s="18"/>
      <c r="C4522" s="19"/>
      <c r="D4522" s="143"/>
      <c r="E4522" s="7"/>
      <c r="F4522" s="7"/>
      <c r="G4522" s="22"/>
      <c r="H4522" s="273"/>
      <c r="I4522" s="23"/>
      <c r="J4522" s="24"/>
    </row>
    <row r="4523" spans="1:10" ht="15" x14ac:dyDescent="0.2">
      <c r="A4523" s="25"/>
      <c r="B4523" s="18"/>
      <c r="C4523" s="19"/>
      <c r="D4523" s="143"/>
      <c r="E4523" s="7"/>
      <c r="F4523" s="7"/>
      <c r="G4523" s="22"/>
      <c r="H4523" s="273"/>
      <c r="I4523" s="23"/>
      <c r="J4523" s="24"/>
    </row>
    <row r="4524" spans="1:10" ht="15" x14ac:dyDescent="0.2">
      <c r="A4524" s="25"/>
      <c r="B4524" s="18"/>
      <c r="C4524" s="19"/>
      <c r="D4524" s="143"/>
      <c r="E4524" s="7"/>
      <c r="F4524" s="7"/>
      <c r="G4524" s="22"/>
      <c r="H4524" s="273"/>
      <c r="I4524" s="23"/>
      <c r="J4524" s="24"/>
    </row>
    <row r="4525" spans="1:10" ht="15" x14ac:dyDescent="0.2">
      <c r="A4525" s="25"/>
      <c r="B4525" s="18"/>
      <c r="C4525" s="19"/>
      <c r="D4525" s="143"/>
      <c r="E4525" s="7"/>
      <c r="F4525" s="7"/>
      <c r="G4525" s="22"/>
      <c r="H4525" s="273"/>
      <c r="I4525" s="23"/>
      <c r="J4525" s="24"/>
    </row>
    <row r="4526" spans="1:10" ht="15" x14ac:dyDescent="0.2">
      <c r="A4526" s="25"/>
      <c r="B4526" s="18"/>
      <c r="C4526" s="19"/>
      <c r="D4526" s="143"/>
      <c r="E4526" s="7"/>
      <c r="F4526" s="7"/>
      <c r="G4526" s="22"/>
      <c r="H4526" s="273"/>
      <c r="I4526" s="23"/>
      <c r="J4526" s="24"/>
    </row>
    <row r="4527" spans="1:10" ht="15" x14ac:dyDescent="0.2">
      <c r="A4527" s="25"/>
      <c r="B4527" s="18"/>
      <c r="C4527" s="19"/>
      <c r="D4527" s="143"/>
      <c r="E4527" s="7"/>
      <c r="F4527" s="7"/>
      <c r="G4527" s="22"/>
      <c r="H4527" s="273"/>
      <c r="I4527" s="23"/>
      <c r="J4527" s="24"/>
    </row>
    <row r="4528" spans="1:10" ht="15" x14ac:dyDescent="0.2">
      <c r="A4528" s="25"/>
      <c r="B4528" s="18"/>
      <c r="C4528" s="19"/>
      <c r="D4528" s="143"/>
      <c r="E4528" s="7"/>
      <c r="F4528" s="7"/>
      <c r="G4528" s="22"/>
      <c r="H4528" s="273"/>
      <c r="I4528" s="23"/>
      <c r="J4528" s="24"/>
    </row>
    <row r="4529" spans="1:10" ht="15" x14ac:dyDescent="0.2">
      <c r="A4529" s="25"/>
      <c r="B4529" s="18"/>
      <c r="C4529" s="19"/>
      <c r="D4529" s="143"/>
      <c r="E4529" s="7"/>
      <c r="F4529" s="7"/>
      <c r="G4529" s="22"/>
      <c r="H4529" s="273"/>
      <c r="I4529" s="23"/>
      <c r="J4529" s="24"/>
    </row>
    <row r="4530" spans="1:10" ht="15" x14ac:dyDescent="0.2">
      <c r="A4530" s="25"/>
      <c r="B4530" s="18"/>
      <c r="C4530" s="19"/>
      <c r="D4530" s="143"/>
      <c r="E4530" s="7"/>
      <c r="F4530" s="7"/>
      <c r="G4530" s="22"/>
      <c r="H4530" s="273"/>
      <c r="I4530" s="23"/>
      <c r="J4530" s="24"/>
    </row>
    <row r="4531" spans="1:10" ht="15" x14ac:dyDescent="0.2">
      <c r="A4531" s="25"/>
      <c r="B4531" s="18"/>
      <c r="C4531" s="19"/>
      <c r="D4531" s="143"/>
      <c r="E4531" s="7"/>
      <c r="F4531" s="7"/>
      <c r="G4531" s="22"/>
      <c r="H4531" s="273"/>
      <c r="I4531" s="23"/>
      <c r="J4531" s="24"/>
    </row>
    <row r="4532" spans="1:10" ht="15" x14ac:dyDescent="0.2">
      <c r="A4532" s="25"/>
      <c r="B4532" s="18"/>
      <c r="C4532" s="19"/>
      <c r="D4532" s="143"/>
      <c r="E4532" s="7"/>
      <c r="F4532" s="7"/>
      <c r="G4532" s="22"/>
      <c r="H4532" s="273"/>
      <c r="I4532" s="23"/>
      <c r="J4532" s="24"/>
    </row>
    <row r="4533" spans="1:10" ht="15" x14ac:dyDescent="0.2">
      <c r="A4533" s="25"/>
      <c r="B4533" s="18"/>
      <c r="C4533" s="19"/>
      <c r="D4533" s="143"/>
      <c r="E4533" s="7"/>
      <c r="F4533" s="7"/>
      <c r="G4533" s="22"/>
      <c r="H4533" s="273"/>
      <c r="I4533" s="23"/>
      <c r="J4533" s="24"/>
    </row>
    <row r="4534" spans="1:10" ht="15" x14ac:dyDescent="0.25">
      <c r="A4534" s="17"/>
      <c r="B4534" s="18"/>
      <c r="C4534" s="19"/>
      <c r="D4534" s="143"/>
      <c r="E4534" s="7"/>
      <c r="F4534" s="7"/>
      <c r="G4534" s="22"/>
      <c r="H4534" s="273"/>
      <c r="I4534" s="23"/>
      <c r="J4534" s="24"/>
    </row>
    <row r="4535" spans="1:10" ht="15" x14ac:dyDescent="0.2">
      <c r="A4535" s="25"/>
      <c r="B4535" s="18"/>
      <c r="C4535" s="19"/>
      <c r="D4535" s="143"/>
      <c r="E4535" s="7"/>
      <c r="F4535" s="7"/>
      <c r="G4535" s="22"/>
      <c r="H4535" s="273"/>
      <c r="I4535" s="23"/>
      <c r="J4535" s="24"/>
    </row>
    <row r="4536" spans="1:10" ht="15" x14ac:dyDescent="0.2">
      <c r="A4536" s="25"/>
      <c r="B4536" s="18"/>
      <c r="C4536" s="19"/>
      <c r="D4536" s="143"/>
      <c r="E4536" s="7"/>
      <c r="F4536" s="7"/>
      <c r="G4536" s="22"/>
      <c r="H4536" s="273"/>
      <c r="I4536" s="23"/>
      <c r="J4536" s="24"/>
    </row>
    <row r="4537" spans="1:10" ht="15" x14ac:dyDescent="0.2">
      <c r="A4537" s="25"/>
      <c r="B4537" s="18"/>
      <c r="C4537" s="19"/>
      <c r="D4537" s="143"/>
      <c r="E4537" s="7"/>
      <c r="F4537" s="7"/>
      <c r="G4537" s="22"/>
      <c r="H4537" s="273"/>
      <c r="I4537" s="23"/>
      <c r="J4537" s="24"/>
    </row>
    <row r="4538" spans="1:10" ht="15" x14ac:dyDescent="0.2">
      <c r="A4538" s="25"/>
      <c r="B4538" s="18"/>
      <c r="C4538" s="19"/>
      <c r="D4538" s="143"/>
      <c r="E4538" s="7"/>
      <c r="F4538" s="7"/>
      <c r="G4538" s="22"/>
      <c r="H4538" s="273"/>
      <c r="I4538" s="23"/>
      <c r="J4538" s="24"/>
    </row>
    <row r="4539" spans="1:10" ht="15" x14ac:dyDescent="0.2">
      <c r="A4539" s="25"/>
      <c r="B4539" s="18"/>
      <c r="C4539" s="19"/>
      <c r="D4539" s="143"/>
      <c r="E4539" s="7"/>
      <c r="F4539" s="7"/>
      <c r="G4539" s="22"/>
      <c r="H4539" s="273"/>
      <c r="I4539" s="23"/>
      <c r="J4539" s="24"/>
    </row>
    <row r="4540" spans="1:10" ht="15" x14ac:dyDescent="0.2">
      <c r="A4540" s="25"/>
      <c r="B4540" s="18"/>
      <c r="C4540" s="19"/>
      <c r="D4540" s="143"/>
      <c r="E4540" s="7"/>
      <c r="F4540" s="7"/>
      <c r="G4540" s="22"/>
      <c r="H4540" s="273"/>
      <c r="I4540" s="23"/>
      <c r="J4540" s="24"/>
    </row>
    <row r="4541" spans="1:10" ht="15" x14ac:dyDescent="0.2">
      <c r="A4541" s="25"/>
      <c r="B4541" s="18"/>
      <c r="C4541" s="19"/>
      <c r="D4541" s="143"/>
      <c r="E4541" s="7"/>
      <c r="F4541" s="7"/>
      <c r="G4541" s="22"/>
      <c r="H4541" s="273"/>
      <c r="I4541" s="23"/>
      <c r="J4541" s="24"/>
    </row>
    <row r="4542" spans="1:10" ht="15" x14ac:dyDescent="0.2">
      <c r="A4542" s="25"/>
      <c r="B4542" s="18"/>
      <c r="C4542" s="19"/>
      <c r="D4542" s="143"/>
      <c r="E4542" s="7"/>
      <c r="F4542" s="7"/>
      <c r="G4542" s="22"/>
      <c r="H4542" s="273"/>
      <c r="I4542" s="23"/>
      <c r="J4542" s="24"/>
    </row>
    <row r="4543" spans="1:10" ht="15" x14ac:dyDescent="0.2">
      <c r="A4543" s="25"/>
      <c r="B4543" s="18"/>
      <c r="C4543" s="19"/>
      <c r="D4543" s="143"/>
      <c r="E4543" s="7"/>
      <c r="F4543" s="7"/>
      <c r="G4543" s="22"/>
      <c r="H4543" s="273"/>
      <c r="I4543" s="23"/>
      <c r="J4543" s="24"/>
    </row>
    <row r="4544" spans="1:10" ht="15" x14ac:dyDescent="0.2">
      <c r="A4544" s="25"/>
      <c r="B4544" s="18"/>
      <c r="C4544" s="19"/>
      <c r="D4544" s="143"/>
      <c r="E4544" s="7"/>
      <c r="F4544" s="7"/>
      <c r="G4544" s="22"/>
      <c r="H4544" s="273"/>
      <c r="I4544" s="23"/>
      <c r="J4544" s="24"/>
    </row>
    <row r="4545" spans="1:10" ht="15" x14ac:dyDescent="0.2">
      <c r="A4545" s="25"/>
      <c r="B4545" s="18"/>
      <c r="C4545" s="19"/>
      <c r="D4545" s="143"/>
      <c r="E4545" s="7"/>
      <c r="F4545" s="7"/>
      <c r="G4545" s="22"/>
      <c r="H4545" s="273"/>
      <c r="I4545" s="23"/>
      <c r="J4545" s="24"/>
    </row>
    <row r="4546" spans="1:10" ht="15" x14ac:dyDescent="0.2">
      <c r="A4546" s="25"/>
      <c r="B4546" s="18"/>
      <c r="C4546" s="19"/>
      <c r="D4546" s="143"/>
      <c r="E4546" s="7"/>
      <c r="F4546" s="7"/>
      <c r="G4546" s="22"/>
      <c r="H4546" s="273"/>
      <c r="I4546" s="23"/>
      <c r="J4546" s="24"/>
    </row>
    <row r="4547" spans="1:10" ht="15" x14ac:dyDescent="0.2">
      <c r="A4547" s="25"/>
      <c r="B4547" s="18"/>
      <c r="C4547" s="19"/>
      <c r="D4547" s="143"/>
      <c r="E4547" s="7"/>
      <c r="F4547" s="7"/>
      <c r="G4547" s="22"/>
      <c r="H4547" s="273"/>
      <c r="I4547" s="23"/>
      <c r="J4547" s="24"/>
    </row>
    <row r="4548" spans="1:10" ht="15" x14ac:dyDescent="0.2">
      <c r="A4548" s="25"/>
      <c r="B4548" s="18"/>
      <c r="C4548" s="19"/>
      <c r="D4548" s="143"/>
      <c r="E4548" s="7"/>
      <c r="F4548" s="7"/>
      <c r="G4548" s="22"/>
      <c r="H4548" s="273"/>
      <c r="I4548" s="23"/>
      <c r="J4548" s="24"/>
    </row>
    <row r="4549" spans="1:10" ht="15" x14ac:dyDescent="0.2">
      <c r="A4549" s="25"/>
      <c r="B4549" s="18"/>
      <c r="C4549" s="19"/>
      <c r="D4549" s="143"/>
      <c r="E4549" s="7"/>
      <c r="F4549" s="7"/>
      <c r="G4549" s="22"/>
      <c r="H4549" s="273"/>
      <c r="I4549" s="23"/>
      <c r="J4549" s="24"/>
    </row>
    <row r="4550" spans="1:10" ht="15" x14ac:dyDescent="0.2">
      <c r="A4550" s="25"/>
      <c r="B4550" s="18"/>
      <c r="C4550" s="19"/>
      <c r="D4550" s="143"/>
      <c r="E4550" s="7"/>
      <c r="F4550" s="7"/>
      <c r="G4550" s="22"/>
      <c r="H4550" s="273"/>
      <c r="I4550" s="23"/>
      <c r="J4550" s="24"/>
    </row>
    <row r="4551" spans="1:10" ht="15" x14ac:dyDescent="0.2">
      <c r="A4551" s="25"/>
      <c r="B4551" s="18"/>
      <c r="C4551" s="19"/>
      <c r="D4551" s="143"/>
      <c r="E4551" s="7"/>
      <c r="F4551" s="7"/>
      <c r="G4551" s="22"/>
      <c r="H4551" s="273"/>
      <c r="I4551" s="23"/>
      <c r="J4551" s="24"/>
    </row>
    <row r="4552" spans="1:10" ht="15" x14ac:dyDescent="0.2">
      <c r="A4552" s="25"/>
      <c r="B4552" s="18"/>
      <c r="C4552" s="19"/>
      <c r="D4552" s="143"/>
      <c r="E4552" s="7"/>
      <c r="F4552" s="7"/>
      <c r="G4552" s="22"/>
      <c r="H4552" s="273"/>
      <c r="I4552" s="23"/>
      <c r="J4552" s="24"/>
    </row>
    <row r="4553" spans="1:10" ht="15" x14ac:dyDescent="0.2">
      <c r="A4553" s="25"/>
      <c r="B4553" s="18"/>
      <c r="C4553" s="19"/>
      <c r="D4553" s="143"/>
      <c r="E4553" s="7"/>
      <c r="F4553" s="7"/>
      <c r="G4553" s="22"/>
      <c r="H4553" s="273"/>
      <c r="I4553" s="23"/>
      <c r="J4553" s="24"/>
    </row>
    <row r="4554" spans="1:10" ht="15" x14ac:dyDescent="0.2">
      <c r="A4554" s="25"/>
      <c r="B4554" s="18"/>
      <c r="C4554" s="19"/>
      <c r="D4554" s="143"/>
      <c r="E4554" s="7"/>
      <c r="F4554" s="7"/>
      <c r="G4554" s="22"/>
      <c r="H4554" s="273"/>
      <c r="I4554" s="23"/>
      <c r="J4554" s="24"/>
    </row>
    <row r="4555" spans="1:10" ht="15" x14ac:dyDescent="0.2">
      <c r="A4555" s="25"/>
      <c r="B4555" s="18"/>
      <c r="C4555" s="19"/>
      <c r="D4555" s="143"/>
      <c r="E4555" s="7"/>
      <c r="F4555" s="7"/>
      <c r="G4555" s="22"/>
      <c r="H4555" s="273"/>
      <c r="I4555" s="23"/>
      <c r="J4555" s="24"/>
    </row>
    <row r="4556" spans="1:10" ht="15" x14ac:dyDescent="0.2">
      <c r="A4556" s="25"/>
      <c r="B4556" s="18"/>
      <c r="C4556" s="19"/>
      <c r="D4556" s="143"/>
      <c r="E4556" s="7"/>
      <c r="F4556" s="7"/>
      <c r="G4556" s="22"/>
      <c r="H4556" s="273"/>
      <c r="I4556" s="23"/>
      <c r="J4556" s="24"/>
    </row>
    <row r="4557" spans="1:10" ht="15" x14ac:dyDescent="0.2">
      <c r="A4557" s="25"/>
      <c r="B4557" s="18"/>
      <c r="C4557" s="19"/>
      <c r="D4557" s="143"/>
      <c r="E4557" s="7"/>
      <c r="F4557" s="7"/>
      <c r="G4557" s="22"/>
      <c r="H4557" s="273"/>
      <c r="I4557" s="23"/>
      <c r="J4557" s="24"/>
    </row>
    <row r="4558" spans="1:10" ht="15" x14ac:dyDescent="0.2">
      <c r="A4558" s="25"/>
      <c r="B4558" s="18"/>
      <c r="C4558" s="19"/>
      <c r="D4558" s="143"/>
      <c r="E4558" s="7"/>
      <c r="F4558" s="7"/>
      <c r="G4558" s="22"/>
      <c r="H4558" s="273"/>
      <c r="I4558" s="23"/>
      <c r="J4558" s="24"/>
    </row>
    <row r="4559" spans="1:10" ht="15" x14ac:dyDescent="0.2">
      <c r="A4559" s="25"/>
      <c r="B4559" s="18"/>
      <c r="C4559" s="19"/>
      <c r="D4559" s="143"/>
      <c r="E4559" s="7"/>
      <c r="F4559" s="7"/>
      <c r="G4559" s="22"/>
      <c r="H4559" s="273"/>
      <c r="I4559" s="23"/>
      <c r="J4559" s="24"/>
    </row>
    <row r="4560" spans="1:10" ht="15" x14ac:dyDescent="0.2">
      <c r="A4560" s="25"/>
      <c r="B4560" s="18"/>
      <c r="C4560" s="19"/>
      <c r="D4560" s="143"/>
      <c r="E4560" s="7"/>
      <c r="F4560" s="7"/>
      <c r="G4560" s="22"/>
      <c r="H4560" s="273"/>
      <c r="I4560" s="23"/>
      <c r="J4560" s="24"/>
    </row>
    <row r="4561" spans="1:10" ht="15" x14ac:dyDescent="0.2">
      <c r="A4561" s="25"/>
      <c r="B4561" s="18"/>
      <c r="C4561" s="19"/>
      <c r="D4561" s="143"/>
      <c r="E4561" s="7"/>
      <c r="F4561" s="7"/>
      <c r="G4561" s="22"/>
      <c r="H4561" s="273"/>
      <c r="I4561" s="23"/>
      <c r="J4561" s="24"/>
    </row>
    <row r="4562" spans="1:10" ht="15" x14ac:dyDescent="0.2">
      <c r="A4562" s="25"/>
      <c r="B4562" s="18"/>
      <c r="C4562" s="19"/>
      <c r="D4562" s="143"/>
      <c r="E4562" s="7"/>
      <c r="F4562" s="7"/>
      <c r="G4562" s="22"/>
      <c r="H4562" s="273"/>
      <c r="I4562" s="23"/>
      <c r="J4562" s="24"/>
    </row>
    <row r="4563" spans="1:10" ht="15" x14ac:dyDescent="0.2">
      <c r="A4563" s="25"/>
      <c r="B4563" s="18"/>
      <c r="C4563" s="19"/>
      <c r="D4563" s="143"/>
      <c r="E4563" s="7"/>
      <c r="F4563" s="7"/>
      <c r="G4563" s="22"/>
      <c r="H4563" s="273"/>
      <c r="I4563" s="23"/>
      <c r="J4563" s="24"/>
    </row>
    <row r="4564" spans="1:10" ht="15" x14ac:dyDescent="0.2">
      <c r="A4564" s="25"/>
      <c r="B4564" s="18"/>
      <c r="C4564" s="19"/>
      <c r="D4564" s="143"/>
      <c r="E4564" s="7"/>
      <c r="F4564" s="7"/>
      <c r="G4564" s="22"/>
      <c r="H4564" s="273"/>
      <c r="I4564" s="23"/>
      <c r="J4564" s="24"/>
    </row>
    <row r="4565" spans="1:10" ht="15" x14ac:dyDescent="0.25">
      <c r="A4565" s="17"/>
      <c r="B4565" s="18"/>
      <c r="C4565" s="19"/>
      <c r="D4565" s="143"/>
      <c r="E4565" s="7"/>
      <c r="F4565" s="7"/>
      <c r="G4565" s="22"/>
      <c r="H4565" s="273"/>
      <c r="I4565" s="23"/>
      <c r="J4565" s="24"/>
    </row>
    <row r="4566" spans="1:10" ht="15" x14ac:dyDescent="0.2">
      <c r="A4566" s="25"/>
      <c r="B4566" s="18"/>
      <c r="C4566" s="19"/>
      <c r="D4566" s="143"/>
      <c r="E4566" s="7"/>
      <c r="F4566" s="7"/>
      <c r="G4566" s="22"/>
      <c r="H4566" s="273"/>
      <c r="I4566" s="23"/>
      <c r="J4566" s="24"/>
    </row>
    <row r="4567" spans="1:10" ht="15" x14ac:dyDescent="0.2">
      <c r="A4567" s="25"/>
      <c r="B4567" s="18"/>
      <c r="C4567" s="19"/>
      <c r="D4567" s="143"/>
      <c r="E4567" s="7"/>
      <c r="F4567" s="7"/>
      <c r="G4567" s="22"/>
      <c r="H4567" s="273"/>
      <c r="I4567" s="23"/>
      <c r="J4567" s="24"/>
    </row>
    <row r="4568" spans="1:10" ht="15" x14ac:dyDescent="0.2">
      <c r="A4568" s="25"/>
      <c r="B4568" s="18"/>
      <c r="C4568" s="19"/>
      <c r="D4568" s="143"/>
      <c r="E4568" s="7"/>
      <c r="F4568" s="7"/>
      <c r="G4568" s="22"/>
      <c r="H4568" s="273"/>
      <c r="I4568" s="23"/>
      <c r="J4568" s="24"/>
    </row>
    <row r="4569" spans="1:10" ht="15" x14ac:dyDescent="0.2">
      <c r="A4569" s="25"/>
      <c r="B4569" s="18"/>
      <c r="C4569" s="19"/>
      <c r="D4569" s="143"/>
      <c r="E4569" s="7"/>
      <c r="F4569" s="7"/>
      <c r="G4569" s="22"/>
      <c r="H4569" s="273"/>
      <c r="I4569" s="23"/>
      <c r="J4569" s="24"/>
    </row>
    <row r="4570" spans="1:10" ht="15" x14ac:dyDescent="0.25">
      <c r="A4570" s="17"/>
      <c r="B4570" s="18"/>
      <c r="C4570" s="19"/>
      <c r="D4570" s="143"/>
      <c r="E4570" s="7"/>
      <c r="F4570" s="7"/>
      <c r="G4570" s="22"/>
      <c r="H4570" s="273"/>
      <c r="I4570" s="23"/>
      <c r="J4570" s="24"/>
    </row>
    <row r="4571" spans="1:10" ht="15" x14ac:dyDescent="0.25">
      <c r="A4571" s="17"/>
      <c r="B4571" s="18"/>
      <c r="C4571" s="19"/>
      <c r="D4571" s="143"/>
      <c r="E4571" s="7"/>
      <c r="F4571" s="7"/>
      <c r="G4571" s="22"/>
      <c r="H4571" s="273"/>
      <c r="I4571" s="23"/>
      <c r="J4571" s="24"/>
    </row>
    <row r="4572" spans="1:10" ht="15" x14ac:dyDescent="0.2">
      <c r="A4572" s="25"/>
      <c r="B4572" s="18"/>
      <c r="C4572" s="19"/>
      <c r="D4572" s="143"/>
      <c r="E4572" s="7"/>
      <c r="F4572" s="7"/>
      <c r="G4572" s="22"/>
      <c r="H4572" s="273"/>
      <c r="I4572" s="23"/>
      <c r="J4572" s="24"/>
    </row>
    <row r="4573" spans="1:10" ht="15" x14ac:dyDescent="0.2">
      <c r="A4573" s="25"/>
      <c r="B4573" s="18"/>
      <c r="C4573" s="19"/>
      <c r="D4573" s="143"/>
      <c r="E4573" s="7"/>
      <c r="F4573" s="7"/>
      <c r="G4573" s="22"/>
      <c r="H4573" s="273"/>
      <c r="I4573" s="23"/>
      <c r="J4573" s="24"/>
    </row>
    <row r="4574" spans="1:10" ht="15" x14ac:dyDescent="0.2">
      <c r="A4574" s="25"/>
      <c r="B4574" s="18"/>
      <c r="C4574" s="19"/>
      <c r="D4574" s="143"/>
      <c r="E4574" s="7"/>
      <c r="F4574" s="7"/>
      <c r="G4574" s="22"/>
      <c r="H4574" s="273"/>
      <c r="I4574" s="23"/>
      <c r="J4574" s="24"/>
    </row>
    <row r="4575" spans="1:10" ht="15" x14ac:dyDescent="0.2">
      <c r="A4575" s="25"/>
      <c r="B4575" s="18"/>
      <c r="C4575" s="19"/>
      <c r="D4575" s="143"/>
      <c r="E4575" s="7"/>
      <c r="F4575" s="7"/>
      <c r="G4575" s="22"/>
      <c r="H4575" s="273"/>
      <c r="I4575" s="23"/>
      <c r="J4575" s="24"/>
    </row>
    <row r="4576" spans="1:10" ht="15" x14ac:dyDescent="0.2">
      <c r="A4576" s="25"/>
      <c r="B4576" s="18"/>
      <c r="C4576" s="19"/>
      <c r="D4576" s="143"/>
      <c r="E4576" s="7"/>
      <c r="F4576" s="7"/>
      <c r="G4576" s="22"/>
      <c r="H4576" s="273"/>
      <c r="I4576" s="23"/>
      <c r="J4576" s="24"/>
    </row>
    <row r="4577" spans="1:10" ht="15" x14ac:dyDescent="0.25">
      <c r="A4577" s="17"/>
      <c r="B4577" s="18"/>
      <c r="C4577" s="19"/>
      <c r="D4577" s="143"/>
      <c r="E4577" s="7"/>
      <c r="F4577" s="7"/>
      <c r="G4577" s="22"/>
      <c r="H4577" s="273"/>
      <c r="I4577" s="23"/>
      <c r="J4577" s="24"/>
    </row>
    <row r="4578" spans="1:10" ht="15" x14ac:dyDescent="0.2">
      <c r="A4578" s="25"/>
      <c r="B4578" s="18"/>
      <c r="C4578" s="19"/>
      <c r="D4578" s="143"/>
      <c r="E4578" s="7"/>
      <c r="F4578" s="7"/>
      <c r="G4578" s="22"/>
      <c r="H4578" s="273"/>
      <c r="I4578" s="23"/>
      <c r="J4578" s="24"/>
    </row>
    <row r="4579" spans="1:10" ht="15" x14ac:dyDescent="0.2">
      <c r="A4579" s="25"/>
      <c r="B4579" s="18"/>
      <c r="C4579" s="19"/>
      <c r="D4579" s="143"/>
      <c r="E4579" s="7"/>
      <c r="F4579" s="7"/>
      <c r="G4579" s="22"/>
      <c r="H4579" s="273"/>
      <c r="I4579" s="23"/>
      <c r="J4579" s="24"/>
    </row>
    <row r="4580" spans="1:10" ht="15" x14ac:dyDescent="0.2">
      <c r="A4580" s="25"/>
      <c r="B4580" s="18"/>
      <c r="C4580" s="19"/>
      <c r="D4580" s="143"/>
      <c r="E4580" s="7"/>
      <c r="F4580" s="7"/>
      <c r="G4580" s="22"/>
      <c r="H4580" s="273"/>
      <c r="I4580" s="23"/>
      <c r="J4580" s="24"/>
    </row>
    <row r="4581" spans="1:10" ht="15" x14ac:dyDescent="0.25">
      <c r="A4581" s="17"/>
      <c r="B4581" s="18"/>
      <c r="C4581" s="19"/>
      <c r="D4581" s="143"/>
      <c r="E4581" s="7"/>
      <c r="F4581" s="7"/>
      <c r="G4581" s="22"/>
      <c r="H4581" s="273"/>
      <c r="I4581" s="23"/>
      <c r="J4581" s="24"/>
    </row>
    <row r="4582" spans="1:10" ht="15" x14ac:dyDescent="0.2">
      <c r="A4582" s="25"/>
      <c r="B4582" s="18"/>
      <c r="C4582" s="19"/>
      <c r="D4582" s="143"/>
      <c r="E4582" s="7"/>
      <c r="F4582" s="7"/>
      <c r="G4582" s="22"/>
      <c r="H4582" s="273"/>
      <c r="I4582" s="23"/>
      <c r="J4582" s="24"/>
    </row>
    <row r="4583" spans="1:10" ht="15" x14ac:dyDescent="0.2">
      <c r="A4583" s="25"/>
      <c r="B4583" s="18"/>
      <c r="C4583" s="19"/>
      <c r="D4583" s="143"/>
      <c r="E4583" s="7"/>
      <c r="F4583" s="7"/>
      <c r="G4583" s="22"/>
      <c r="H4583" s="273"/>
      <c r="I4583" s="23"/>
      <c r="J4583" s="24"/>
    </row>
    <row r="4584" spans="1:10" ht="15" x14ac:dyDescent="0.2">
      <c r="A4584" s="25"/>
      <c r="B4584" s="18"/>
      <c r="C4584" s="19"/>
      <c r="D4584" s="143"/>
      <c r="E4584" s="7"/>
      <c r="F4584" s="7"/>
      <c r="G4584" s="22"/>
      <c r="H4584" s="273"/>
      <c r="I4584" s="23"/>
      <c r="J4584" s="24"/>
    </row>
    <row r="4585" spans="1:10" ht="15" x14ac:dyDescent="0.2">
      <c r="A4585" s="25"/>
      <c r="B4585" s="18"/>
      <c r="C4585" s="19"/>
      <c r="D4585" s="143"/>
      <c r="E4585" s="7"/>
      <c r="F4585" s="7"/>
      <c r="G4585" s="22"/>
      <c r="H4585" s="273"/>
      <c r="I4585" s="23"/>
      <c r="J4585" s="24"/>
    </row>
    <row r="4586" spans="1:10" ht="15" x14ac:dyDescent="0.2">
      <c r="A4586" s="25"/>
      <c r="B4586" s="18"/>
      <c r="C4586" s="19"/>
      <c r="D4586" s="143"/>
      <c r="E4586" s="7"/>
      <c r="F4586" s="7"/>
      <c r="G4586" s="22"/>
      <c r="H4586" s="273"/>
      <c r="I4586" s="23"/>
      <c r="J4586" s="24"/>
    </row>
    <row r="4587" spans="1:10" ht="15" x14ac:dyDescent="0.2">
      <c r="A4587" s="25"/>
      <c r="B4587" s="18"/>
      <c r="C4587" s="19"/>
      <c r="D4587" s="143"/>
      <c r="E4587" s="7"/>
      <c r="F4587" s="7"/>
      <c r="G4587" s="22"/>
      <c r="H4587" s="273"/>
      <c r="I4587" s="23"/>
      <c r="J4587" s="24"/>
    </row>
    <row r="4588" spans="1:10" ht="15" x14ac:dyDescent="0.2">
      <c r="A4588" s="25"/>
      <c r="B4588" s="18"/>
      <c r="C4588" s="19"/>
      <c r="D4588" s="143"/>
      <c r="E4588" s="7"/>
      <c r="F4588" s="7"/>
      <c r="G4588" s="22"/>
      <c r="H4588" s="273"/>
      <c r="I4588" s="23"/>
      <c r="J4588" s="24"/>
    </row>
    <row r="4589" spans="1:10" ht="15" x14ac:dyDescent="0.2">
      <c r="A4589" s="25"/>
      <c r="B4589" s="18"/>
      <c r="C4589" s="19"/>
      <c r="D4589" s="143"/>
      <c r="E4589" s="7"/>
      <c r="F4589" s="7"/>
      <c r="G4589" s="22"/>
      <c r="H4589" s="273"/>
      <c r="I4589" s="23"/>
      <c r="J4589" s="24"/>
    </row>
    <row r="4590" spans="1:10" ht="15" x14ac:dyDescent="0.25">
      <c r="A4590" s="17"/>
      <c r="B4590" s="18"/>
      <c r="C4590" s="19"/>
      <c r="D4590" s="143"/>
      <c r="E4590" s="7"/>
      <c r="F4590" s="7"/>
      <c r="G4590" s="22"/>
      <c r="H4590" s="273"/>
      <c r="I4590" s="23"/>
      <c r="J4590" s="24"/>
    </row>
    <row r="4591" spans="1:10" ht="15" x14ac:dyDescent="0.2">
      <c r="A4591" s="25"/>
      <c r="B4591" s="18"/>
      <c r="C4591" s="19"/>
      <c r="D4591" s="143"/>
      <c r="E4591" s="7"/>
      <c r="F4591" s="7"/>
      <c r="G4591" s="22"/>
      <c r="H4591" s="273"/>
      <c r="I4591" s="23"/>
      <c r="J4591" s="24"/>
    </row>
    <row r="4592" spans="1:10" ht="15" x14ac:dyDescent="0.2">
      <c r="A4592" s="25"/>
      <c r="B4592" s="18"/>
      <c r="C4592" s="19"/>
      <c r="D4592" s="143"/>
      <c r="E4592" s="7"/>
      <c r="F4592" s="7"/>
      <c r="G4592" s="22"/>
      <c r="H4592" s="273"/>
      <c r="I4592" s="23"/>
      <c r="J4592" s="24"/>
    </row>
    <row r="4593" spans="1:10" ht="15" x14ac:dyDescent="0.25">
      <c r="A4593" s="17"/>
      <c r="B4593" s="18"/>
      <c r="C4593" s="19"/>
      <c r="D4593" s="143"/>
      <c r="E4593" s="7"/>
      <c r="F4593" s="7"/>
      <c r="G4593" s="22"/>
      <c r="H4593" s="273"/>
      <c r="I4593" s="23"/>
      <c r="J4593" s="24"/>
    </row>
    <row r="4594" spans="1:10" ht="15" x14ac:dyDescent="0.2">
      <c r="A4594" s="25"/>
      <c r="B4594" s="18"/>
      <c r="C4594" s="19"/>
      <c r="D4594" s="143"/>
      <c r="E4594" s="7"/>
      <c r="F4594" s="7"/>
      <c r="G4594" s="22"/>
      <c r="H4594" s="273"/>
      <c r="I4594" s="23"/>
      <c r="J4594" s="24"/>
    </row>
    <row r="4595" spans="1:10" ht="15" x14ac:dyDescent="0.25">
      <c r="A4595" s="17"/>
      <c r="B4595" s="18"/>
      <c r="C4595" s="19"/>
      <c r="D4595" s="143"/>
      <c r="E4595" s="7"/>
      <c r="F4595" s="7"/>
      <c r="G4595" s="22"/>
      <c r="H4595" s="273"/>
      <c r="I4595" s="23"/>
      <c r="J4595" s="24"/>
    </row>
    <row r="4596" spans="1:10" ht="15" x14ac:dyDescent="0.25">
      <c r="A4596" s="17"/>
      <c r="B4596" s="18"/>
      <c r="C4596" s="19"/>
      <c r="D4596" s="143"/>
      <c r="E4596" s="7"/>
      <c r="F4596" s="7"/>
      <c r="G4596" s="22"/>
      <c r="H4596" s="273"/>
      <c r="I4596" s="23"/>
      <c r="J4596" s="24"/>
    </row>
    <row r="4597" spans="1:10" ht="15" x14ac:dyDescent="0.2">
      <c r="A4597" s="25"/>
      <c r="B4597" s="18"/>
      <c r="C4597" s="19"/>
      <c r="D4597" s="143"/>
      <c r="E4597" s="7"/>
      <c r="F4597" s="7"/>
      <c r="G4597" s="22"/>
      <c r="H4597" s="273"/>
      <c r="I4597" s="23"/>
      <c r="J4597" s="24"/>
    </row>
    <row r="4598" spans="1:10" ht="15" x14ac:dyDescent="0.2">
      <c r="A4598" s="25"/>
      <c r="B4598" s="18"/>
      <c r="C4598" s="19"/>
      <c r="D4598" s="143"/>
      <c r="E4598" s="7"/>
      <c r="F4598" s="7"/>
      <c r="G4598" s="22"/>
      <c r="H4598" s="273"/>
      <c r="I4598" s="23"/>
      <c r="J4598" s="24"/>
    </row>
    <row r="4599" spans="1:10" ht="15" x14ac:dyDescent="0.2">
      <c r="A4599" s="25"/>
      <c r="B4599" s="18"/>
      <c r="C4599" s="19"/>
      <c r="D4599" s="143"/>
      <c r="E4599" s="7"/>
      <c r="F4599" s="7"/>
      <c r="G4599" s="22"/>
      <c r="H4599" s="273"/>
      <c r="I4599" s="23"/>
      <c r="J4599" s="24"/>
    </row>
    <row r="4600" spans="1:10" ht="15" x14ac:dyDescent="0.2">
      <c r="A4600" s="25"/>
      <c r="B4600" s="18"/>
      <c r="C4600" s="19"/>
      <c r="D4600" s="143"/>
      <c r="E4600" s="7"/>
      <c r="F4600" s="7"/>
      <c r="G4600" s="22"/>
      <c r="H4600" s="273"/>
      <c r="I4600" s="23"/>
      <c r="J4600" s="24"/>
    </row>
    <row r="4601" spans="1:10" ht="15" x14ac:dyDescent="0.2">
      <c r="A4601" s="25"/>
      <c r="B4601" s="18"/>
      <c r="C4601" s="19"/>
      <c r="D4601" s="143"/>
      <c r="E4601" s="7"/>
      <c r="F4601" s="7"/>
      <c r="G4601" s="22"/>
      <c r="H4601" s="273"/>
      <c r="I4601" s="23"/>
      <c r="J4601" s="24"/>
    </row>
    <row r="4602" spans="1:10" ht="15" x14ac:dyDescent="0.2">
      <c r="A4602" s="25"/>
      <c r="B4602" s="18"/>
      <c r="C4602" s="19"/>
      <c r="D4602" s="143"/>
      <c r="E4602" s="7"/>
      <c r="F4602" s="7"/>
      <c r="G4602" s="22"/>
      <c r="H4602" s="273"/>
      <c r="I4602" s="23"/>
      <c r="J4602" s="24"/>
    </row>
    <row r="4603" spans="1:10" ht="15" x14ac:dyDescent="0.2">
      <c r="A4603" s="25"/>
      <c r="B4603" s="18"/>
      <c r="C4603" s="19"/>
      <c r="D4603" s="143"/>
      <c r="E4603" s="7"/>
      <c r="F4603" s="7"/>
      <c r="G4603" s="22"/>
      <c r="H4603" s="273"/>
      <c r="I4603" s="23"/>
      <c r="J4603" s="24"/>
    </row>
    <row r="4604" spans="1:10" ht="15" x14ac:dyDescent="0.2">
      <c r="A4604" s="25"/>
      <c r="B4604" s="18"/>
      <c r="C4604" s="19"/>
      <c r="D4604" s="143"/>
      <c r="E4604" s="7"/>
      <c r="F4604" s="7"/>
      <c r="G4604" s="22"/>
      <c r="H4604" s="273"/>
      <c r="I4604" s="23"/>
      <c r="J4604" s="24"/>
    </row>
    <row r="4605" spans="1:10" ht="15" x14ac:dyDescent="0.2">
      <c r="A4605" s="25"/>
      <c r="B4605" s="18"/>
      <c r="C4605" s="19"/>
      <c r="D4605" s="143"/>
      <c r="E4605" s="7"/>
      <c r="F4605" s="7"/>
      <c r="G4605" s="22"/>
      <c r="H4605" s="273"/>
      <c r="I4605" s="23"/>
      <c r="J4605" s="24"/>
    </row>
    <row r="4606" spans="1:10" ht="15" x14ac:dyDescent="0.2">
      <c r="A4606" s="25"/>
      <c r="B4606" s="18"/>
      <c r="C4606" s="19"/>
      <c r="D4606" s="143"/>
      <c r="E4606" s="7"/>
      <c r="F4606" s="7"/>
      <c r="G4606" s="22"/>
      <c r="H4606" s="273"/>
      <c r="I4606" s="23"/>
      <c r="J4606" s="24"/>
    </row>
    <row r="4607" spans="1:10" ht="15" x14ac:dyDescent="0.25">
      <c r="A4607" s="17"/>
      <c r="B4607" s="18"/>
      <c r="C4607" s="19"/>
      <c r="D4607" s="143"/>
      <c r="E4607" s="7"/>
      <c r="F4607" s="7"/>
      <c r="G4607" s="22"/>
      <c r="H4607" s="273"/>
      <c r="I4607" s="23"/>
      <c r="J4607" s="24"/>
    </row>
    <row r="4608" spans="1:10" ht="15" x14ac:dyDescent="0.2">
      <c r="A4608" s="25"/>
      <c r="B4608" s="18"/>
      <c r="C4608" s="19"/>
      <c r="D4608" s="143"/>
      <c r="E4608" s="7"/>
      <c r="F4608" s="7"/>
      <c r="G4608" s="22"/>
      <c r="H4608" s="273"/>
      <c r="I4608" s="23"/>
      <c r="J4608" s="24"/>
    </row>
    <row r="4609" spans="1:10" ht="15" x14ac:dyDescent="0.2">
      <c r="A4609" s="25"/>
      <c r="B4609" s="18"/>
      <c r="C4609" s="19"/>
      <c r="D4609" s="143"/>
      <c r="E4609" s="7"/>
      <c r="F4609" s="7"/>
      <c r="G4609" s="22"/>
      <c r="H4609" s="273"/>
      <c r="I4609" s="23"/>
      <c r="J4609" s="24"/>
    </row>
    <row r="4610" spans="1:10" ht="15" x14ac:dyDescent="0.25">
      <c r="A4610" s="17"/>
      <c r="B4610" s="18"/>
      <c r="C4610" s="19"/>
      <c r="D4610" s="143"/>
      <c r="E4610" s="7"/>
      <c r="F4610" s="7"/>
      <c r="G4610" s="22"/>
      <c r="H4610" s="273"/>
      <c r="I4610" s="23"/>
      <c r="J4610" s="24"/>
    </row>
    <row r="4611" spans="1:10" ht="15" x14ac:dyDescent="0.2">
      <c r="A4611" s="25"/>
      <c r="B4611" s="18"/>
      <c r="C4611" s="19"/>
      <c r="D4611" s="143"/>
      <c r="E4611" s="7"/>
      <c r="F4611" s="7"/>
      <c r="G4611" s="22"/>
      <c r="H4611" s="273"/>
      <c r="I4611" s="23"/>
      <c r="J4611" s="24"/>
    </row>
    <row r="4612" spans="1:10" ht="15" x14ac:dyDescent="0.2">
      <c r="A4612" s="25"/>
      <c r="B4612" s="18"/>
      <c r="C4612" s="19"/>
      <c r="D4612" s="143"/>
      <c r="E4612" s="7"/>
      <c r="F4612" s="7"/>
      <c r="G4612" s="22"/>
      <c r="H4612" s="273"/>
      <c r="I4612" s="23"/>
      <c r="J4612" s="24"/>
    </row>
    <row r="4613" spans="1:10" ht="15" x14ac:dyDescent="0.2">
      <c r="A4613" s="25"/>
      <c r="B4613" s="18"/>
      <c r="C4613" s="19"/>
      <c r="D4613" s="143"/>
      <c r="E4613" s="7"/>
      <c r="F4613" s="7"/>
      <c r="G4613" s="22"/>
      <c r="H4613" s="273"/>
      <c r="I4613" s="23"/>
      <c r="J4613" s="24"/>
    </row>
    <row r="4614" spans="1:10" ht="15" x14ac:dyDescent="0.2">
      <c r="A4614" s="25"/>
      <c r="B4614" s="18"/>
      <c r="C4614" s="19"/>
      <c r="D4614" s="143"/>
      <c r="E4614" s="7"/>
      <c r="F4614" s="7"/>
      <c r="G4614" s="22"/>
      <c r="H4614" s="273"/>
      <c r="I4614" s="23"/>
      <c r="J4614" s="24"/>
    </row>
    <row r="4615" spans="1:10" ht="15" x14ac:dyDescent="0.2">
      <c r="A4615" s="25"/>
      <c r="B4615" s="18"/>
      <c r="C4615" s="19"/>
      <c r="D4615" s="143"/>
      <c r="E4615" s="7"/>
      <c r="F4615" s="7"/>
      <c r="G4615" s="22"/>
      <c r="H4615" s="273"/>
      <c r="I4615" s="23"/>
      <c r="J4615" s="24"/>
    </row>
    <row r="4616" spans="1:10" ht="15" x14ac:dyDescent="0.2">
      <c r="A4616" s="25"/>
      <c r="B4616" s="18"/>
      <c r="C4616" s="19"/>
      <c r="D4616" s="143"/>
      <c r="E4616" s="7"/>
      <c r="F4616" s="7"/>
      <c r="G4616" s="22"/>
      <c r="H4616" s="273"/>
      <c r="I4616" s="23"/>
      <c r="J4616" s="24"/>
    </row>
    <row r="4617" spans="1:10" ht="15" x14ac:dyDescent="0.2">
      <c r="A4617" s="25"/>
      <c r="B4617" s="18"/>
      <c r="C4617" s="19"/>
      <c r="D4617" s="143"/>
      <c r="E4617" s="7"/>
      <c r="F4617" s="7"/>
      <c r="G4617" s="22"/>
      <c r="H4617" s="273"/>
      <c r="I4617" s="23"/>
      <c r="J4617" s="24"/>
    </row>
    <row r="4618" spans="1:10" ht="15" x14ac:dyDescent="0.2">
      <c r="A4618" s="25"/>
      <c r="B4618" s="18"/>
      <c r="C4618" s="19"/>
      <c r="D4618" s="143"/>
      <c r="E4618" s="7"/>
      <c r="F4618" s="7"/>
      <c r="G4618" s="22"/>
      <c r="H4618" s="273"/>
      <c r="I4618" s="23"/>
      <c r="J4618" s="24"/>
    </row>
    <row r="4619" spans="1:10" ht="15" x14ac:dyDescent="0.2">
      <c r="A4619" s="25"/>
      <c r="B4619" s="18"/>
      <c r="C4619" s="19"/>
      <c r="D4619" s="143"/>
      <c r="E4619" s="7"/>
      <c r="F4619" s="7"/>
      <c r="G4619" s="22"/>
      <c r="H4619" s="273"/>
      <c r="I4619" s="23"/>
      <c r="J4619" s="24"/>
    </row>
    <row r="4620" spans="1:10" ht="15" x14ac:dyDescent="0.2">
      <c r="A4620" s="25"/>
      <c r="B4620" s="18"/>
      <c r="C4620" s="19"/>
      <c r="D4620" s="143"/>
      <c r="E4620" s="7"/>
      <c r="F4620" s="7"/>
      <c r="G4620" s="22"/>
      <c r="H4620" s="273"/>
      <c r="I4620" s="23"/>
      <c r="J4620" s="24"/>
    </row>
    <row r="4621" spans="1:10" ht="15" x14ac:dyDescent="0.2">
      <c r="A4621" s="25"/>
      <c r="B4621" s="18"/>
      <c r="C4621" s="19"/>
      <c r="D4621" s="143"/>
      <c r="E4621" s="7"/>
      <c r="F4621" s="7"/>
      <c r="G4621" s="22"/>
      <c r="H4621" s="273"/>
      <c r="I4621" s="23"/>
      <c r="J4621" s="24"/>
    </row>
    <row r="4622" spans="1:10" ht="15" x14ac:dyDescent="0.2">
      <c r="A4622" s="25"/>
      <c r="B4622" s="18"/>
      <c r="C4622" s="19"/>
      <c r="D4622" s="143"/>
      <c r="E4622" s="7"/>
      <c r="F4622" s="7"/>
      <c r="G4622" s="22"/>
      <c r="H4622" s="273"/>
      <c r="I4622" s="23"/>
      <c r="J4622" s="24"/>
    </row>
    <row r="4623" spans="1:10" ht="15" x14ac:dyDescent="0.2">
      <c r="A4623" s="25"/>
      <c r="B4623" s="18"/>
      <c r="C4623" s="19"/>
      <c r="D4623" s="143"/>
      <c r="E4623" s="7"/>
      <c r="F4623" s="7"/>
      <c r="G4623" s="22"/>
      <c r="H4623" s="273"/>
      <c r="I4623" s="23"/>
      <c r="J4623" s="24"/>
    </row>
    <row r="4624" spans="1:10" ht="15" x14ac:dyDescent="0.2">
      <c r="A4624" s="25"/>
      <c r="B4624" s="18"/>
      <c r="C4624" s="19"/>
      <c r="D4624" s="143"/>
      <c r="E4624" s="7"/>
      <c r="F4624" s="7"/>
      <c r="G4624" s="22"/>
      <c r="H4624" s="273"/>
      <c r="I4624" s="23"/>
      <c r="J4624" s="24"/>
    </row>
    <row r="4625" spans="1:10" ht="15" x14ac:dyDescent="0.2">
      <c r="A4625" s="25"/>
      <c r="B4625" s="18"/>
      <c r="C4625" s="19"/>
      <c r="D4625" s="143"/>
      <c r="E4625" s="7"/>
      <c r="F4625" s="7"/>
      <c r="G4625" s="22"/>
      <c r="H4625" s="273"/>
      <c r="I4625" s="23"/>
      <c r="J4625" s="24"/>
    </row>
    <row r="4626" spans="1:10" ht="15" x14ac:dyDescent="0.2">
      <c r="A4626" s="25"/>
      <c r="B4626" s="18"/>
      <c r="C4626" s="19"/>
      <c r="D4626" s="143"/>
      <c r="E4626" s="7"/>
      <c r="F4626" s="7"/>
      <c r="G4626" s="22"/>
      <c r="H4626" s="273"/>
      <c r="I4626" s="23"/>
      <c r="J4626" s="24"/>
    </row>
    <row r="4627" spans="1:10" ht="15" x14ac:dyDescent="0.2">
      <c r="A4627" s="25"/>
      <c r="B4627" s="18"/>
      <c r="C4627" s="19"/>
      <c r="D4627" s="143"/>
      <c r="E4627" s="7"/>
      <c r="F4627" s="7"/>
      <c r="G4627" s="22"/>
      <c r="H4627" s="273"/>
      <c r="I4627" s="23"/>
      <c r="J4627" s="24"/>
    </row>
    <row r="4628" spans="1:10" ht="15" x14ac:dyDescent="0.25">
      <c r="A4628" s="17"/>
      <c r="B4628" s="18"/>
      <c r="C4628" s="19"/>
      <c r="D4628" s="143"/>
      <c r="E4628" s="7"/>
      <c r="F4628" s="7"/>
      <c r="G4628" s="22"/>
      <c r="H4628" s="273"/>
      <c r="I4628" s="23"/>
      <c r="J4628" s="24"/>
    </row>
    <row r="4629" spans="1:10" ht="15" x14ac:dyDescent="0.2">
      <c r="A4629" s="25"/>
      <c r="B4629" s="18"/>
      <c r="C4629" s="19"/>
      <c r="D4629" s="143"/>
      <c r="E4629" s="7"/>
      <c r="F4629" s="7"/>
      <c r="G4629" s="22"/>
      <c r="H4629" s="273"/>
      <c r="I4629" s="23"/>
      <c r="J4629" s="24"/>
    </row>
    <row r="4630" spans="1:10" ht="15" x14ac:dyDescent="0.2">
      <c r="A4630" s="25"/>
      <c r="B4630" s="18"/>
      <c r="C4630" s="19"/>
      <c r="D4630" s="143"/>
      <c r="E4630" s="7"/>
      <c r="F4630" s="7"/>
      <c r="G4630" s="22"/>
      <c r="H4630" s="273"/>
      <c r="I4630" s="23"/>
      <c r="J4630" s="24"/>
    </row>
    <row r="4631" spans="1:10" ht="15" x14ac:dyDescent="0.2">
      <c r="A4631" s="25"/>
      <c r="B4631" s="18"/>
      <c r="C4631" s="19"/>
      <c r="D4631" s="143"/>
      <c r="E4631" s="7"/>
      <c r="F4631" s="7"/>
      <c r="G4631" s="22"/>
      <c r="H4631" s="273"/>
      <c r="I4631" s="23"/>
      <c r="J4631" s="24"/>
    </row>
    <row r="4632" spans="1:10" ht="15" x14ac:dyDescent="0.2">
      <c r="A4632" s="25"/>
      <c r="B4632" s="18"/>
      <c r="C4632" s="19"/>
      <c r="D4632" s="143"/>
      <c r="E4632" s="7"/>
      <c r="F4632" s="7"/>
      <c r="G4632" s="22"/>
      <c r="H4632" s="273"/>
      <c r="I4632" s="23"/>
      <c r="J4632" s="24"/>
    </row>
    <row r="4633" spans="1:10" ht="15" x14ac:dyDescent="0.2">
      <c r="A4633" s="25"/>
      <c r="B4633" s="18"/>
      <c r="C4633" s="19"/>
      <c r="D4633" s="143"/>
      <c r="E4633" s="7"/>
      <c r="F4633" s="7"/>
      <c r="G4633" s="22"/>
      <c r="H4633" s="273"/>
      <c r="I4633" s="23"/>
      <c r="J4633" s="24"/>
    </row>
    <row r="4634" spans="1:10" ht="15" x14ac:dyDescent="0.2">
      <c r="A4634" s="25"/>
      <c r="B4634" s="18"/>
      <c r="C4634" s="19"/>
      <c r="D4634" s="143"/>
      <c r="E4634" s="7"/>
      <c r="F4634" s="7"/>
      <c r="G4634" s="22"/>
      <c r="H4634" s="273"/>
      <c r="I4634" s="23"/>
      <c r="J4634" s="24"/>
    </row>
    <row r="4635" spans="1:10" ht="15" x14ac:dyDescent="0.2">
      <c r="A4635" s="25"/>
      <c r="B4635" s="18"/>
      <c r="C4635" s="19"/>
      <c r="D4635" s="143"/>
      <c r="E4635" s="7"/>
      <c r="F4635" s="7"/>
      <c r="G4635" s="22"/>
      <c r="H4635" s="273"/>
      <c r="I4635" s="23"/>
      <c r="J4635" s="24"/>
    </row>
    <row r="4636" spans="1:10" ht="15" x14ac:dyDescent="0.2">
      <c r="A4636" s="25"/>
      <c r="B4636" s="18"/>
      <c r="C4636" s="19"/>
      <c r="D4636" s="143"/>
      <c r="E4636" s="7"/>
      <c r="F4636" s="7"/>
      <c r="G4636" s="22"/>
      <c r="H4636" s="273"/>
      <c r="I4636" s="23"/>
      <c r="J4636" s="24"/>
    </row>
    <row r="4637" spans="1:10" ht="15" x14ac:dyDescent="0.2">
      <c r="A4637" s="25"/>
      <c r="B4637" s="18"/>
      <c r="C4637" s="19"/>
      <c r="D4637" s="143"/>
      <c r="E4637" s="7"/>
      <c r="F4637" s="7"/>
      <c r="G4637" s="22"/>
      <c r="H4637" s="273"/>
      <c r="I4637" s="23"/>
      <c r="J4637" s="24"/>
    </row>
    <row r="4638" spans="1:10" ht="15" x14ac:dyDescent="0.2">
      <c r="A4638" s="25"/>
      <c r="B4638" s="18"/>
      <c r="C4638" s="19"/>
      <c r="D4638" s="143"/>
      <c r="E4638" s="7"/>
      <c r="F4638" s="7"/>
      <c r="G4638" s="22"/>
      <c r="H4638" s="273"/>
      <c r="I4638" s="23"/>
      <c r="J4638" s="24"/>
    </row>
    <row r="4639" spans="1:10" ht="15" x14ac:dyDescent="0.2">
      <c r="A4639" s="25"/>
      <c r="B4639" s="18"/>
      <c r="C4639" s="19"/>
      <c r="D4639" s="143"/>
      <c r="E4639" s="7"/>
      <c r="F4639" s="7"/>
      <c r="G4639" s="22"/>
      <c r="H4639" s="273"/>
      <c r="I4639" s="23"/>
      <c r="J4639" s="24"/>
    </row>
    <row r="4640" spans="1:10" ht="15" x14ac:dyDescent="0.2">
      <c r="A4640" s="25"/>
      <c r="B4640" s="18"/>
      <c r="C4640" s="19"/>
      <c r="D4640" s="143"/>
      <c r="E4640" s="7"/>
      <c r="F4640" s="7"/>
      <c r="G4640" s="22"/>
      <c r="H4640" s="273"/>
      <c r="I4640" s="23"/>
      <c r="J4640" s="24"/>
    </row>
    <row r="4641" spans="1:10" ht="15" x14ac:dyDescent="0.2">
      <c r="A4641" s="25"/>
      <c r="B4641" s="18"/>
      <c r="C4641" s="19"/>
      <c r="D4641" s="143"/>
      <c r="E4641" s="7"/>
      <c r="F4641" s="7"/>
      <c r="G4641" s="22"/>
      <c r="H4641" s="273"/>
      <c r="I4641" s="23"/>
      <c r="J4641" s="24"/>
    </row>
    <row r="4642" spans="1:10" ht="15" x14ac:dyDescent="0.2">
      <c r="A4642" s="25"/>
      <c r="B4642" s="18"/>
      <c r="C4642" s="19"/>
      <c r="D4642" s="143"/>
      <c r="E4642" s="7"/>
      <c r="F4642" s="7"/>
      <c r="G4642" s="22"/>
      <c r="H4642" s="273"/>
      <c r="I4642" s="23"/>
      <c r="J4642" s="24"/>
    </row>
    <row r="4643" spans="1:10" ht="15" x14ac:dyDescent="0.2">
      <c r="A4643" s="25"/>
      <c r="B4643" s="18"/>
      <c r="C4643" s="19"/>
      <c r="D4643" s="143"/>
      <c r="E4643" s="7"/>
      <c r="F4643" s="7"/>
      <c r="G4643" s="22"/>
      <c r="H4643" s="273"/>
      <c r="I4643" s="23"/>
      <c r="J4643" s="24"/>
    </row>
    <row r="4644" spans="1:10" ht="15" x14ac:dyDescent="0.2">
      <c r="A4644" s="25"/>
      <c r="B4644" s="18"/>
      <c r="C4644" s="19"/>
      <c r="D4644" s="143"/>
      <c r="E4644" s="7"/>
      <c r="F4644" s="7"/>
      <c r="G4644" s="22"/>
      <c r="H4644" s="273"/>
      <c r="I4644" s="23"/>
      <c r="J4644" s="24"/>
    </row>
    <row r="4645" spans="1:10" ht="15" x14ac:dyDescent="0.2">
      <c r="A4645" s="25"/>
      <c r="B4645" s="18"/>
      <c r="C4645" s="19"/>
      <c r="D4645" s="143"/>
      <c r="E4645" s="7"/>
      <c r="F4645" s="7"/>
      <c r="G4645" s="22"/>
      <c r="H4645" s="273"/>
      <c r="I4645" s="23"/>
      <c r="J4645" s="24"/>
    </row>
    <row r="4646" spans="1:10" ht="15" x14ac:dyDescent="0.2">
      <c r="A4646" s="25"/>
      <c r="B4646" s="18"/>
      <c r="C4646" s="19"/>
      <c r="D4646" s="143"/>
      <c r="E4646" s="7"/>
      <c r="F4646" s="7"/>
      <c r="G4646" s="22"/>
      <c r="H4646" s="273"/>
      <c r="I4646" s="23"/>
      <c r="J4646" s="24"/>
    </row>
    <row r="4647" spans="1:10" ht="15" x14ac:dyDescent="0.2">
      <c r="A4647" s="25"/>
      <c r="B4647" s="18"/>
      <c r="C4647" s="19"/>
      <c r="D4647" s="143"/>
      <c r="E4647" s="7"/>
      <c r="F4647" s="7"/>
      <c r="G4647" s="22"/>
      <c r="H4647" s="273"/>
      <c r="I4647" s="23"/>
      <c r="J4647" s="24"/>
    </row>
    <row r="4648" spans="1:10" ht="15" x14ac:dyDescent="0.2">
      <c r="A4648" s="25"/>
      <c r="B4648" s="18"/>
      <c r="C4648" s="19"/>
      <c r="D4648" s="143"/>
      <c r="E4648" s="7"/>
      <c r="F4648" s="7"/>
      <c r="G4648" s="22"/>
      <c r="H4648" s="273"/>
      <c r="I4648" s="23"/>
      <c r="J4648" s="24"/>
    </row>
    <row r="4649" spans="1:10" ht="15" x14ac:dyDescent="0.25">
      <c r="A4649" s="17"/>
      <c r="B4649" s="18"/>
      <c r="C4649" s="19"/>
      <c r="D4649" s="143"/>
      <c r="E4649" s="7"/>
      <c r="F4649" s="7"/>
      <c r="G4649" s="22"/>
      <c r="H4649" s="273"/>
      <c r="I4649" s="23"/>
      <c r="J4649" s="24"/>
    </row>
    <row r="4650" spans="1:10" ht="15" x14ac:dyDescent="0.2">
      <c r="A4650" s="25"/>
      <c r="B4650" s="18"/>
      <c r="C4650" s="19"/>
      <c r="D4650" s="143"/>
      <c r="E4650" s="7"/>
      <c r="F4650" s="7"/>
      <c r="G4650" s="22"/>
      <c r="H4650" s="273"/>
      <c r="I4650" s="23"/>
      <c r="J4650" s="24"/>
    </row>
    <row r="4651" spans="1:10" ht="15" x14ac:dyDescent="0.2">
      <c r="A4651" s="25"/>
      <c r="B4651" s="18"/>
      <c r="C4651" s="19"/>
      <c r="D4651" s="143"/>
      <c r="E4651" s="7"/>
      <c r="F4651" s="7"/>
      <c r="G4651" s="22"/>
      <c r="H4651" s="273"/>
      <c r="I4651" s="23"/>
      <c r="J4651" s="24"/>
    </row>
    <row r="4652" spans="1:10" ht="15" x14ac:dyDescent="0.25">
      <c r="A4652" s="17"/>
      <c r="B4652" s="18"/>
      <c r="C4652" s="19"/>
      <c r="D4652" s="143"/>
      <c r="E4652" s="7"/>
      <c r="F4652" s="7"/>
      <c r="G4652" s="22"/>
      <c r="H4652" s="273"/>
      <c r="I4652" s="23"/>
      <c r="J4652" s="24"/>
    </row>
    <row r="4653" spans="1:10" ht="15" x14ac:dyDescent="0.2">
      <c r="A4653" s="25"/>
      <c r="B4653" s="18"/>
      <c r="C4653" s="19"/>
      <c r="D4653" s="143"/>
      <c r="E4653" s="7"/>
      <c r="F4653" s="7"/>
      <c r="G4653" s="22"/>
      <c r="H4653" s="273"/>
      <c r="I4653" s="23"/>
      <c r="J4653" s="24"/>
    </row>
    <row r="4654" spans="1:10" ht="15" x14ac:dyDescent="0.2">
      <c r="A4654" s="25"/>
      <c r="B4654" s="18"/>
      <c r="C4654" s="19"/>
      <c r="D4654" s="143"/>
      <c r="E4654" s="7"/>
      <c r="F4654" s="7"/>
      <c r="G4654" s="22"/>
      <c r="H4654" s="273"/>
      <c r="I4654" s="23"/>
      <c r="J4654" s="24"/>
    </row>
    <row r="4655" spans="1:10" ht="15" x14ac:dyDescent="0.2">
      <c r="A4655" s="25"/>
      <c r="B4655" s="18"/>
      <c r="C4655" s="19"/>
      <c r="D4655" s="143"/>
      <c r="E4655" s="7"/>
      <c r="F4655" s="7"/>
      <c r="G4655" s="22"/>
      <c r="H4655" s="273"/>
      <c r="I4655" s="23"/>
      <c r="J4655" s="24"/>
    </row>
    <row r="4656" spans="1:10" ht="15" x14ac:dyDescent="0.25">
      <c r="A4656" s="17"/>
      <c r="B4656" s="18"/>
      <c r="C4656" s="19"/>
      <c r="D4656" s="143"/>
      <c r="E4656" s="7"/>
      <c r="F4656" s="7"/>
      <c r="G4656" s="22"/>
      <c r="H4656" s="273"/>
      <c r="I4656" s="23"/>
      <c r="J4656" s="24"/>
    </row>
    <row r="4657" spans="1:10" ht="15" x14ac:dyDescent="0.25">
      <c r="A4657" s="17"/>
      <c r="B4657" s="18"/>
      <c r="C4657" s="19"/>
      <c r="D4657" s="143"/>
      <c r="E4657" s="7"/>
      <c r="F4657" s="7"/>
      <c r="G4657" s="22"/>
      <c r="H4657" s="273"/>
      <c r="I4657" s="23"/>
      <c r="J4657" s="24"/>
    </row>
    <row r="4658" spans="1:10" ht="15" x14ac:dyDescent="0.2">
      <c r="A4658" s="25"/>
      <c r="B4658" s="18"/>
      <c r="C4658" s="19"/>
      <c r="D4658" s="143"/>
      <c r="E4658" s="7"/>
      <c r="F4658" s="7"/>
      <c r="G4658" s="22"/>
      <c r="H4658" s="273"/>
      <c r="I4658" s="23"/>
      <c r="J4658" s="24"/>
    </row>
    <row r="4659" spans="1:10" ht="15" x14ac:dyDescent="0.2">
      <c r="A4659" s="25"/>
      <c r="B4659" s="18"/>
      <c r="C4659" s="19"/>
      <c r="D4659" s="143"/>
      <c r="E4659" s="7"/>
      <c r="F4659" s="7"/>
      <c r="G4659" s="22"/>
      <c r="H4659" s="273"/>
      <c r="I4659" s="23"/>
      <c r="J4659" s="24"/>
    </row>
    <row r="4660" spans="1:10" ht="15" x14ac:dyDescent="0.2">
      <c r="A4660" s="25"/>
      <c r="B4660" s="18"/>
      <c r="C4660" s="19"/>
      <c r="D4660" s="143"/>
      <c r="E4660" s="7"/>
      <c r="F4660" s="7"/>
      <c r="G4660" s="22"/>
      <c r="H4660" s="273"/>
      <c r="I4660" s="23"/>
      <c r="J4660" s="24"/>
    </row>
    <row r="4661" spans="1:10" ht="15" x14ac:dyDescent="0.2">
      <c r="A4661" s="25"/>
      <c r="B4661" s="18"/>
      <c r="C4661" s="19"/>
      <c r="D4661" s="143"/>
      <c r="E4661" s="7"/>
      <c r="F4661" s="7"/>
      <c r="G4661" s="22"/>
      <c r="H4661" s="273"/>
      <c r="I4661" s="23"/>
      <c r="J4661" s="24"/>
    </row>
    <row r="4662" spans="1:10" ht="15" x14ac:dyDescent="0.2">
      <c r="A4662" s="25"/>
      <c r="B4662" s="18"/>
      <c r="C4662" s="19"/>
      <c r="D4662" s="143"/>
      <c r="E4662" s="7"/>
      <c r="F4662" s="7"/>
      <c r="G4662" s="22"/>
      <c r="H4662" s="273"/>
      <c r="I4662" s="23"/>
      <c r="J4662" s="24"/>
    </row>
    <row r="4663" spans="1:10" ht="15" x14ac:dyDescent="0.2">
      <c r="A4663" s="25"/>
      <c r="B4663" s="18"/>
      <c r="C4663" s="19"/>
      <c r="D4663" s="143"/>
      <c r="E4663" s="7"/>
      <c r="F4663" s="7"/>
      <c r="G4663" s="22"/>
      <c r="H4663" s="273"/>
      <c r="I4663" s="23"/>
      <c r="J4663" s="24"/>
    </row>
    <row r="4664" spans="1:10" ht="15" x14ac:dyDescent="0.2">
      <c r="A4664" s="25"/>
      <c r="B4664" s="18"/>
      <c r="C4664" s="19"/>
      <c r="D4664" s="143"/>
      <c r="E4664" s="7"/>
      <c r="F4664" s="7"/>
      <c r="G4664" s="22"/>
      <c r="H4664" s="273"/>
      <c r="I4664" s="23"/>
      <c r="J4664" s="24"/>
    </row>
    <row r="4665" spans="1:10" ht="15" x14ac:dyDescent="0.25">
      <c r="A4665" s="17"/>
      <c r="B4665" s="18"/>
      <c r="C4665" s="19"/>
      <c r="D4665" s="143"/>
      <c r="E4665" s="7"/>
      <c r="F4665" s="7"/>
      <c r="G4665" s="22"/>
      <c r="H4665" s="273"/>
      <c r="I4665" s="23"/>
      <c r="J4665" s="24"/>
    </row>
    <row r="4666" spans="1:10" ht="15" x14ac:dyDescent="0.25">
      <c r="A4666" s="17"/>
      <c r="B4666" s="18"/>
      <c r="C4666" s="19"/>
      <c r="D4666" s="143"/>
      <c r="E4666" s="7"/>
      <c r="F4666" s="7"/>
      <c r="G4666" s="22"/>
      <c r="H4666" s="273"/>
      <c r="I4666" s="23"/>
      <c r="J4666" s="24"/>
    </row>
    <row r="4667" spans="1:10" ht="15" x14ac:dyDescent="0.2">
      <c r="A4667" s="25"/>
      <c r="B4667" s="18"/>
      <c r="C4667" s="19"/>
      <c r="D4667" s="143"/>
      <c r="E4667" s="7"/>
      <c r="F4667" s="7"/>
      <c r="G4667" s="22"/>
      <c r="H4667" s="273"/>
      <c r="I4667" s="23"/>
      <c r="J4667" s="24"/>
    </row>
    <row r="4668" spans="1:10" ht="15" x14ac:dyDescent="0.2">
      <c r="A4668" s="25"/>
      <c r="B4668" s="18"/>
      <c r="C4668" s="19"/>
      <c r="D4668" s="143"/>
      <c r="E4668" s="7"/>
      <c r="F4668" s="7"/>
      <c r="G4668" s="22"/>
      <c r="H4668" s="273"/>
      <c r="I4668" s="23"/>
      <c r="J4668" s="24"/>
    </row>
    <row r="4669" spans="1:10" ht="15" x14ac:dyDescent="0.2">
      <c r="A4669" s="25"/>
      <c r="B4669" s="18"/>
      <c r="C4669" s="19"/>
      <c r="D4669" s="143"/>
      <c r="E4669" s="7"/>
      <c r="F4669" s="7"/>
      <c r="G4669" s="22"/>
      <c r="H4669" s="273"/>
      <c r="I4669" s="23"/>
      <c r="J4669" s="24"/>
    </row>
    <row r="4670" spans="1:10" ht="15" x14ac:dyDescent="0.25">
      <c r="A4670" s="17"/>
      <c r="B4670" s="18"/>
      <c r="C4670" s="19"/>
      <c r="D4670" s="143"/>
      <c r="E4670" s="7"/>
      <c r="F4670" s="7"/>
      <c r="G4670" s="22"/>
      <c r="H4670" s="273"/>
      <c r="I4670" s="23"/>
      <c r="J4670" s="24"/>
    </row>
    <row r="4671" spans="1:10" ht="15" x14ac:dyDescent="0.2">
      <c r="A4671" s="25"/>
      <c r="B4671" s="18"/>
      <c r="C4671" s="19"/>
      <c r="D4671" s="143"/>
      <c r="E4671" s="7"/>
      <c r="F4671" s="7"/>
      <c r="G4671" s="22"/>
      <c r="H4671" s="273"/>
      <c r="I4671" s="23"/>
      <c r="J4671" s="24"/>
    </row>
    <row r="4672" spans="1:10" ht="15" x14ac:dyDescent="0.2">
      <c r="A4672" s="25"/>
      <c r="B4672" s="18"/>
      <c r="C4672" s="19"/>
      <c r="D4672" s="143"/>
      <c r="E4672" s="7"/>
      <c r="F4672" s="7"/>
      <c r="G4672" s="22"/>
      <c r="H4672" s="273"/>
      <c r="I4672" s="23"/>
      <c r="J4672" s="24"/>
    </row>
    <row r="4673" spans="1:10" ht="15" x14ac:dyDescent="0.2">
      <c r="A4673" s="25"/>
      <c r="B4673" s="18"/>
      <c r="C4673" s="19"/>
      <c r="D4673" s="143"/>
      <c r="E4673" s="7"/>
      <c r="F4673" s="7"/>
      <c r="G4673" s="22"/>
      <c r="H4673" s="273"/>
      <c r="I4673" s="23"/>
      <c r="J4673" s="24"/>
    </row>
    <row r="4674" spans="1:10" ht="15" x14ac:dyDescent="0.2">
      <c r="A4674" s="25"/>
      <c r="B4674" s="18"/>
      <c r="C4674" s="19"/>
      <c r="D4674" s="143"/>
      <c r="E4674" s="7"/>
      <c r="F4674" s="7"/>
      <c r="G4674" s="22"/>
      <c r="H4674" s="273"/>
      <c r="I4674" s="23"/>
      <c r="J4674" s="24"/>
    </row>
    <row r="4675" spans="1:10" ht="15" x14ac:dyDescent="0.2">
      <c r="A4675" s="25"/>
      <c r="B4675" s="18"/>
      <c r="C4675" s="19"/>
      <c r="D4675" s="143"/>
      <c r="E4675" s="7"/>
      <c r="F4675" s="7"/>
      <c r="G4675" s="22"/>
      <c r="H4675" s="273"/>
      <c r="I4675" s="23"/>
      <c r="J4675" s="24"/>
    </row>
    <row r="4676" spans="1:10" ht="15" x14ac:dyDescent="0.2">
      <c r="A4676" s="25"/>
      <c r="B4676" s="18"/>
      <c r="C4676" s="19"/>
      <c r="D4676" s="143"/>
      <c r="E4676" s="7"/>
      <c r="F4676" s="7"/>
      <c r="G4676" s="22"/>
      <c r="H4676" s="273"/>
      <c r="I4676" s="23"/>
      <c r="J4676" s="24"/>
    </row>
    <row r="4677" spans="1:10" ht="15" x14ac:dyDescent="0.2">
      <c r="A4677" s="25"/>
      <c r="B4677" s="18"/>
      <c r="C4677" s="19"/>
      <c r="D4677" s="143"/>
      <c r="E4677" s="7"/>
      <c r="F4677" s="7"/>
      <c r="G4677" s="22"/>
      <c r="H4677" s="273"/>
      <c r="I4677" s="23"/>
      <c r="J4677" s="24"/>
    </row>
    <row r="4678" spans="1:10" ht="15" x14ac:dyDescent="0.2">
      <c r="A4678" s="25"/>
      <c r="B4678" s="18"/>
      <c r="C4678" s="19"/>
      <c r="D4678" s="143"/>
      <c r="E4678" s="7"/>
      <c r="F4678" s="7"/>
      <c r="G4678" s="22"/>
      <c r="H4678" s="273"/>
      <c r="I4678" s="23"/>
      <c r="J4678" s="24"/>
    </row>
    <row r="4679" spans="1:10" ht="15" x14ac:dyDescent="0.2">
      <c r="A4679" s="25"/>
      <c r="B4679" s="18"/>
      <c r="C4679" s="19"/>
      <c r="D4679" s="143"/>
      <c r="E4679" s="7"/>
      <c r="F4679" s="7"/>
      <c r="G4679" s="22"/>
      <c r="H4679" s="273"/>
      <c r="I4679" s="23"/>
      <c r="J4679" s="24"/>
    </row>
    <row r="4680" spans="1:10" ht="15" x14ac:dyDescent="0.2">
      <c r="A4680" s="25"/>
      <c r="B4680" s="18"/>
      <c r="C4680" s="19"/>
      <c r="D4680" s="143"/>
      <c r="E4680" s="7"/>
      <c r="F4680" s="7"/>
      <c r="G4680" s="22"/>
      <c r="H4680" s="273"/>
      <c r="I4680" s="23"/>
      <c r="J4680" s="24"/>
    </row>
    <row r="4681" spans="1:10" ht="15" x14ac:dyDescent="0.25">
      <c r="A4681" s="17"/>
      <c r="B4681" s="18"/>
      <c r="C4681" s="19"/>
      <c r="D4681" s="143"/>
      <c r="E4681" s="7"/>
      <c r="F4681" s="7"/>
      <c r="G4681" s="22"/>
      <c r="H4681" s="273"/>
      <c r="I4681" s="23"/>
      <c r="J4681" s="24"/>
    </row>
    <row r="4682" spans="1:10" ht="15" x14ac:dyDescent="0.2">
      <c r="A4682" s="25"/>
      <c r="B4682" s="18"/>
      <c r="C4682" s="19"/>
      <c r="D4682" s="143"/>
      <c r="E4682" s="7"/>
      <c r="F4682" s="7"/>
      <c r="G4682" s="22"/>
      <c r="H4682" s="273"/>
      <c r="I4682" s="23"/>
      <c r="J4682" s="24"/>
    </row>
    <row r="4683" spans="1:10" ht="15" x14ac:dyDescent="0.2">
      <c r="A4683" s="25"/>
      <c r="B4683" s="18"/>
      <c r="C4683" s="19"/>
      <c r="D4683" s="143"/>
      <c r="E4683" s="7"/>
      <c r="F4683" s="7"/>
      <c r="G4683" s="22"/>
      <c r="H4683" s="273"/>
      <c r="I4683" s="23"/>
      <c r="J4683" s="24"/>
    </row>
    <row r="4684" spans="1:10" ht="15" x14ac:dyDescent="0.2">
      <c r="A4684" s="25"/>
      <c r="B4684" s="18"/>
      <c r="C4684" s="19"/>
      <c r="D4684" s="143"/>
      <c r="E4684" s="7"/>
      <c r="F4684" s="7"/>
      <c r="G4684" s="22"/>
      <c r="H4684" s="273"/>
      <c r="I4684" s="23"/>
      <c r="J4684" s="24"/>
    </row>
    <row r="4685" spans="1:10" ht="15" x14ac:dyDescent="0.2">
      <c r="A4685" s="25"/>
      <c r="B4685" s="18"/>
      <c r="C4685" s="19"/>
      <c r="D4685" s="143"/>
      <c r="E4685" s="7"/>
      <c r="F4685" s="7"/>
      <c r="G4685" s="22"/>
      <c r="H4685" s="273"/>
      <c r="I4685" s="23"/>
      <c r="J4685" s="24"/>
    </row>
    <row r="4686" spans="1:10" ht="15" x14ac:dyDescent="0.2">
      <c r="A4686" s="25"/>
      <c r="B4686" s="18"/>
      <c r="C4686" s="19"/>
      <c r="D4686" s="143"/>
      <c r="E4686" s="7"/>
      <c r="F4686" s="7"/>
      <c r="G4686" s="22"/>
      <c r="H4686" s="273"/>
      <c r="I4686" s="23"/>
      <c r="J4686" s="24"/>
    </row>
    <row r="4687" spans="1:10" ht="15" x14ac:dyDescent="0.25">
      <c r="A4687" s="17"/>
      <c r="B4687" s="18"/>
      <c r="C4687" s="19"/>
      <c r="D4687" s="143"/>
      <c r="E4687" s="7"/>
      <c r="F4687" s="7"/>
      <c r="G4687" s="22"/>
      <c r="H4687" s="273"/>
      <c r="I4687" s="23"/>
      <c r="J4687" s="24"/>
    </row>
    <row r="4688" spans="1:10" ht="15" x14ac:dyDescent="0.2">
      <c r="A4688" s="25"/>
      <c r="B4688" s="18"/>
      <c r="C4688" s="19"/>
      <c r="D4688" s="143"/>
      <c r="E4688" s="7"/>
      <c r="F4688" s="7"/>
      <c r="G4688" s="22"/>
      <c r="H4688" s="273"/>
      <c r="I4688" s="23"/>
      <c r="J4688" s="24"/>
    </row>
    <row r="4689" spans="1:10" ht="15" x14ac:dyDescent="0.2">
      <c r="A4689" s="25"/>
      <c r="B4689" s="18"/>
      <c r="C4689" s="19"/>
      <c r="D4689" s="143"/>
      <c r="E4689" s="7"/>
      <c r="F4689" s="7"/>
      <c r="G4689" s="22"/>
      <c r="H4689" s="273"/>
      <c r="I4689" s="23"/>
      <c r="J4689" s="24"/>
    </row>
    <row r="4690" spans="1:10" ht="15" x14ac:dyDescent="0.2">
      <c r="A4690" s="25"/>
      <c r="B4690" s="18"/>
      <c r="C4690" s="19"/>
      <c r="D4690" s="143"/>
      <c r="E4690" s="7"/>
      <c r="F4690" s="7"/>
      <c r="G4690" s="22"/>
      <c r="H4690" s="273"/>
      <c r="I4690" s="23"/>
      <c r="J4690" s="24"/>
    </row>
    <row r="4691" spans="1:10" ht="15" x14ac:dyDescent="0.2">
      <c r="A4691" s="25"/>
      <c r="B4691" s="18"/>
      <c r="C4691" s="19"/>
      <c r="D4691" s="143"/>
      <c r="E4691" s="7"/>
      <c r="F4691" s="7"/>
      <c r="G4691" s="22"/>
      <c r="H4691" s="273"/>
      <c r="I4691" s="23"/>
      <c r="J4691" s="24"/>
    </row>
    <row r="4692" spans="1:10" ht="15" x14ac:dyDescent="0.2">
      <c r="A4692" s="25"/>
      <c r="B4692" s="18"/>
      <c r="C4692" s="19"/>
      <c r="D4692" s="143"/>
      <c r="E4692" s="7"/>
      <c r="F4692" s="7"/>
      <c r="G4692" s="22"/>
      <c r="H4692" s="273"/>
      <c r="I4692" s="23"/>
      <c r="J4692" s="24"/>
    </row>
    <row r="4693" spans="1:10" ht="15" x14ac:dyDescent="0.2">
      <c r="A4693" s="25"/>
      <c r="B4693" s="18"/>
      <c r="C4693" s="19"/>
      <c r="D4693" s="143"/>
      <c r="E4693" s="7"/>
      <c r="F4693" s="7"/>
      <c r="G4693" s="22"/>
      <c r="H4693" s="273"/>
      <c r="I4693" s="23"/>
      <c r="J4693" s="24"/>
    </row>
    <row r="4694" spans="1:10" ht="15" x14ac:dyDescent="0.2">
      <c r="A4694" s="25"/>
      <c r="B4694" s="18"/>
      <c r="C4694" s="19"/>
      <c r="D4694" s="143"/>
      <c r="E4694" s="7"/>
      <c r="F4694" s="7"/>
      <c r="G4694" s="22"/>
      <c r="H4694" s="273"/>
      <c r="I4694" s="23"/>
      <c r="J4694" s="24"/>
    </row>
    <row r="4695" spans="1:10" ht="15" x14ac:dyDescent="0.2">
      <c r="A4695" s="25"/>
      <c r="B4695" s="18"/>
      <c r="C4695" s="19"/>
      <c r="D4695" s="143"/>
      <c r="E4695" s="7"/>
      <c r="F4695" s="7"/>
      <c r="G4695" s="22"/>
      <c r="H4695" s="273"/>
      <c r="I4695" s="23"/>
      <c r="J4695" s="24"/>
    </row>
    <row r="4696" spans="1:10" ht="15" x14ac:dyDescent="0.2">
      <c r="A4696" s="25"/>
      <c r="B4696" s="18"/>
      <c r="C4696" s="19"/>
      <c r="D4696" s="143"/>
      <c r="E4696" s="7"/>
      <c r="F4696" s="7"/>
      <c r="G4696" s="22"/>
      <c r="H4696" s="273"/>
      <c r="I4696" s="23"/>
      <c r="J4696" s="24"/>
    </row>
    <row r="4697" spans="1:10" ht="15" x14ac:dyDescent="0.2">
      <c r="A4697" s="25"/>
      <c r="B4697" s="18"/>
      <c r="C4697" s="19"/>
      <c r="D4697" s="143"/>
      <c r="E4697" s="7"/>
      <c r="F4697" s="7"/>
      <c r="G4697" s="22"/>
      <c r="H4697" s="273"/>
      <c r="I4697" s="23"/>
      <c r="J4697" s="24"/>
    </row>
    <row r="4698" spans="1:10" ht="15" x14ac:dyDescent="0.2">
      <c r="A4698" s="25"/>
      <c r="B4698" s="18"/>
      <c r="C4698" s="19"/>
      <c r="D4698" s="143"/>
      <c r="E4698" s="7"/>
      <c r="F4698" s="7"/>
      <c r="G4698" s="22"/>
      <c r="H4698" s="273"/>
      <c r="I4698" s="23"/>
      <c r="J4698" s="24"/>
    </row>
    <row r="4699" spans="1:10" ht="15" x14ac:dyDescent="0.2">
      <c r="A4699" s="25"/>
      <c r="B4699" s="18"/>
      <c r="C4699" s="19"/>
      <c r="D4699" s="143"/>
      <c r="E4699" s="7"/>
      <c r="F4699" s="7"/>
      <c r="G4699" s="22"/>
      <c r="H4699" s="273"/>
      <c r="I4699" s="23"/>
      <c r="J4699" s="24"/>
    </row>
    <row r="4700" spans="1:10" ht="15" x14ac:dyDescent="0.2">
      <c r="A4700" s="25"/>
      <c r="B4700" s="18"/>
      <c r="C4700" s="19"/>
      <c r="D4700" s="143"/>
      <c r="E4700" s="7"/>
      <c r="F4700" s="7"/>
      <c r="G4700" s="22"/>
      <c r="H4700" s="273"/>
      <c r="I4700" s="23"/>
      <c r="J4700" s="24"/>
    </row>
    <row r="4701" spans="1:10" ht="15" x14ac:dyDescent="0.2">
      <c r="A4701" s="25"/>
      <c r="B4701" s="18"/>
      <c r="C4701" s="19"/>
      <c r="D4701" s="143"/>
      <c r="E4701" s="7"/>
      <c r="F4701" s="7"/>
      <c r="G4701" s="22"/>
      <c r="H4701" s="273"/>
      <c r="I4701" s="23"/>
      <c r="J4701" s="24"/>
    </row>
    <row r="4702" spans="1:10" ht="15" x14ac:dyDescent="0.2">
      <c r="A4702" s="25"/>
      <c r="B4702" s="18"/>
      <c r="C4702" s="19"/>
      <c r="D4702" s="143"/>
      <c r="E4702" s="7"/>
      <c r="F4702" s="7"/>
      <c r="G4702" s="22"/>
      <c r="H4702" s="273"/>
      <c r="I4702" s="23"/>
      <c r="J4702" s="24"/>
    </row>
    <row r="4703" spans="1:10" ht="15" x14ac:dyDescent="0.2">
      <c r="A4703" s="25"/>
      <c r="B4703" s="18"/>
      <c r="C4703" s="19"/>
      <c r="D4703" s="143"/>
      <c r="E4703" s="7"/>
      <c r="F4703" s="7"/>
      <c r="G4703" s="22"/>
      <c r="H4703" s="273"/>
      <c r="I4703" s="23"/>
      <c r="J4703" s="24"/>
    </row>
    <row r="4704" spans="1:10" ht="15" x14ac:dyDescent="0.2">
      <c r="A4704" s="25"/>
      <c r="B4704" s="18"/>
      <c r="C4704" s="19"/>
      <c r="D4704" s="143"/>
      <c r="E4704" s="7"/>
      <c r="F4704" s="7"/>
      <c r="G4704" s="22"/>
      <c r="H4704" s="273"/>
      <c r="I4704" s="23"/>
      <c r="J4704" s="24"/>
    </row>
    <row r="4705" spans="1:10" ht="15" x14ac:dyDescent="0.2">
      <c r="A4705" s="25"/>
      <c r="B4705" s="18"/>
      <c r="C4705" s="19"/>
      <c r="D4705" s="143"/>
      <c r="E4705" s="7"/>
      <c r="F4705" s="7"/>
      <c r="G4705" s="22"/>
      <c r="H4705" s="273"/>
      <c r="I4705" s="23"/>
      <c r="J4705" s="24"/>
    </row>
    <row r="4706" spans="1:10" ht="15" x14ac:dyDescent="0.2">
      <c r="A4706" s="25"/>
      <c r="B4706" s="18"/>
      <c r="C4706" s="19"/>
      <c r="D4706" s="143"/>
      <c r="E4706" s="7"/>
      <c r="F4706" s="7"/>
      <c r="G4706" s="22"/>
      <c r="H4706" s="273"/>
      <c r="I4706" s="23"/>
      <c r="J4706" s="24"/>
    </row>
    <row r="4707" spans="1:10" ht="15" x14ac:dyDescent="0.2">
      <c r="A4707" s="25"/>
      <c r="B4707" s="18"/>
      <c r="C4707" s="19"/>
      <c r="D4707" s="143"/>
      <c r="E4707" s="7"/>
      <c r="F4707" s="7"/>
      <c r="G4707" s="22"/>
      <c r="H4707" s="273"/>
      <c r="I4707" s="23"/>
      <c r="J4707" s="24"/>
    </row>
    <row r="4708" spans="1:10" ht="15" x14ac:dyDescent="0.2">
      <c r="A4708" s="25"/>
      <c r="B4708" s="18"/>
      <c r="C4708" s="19"/>
      <c r="D4708" s="143"/>
      <c r="E4708" s="7"/>
      <c r="F4708" s="7"/>
      <c r="G4708" s="22"/>
      <c r="H4708" s="273"/>
      <c r="I4708" s="23"/>
      <c r="J4708" s="24"/>
    </row>
    <row r="4709" spans="1:10" ht="15" x14ac:dyDescent="0.2">
      <c r="A4709" s="25"/>
      <c r="B4709" s="18"/>
      <c r="C4709" s="19"/>
      <c r="D4709" s="143"/>
      <c r="E4709" s="7"/>
      <c r="F4709" s="7"/>
      <c r="G4709" s="22"/>
      <c r="H4709" s="273"/>
      <c r="I4709" s="23"/>
      <c r="J4709" s="24"/>
    </row>
    <row r="4710" spans="1:10" ht="15" x14ac:dyDescent="0.25">
      <c r="A4710" s="17"/>
      <c r="B4710" s="18"/>
      <c r="C4710" s="19"/>
      <c r="D4710" s="143"/>
      <c r="E4710" s="7"/>
      <c r="F4710" s="7"/>
      <c r="G4710" s="22"/>
      <c r="H4710" s="273"/>
      <c r="I4710" s="23"/>
      <c r="J4710" s="24"/>
    </row>
    <row r="4711" spans="1:10" ht="15" x14ac:dyDescent="0.2">
      <c r="A4711" s="25"/>
      <c r="B4711" s="18"/>
      <c r="C4711" s="19"/>
      <c r="D4711" s="143"/>
      <c r="E4711" s="7"/>
      <c r="F4711" s="7"/>
      <c r="G4711" s="22"/>
      <c r="H4711" s="273"/>
      <c r="I4711" s="23"/>
      <c r="J4711" s="24"/>
    </row>
    <row r="4712" spans="1:10" ht="15" x14ac:dyDescent="0.25">
      <c r="A4712" s="17"/>
      <c r="B4712" s="18"/>
      <c r="C4712" s="19"/>
      <c r="D4712" s="143"/>
      <c r="E4712" s="7"/>
      <c r="F4712" s="7"/>
      <c r="G4712" s="22"/>
      <c r="H4712" s="273"/>
      <c r="I4712" s="23"/>
      <c r="J4712" s="24"/>
    </row>
    <row r="4713" spans="1:10" ht="15" x14ac:dyDescent="0.2">
      <c r="A4713" s="25"/>
      <c r="B4713" s="18"/>
      <c r="C4713" s="19"/>
      <c r="D4713" s="143"/>
      <c r="E4713" s="7"/>
      <c r="F4713" s="7"/>
      <c r="G4713" s="22"/>
      <c r="H4713" s="273"/>
      <c r="I4713" s="23"/>
      <c r="J4713" s="24"/>
    </row>
    <row r="4714" spans="1:10" ht="15" x14ac:dyDescent="0.2">
      <c r="A4714" s="25"/>
      <c r="B4714" s="18"/>
      <c r="C4714" s="19"/>
      <c r="D4714" s="143"/>
      <c r="E4714" s="7"/>
      <c r="F4714" s="7"/>
      <c r="G4714" s="22"/>
      <c r="H4714" s="273"/>
      <c r="I4714" s="23"/>
      <c r="J4714" s="24"/>
    </row>
    <row r="4715" spans="1:10" ht="15" x14ac:dyDescent="0.2">
      <c r="A4715" s="25"/>
      <c r="B4715" s="18"/>
      <c r="C4715" s="19"/>
      <c r="D4715" s="143"/>
      <c r="E4715" s="7"/>
      <c r="F4715" s="7"/>
      <c r="G4715" s="22"/>
      <c r="H4715" s="273"/>
      <c r="I4715" s="23"/>
      <c r="J4715" s="24"/>
    </row>
    <row r="4716" spans="1:10" ht="15" x14ac:dyDescent="0.2">
      <c r="A4716" s="25"/>
      <c r="B4716" s="18"/>
      <c r="C4716" s="19"/>
      <c r="D4716" s="143"/>
      <c r="E4716" s="7"/>
      <c r="F4716" s="7"/>
      <c r="G4716" s="22"/>
      <c r="H4716" s="273"/>
      <c r="I4716" s="23"/>
      <c r="J4716" s="24"/>
    </row>
    <row r="4717" spans="1:10" ht="15" x14ac:dyDescent="0.2">
      <c r="A4717" s="25"/>
      <c r="B4717" s="18"/>
      <c r="C4717" s="19"/>
      <c r="D4717" s="143"/>
      <c r="E4717" s="7"/>
      <c r="F4717" s="7"/>
      <c r="G4717" s="22"/>
      <c r="H4717" s="273"/>
      <c r="I4717" s="23"/>
      <c r="J4717" s="24"/>
    </row>
    <row r="4718" spans="1:10" ht="15" x14ac:dyDescent="0.2">
      <c r="A4718" s="25"/>
      <c r="B4718" s="18"/>
      <c r="C4718" s="19"/>
      <c r="D4718" s="143"/>
      <c r="E4718" s="7"/>
      <c r="F4718" s="7"/>
      <c r="G4718" s="22"/>
      <c r="H4718" s="273"/>
      <c r="I4718" s="23"/>
      <c r="J4718" s="24"/>
    </row>
    <row r="4719" spans="1:10" ht="15" x14ac:dyDescent="0.2">
      <c r="A4719" s="25"/>
      <c r="B4719" s="18"/>
      <c r="C4719" s="19"/>
      <c r="D4719" s="143"/>
      <c r="E4719" s="7"/>
      <c r="F4719" s="7"/>
      <c r="G4719" s="22"/>
      <c r="H4719" s="273"/>
      <c r="I4719" s="23"/>
      <c r="J4719" s="24"/>
    </row>
    <row r="4720" spans="1:10" ht="15" x14ac:dyDescent="0.2">
      <c r="A4720" s="25"/>
      <c r="B4720" s="18"/>
      <c r="C4720" s="19"/>
      <c r="D4720" s="143"/>
      <c r="E4720" s="7"/>
      <c r="F4720" s="7"/>
      <c r="G4720" s="22"/>
      <c r="H4720" s="273"/>
      <c r="I4720" s="23"/>
      <c r="J4720" s="24"/>
    </row>
    <row r="4721" spans="1:10" ht="15" x14ac:dyDescent="0.2">
      <c r="A4721" s="25"/>
      <c r="B4721" s="18"/>
      <c r="C4721" s="19"/>
      <c r="D4721" s="143"/>
      <c r="E4721" s="7"/>
      <c r="F4721" s="7"/>
      <c r="G4721" s="22"/>
      <c r="H4721" s="273"/>
      <c r="I4721" s="23"/>
      <c r="J4721" s="24"/>
    </row>
    <row r="4722" spans="1:10" ht="15" x14ac:dyDescent="0.25">
      <c r="A4722" s="17"/>
      <c r="B4722" s="18"/>
      <c r="C4722" s="19"/>
      <c r="D4722" s="143"/>
      <c r="E4722" s="7"/>
      <c r="F4722" s="7"/>
      <c r="G4722" s="22"/>
      <c r="H4722" s="273"/>
      <c r="I4722" s="23"/>
      <c r="J4722" s="24"/>
    </row>
    <row r="4723" spans="1:10" ht="15" x14ac:dyDescent="0.2">
      <c r="A4723" s="25"/>
      <c r="B4723" s="18"/>
      <c r="C4723" s="19"/>
      <c r="D4723" s="143"/>
      <c r="E4723" s="7"/>
      <c r="F4723" s="7"/>
      <c r="G4723" s="22"/>
      <c r="H4723" s="273"/>
      <c r="I4723" s="23"/>
      <c r="J4723" s="24"/>
    </row>
    <row r="4724" spans="1:10" ht="15" x14ac:dyDescent="0.2">
      <c r="A4724" s="25"/>
      <c r="B4724" s="18"/>
      <c r="C4724" s="19"/>
      <c r="D4724" s="143"/>
      <c r="E4724" s="7"/>
      <c r="F4724" s="7"/>
      <c r="G4724" s="22"/>
      <c r="H4724" s="273"/>
      <c r="I4724" s="23"/>
      <c r="J4724" s="24"/>
    </row>
    <row r="4725" spans="1:10" ht="15" x14ac:dyDescent="0.25">
      <c r="A4725" s="17"/>
      <c r="B4725" s="18"/>
      <c r="C4725" s="19"/>
      <c r="D4725" s="143"/>
      <c r="E4725" s="7"/>
      <c r="F4725" s="7"/>
      <c r="G4725" s="22"/>
      <c r="H4725" s="273"/>
      <c r="I4725" s="23"/>
      <c r="J4725" s="24"/>
    </row>
    <row r="4726" spans="1:10" ht="15" x14ac:dyDescent="0.2">
      <c r="A4726" s="25"/>
      <c r="B4726" s="18"/>
      <c r="C4726" s="19"/>
      <c r="D4726" s="143"/>
      <c r="E4726" s="7"/>
      <c r="F4726" s="7"/>
      <c r="G4726" s="22"/>
      <c r="H4726" s="273"/>
      <c r="I4726" s="23"/>
      <c r="J4726" s="24"/>
    </row>
    <row r="4727" spans="1:10" ht="15" x14ac:dyDescent="0.2">
      <c r="A4727" s="25"/>
      <c r="B4727" s="18"/>
      <c r="C4727" s="19"/>
      <c r="D4727" s="143"/>
      <c r="E4727" s="7"/>
      <c r="F4727" s="7"/>
      <c r="G4727" s="22"/>
      <c r="H4727" s="273"/>
      <c r="I4727" s="23"/>
      <c r="J4727" s="24"/>
    </row>
    <row r="4728" spans="1:10" ht="15" x14ac:dyDescent="0.2">
      <c r="A4728" s="25"/>
      <c r="B4728" s="18"/>
      <c r="C4728" s="19"/>
      <c r="D4728" s="143"/>
      <c r="E4728" s="7"/>
      <c r="F4728" s="7"/>
      <c r="G4728" s="22"/>
      <c r="H4728" s="273"/>
      <c r="I4728" s="23"/>
      <c r="J4728" s="24"/>
    </row>
    <row r="4729" spans="1:10" ht="15" x14ac:dyDescent="0.2">
      <c r="A4729" s="25"/>
      <c r="B4729" s="18"/>
      <c r="C4729" s="19"/>
      <c r="D4729" s="143"/>
      <c r="E4729" s="7"/>
      <c r="F4729" s="7"/>
      <c r="G4729" s="22"/>
      <c r="H4729" s="273"/>
      <c r="I4729" s="23"/>
      <c r="J4729" s="24"/>
    </row>
    <row r="4730" spans="1:10" ht="15" x14ac:dyDescent="0.2">
      <c r="A4730" s="25"/>
      <c r="B4730" s="18"/>
      <c r="C4730" s="19"/>
      <c r="D4730" s="143"/>
      <c r="E4730" s="7"/>
      <c r="F4730" s="7"/>
      <c r="G4730" s="22"/>
      <c r="H4730" s="273"/>
      <c r="I4730" s="23"/>
      <c r="J4730" s="24"/>
    </row>
    <row r="4731" spans="1:10" ht="15" x14ac:dyDescent="0.25">
      <c r="A4731" s="17"/>
      <c r="B4731" s="18"/>
      <c r="C4731" s="19"/>
      <c r="D4731" s="143"/>
      <c r="E4731" s="7"/>
      <c r="F4731" s="7"/>
      <c r="G4731" s="22"/>
      <c r="H4731" s="273"/>
      <c r="I4731" s="23"/>
      <c r="J4731" s="24"/>
    </row>
    <row r="4732" spans="1:10" ht="15" x14ac:dyDescent="0.2">
      <c r="A4732" s="25"/>
      <c r="B4732" s="18"/>
      <c r="C4732" s="19"/>
      <c r="D4732" s="143"/>
      <c r="E4732" s="7"/>
      <c r="F4732" s="7"/>
      <c r="G4732" s="22"/>
      <c r="H4732" s="273"/>
      <c r="I4732" s="23"/>
      <c r="J4732" s="24"/>
    </row>
    <row r="4733" spans="1:10" ht="15" x14ac:dyDescent="0.2">
      <c r="A4733" s="25"/>
      <c r="B4733" s="18"/>
      <c r="C4733" s="19"/>
      <c r="D4733" s="143"/>
      <c r="E4733" s="7"/>
      <c r="F4733" s="7"/>
      <c r="G4733" s="22"/>
      <c r="H4733" s="273"/>
      <c r="I4733" s="23"/>
      <c r="J4733" s="24"/>
    </row>
    <row r="4734" spans="1:10" ht="15" x14ac:dyDescent="0.2">
      <c r="A4734" s="25"/>
      <c r="B4734" s="18"/>
      <c r="C4734" s="19"/>
      <c r="D4734" s="143"/>
      <c r="E4734" s="7"/>
      <c r="F4734" s="7"/>
      <c r="G4734" s="22"/>
      <c r="H4734" s="273"/>
      <c r="I4734" s="23"/>
      <c r="J4734" s="24"/>
    </row>
    <row r="4735" spans="1:10" ht="15" x14ac:dyDescent="0.2">
      <c r="A4735" s="25"/>
      <c r="B4735" s="18"/>
      <c r="C4735" s="19"/>
      <c r="D4735" s="143"/>
      <c r="E4735" s="7"/>
      <c r="F4735" s="7"/>
      <c r="G4735" s="22"/>
      <c r="H4735" s="273"/>
      <c r="I4735" s="23"/>
      <c r="J4735" s="24"/>
    </row>
    <row r="4736" spans="1:10" ht="15" x14ac:dyDescent="0.2">
      <c r="A4736" s="25"/>
      <c r="B4736" s="18"/>
      <c r="C4736" s="19"/>
      <c r="D4736" s="143"/>
      <c r="E4736" s="7"/>
      <c r="F4736" s="7"/>
      <c r="G4736" s="22"/>
      <c r="H4736" s="273"/>
      <c r="I4736" s="23"/>
      <c r="J4736" s="24"/>
    </row>
    <row r="4737" spans="1:10" ht="15" x14ac:dyDescent="0.25">
      <c r="A4737" s="17"/>
      <c r="B4737" s="18"/>
      <c r="C4737" s="19"/>
      <c r="D4737" s="143"/>
      <c r="E4737" s="7"/>
      <c r="F4737" s="7"/>
      <c r="G4737" s="22"/>
      <c r="H4737" s="273"/>
      <c r="I4737" s="23"/>
      <c r="J4737" s="24"/>
    </row>
    <row r="4738" spans="1:10" ht="15" x14ac:dyDescent="0.2">
      <c r="A4738" s="25"/>
      <c r="B4738" s="18"/>
      <c r="C4738" s="19"/>
      <c r="D4738" s="143"/>
      <c r="E4738" s="7"/>
      <c r="F4738" s="7"/>
      <c r="G4738" s="22"/>
      <c r="H4738" s="273"/>
      <c r="I4738" s="23"/>
      <c r="J4738" s="24"/>
    </row>
    <row r="4739" spans="1:10" ht="15" x14ac:dyDescent="0.2">
      <c r="A4739" s="25"/>
      <c r="B4739" s="18"/>
      <c r="C4739" s="19"/>
      <c r="D4739" s="143"/>
      <c r="E4739" s="7"/>
      <c r="F4739" s="7"/>
      <c r="G4739" s="22"/>
      <c r="H4739" s="273"/>
      <c r="I4739" s="23"/>
      <c r="J4739" s="24"/>
    </row>
    <row r="4740" spans="1:10" ht="15" x14ac:dyDescent="0.2">
      <c r="A4740" s="25"/>
      <c r="B4740" s="18"/>
      <c r="C4740" s="19"/>
      <c r="D4740" s="143"/>
      <c r="E4740" s="7"/>
      <c r="F4740" s="7"/>
      <c r="G4740" s="22"/>
      <c r="H4740" s="273"/>
      <c r="I4740" s="23"/>
      <c r="J4740" s="24"/>
    </row>
    <row r="4741" spans="1:10" ht="15" x14ac:dyDescent="0.2">
      <c r="A4741" s="25"/>
      <c r="B4741" s="18"/>
      <c r="C4741" s="19"/>
      <c r="D4741" s="143"/>
      <c r="E4741" s="7"/>
      <c r="F4741" s="7"/>
      <c r="G4741" s="22"/>
      <c r="H4741" s="273"/>
      <c r="I4741" s="23"/>
      <c r="J4741" s="24"/>
    </row>
    <row r="4742" spans="1:10" ht="15" x14ac:dyDescent="0.2">
      <c r="A4742" s="25"/>
      <c r="B4742" s="18"/>
      <c r="C4742" s="19"/>
      <c r="D4742" s="143"/>
      <c r="E4742" s="7"/>
      <c r="F4742" s="7"/>
      <c r="G4742" s="22"/>
      <c r="H4742" s="273"/>
      <c r="I4742" s="23"/>
      <c r="J4742" s="24"/>
    </row>
    <row r="4743" spans="1:10" ht="15" x14ac:dyDescent="0.2">
      <c r="A4743" s="25"/>
      <c r="B4743" s="18"/>
      <c r="C4743" s="19"/>
      <c r="D4743" s="143"/>
      <c r="E4743" s="7"/>
      <c r="F4743" s="7"/>
      <c r="G4743" s="22"/>
      <c r="H4743" s="273"/>
      <c r="I4743" s="23"/>
      <c r="J4743" s="24"/>
    </row>
    <row r="4744" spans="1:10" ht="15" x14ac:dyDescent="0.2">
      <c r="A4744" s="25"/>
      <c r="B4744" s="18"/>
      <c r="C4744" s="19"/>
      <c r="D4744" s="143"/>
      <c r="E4744" s="7"/>
      <c r="F4744" s="7"/>
      <c r="G4744" s="22"/>
      <c r="H4744" s="273"/>
      <c r="I4744" s="23"/>
      <c r="J4744" s="24"/>
    </row>
    <row r="4745" spans="1:10" ht="15" x14ac:dyDescent="0.2">
      <c r="A4745" s="25"/>
      <c r="B4745" s="18"/>
      <c r="C4745" s="19"/>
      <c r="D4745" s="143"/>
      <c r="E4745" s="7"/>
      <c r="F4745" s="7"/>
      <c r="G4745" s="22"/>
      <c r="H4745" s="273"/>
      <c r="I4745" s="23"/>
      <c r="J4745" s="24"/>
    </row>
    <row r="4746" spans="1:10" ht="15" x14ac:dyDescent="0.2">
      <c r="A4746" s="25"/>
      <c r="B4746" s="18"/>
      <c r="C4746" s="19"/>
      <c r="D4746" s="143"/>
      <c r="E4746" s="7"/>
      <c r="F4746" s="7"/>
      <c r="G4746" s="22"/>
      <c r="H4746" s="273"/>
      <c r="I4746" s="23"/>
      <c r="J4746" s="24"/>
    </row>
    <row r="4747" spans="1:10" ht="15" x14ac:dyDescent="0.2">
      <c r="A4747" s="25"/>
      <c r="B4747" s="18"/>
      <c r="C4747" s="19"/>
      <c r="D4747" s="143"/>
      <c r="E4747" s="7"/>
      <c r="F4747" s="7"/>
      <c r="G4747" s="22"/>
      <c r="H4747" s="273"/>
      <c r="I4747" s="23"/>
      <c r="J4747" s="24"/>
    </row>
    <row r="4748" spans="1:10" ht="15" x14ac:dyDescent="0.25">
      <c r="A4748" s="17"/>
      <c r="B4748" s="18"/>
      <c r="C4748" s="19"/>
      <c r="D4748" s="143"/>
      <c r="E4748" s="7"/>
      <c r="F4748" s="7"/>
      <c r="G4748" s="22"/>
      <c r="H4748" s="273"/>
      <c r="I4748" s="23"/>
      <c r="J4748" s="24"/>
    </row>
    <row r="4749" spans="1:10" ht="15" x14ac:dyDescent="0.2">
      <c r="A4749" s="25"/>
      <c r="B4749" s="18"/>
      <c r="C4749" s="19"/>
      <c r="D4749" s="143"/>
      <c r="E4749" s="7"/>
      <c r="F4749" s="7"/>
      <c r="G4749" s="22"/>
      <c r="H4749" s="273"/>
      <c r="I4749" s="23"/>
      <c r="J4749" s="24"/>
    </row>
    <row r="4750" spans="1:10" ht="15" x14ac:dyDescent="0.25">
      <c r="A4750" s="17"/>
      <c r="B4750" s="18"/>
      <c r="C4750" s="19"/>
      <c r="D4750" s="143"/>
      <c r="E4750" s="7"/>
      <c r="F4750" s="7"/>
      <c r="G4750" s="22"/>
      <c r="H4750" s="273"/>
      <c r="I4750" s="23"/>
      <c r="J4750" s="24"/>
    </row>
    <row r="4751" spans="1:10" ht="15" x14ac:dyDescent="0.2">
      <c r="A4751" s="25"/>
      <c r="B4751" s="18"/>
      <c r="C4751" s="19"/>
      <c r="D4751" s="143"/>
      <c r="E4751" s="7"/>
      <c r="F4751" s="7"/>
      <c r="G4751" s="22"/>
      <c r="H4751" s="273"/>
      <c r="I4751" s="23"/>
      <c r="J4751" s="24"/>
    </row>
    <row r="4752" spans="1:10" ht="15" x14ac:dyDescent="0.2">
      <c r="A4752" s="25"/>
      <c r="B4752" s="18"/>
      <c r="C4752" s="19"/>
      <c r="D4752" s="143"/>
      <c r="E4752" s="7"/>
      <c r="F4752" s="7"/>
      <c r="G4752" s="22"/>
      <c r="H4752" s="273"/>
      <c r="I4752" s="23"/>
      <c r="J4752" s="24"/>
    </row>
    <row r="4753" spans="1:10" ht="15" x14ac:dyDescent="0.2">
      <c r="A4753" s="25"/>
      <c r="B4753" s="18"/>
      <c r="C4753" s="19"/>
      <c r="D4753" s="143"/>
      <c r="E4753" s="7"/>
      <c r="F4753" s="7"/>
      <c r="G4753" s="22"/>
      <c r="H4753" s="273"/>
      <c r="I4753" s="23"/>
      <c r="J4753" s="24"/>
    </row>
    <row r="4754" spans="1:10" ht="15" x14ac:dyDescent="0.2">
      <c r="A4754" s="25"/>
      <c r="B4754" s="18"/>
      <c r="C4754" s="19"/>
      <c r="D4754" s="143"/>
      <c r="E4754" s="7"/>
      <c r="F4754" s="7"/>
      <c r="G4754" s="22"/>
      <c r="H4754" s="273"/>
      <c r="I4754" s="23"/>
      <c r="J4754" s="24"/>
    </row>
    <row r="4755" spans="1:10" ht="15" x14ac:dyDescent="0.2">
      <c r="A4755" s="25"/>
      <c r="B4755" s="18"/>
      <c r="C4755" s="19"/>
      <c r="D4755" s="143"/>
      <c r="E4755" s="7"/>
      <c r="F4755" s="7"/>
      <c r="G4755" s="22"/>
      <c r="H4755" s="273"/>
      <c r="I4755" s="23"/>
      <c r="J4755" s="24"/>
    </row>
    <row r="4756" spans="1:10" ht="15" x14ac:dyDescent="0.2">
      <c r="A4756" s="25"/>
      <c r="B4756" s="18"/>
      <c r="C4756" s="19"/>
      <c r="D4756" s="143"/>
      <c r="E4756" s="7"/>
      <c r="F4756" s="7"/>
      <c r="G4756" s="22"/>
      <c r="H4756" s="273"/>
      <c r="I4756" s="23"/>
      <c r="J4756" s="24"/>
    </row>
    <row r="4757" spans="1:10" ht="15" x14ac:dyDescent="0.2">
      <c r="A4757" s="25"/>
      <c r="B4757" s="18"/>
      <c r="C4757" s="19"/>
      <c r="D4757" s="143"/>
      <c r="E4757" s="7"/>
      <c r="F4757" s="7"/>
      <c r="G4757" s="22"/>
      <c r="H4757" s="273"/>
      <c r="I4757" s="23"/>
      <c r="J4757" s="24"/>
    </row>
    <row r="4758" spans="1:10" ht="15" x14ac:dyDescent="0.2">
      <c r="A4758" s="25"/>
      <c r="B4758" s="18"/>
      <c r="C4758" s="19"/>
      <c r="D4758" s="143"/>
      <c r="E4758" s="7"/>
      <c r="F4758" s="7"/>
      <c r="G4758" s="22"/>
      <c r="H4758" s="273"/>
      <c r="I4758" s="23"/>
      <c r="J4758" s="24"/>
    </row>
    <row r="4759" spans="1:10" ht="15" x14ac:dyDescent="0.2">
      <c r="A4759" s="25"/>
      <c r="B4759" s="18"/>
      <c r="C4759" s="19"/>
      <c r="D4759" s="143"/>
      <c r="E4759" s="7"/>
      <c r="F4759" s="7"/>
      <c r="G4759" s="22"/>
      <c r="H4759" s="273"/>
      <c r="I4759" s="23"/>
      <c r="J4759" s="24"/>
    </row>
    <row r="4760" spans="1:10" ht="15" x14ac:dyDescent="0.2">
      <c r="A4760" s="25"/>
      <c r="B4760" s="18"/>
      <c r="C4760" s="19"/>
      <c r="D4760" s="143"/>
      <c r="E4760" s="7"/>
      <c r="F4760" s="7"/>
      <c r="G4760" s="22"/>
      <c r="H4760" s="273"/>
      <c r="I4760" s="23"/>
      <c r="J4760" s="24"/>
    </row>
    <row r="4761" spans="1:10" ht="15" x14ac:dyDescent="0.2">
      <c r="A4761" s="25"/>
      <c r="B4761" s="18"/>
      <c r="C4761" s="19"/>
      <c r="D4761" s="143"/>
      <c r="E4761" s="7"/>
      <c r="F4761" s="7"/>
      <c r="G4761" s="22"/>
      <c r="H4761" s="273"/>
      <c r="I4761" s="23"/>
      <c r="J4761" s="24"/>
    </row>
    <row r="4762" spans="1:10" ht="15" x14ac:dyDescent="0.2">
      <c r="A4762" s="25"/>
      <c r="B4762" s="18"/>
      <c r="C4762" s="19"/>
      <c r="D4762" s="143"/>
      <c r="E4762" s="7"/>
      <c r="F4762" s="7"/>
      <c r="G4762" s="22"/>
      <c r="H4762" s="273"/>
      <c r="I4762" s="23"/>
      <c r="J4762" s="24"/>
    </row>
    <row r="4763" spans="1:10" ht="15" x14ac:dyDescent="0.25">
      <c r="A4763" s="17"/>
      <c r="B4763" s="18"/>
      <c r="C4763" s="19"/>
      <c r="D4763" s="143"/>
      <c r="E4763" s="7"/>
      <c r="F4763" s="7"/>
      <c r="G4763" s="22"/>
      <c r="H4763" s="273"/>
      <c r="I4763" s="23"/>
      <c r="J4763" s="24"/>
    </row>
    <row r="4764" spans="1:10" ht="15" x14ac:dyDescent="0.2">
      <c r="A4764" s="25"/>
      <c r="B4764" s="18"/>
      <c r="C4764" s="19"/>
      <c r="D4764" s="143"/>
      <c r="E4764" s="7"/>
      <c r="F4764" s="7"/>
      <c r="G4764" s="22"/>
      <c r="H4764" s="273"/>
      <c r="I4764" s="23"/>
      <c r="J4764" s="24"/>
    </row>
    <row r="4765" spans="1:10" ht="15" x14ac:dyDescent="0.2">
      <c r="A4765" s="25"/>
      <c r="B4765" s="18"/>
      <c r="C4765" s="19"/>
      <c r="D4765" s="143"/>
      <c r="E4765" s="7"/>
      <c r="F4765" s="7"/>
      <c r="G4765" s="22"/>
      <c r="H4765" s="273"/>
      <c r="I4765" s="23"/>
      <c r="J4765" s="24"/>
    </row>
    <row r="4766" spans="1:10" ht="15" x14ac:dyDescent="0.2">
      <c r="A4766" s="25"/>
      <c r="B4766" s="18"/>
      <c r="C4766" s="19"/>
      <c r="D4766" s="143"/>
      <c r="E4766" s="7"/>
      <c r="F4766" s="7"/>
      <c r="G4766" s="22"/>
      <c r="H4766" s="273"/>
      <c r="I4766" s="23"/>
      <c r="J4766" s="24"/>
    </row>
    <row r="4767" spans="1:10" ht="15" x14ac:dyDescent="0.2">
      <c r="A4767" s="25"/>
      <c r="B4767" s="18"/>
      <c r="C4767" s="19"/>
      <c r="D4767" s="143"/>
      <c r="E4767" s="7"/>
      <c r="F4767" s="7"/>
      <c r="G4767" s="22"/>
      <c r="H4767" s="273"/>
      <c r="I4767" s="23"/>
      <c r="J4767" s="24"/>
    </row>
    <row r="4768" spans="1:10" ht="15" x14ac:dyDescent="0.25">
      <c r="A4768" s="17"/>
      <c r="B4768" s="18"/>
      <c r="C4768" s="19"/>
      <c r="D4768" s="143"/>
      <c r="E4768" s="7"/>
      <c r="F4768" s="7"/>
      <c r="G4768" s="22"/>
      <c r="H4768" s="273"/>
      <c r="I4768" s="23"/>
      <c r="J4768" s="24"/>
    </row>
    <row r="4769" spans="1:10" ht="15" x14ac:dyDescent="0.25">
      <c r="A4769" s="17"/>
      <c r="B4769" s="18"/>
      <c r="C4769" s="19"/>
      <c r="D4769" s="143"/>
      <c r="E4769" s="7"/>
      <c r="F4769" s="7"/>
      <c r="G4769" s="22"/>
      <c r="H4769" s="273"/>
      <c r="I4769" s="23"/>
      <c r="J4769" s="24"/>
    </row>
    <row r="4770" spans="1:10" ht="15" x14ac:dyDescent="0.2">
      <c r="A4770" s="25"/>
      <c r="B4770" s="18"/>
      <c r="C4770" s="19"/>
      <c r="D4770" s="143"/>
      <c r="E4770" s="7"/>
      <c r="F4770" s="7"/>
      <c r="G4770" s="22"/>
      <c r="H4770" s="273"/>
      <c r="I4770" s="23"/>
      <c r="J4770" s="24"/>
    </row>
    <row r="4771" spans="1:10" ht="15" x14ac:dyDescent="0.2">
      <c r="A4771" s="25"/>
      <c r="B4771" s="18"/>
      <c r="C4771" s="19"/>
      <c r="D4771" s="143"/>
      <c r="E4771" s="7"/>
      <c r="F4771" s="7"/>
      <c r="G4771" s="22"/>
      <c r="H4771" s="273"/>
      <c r="I4771" s="23"/>
      <c r="J4771" s="24"/>
    </row>
    <row r="4772" spans="1:10" ht="15" x14ac:dyDescent="0.2">
      <c r="A4772" s="25"/>
      <c r="B4772" s="18"/>
      <c r="C4772" s="19"/>
      <c r="D4772" s="143"/>
      <c r="E4772" s="7"/>
      <c r="F4772" s="7"/>
      <c r="G4772" s="22"/>
      <c r="H4772" s="273"/>
      <c r="I4772" s="23"/>
      <c r="J4772" s="24"/>
    </row>
    <row r="4773" spans="1:10" ht="15" x14ac:dyDescent="0.2">
      <c r="A4773" s="25"/>
      <c r="B4773" s="18"/>
      <c r="C4773" s="19"/>
      <c r="D4773" s="143"/>
      <c r="E4773" s="7"/>
      <c r="F4773" s="7"/>
      <c r="G4773" s="22"/>
      <c r="H4773" s="273"/>
      <c r="I4773" s="23"/>
      <c r="J4773" s="24"/>
    </row>
    <row r="4774" spans="1:10" ht="15" x14ac:dyDescent="0.2">
      <c r="A4774" s="25"/>
      <c r="B4774" s="18"/>
      <c r="C4774" s="19"/>
      <c r="D4774" s="143"/>
      <c r="E4774" s="7"/>
      <c r="F4774" s="7"/>
      <c r="G4774" s="22"/>
      <c r="H4774" s="273"/>
      <c r="I4774" s="23"/>
      <c r="J4774" s="24"/>
    </row>
    <row r="4775" spans="1:10" ht="15" x14ac:dyDescent="0.2">
      <c r="A4775" s="25"/>
      <c r="B4775" s="18"/>
      <c r="C4775" s="19"/>
      <c r="D4775" s="143"/>
      <c r="E4775" s="7"/>
      <c r="F4775" s="7"/>
      <c r="G4775" s="22"/>
      <c r="H4775" s="273"/>
      <c r="I4775" s="23"/>
      <c r="J4775" s="24"/>
    </row>
    <row r="4776" spans="1:10" ht="15" x14ac:dyDescent="0.2">
      <c r="A4776" s="25"/>
      <c r="B4776" s="18"/>
      <c r="C4776" s="19"/>
      <c r="D4776" s="143"/>
      <c r="E4776" s="7"/>
      <c r="F4776" s="7"/>
      <c r="G4776" s="22"/>
      <c r="H4776" s="273"/>
      <c r="I4776" s="23"/>
      <c r="J4776" s="24"/>
    </row>
    <row r="4777" spans="1:10" ht="15" x14ac:dyDescent="0.2">
      <c r="A4777" s="25"/>
      <c r="B4777" s="18"/>
      <c r="C4777" s="19"/>
      <c r="D4777" s="143"/>
      <c r="E4777" s="7"/>
      <c r="F4777" s="7"/>
      <c r="G4777" s="22"/>
      <c r="H4777" s="273"/>
      <c r="I4777" s="23"/>
      <c r="J4777" s="24"/>
    </row>
    <row r="4778" spans="1:10" ht="15" x14ac:dyDescent="0.2">
      <c r="A4778" s="25"/>
      <c r="B4778" s="18"/>
      <c r="C4778" s="19"/>
      <c r="D4778" s="143"/>
      <c r="E4778" s="7"/>
      <c r="F4778" s="7"/>
      <c r="G4778" s="22"/>
      <c r="H4778" s="273"/>
      <c r="I4778" s="23"/>
      <c r="J4778" s="24"/>
    </row>
    <row r="4779" spans="1:10" ht="15" x14ac:dyDescent="0.2">
      <c r="A4779" s="25"/>
      <c r="B4779" s="18"/>
      <c r="C4779" s="19"/>
      <c r="D4779" s="143"/>
      <c r="E4779" s="7"/>
      <c r="F4779" s="7"/>
      <c r="G4779" s="22"/>
      <c r="H4779" s="273"/>
      <c r="I4779" s="23"/>
      <c r="J4779" s="24"/>
    </row>
    <row r="4780" spans="1:10" ht="15" x14ac:dyDescent="0.2">
      <c r="A4780" s="25"/>
      <c r="B4780" s="18"/>
      <c r="C4780" s="19"/>
      <c r="D4780" s="143"/>
      <c r="E4780" s="7"/>
      <c r="F4780" s="7"/>
      <c r="G4780" s="22"/>
      <c r="H4780" s="273"/>
      <c r="I4780" s="23"/>
      <c r="J4780" s="24"/>
    </row>
    <row r="4781" spans="1:10" ht="15" x14ac:dyDescent="0.25">
      <c r="A4781" s="17"/>
      <c r="B4781" s="18"/>
      <c r="C4781" s="19"/>
      <c r="D4781" s="143"/>
      <c r="E4781" s="7"/>
      <c r="F4781" s="7"/>
      <c r="G4781" s="22"/>
      <c r="H4781" s="273"/>
      <c r="I4781" s="23"/>
      <c r="J4781" s="24"/>
    </row>
    <row r="4782" spans="1:10" ht="15" x14ac:dyDescent="0.25">
      <c r="A4782" s="17"/>
      <c r="B4782" s="18"/>
      <c r="C4782" s="19"/>
      <c r="D4782" s="143"/>
      <c r="E4782" s="7"/>
      <c r="F4782" s="7"/>
      <c r="G4782" s="22"/>
      <c r="H4782" s="273"/>
      <c r="I4782" s="23"/>
      <c r="J4782" s="24"/>
    </row>
    <row r="4783" spans="1:10" ht="15" x14ac:dyDescent="0.2">
      <c r="A4783" s="25"/>
      <c r="B4783" s="18"/>
      <c r="C4783" s="19"/>
      <c r="D4783" s="143"/>
      <c r="E4783" s="7"/>
      <c r="F4783" s="7"/>
      <c r="G4783" s="22"/>
      <c r="H4783" s="273"/>
      <c r="I4783" s="23"/>
      <c r="J4783" s="24"/>
    </row>
    <row r="4784" spans="1:10" ht="15" x14ac:dyDescent="0.2">
      <c r="A4784" s="25"/>
      <c r="B4784" s="18"/>
      <c r="C4784" s="19"/>
      <c r="D4784" s="143"/>
      <c r="E4784" s="7"/>
      <c r="F4784" s="7"/>
      <c r="G4784" s="22"/>
      <c r="H4784" s="273"/>
      <c r="I4784" s="23"/>
      <c r="J4784" s="24"/>
    </row>
    <row r="4785" spans="1:10" ht="15" x14ac:dyDescent="0.2">
      <c r="A4785" s="25"/>
      <c r="B4785" s="18"/>
      <c r="C4785" s="19"/>
      <c r="D4785" s="143"/>
      <c r="E4785" s="7"/>
      <c r="F4785" s="7"/>
      <c r="G4785" s="22"/>
      <c r="H4785" s="273"/>
      <c r="I4785" s="23"/>
      <c r="J4785" s="24"/>
    </row>
    <row r="4786" spans="1:10" ht="15" x14ac:dyDescent="0.2">
      <c r="A4786" s="25"/>
      <c r="B4786" s="18"/>
      <c r="C4786" s="19"/>
      <c r="D4786" s="143"/>
      <c r="E4786" s="7"/>
      <c r="F4786" s="7"/>
      <c r="G4786" s="22"/>
      <c r="H4786" s="273"/>
      <c r="I4786" s="23"/>
      <c r="J4786" s="24"/>
    </row>
    <row r="4787" spans="1:10" ht="15" x14ac:dyDescent="0.25">
      <c r="A4787" s="17"/>
      <c r="B4787" s="18"/>
      <c r="C4787" s="19"/>
      <c r="D4787" s="143"/>
      <c r="E4787" s="7"/>
      <c r="F4787" s="7"/>
      <c r="G4787" s="22"/>
      <c r="H4787" s="273"/>
      <c r="I4787" s="23"/>
      <c r="J4787" s="24"/>
    </row>
    <row r="4788" spans="1:10" ht="15" x14ac:dyDescent="0.2">
      <c r="A4788" s="25"/>
      <c r="B4788" s="18"/>
      <c r="C4788" s="19"/>
      <c r="D4788" s="143"/>
      <c r="E4788" s="7"/>
      <c r="F4788" s="7"/>
      <c r="G4788" s="22"/>
      <c r="H4788" s="273"/>
      <c r="I4788" s="23"/>
      <c r="J4788" s="24"/>
    </row>
    <row r="4789" spans="1:10" ht="15" x14ac:dyDescent="0.2">
      <c r="A4789" s="25"/>
      <c r="B4789" s="18"/>
      <c r="C4789" s="19"/>
      <c r="D4789" s="143"/>
      <c r="E4789" s="7"/>
      <c r="F4789" s="7"/>
      <c r="G4789" s="22"/>
      <c r="H4789" s="273"/>
      <c r="I4789" s="23"/>
      <c r="J4789" s="24"/>
    </row>
    <row r="4790" spans="1:10" ht="15" x14ac:dyDescent="0.2">
      <c r="A4790" s="25"/>
      <c r="B4790" s="18"/>
      <c r="C4790" s="19"/>
      <c r="D4790" s="143"/>
      <c r="E4790" s="7"/>
      <c r="F4790" s="7"/>
      <c r="G4790" s="22"/>
      <c r="H4790" s="273"/>
      <c r="I4790" s="23"/>
      <c r="J4790" s="24"/>
    </row>
    <row r="4791" spans="1:10" ht="15" x14ac:dyDescent="0.2">
      <c r="A4791" s="25"/>
      <c r="B4791" s="18"/>
      <c r="C4791" s="19"/>
      <c r="D4791" s="143"/>
      <c r="E4791" s="7"/>
      <c r="F4791" s="7"/>
      <c r="G4791" s="22"/>
      <c r="H4791" s="273"/>
      <c r="I4791" s="23"/>
      <c r="J4791" s="24"/>
    </row>
    <row r="4792" spans="1:10" ht="15" x14ac:dyDescent="0.2">
      <c r="A4792" s="25"/>
      <c r="B4792" s="18"/>
      <c r="C4792" s="19"/>
      <c r="D4792" s="143"/>
      <c r="E4792" s="7"/>
      <c r="F4792" s="7"/>
      <c r="G4792" s="22"/>
      <c r="H4792" s="273"/>
      <c r="I4792" s="23"/>
      <c r="J4792" s="24"/>
    </row>
    <row r="4793" spans="1:10" ht="15" x14ac:dyDescent="0.2">
      <c r="A4793" s="25"/>
      <c r="B4793" s="18"/>
      <c r="C4793" s="19"/>
      <c r="D4793" s="143"/>
      <c r="E4793" s="7"/>
      <c r="F4793" s="7"/>
      <c r="G4793" s="22"/>
      <c r="H4793" s="273"/>
      <c r="I4793" s="23"/>
      <c r="J4793" s="24"/>
    </row>
    <row r="4794" spans="1:10" ht="15" x14ac:dyDescent="0.2">
      <c r="A4794" s="25"/>
      <c r="B4794" s="18"/>
      <c r="C4794" s="19"/>
      <c r="D4794" s="143"/>
      <c r="E4794" s="7"/>
      <c r="F4794" s="7"/>
      <c r="G4794" s="22"/>
      <c r="H4794" s="273"/>
      <c r="I4794" s="23"/>
      <c r="J4794" s="24"/>
    </row>
    <row r="4795" spans="1:10" ht="15" x14ac:dyDescent="0.25">
      <c r="A4795" s="17"/>
      <c r="B4795" s="18"/>
      <c r="C4795" s="19"/>
      <c r="D4795" s="143"/>
      <c r="E4795" s="7"/>
      <c r="F4795" s="7"/>
      <c r="G4795" s="22"/>
      <c r="H4795" s="273"/>
      <c r="I4795" s="23"/>
      <c r="J4795" s="24"/>
    </row>
    <row r="4796" spans="1:10" ht="15" x14ac:dyDescent="0.2">
      <c r="A4796" s="25"/>
      <c r="B4796" s="18"/>
      <c r="C4796" s="19"/>
      <c r="D4796" s="143"/>
      <c r="E4796" s="7"/>
      <c r="F4796" s="7"/>
      <c r="G4796" s="22"/>
      <c r="H4796" s="273"/>
      <c r="I4796" s="23"/>
      <c r="J4796" s="24"/>
    </row>
    <row r="4797" spans="1:10" ht="15" x14ac:dyDescent="0.2">
      <c r="A4797" s="25"/>
      <c r="B4797" s="18"/>
      <c r="C4797" s="19"/>
      <c r="D4797" s="143"/>
      <c r="E4797" s="7"/>
      <c r="F4797" s="7"/>
      <c r="G4797" s="22"/>
      <c r="H4797" s="273"/>
      <c r="I4797" s="23"/>
      <c r="J4797" s="24"/>
    </row>
    <row r="4798" spans="1:10" ht="15" x14ac:dyDescent="0.2">
      <c r="A4798" s="25"/>
      <c r="B4798" s="18"/>
      <c r="C4798" s="19"/>
      <c r="D4798" s="143"/>
      <c r="E4798" s="7"/>
      <c r="F4798" s="7"/>
      <c r="G4798" s="22"/>
      <c r="H4798" s="273"/>
      <c r="I4798" s="23"/>
      <c r="J4798" s="24"/>
    </row>
    <row r="4799" spans="1:10" ht="15" x14ac:dyDescent="0.25">
      <c r="A4799" s="17"/>
      <c r="B4799" s="18"/>
      <c r="C4799" s="19"/>
      <c r="D4799" s="143"/>
      <c r="E4799" s="7"/>
      <c r="F4799" s="7"/>
      <c r="G4799" s="22"/>
      <c r="H4799" s="273"/>
      <c r="I4799" s="23"/>
      <c r="J4799" s="24"/>
    </row>
    <row r="4800" spans="1:10" ht="15" x14ac:dyDescent="0.2">
      <c r="A4800" s="25"/>
      <c r="B4800" s="18"/>
      <c r="C4800" s="19"/>
      <c r="D4800" s="143"/>
      <c r="E4800" s="7"/>
      <c r="F4800" s="7"/>
      <c r="G4800" s="22"/>
      <c r="H4800" s="273"/>
      <c r="I4800" s="23"/>
      <c r="J4800" s="24"/>
    </row>
    <row r="4801" spans="1:10" ht="15" x14ac:dyDescent="0.2">
      <c r="A4801" s="25"/>
      <c r="B4801" s="18"/>
      <c r="C4801" s="19"/>
      <c r="D4801" s="143"/>
      <c r="E4801" s="7"/>
      <c r="F4801" s="7"/>
      <c r="G4801" s="22"/>
      <c r="H4801" s="273"/>
      <c r="I4801" s="23"/>
      <c r="J4801" s="24"/>
    </row>
    <row r="4802" spans="1:10" ht="15" x14ac:dyDescent="0.2">
      <c r="A4802" s="25"/>
      <c r="B4802" s="18"/>
      <c r="C4802" s="19"/>
      <c r="D4802" s="143"/>
      <c r="E4802" s="7"/>
      <c r="F4802" s="7"/>
      <c r="G4802" s="22"/>
      <c r="H4802" s="273"/>
      <c r="I4802" s="23"/>
      <c r="J4802" s="24"/>
    </row>
    <row r="4803" spans="1:10" ht="15" x14ac:dyDescent="0.2">
      <c r="A4803" s="25"/>
      <c r="B4803" s="18"/>
      <c r="C4803" s="19"/>
      <c r="D4803" s="143"/>
      <c r="E4803" s="7"/>
      <c r="F4803" s="7"/>
      <c r="G4803" s="22"/>
      <c r="H4803" s="273"/>
      <c r="I4803" s="23"/>
      <c r="J4803" s="24"/>
    </row>
    <row r="4804" spans="1:10" ht="15" x14ac:dyDescent="0.2">
      <c r="A4804" s="25"/>
      <c r="B4804" s="18"/>
      <c r="C4804" s="19"/>
      <c r="D4804" s="143"/>
      <c r="E4804" s="7"/>
      <c r="F4804" s="7"/>
      <c r="G4804" s="22"/>
      <c r="H4804" s="273"/>
      <c r="I4804" s="23"/>
      <c r="J4804" s="24"/>
    </row>
    <row r="4805" spans="1:10" ht="15" x14ac:dyDescent="0.25">
      <c r="A4805" s="17"/>
      <c r="B4805" s="18"/>
      <c r="C4805" s="19"/>
      <c r="D4805" s="143"/>
      <c r="E4805" s="7"/>
      <c r="F4805" s="7"/>
      <c r="G4805" s="22"/>
      <c r="H4805" s="273"/>
      <c r="I4805" s="23"/>
      <c r="J4805" s="24"/>
    </row>
    <row r="4806" spans="1:10" ht="15" x14ac:dyDescent="0.2">
      <c r="A4806" s="25"/>
      <c r="B4806" s="18"/>
      <c r="C4806" s="19"/>
      <c r="D4806" s="143"/>
      <c r="E4806" s="7"/>
      <c r="F4806" s="7"/>
      <c r="G4806" s="22"/>
      <c r="H4806" s="273"/>
      <c r="I4806" s="23"/>
      <c r="J4806" s="24"/>
    </row>
    <row r="4807" spans="1:10" ht="15" x14ac:dyDescent="0.2">
      <c r="A4807" s="25"/>
      <c r="B4807" s="18"/>
      <c r="C4807" s="19"/>
      <c r="D4807" s="143"/>
      <c r="E4807" s="7"/>
      <c r="F4807" s="7"/>
      <c r="G4807" s="22"/>
      <c r="H4807" s="273"/>
      <c r="I4807" s="23"/>
      <c r="J4807" s="24"/>
    </row>
    <row r="4808" spans="1:10" ht="15" x14ac:dyDescent="0.2">
      <c r="A4808" s="25"/>
      <c r="B4808" s="18"/>
      <c r="C4808" s="19"/>
      <c r="D4808" s="143"/>
      <c r="E4808" s="7"/>
      <c r="F4808" s="7"/>
      <c r="G4808" s="22"/>
      <c r="H4808" s="273"/>
      <c r="I4808" s="23"/>
      <c r="J4808" s="24"/>
    </row>
    <row r="4809" spans="1:10" ht="15" x14ac:dyDescent="0.2">
      <c r="A4809" s="25"/>
      <c r="B4809" s="18"/>
      <c r="C4809" s="19"/>
      <c r="D4809" s="143"/>
      <c r="E4809" s="7"/>
      <c r="F4809" s="7"/>
      <c r="G4809" s="22"/>
      <c r="H4809" s="273"/>
      <c r="I4809" s="23"/>
      <c r="J4809" s="24"/>
    </row>
    <row r="4810" spans="1:10" ht="15" x14ac:dyDescent="0.2">
      <c r="A4810" s="25"/>
      <c r="B4810" s="18"/>
      <c r="C4810" s="19"/>
      <c r="D4810" s="143"/>
      <c r="E4810" s="7"/>
      <c r="F4810" s="7"/>
      <c r="G4810" s="22"/>
      <c r="H4810" s="273"/>
      <c r="I4810" s="23"/>
      <c r="J4810" s="24"/>
    </row>
    <row r="4811" spans="1:10" ht="15" x14ac:dyDescent="0.2">
      <c r="A4811" s="25"/>
      <c r="B4811" s="18"/>
      <c r="C4811" s="19"/>
      <c r="D4811" s="143"/>
      <c r="E4811" s="7"/>
      <c r="F4811" s="7"/>
      <c r="G4811" s="22"/>
      <c r="H4811" s="273"/>
      <c r="I4811" s="23"/>
      <c r="J4811" s="24"/>
    </row>
    <row r="4812" spans="1:10" ht="15" x14ac:dyDescent="0.2">
      <c r="A4812" s="25"/>
      <c r="B4812" s="18"/>
      <c r="C4812" s="19"/>
      <c r="D4812" s="143"/>
      <c r="E4812" s="7"/>
      <c r="F4812" s="7"/>
      <c r="G4812" s="22"/>
      <c r="H4812" s="273"/>
      <c r="I4812" s="23"/>
      <c r="J4812" s="24"/>
    </row>
    <row r="4813" spans="1:10" ht="15" x14ac:dyDescent="0.2">
      <c r="A4813" s="25"/>
      <c r="B4813" s="18"/>
      <c r="C4813" s="19"/>
      <c r="D4813" s="143"/>
      <c r="E4813" s="7"/>
      <c r="F4813" s="7"/>
      <c r="G4813" s="22"/>
      <c r="H4813" s="273"/>
      <c r="I4813" s="23"/>
      <c r="J4813" s="24"/>
    </row>
    <row r="4814" spans="1:10" ht="15" x14ac:dyDescent="0.2">
      <c r="A4814" s="25"/>
      <c r="B4814" s="18"/>
      <c r="C4814" s="19"/>
      <c r="D4814" s="143"/>
      <c r="E4814" s="7"/>
      <c r="F4814" s="7"/>
      <c r="G4814" s="22"/>
      <c r="H4814" s="273"/>
      <c r="I4814" s="23"/>
      <c r="J4814" s="24"/>
    </row>
    <row r="4815" spans="1:10" ht="15" x14ac:dyDescent="0.2">
      <c r="A4815" s="25"/>
      <c r="B4815" s="18"/>
      <c r="C4815" s="19"/>
      <c r="D4815" s="143"/>
      <c r="E4815" s="7"/>
      <c r="F4815" s="7"/>
      <c r="G4815" s="22"/>
      <c r="H4815" s="273"/>
      <c r="I4815" s="23"/>
      <c r="J4815" s="24"/>
    </row>
    <row r="4816" spans="1:10" ht="15" x14ac:dyDescent="0.2">
      <c r="A4816" s="25"/>
      <c r="B4816" s="18"/>
      <c r="C4816" s="19"/>
      <c r="D4816" s="143"/>
      <c r="E4816" s="7"/>
      <c r="F4816" s="7"/>
      <c r="G4816" s="22"/>
      <c r="H4816" s="273"/>
      <c r="I4816" s="23"/>
      <c r="J4816" s="24"/>
    </row>
    <row r="4817" spans="1:10" ht="15" x14ac:dyDescent="0.2">
      <c r="A4817" s="25"/>
      <c r="B4817" s="18"/>
      <c r="C4817" s="19"/>
      <c r="D4817" s="143"/>
      <c r="E4817" s="7"/>
      <c r="F4817" s="7"/>
      <c r="G4817" s="22"/>
      <c r="H4817" s="273"/>
      <c r="I4817" s="23"/>
      <c r="J4817" s="24"/>
    </row>
    <row r="4818" spans="1:10" ht="15" x14ac:dyDescent="0.2">
      <c r="A4818" s="25"/>
      <c r="B4818" s="18"/>
      <c r="C4818" s="19"/>
      <c r="D4818" s="143"/>
      <c r="E4818" s="7"/>
      <c r="F4818" s="7"/>
      <c r="G4818" s="22"/>
      <c r="H4818" s="273"/>
      <c r="I4818" s="23"/>
      <c r="J4818" s="24"/>
    </row>
    <row r="4819" spans="1:10" ht="15" x14ac:dyDescent="0.2">
      <c r="A4819" s="25"/>
      <c r="B4819" s="18"/>
      <c r="C4819" s="19"/>
      <c r="D4819" s="143"/>
      <c r="E4819" s="7"/>
      <c r="F4819" s="7"/>
      <c r="G4819" s="22"/>
      <c r="H4819" s="273"/>
      <c r="I4819" s="23"/>
      <c r="J4819" s="24"/>
    </row>
    <row r="4820" spans="1:10" ht="15" x14ac:dyDescent="0.2">
      <c r="A4820" s="25"/>
      <c r="B4820" s="18"/>
      <c r="C4820" s="19"/>
      <c r="D4820" s="143"/>
      <c r="E4820" s="7"/>
      <c r="F4820" s="7"/>
      <c r="G4820" s="22"/>
      <c r="H4820" s="273"/>
      <c r="I4820" s="23"/>
      <c r="J4820" s="24"/>
    </row>
    <row r="4821" spans="1:10" ht="15" x14ac:dyDescent="0.2">
      <c r="A4821" s="25"/>
      <c r="B4821" s="18"/>
      <c r="C4821" s="19"/>
      <c r="D4821" s="143"/>
      <c r="E4821" s="7"/>
      <c r="F4821" s="7"/>
      <c r="G4821" s="22"/>
      <c r="H4821" s="273"/>
      <c r="I4821" s="23"/>
      <c r="J4821" s="24"/>
    </row>
    <row r="4822" spans="1:10" ht="15" x14ac:dyDescent="0.2">
      <c r="A4822" s="25"/>
      <c r="B4822" s="18"/>
      <c r="C4822" s="19"/>
      <c r="D4822" s="143"/>
      <c r="E4822" s="7"/>
      <c r="F4822" s="7"/>
      <c r="G4822" s="22"/>
      <c r="H4822" s="273"/>
      <c r="I4822" s="23"/>
      <c r="J4822" s="24"/>
    </row>
    <row r="4823" spans="1:10" ht="15" x14ac:dyDescent="0.2">
      <c r="A4823" s="25"/>
      <c r="B4823" s="18"/>
      <c r="C4823" s="19"/>
      <c r="D4823" s="143"/>
      <c r="E4823" s="7"/>
      <c r="F4823" s="7"/>
      <c r="G4823" s="22"/>
      <c r="H4823" s="273"/>
      <c r="I4823" s="23"/>
      <c r="J4823" s="24"/>
    </row>
    <row r="4824" spans="1:10" ht="15" x14ac:dyDescent="0.2">
      <c r="A4824" s="25"/>
      <c r="B4824" s="18"/>
      <c r="C4824" s="19"/>
      <c r="D4824" s="143"/>
      <c r="E4824" s="7"/>
      <c r="F4824" s="7"/>
      <c r="G4824" s="22"/>
      <c r="H4824" s="273"/>
      <c r="I4824" s="23"/>
      <c r="J4824" s="24"/>
    </row>
    <row r="4825" spans="1:10" ht="15" x14ac:dyDescent="0.2">
      <c r="A4825" s="25"/>
      <c r="B4825" s="18"/>
      <c r="C4825" s="19"/>
      <c r="D4825" s="143"/>
      <c r="E4825" s="7"/>
      <c r="F4825" s="7"/>
      <c r="G4825" s="22"/>
      <c r="H4825" s="273"/>
      <c r="I4825" s="23"/>
      <c r="J4825" s="24"/>
    </row>
    <row r="4826" spans="1:10" x14ac:dyDescent="0.2">
      <c r="A4826" s="25"/>
      <c r="B4826" s="18"/>
      <c r="C4826" s="19"/>
      <c r="D4826" s="231"/>
      <c r="E4826" s="7"/>
      <c r="F4826" s="7"/>
      <c r="G4826" s="22"/>
      <c r="H4826" s="273"/>
      <c r="I4826" s="23"/>
      <c r="J4826" s="24"/>
    </row>
    <row r="4827" spans="1:10" x14ac:dyDescent="0.2">
      <c r="A4827" s="25"/>
      <c r="B4827" s="18"/>
      <c r="C4827" s="19"/>
      <c r="D4827" s="231"/>
      <c r="E4827" s="7"/>
      <c r="F4827" s="7"/>
      <c r="G4827" s="22"/>
      <c r="H4827" s="273"/>
      <c r="I4827" s="23"/>
      <c r="J4827" s="24"/>
    </row>
    <row r="4828" spans="1:10" x14ac:dyDescent="0.2">
      <c r="A4828" s="25"/>
      <c r="B4828" s="18"/>
      <c r="C4828" s="19"/>
      <c r="D4828" s="231"/>
      <c r="E4828" s="7"/>
      <c r="F4828" s="7"/>
      <c r="G4828" s="22"/>
      <c r="H4828" s="273"/>
      <c r="I4828" s="23"/>
      <c r="J4828" s="24"/>
    </row>
    <row r="4829" spans="1:10" x14ac:dyDescent="0.2">
      <c r="A4829" s="25"/>
      <c r="B4829" s="18"/>
      <c r="C4829" s="19"/>
      <c r="D4829" s="231"/>
      <c r="E4829" s="7"/>
      <c r="F4829" s="7"/>
      <c r="G4829" s="22"/>
      <c r="H4829" s="273"/>
      <c r="I4829" s="23"/>
      <c r="J4829" s="24"/>
    </row>
    <row r="4830" spans="1:10" x14ac:dyDescent="0.2">
      <c r="A4830" s="25"/>
      <c r="B4830" s="18"/>
      <c r="C4830" s="19"/>
      <c r="D4830" s="231"/>
      <c r="E4830" s="7"/>
      <c r="F4830" s="7"/>
      <c r="G4830" s="22"/>
      <c r="H4830" s="273"/>
      <c r="I4830" s="23"/>
      <c r="J4830" s="24"/>
    </row>
    <row r="4831" spans="1:10" x14ac:dyDescent="0.2">
      <c r="A4831" s="25"/>
      <c r="B4831" s="18"/>
      <c r="C4831" s="19"/>
      <c r="D4831" s="231"/>
      <c r="E4831" s="7"/>
      <c r="F4831" s="7"/>
      <c r="G4831" s="22"/>
      <c r="H4831" s="273"/>
      <c r="I4831" s="23"/>
      <c r="J4831" s="24"/>
    </row>
    <row r="4832" spans="1:10" x14ac:dyDescent="0.2">
      <c r="A4832" s="25"/>
      <c r="B4832" s="18"/>
      <c r="C4832" s="19"/>
      <c r="D4832" s="231"/>
      <c r="E4832" s="7"/>
      <c r="F4832" s="7"/>
      <c r="G4832" s="22"/>
      <c r="H4832" s="273"/>
      <c r="I4832" s="23"/>
      <c r="J4832" s="24"/>
    </row>
    <row r="4833" spans="1:14" x14ac:dyDescent="0.2">
      <c r="A4833" s="25"/>
      <c r="B4833" s="18"/>
      <c r="C4833" s="19"/>
      <c r="D4833" s="231"/>
      <c r="E4833" s="7"/>
      <c r="F4833" s="7"/>
      <c r="G4833" s="22"/>
      <c r="H4833" s="273"/>
      <c r="I4833" s="23"/>
      <c r="J4833" s="24"/>
    </row>
    <row r="4834" spans="1:14" x14ac:dyDescent="0.2">
      <c r="A4834" s="25"/>
      <c r="B4834" s="18"/>
      <c r="C4834" s="19"/>
      <c r="D4834" s="231"/>
      <c r="E4834" s="7"/>
      <c r="F4834" s="7"/>
      <c r="G4834" s="22"/>
      <c r="H4834" s="273"/>
      <c r="I4834" s="23"/>
      <c r="J4834" s="24"/>
    </row>
    <row r="4835" spans="1:14" x14ac:dyDescent="0.2">
      <c r="A4835" s="25"/>
      <c r="B4835" s="18"/>
      <c r="C4835" s="19"/>
      <c r="D4835" s="231"/>
      <c r="E4835" s="7"/>
      <c r="F4835" s="7"/>
      <c r="G4835" s="22"/>
      <c r="H4835" s="273"/>
      <c r="I4835" s="23"/>
      <c r="J4835" s="24"/>
    </row>
    <row r="4836" spans="1:14" x14ac:dyDescent="0.2">
      <c r="A4836" s="25"/>
      <c r="B4836" s="18"/>
      <c r="C4836" s="19"/>
      <c r="D4836" s="231"/>
      <c r="E4836" s="7"/>
      <c r="F4836" s="7"/>
      <c r="G4836" s="22"/>
      <c r="H4836" s="273"/>
      <c r="I4836" s="23"/>
      <c r="J4836" s="24"/>
    </row>
    <row r="4837" spans="1:14" s="35" customFormat="1" x14ac:dyDescent="0.2">
      <c r="A4837" s="25"/>
      <c r="B4837" s="18"/>
      <c r="C4837" s="19"/>
      <c r="D4837" s="231"/>
      <c r="E4837" s="7"/>
      <c r="F4837" s="7"/>
      <c r="G4837" s="22"/>
      <c r="H4837" s="273"/>
      <c r="I4837" s="23"/>
      <c r="J4837" s="24"/>
      <c r="L4837" s="246"/>
      <c r="M4837" s="340"/>
      <c r="N4837" s="38"/>
    </row>
    <row r="4838" spans="1:14" s="35" customFormat="1" x14ac:dyDescent="0.2">
      <c r="A4838" s="25"/>
      <c r="B4838" s="18"/>
      <c r="C4838" s="19"/>
      <c r="D4838" s="231"/>
      <c r="E4838" s="7"/>
      <c r="F4838" s="7"/>
      <c r="G4838" s="22"/>
      <c r="H4838" s="273"/>
      <c r="I4838" s="23"/>
      <c r="J4838" s="24"/>
      <c r="L4838" s="246"/>
      <c r="M4838" s="340"/>
      <c r="N4838" s="38"/>
    </row>
    <row r="4839" spans="1:14" s="35" customFormat="1" x14ac:dyDescent="0.2">
      <c r="A4839" s="25"/>
      <c r="B4839" s="18"/>
      <c r="C4839" s="19"/>
      <c r="D4839" s="231"/>
      <c r="E4839" s="7"/>
      <c r="F4839" s="7"/>
      <c r="G4839" s="22"/>
      <c r="H4839" s="273"/>
      <c r="I4839" s="23"/>
      <c r="J4839" s="24"/>
      <c r="L4839" s="246"/>
      <c r="M4839" s="340"/>
      <c r="N4839" s="38"/>
    </row>
    <row r="4840" spans="1:14" s="35" customFormat="1" x14ac:dyDescent="0.2">
      <c r="A4840" s="25"/>
      <c r="B4840" s="18"/>
      <c r="C4840" s="19"/>
      <c r="D4840" s="231"/>
      <c r="E4840" s="7"/>
      <c r="F4840" s="239"/>
      <c r="G4840" s="22"/>
      <c r="H4840" s="273"/>
      <c r="I4840" s="23"/>
      <c r="J4840" s="24"/>
      <c r="L4840" s="246"/>
      <c r="M4840" s="340"/>
      <c r="N4840" s="38"/>
    </row>
    <row r="4841" spans="1:14" s="35" customFormat="1" x14ac:dyDescent="0.2">
      <c r="A4841" s="25"/>
      <c r="B4841" s="18"/>
      <c r="C4841" s="19"/>
      <c r="D4841" s="231"/>
      <c r="E4841" s="7"/>
      <c r="F4841" s="239"/>
      <c r="G4841" s="22"/>
      <c r="H4841" s="273"/>
      <c r="I4841" s="23"/>
      <c r="J4841" s="24"/>
      <c r="L4841" s="246"/>
      <c r="M4841" s="340"/>
      <c r="N4841" s="38"/>
    </row>
    <row r="4842" spans="1:14" s="35" customFormat="1" x14ac:dyDescent="0.2">
      <c r="A4842" s="25"/>
      <c r="B4842" s="18"/>
      <c r="C4842" s="19"/>
      <c r="D4842" s="231"/>
      <c r="E4842" s="7"/>
      <c r="F4842" s="239"/>
      <c r="G4842" s="22"/>
      <c r="H4842" s="273"/>
      <c r="I4842" s="23"/>
      <c r="J4842" s="24"/>
      <c r="L4842" s="246"/>
      <c r="M4842" s="340"/>
      <c r="N4842" s="38"/>
    </row>
    <row r="4843" spans="1:14" s="35" customFormat="1" x14ac:dyDescent="0.2">
      <c r="A4843" s="25"/>
      <c r="B4843" s="18"/>
      <c r="C4843" s="19"/>
      <c r="D4843" s="231"/>
      <c r="E4843" s="7"/>
      <c r="F4843" s="239"/>
      <c r="G4843" s="22"/>
      <c r="H4843" s="273"/>
      <c r="I4843" s="23"/>
      <c r="J4843" s="24"/>
      <c r="L4843" s="246"/>
      <c r="M4843" s="340"/>
      <c r="N4843" s="38"/>
    </row>
    <row r="4844" spans="1:14" s="35" customFormat="1" x14ac:dyDescent="0.2">
      <c r="A4844" s="25"/>
      <c r="B4844" s="18"/>
      <c r="C4844" s="19"/>
      <c r="D4844" s="231"/>
      <c r="E4844" s="7"/>
      <c r="F4844" s="239"/>
      <c r="G4844" s="22"/>
      <c r="H4844" s="273"/>
      <c r="I4844" s="23"/>
      <c r="J4844" s="24"/>
      <c r="L4844" s="246"/>
      <c r="M4844" s="340"/>
      <c r="N4844" s="38"/>
    </row>
    <row r="4845" spans="1:14" s="35" customFormat="1" x14ac:dyDescent="0.2">
      <c r="A4845" s="25"/>
      <c r="B4845" s="18"/>
      <c r="C4845" s="19"/>
      <c r="D4845" s="231"/>
      <c r="E4845" s="7"/>
      <c r="F4845" s="239"/>
      <c r="G4845" s="22"/>
      <c r="H4845" s="273"/>
      <c r="I4845" s="23"/>
      <c r="J4845" s="24"/>
      <c r="L4845" s="246"/>
      <c r="M4845" s="340"/>
      <c r="N4845" s="38"/>
    </row>
    <row r="4846" spans="1:14" s="35" customFormat="1" x14ac:dyDescent="0.2">
      <c r="A4846" s="25"/>
      <c r="B4846" s="18"/>
      <c r="C4846" s="19"/>
      <c r="D4846" s="231"/>
      <c r="E4846" s="7"/>
      <c r="F4846" s="239"/>
      <c r="G4846" s="22"/>
      <c r="H4846" s="273"/>
      <c r="I4846" s="23"/>
      <c r="J4846" s="24"/>
      <c r="L4846" s="246"/>
      <c r="M4846" s="340"/>
      <c r="N4846" s="38"/>
    </row>
    <row r="4847" spans="1:14" s="35" customFormat="1" x14ac:dyDescent="0.2">
      <c r="A4847" s="25"/>
      <c r="B4847" s="18"/>
      <c r="C4847" s="19"/>
      <c r="D4847" s="231"/>
      <c r="E4847" s="7"/>
      <c r="F4847" s="239"/>
      <c r="G4847" s="22"/>
      <c r="H4847" s="273"/>
      <c r="I4847" s="23"/>
      <c r="J4847" s="24"/>
      <c r="L4847" s="246"/>
      <c r="M4847" s="340"/>
      <c r="N4847" s="38"/>
    </row>
    <row r="4848" spans="1:14" s="35" customFormat="1" x14ac:dyDescent="0.2">
      <c r="A4848" s="25"/>
      <c r="B4848" s="18"/>
      <c r="C4848" s="19"/>
      <c r="D4848" s="231"/>
      <c r="E4848" s="7"/>
      <c r="F4848" s="239"/>
      <c r="G4848" s="22"/>
      <c r="H4848" s="273"/>
      <c r="I4848" s="23"/>
      <c r="J4848" s="24"/>
      <c r="L4848" s="246"/>
      <c r="M4848" s="340"/>
      <c r="N4848" s="38"/>
    </row>
    <row r="4849" spans="1:14" s="35" customFormat="1" x14ac:dyDescent="0.2">
      <c r="A4849" s="25"/>
      <c r="B4849" s="18"/>
      <c r="C4849" s="19"/>
      <c r="D4849" s="231"/>
      <c r="E4849" s="7"/>
      <c r="F4849" s="239"/>
      <c r="G4849" s="22"/>
      <c r="H4849" s="273"/>
      <c r="I4849" s="23"/>
      <c r="J4849" s="24"/>
      <c r="L4849" s="246"/>
      <c r="M4849" s="340"/>
      <c r="N4849" s="38"/>
    </row>
    <row r="4850" spans="1:14" s="35" customFormat="1" x14ac:dyDescent="0.2">
      <c r="A4850" s="25"/>
      <c r="B4850" s="18"/>
      <c r="C4850" s="19"/>
      <c r="D4850" s="231"/>
      <c r="E4850" s="7"/>
      <c r="F4850" s="239"/>
      <c r="G4850" s="22"/>
      <c r="H4850" s="273"/>
      <c r="I4850" s="23"/>
      <c r="J4850" s="24"/>
      <c r="L4850" s="246"/>
      <c r="M4850" s="340"/>
      <c r="N4850" s="38"/>
    </row>
    <row r="4851" spans="1:14" s="35" customFormat="1" x14ac:dyDescent="0.2">
      <c r="A4851" s="25"/>
      <c r="B4851" s="18"/>
      <c r="C4851" s="19"/>
      <c r="D4851" s="231"/>
      <c r="E4851" s="7"/>
      <c r="F4851" s="239"/>
      <c r="G4851" s="22"/>
      <c r="H4851" s="273"/>
      <c r="I4851" s="23"/>
      <c r="J4851" s="24"/>
      <c r="L4851" s="246"/>
      <c r="M4851" s="340"/>
      <c r="N4851" s="38"/>
    </row>
    <row r="4852" spans="1:14" s="35" customFormat="1" x14ac:dyDescent="0.2">
      <c r="A4852" s="25"/>
      <c r="B4852" s="18"/>
      <c r="C4852" s="19"/>
      <c r="D4852" s="231"/>
      <c r="E4852" s="7"/>
      <c r="F4852" s="239"/>
      <c r="G4852" s="22"/>
      <c r="H4852" s="273"/>
      <c r="I4852" s="23"/>
      <c r="J4852" s="24"/>
      <c r="L4852" s="246"/>
      <c r="M4852" s="340"/>
      <c r="N4852" s="38"/>
    </row>
    <row r="4853" spans="1:14" s="35" customFormat="1" x14ac:dyDescent="0.2">
      <c r="A4853" s="25"/>
      <c r="B4853" s="18"/>
      <c r="C4853" s="19"/>
      <c r="D4853" s="231"/>
      <c r="E4853" s="7"/>
      <c r="F4853" s="239"/>
      <c r="G4853" s="22"/>
      <c r="H4853" s="273"/>
      <c r="I4853" s="23"/>
      <c r="J4853" s="24"/>
      <c r="L4853" s="246"/>
      <c r="M4853" s="340"/>
      <c r="N4853" s="38"/>
    </row>
    <row r="4854" spans="1:14" s="35" customFormat="1" x14ac:dyDescent="0.2">
      <c r="A4854" s="25"/>
      <c r="B4854" s="18"/>
      <c r="C4854" s="19"/>
      <c r="D4854" s="231"/>
      <c r="E4854" s="7"/>
      <c r="F4854" s="239"/>
      <c r="G4854" s="22"/>
      <c r="H4854" s="273"/>
      <c r="I4854" s="23"/>
      <c r="J4854" s="24"/>
      <c r="L4854" s="246"/>
      <c r="M4854" s="340"/>
      <c r="N4854" s="38"/>
    </row>
    <row r="4855" spans="1:14" s="35" customFormat="1" x14ac:dyDescent="0.2">
      <c r="A4855" s="25"/>
      <c r="B4855" s="18"/>
      <c r="C4855" s="19"/>
      <c r="D4855" s="231"/>
      <c r="E4855" s="7"/>
      <c r="F4855" s="239"/>
      <c r="G4855" s="22"/>
      <c r="H4855" s="273"/>
      <c r="I4855" s="23"/>
      <c r="J4855" s="24"/>
      <c r="L4855" s="246"/>
      <c r="M4855" s="340"/>
      <c r="N4855" s="38"/>
    </row>
    <row r="4856" spans="1:14" s="35" customFormat="1" x14ac:dyDescent="0.2">
      <c r="A4856" s="25"/>
      <c r="B4856" s="18"/>
      <c r="C4856" s="19"/>
      <c r="D4856" s="231"/>
      <c r="E4856" s="7"/>
      <c r="F4856" s="239"/>
      <c r="G4856" s="22"/>
      <c r="H4856" s="273"/>
      <c r="I4856" s="23"/>
      <c r="J4856" s="24"/>
      <c r="L4856" s="246"/>
      <c r="M4856" s="340"/>
      <c r="N4856" s="38"/>
    </row>
    <row r="4857" spans="1:14" s="35" customFormat="1" x14ac:dyDescent="0.2">
      <c r="A4857" s="25"/>
      <c r="B4857" s="18"/>
      <c r="C4857" s="19"/>
      <c r="D4857" s="231"/>
      <c r="E4857" s="7"/>
      <c r="F4857" s="239"/>
      <c r="G4857" s="22"/>
      <c r="H4857" s="273"/>
      <c r="I4857" s="23"/>
      <c r="J4857" s="24"/>
      <c r="L4857" s="246"/>
      <c r="M4857" s="340"/>
      <c r="N4857" s="38"/>
    </row>
    <row r="4858" spans="1:14" s="35" customFormat="1" x14ac:dyDescent="0.2">
      <c r="A4858" s="25"/>
      <c r="B4858" s="18"/>
      <c r="C4858" s="19"/>
      <c r="D4858" s="231"/>
      <c r="E4858" s="7"/>
      <c r="F4858" s="239"/>
      <c r="G4858" s="22"/>
      <c r="H4858" s="273"/>
      <c r="I4858" s="23"/>
      <c r="J4858" s="24"/>
      <c r="L4858" s="246"/>
      <c r="M4858" s="340"/>
      <c r="N4858" s="38"/>
    </row>
    <row r="4859" spans="1:14" s="35" customFormat="1" x14ac:dyDescent="0.2">
      <c r="A4859" s="25"/>
      <c r="B4859" s="18"/>
      <c r="C4859" s="19"/>
      <c r="D4859" s="231"/>
      <c r="E4859" s="7"/>
      <c r="F4859" s="239"/>
      <c r="G4859" s="22"/>
      <c r="H4859" s="273"/>
      <c r="I4859" s="23"/>
      <c r="J4859" s="24"/>
      <c r="L4859" s="246"/>
      <c r="M4859" s="340"/>
      <c r="N4859" s="38"/>
    </row>
    <row r="4860" spans="1:14" s="35" customFormat="1" x14ac:dyDescent="0.2">
      <c r="A4860" s="25"/>
      <c r="B4860" s="18"/>
      <c r="C4860" s="19"/>
      <c r="D4860" s="231"/>
      <c r="E4860" s="7"/>
      <c r="F4860" s="239"/>
      <c r="G4860" s="22"/>
      <c r="H4860" s="273"/>
      <c r="I4860" s="23"/>
      <c r="J4860" s="24"/>
      <c r="L4860" s="246"/>
      <c r="M4860" s="340"/>
      <c r="N4860" s="38"/>
    </row>
    <row r="4861" spans="1:14" s="35" customFormat="1" x14ac:dyDescent="0.2">
      <c r="A4861" s="25"/>
      <c r="B4861" s="18"/>
      <c r="C4861" s="19"/>
      <c r="D4861" s="231"/>
      <c r="E4861" s="7"/>
      <c r="F4861" s="239"/>
      <c r="G4861" s="22"/>
      <c r="H4861" s="273"/>
      <c r="I4861" s="23"/>
      <c r="J4861" s="24"/>
      <c r="L4861" s="246"/>
      <c r="M4861" s="340"/>
      <c r="N4861" s="38"/>
    </row>
    <row r="4862" spans="1:14" s="35" customFormat="1" x14ac:dyDescent="0.2">
      <c r="A4862" s="25"/>
      <c r="B4862" s="18"/>
      <c r="C4862" s="19"/>
      <c r="D4862" s="231"/>
      <c r="E4862" s="7"/>
      <c r="F4862" s="239"/>
      <c r="G4862" s="22"/>
      <c r="H4862" s="273"/>
      <c r="I4862" s="23"/>
      <c r="J4862" s="24"/>
      <c r="L4862" s="246"/>
      <c r="M4862" s="340"/>
      <c r="N4862" s="38"/>
    </row>
    <row r="4863" spans="1:14" s="35" customFormat="1" x14ac:dyDescent="0.2">
      <c r="A4863" s="25"/>
      <c r="B4863" s="18"/>
      <c r="C4863" s="19"/>
      <c r="D4863" s="231"/>
      <c r="E4863" s="7"/>
      <c r="F4863" s="239"/>
      <c r="G4863" s="22"/>
      <c r="H4863" s="273"/>
      <c r="I4863" s="23"/>
      <c r="J4863" s="24"/>
      <c r="L4863" s="246"/>
      <c r="M4863" s="340"/>
      <c r="N4863" s="38"/>
    </row>
    <row r="4864" spans="1:14" s="35" customFormat="1" x14ac:dyDescent="0.2">
      <c r="A4864" s="25"/>
      <c r="B4864" s="18"/>
      <c r="C4864" s="19"/>
      <c r="D4864" s="231"/>
      <c r="E4864" s="7"/>
      <c r="F4864" s="239"/>
      <c r="G4864" s="22"/>
      <c r="H4864" s="273"/>
      <c r="I4864" s="23"/>
      <c r="J4864" s="196"/>
      <c r="L4864" s="246"/>
      <c r="M4864" s="340"/>
      <c r="N4864" s="38"/>
    </row>
    <row r="4865" spans="1:14" s="35" customFormat="1" x14ac:dyDescent="0.2">
      <c r="A4865" s="25"/>
      <c r="B4865" s="18"/>
      <c r="C4865" s="19"/>
      <c r="D4865" s="231"/>
      <c r="E4865" s="7"/>
      <c r="F4865" s="239"/>
      <c r="G4865" s="22"/>
      <c r="H4865" s="273"/>
      <c r="I4865" s="23"/>
      <c r="J4865" s="196"/>
      <c r="L4865" s="246"/>
      <c r="M4865" s="340"/>
      <c r="N4865" s="38"/>
    </row>
    <row r="4866" spans="1:14" s="35" customFormat="1" x14ac:dyDescent="0.2">
      <c r="A4866" s="25"/>
      <c r="B4866" s="18"/>
      <c r="C4866" s="19"/>
      <c r="D4866" s="231"/>
      <c r="E4866" s="7"/>
      <c r="F4866" s="239"/>
      <c r="G4866" s="22"/>
      <c r="H4866" s="273"/>
      <c r="I4866" s="23"/>
      <c r="J4866" s="196"/>
      <c r="L4866" s="246"/>
      <c r="M4866" s="340"/>
      <c r="N4866" s="38"/>
    </row>
    <row r="4867" spans="1:14" s="35" customFormat="1" x14ac:dyDescent="0.2">
      <c r="A4867" s="25"/>
      <c r="B4867" s="18"/>
      <c r="C4867" s="19"/>
      <c r="D4867" s="231"/>
      <c r="E4867" s="7"/>
      <c r="F4867" s="239"/>
      <c r="G4867" s="22"/>
      <c r="H4867" s="273"/>
      <c r="I4867" s="23"/>
      <c r="J4867" s="196"/>
      <c r="L4867" s="246"/>
      <c r="M4867" s="340"/>
      <c r="N4867" s="38"/>
    </row>
    <row r="4868" spans="1:14" s="35" customFormat="1" x14ac:dyDescent="0.2">
      <c r="A4868" s="25"/>
      <c r="B4868" s="18"/>
      <c r="C4868" s="19"/>
      <c r="D4868" s="231"/>
      <c r="E4868" s="7"/>
      <c r="F4868" s="239"/>
      <c r="G4868" s="22"/>
      <c r="H4868" s="273"/>
      <c r="I4868" s="23"/>
      <c r="J4868" s="196"/>
      <c r="L4868" s="246"/>
      <c r="M4868" s="340"/>
      <c r="N4868" s="38"/>
    </row>
    <row r="4869" spans="1:14" s="35" customFormat="1" x14ac:dyDescent="0.2">
      <c r="A4869" s="25"/>
      <c r="B4869" s="18"/>
      <c r="C4869" s="19"/>
      <c r="D4869" s="231"/>
      <c r="E4869" s="7"/>
      <c r="F4869" s="239"/>
      <c r="G4869" s="22"/>
      <c r="H4869" s="273"/>
      <c r="I4869" s="23"/>
      <c r="J4869" s="196"/>
      <c r="L4869" s="246"/>
      <c r="M4869" s="340"/>
      <c r="N4869" s="38"/>
    </row>
    <row r="4870" spans="1:14" s="35" customFormat="1" x14ac:dyDescent="0.2">
      <c r="A4870" s="25"/>
      <c r="B4870" s="18"/>
      <c r="C4870" s="19"/>
      <c r="D4870" s="231"/>
      <c r="E4870" s="7"/>
      <c r="F4870" s="239"/>
      <c r="G4870" s="22"/>
      <c r="H4870" s="273"/>
      <c r="I4870" s="23"/>
      <c r="J4870" s="196"/>
      <c r="L4870" s="246"/>
      <c r="M4870" s="340"/>
      <c r="N4870" s="38"/>
    </row>
    <row r="4871" spans="1:14" s="35" customFormat="1" x14ac:dyDescent="0.2">
      <c r="A4871" s="25"/>
      <c r="B4871" s="18"/>
      <c r="C4871" s="19"/>
      <c r="D4871" s="231"/>
      <c r="E4871" s="7"/>
      <c r="F4871" s="239"/>
      <c r="G4871" s="22"/>
      <c r="H4871" s="273"/>
      <c r="I4871" s="23"/>
      <c r="J4871" s="196"/>
      <c r="L4871" s="246"/>
      <c r="M4871" s="340"/>
      <c r="N4871" s="38"/>
    </row>
    <row r="4872" spans="1:14" s="35" customFormat="1" x14ac:dyDescent="0.2">
      <c r="A4872" s="25"/>
      <c r="B4872" s="18"/>
      <c r="C4872" s="19"/>
      <c r="D4872" s="231"/>
      <c r="E4872" s="7"/>
      <c r="F4872" s="239"/>
      <c r="G4872" s="22"/>
      <c r="H4872" s="273"/>
      <c r="I4872" s="23"/>
      <c r="J4872" s="196"/>
      <c r="L4872" s="246"/>
      <c r="M4872" s="340"/>
      <c r="N4872" s="38"/>
    </row>
    <row r="4873" spans="1:14" s="35" customFormat="1" x14ac:dyDescent="0.2">
      <c r="A4873" s="25"/>
      <c r="B4873" s="18"/>
      <c r="C4873" s="19"/>
      <c r="D4873" s="231"/>
      <c r="E4873" s="7"/>
      <c r="F4873" s="239"/>
      <c r="G4873" s="22"/>
      <c r="H4873" s="273"/>
      <c r="I4873" s="23"/>
      <c r="J4873" s="196"/>
      <c r="L4873" s="246"/>
      <c r="M4873" s="340"/>
      <c r="N4873" s="38"/>
    </row>
    <row r="4874" spans="1:14" s="35" customFormat="1" x14ac:dyDescent="0.2">
      <c r="A4874" s="25"/>
      <c r="B4874" s="18"/>
      <c r="C4874" s="19"/>
      <c r="D4874" s="231"/>
      <c r="E4874" s="7"/>
      <c r="F4874" s="239"/>
      <c r="G4874" s="22"/>
      <c r="H4874" s="273"/>
      <c r="I4874" s="23"/>
      <c r="J4874" s="196"/>
      <c r="L4874" s="246"/>
      <c r="M4874" s="340"/>
      <c r="N4874" s="38"/>
    </row>
    <row r="4875" spans="1:14" s="35" customFormat="1" x14ac:dyDescent="0.2">
      <c r="A4875" s="25"/>
      <c r="B4875" s="18"/>
      <c r="C4875" s="19"/>
      <c r="D4875" s="231"/>
      <c r="E4875" s="7"/>
      <c r="F4875" s="239"/>
      <c r="G4875" s="22"/>
      <c r="H4875" s="273"/>
      <c r="I4875" s="23"/>
      <c r="J4875" s="196"/>
      <c r="L4875" s="246"/>
      <c r="M4875" s="340"/>
      <c r="N4875" s="38"/>
    </row>
    <row r="4876" spans="1:14" s="35" customFormat="1" x14ac:dyDescent="0.2">
      <c r="A4876" s="25"/>
      <c r="B4876" s="18"/>
      <c r="C4876" s="19"/>
      <c r="D4876" s="231"/>
      <c r="E4876" s="7"/>
      <c r="F4876" s="239"/>
      <c r="G4876" s="22"/>
      <c r="H4876" s="273"/>
      <c r="I4876" s="23"/>
      <c r="J4876" s="196"/>
      <c r="L4876" s="246"/>
      <c r="M4876" s="340"/>
      <c r="N4876" s="38"/>
    </row>
    <row r="4877" spans="1:14" s="35" customFormat="1" x14ac:dyDescent="0.2">
      <c r="A4877" s="25"/>
      <c r="B4877" s="18"/>
      <c r="C4877" s="19"/>
      <c r="D4877" s="231"/>
      <c r="E4877" s="7"/>
      <c r="F4877" s="239"/>
      <c r="G4877" s="22"/>
      <c r="H4877" s="273"/>
      <c r="I4877" s="23"/>
      <c r="J4877" s="196"/>
      <c r="L4877" s="246"/>
      <c r="M4877" s="340"/>
      <c r="N4877" s="38"/>
    </row>
    <row r="4878" spans="1:14" x14ac:dyDescent="0.2">
      <c r="A4878" s="25"/>
      <c r="B4878" s="18"/>
      <c r="C4878" s="19"/>
      <c r="D4878" s="231"/>
      <c r="E4878" s="7"/>
      <c r="F4878" s="239"/>
      <c r="G4878" s="22"/>
      <c r="H4878" s="273"/>
      <c r="I4878" s="23"/>
      <c r="J4878" s="196"/>
    </row>
    <row r="4879" spans="1:14" x14ac:dyDescent="0.2">
      <c r="A4879" s="25"/>
      <c r="B4879" s="18"/>
      <c r="C4879" s="19"/>
      <c r="D4879" s="231"/>
      <c r="E4879" s="7"/>
      <c r="F4879" s="239"/>
      <c r="G4879" s="22"/>
      <c r="H4879" s="273"/>
      <c r="I4879" s="23"/>
      <c r="J4879" s="196"/>
    </row>
    <row r="4880" spans="1:14" x14ac:dyDescent="0.2">
      <c r="A4880" s="25"/>
      <c r="B4880" s="18"/>
      <c r="C4880" s="19"/>
      <c r="D4880" s="231"/>
      <c r="E4880" s="7"/>
      <c r="F4880" s="239"/>
      <c r="G4880" s="22"/>
      <c r="H4880" s="273"/>
      <c r="I4880" s="23"/>
      <c r="J4880" s="196"/>
    </row>
    <row r="4881" spans="1:10" x14ac:dyDescent="0.2">
      <c r="A4881" s="25"/>
      <c r="B4881" s="18"/>
      <c r="C4881" s="19"/>
      <c r="D4881" s="231"/>
      <c r="E4881" s="7"/>
      <c r="F4881" s="239"/>
      <c r="G4881" s="22"/>
      <c r="H4881" s="273"/>
      <c r="I4881" s="23"/>
      <c r="J4881" s="196"/>
    </row>
    <row r="4882" spans="1:10" x14ac:dyDescent="0.2">
      <c r="A4882" s="25"/>
      <c r="B4882" s="18"/>
      <c r="C4882" s="19"/>
      <c r="D4882" s="231"/>
      <c r="E4882" s="7"/>
      <c r="F4882" s="239"/>
      <c r="G4882" s="22"/>
      <c r="H4882" s="273"/>
      <c r="I4882" s="23"/>
      <c r="J4882" s="196"/>
    </row>
    <row r="4883" spans="1:10" x14ac:dyDescent="0.2">
      <c r="A4883" s="25"/>
      <c r="B4883" s="18"/>
      <c r="C4883" s="19"/>
      <c r="D4883" s="231"/>
      <c r="E4883" s="7"/>
      <c r="F4883" s="239"/>
      <c r="G4883" s="22"/>
      <c r="H4883" s="273"/>
      <c r="I4883" s="23"/>
      <c r="J4883" s="196"/>
    </row>
    <row r="4884" spans="1:10" x14ac:dyDescent="0.2">
      <c r="A4884" s="25"/>
      <c r="B4884" s="18"/>
      <c r="C4884" s="19"/>
      <c r="D4884" s="231"/>
      <c r="E4884" s="7"/>
      <c r="F4884" s="239"/>
      <c r="G4884" s="22"/>
      <c r="H4884" s="273"/>
      <c r="I4884" s="23"/>
      <c r="J4884" s="196"/>
    </row>
    <row r="4885" spans="1:10" x14ac:dyDescent="0.2">
      <c r="A4885" s="25"/>
      <c r="B4885" s="18"/>
      <c r="C4885" s="19"/>
      <c r="D4885" s="231"/>
      <c r="E4885" s="7"/>
      <c r="F4885" s="239"/>
      <c r="G4885" s="22"/>
      <c r="H4885" s="273"/>
      <c r="I4885" s="23"/>
      <c r="J4885" s="196"/>
    </row>
    <row r="4886" spans="1:10" x14ac:dyDescent="0.2">
      <c r="A4886" s="25"/>
      <c r="B4886" s="18"/>
      <c r="C4886" s="19"/>
      <c r="D4886" s="231"/>
      <c r="E4886" s="7"/>
      <c r="F4886" s="239"/>
      <c r="G4886" s="22"/>
      <c r="H4886" s="273"/>
      <c r="I4886" s="23"/>
      <c r="J4886" s="196"/>
    </row>
    <row r="4887" spans="1:10" x14ac:dyDescent="0.2">
      <c r="A4887" s="25"/>
      <c r="B4887" s="18"/>
      <c r="C4887" s="19"/>
      <c r="D4887" s="231"/>
      <c r="E4887" s="7"/>
      <c r="F4887" s="239"/>
      <c r="G4887" s="22"/>
      <c r="H4887" s="273"/>
      <c r="I4887" s="23"/>
      <c r="J4887" s="196"/>
    </row>
    <row r="4888" spans="1:10" x14ac:dyDescent="0.2">
      <c r="A4888" s="25"/>
      <c r="B4888" s="18"/>
      <c r="C4888" s="19"/>
      <c r="D4888" s="231"/>
      <c r="E4888" s="7"/>
      <c r="F4888" s="239"/>
      <c r="G4888" s="22"/>
      <c r="H4888" s="273"/>
      <c r="I4888" s="23"/>
      <c r="J4888" s="196"/>
    </row>
    <row r="4889" spans="1:10" x14ac:dyDescent="0.2">
      <c r="A4889" s="25"/>
      <c r="B4889" s="18"/>
      <c r="C4889" s="19"/>
      <c r="D4889" s="231"/>
      <c r="E4889" s="7"/>
      <c r="F4889" s="239"/>
      <c r="G4889" s="22"/>
      <c r="H4889" s="273"/>
      <c r="I4889" s="23"/>
      <c r="J4889" s="196"/>
    </row>
    <row r="4890" spans="1:10" x14ac:dyDescent="0.2">
      <c r="A4890" s="25"/>
      <c r="B4890" s="18"/>
      <c r="C4890" s="19"/>
      <c r="D4890" s="231"/>
      <c r="E4890" s="7"/>
      <c r="F4890" s="239"/>
      <c r="G4890" s="22"/>
      <c r="H4890" s="273"/>
      <c r="I4890" s="23"/>
      <c r="J4890" s="196"/>
    </row>
    <row r="4891" spans="1:10" x14ac:dyDescent="0.2">
      <c r="A4891" s="25"/>
      <c r="B4891" s="18"/>
      <c r="C4891" s="19"/>
      <c r="D4891" s="231"/>
      <c r="E4891" s="7"/>
      <c r="F4891" s="239"/>
      <c r="G4891" s="22"/>
      <c r="H4891" s="273"/>
      <c r="I4891" s="23"/>
      <c r="J4891" s="196"/>
    </row>
    <row r="4892" spans="1:10" x14ac:dyDescent="0.2">
      <c r="A4892" s="25"/>
      <c r="B4892" s="18"/>
      <c r="C4892" s="19"/>
      <c r="D4892" s="231"/>
      <c r="E4892" s="7"/>
      <c r="F4892" s="239"/>
      <c r="G4892" s="22"/>
      <c r="H4892" s="273"/>
      <c r="I4892" s="23"/>
      <c r="J4892" s="196"/>
    </row>
    <row r="4893" spans="1:10" x14ac:dyDescent="0.2">
      <c r="A4893" s="25"/>
      <c r="B4893" s="18"/>
      <c r="C4893" s="19"/>
      <c r="D4893" s="231"/>
      <c r="E4893" s="7"/>
      <c r="F4893" s="239"/>
      <c r="G4893" s="22"/>
      <c r="H4893" s="273"/>
      <c r="I4893" s="23"/>
      <c r="J4893" s="196"/>
    </row>
    <row r="4894" spans="1:10" x14ac:dyDescent="0.2">
      <c r="A4894" s="25"/>
      <c r="B4894" s="18"/>
      <c r="C4894" s="19"/>
      <c r="D4894" s="231"/>
      <c r="E4894" s="7"/>
      <c r="F4894" s="239"/>
      <c r="G4894" s="22"/>
      <c r="H4894" s="273"/>
      <c r="I4894" s="23"/>
      <c r="J4894" s="196"/>
    </row>
    <row r="4895" spans="1:10" x14ac:dyDescent="0.2">
      <c r="A4895" s="25"/>
      <c r="B4895" s="18"/>
      <c r="C4895" s="19"/>
      <c r="D4895" s="231"/>
      <c r="E4895" s="7"/>
      <c r="F4895" s="239"/>
      <c r="G4895" s="22"/>
      <c r="H4895" s="273"/>
      <c r="I4895" s="23"/>
      <c r="J4895" s="196"/>
    </row>
    <row r="4896" spans="1:10" x14ac:dyDescent="0.2">
      <c r="A4896" s="25"/>
      <c r="B4896" s="18"/>
      <c r="C4896" s="19"/>
      <c r="D4896" s="231"/>
      <c r="E4896" s="7"/>
      <c r="F4896" s="239"/>
      <c r="G4896" s="22"/>
      <c r="H4896" s="273"/>
      <c r="I4896" s="23"/>
      <c r="J4896" s="196"/>
    </row>
    <row r="4897" spans="1:10" x14ac:dyDescent="0.2">
      <c r="A4897" s="25"/>
      <c r="B4897" s="18"/>
      <c r="C4897" s="19"/>
      <c r="D4897" s="231"/>
      <c r="E4897" s="7"/>
      <c r="F4897" s="239"/>
      <c r="G4897" s="22"/>
      <c r="H4897" s="273"/>
      <c r="I4897" s="23"/>
      <c r="J4897" s="196"/>
    </row>
    <row r="4898" spans="1:10" x14ac:dyDescent="0.2">
      <c r="A4898" s="25"/>
      <c r="B4898" s="18"/>
      <c r="C4898" s="19"/>
      <c r="D4898" s="231"/>
      <c r="E4898" s="7"/>
      <c r="F4898" s="239"/>
      <c r="G4898" s="22"/>
      <c r="H4898" s="273"/>
      <c r="I4898" s="23"/>
      <c r="J4898" s="196"/>
    </row>
    <row r="4899" spans="1:10" x14ac:dyDescent="0.2">
      <c r="A4899" s="25"/>
      <c r="B4899" s="18"/>
      <c r="C4899" s="19"/>
      <c r="D4899" s="231"/>
      <c r="E4899" s="7"/>
      <c r="F4899" s="239"/>
      <c r="G4899" s="22"/>
      <c r="H4899" s="273"/>
      <c r="I4899" s="23"/>
      <c r="J4899" s="196"/>
    </row>
    <row r="4900" spans="1:10" x14ac:dyDescent="0.2">
      <c r="A4900" s="25"/>
      <c r="B4900" s="18"/>
      <c r="C4900" s="19"/>
      <c r="D4900" s="231"/>
      <c r="E4900" s="7"/>
      <c r="F4900" s="239"/>
      <c r="G4900" s="22"/>
      <c r="H4900" s="273"/>
      <c r="I4900" s="23"/>
      <c r="J4900" s="196"/>
    </row>
    <row r="4901" spans="1:10" x14ac:dyDescent="0.2">
      <c r="A4901" s="25"/>
      <c r="B4901" s="18"/>
      <c r="C4901" s="19"/>
      <c r="D4901" s="231"/>
      <c r="E4901" s="7"/>
      <c r="F4901" s="239"/>
      <c r="G4901" s="22"/>
      <c r="H4901" s="273"/>
      <c r="I4901" s="23"/>
      <c r="J4901" s="196"/>
    </row>
    <row r="4902" spans="1:10" x14ac:dyDescent="0.2">
      <c r="A4902" s="25"/>
      <c r="B4902" s="18"/>
      <c r="C4902" s="19"/>
      <c r="D4902" s="231"/>
      <c r="E4902" s="7"/>
      <c r="F4902" s="239"/>
      <c r="G4902" s="22"/>
      <c r="H4902" s="273"/>
      <c r="I4902" s="23"/>
      <c r="J4902" s="196"/>
    </row>
    <row r="4903" spans="1:10" x14ac:dyDescent="0.2">
      <c r="A4903" s="25"/>
      <c r="B4903" s="18"/>
      <c r="C4903" s="19"/>
      <c r="D4903" s="231"/>
      <c r="E4903" s="7"/>
      <c r="F4903" s="239"/>
      <c r="G4903" s="22"/>
      <c r="H4903" s="273"/>
      <c r="I4903" s="23"/>
      <c r="J4903" s="196"/>
    </row>
    <row r="4904" spans="1:10" x14ac:dyDescent="0.2">
      <c r="A4904" s="25"/>
      <c r="B4904" s="18"/>
      <c r="C4904" s="19"/>
      <c r="D4904" s="231"/>
      <c r="E4904" s="7"/>
      <c r="F4904" s="239"/>
      <c r="G4904" s="22"/>
      <c r="H4904" s="273"/>
      <c r="I4904" s="23"/>
      <c r="J4904" s="196"/>
    </row>
    <row r="4905" spans="1:10" x14ac:dyDescent="0.2">
      <c r="A4905" s="25"/>
      <c r="B4905" s="18"/>
      <c r="C4905" s="19"/>
      <c r="D4905" s="231"/>
      <c r="E4905" s="7"/>
      <c r="F4905" s="239"/>
      <c r="G4905" s="22"/>
      <c r="H4905" s="273"/>
      <c r="I4905" s="23"/>
      <c r="J4905" s="196"/>
    </row>
    <row r="4906" spans="1:10" x14ac:dyDescent="0.2">
      <c r="A4906" s="25"/>
      <c r="B4906" s="18"/>
      <c r="C4906" s="19"/>
      <c r="D4906" s="231"/>
      <c r="E4906" s="7"/>
      <c r="F4906" s="239"/>
      <c r="G4906" s="22"/>
      <c r="H4906" s="273"/>
      <c r="I4906" s="23"/>
      <c r="J4906" s="196"/>
    </row>
    <row r="4907" spans="1:10" x14ac:dyDescent="0.2">
      <c r="A4907" s="25"/>
      <c r="B4907" s="18"/>
      <c r="C4907" s="19"/>
      <c r="D4907" s="231"/>
      <c r="E4907" s="7"/>
      <c r="F4907" s="239"/>
      <c r="G4907" s="22"/>
      <c r="H4907" s="273"/>
      <c r="I4907" s="23"/>
      <c r="J4907" s="196"/>
    </row>
    <row r="4908" spans="1:10" x14ac:dyDescent="0.2">
      <c r="A4908" s="25"/>
      <c r="B4908" s="18"/>
      <c r="C4908" s="19"/>
      <c r="D4908" s="231"/>
      <c r="E4908" s="7"/>
      <c r="F4908" s="239"/>
      <c r="G4908" s="22"/>
      <c r="H4908" s="273"/>
      <c r="I4908" s="23"/>
      <c r="J4908" s="196"/>
    </row>
    <row r="4909" spans="1:10" x14ac:dyDescent="0.2">
      <c r="A4909" s="25"/>
      <c r="B4909" s="18"/>
      <c r="C4909" s="19"/>
      <c r="D4909" s="231"/>
      <c r="E4909" s="7"/>
      <c r="F4909" s="239"/>
      <c r="G4909" s="22"/>
      <c r="H4909" s="273"/>
      <c r="I4909" s="23"/>
      <c r="J4909" s="196"/>
    </row>
    <row r="4910" spans="1:10" x14ac:dyDescent="0.2">
      <c r="A4910" s="25"/>
      <c r="B4910" s="18"/>
      <c r="C4910" s="19"/>
      <c r="D4910" s="231"/>
      <c r="E4910" s="7"/>
      <c r="F4910" s="239"/>
      <c r="G4910" s="22"/>
      <c r="H4910" s="273"/>
      <c r="I4910" s="23"/>
      <c r="J4910" s="196"/>
    </row>
    <row r="4911" spans="1:10" x14ac:dyDescent="0.2">
      <c r="A4911" s="25"/>
      <c r="B4911" s="18"/>
      <c r="C4911" s="19"/>
      <c r="D4911" s="231"/>
      <c r="E4911" s="7"/>
      <c r="F4911" s="239"/>
      <c r="G4911" s="22"/>
      <c r="H4911" s="273"/>
      <c r="I4911" s="23"/>
      <c r="J4911" s="196"/>
    </row>
    <row r="4912" spans="1:10" x14ac:dyDescent="0.2">
      <c r="A4912" s="25"/>
      <c r="B4912" s="18"/>
      <c r="C4912" s="19"/>
      <c r="D4912" s="231"/>
      <c r="E4912" s="7"/>
      <c r="F4912" s="239"/>
      <c r="G4912" s="22"/>
      <c r="H4912" s="273"/>
      <c r="I4912" s="23"/>
      <c r="J4912" s="196"/>
    </row>
    <row r="4913" spans="1:10" x14ac:dyDescent="0.2">
      <c r="A4913" s="25"/>
      <c r="B4913" s="18"/>
      <c r="C4913" s="19"/>
      <c r="D4913" s="231"/>
      <c r="E4913" s="7"/>
      <c r="F4913" s="239"/>
      <c r="G4913" s="22"/>
      <c r="H4913" s="273"/>
      <c r="I4913" s="23"/>
      <c r="J4913" s="196"/>
    </row>
    <row r="4914" spans="1:10" x14ac:dyDescent="0.2">
      <c r="A4914" s="25"/>
      <c r="B4914" s="18"/>
      <c r="C4914" s="19"/>
      <c r="D4914" s="231"/>
      <c r="E4914" s="7"/>
      <c r="F4914" s="239"/>
      <c r="G4914" s="22"/>
      <c r="H4914" s="273"/>
      <c r="I4914" s="23"/>
      <c r="J4914" s="196"/>
    </row>
    <row r="4915" spans="1:10" x14ac:dyDescent="0.2">
      <c r="A4915" s="25"/>
      <c r="B4915" s="18"/>
      <c r="C4915" s="19"/>
      <c r="D4915" s="231"/>
      <c r="E4915" s="7"/>
      <c r="F4915" s="239"/>
      <c r="G4915" s="22"/>
      <c r="H4915" s="273"/>
      <c r="I4915" s="23"/>
      <c r="J4915" s="196"/>
    </row>
    <row r="4916" spans="1:10" x14ac:dyDescent="0.2">
      <c r="A4916" s="25"/>
      <c r="B4916" s="18"/>
      <c r="C4916" s="19"/>
      <c r="D4916" s="231"/>
      <c r="E4916" s="7"/>
      <c r="F4916" s="239"/>
      <c r="G4916" s="22"/>
      <c r="H4916" s="273"/>
      <c r="I4916" s="23"/>
      <c r="J4916" s="196"/>
    </row>
    <row r="4917" spans="1:10" x14ac:dyDescent="0.2">
      <c r="A4917" s="25"/>
      <c r="B4917" s="18"/>
      <c r="C4917" s="19"/>
      <c r="D4917" s="231"/>
      <c r="E4917" s="7"/>
      <c r="F4917" s="239"/>
      <c r="G4917" s="22"/>
      <c r="H4917" s="273"/>
      <c r="I4917" s="23"/>
      <c r="J4917" s="196"/>
    </row>
    <row r="4918" spans="1:10" x14ac:dyDescent="0.2">
      <c r="A4918" s="25"/>
      <c r="B4918" s="18"/>
      <c r="C4918" s="19"/>
      <c r="D4918" s="231"/>
      <c r="E4918" s="7"/>
      <c r="F4918" s="239"/>
      <c r="G4918" s="22"/>
      <c r="H4918" s="273"/>
      <c r="I4918" s="23"/>
      <c r="J4918" s="196"/>
    </row>
    <row r="4919" spans="1:10" x14ac:dyDescent="0.2">
      <c r="A4919" s="25"/>
      <c r="B4919" s="18"/>
      <c r="C4919" s="19"/>
      <c r="D4919" s="231"/>
      <c r="E4919" s="7"/>
      <c r="F4919" s="239"/>
      <c r="G4919" s="22"/>
      <c r="H4919" s="273"/>
      <c r="I4919" s="23"/>
      <c r="J4919" s="196"/>
    </row>
    <row r="4920" spans="1:10" x14ac:dyDescent="0.2">
      <c r="A4920" s="25"/>
      <c r="B4920" s="18"/>
      <c r="C4920" s="19"/>
      <c r="D4920" s="231"/>
      <c r="E4920" s="7"/>
      <c r="F4920" s="239"/>
      <c r="G4920" s="22"/>
      <c r="H4920" s="273"/>
      <c r="I4920" s="23"/>
      <c r="J4920" s="196"/>
    </row>
    <row r="4921" spans="1:10" x14ac:dyDescent="0.2">
      <c r="A4921" s="25"/>
      <c r="B4921" s="18"/>
      <c r="C4921" s="19"/>
      <c r="D4921" s="231"/>
      <c r="E4921" s="7"/>
      <c r="F4921" s="239"/>
      <c r="G4921" s="22"/>
      <c r="H4921" s="273"/>
      <c r="I4921" s="23"/>
      <c r="J4921" s="196"/>
    </row>
    <row r="4922" spans="1:10" x14ac:dyDescent="0.2">
      <c r="A4922" s="25"/>
      <c r="B4922" s="18"/>
      <c r="C4922" s="19"/>
      <c r="D4922" s="231"/>
      <c r="E4922" s="7"/>
      <c r="F4922" s="239"/>
      <c r="G4922" s="22"/>
      <c r="H4922" s="273"/>
      <c r="I4922" s="23"/>
      <c r="J4922" s="196"/>
    </row>
    <row r="4923" spans="1:10" x14ac:dyDescent="0.2">
      <c r="A4923" s="25"/>
      <c r="B4923" s="18"/>
      <c r="C4923" s="19"/>
      <c r="D4923" s="231"/>
      <c r="E4923" s="7"/>
      <c r="F4923" s="239"/>
      <c r="G4923" s="22"/>
      <c r="H4923" s="273"/>
      <c r="I4923" s="23"/>
      <c r="J4923" s="196"/>
    </row>
    <row r="4924" spans="1:10" x14ac:dyDescent="0.2">
      <c r="A4924" s="25"/>
      <c r="B4924" s="18"/>
      <c r="C4924" s="19"/>
      <c r="D4924" s="231"/>
      <c r="E4924" s="7"/>
      <c r="F4924" s="239"/>
      <c r="G4924" s="22"/>
      <c r="H4924" s="273"/>
      <c r="I4924" s="23"/>
      <c r="J4924" s="196"/>
    </row>
    <row r="4925" spans="1:10" x14ac:dyDescent="0.2">
      <c r="A4925" s="25"/>
      <c r="B4925" s="18"/>
      <c r="C4925" s="19"/>
      <c r="D4925" s="231"/>
      <c r="E4925" s="7"/>
      <c r="F4925" s="239"/>
      <c r="G4925" s="22"/>
      <c r="H4925" s="273"/>
      <c r="I4925" s="23"/>
      <c r="J4925" s="196"/>
    </row>
    <row r="4926" spans="1:10" x14ac:dyDescent="0.2">
      <c r="A4926" s="25"/>
      <c r="B4926" s="18"/>
      <c r="C4926" s="19"/>
      <c r="D4926" s="231"/>
      <c r="E4926" s="7"/>
      <c r="F4926" s="239"/>
      <c r="G4926" s="22"/>
      <c r="H4926" s="273"/>
      <c r="I4926" s="23"/>
      <c r="J4926" s="196"/>
    </row>
    <row r="4927" spans="1:10" x14ac:dyDescent="0.2">
      <c r="A4927" s="25"/>
      <c r="B4927" s="18"/>
      <c r="C4927" s="19"/>
      <c r="D4927" s="231"/>
      <c r="E4927" s="7"/>
      <c r="F4927" s="239"/>
      <c r="G4927" s="22"/>
      <c r="H4927" s="273"/>
      <c r="I4927" s="23"/>
      <c r="J4927" s="196"/>
    </row>
    <row r="4928" spans="1:10" x14ac:dyDescent="0.2">
      <c r="A4928" s="25"/>
      <c r="B4928" s="18"/>
      <c r="C4928" s="19"/>
      <c r="D4928" s="231"/>
      <c r="E4928" s="7"/>
      <c r="F4928" s="239"/>
      <c r="G4928" s="22"/>
      <c r="H4928" s="273"/>
      <c r="I4928" s="23"/>
      <c r="J4928" s="196"/>
    </row>
    <row r="4929" spans="1:10" x14ac:dyDescent="0.2">
      <c r="A4929" s="25"/>
      <c r="B4929" s="18"/>
      <c r="C4929" s="19"/>
      <c r="D4929" s="231"/>
      <c r="E4929" s="7"/>
      <c r="F4929" s="239"/>
      <c r="G4929" s="22"/>
      <c r="H4929" s="273"/>
      <c r="I4929" s="23"/>
      <c r="J4929" s="196"/>
    </row>
    <row r="4930" spans="1:10" x14ac:dyDescent="0.2">
      <c r="A4930" s="25"/>
      <c r="B4930" s="18"/>
      <c r="C4930" s="19"/>
      <c r="D4930" s="231"/>
      <c r="E4930" s="7"/>
      <c r="F4930" s="239"/>
      <c r="G4930" s="22"/>
      <c r="H4930" s="273"/>
      <c r="I4930" s="23"/>
      <c r="J4930" s="196"/>
    </row>
    <row r="4931" spans="1:10" x14ac:dyDescent="0.2">
      <c r="A4931" s="25"/>
      <c r="B4931" s="18"/>
      <c r="C4931" s="19"/>
      <c r="D4931" s="231"/>
      <c r="E4931" s="7"/>
      <c r="F4931" s="239"/>
      <c r="G4931" s="22"/>
      <c r="H4931" s="273"/>
      <c r="I4931" s="23"/>
      <c r="J4931" s="196"/>
    </row>
    <row r="4932" spans="1:10" x14ac:dyDescent="0.2">
      <c r="A4932" s="25"/>
      <c r="B4932" s="18"/>
      <c r="C4932" s="19"/>
      <c r="D4932" s="231"/>
      <c r="E4932" s="7"/>
      <c r="F4932" s="239"/>
      <c r="G4932" s="22"/>
      <c r="H4932" s="273"/>
      <c r="I4932" s="23"/>
      <c r="J4932" s="196"/>
    </row>
    <row r="4933" spans="1:10" x14ac:dyDescent="0.2">
      <c r="A4933" s="25"/>
      <c r="B4933" s="18"/>
      <c r="C4933" s="19"/>
      <c r="D4933" s="231"/>
      <c r="E4933" s="7"/>
      <c r="F4933" s="239"/>
      <c r="G4933" s="22"/>
      <c r="H4933" s="273"/>
      <c r="I4933" s="23"/>
      <c r="J4933" s="196"/>
    </row>
    <row r="4934" spans="1:10" x14ac:dyDescent="0.2">
      <c r="A4934" s="25"/>
      <c r="B4934" s="18"/>
      <c r="C4934" s="19"/>
      <c r="D4934" s="231"/>
      <c r="E4934" s="7"/>
      <c r="F4934" s="239"/>
      <c r="G4934" s="22"/>
      <c r="H4934" s="273"/>
      <c r="I4934" s="23"/>
      <c r="J4934" s="196"/>
    </row>
    <row r="4935" spans="1:10" x14ac:dyDescent="0.2">
      <c r="A4935" s="25"/>
      <c r="B4935" s="18"/>
      <c r="C4935" s="19"/>
      <c r="D4935" s="231"/>
      <c r="E4935" s="7"/>
      <c r="F4935" s="239"/>
      <c r="G4935" s="22"/>
      <c r="H4935" s="273"/>
      <c r="I4935" s="23"/>
      <c r="J4935" s="196"/>
    </row>
    <row r="4936" spans="1:10" x14ac:dyDescent="0.2">
      <c r="A4936" s="25"/>
      <c r="B4936" s="18"/>
      <c r="C4936" s="19"/>
      <c r="D4936" s="231"/>
      <c r="E4936" s="7"/>
      <c r="F4936" s="239"/>
      <c r="G4936" s="22"/>
      <c r="H4936" s="273"/>
      <c r="I4936" s="23"/>
      <c r="J4936" s="196"/>
    </row>
    <row r="4937" spans="1:10" x14ac:dyDescent="0.2">
      <c r="A4937" s="25"/>
      <c r="B4937" s="18"/>
      <c r="C4937" s="19"/>
      <c r="D4937" s="231"/>
      <c r="E4937" s="7"/>
      <c r="F4937" s="239"/>
      <c r="G4937" s="22"/>
      <c r="H4937" s="273"/>
      <c r="I4937" s="23"/>
      <c r="J4937" s="196"/>
    </row>
    <row r="4938" spans="1:10" x14ac:dyDescent="0.2">
      <c r="A4938" s="25"/>
      <c r="B4938" s="18"/>
      <c r="C4938" s="19"/>
      <c r="D4938" s="231"/>
      <c r="E4938" s="7"/>
      <c r="F4938" s="239"/>
      <c r="G4938" s="22"/>
      <c r="H4938" s="273"/>
      <c r="I4938" s="23"/>
      <c r="J4938" s="196"/>
    </row>
    <row r="4939" spans="1:10" x14ac:dyDescent="0.2">
      <c r="A4939" s="25"/>
      <c r="B4939" s="18"/>
      <c r="C4939" s="19"/>
      <c r="D4939" s="231"/>
      <c r="E4939" s="7"/>
      <c r="F4939" s="239"/>
      <c r="G4939" s="22"/>
      <c r="H4939" s="273"/>
      <c r="I4939" s="23"/>
      <c r="J4939" s="196"/>
    </row>
    <row r="4940" spans="1:10" x14ac:dyDescent="0.2">
      <c r="A4940" s="25"/>
      <c r="B4940" s="18"/>
      <c r="C4940" s="19"/>
      <c r="D4940" s="231"/>
      <c r="E4940" s="7"/>
      <c r="F4940" s="239"/>
      <c r="G4940" s="22"/>
      <c r="H4940" s="273"/>
      <c r="I4940" s="23"/>
      <c r="J4940" s="196"/>
    </row>
    <row r="4941" spans="1:10" x14ac:dyDescent="0.2">
      <c r="A4941" s="25"/>
      <c r="B4941" s="18"/>
      <c r="C4941" s="19"/>
      <c r="D4941" s="231"/>
      <c r="E4941" s="7"/>
      <c r="F4941" s="239"/>
      <c r="G4941" s="22"/>
      <c r="H4941" s="273"/>
      <c r="I4941" s="23"/>
      <c r="J4941" s="196"/>
    </row>
    <row r="4942" spans="1:10" x14ac:dyDescent="0.2">
      <c r="A4942" s="25"/>
      <c r="B4942" s="18"/>
      <c r="C4942" s="19"/>
      <c r="D4942" s="231"/>
      <c r="E4942" s="7"/>
      <c r="F4942" s="239"/>
      <c r="G4942" s="22"/>
      <c r="H4942" s="273"/>
      <c r="I4942" s="23"/>
      <c r="J4942" s="196"/>
    </row>
    <row r="4943" spans="1:10" x14ac:dyDescent="0.2">
      <c r="A4943" s="25"/>
      <c r="B4943" s="18"/>
      <c r="C4943" s="19"/>
      <c r="D4943" s="231"/>
      <c r="E4943" s="7"/>
      <c r="F4943" s="239"/>
      <c r="G4943" s="22"/>
      <c r="H4943" s="273"/>
      <c r="I4943" s="23"/>
      <c r="J4943" s="196"/>
    </row>
    <row r="4944" spans="1:10" x14ac:dyDescent="0.2">
      <c r="A4944" s="25"/>
      <c r="B4944" s="18"/>
      <c r="C4944" s="19"/>
      <c r="D4944" s="231"/>
      <c r="E4944" s="7"/>
      <c r="F4944" s="239"/>
      <c r="G4944" s="22"/>
      <c r="H4944" s="273"/>
      <c r="I4944" s="23"/>
      <c r="J4944" s="196"/>
    </row>
    <row r="4945" spans="1:10" x14ac:dyDescent="0.2">
      <c r="A4945" s="25"/>
      <c r="B4945" s="18"/>
      <c r="C4945" s="19"/>
      <c r="D4945" s="231"/>
      <c r="E4945" s="7"/>
      <c r="F4945" s="239"/>
      <c r="G4945" s="22"/>
      <c r="H4945" s="273"/>
      <c r="I4945" s="23"/>
      <c r="J4945" s="196"/>
    </row>
    <row r="4946" spans="1:10" x14ac:dyDescent="0.2">
      <c r="A4946" s="25"/>
      <c r="B4946" s="18"/>
      <c r="C4946" s="19"/>
      <c r="D4946" s="231"/>
      <c r="E4946" s="7"/>
      <c r="F4946" s="239"/>
      <c r="G4946" s="22"/>
      <c r="H4946" s="273"/>
      <c r="I4946" s="23"/>
      <c r="J4946" s="196"/>
    </row>
    <row r="4947" spans="1:10" x14ac:dyDescent="0.2">
      <c r="A4947" s="25"/>
      <c r="B4947" s="18"/>
      <c r="C4947" s="19"/>
      <c r="D4947" s="231"/>
      <c r="E4947" s="7"/>
      <c r="F4947" s="239"/>
      <c r="G4947" s="22"/>
      <c r="H4947" s="273"/>
      <c r="I4947" s="23"/>
      <c r="J4947" s="196"/>
    </row>
    <row r="4948" spans="1:10" x14ac:dyDescent="0.2">
      <c r="A4948" s="25"/>
      <c r="B4948" s="18"/>
      <c r="C4948" s="19"/>
      <c r="D4948" s="231"/>
      <c r="E4948" s="7"/>
      <c r="F4948" s="239"/>
      <c r="G4948" s="22"/>
      <c r="H4948" s="273"/>
      <c r="I4948" s="23"/>
      <c r="J4948" s="196"/>
    </row>
    <row r="4949" spans="1:10" x14ac:dyDescent="0.2">
      <c r="A4949" s="25"/>
      <c r="B4949" s="18"/>
      <c r="C4949" s="19"/>
      <c r="D4949" s="231"/>
      <c r="E4949" s="7"/>
      <c r="F4949" s="239"/>
      <c r="G4949" s="22"/>
      <c r="H4949" s="273"/>
      <c r="I4949" s="23"/>
      <c r="J4949" s="196"/>
    </row>
    <row r="4950" spans="1:10" x14ac:dyDescent="0.2">
      <c r="A4950" s="25"/>
      <c r="B4950" s="18"/>
      <c r="C4950" s="19"/>
      <c r="D4950" s="231"/>
      <c r="E4950" s="7"/>
      <c r="F4950" s="239"/>
      <c r="G4950" s="22"/>
      <c r="H4950" s="273"/>
      <c r="I4950" s="23"/>
      <c r="J4950" s="196"/>
    </row>
    <row r="4951" spans="1:10" x14ac:dyDescent="0.2">
      <c r="A4951" s="25"/>
      <c r="B4951" s="18"/>
      <c r="C4951" s="19"/>
      <c r="D4951" s="231"/>
      <c r="E4951" s="7"/>
      <c r="F4951" s="239"/>
      <c r="G4951" s="22"/>
      <c r="H4951" s="273"/>
      <c r="I4951" s="23"/>
      <c r="J4951" s="196"/>
    </row>
    <row r="4952" spans="1:10" x14ac:dyDescent="0.2">
      <c r="A4952" s="25"/>
      <c r="B4952" s="18"/>
      <c r="C4952" s="19"/>
      <c r="D4952" s="231"/>
      <c r="E4952" s="7"/>
      <c r="F4952" s="239"/>
      <c r="G4952" s="22"/>
      <c r="H4952" s="273"/>
      <c r="I4952" s="23"/>
      <c r="J4952" s="196"/>
    </row>
    <row r="4953" spans="1:10" x14ac:dyDescent="0.2">
      <c r="A4953" s="25"/>
      <c r="B4953" s="18"/>
      <c r="C4953" s="19"/>
      <c r="D4953" s="231"/>
      <c r="E4953" s="7"/>
      <c r="F4953" s="239"/>
      <c r="G4953" s="22"/>
      <c r="H4953" s="273"/>
      <c r="I4953" s="23"/>
      <c r="J4953" s="196"/>
    </row>
    <row r="4954" spans="1:10" x14ac:dyDescent="0.2">
      <c r="A4954" s="25"/>
      <c r="B4954" s="18"/>
      <c r="C4954" s="19"/>
      <c r="D4954" s="231"/>
      <c r="E4954" s="7"/>
      <c r="F4954" s="239"/>
      <c r="G4954" s="22"/>
      <c r="H4954" s="273"/>
      <c r="I4954" s="23"/>
      <c r="J4954" s="196"/>
    </row>
    <row r="4955" spans="1:10" x14ac:dyDescent="0.2">
      <c r="A4955" s="25"/>
      <c r="B4955" s="18"/>
      <c r="C4955" s="19"/>
      <c r="D4955" s="231"/>
      <c r="E4955" s="7"/>
      <c r="F4955" s="239"/>
      <c r="G4955" s="22"/>
      <c r="H4955" s="273"/>
      <c r="I4955" s="23"/>
      <c r="J4955" s="196"/>
    </row>
    <row r="4956" spans="1:10" x14ac:dyDescent="0.2">
      <c r="A4956" s="25"/>
      <c r="B4956" s="18"/>
      <c r="C4956" s="19"/>
      <c r="D4956" s="231"/>
      <c r="E4956" s="7"/>
      <c r="F4956" s="239"/>
      <c r="G4956" s="22"/>
      <c r="H4956" s="273"/>
      <c r="I4956" s="23"/>
      <c r="J4956" s="196"/>
    </row>
    <row r="4957" spans="1:10" x14ac:dyDescent="0.2">
      <c r="A4957" s="25"/>
      <c r="B4957" s="18"/>
      <c r="C4957" s="19"/>
      <c r="D4957" s="231"/>
      <c r="E4957" s="7"/>
      <c r="F4957" s="239"/>
      <c r="G4957" s="22"/>
      <c r="H4957" s="273"/>
      <c r="I4957" s="23"/>
      <c r="J4957" s="196"/>
    </row>
    <row r="4958" spans="1:10" x14ac:dyDescent="0.2">
      <c r="A4958" s="25"/>
      <c r="B4958" s="18"/>
      <c r="C4958" s="19"/>
      <c r="D4958" s="231"/>
      <c r="E4958" s="7"/>
      <c r="F4958" s="239"/>
      <c r="G4958" s="22"/>
      <c r="H4958" s="273"/>
      <c r="I4958" s="23"/>
      <c r="J4958" s="196"/>
    </row>
    <row r="4959" spans="1:10" x14ac:dyDescent="0.2">
      <c r="A4959" s="25"/>
      <c r="B4959" s="18"/>
      <c r="C4959" s="19"/>
      <c r="D4959" s="231"/>
      <c r="E4959" s="7"/>
      <c r="F4959" s="239"/>
      <c r="G4959" s="22"/>
      <c r="H4959" s="273"/>
      <c r="I4959" s="23"/>
      <c r="J4959" s="196"/>
    </row>
    <row r="4960" spans="1:10" x14ac:dyDescent="0.2">
      <c r="A4960" s="25"/>
      <c r="B4960" s="18"/>
      <c r="C4960" s="19"/>
      <c r="D4960" s="231"/>
      <c r="E4960" s="7"/>
      <c r="F4960" s="239"/>
      <c r="G4960" s="22"/>
      <c r="H4960" s="273"/>
      <c r="I4960" s="23"/>
      <c r="J4960" s="196"/>
    </row>
    <row r="4961" spans="1:10" x14ac:dyDescent="0.2">
      <c r="A4961" s="25"/>
      <c r="B4961" s="18"/>
      <c r="C4961" s="19"/>
      <c r="D4961" s="231"/>
      <c r="E4961" s="7"/>
      <c r="F4961" s="239"/>
      <c r="G4961" s="22"/>
      <c r="H4961" s="273"/>
      <c r="I4961" s="23"/>
      <c r="J4961" s="196"/>
    </row>
    <row r="4962" spans="1:10" x14ac:dyDescent="0.2">
      <c r="A4962" s="25"/>
      <c r="B4962" s="18"/>
      <c r="C4962" s="19"/>
      <c r="D4962" s="231"/>
      <c r="E4962" s="7"/>
      <c r="F4962" s="239"/>
      <c r="G4962" s="22"/>
      <c r="H4962" s="273"/>
      <c r="I4962" s="23"/>
      <c r="J4962" s="196"/>
    </row>
    <row r="4963" spans="1:10" x14ac:dyDescent="0.2">
      <c r="A4963" s="25"/>
      <c r="B4963" s="18"/>
      <c r="C4963" s="19"/>
      <c r="D4963" s="231"/>
      <c r="E4963" s="7"/>
      <c r="F4963" s="239"/>
      <c r="G4963" s="22"/>
      <c r="H4963" s="273"/>
      <c r="I4963" s="23"/>
      <c r="J4963" s="196"/>
    </row>
    <row r="4964" spans="1:10" x14ac:dyDescent="0.2">
      <c r="A4964" s="25"/>
      <c r="B4964" s="18"/>
      <c r="C4964" s="19"/>
      <c r="D4964" s="231"/>
      <c r="E4964" s="7"/>
      <c r="F4964" s="239"/>
      <c r="G4964" s="22"/>
      <c r="H4964" s="273"/>
      <c r="I4964" s="23"/>
      <c r="J4964" s="196"/>
    </row>
    <row r="4965" spans="1:10" x14ac:dyDescent="0.2">
      <c r="A4965" s="25"/>
      <c r="B4965" s="18"/>
      <c r="C4965" s="19"/>
      <c r="D4965" s="231"/>
      <c r="E4965" s="7"/>
      <c r="F4965" s="239"/>
      <c r="G4965" s="22"/>
      <c r="H4965" s="273"/>
      <c r="I4965" s="23"/>
      <c r="J4965" s="196"/>
    </row>
    <row r="4966" spans="1:10" x14ac:dyDescent="0.2">
      <c r="A4966" s="25"/>
      <c r="B4966" s="18"/>
      <c r="C4966" s="19"/>
      <c r="D4966" s="231"/>
      <c r="E4966" s="7"/>
      <c r="F4966" s="239"/>
      <c r="G4966" s="22"/>
      <c r="H4966" s="273"/>
      <c r="I4966" s="23"/>
      <c r="J4966" s="196"/>
    </row>
    <row r="4967" spans="1:10" x14ac:dyDescent="0.2">
      <c r="A4967" s="25"/>
      <c r="B4967" s="18"/>
      <c r="C4967" s="19"/>
      <c r="D4967" s="231"/>
      <c r="E4967" s="7"/>
      <c r="F4967" s="239"/>
      <c r="G4967" s="22"/>
      <c r="H4967" s="273"/>
      <c r="I4967" s="23"/>
      <c r="J4967" s="196"/>
    </row>
    <row r="4968" spans="1:10" x14ac:dyDescent="0.2">
      <c r="A4968" s="25"/>
      <c r="B4968" s="18"/>
      <c r="C4968" s="19"/>
      <c r="D4968" s="231"/>
      <c r="E4968" s="7"/>
      <c r="F4968" s="239"/>
      <c r="G4968" s="22"/>
      <c r="H4968" s="273"/>
      <c r="I4968" s="23"/>
      <c r="J4968" s="196"/>
    </row>
    <row r="4969" spans="1:10" x14ac:dyDescent="0.2">
      <c r="A4969" s="25"/>
      <c r="B4969" s="18"/>
      <c r="C4969" s="19"/>
      <c r="D4969" s="231"/>
      <c r="E4969" s="7"/>
      <c r="F4969" s="239"/>
      <c r="G4969" s="22"/>
      <c r="H4969" s="273"/>
      <c r="I4969" s="23"/>
      <c r="J4969" s="196"/>
    </row>
    <row r="4970" spans="1:10" x14ac:dyDescent="0.2">
      <c r="A4970" s="25"/>
      <c r="B4970" s="18"/>
      <c r="C4970" s="19"/>
      <c r="D4970" s="231"/>
      <c r="E4970" s="7"/>
      <c r="F4970" s="239"/>
      <c r="G4970" s="22"/>
      <c r="H4970" s="273"/>
      <c r="I4970" s="23"/>
      <c r="J4970" s="196"/>
    </row>
    <row r="4971" spans="1:10" x14ac:dyDescent="0.2">
      <c r="A4971" s="25"/>
      <c r="B4971" s="18"/>
      <c r="C4971" s="19"/>
      <c r="D4971" s="231"/>
      <c r="E4971" s="7"/>
      <c r="F4971" s="239"/>
      <c r="G4971" s="22"/>
      <c r="H4971" s="273"/>
      <c r="I4971" s="23"/>
      <c r="J4971" s="196"/>
    </row>
    <row r="4972" spans="1:10" x14ac:dyDescent="0.2">
      <c r="A4972" s="25"/>
      <c r="B4972" s="18"/>
      <c r="C4972" s="19"/>
      <c r="D4972" s="231"/>
      <c r="E4972" s="7"/>
      <c r="F4972" s="239"/>
      <c r="G4972" s="22"/>
      <c r="H4972" s="273"/>
      <c r="I4972" s="23"/>
      <c r="J4972" s="196"/>
    </row>
    <row r="4973" spans="1:10" x14ac:dyDescent="0.2">
      <c r="A4973" s="25"/>
      <c r="B4973" s="18"/>
      <c r="C4973" s="19"/>
      <c r="D4973" s="231"/>
      <c r="E4973" s="7"/>
      <c r="F4973" s="239"/>
      <c r="G4973" s="22"/>
      <c r="H4973" s="273"/>
      <c r="I4973" s="23"/>
      <c r="J4973" s="196"/>
    </row>
    <row r="4974" spans="1:10" x14ac:dyDescent="0.2">
      <c r="A4974" s="25"/>
      <c r="B4974" s="18"/>
      <c r="C4974" s="19"/>
      <c r="D4974" s="231"/>
      <c r="E4974" s="7"/>
      <c r="F4974" s="239"/>
      <c r="G4974" s="22"/>
      <c r="H4974" s="273"/>
      <c r="I4974" s="23"/>
      <c r="J4974" s="196"/>
    </row>
    <row r="4975" spans="1:10" x14ac:dyDescent="0.2">
      <c r="A4975" s="25"/>
      <c r="B4975" s="18"/>
      <c r="C4975" s="19"/>
      <c r="D4975" s="231"/>
      <c r="E4975" s="7"/>
      <c r="F4975" s="239"/>
      <c r="G4975" s="22"/>
      <c r="H4975" s="273"/>
      <c r="I4975" s="23"/>
      <c r="J4975" s="196"/>
    </row>
    <row r="4976" spans="1:10" x14ac:dyDescent="0.2">
      <c r="A4976" s="25"/>
      <c r="B4976" s="18"/>
      <c r="C4976" s="19"/>
      <c r="D4976" s="231"/>
      <c r="E4976" s="7"/>
      <c r="F4976" s="239"/>
      <c r="G4976" s="22"/>
      <c r="H4976" s="273"/>
      <c r="I4976" s="23"/>
      <c r="J4976" s="196"/>
    </row>
    <row r="4977" spans="1:10" x14ac:dyDescent="0.2">
      <c r="A4977" s="25"/>
      <c r="B4977" s="18"/>
      <c r="C4977" s="19"/>
      <c r="D4977" s="231"/>
      <c r="E4977" s="7"/>
      <c r="F4977" s="239"/>
      <c r="G4977" s="22"/>
      <c r="H4977" s="273"/>
      <c r="I4977" s="23"/>
      <c r="J4977" s="196"/>
    </row>
    <row r="4978" spans="1:10" x14ac:dyDescent="0.2">
      <c r="A4978" s="25"/>
      <c r="B4978" s="18"/>
      <c r="C4978" s="19"/>
      <c r="D4978" s="231"/>
      <c r="E4978" s="7"/>
      <c r="F4978" s="239"/>
      <c r="G4978" s="22"/>
      <c r="H4978" s="273"/>
      <c r="I4978" s="23"/>
      <c r="J4978" s="196"/>
    </row>
    <row r="4979" spans="1:10" x14ac:dyDescent="0.2">
      <c r="A4979" s="25"/>
      <c r="B4979" s="18"/>
      <c r="C4979" s="19"/>
      <c r="D4979" s="231"/>
      <c r="E4979" s="7"/>
      <c r="F4979" s="239"/>
      <c r="G4979" s="22"/>
      <c r="H4979" s="273"/>
      <c r="I4979" s="23"/>
      <c r="J4979" s="196"/>
    </row>
    <row r="4980" spans="1:10" x14ac:dyDescent="0.2">
      <c r="A4980" s="25"/>
      <c r="B4980" s="18"/>
      <c r="C4980" s="19"/>
      <c r="D4980" s="231"/>
      <c r="E4980" s="7"/>
      <c r="F4980" s="239"/>
      <c r="G4980" s="22"/>
      <c r="H4980" s="273"/>
      <c r="I4980" s="23"/>
      <c r="J4980" s="196"/>
    </row>
    <row r="4981" spans="1:10" x14ac:dyDescent="0.2">
      <c r="A4981" s="25"/>
      <c r="B4981" s="18"/>
      <c r="C4981" s="19"/>
      <c r="D4981" s="231"/>
      <c r="E4981" s="7"/>
      <c r="F4981" s="239"/>
      <c r="G4981" s="22"/>
      <c r="H4981" s="273"/>
      <c r="I4981" s="23"/>
      <c r="J4981" s="196"/>
    </row>
    <row r="4982" spans="1:10" x14ac:dyDescent="0.2">
      <c r="A4982" s="25"/>
      <c r="B4982" s="18"/>
      <c r="C4982" s="19"/>
      <c r="D4982" s="231"/>
      <c r="E4982" s="7"/>
      <c r="F4982" s="239"/>
      <c r="G4982" s="22"/>
      <c r="H4982" s="273"/>
      <c r="I4982" s="23"/>
      <c r="J4982" s="196"/>
    </row>
    <row r="4983" spans="1:10" x14ac:dyDescent="0.2">
      <c r="A4983" s="25"/>
      <c r="B4983" s="18"/>
      <c r="C4983" s="19"/>
      <c r="D4983" s="231"/>
      <c r="E4983" s="7"/>
      <c r="F4983" s="239"/>
      <c r="G4983" s="22"/>
      <c r="H4983" s="273"/>
      <c r="I4983" s="23"/>
      <c r="J4983" s="196"/>
    </row>
    <row r="4984" spans="1:10" x14ac:dyDescent="0.2">
      <c r="A4984" s="25"/>
      <c r="B4984" s="18"/>
      <c r="C4984" s="19"/>
      <c r="D4984" s="231"/>
      <c r="E4984" s="7"/>
      <c r="F4984" s="239"/>
      <c r="G4984" s="22"/>
      <c r="H4984" s="273"/>
      <c r="I4984" s="23"/>
      <c r="J4984" s="196"/>
    </row>
    <row r="4985" spans="1:10" x14ac:dyDescent="0.2">
      <c r="A4985" s="25"/>
      <c r="B4985" s="18"/>
      <c r="C4985" s="19"/>
      <c r="D4985" s="231"/>
      <c r="E4985" s="7"/>
      <c r="F4985" s="239"/>
      <c r="G4985" s="22"/>
      <c r="H4985" s="273"/>
      <c r="I4985" s="23"/>
      <c r="J4985" s="196"/>
    </row>
    <row r="4986" spans="1:10" x14ac:dyDescent="0.2">
      <c r="A4986" s="25"/>
      <c r="B4986" s="18"/>
      <c r="C4986" s="19"/>
      <c r="D4986" s="231"/>
      <c r="E4986" s="7"/>
      <c r="F4986" s="239"/>
      <c r="G4986" s="22"/>
      <c r="H4986" s="273"/>
      <c r="I4986" s="23"/>
      <c r="J4986" s="196"/>
    </row>
    <row r="4987" spans="1:10" x14ac:dyDescent="0.2">
      <c r="A4987" s="25"/>
      <c r="B4987" s="18"/>
      <c r="C4987" s="19"/>
      <c r="D4987" s="231"/>
      <c r="E4987" s="7"/>
      <c r="F4987" s="239"/>
      <c r="G4987" s="22"/>
      <c r="H4987" s="273"/>
      <c r="I4987" s="23"/>
      <c r="J4987" s="196"/>
    </row>
    <row r="4988" spans="1:10" x14ac:dyDescent="0.2">
      <c r="A4988" s="25"/>
      <c r="B4988" s="18"/>
      <c r="C4988" s="19"/>
      <c r="D4988" s="231"/>
      <c r="E4988" s="7"/>
      <c r="F4988" s="239"/>
      <c r="G4988" s="22"/>
      <c r="H4988" s="273"/>
      <c r="I4988" s="23"/>
      <c r="J4988" s="196"/>
    </row>
    <row r="4989" spans="1:10" x14ac:dyDescent="0.2">
      <c r="A4989" s="25"/>
      <c r="B4989" s="18"/>
      <c r="C4989" s="19"/>
      <c r="D4989" s="231"/>
      <c r="E4989" s="7"/>
      <c r="F4989" s="239"/>
      <c r="G4989" s="22"/>
      <c r="H4989" s="273"/>
      <c r="I4989" s="23"/>
      <c r="J4989" s="196"/>
    </row>
    <row r="4990" spans="1:10" x14ac:dyDescent="0.2">
      <c r="A4990" s="25"/>
      <c r="B4990" s="18"/>
      <c r="C4990" s="19"/>
      <c r="D4990" s="231"/>
      <c r="E4990" s="7"/>
      <c r="F4990" s="239"/>
      <c r="G4990" s="22"/>
      <c r="H4990" s="273"/>
      <c r="I4990" s="23"/>
      <c r="J4990" s="196"/>
    </row>
    <row r="4991" spans="1:10" x14ac:dyDescent="0.2">
      <c r="A4991" s="25"/>
      <c r="B4991" s="18"/>
      <c r="C4991" s="19"/>
      <c r="D4991" s="231"/>
      <c r="E4991" s="7"/>
      <c r="F4991" s="239"/>
      <c r="G4991" s="22"/>
      <c r="H4991" s="273"/>
      <c r="I4991" s="23"/>
      <c r="J4991" s="196"/>
    </row>
    <row r="4992" spans="1:10" x14ac:dyDescent="0.2">
      <c r="A4992" s="25"/>
      <c r="B4992" s="18"/>
      <c r="C4992" s="19"/>
      <c r="D4992" s="231"/>
      <c r="E4992" s="7"/>
      <c r="F4992" s="239"/>
      <c r="G4992" s="22"/>
      <c r="H4992" s="273"/>
      <c r="I4992" s="23"/>
      <c r="J4992" s="196"/>
    </row>
    <row r="4993" spans="1:10" x14ac:dyDescent="0.2">
      <c r="A4993" s="25"/>
      <c r="B4993" s="18"/>
      <c r="C4993" s="19"/>
      <c r="D4993" s="231"/>
      <c r="E4993" s="7"/>
      <c r="F4993" s="239"/>
      <c r="G4993" s="22"/>
      <c r="H4993" s="273"/>
      <c r="I4993" s="23"/>
      <c r="J4993" s="196"/>
    </row>
    <row r="4994" spans="1:10" x14ac:dyDescent="0.2">
      <c r="A4994" s="25"/>
      <c r="B4994" s="18"/>
      <c r="C4994" s="19"/>
      <c r="D4994" s="231"/>
      <c r="E4994" s="7"/>
      <c r="F4994" s="239"/>
      <c r="G4994" s="22"/>
      <c r="H4994" s="273"/>
      <c r="I4994" s="23"/>
      <c r="J4994" s="196"/>
    </row>
    <row r="4995" spans="1:10" x14ac:dyDescent="0.2">
      <c r="A4995" s="25"/>
      <c r="B4995" s="18"/>
      <c r="C4995" s="19"/>
      <c r="D4995" s="231"/>
      <c r="E4995" s="7"/>
      <c r="F4995" s="239"/>
      <c r="G4995" s="22"/>
      <c r="H4995" s="273"/>
      <c r="I4995" s="23"/>
      <c r="J4995" s="196"/>
    </row>
    <row r="4996" spans="1:10" x14ac:dyDescent="0.2">
      <c r="A4996" s="25"/>
      <c r="B4996" s="18"/>
      <c r="C4996" s="19"/>
      <c r="D4996" s="231"/>
      <c r="E4996" s="7"/>
      <c r="F4996" s="239"/>
      <c r="G4996" s="22"/>
      <c r="H4996" s="273"/>
      <c r="I4996" s="23"/>
      <c r="J4996" s="196"/>
    </row>
    <row r="4997" spans="1:10" x14ac:dyDescent="0.2">
      <c r="A4997" s="25"/>
      <c r="B4997" s="18"/>
      <c r="C4997" s="19"/>
      <c r="D4997" s="231"/>
      <c r="E4997" s="7"/>
      <c r="F4997" s="239"/>
      <c r="G4997" s="22"/>
      <c r="H4997" s="273"/>
      <c r="I4997" s="23"/>
      <c r="J4997" s="196"/>
    </row>
    <row r="4998" spans="1:10" x14ac:dyDescent="0.2">
      <c r="A4998" s="25"/>
      <c r="B4998" s="18"/>
      <c r="C4998" s="19"/>
      <c r="D4998" s="231"/>
      <c r="E4998" s="7"/>
      <c r="F4998" s="239"/>
      <c r="G4998" s="22"/>
      <c r="H4998" s="273"/>
      <c r="I4998" s="23"/>
      <c r="J4998" s="196"/>
    </row>
    <row r="4999" spans="1:10" x14ac:dyDescent="0.2">
      <c r="A4999" s="25"/>
      <c r="B4999" s="18"/>
      <c r="C4999" s="19"/>
      <c r="D4999" s="231"/>
      <c r="E4999" s="7"/>
      <c r="F4999" s="239"/>
      <c r="G4999" s="22"/>
      <c r="H4999" s="273"/>
      <c r="I4999" s="23"/>
      <c r="J4999" s="196"/>
    </row>
    <row r="5000" spans="1:10" x14ac:dyDescent="0.2">
      <c r="A5000" s="25"/>
      <c r="B5000" s="18"/>
      <c r="C5000" s="19"/>
      <c r="D5000" s="231"/>
      <c r="E5000" s="7"/>
      <c r="F5000" s="239"/>
      <c r="G5000" s="22"/>
      <c r="H5000" s="273"/>
      <c r="I5000" s="23"/>
      <c r="J5000" s="196"/>
    </row>
    <row r="5001" spans="1:10" x14ac:dyDescent="0.2">
      <c r="A5001" s="25"/>
      <c r="B5001" s="18"/>
      <c r="C5001" s="19"/>
      <c r="D5001" s="231"/>
      <c r="E5001" s="7"/>
      <c r="F5001" s="239"/>
      <c r="G5001" s="22"/>
      <c r="H5001" s="273"/>
      <c r="I5001" s="23"/>
      <c r="J5001" s="196"/>
    </row>
    <row r="5002" spans="1:10" x14ac:dyDescent="0.2">
      <c r="A5002" s="25"/>
      <c r="B5002" s="18"/>
      <c r="C5002" s="19"/>
      <c r="D5002" s="231"/>
      <c r="E5002" s="7"/>
      <c r="F5002" s="239"/>
      <c r="G5002" s="22"/>
      <c r="H5002" s="273"/>
      <c r="I5002" s="23"/>
      <c r="J5002" s="196"/>
    </row>
    <row r="5003" spans="1:10" x14ac:dyDescent="0.2">
      <c r="A5003" s="25"/>
      <c r="B5003" s="18"/>
      <c r="C5003" s="19"/>
      <c r="D5003" s="231"/>
      <c r="E5003" s="7"/>
      <c r="F5003" s="239"/>
      <c r="G5003" s="22"/>
      <c r="H5003" s="273"/>
      <c r="I5003" s="23"/>
      <c r="J5003" s="196"/>
    </row>
    <row r="5004" spans="1:10" x14ac:dyDescent="0.2">
      <c r="A5004" s="25"/>
      <c r="B5004" s="18"/>
      <c r="C5004" s="19"/>
      <c r="D5004" s="231"/>
      <c r="E5004" s="7"/>
      <c r="F5004" s="239"/>
      <c r="G5004" s="22"/>
      <c r="H5004" s="273"/>
      <c r="I5004" s="23"/>
      <c r="J5004" s="196"/>
    </row>
    <row r="5005" spans="1:10" x14ac:dyDescent="0.2">
      <c r="A5005" s="25"/>
      <c r="B5005" s="18"/>
      <c r="C5005" s="19"/>
      <c r="D5005" s="231"/>
      <c r="E5005" s="7"/>
      <c r="F5005" s="239"/>
      <c r="G5005" s="22"/>
      <c r="H5005" s="273"/>
      <c r="I5005" s="23"/>
      <c r="J5005" s="196"/>
    </row>
    <row r="5006" spans="1:10" x14ac:dyDescent="0.2">
      <c r="A5006" s="25"/>
      <c r="B5006" s="18"/>
      <c r="C5006" s="19"/>
      <c r="D5006" s="231"/>
      <c r="E5006" s="7"/>
      <c r="F5006" s="239"/>
      <c r="G5006" s="22"/>
      <c r="H5006" s="273"/>
      <c r="I5006" s="23"/>
      <c r="J5006" s="196"/>
    </row>
    <row r="5007" spans="1:10" x14ac:dyDescent="0.2">
      <c r="A5007" s="25"/>
      <c r="B5007" s="18"/>
      <c r="C5007" s="19"/>
      <c r="D5007" s="231"/>
      <c r="E5007" s="7"/>
      <c r="F5007" s="239"/>
      <c r="G5007" s="22"/>
      <c r="H5007" s="273"/>
      <c r="I5007" s="23"/>
      <c r="J5007" s="196"/>
    </row>
    <row r="5008" spans="1:10" x14ac:dyDescent="0.2">
      <c r="A5008" s="25"/>
      <c r="B5008" s="18"/>
      <c r="C5008" s="19"/>
      <c r="D5008" s="231"/>
      <c r="E5008" s="7"/>
      <c r="F5008" s="239"/>
      <c r="G5008" s="22"/>
      <c r="H5008" s="273"/>
      <c r="I5008" s="23"/>
      <c r="J5008" s="196"/>
    </row>
    <row r="5009" spans="1:10" x14ac:dyDescent="0.2">
      <c r="A5009" s="25"/>
      <c r="B5009" s="18"/>
      <c r="C5009" s="19"/>
      <c r="D5009" s="231"/>
      <c r="E5009" s="7"/>
      <c r="F5009" s="239"/>
      <c r="G5009" s="22"/>
      <c r="H5009" s="273"/>
      <c r="I5009" s="23"/>
      <c r="J5009" s="196"/>
    </row>
    <row r="5010" spans="1:10" x14ac:dyDescent="0.2">
      <c r="A5010" s="25"/>
      <c r="B5010" s="18"/>
      <c r="C5010" s="19"/>
      <c r="D5010" s="231"/>
      <c r="E5010" s="7"/>
      <c r="F5010" s="239"/>
      <c r="G5010" s="22"/>
      <c r="H5010" s="273"/>
      <c r="I5010" s="23"/>
      <c r="J5010" s="196"/>
    </row>
    <row r="5011" spans="1:10" x14ac:dyDescent="0.2">
      <c r="A5011" s="25"/>
      <c r="B5011" s="18"/>
      <c r="C5011" s="19"/>
      <c r="D5011" s="231"/>
      <c r="E5011" s="7"/>
      <c r="F5011" s="239"/>
      <c r="G5011" s="22"/>
      <c r="H5011" s="273"/>
      <c r="I5011" s="23"/>
      <c r="J5011" s="196"/>
    </row>
    <row r="5012" spans="1:10" x14ac:dyDescent="0.2">
      <c r="A5012" s="25"/>
      <c r="B5012" s="18"/>
      <c r="C5012" s="19"/>
      <c r="D5012" s="231"/>
      <c r="E5012" s="7"/>
      <c r="F5012" s="239"/>
      <c r="G5012" s="22"/>
      <c r="H5012" s="273"/>
      <c r="I5012" s="23"/>
      <c r="J5012" s="196"/>
    </row>
    <row r="5013" spans="1:10" x14ac:dyDescent="0.2">
      <c r="A5013" s="25"/>
      <c r="B5013" s="18"/>
      <c r="C5013" s="19"/>
      <c r="D5013" s="231"/>
      <c r="E5013" s="7"/>
      <c r="F5013" s="239"/>
      <c r="G5013" s="22"/>
      <c r="H5013" s="273"/>
      <c r="I5013" s="23"/>
      <c r="J5013" s="196"/>
    </row>
    <row r="5014" spans="1:10" x14ac:dyDescent="0.2">
      <c r="A5014" s="25"/>
      <c r="B5014" s="18"/>
      <c r="C5014" s="19"/>
      <c r="D5014" s="231"/>
      <c r="E5014" s="7"/>
      <c r="F5014" s="239"/>
      <c r="G5014" s="22"/>
      <c r="H5014" s="273"/>
      <c r="I5014" s="23"/>
      <c r="J5014" s="196"/>
    </row>
    <row r="5015" spans="1:10" x14ac:dyDescent="0.2">
      <c r="A5015" s="25"/>
      <c r="B5015" s="18"/>
      <c r="C5015" s="19"/>
      <c r="D5015" s="231"/>
      <c r="E5015" s="7"/>
      <c r="F5015" s="239"/>
      <c r="G5015" s="22"/>
      <c r="H5015" s="273"/>
      <c r="I5015" s="23"/>
      <c r="J5015" s="196"/>
    </row>
    <row r="5016" spans="1:10" x14ac:dyDescent="0.2">
      <c r="A5016" s="25"/>
      <c r="B5016" s="18"/>
      <c r="C5016" s="19"/>
      <c r="D5016" s="231"/>
      <c r="E5016" s="7"/>
      <c r="F5016" s="239"/>
      <c r="G5016" s="22"/>
      <c r="H5016" s="273"/>
      <c r="I5016" s="23"/>
      <c r="J5016" s="196"/>
    </row>
    <row r="5017" spans="1:10" x14ac:dyDescent="0.2">
      <c r="A5017" s="25"/>
      <c r="B5017" s="18"/>
      <c r="C5017" s="19"/>
      <c r="D5017" s="231"/>
      <c r="E5017" s="7"/>
      <c r="F5017" s="239"/>
      <c r="G5017" s="22"/>
      <c r="H5017" s="273"/>
      <c r="I5017" s="23"/>
      <c r="J5017" s="196"/>
    </row>
    <row r="5018" spans="1:10" x14ac:dyDescent="0.2">
      <c r="A5018" s="25"/>
      <c r="B5018" s="18"/>
      <c r="C5018" s="19"/>
      <c r="D5018" s="231"/>
      <c r="E5018" s="7"/>
      <c r="F5018" s="239"/>
      <c r="G5018" s="22"/>
      <c r="H5018" s="273"/>
      <c r="I5018" s="23"/>
      <c r="J5018" s="196"/>
    </row>
    <row r="5019" spans="1:10" x14ac:dyDescent="0.2">
      <c r="A5019" s="25"/>
      <c r="B5019" s="18"/>
      <c r="C5019" s="19"/>
      <c r="D5019" s="231"/>
      <c r="E5019" s="7"/>
      <c r="F5019" s="239"/>
      <c r="G5019" s="22"/>
      <c r="H5019" s="273"/>
      <c r="I5019" s="23"/>
      <c r="J5019" s="196"/>
    </row>
    <row r="5020" spans="1:10" x14ac:dyDescent="0.2">
      <c r="A5020" s="25"/>
      <c r="B5020" s="18"/>
      <c r="C5020" s="19"/>
      <c r="D5020" s="231"/>
      <c r="E5020" s="7"/>
      <c r="F5020" s="239"/>
      <c r="G5020" s="22"/>
      <c r="H5020" s="273"/>
      <c r="I5020" s="23"/>
      <c r="J5020" s="196"/>
    </row>
    <row r="5021" spans="1:10" x14ac:dyDescent="0.2">
      <c r="A5021" s="25"/>
      <c r="B5021" s="18"/>
      <c r="C5021" s="19"/>
      <c r="D5021" s="231"/>
      <c r="E5021" s="7"/>
      <c r="F5021" s="239"/>
      <c r="G5021" s="22"/>
      <c r="H5021" s="273"/>
      <c r="I5021" s="23"/>
      <c r="J5021" s="196"/>
    </row>
    <row r="5022" spans="1:10" x14ac:dyDescent="0.2">
      <c r="A5022" s="25"/>
      <c r="B5022" s="18"/>
      <c r="C5022" s="19"/>
      <c r="D5022" s="231"/>
      <c r="E5022" s="7"/>
      <c r="F5022" s="239"/>
      <c r="G5022" s="22"/>
      <c r="H5022" s="273"/>
      <c r="I5022" s="23"/>
      <c r="J5022" s="196"/>
    </row>
    <row r="5023" spans="1:10" x14ac:dyDescent="0.2">
      <c r="A5023" s="25"/>
      <c r="B5023" s="18"/>
      <c r="C5023" s="19"/>
      <c r="D5023" s="231"/>
      <c r="E5023" s="7"/>
      <c r="F5023" s="239"/>
      <c r="G5023" s="22"/>
      <c r="H5023" s="273"/>
      <c r="I5023" s="23"/>
      <c r="J5023" s="196"/>
    </row>
    <row r="5024" spans="1:10" x14ac:dyDescent="0.2">
      <c r="A5024" s="25"/>
      <c r="B5024" s="18"/>
      <c r="C5024" s="19"/>
      <c r="D5024" s="231"/>
      <c r="E5024" s="7"/>
      <c r="F5024" s="239"/>
      <c r="G5024" s="22"/>
      <c r="H5024" s="273"/>
      <c r="I5024" s="23"/>
      <c r="J5024" s="196"/>
    </row>
    <row r="5025" spans="1:10" x14ac:dyDescent="0.2">
      <c r="A5025" s="25"/>
      <c r="B5025" s="18"/>
      <c r="C5025" s="19"/>
      <c r="D5025" s="231"/>
      <c r="E5025" s="7"/>
      <c r="F5025" s="239"/>
      <c r="G5025" s="22"/>
      <c r="H5025" s="273"/>
      <c r="I5025" s="23"/>
      <c r="J5025" s="196"/>
    </row>
    <row r="5026" spans="1:10" x14ac:dyDescent="0.2">
      <c r="A5026" s="25"/>
      <c r="B5026" s="18"/>
      <c r="C5026" s="19"/>
      <c r="D5026" s="231"/>
      <c r="E5026" s="7"/>
      <c r="F5026" s="239"/>
      <c r="G5026" s="22"/>
      <c r="H5026" s="273"/>
      <c r="I5026" s="23"/>
      <c r="J5026" s="196"/>
    </row>
    <row r="5027" spans="1:10" x14ac:dyDescent="0.2">
      <c r="A5027" s="25"/>
      <c r="B5027" s="18"/>
      <c r="C5027" s="19"/>
      <c r="D5027" s="231"/>
      <c r="E5027" s="7"/>
      <c r="F5027" s="239"/>
      <c r="G5027" s="22"/>
      <c r="H5027" s="273"/>
      <c r="I5027" s="23"/>
      <c r="J5027" s="196"/>
    </row>
    <row r="5028" spans="1:10" x14ac:dyDescent="0.2">
      <c r="A5028" s="25"/>
      <c r="B5028" s="18"/>
      <c r="C5028" s="19"/>
      <c r="D5028" s="231"/>
      <c r="E5028" s="7"/>
      <c r="F5028" s="239"/>
      <c r="G5028" s="22"/>
      <c r="H5028" s="273"/>
      <c r="I5028" s="23"/>
      <c r="J5028" s="196"/>
    </row>
    <row r="5029" spans="1:10" x14ac:dyDescent="0.2">
      <c r="A5029" s="25"/>
      <c r="B5029" s="18"/>
      <c r="C5029" s="19"/>
      <c r="D5029" s="231"/>
      <c r="E5029" s="7"/>
      <c r="F5029" s="239"/>
      <c r="G5029" s="22"/>
      <c r="H5029" s="273"/>
      <c r="I5029" s="23"/>
      <c r="J5029" s="196"/>
    </row>
    <row r="5030" spans="1:10" x14ac:dyDescent="0.2">
      <c r="A5030" s="25"/>
      <c r="B5030" s="18"/>
      <c r="C5030" s="19"/>
      <c r="D5030" s="231"/>
      <c r="E5030" s="7"/>
      <c r="F5030" s="239"/>
      <c r="G5030" s="22"/>
      <c r="H5030" s="273"/>
      <c r="I5030" s="23"/>
      <c r="J5030" s="196"/>
    </row>
    <row r="5031" spans="1:10" x14ac:dyDescent="0.2">
      <c r="A5031" s="25"/>
      <c r="B5031" s="18"/>
      <c r="C5031" s="19"/>
      <c r="D5031" s="231"/>
      <c r="E5031" s="7"/>
      <c r="F5031" s="239"/>
      <c r="G5031" s="22"/>
      <c r="H5031" s="273"/>
      <c r="I5031" s="23"/>
      <c r="J5031" s="196"/>
    </row>
    <row r="5032" spans="1:10" x14ac:dyDescent="0.2">
      <c r="A5032" s="25"/>
      <c r="B5032" s="18"/>
      <c r="C5032" s="19"/>
      <c r="D5032" s="231"/>
      <c r="E5032" s="7"/>
      <c r="F5032" s="239"/>
      <c r="G5032" s="22"/>
      <c r="H5032" s="273"/>
      <c r="I5032" s="23"/>
      <c r="J5032" s="196"/>
    </row>
    <row r="5033" spans="1:10" x14ac:dyDescent="0.2">
      <c r="A5033" s="25"/>
      <c r="B5033" s="18"/>
      <c r="C5033" s="19"/>
      <c r="D5033" s="231"/>
      <c r="E5033" s="7"/>
      <c r="F5033" s="239"/>
      <c r="G5033" s="22"/>
      <c r="H5033" s="273"/>
      <c r="I5033" s="23"/>
      <c r="J5033" s="196"/>
    </row>
    <row r="5034" spans="1:10" x14ac:dyDescent="0.2">
      <c r="A5034" s="25"/>
      <c r="B5034" s="18"/>
      <c r="C5034" s="19"/>
      <c r="D5034" s="231"/>
      <c r="E5034" s="7"/>
      <c r="F5034" s="239"/>
      <c r="G5034" s="22"/>
      <c r="H5034" s="273"/>
      <c r="I5034" s="23"/>
      <c r="J5034" s="196"/>
    </row>
    <row r="5035" spans="1:10" x14ac:dyDescent="0.2">
      <c r="A5035" s="25"/>
      <c r="B5035" s="18"/>
      <c r="C5035" s="19"/>
      <c r="D5035" s="231"/>
      <c r="E5035" s="7"/>
      <c r="F5035" s="239"/>
      <c r="G5035" s="22"/>
      <c r="H5035" s="273"/>
      <c r="I5035" s="23"/>
      <c r="J5035" s="196"/>
    </row>
    <row r="5036" spans="1:10" x14ac:dyDescent="0.2">
      <c r="A5036" s="25"/>
      <c r="B5036" s="18"/>
      <c r="C5036" s="19"/>
      <c r="D5036" s="231"/>
      <c r="E5036" s="7"/>
      <c r="F5036" s="239"/>
      <c r="G5036" s="22"/>
      <c r="H5036" s="273"/>
      <c r="I5036" s="23"/>
      <c r="J5036" s="196"/>
    </row>
    <row r="5037" spans="1:10" x14ac:dyDescent="0.2">
      <c r="A5037" s="25"/>
      <c r="B5037" s="18"/>
      <c r="C5037" s="19"/>
      <c r="D5037" s="231"/>
      <c r="E5037" s="7"/>
      <c r="F5037" s="239"/>
      <c r="G5037" s="22"/>
      <c r="H5037" s="273"/>
      <c r="I5037" s="23"/>
      <c r="J5037" s="196"/>
    </row>
    <row r="5038" spans="1:10" x14ac:dyDescent="0.2">
      <c r="A5038" s="25"/>
      <c r="B5038" s="18"/>
      <c r="C5038" s="19"/>
      <c r="D5038" s="231"/>
      <c r="E5038" s="7"/>
      <c r="F5038" s="239"/>
      <c r="G5038" s="22"/>
      <c r="H5038" s="273"/>
      <c r="I5038" s="23"/>
      <c r="J5038" s="196"/>
    </row>
    <row r="5039" spans="1:10" x14ac:dyDescent="0.2">
      <c r="A5039" s="25"/>
      <c r="B5039" s="18"/>
      <c r="C5039" s="19"/>
      <c r="D5039" s="231"/>
      <c r="E5039" s="7"/>
      <c r="F5039" s="239"/>
      <c r="G5039" s="22"/>
      <c r="H5039" s="273"/>
      <c r="I5039" s="23"/>
      <c r="J5039" s="196"/>
    </row>
    <row r="5040" spans="1:10" x14ac:dyDescent="0.2">
      <c r="A5040" s="25"/>
      <c r="B5040" s="18"/>
      <c r="C5040" s="19"/>
      <c r="D5040" s="231"/>
      <c r="E5040" s="7"/>
      <c r="F5040" s="239"/>
      <c r="G5040" s="22"/>
      <c r="H5040" s="273"/>
      <c r="I5040" s="23"/>
      <c r="J5040" s="196"/>
    </row>
    <row r="5041" spans="1:10" x14ac:dyDescent="0.2">
      <c r="A5041" s="25"/>
      <c r="B5041" s="18"/>
      <c r="C5041" s="19"/>
      <c r="D5041" s="231"/>
      <c r="E5041" s="7"/>
      <c r="F5041" s="239"/>
      <c r="G5041" s="22"/>
      <c r="H5041" s="273"/>
      <c r="I5041" s="23"/>
      <c r="J5041" s="196"/>
    </row>
    <row r="5042" spans="1:10" x14ac:dyDescent="0.2">
      <c r="A5042" s="25"/>
      <c r="B5042" s="18"/>
      <c r="C5042" s="19"/>
      <c r="D5042" s="231"/>
      <c r="E5042" s="7"/>
      <c r="F5042" s="239"/>
      <c r="G5042" s="22"/>
      <c r="H5042" s="273"/>
      <c r="I5042" s="23"/>
      <c r="J5042" s="196"/>
    </row>
    <row r="5043" spans="1:10" x14ac:dyDescent="0.2">
      <c r="A5043" s="25"/>
      <c r="B5043" s="18"/>
      <c r="C5043" s="19"/>
      <c r="D5043" s="231"/>
      <c r="E5043" s="7"/>
      <c r="F5043" s="239"/>
      <c r="G5043" s="22"/>
      <c r="H5043" s="273"/>
      <c r="I5043" s="23"/>
      <c r="J5043" s="196"/>
    </row>
    <row r="5044" spans="1:10" x14ac:dyDescent="0.2">
      <c r="A5044" s="25"/>
      <c r="B5044" s="18"/>
      <c r="C5044" s="19"/>
      <c r="D5044" s="231"/>
      <c r="E5044" s="7"/>
      <c r="F5044" s="239"/>
      <c r="G5044" s="22"/>
      <c r="H5044" s="273"/>
      <c r="I5044" s="23"/>
      <c r="J5044" s="196"/>
    </row>
    <row r="5045" spans="1:10" x14ac:dyDescent="0.2">
      <c r="A5045" s="25"/>
      <c r="B5045" s="18"/>
      <c r="C5045" s="19"/>
      <c r="D5045" s="231"/>
      <c r="E5045" s="7"/>
      <c r="F5045" s="239"/>
      <c r="G5045" s="22"/>
      <c r="H5045" s="273"/>
      <c r="I5045" s="23"/>
      <c r="J5045" s="196"/>
    </row>
    <row r="5046" spans="1:10" x14ac:dyDescent="0.2">
      <c r="A5046" s="25"/>
      <c r="B5046" s="18"/>
      <c r="C5046" s="19"/>
      <c r="D5046" s="231"/>
      <c r="E5046" s="7"/>
      <c r="F5046" s="239"/>
      <c r="G5046" s="22"/>
      <c r="H5046" s="273"/>
      <c r="I5046" s="23"/>
      <c r="J5046" s="196"/>
    </row>
    <row r="5047" spans="1:10" x14ac:dyDescent="0.2">
      <c r="A5047" s="25"/>
      <c r="B5047" s="18"/>
      <c r="C5047" s="19"/>
      <c r="D5047" s="231"/>
      <c r="E5047" s="7"/>
      <c r="F5047" s="239"/>
      <c r="G5047" s="22"/>
      <c r="H5047" s="273"/>
      <c r="I5047" s="23"/>
      <c r="J5047" s="196"/>
    </row>
    <row r="5048" spans="1:10" x14ac:dyDescent="0.2">
      <c r="A5048" s="25"/>
      <c r="B5048" s="18"/>
      <c r="C5048" s="19"/>
      <c r="D5048" s="231"/>
      <c r="E5048" s="7"/>
      <c r="F5048" s="239"/>
      <c r="G5048" s="22"/>
      <c r="H5048" s="273"/>
      <c r="I5048" s="23"/>
      <c r="J5048" s="196"/>
    </row>
    <row r="5049" spans="1:10" x14ac:dyDescent="0.2">
      <c r="A5049" s="25"/>
      <c r="B5049" s="18"/>
      <c r="C5049" s="19"/>
      <c r="D5049" s="231"/>
      <c r="E5049" s="7"/>
      <c r="F5049" s="239"/>
      <c r="G5049" s="22"/>
      <c r="H5049" s="273"/>
      <c r="I5049" s="23"/>
      <c r="J5049" s="196"/>
    </row>
    <row r="5050" spans="1:10" x14ac:dyDescent="0.2">
      <c r="A5050" s="25"/>
      <c r="B5050" s="18"/>
      <c r="C5050" s="19"/>
      <c r="D5050" s="231"/>
      <c r="E5050" s="7"/>
      <c r="F5050" s="239"/>
      <c r="G5050" s="22"/>
      <c r="H5050" s="273"/>
      <c r="I5050" s="23"/>
      <c r="J5050" s="196"/>
    </row>
    <row r="5051" spans="1:10" x14ac:dyDescent="0.2">
      <c r="A5051" s="25"/>
      <c r="B5051" s="18"/>
      <c r="C5051" s="19"/>
      <c r="D5051" s="231"/>
      <c r="E5051" s="7"/>
      <c r="F5051" s="239"/>
      <c r="G5051" s="22"/>
      <c r="H5051" s="273"/>
      <c r="I5051" s="23"/>
      <c r="J5051" s="196"/>
    </row>
    <row r="5052" spans="1:10" x14ac:dyDescent="0.2">
      <c r="A5052" s="25"/>
      <c r="B5052" s="18"/>
      <c r="C5052" s="19"/>
      <c r="D5052" s="231"/>
      <c r="E5052" s="7"/>
      <c r="F5052" s="239"/>
      <c r="G5052" s="22"/>
      <c r="H5052" s="273"/>
      <c r="I5052" s="23"/>
      <c r="J5052" s="196"/>
    </row>
    <row r="5053" spans="1:10" x14ac:dyDescent="0.2">
      <c r="A5053" s="25"/>
      <c r="B5053" s="18"/>
      <c r="C5053" s="19"/>
      <c r="D5053" s="231"/>
      <c r="E5053" s="7"/>
      <c r="F5053" s="239"/>
      <c r="G5053" s="22"/>
      <c r="H5053" s="273"/>
      <c r="I5053" s="23"/>
      <c r="J5053" s="196"/>
    </row>
    <row r="5054" spans="1:10" x14ac:dyDescent="0.2">
      <c r="A5054" s="25"/>
      <c r="B5054" s="18"/>
      <c r="C5054" s="19"/>
      <c r="D5054" s="231"/>
      <c r="E5054" s="7"/>
      <c r="F5054" s="239"/>
      <c r="G5054" s="22"/>
      <c r="H5054" s="273"/>
      <c r="I5054" s="23"/>
      <c r="J5054" s="196"/>
    </row>
    <row r="5055" spans="1:10" x14ac:dyDescent="0.2">
      <c r="A5055" s="25"/>
      <c r="B5055" s="18"/>
      <c r="C5055" s="19"/>
      <c r="D5055" s="231"/>
      <c r="E5055" s="7"/>
      <c r="F5055" s="239"/>
      <c r="G5055" s="22"/>
      <c r="H5055" s="273"/>
      <c r="I5055" s="23"/>
      <c r="J5055" s="196"/>
    </row>
    <row r="5056" spans="1:10" x14ac:dyDescent="0.2">
      <c r="A5056" s="25"/>
      <c r="B5056" s="18"/>
      <c r="C5056" s="19"/>
      <c r="D5056" s="231"/>
      <c r="E5056" s="7"/>
      <c r="F5056" s="239"/>
      <c r="G5056" s="22"/>
      <c r="H5056" s="273"/>
      <c r="I5056" s="23"/>
      <c r="J5056" s="196"/>
    </row>
    <row r="5057" spans="1:10" x14ac:dyDescent="0.2">
      <c r="A5057" s="25"/>
      <c r="B5057" s="18"/>
      <c r="C5057" s="19"/>
      <c r="D5057" s="231"/>
      <c r="E5057" s="7"/>
      <c r="F5057" s="239"/>
      <c r="G5057" s="22"/>
      <c r="H5057" s="273"/>
      <c r="I5057" s="23"/>
      <c r="J5057" s="196"/>
    </row>
    <row r="5058" spans="1:10" x14ac:dyDescent="0.2">
      <c r="A5058" s="25"/>
      <c r="B5058" s="18"/>
      <c r="C5058" s="19"/>
      <c r="D5058" s="231"/>
      <c r="E5058" s="7"/>
      <c r="F5058" s="239"/>
      <c r="G5058" s="22"/>
      <c r="H5058" s="273"/>
      <c r="I5058" s="23"/>
      <c r="J5058" s="196"/>
    </row>
    <row r="5059" spans="1:10" x14ac:dyDescent="0.2">
      <c r="A5059" s="25"/>
      <c r="B5059" s="18"/>
      <c r="C5059" s="19"/>
      <c r="D5059" s="231"/>
      <c r="E5059" s="7"/>
      <c r="F5059" s="239"/>
      <c r="G5059" s="22"/>
      <c r="H5059" s="273"/>
      <c r="I5059" s="23"/>
      <c r="J5059" s="196"/>
    </row>
    <row r="5060" spans="1:10" x14ac:dyDescent="0.2">
      <c r="A5060" s="25"/>
      <c r="B5060" s="18"/>
      <c r="C5060" s="19"/>
      <c r="D5060" s="231"/>
      <c r="E5060" s="7"/>
      <c r="F5060" s="239"/>
      <c r="G5060" s="22"/>
      <c r="H5060" s="273"/>
      <c r="I5060" s="23"/>
      <c r="J5060" s="196"/>
    </row>
    <row r="5061" spans="1:10" x14ac:dyDescent="0.2">
      <c r="A5061" s="25"/>
      <c r="B5061" s="18"/>
      <c r="C5061" s="19"/>
      <c r="D5061" s="231"/>
      <c r="E5061" s="7"/>
      <c r="F5061" s="239"/>
      <c r="G5061" s="22"/>
      <c r="H5061" s="273"/>
      <c r="I5061" s="23"/>
      <c r="J5061" s="196"/>
    </row>
    <row r="5062" spans="1:10" x14ac:dyDescent="0.2">
      <c r="A5062" s="25"/>
      <c r="B5062" s="18"/>
      <c r="C5062" s="19"/>
      <c r="D5062" s="231"/>
      <c r="E5062" s="7"/>
      <c r="F5062" s="239"/>
      <c r="G5062" s="22"/>
      <c r="H5062" s="273"/>
      <c r="I5062" s="23"/>
      <c r="J5062" s="196"/>
    </row>
    <row r="5063" spans="1:10" x14ac:dyDescent="0.2">
      <c r="A5063" s="25"/>
      <c r="B5063" s="18"/>
      <c r="C5063" s="19"/>
      <c r="D5063" s="231"/>
      <c r="E5063" s="7"/>
      <c r="F5063" s="239"/>
      <c r="G5063" s="22"/>
      <c r="H5063" s="273"/>
      <c r="I5063" s="23"/>
      <c r="J5063" s="196"/>
    </row>
    <row r="5064" spans="1:10" x14ac:dyDescent="0.2">
      <c r="A5064" s="25"/>
      <c r="B5064" s="18"/>
      <c r="C5064" s="19"/>
      <c r="D5064" s="231"/>
      <c r="E5064" s="7"/>
      <c r="F5064" s="239"/>
      <c r="G5064" s="22"/>
      <c r="H5064" s="273"/>
      <c r="I5064" s="23"/>
      <c r="J5064" s="196"/>
    </row>
    <row r="5065" spans="1:10" x14ac:dyDescent="0.2">
      <c r="A5065" s="25"/>
      <c r="B5065" s="18"/>
      <c r="C5065" s="19"/>
      <c r="D5065" s="231"/>
      <c r="E5065" s="7"/>
      <c r="F5065" s="239"/>
      <c r="G5065" s="22"/>
      <c r="H5065" s="273"/>
      <c r="I5065" s="23"/>
      <c r="J5065" s="196"/>
    </row>
    <row r="5066" spans="1:10" x14ac:dyDescent="0.2">
      <c r="A5066" s="25"/>
      <c r="B5066" s="18"/>
      <c r="C5066" s="19"/>
      <c r="D5066" s="231"/>
      <c r="E5066" s="7"/>
      <c r="F5066" s="239"/>
      <c r="G5066" s="22"/>
      <c r="H5066" s="273"/>
      <c r="I5066" s="23"/>
      <c r="J5066" s="196"/>
    </row>
    <row r="5067" spans="1:10" x14ac:dyDescent="0.2">
      <c r="A5067" s="25"/>
      <c r="B5067" s="18"/>
      <c r="C5067" s="19"/>
      <c r="D5067" s="231"/>
      <c r="E5067" s="7"/>
      <c r="F5067" s="239"/>
      <c r="G5067" s="22"/>
      <c r="H5067" s="273"/>
      <c r="I5067" s="23"/>
      <c r="J5067" s="196"/>
    </row>
    <row r="5068" spans="1:10" x14ac:dyDescent="0.2">
      <c r="A5068" s="25"/>
      <c r="B5068" s="18"/>
      <c r="C5068" s="19"/>
      <c r="D5068" s="231"/>
      <c r="E5068" s="7"/>
      <c r="F5068" s="239"/>
      <c r="G5068" s="22"/>
      <c r="H5068" s="273"/>
      <c r="I5068" s="23"/>
      <c r="J5068" s="196"/>
    </row>
    <row r="5069" spans="1:10" x14ac:dyDescent="0.2">
      <c r="A5069" s="25"/>
      <c r="B5069" s="18"/>
      <c r="C5069" s="19"/>
      <c r="D5069" s="231"/>
      <c r="E5069" s="7"/>
      <c r="F5069" s="239"/>
      <c r="G5069" s="22"/>
      <c r="H5069" s="273"/>
      <c r="I5069" s="23"/>
      <c r="J5069" s="196"/>
    </row>
    <row r="5070" spans="1:10" x14ac:dyDescent="0.2">
      <c r="A5070" s="25"/>
      <c r="B5070" s="18"/>
      <c r="C5070" s="19"/>
      <c r="D5070" s="231"/>
      <c r="E5070" s="7"/>
      <c r="F5070" s="239"/>
      <c r="G5070" s="22"/>
      <c r="H5070" s="273"/>
      <c r="I5070" s="23"/>
      <c r="J5070" s="196"/>
    </row>
    <row r="5071" spans="1:10" x14ac:dyDescent="0.2">
      <c r="A5071" s="25"/>
      <c r="B5071" s="18"/>
      <c r="C5071" s="19"/>
      <c r="D5071" s="231"/>
      <c r="E5071" s="7"/>
      <c r="F5071" s="239"/>
      <c r="G5071" s="22"/>
      <c r="H5071" s="273"/>
      <c r="I5071" s="23"/>
      <c r="J5071" s="196"/>
    </row>
    <row r="5072" spans="1:10" x14ac:dyDescent="0.2">
      <c r="A5072" s="25"/>
      <c r="B5072" s="18"/>
      <c r="C5072" s="19"/>
      <c r="D5072" s="231"/>
      <c r="E5072" s="7"/>
      <c r="F5072" s="239"/>
      <c r="G5072" s="22"/>
      <c r="H5072" s="273"/>
      <c r="I5072" s="23"/>
      <c r="J5072" s="196"/>
    </row>
    <row r="5073" spans="1:10" x14ac:dyDescent="0.2">
      <c r="A5073" s="25"/>
      <c r="B5073" s="18"/>
      <c r="C5073" s="19"/>
      <c r="D5073" s="231"/>
      <c r="E5073" s="7"/>
      <c r="F5073" s="239"/>
      <c r="G5073" s="22"/>
      <c r="H5073" s="273"/>
      <c r="I5073" s="23"/>
      <c r="J5073" s="196"/>
    </row>
    <row r="5074" spans="1:10" x14ac:dyDescent="0.2">
      <c r="A5074" s="25"/>
      <c r="B5074" s="18"/>
      <c r="C5074" s="19"/>
      <c r="D5074" s="231"/>
      <c r="E5074" s="7"/>
      <c r="F5074" s="239"/>
      <c r="G5074" s="22"/>
      <c r="H5074" s="273"/>
      <c r="I5074" s="23"/>
      <c r="J5074" s="196"/>
    </row>
    <row r="5075" spans="1:10" x14ac:dyDescent="0.2">
      <c r="A5075" s="25"/>
      <c r="B5075" s="18"/>
      <c r="C5075" s="19"/>
      <c r="D5075" s="231"/>
      <c r="E5075" s="7"/>
      <c r="F5075" s="239"/>
      <c r="G5075" s="22"/>
      <c r="H5075" s="273"/>
      <c r="I5075" s="23"/>
      <c r="J5075" s="196"/>
    </row>
    <row r="5076" spans="1:10" x14ac:dyDescent="0.2">
      <c r="A5076" s="25"/>
      <c r="B5076" s="18"/>
      <c r="C5076" s="19"/>
      <c r="D5076" s="231"/>
      <c r="E5076" s="7"/>
      <c r="F5076" s="239"/>
      <c r="G5076" s="22"/>
      <c r="H5076" s="273"/>
      <c r="I5076" s="23"/>
      <c r="J5076" s="196"/>
    </row>
    <row r="5077" spans="1:10" x14ac:dyDescent="0.2">
      <c r="A5077" s="25"/>
      <c r="B5077" s="18"/>
      <c r="C5077" s="19"/>
      <c r="D5077" s="231"/>
      <c r="E5077" s="7"/>
      <c r="F5077" s="239"/>
      <c r="G5077" s="22"/>
      <c r="H5077" s="273"/>
      <c r="I5077" s="23"/>
      <c r="J5077" s="196"/>
    </row>
    <row r="5078" spans="1:10" x14ac:dyDescent="0.2">
      <c r="A5078" s="25"/>
      <c r="B5078" s="18"/>
      <c r="C5078" s="19"/>
      <c r="D5078" s="231"/>
      <c r="E5078" s="7"/>
      <c r="F5078" s="239"/>
      <c r="G5078" s="22"/>
      <c r="H5078" s="273"/>
      <c r="I5078" s="23"/>
      <c r="J5078" s="196"/>
    </row>
    <row r="5079" spans="1:10" x14ac:dyDescent="0.2">
      <c r="A5079" s="25"/>
      <c r="B5079" s="18"/>
      <c r="C5079" s="19"/>
      <c r="D5079" s="231"/>
      <c r="E5079" s="7"/>
      <c r="F5079" s="239"/>
      <c r="G5079" s="22"/>
      <c r="H5079" s="273"/>
      <c r="I5079" s="23"/>
      <c r="J5079" s="196"/>
    </row>
    <row r="5080" spans="1:10" x14ac:dyDescent="0.2">
      <c r="A5080" s="25"/>
      <c r="B5080" s="18"/>
      <c r="C5080" s="19"/>
      <c r="D5080" s="231"/>
      <c r="E5080" s="7"/>
      <c r="F5080" s="239"/>
      <c r="G5080" s="22"/>
      <c r="H5080" s="273"/>
      <c r="I5080" s="23"/>
      <c r="J5080" s="196"/>
    </row>
    <row r="5081" spans="1:10" x14ac:dyDescent="0.2">
      <c r="A5081" s="25"/>
      <c r="B5081" s="18"/>
      <c r="C5081" s="19"/>
      <c r="D5081" s="231"/>
      <c r="E5081" s="7"/>
      <c r="F5081" s="239"/>
      <c r="G5081" s="22"/>
      <c r="H5081" s="273"/>
      <c r="I5081" s="23"/>
      <c r="J5081" s="196"/>
    </row>
    <row r="5082" spans="1:10" x14ac:dyDescent="0.2">
      <c r="A5082" s="25"/>
      <c r="B5082" s="18"/>
      <c r="C5082" s="19"/>
      <c r="D5082" s="231"/>
      <c r="E5082" s="7"/>
      <c r="F5082" s="239"/>
      <c r="G5082" s="22"/>
      <c r="H5082" s="273"/>
      <c r="I5082" s="23"/>
      <c r="J5082" s="196"/>
    </row>
    <row r="5083" spans="1:10" x14ac:dyDescent="0.2">
      <c r="A5083" s="25"/>
      <c r="B5083" s="18"/>
      <c r="C5083" s="19"/>
      <c r="D5083" s="231"/>
      <c r="E5083" s="7"/>
      <c r="F5083" s="239"/>
      <c r="G5083" s="22"/>
      <c r="H5083" s="273"/>
      <c r="I5083" s="23"/>
      <c r="J5083" s="196"/>
    </row>
    <row r="5084" spans="1:10" x14ac:dyDescent="0.2">
      <c r="A5084" s="25"/>
      <c r="B5084" s="18"/>
      <c r="C5084" s="19"/>
      <c r="D5084" s="231"/>
      <c r="E5084" s="7"/>
      <c r="F5084" s="239"/>
      <c r="G5084" s="22"/>
      <c r="H5084" s="273"/>
      <c r="I5084" s="23"/>
      <c r="J5084" s="196"/>
    </row>
    <row r="5085" spans="1:10" x14ac:dyDescent="0.2">
      <c r="A5085" s="25"/>
      <c r="B5085" s="18"/>
      <c r="C5085" s="19"/>
      <c r="D5085" s="231"/>
      <c r="E5085" s="7"/>
      <c r="F5085" s="239"/>
      <c r="G5085" s="22"/>
      <c r="H5085" s="273"/>
      <c r="I5085" s="23"/>
      <c r="J5085" s="196"/>
    </row>
    <row r="5086" spans="1:10" x14ac:dyDescent="0.2">
      <c r="A5086" s="25"/>
      <c r="B5086" s="18"/>
      <c r="C5086" s="19"/>
      <c r="D5086" s="231"/>
      <c r="E5086" s="7"/>
      <c r="F5086" s="239"/>
      <c r="G5086" s="22"/>
      <c r="H5086" s="273"/>
      <c r="I5086" s="23"/>
      <c r="J5086" s="196"/>
    </row>
    <row r="5087" spans="1:10" x14ac:dyDescent="0.2">
      <c r="A5087" s="25"/>
      <c r="B5087" s="18"/>
      <c r="C5087" s="19"/>
      <c r="D5087" s="231"/>
      <c r="E5087" s="7"/>
      <c r="F5087" s="239"/>
      <c r="G5087" s="22"/>
      <c r="H5087" s="273"/>
      <c r="I5087" s="23"/>
      <c r="J5087" s="196"/>
    </row>
    <row r="5088" spans="1:10" x14ac:dyDescent="0.2">
      <c r="A5088" s="25"/>
      <c r="B5088" s="18"/>
      <c r="C5088" s="19"/>
      <c r="D5088" s="231"/>
      <c r="E5088" s="7"/>
      <c r="F5088" s="239"/>
      <c r="G5088" s="22"/>
      <c r="H5088" s="273"/>
      <c r="I5088" s="23"/>
      <c r="J5088" s="196"/>
    </row>
    <row r="5089" spans="1:10" x14ac:dyDescent="0.2">
      <c r="A5089" s="25"/>
      <c r="B5089" s="18"/>
      <c r="C5089" s="19"/>
      <c r="D5089" s="231"/>
      <c r="E5089" s="7"/>
      <c r="F5089" s="239"/>
      <c r="G5089" s="22"/>
      <c r="H5089" s="273"/>
      <c r="I5089" s="23"/>
      <c r="J5089" s="196"/>
    </row>
    <row r="5090" spans="1:10" x14ac:dyDescent="0.2">
      <c r="A5090" s="25"/>
      <c r="B5090" s="18"/>
      <c r="C5090" s="19"/>
      <c r="D5090" s="231"/>
      <c r="E5090" s="7"/>
      <c r="F5090" s="239"/>
      <c r="G5090" s="22"/>
      <c r="H5090" s="273"/>
      <c r="I5090" s="23"/>
      <c r="J5090" s="196"/>
    </row>
    <row r="5091" spans="1:10" x14ac:dyDescent="0.2">
      <c r="A5091" s="25"/>
      <c r="B5091" s="18"/>
      <c r="C5091" s="19"/>
      <c r="D5091" s="231"/>
      <c r="E5091" s="7"/>
      <c r="F5091" s="239"/>
      <c r="G5091" s="22"/>
      <c r="H5091" s="273"/>
      <c r="I5091" s="23"/>
      <c r="J5091" s="196"/>
    </row>
    <row r="5092" spans="1:10" x14ac:dyDescent="0.2">
      <c r="A5092" s="25"/>
      <c r="B5092" s="18"/>
      <c r="C5092" s="19"/>
      <c r="D5092" s="231"/>
      <c r="E5092" s="7"/>
      <c r="F5092" s="239"/>
      <c r="G5092" s="22"/>
      <c r="H5092" s="273"/>
      <c r="I5092" s="23"/>
      <c r="J5092" s="196"/>
    </row>
    <row r="5093" spans="1:10" x14ac:dyDescent="0.2">
      <c r="A5093" s="25"/>
      <c r="B5093" s="18"/>
      <c r="C5093" s="19"/>
      <c r="D5093" s="231"/>
      <c r="E5093" s="7"/>
      <c r="F5093" s="239"/>
      <c r="G5093" s="22"/>
      <c r="H5093" s="273"/>
      <c r="I5093" s="23"/>
      <c r="J5093" s="196"/>
    </row>
    <row r="5094" spans="1:10" x14ac:dyDescent="0.2">
      <c r="A5094" s="25"/>
      <c r="B5094" s="18"/>
      <c r="C5094" s="19"/>
      <c r="D5094" s="231"/>
      <c r="E5094" s="7"/>
      <c r="F5094" s="239"/>
      <c r="G5094" s="22"/>
      <c r="H5094" s="273"/>
      <c r="I5094" s="23"/>
      <c r="J5094" s="196"/>
    </row>
    <row r="5095" spans="1:10" x14ac:dyDescent="0.2">
      <c r="A5095" s="25"/>
      <c r="B5095" s="18"/>
      <c r="C5095" s="19"/>
      <c r="D5095" s="231"/>
      <c r="E5095" s="7"/>
      <c r="F5095" s="239"/>
      <c r="G5095" s="22"/>
      <c r="H5095" s="273"/>
      <c r="I5095" s="23"/>
      <c r="J5095" s="196"/>
    </row>
    <row r="5096" spans="1:10" x14ac:dyDescent="0.2">
      <c r="A5096" s="25"/>
      <c r="B5096" s="18"/>
      <c r="C5096" s="19"/>
      <c r="D5096" s="231"/>
      <c r="E5096" s="7"/>
      <c r="F5096" s="239"/>
      <c r="G5096" s="22"/>
      <c r="H5096" s="273"/>
      <c r="I5096" s="23"/>
      <c r="J5096" s="196"/>
    </row>
    <row r="5097" spans="1:10" x14ac:dyDescent="0.2">
      <c r="A5097" s="25"/>
      <c r="B5097" s="18"/>
      <c r="C5097" s="19"/>
      <c r="D5097" s="231"/>
      <c r="E5097" s="7"/>
      <c r="F5097" s="239"/>
      <c r="G5097" s="22"/>
      <c r="H5097" s="273"/>
      <c r="I5097" s="23"/>
      <c r="J5097" s="196"/>
    </row>
    <row r="5098" spans="1:10" x14ac:dyDescent="0.2">
      <c r="A5098" s="25"/>
      <c r="B5098" s="18"/>
      <c r="C5098" s="19"/>
      <c r="D5098" s="231"/>
      <c r="E5098" s="7"/>
      <c r="F5098" s="239"/>
      <c r="G5098" s="22"/>
      <c r="H5098" s="273"/>
      <c r="I5098" s="23"/>
      <c r="J5098" s="196"/>
    </row>
    <row r="5099" spans="1:10" x14ac:dyDescent="0.2">
      <c r="A5099" s="25"/>
      <c r="B5099" s="18"/>
      <c r="C5099" s="19"/>
      <c r="D5099" s="231"/>
      <c r="E5099" s="7"/>
      <c r="F5099" s="239"/>
      <c r="G5099" s="22"/>
      <c r="H5099" s="273"/>
      <c r="I5099" s="23"/>
      <c r="J5099" s="196"/>
    </row>
    <row r="5100" spans="1:10" x14ac:dyDescent="0.2">
      <c r="A5100" s="25"/>
      <c r="B5100" s="18"/>
      <c r="C5100" s="19"/>
      <c r="D5100" s="231"/>
      <c r="E5100" s="7"/>
      <c r="F5100" s="239"/>
      <c r="G5100" s="22"/>
      <c r="H5100" s="273"/>
      <c r="I5100" s="23"/>
      <c r="J5100" s="196"/>
    </row>
    <row r="5101" spans="1:10" x14ac:dyDescent="0.2">
      <c r="A5101" s="25"/>
      <c r="B5101" s="18"/>
      <c r="C5101" s="19"/>
      <c r="D5101" s="231"/>
      <c r="E5101" s="7"/>
      <c r="F5101" s="239"/>
      <c r="G5101" s="22"/>
      <c r="H5101" s="273"/>
      <c r="I5101" s="23"/>
      <c r="J5101" s="196"/>
    </row>
    <row r="5102" spans="1:10" x14ac:dyDescent="0.2">
      <c r="A5102" s="25"/>
      <c r="B5102" s="18"/>
      <c r="C5102" s="19"/>
      <c r="D5102" s="231"/>
      <c r="E5102" s="7"/>
      <c r="F5102" s="239"/>
      <c r="G5102" s="22"/>
      <c r="H5102" s="273"/>
      <c r="I5102" s="23"/>
      <c r="J5102" s="196"/>
    </row>
    <row r="5103" spans="1:10" x14ac:dyDescent="0.2">
      <c r="A5103" s="25"/>
      <c r="B5103" s="18"/>
      <c r="C5103" s="19"/>
      <c r="D5103" s="231"/>
      <c r="E5103" s="7"/>
      <c r="F5103" s="239"/>
      <c r="G5103" s="22"/>
      <c r="H5103" s="273"/>
      <c r="I5103" s="23"/>
      <c r="J5103" s="196"/>
    </row>
    <row r="5104" spans="1:10" x14ac:dyDescent="0.2">
      <c r="A5104" s="25"/>
      <c r="B5104" s="18"/>
      <c r="C5104" s="19"/>
      <c r="D5104" s="231"/>
      <c r="E5104" s="7"/>
      <c r="F5104" s="239"/>
      <c r="G5104" s="22"/>
      <c r="H5104" s="273"/>
      <c r="I5104" s="23"/>
      <c r="J5104" s="196"/>
    </row>
    <row r="5105" spans="1:10" x14ac:dyDescent="0.2">
      <c r="A5105" s="25"/>
      <c r="B5105" s="18"/>
      <c r="C5105" s="19"/>
      <c r="D5105" s="231"/>
      <c r="E5105" s="7"/>
      <c r="F5105" s="239"/>
      <c r="G5105" s="22"/>
      <c r="H5105" s="273"/>
      <c r="I5105" s="23"/>
      <c r="J5105" s="196"/>
    </row>
    <row r="5106" spans="1:10" x14ac:dyDescent="0.2">
      <c r="A5106" s="25"/>
      <c r="B5106" s="18"/>
      <c r="C5106" s="19"/>
      <c r="D5106" s="231"/>
      <c r="E5106" s="7"/>
      <c r="F5106" s="239"/>
      <c r="G5106" s="22"/>
      <c r="H5106" s="273"/>
      <c r="I5106" s="23"/>
      <c r="J5106" s="196"/>
    </row>
    <row r="5107" spans="1:10" x14ac:dyDescent="0.2">
      <c r="A5107" s="25"/>
      <c r="B5107" s="18"/>
      <c r="C5107" s="19"/>
      <c r="D5107" s="231"/>
      <c r="E5107" s="7"/>
      <c r="F5107" s="239"/>
      <c r="G5107" s="22"/>
      <c r="H5107" s="273"/>
      <c r="I5107" s="23"/>
      <c r="J5107" s="196"/>
    </row>
    <row r="5108" spans="1:10" x14ac:dyDescent="0.2">
      <c r="A5108" s="25"/>
      <c r="B5108" s="18"/>
      <c r="C5108" s="19"/>
      <c r="D5108" s="231"/>
      <c r="E5108" s="7"/>
      <c r="F5108" s="239"/>
      <c r="G5108" s="22"/>
      <c r="H5108" s="273"/>
      <c r="I5108" s="23"/>
      <c r="J5108" s="196"/>
    </row>
    <row r="5109" spans="1:10" x14ac:dyDescent="0.2">
      <c r="A5109" s="25"/>
      <c r="B5109" s="18"/>
      <c r="C5109" s="19"/>
      <c r="D5109" s="231"/>
      <c r="E5109" s="7"/>
      <c r="F5109" s="239"/>
      <c r="G5109" s="22"/>
      <c r="H5109" s="273"/>
      <c r="I5109" s="23"/>
      <c r="J5109" s="196"/>
    </row>
    <row r="5110" spans="1:10" x14ac:dyDescent="0.2">
      <c r="A5110" s="25"/>
      <c r="B5110" s="18"/>
      <c r="C5110" s="19"/>
      <c r="D5110" s="231"/>
      <c r="E5110" s="7"/>
      <c r="F5110" s="239"/>
      <c r="G5110" s="22"/>
      <c r="H5110" s="273"/>
      <c r="I5110" s="23"/>
      <c r="J5110" s="196"/>
    </row>
    <row r="5111" spans="1:10" x14ac:dyDescent="0.2">
      <c r="A5111" s="25"/>
      <c r="B5111" s="18"/>
      <c r="C5111" s="19"/>
      <c r="D5111" s="231"/>
      <c r="E5111" s="7"/>
      <c r="F5111" s="239"/>
      <c r="G5111" s="22"/>
      <c r="H5111" s="273"/>
      <c r="I5111" s="23"/>
      <c r="J5111" s="196"/>
    </row>
    <row r="5112" spans="1:10" x14ac:dyDescent="0.2">
      <c r="A5112" s="25"/>
      <c r="B5112" s="18"/>
      <c r="C5112" s="19"/>
      <c r="D5112" s="231"/>
      <c r="E5112" s="7"/>
      <c r="F5112" s="239"/>
      <c r="G5112" s="22"/>
      <c r="H5112" s="273"/>
      <c r="I5112" s="23"/>
      <c r="J5112" s="196"/>
    </row>
    <row r="5113" spans="1:10" x14ac:dyDescent="0.2">
      <c r="A5113" s="25"/>
      <c r="B5113" s="18"/>
      <c r="C5113" s="19"/>
      <c r="D5113" s="231"/>
      <c r="E5113" s="7"/>
      <c r="F5113" s="239"/>
      <c r="G5113" s="22"/>
      <c r="H5113" s="273"/>
      <c r="I5113" s="23"/>
      <c r="J5113" s="196"/>
    </row>
    <row r="5114" spans="1:10" x14ac:dyDescent="0.2">
      <c r="A5114" s="25"/>
      <c r="B5114" s="18"/>
      <c r="C5114" s="19"/>
      <c r="D5114" s="231"/>
      <c r="E5114" s="7"/>
      <c r="F5114" s="239"/>
      <c r="G5114" s="22"/>
      <c r="H5114" s="273"/>
      <c r="I5114" s="23"/>
      <c r="J5114" s="196"/>
    </row>
    <row r="5115" spans="1:10" x14ac:dyDescent="0.2">
      <c r="A5115" s="25"/>
      <c r="B5115" s="18"/>
      <c r="C5115" s="19"/>
      <c r="D5115" s="231"/>
      <c r="E5115" s="7"/>
      <c r="F5115" s="239"/>
      <c r="G5115" s="22"/>
      <c r="H5115" s="273"/>
      <c r="I5115" s="23"/>
      <c r="J5115" s="196"/>
    </row>
    <row r="5116" spans="1:10" x14ac:dyDescent="0.2">
      <c r="A5116" s="25"/>
      <c r="B5116" s="18"/>
      <c r="C5116" s="19"/>
      <c r="D5116" s="231"/>
      <c r="E5116" s="7"/>
      <c r="F5116" s="239"/>
      <c r="G5116" s="22"/>
      <c r="H5116" s="273"/>
      <c r="I5116" s="23"/>
      <c r="J5116" s="196"/>
    </row>
    <row r="5117" spans="1:10" x14ac:dyDescent="0.2">
      <c r="A5117" s="25"/>
      <c r="B5117" s="18"/>
      <c r="C5117" s="19"/>
      <c r="D5117" s="231"/>
      <c r="E5117" s="7"/>
      <c r="F5117" s="239"/>
      <c r="G5117" s="22"/>
      <c r="H5117" s="273"/>
      <c r="I5117" s="23"/>
      <c r="J5117" s="196"/>
    </row>
    <row r="5118" spans="1:10" x14ac:dyDescent="0.2">
      <c r="A5118" s="25"/>
      <c r="B5118" s="18"/>
      <c r="C5118" s="19"/>
      <c r="D5118" s="231"/>
      <c r="E5118" s="7"/>
      <c r="F5118" s="239"/>
      <c r="G5118" s="22"/>
      <c r="H5118" s="273"/>
      <c r="I5118" s="23"/>
      <c r="J5118" s="196"/>
    </row>
    <row r="5119" spans="1:10" x14ac:dyDescent="0.2">
      <c r="A5119" s="25"/>
      <c r="B5119" s="18"/>
      <c r="C5119" s="19"/>
      <c r="D5119" s="231"/>
      <c r="E5119" s="7"/>
      <c r="F5119" s="239"/>
      <c r="G5119" s="22"/>
      <c r="H5119" s="273"/>
      <c r="I5119" s="23"/>
      <c r="J5119" s="196"/>
    </row>
    <row r="5120" spans="1:10" x14ac:dyDescent="0.2">
      <c r="A5120" s="25"/>
      <c r="B5120" s="18"/>
      <c r="C5120" s="19"/>
      <c r="D5120" s="231"/>
      <c r="E5120" s="7"/>
      <c r="F5120" s="239"/>
      <c r="G5120" s="22"/>
      <c r="H5120" s="273"/>
      <c r="I5120" s="23"/>
      <c r="J5120" s="196"/>
    </row>
    <row r="5121" spans="1:10" x14ac:dyDescent="0.2">
      <c r="A5121" s="25"/>
      <c r="B5121" s="18"/>
      <c r="C5121" s="19"/>
      <c r="D5121" s="231"/>
      <c r="E5121" s="7"/>
      <c r="F5121" s="239"/>
      <c r="G5121" s="22"/>
      <c r="H5121" s="273"/>
      <c r="I5121" s="23"/>
      <c r="J5121" s="196"/>
    </row>
    <row r="5122" spans="1:10" x14ac:dyDescent="0.2">
      <c r="A5122" s="25"/>
      <c r="B5122" s="18"/>
      <c r="C5122" s="19"/>
      <c r="D5122" s="231"/>
      <c r="E5122" s="7"/>
      <c r="F5122" s="239"/>
      <c r="G5122" s="22"/>
      <c r="H5122" s="273"/>
      <c r="I5122" s="23"/>
      <c r="J5122" s="196"/>
    </row>
    <row r="5123" spans="1:10" x14ac:dyDescent="0.2">
      <c r="A5123" s="25"/>
      <c r="B5123" s="18"/>
      <c r="C5123" s="19"/>
      <c r="D5123" s="231"/>
      <c r="E5123" s="7"/>
      <c r="F5123" s="239"/>
      <c r="G5123" s="22"/>
      <c r="H5123" s="273"/>
      <c r="I5123" s="23"/>
      <c r="J5123" s="196"/>
    </row>
    <row r="5124" spans="1:10" x14ac:dyDescent="0.2">
      <c r="A5124" s="25"/>
      <c r="B5124" s="18"/>
      <c r="C5124" s="19"/>
      <c r="D5124" s="231"/>
      <c r="E5124" s="7"/>
      <c r="F5124" s="239"/>
      <c r="G5124" s="22"/>
      <c r="H5124" s="273"/>
      <c r="I5124" s="23"/>
      <c r="J5124" s="196"/>
    </row>
    <row r="5125" spans="1:10" x14ac:dyDescent="0.2">
      <c r="A5125" s="25"/>
      <c r="B5125" s="18"/>
      <c r="C5125" s="19"/>
      <c r="D5125" s="231"/>
      <c r="E5125" s="7"/>
      <c r="F5125" s="239"/>
      <c r="G5125" s="22"/>
      <c r="H5125" s="273"/>
      <c r="I5125" s="23"/>
      <c r="J5125" s="196"/>
    </row>
    <row r="5126" spans="1:10" x14ac:dyDescent="0.2">
      <c r="A5126" s="25"/>
      <c r="B5126" s="18"/>
      <c r="C5126" s="19"/>
      <c r="D5126" s="231"/>
      <c r="E5126" s="7"/>
      <c r="F5126" s="239"/>
      <c r="G5126" s="22"/>
      <c r="H5126" s="273"/>
      <c r="I5126" s="23"/>
      <c r="J5126" s="196"/>
    </row>
    <row r="5127" spans="1:10" x14ac:dyDescent="0.2">
      <c r="A5127" s="25"/>
      <c r="B5127" s="18"/>
      <c r="C5127" s="19"/>
      <c r="D5127" s="231"/>
      <c r="E5127" s="7"/>
      <c r="F5127" s="239"/>
      <c r="G5127" s="22"/>
      <c r="H5127" s="273"/>
      <c r="I5127" s="23"/>
      <c r="J5127" s="196"/>
    </row>
    <row r="5128" spans="1:10" x14ac:dyDescent="0.2">
      <c r="A5128" s="25"/>
      <c r="B5128" s="18"/>
      <c r="C5128" s="19"/>
      <c r="D5128" s="231"/>
      <c r="E5128" s="7"/>
      <c r="F5128" s="239"/>
      <c r="G5128" s="22"/>
      <c r="H5128" s="273"/>
      <c r="I5128" s="23"/>
      <c r="J5128" s="196"/>
    </row>
    <row r="5129" spans="1:10" x14ac:dyDescent="0.2">
      <c r="A5129" s="25"/>
      <c r="B5129" s="18"/>
      <c r="C5129" s="19"/>
      <c r="D5129" s="231"/>
      <c r="E5129" s="7"/>
      <c r="F5129" s="239"/>
      <c r="G5129" s="22"/>
      <c r="H5129" s="273"/>
      <c r="I5129" s="23"/>
      <c r="J5129" s="196"/>
    </row>
    <row r="5130" spans="1:10" x14ac:dyDescent="0.2">
      <c r="A5130" s="25"/>
      <c r="B5130" s="18"/>
      <c r="C5130" s="19"/>
      <c r="D5130" s="231"/>
      <c r="E5130" s="7"/>
      <c r="F5130" s="239"/>
      <c r="G5130" s="22"/>
      <c r="H5130" s="273"/>
      <c r="I5130" s="23"/>
      <c r="J5130" s="196"/>
    </row>
    <row r="5131" spans="1:10" x14ac:dyDescent="0.2">
      <c r="A5131" s="25"/>
      <c r="B5131" s="18"/>
      <c r="C5131" s="19"/>
      <c r="D5131" s="231"/>
      <c r="E5131" s="7"/>
      <c r="F5131" s="239"/>
      <c r="G5131" s="22"/>
      <c r="H5131" s="273"/>
      <c r="I5131" s="23"/>
      <c r="J5131" s="196"/>
    </row>
    <row r="5132" spans="1:10" x14ac:dyDescent="0.2">
      <c r="A5132" s="25"/>
      <c r="B5132" s="18"/>
      <c r="C5132" s="19"/>
      <c r="D5132" s="231"/>
      <c r="E5132" s="7"/>
      <c r="F5132" s="239"/>
      <c r="G5132" s="22"/>
      <c r="H5132" s="273"/>
      <c r="I5132" s="23"/>
      <c r="J5132" s="196"/>
    </row>
    <row r="5133" spans="1:10" x14ac:dyDescent="0.2">
      <c r="A5133" s="25"/>
      <c r="B5133" s="18"/>
      <c r="C5133" s="19"/>
      <c r="D5133" s="231"/>
      <c r="E5133" s="7"/>
      <c r="F5133" s="239"/>
      <c r="G5133" s="22"/>
      <c r="H5133" s="273"/>
      <c r="I5133" s="23"/>
      <c r="J5133" s="196"/>
    </row>
    <row r="5134" spans="1:10" x14ac:dyDescent="0.2">
      <c r="A5134" s="25"/>
      <c r="B5134" s="18"/>
      <c r="C5134" s="19"/>
      <c r="D5134" s="231"/>
      <c r="E5134" s="7"/>
      <c r="F5134" s="239"/>
      <c r="G5134" s="22"/>
      <c r="H5134" s="273"/>
      <c r="I5134" s="23"/>
      <c r="J5134" s="196"/>
    </row>
    <row r="5135" spans="1:10" x14ac:dyDescent="0.2">
      <c r="A5135" s="25"/>
      <c r="B5135" s="18"/>
      <c r="C5135" s="19"/>
      <c r="D5135" s="231"/>
      <c r="E5135" s="7"/>
      <c r="F5135" s="239"/>
      <c r="G5135" s="22"/>
      <c r="H5135" s="273"/>
      <c r="I5135" s="23"/>
      <c r="J5135" s="196"/>
    </row>
    <row r="5136" spans="1:10" x14ac:dyDescent="0.2">
      <c r="A5136" s="25"/>
      <c r="B5136" s="18"/>
      <c r="C5136" s="19"/>
      <c r="D5136" s="231"/>
      <c r="E5136" s="7"/>
      <c r="F5136" s="239"/>
      <c r="G5136" s="22"/>
      <c r="H5136" s="273"/>
      <c r="I5136" s="23"/>
      <c r="J5136" s="196"/>
    </row>
    <row r="5137" spans="1:10" x14ac:dyDescent="0.2">
      <c r="A5137" s="25"/>
      <c r="B5137" s="18"/>
      <c r="C5137" s="19"/>
      <c r="D5137" s="231"/>
      <c r="E5137" s="7"/>
      <c r="F5137" s="239"/>
      <c r="G5137" s="22"/>
      <c r="H5137" s="273"/>
      <c r="I5137" s="23"/>
      <c r="J5137" s="196"/>
    </row>
    <row r="5138" spans="1:10" x14ac:dyDescent="0.2">
      <c r="A5138" s="25"/>
      <c r="B5138" s="18"/>
      <c r="C5138" s="19"/>
      <c r="D5138" s="231"/>
      <c r="E5138" s="7"/>
      <c r="F5138" s="239"/>
      <c r="G5138" s="22"/>
      <c r="H5138" s="273"/>
      <c r="I5138" s="23"/>
      <c r="J5138" s="196"/>
    </row>
    <row r="5139" spans="1:10" x14ac:dyDescent="0.2">
      <c r="A5139" s="25"/>
      <c r="B5139" s="18"/>
      <c r="C5139" s="19"/>
      <c r="D5139" s="231"/>
      <c r="E5139" s="7"/>
      <c r="F5139" s="239"/>
      <c r="G5139" s="22"/>
      <c r="H5139" s="273"/>
      <c r="I5139" s="23"/>
      <c r="J5139" s="196"/>
    </row>
    <row r="5140" spans="1:10" x14ac:dyDescent="0.2">
      <c r="A5140" s="25"/>
      <c r="B5140" s="18"/>
      <c r="C5140" s="19"/>
      <c r="D5140" s="231"/>
      <c r="E5140" s="7"/>
      <c r="F5140" s="239"/>
      <c r="G5140" s="22"/>
      <c r="H5140" s="273"/>
      <c r="I5140" s="23"/>
      <c r="J5140" s="196"/>
    </row>
    <row r="5141" spans="1:10" x14ac:dyDescent="0.2">
      <c r="A5141" s="25"/>
      <c r="B5141" s="18"/>
      <c r="C5141" s="19"/>
      <c r="D5141" s="231"/>
      <c r="E5141" s="7"/>
      <c r="F5141" s="239"/>
      <c r="G5141" s="22"/>
      <c r="H5141" s="273"/>
      <c r="I5141" s="23"/>
      <c r="J5141" s="196"/>
    </row>
    <row r="5142" spans="1:10" x14ac:dyDescent="0.2">
      <c r="A5142" s="25"/>
      <c r="B5142" s="18"/>
      <c r="C5142" s="19"/>
      <c r="D5142" s="231"/>
      <c r="E5142" s="7"/>
      <c r="F5142" s="239"/>
      <c r="G5142" s="22"/>
      <c r="H5142" s="273"/>
      <c r="I5142" s="23"/>
      <c r="J5142" s="196"/>
    </row>
    <row r="5143" spans="1:10" x14ac:dyDescent="0.2">
      <c r="A5143" s="25"/>
      <c r="B5143" s="18"/>
      <c r="C5143" s="19"/>
      <c r="D5143" s="231"/>
      <c r="E5143" s="7"/>
      <c r="F5143" s="239"/>
      <c r="G5143" s="22"/>
      <c r="H5143" s="273"/>
      <c r="I5143" s="23"/>
      <c r="J5143" s="196"/>
    </row>
    <row r="5144" spans="1:10" x14ac:dyDescent="0.2">
      <c r="A5144" s="25"/>
      <c r="B5144" s="18"/>
      <c r="C5144" s="19"/>
      <c r="D5144" s="231"/>
      <c r="E5144" s="7"/>
      <c r="F5144" s="239"/>
      <c r="G5144" s="22"/>
      <c r="H5144" s="273"/>
      <c r="I5144" s="23"/>
      <c r="J5144" s="196"/>
    </row>
    <row r="5145" spans="1:10" x14ac:dyDescent="0.2">
      <c r="A5145" s="25"/>
      <c r="B5145" s="18"/>
      <c r="C5145" s="19"/>
      <c r="D5145" s="231"/>
      <c r="E5145" s="7"/>
      <c r="F5145" s="239"/>
      <c r="G5145" s="22"/>
      <c r="H5145" s="273"/>
      <c r="I5145" s="23"/>
      <c r="J5145" s="196"/>
    </row>
    <row r="5146" spans="1:10" x14ac:dyDescent="0.2">
      <c r="A5146" s="25"/>
      <c r="B5146" s="18"/>
      <c r="C5146" s="19"/>
      <c r="D5146" s="231"/>
      <c r="E5146" s="7"/>
      <c r="F5146" s="239"/>
      <c r="G5146" s="22"/>
      <c r="H5146" s="273"/>
      <c r="I5146" s="23"/>
      <c r="J5146" s="196"/>
    </row>
    <row r="5147" spans="1:10" x14ac:dyDescent="0.2">
      <c r="A5147" s="25"/>
      <c r="B5147" s="18"/>
      <c r="C5147" s="19"/>
      <c r="D5147" s="231"/>
      <c r="E5147" s="7"/>
      <c r="F5147" s="239"/>
      <c r="G5147" s="22"/>
      <c r="H5147" s="273"/>
      <c r="I5147" s="23"/>
      <c r="J5147" s="196"/>
    </row>
    <row r="5148" spans="1:10" x14ac:dyDescent="0.2">
      <c r="A5148" s="25"/>
      <c r="B5148" s="18"/>
      <c r="C5148" s="19"/>
      <c r="D5148" s="231"/>
      <c r="E5148" s="7"/>
      <c r="F5148" s="239"/>
      <c r="G5148" s="22"/>
      <c r="H5148" s="273"/>
      <c r="I5148" s="23"/>
      <c r="J5148" s="196"/>
    </row>
    <row r="5149" spans="1:10" x14ac:dyDescent="0.2">
      <c r="A5149" s="25"/>
      <c r="B5149" s="18"/>
      <c r="C5149" s="19"/>
      <c r="D5149" s="231"/>
      <c r="E5149" s="7"/>
      <c r="F5149" s="239"/>
      <c r="G5149" s="22"/>
      <c r="H5149" s="273"/>
      <c r="I5149" s="23"/>
      <c r="J5149" s="196"/>
    </row>
    <row r="5150" spans="1:10" x14ac:dyDescent="0.2">
      <c r="A5150" s="25"/>
      <c r="B5150" s="18"/>
      <c r="C5150" s="19"/>
      <c r="D5150" s="231"/>
      <c r="E5150" s="7"/>
      <c r="F5150" s="239"/>
      <c r="G5150" s="22"/>
      <c r="H5150" s="273"/>
      <c r="I5150" s="23"/>
      <c r="J5150" s="196"/>
    </row>
    <row r="5151" spans="1:10" x14ac:dyDescent="0.2">
      <c r="A5151" s="25"/>
      <c r="B5151" s="18"/>
      <c r="C5151" s="19"/>
      <c r="D5151" s="231"/>
      <c r="E5151" s="7"/>
      <c r="F5151" s="239"/>
      <c r="G5151" s="22"/>
      <c r="H5151" s="273"/>
      <c r="I5151" s="23"/>
      <c r="J5151" s="196"/>
    </row>
    <row r="5152" spans="1:10" x14ac:dyDescent="0.2">
      <c r="A5152" s="25"/>
      <c r="B5152" s="18"/>
      <c r="C5152" s="19"/>
      <c r="D5152" s="231"/>
      <c r="E5152" s="7"/>
      <c r="F5152" s="239"/>
      <c r="G5152" s="22"/>
      <c r="H5152" s="273"/>
      <c r="I5152" s="23"/>
      <c r="J5152" s="196"/>
    </row>
    <row r="5153" spans="1:10" x14ac:dyDescent="0.2">
      <c r="A5153" s="25"/>
      <c r="B5153" s="18"/>
      <c r="C5153" s="19"/>
      <c r="D5153" s="231"/>
      <c r="E5153" s="7"/>
      <c r="F5153" s="239"/>
      <c r="G5153" s="22"/>
      <c r="H5153" s="273"/>
      <c r="I5153" s="23"/>
      <c r="J5153" s="196"/>
    </row>
    <row r="5154" spans="1:10" x14ac:dyDescent="0.2">
      <c r="A5154" s="25"/>
      <c r="B5154" s="18"/>
      <c r="C5154" s="19"/>
      <c r="D5154" s="231"/>
      <c r="E5154" s="7"/>
      <c r="F5154" s="239"/>
      <c r="G5154" s="22"/>
      <c r="H5154" s="273"/>
      <c r="I5154" s="23"/>
      <c r="J5154" s="196"/>
    </row>
    <row r="5155" spans="1:10" x14ac:dyDescent="0.2">
      <c r="A5155" s="25"/>
      <c r="B5155" s="18"/>
      <c r="C5155" s="19"/>
      <c r="D5155" s="231"/>
      <c r="E5155" s="7"/>
      <c r="F5155" s="239"/>
      <c r="G5155" s="22"/>
      <c r="H5155" s="273"/>
      <c r="I5155" s="23"/>
      <c r="J5155" s="196"/>
    </row>
    <row r="5156" spans="1:10" x14ac:dyDescent="0.2">
      <c r="A5156" s="25"/>
      <c r="B5156" s="18"/>
      <c r="C5156" s="19"/>
      <c r="D5156" s="231"/>
      <c r="E5156" s="7"/>
      <c r="F5156" s="239"/>
      <c r="G5156" s="22"/>
      <c r="H5156" s="273"/>
      <c r="I5156" s="23"/>
      <c r="J5156" s="196"/>
    </row>
    <row r="5157" spans="1:10" x14ac:dyDescent="0.2">
      <c r="A5157" s="25"/>
      <c r="B5157" s="18"/>
      <c r="C5157" s="19"/>
      <c r="D5157" s="231"/>
      <c r="E5157" s="7"/>
      <c r="F5157" s="239"/>
      <c r="G5157" s="22"/>
      <c r="H5157" s="273"/>
      <c r="I5157" s="23"/>
      <c r="J5157" s="196"/>
    </row>
    <row r="5158" spans="1:10" x14ac:dyDescent="0.2">
      <c r="A5158" s="25"/>
      <c r="B5158" s="18"/>
      <c r="C5158" s="19"/>
      <c r="D5158" s="231"/>
      <c r="E5158" s="7"/>
      <c r="F5158" s="239"/>
      <c r="G5158" s="22"/>
      <c r="H5158" s="273"/>
      <c r="I5158" s="23"/>
      <c r="J5158" s="196"/>
    </row>
    <row r="5159" spans="1:10" x14ac:dyDescent="0.2">
      <c r="A5159" s="25"/>
      <c r="B5159" s="18"/>
      <c r="C5159" s="19"/>
      <c r="D5159" s="231"/>
      <c r="E5159" s="7"/>
      <c r="F5159" s="239"/>
      <c r="G5159" s="22"/>
      <c r="H5159" s="273"/>
      <c r="I5159" s="23"/>
      <c r="J5159" s="196"/>
    </row>
    <row r="5160" spans="1:10" x14ac:dyDescent="0.2">
      <c r="A5160" s="25"/>
      <c r="B5160" s="18"/>
      <c r="C5160" s="19"/>
      <c r="D5160" s="231"/>
      <c r="E5160" s="7"/>
      <c r="F5160" s="239"/>
      <c r="G5160" s="22"/>
      <c r="H5160" s="273"/>
      <c r="I5160" s="23"/>
      <c r="J5160" s="196"/>
    </row>
    <row r="5161" spans="1:10" x14ac:dyDescent="0.2">
      <c r="A5161" s="25"/>
      <c r="B5161" s="18"/>
      <c r="C5161" s="19"/>
      <c r="D5161" s="231"/>
      <c r="E5161" s="7"/>
      <c r="F5161" s="239"/>
      <c r="G5161" s="22"/>
      <c r="H5161" s="273"/>
      <c r="I5161" s="23"/>
      <c r="J5161" s="196"/>
    </row>
    <row r="5162" spans="1:10" x14ac:dyDescent="0.2">
      <c r="A5162" s="25"/>
      <c r="B5162" s="18"/>
      <c r="C5162" s="19"/>
      <c r="D5162" s="231"/>
      <c r="E5162" s="7"/>
      <c r="F5162" s="239"/>
      <c r="G5162" s="22"/>
      <c r="H5162" s="273"/>
      <c r="I5162" s="23"/>
      <c r="J5162" s="196"/>
    </row>
    <row r="5163" spans="1:10" x14ac:dyDescent="0.2">
      <c r="A5163" s="25"/>
      <c r="B5163" s="18"/>
      <c r="C5163" s="19"/>
      <c r="D5163" s="231"/>
      <c r="E5163" s="7"/>
      <c r="F5163" s="239"/>
      <c r="G5163" s="22"/>
      <c r="H5163" s="273"/>
      <c r="I5163" s="23"/>
      <c r="J5163" s="196"/>
    </row>
    <row r="5164" spans="1:10" x14ac:dyDescent="0.2">
      <c r="A5164" s="25"/>
      <c r="B5164" s="18"/>
      <c r="C5164" s="19"/>
      <c r="D5164" s="231"/>
      <c r="E5164" s="7"/>
      <c r="F5164" s="239"/>
      <c r="G5164" s="22"/>
      <c r="H5164" s="273"/>
      <c r="I5164" s="23"/>
      <c r="J5164" s="196"/>
    </row>
    <row r="5165" spans="1:10" x14ac:dyDescent="0.2">
      <c r="A5165" s="25"/>
      <c r="B5165" s="18"/>
      <c r="C5165" s="19"/>
      <c r="D5165" s="231"/>
      <c r="E5165" s="7"/>
      <c r="F5165" s="239"/>
      <c r="G5165" s="22"/>
      <c r="H5165" s="273"/>
      <c r="I5165" s="23"/>
      <c r="J5165" s="196"/>
    </row>
    <row r="5166" spans="1:10" x14ac:dyDescent="0.2">
      <c r="A5166" s="25"/>
      <c r="B5166" s="18"/>
      <c r="C5166" s="19"/>
      <c r="D5166" s="231"/>
      <c r="E5166" s="7"/>
      <c r="F5166" s="239"/>
      <c r="G5166" s="22"/>
      <c r="H5166" s="273"/>
      <c r="I5166" s="23"/>
      <c r="J5166" s="196"/>
    </row>
    <row r="5167" spans="1:10" x14ac:dyDescent="0.2">
      <c r="A5167" s="25"/>
      <c r="B5167" s="18"/>
      <c r="C5167" s="19"/>
      <c r="D5167" s="231"/>
      <c r="E5167" s="7"/>
      <c r="F5167" s="239"/>
      <c r="G5167" s="22"/>
      <c r="H5167" s="273"/>
      <c r="I5167" s="23"/>
      <c r="J5167" s="196"/>
    </row>
    <row r="5168" spans="1:10" x14ac:dyDescent="0.2">
      <c r="A5168" s="25"/>
      <c r="B5168" s="18"/>
      <c r="C5168" s="19"/>
      <c r="D5168" s="231"/>
      <c r="E5168" s="7"/>
      <c r="F5168" s="239"/>
      <c r="G5168" s="22"/>
      <c r="H5168" s="273"/>
      <c r="I5168" s="23"/>
      <c r="J5168" s="196"/>
    </row>
    <row r="5169" spans="1:10" x14ac:dyDescent="0.2">
      <c r="A5169" s="25"/>
      <c r="B5169" s="18"/>
      <c r="C5169" s="19"/>
      <c r="D5169" s="231"/>
      <c r="E5169" s="7"/>
      <c r="F5169" s="239"/>
      <c r="G5169" s="22"/>
      <c r="H5169" s="273"/>
      <c r="I5169" s="23"/>
      <c r="J5169" s="196"/>
    </row>
    <row r="5170" spans="1:10" x14ac:dyDescent="0.2">
      <c r="A5170" s="25"/>
      <c r="B5170" s="18"/>
      <c r="C5170" s="19"/>
      <c r="D5170" s="231"/>
      <c r="E5170" s="7"/>
      <c r="F5170" s="239"/>
      <c r="G5170" s="22"/>
      <c r="H5170" s="273"/>
      <c r="I5170" s="23"/>
      <c r="J5170" s="196"/>
    </row>
    <row r="5171" spans="1:10" x14ac:dyDescent="0.2">
      <c r="A5171" s="25"/>
      <c r="B5171" s="18"/>
      <c r="C5171" s="19"/>
      <c r="D5171" s="231"/>
      <c r="E5171" s="7"/>
      <c r="F5171" s="239"/>
      <c r="G5171" s="22"/>
      <c r="H5171" s="273"/>
      <c r="I5171" s="23"/>
      <c r="J5171" s="196"/>
    </row>
    <row r="5172" spans="1:10" x14ac:dyDescent="0.2">
      <c r="A5172" s="25"/>
      <c r="B5172" s="18"/>
      <c r="C5172" s="19"/>
      <c r="D5172" s="231"/>
      <c r="E5172" s="7"/>
      <c r="F5172" s="239"/>
      <c r="G5172" s="22"/>
      <c r="H5172" s="273"/>
      <c r="I5172" s="23"/>
      <c r="J5172" s="196"/>
    </row>
    <row r="5173" spans="1:10" x14ac:dyDescent="0.2">
      <c r="A5173" s="25"/>
      <c r="B5173" s="18"/>
      <c r="C5173" s="19"/>
      <c r="D5173" s="231"/>
      <c r="E5173" s="7"/>
      <c r="F5173" s="239"/>
      <c r="G5173" s="22"/>
      <c r="H5173" s="273"/>
      <c r="I5173" s="23"/>
      <c r="J5173" s="196"/>
    </row>
    <row r="5174" spans="1:10" x14ac:dyDescent="0.2">
      <c r="A5174" s="25"/>
      <c r="B5174" s="18"/>
      <c r="C5174" s="19"/>
      <c r="D5174" s="231"/>
      <c r="E5174" s="7"/>
      <c r="F5174" s="239"/>
      <c r="G5174" s="22"/>
      <c r="H5174" s="273"/>
      <c r="I5174" s="23"/>
      <c r="J5174" s="196"/>
    </row>
    <row r="5175" spans="1:10" x14ac:dyDescent="0.2">
      <c r="A5175" s="25"/>
      <c r="B5175" s="18"/>
      <c r="C5175" s="19"/>
      <c r="D5175" s="231"/>
      <c r="E5175" s="7"/>
      <c r="F5175" s="239"/>
      <c r="G5175" s="22"/>
      <c r="H5175" s="273"/>
      <c r="I5175" s="23"/>
      <c r="J5175" s="196"/>
    </row>
    <row r="5176" spans="1:10" x14ac:dyDescent="0.2">
      <c r="A5176" s="25"/>
      <c r="B5176" s="18"/>
      <c r="C5176" s="19"/>
      <c r="D5176" s="231"/>
      <c r="E5176" s="7"/>
      <c r="F5176" s="239"/>
      <c r="G5176" s="22"/>
      <c r="H5176" s="273"/>
      <c r="I5176" s="23"/>
      <c r="J5176" s="196"/>
    </row>
    <row r="5177" spans="1:10" x14ac:dyDescent="0.2">
      <c r="A5177" s="25"/>
      <c r="B5177" s="18"/>
      <c r="C5177" s="19"/>
      <c r="D5177" s="231"/>
      <c r="E5177" s="7"/>
      <c r="F5177" s="239"/>
      <c r="G5177" s="22"/>
      <c r="H5177" s="273"/>
      <c r="I5177" s="23"/>
      <c r="J5177" s="196"/>
    </row>
    <row r="5178" spans="1:10" x14ac:dyDescent="0.2">
      <c r="A5178" s="25"/>
      <c r="B5178" s="18"/>
      <c r="C5178" s="19"/>
      <c r="D5178" s="231"/>
      <c r="E5178" s="7"/>
      <c r="F5178" s="239"/>
      <c r="G5178" s="22"/>
      <c r="H5178" s="273"/>
      <c r="I5178" s="23"/>
      <c r="J5178" s="196"/>
    </row>
    <row r="5179" spans="1:10" x14ac:dyDescent="0.2">
      <c r="A5179" s="25"/>
      <c r="B5179" s="18"/>
      <c r="C5179" s="19"/>
      <c r="D5179" s="231"/>
      <c r="E5179" s="7"/>
      <c r="F5179" s="239"/>
      <c r="G5179" s="22"/>
      <c r="H5179" s="273"/>
      <c r="I5179" s="23"/>
      <c r="J5179" s="196"/>
    </row>
    <row r="5180" spans="1:10" x14ac:dyDescent="0.2">
      <c r="A5180" s="25"/>
      <c r="B5180" s="18"/>
      <c r="C5180" s="19"/>
      <c r="D5180" s="231"/>
      <c r="E5180" s="7"/>
      <c r="F5180" s="239"/>
      <c r="G5180" s="22"/>
      <c r="H5180" s="273"/>
      <c r="I5180" s="23"/>
      <c r="J5180" s="196"/>
    </row>
    <row r="5181" spans="1:10" x14ac:dyDescent="0.2">
      <c r="A5181" s="25"/>
      <c r="B5181" s="18"/>
      <c r="C5181" s="19"/>
      <c r="D5181" s="231"/>
      <c r="E5181" s="7"/>
      <c r="F5181" s="239"/>
      <c r="G5181" s="22"/>
      <c r="H5181" s="273"/>
      <c r="I5181" s="23"/>
      <c r="J5181" s="196"/>
    </row>
    <row r="5182" spans="1:10" x14ac:dyDescent="0.2">
      <c r="A5182" s="25"/>
      <c r="B5182" s="18"/>
      <c r="C5182" s="19"/>
      <c r="D5182" s="231"/>
      <c r="E5182" s="7"/>
      <c r="F5182" s="239"/>
      <c r="G5182" s="22"/>
      <c r="H5182" s="273"/>
      <c r="I5182" s="23"/>
      <c r="J5182" s="196"/>
    </row>
    <row r="5183" spans="1:10" x14ac:dyDescent="0.2">
      <c r="A5183" s="25"/>
      <c r="B5183" s="18"/>
      <c r="C5183" s="19"/>
      <c r="D5183" s="231"/>
      <c r="E5183" s="7"/>
      <c r="F5183" s="239"/>
      <c r="G5183" s="22"/>
      <c r="H5183" s="273"/>
      <c r="I5183" s="23"/>
      <c r="J5183" s="196"/>
    </row>
    <row r="5184" spans="1:10" x14ac:dyDescent="0.2">
      <c r="A5184" s="25"/>
      <c r="B5184" s="18"/>
      <c r="C5184" s="19"/>
      <c r="D5184" s="231"/>
      <c r="E5184" s="7"/>
      <c r="F5184" s="239"/>
      <c r="G5184" s="22"/>
      <c r="H5184" s="273"/>
      <c r="I5184" s="23"/>
      <c r="J5184" s="196"/>
    </row>
    <row r="5185" spans="1:10" x14ac:dyDescent="0.2">
      <c r="A5185" s="25"/>
      <c r="B5185" s="18"/>
      <c r="C5185" s="19"/>
      <c r="D5185" s="231"/>
      <c r="E5185" s="7"/>
      <c r="F5185" s="239"/>
      <c r="G5185" s="22"/>
      <c r="H5185" s="273"/>
      <c r="I5185" s="23"/>
      <c r="J5185" s="196"/>
    </row>
    <row r="5186" spans="1:10" x14ac:dyDescent="0.2">
      <c r="A5186" s="25"/>
      <c r="B5186" s="18"/>
      <c r="C5186" s="19"/>
      <c r="D5186" s="231"/>
      <c r="E5186" s="7"/>
      <c r="F5186" s="239"/>
      <c r="G5186" s="22"/>
      <c r="H5186" s="273"/>
      <c r="I5186" s="23"/>
      <c r="J5186" s="196"/>
    </row>
    <row r="5187" spans="1:10" x14ac:dyDescent="0.2">
      <c r="A5187" s="25"/>
      <c r="B5187" s="18"/>
      <c r="C5187" s="19"/>
      <c r="D5187" s="231"/>
      <c r="E5187" s="7"/>
      <c r="F5187" s="239"/>
      <c r="G5187" s="22"/>
      <c r="H5187" s="273"/>
      <c r="I5187" s="23"/>
      <c r="J5187" s="196"/>
    </row>
    <row r="5188" spans="1:10" x14ac:dyDescent="0.2">
      <c r="A5188" s="25"/>
      <c r="B5188" s="18"/>
      <c r="C5188" s="19"/>
      <c r="D5188" s="231"/>
      <c r="E5188" s="7"/>
      <c r="F5188" s="239"/>
      <c r="G5188" s="22"/>
      <c r="H5188" s="273"/>
      <c r="I5188" s="23"/>
      <c r="J5188" s="196"/>
    </row>
    <row r="5189" spans="1:10" x14ac:dyDescent="0.2">
      <c r="A5189" s="25"/>
      <c r="B5189" s="18"/>
      <c r="C5189" s="19"/>
      <c r="D5189" s="231"/>
      <c r="E5189" s="7"/>
      <c r="F5189" s="239"/>
      <c r="G5189" s="22"/>
      <c r="H5189" s="273"/>
      <c r="I5189" s="23"/>
      <c r="J5189" s="196"/>
    </row>
    <row r="5190" spans="1:10" x14ac:dyDescent="0.2">
      <c r="A5190" s="25"/>
      <c r="B5190" s="18"/>
      <c r="C5190" s="19"/>
      <c r="D5190" s="231"/>
      <c r="E5190" s="7"/>
      <c r="F5190" s="239"/>
      <c r="G5190" s="22"/>
      <c r="H5190" s="273"/>
      <c r="I5190" s="23"/>
      <c r="J5190" s="196"/>
    </row>
    <row r="5191" spans="1:10" x14ac:dyDescent="0.2">
      <c r="A5191" s="25"/>
      <c r="B5191" s="18"/>
      <c r="C5191" s="19"/>
      <c r="D5191" s="231"/>
      <c r="E5191" s="7"/>
      <c r="F5191" s="239"/>
      <c r="G5191" s="22"/>
      <c r="H5191" s="273"/>
      <c r="I5191" s="23"/>
      <c r="J5191" s="196"/>
    </row>
    <row r="5192" spans="1:10" x14ac:dyDescent="0.2">
      <c r="A5192" s="25"/>
      <c r="B5192" s="18"/>
      <c r="C5192" s="19"/>
      <c r="D5192" s="231"/>
      <c r="E5192" s="7"/>
      <c r="F5192" s="239"/>
      <c r="G5192" s="22"/>
      <c r="H5192" s="273"/>
      <c r="I5192" s="23"/>
      <c r="J5192" s="196"/>
    </row>
    <row r="5193" spans="1:10" x14ac:dyDescent="0.2">
      <c r="A5193" s="25"/>
      <c r="B5193" s="18"/>
      <c r="C5193" s="19"/>
      <c r="D5193" s="231"/>
      <c r="E5193" s="7"/>
      <c r="F5193" s="239"/>
      <c r="G5193" s="22"/>
      <c r="H5193" s="273"/>
      <c r="I5193" s="23"/>
      <c r="J5193" s="196"/>
    </row>
    <row r="5194" spans="1:10" x14ac:dyDescent="0.2">
      <c r="A5194" s="25"/>
      <c r="B5194" s="18"/>
      <c r="C5194" s="19"/>
      <c r="D5194" s="231"/>
      <c r="E5194" s="7"/>
      <c r="F5194" s="239"/>
      <c r="G5194" s="22"/>
      <c r="H5194" s="273"/>
      <c r="I5194" s="23"/>
      <c r="J5194" s="196"/>
    </row>
    <row r="5195" spans="1:10" x14ac:dyDescent="0.2">
      <c r="A5195" s="25"/>
      <c r="B5195" s="18"/>
      <c r="C5195" s="19"/>
      <c r="D5195" s="231"/>
      <c r="E5195" s="7"/>
      <c r="F5195" s="239"/>
      <c r="G5195" s="22"/>
      <c r="H5195" s="273"/>
      <c r="I5195" s="23"/>
      <c r="J5195" s="196"/>
    </row>
    <row r="5196" spans="1:10" x14ac:dyDescent="0.2">
      <c r="A5196" s="25"/>
      <c r="B5196" s="18"/>
      <c r="C5196" s="19"/>
      <c r="D5196" s="231"/>
      <c r="E5196" s="7"/>
      <c r="F5196" s="239"/>
      <c r="G5196" s="22"/>
      <c r="H5196" s="273"/>
      <c r="I5196" s="23"/>
      <c r="J5196" s="196"/>
    </row>
    <row r="5197" spans="1:10" x14ac:dyDescent="0.2">
      <c r="A5197" s="25"/>
      <c r="B5197" s="18"/>
      <c r="C5197" s="19"/>
      <c r="D5197" s="231"/>
      <c r="E5197" s="7"/>
      <c r="F5197" s="239"/>
      <c r="G5197" s="22"/>
      <c r="H5197" s="273"/>
      <c r="I5197" s="23"/>
      <c r="J5197" s="196"/>
    </row>
    <row r="5198" spans="1:10" x14ac:dyDescent="0.2">
      <c r="A5198" s="25"/>
      <c r="B5198" s="18"/>
      <c r="C5198" s="19"/>
      <c r="D5198" s="231"/>
      <c r="E5198" s="7"/>
      <c r="F5198" s="239"/>
      <c r="G5198" s="22"/>
      <c r="H5198" s="273"/>
      <c r="I5198" s="23"/>
      <c r="J5198" s="196"/>
    </row>
    <row r="5199" spans="1:10" x14ac:dyDescent="0.2">
      <c r="A5199" s="25"/>
      <c r="B5199" s="18"/>
      <c r="C5199" s="19"/>
      <c r="D5199" s="231"/>
      <c r="E5199" s="7"/>
      <c r="F5199" s="239"/>
      <c r="G5199" s="22"/>
      <c r="H5199" s="273"/>
      <c r="I5199" s="23"/>
      <c r="J5199" s="196"/>
    </row>
    <row r="5200" spans="1:10" x14ac:dyDescent="0.2">
      <c r="A5200" s="25"/>
      <c r="B5200" s="18"/>
      <c r="C5200" s="19"/>
      <c r="D5200" s="231"/>
      <c r="E5200" s="7"/>
      <c r="F5200" s="239"/>
      <c r="G5200" s="22"/>
      <c r="H5200" s="273"/>
      <c r="I5200" s="23"/>
      <c r="J5200" s="196"/>
    </row>
    <row r="5201" spans="1:10" x14ac:dyDescent="0.2">
      <c r="A5201" s="25"/>
      <c r="B5201" s="18"/>
      <c r="C5201" s="19"/>
      <c r="D5201" s="231"/>
      <c r="E5201" s="7"/>
      <c r="F5201" s="239"/>
      <c r="G5201" s="22"/>
      <c r="H5201" s="273"/>
      <c r="I5201" s="23"/>
      <c r="J5201" s="196"/>
    </row>
    <row r="5202" spans="1:10" x14ac:dyDescent="0.2">
      <c r="A5202" s="25"/>
      <c r="B5202" s="18"/>
      <c r="C5202" s="19"/>
      <c r="D5202" s="231"/>
      <c r="E5202" s="7"/>
      <c r="F5202" s="239"/>
      <c r="G5202" s="22"/>
      <c r="H5202" s="273"/>
      <c r="I5202" s="23"/>
      <c r="J5202" s="196"/>
    </row>
    <row r="5203" spans="1:10" x14ac:dyDescent="0.2">
      <c r="A5203" s="25"/>
      <c r="B5203" s="18"/>
      <c r="C5203" s="19"/>
      <c r="D5203" s="231"/>
      <c r="E5203" s="7"/>
      <c r="F5203" s="239"/>
      <c r="G5203" s="22"/>
      <c r="H5203" s="273"/>
      <c r="I5203" s="23"/>
      <c r="J5203" s="196"/>
    </row>
    <row r="5204" spans="1:10" x14ac:dyDescent="0.2">
      <c r="A5204" s="25"/>
      <c r="B5204" s="18"/>
      <c r="C5204" s="19"/>
      <c r="D5204" s="231"/>
      <c r="E5204" s="7"/>
      <c r="F5204" s="239"/>
      <c r="G5204" s="22"/>
      <c r="H5204" s="273"/>
      <c r="I5204" s="23"/>
      <c r="J5204" s="196"/>
    </row>
    <row r="5205" spans="1:10" x14ac:dyDescent="0.2">
      <c r="A5205" s="25"/>
      <c r="B5205" s="18"/>
      <c r="C5205" s="19"/>
      <c r="D5205" s="231"/>
      <c r="E5205" s="7"/>
      <c r="F5205" s="239"/>
      <c r="G5205" s="22"/>
      <c r="H5205" s="273"/>
      <c r="I5205" s="23"/>
      <c r="J5205" s="196"/>
    </row>
    <row r="5206" spans="1:10" x14ac:dyDescent="0.2">
      <c r="A5206" s="25"/>
      <c r="B5206" s="18"/>
      <c r="C5206" s="19"/>
      <c r="D5206" s="231"/>
      <c r="E5206" s="7"/>
      <c r="F5206" s="239"/>
      <c r="G5206" s="22"/>
      <c r="H5206" s="273"/>
      <c r="I5206" s="23"/>
      <c r="J5206" s="196"/>
    </row>
    <row r="5207" spans="1:10" x14ac:dyDescent="0.2">
      <c r="A5207" s="25"/>
      <c r="B5207" s="18"/>
      <c r="C5207" s="19"/>
      <c r="D5207" s="231"/>
      <c r="E5207" s="7"/>
      <c r="F5207" s="239"/>
      <c r="G5207" s="22"/>
      <c r="H5207" s="273"/>
      <c r="I5207" s="23"/>
      <c r="J5207" s="196"/>
    </row>
    <row r="5208" spans="1:10" x14ac:dyDescent="0.2">
      <c r="A5208" s="25"/>
      <c r="B5208" s="18"/>
      <c r="C5208" s="19"/>
      <c r="D5208" s="231"/>
      <c r="E5208" s="7"/>
      <c r="F5208" s="239"/>
      <c r="G5208" s="22"/>
      <c r="H5208" s="273"/>
      <c r="I5208" s="23"/>
      <c r="J5208" s="196"/>
    </row>
    <row r="5209" spans="1:10" x14ac:dyDescent="0.2">
      <c r="A5209" s="25"/>
      <c r="B5209" s="18"/>
      <c r="C5209" s="19"/>
      <c r="D5209" s="231"/>
      <c r="E5209" s="7"/>
      <c r="F5209" s="239"/>
      <c r="G5209" s="22"/>
      <c r="H5209" s="273"/>
      <c r="I5209" s="23"/>
      <c r="J5209" s="196"/>
    </row>
    <row r="5210" spans="1:10" x14ac:dyDescent="0.2">
      <c r="A5210" s="25"/>
      <c r="B5210" s="18"/>
      <c r="C5210" s="19"/>
      <c r="D5210" s="231"/>
      <c r="E5210" s="7"/>
      <c r="F5210" s="239"/>
      <c r="G5210" s="22"/>
      <c r="H5210" s="273"/>
      <c r="I5210" s="23"/>
      <c r="J5210" s="196"/>
    </row>
    <row r="5211" spans="1:10" x14ac:dyDescent="0.2">
      <c r="A5211" s="25"/>
      <c r="B5211" s="18"/>
      <c r="C5211" s="19"/>
      <c r="D5211" s="231"/>
      <c r="E5211" s="7"/>
      <c r="F5211" s="239"/>
      <c r="G5211" s="22"/>
      <c r="H5211" s="273"/>
      <c r="I5211" s="23"/>
      <c r="J5211" s="196"/>
    </row>
    <row r="5212" spans="1:10" x14ac:dyDescent="0.2">
      <c r="A5212" s="25"/>
      <c r="B5212" s="18"/>
      <c r="C5212" s="19"/>
      <c r="D5212" s="231"/>
      <c r="E5212" s="7"/>
      <c r="F5212" s="239"/>
      <c r="G5212" s="22"/>
      <c r="H5212" s="273"/>
      <c r="I5212" s="23"/>
      <c r="J5212" s="196"/>
    </row>
    <row r="5213" spans="1:10" x14ac:dyDescent="0.2">
      <c r="A5213" s="25"/>
      <c r="B5213" s="18"/>
      <c r="C5213" s="19"/>
      <c r="D5213" s="231"/>
      <c r="E5213" s="7"/>
      <c r="F5213" s="239"/>
      <c r="G5213" s="22"/>
      <c r="H5213" s="273"/>
      <c r="I5213" s="23"/>
      <c r="J5213" s="196"/>
    </row>
    <row r="5214" spans="1:10" x14ac:dyDescent="0.2">
      <c r="A5214" s="25"/>
      <c r="B5214" s="18"/>
      <c r="C5214" s="19"/>
      <c r="D5214" s="231"/>
      <c r="E5214" s="7"/>
      <c r="F5214" s="239"/>
      <c r="G5214" s="22"/>
      <c r="H5214" s="273"/>
      <c r="I5214" s="23"/>
      <c r="J5214" s="196"/>
    </row>
    <row r="5215" spans="1:10" x14ac:dyDescent="0.2">
      <c r="A5215" s="25"/>
      <c r="B5215" s="18"/>
      <c r="C5215" s="19"/>
      <c r="D5215" s="231"/>
      <c r="E5215" s="7"/>
      <c r="F5215" s="239"/>
      <c r="G5215" s="22"/>
      <c r="H5215" s="273"/>
      <c r="I5215" s="23"/>
      <c r="J5215" s="196"/>
    </row>
    <row r="5216" spans="1:10" x14ac:dyDescent="0.2">
      <c r="A5216" s="25"/>
      <c r="B5216" s="18"/>
      <c r="C5216" s="19"/>
      <c r="D5216" s="231"/>
      <c r="E5216" s="7"/>
      <c r="F5216" s="239"/>
      <c r="G5216" s="22"/>
      <c r="H5216" s="273"/>
      <c r="I5216" s="23"/>
      <c r="J5216" s="196"/>
    </row>
    <row r="5217" spans="1:10" x14ac:dyDescent="0.2">
      <c r="A5217" s="25"/>
      <c r="B5217" s="18"/>
      <c r="C5217" s="19"/>
      <c r="D5217" s="231"/>
      <c r="E5217" s="7"/>
      <c r="F5217" s="239"/>
      <c r="G5217" s="22"/>
      <c r="H5217" s="273"/>
      <c r="I5217" s="23"/>
      <c r="J5217" s="196"/>
    </row>
    <row r="5218" spans="1:10" x14ac:dyDescent="0.2">
      <c r="A5218" s="25"/>
      <c r="B5218" s="18"/>
      <c r="C5218" s="19"/>
      <c r="D5218" s="231"/>
      <c r="E5218" s="7"/>
      <c r="F5218" s="239"/>
      <c r="G5218" s="22"/>
      <c r="H5218" s="273"/>
      <c r="I5218" s="23"/>
      <c r="J5218" s="196"/>
    </row>
    <row r="5219" spans="1:10" x14ac:dyDescent="0.2">
      <c r="A5219" s="25"/>
      <c r="B5219" s="18"/>
      <c r="C5219" s="19"/>
      <c r="D5219" s="231"/>
      <c r="E5219" s="7"/>
      <c r="F5219" s="239"/>
      <c r="G5219" s="22"/>
      <c r="H5219" s="273"/>
      <c r="I5219" s="23"/>
      <c r="J5219" s="196"/>
    </row>
    <row r="5220" spans="1:10" x14ac:dyDescent="0.2">
      <c r="A5220" s="25"/>
      <c r="B5220" s="18"/>
      <c r="C5220" s="19"/>
      <c r="D5220" s="231"/>
      <c r="E5220" s="7"/>
      <c r="F5220" s="239"/>
      <c r="G5220" s="22"/>
      <c r="H5220" s="273"/>
      <c r="I5220" s="23"/>
      <c r="J5220" s="196"/>
    </row>
    <row r="5221" spans="1:10" x14ac:dyDescent="0.2">
      <c r="A5221" s="25"/>
      <c r="B5221" s="18"/>
      <c r="C5221" s="19"/>
      <c r="D5221" s="231"/>
      <c r="E5221" s="7"/>
      <c r="F5221" s="239"/>
      <c r="G5221" s="22"/>
      <c r="H5221" s="273"/>
      <c r="I5221" s="23"/>
      <c r="J5221" s="196"/>
    </row>
    <row r="5222" spans="1:10" x14ac:dyDescent="0.2">
      <c r="A5222" s="25"/>
      <c r="B5222" s="18"/>
      <c r="C5222" s="19"/>
      <c r="D5222" s="231"/>
      <c r="E5222" s="7"/>
      <c r="F5222" s="239"/>
      <c r="G5222" s="22"/>
      <c r="H5222" s="273"/>
      <c r="I5222" s="23"/>
      <c r="J5222" s="196"/>
    </row>
    <row r="5223" spans="1:10" x14ac:dyDescent="0.2">
      <c r="A5223" s="25"/>
      <c r="B5223" s="18"/>
      <c r="C5223" s="19"/>
      <c r="D5223" s="231"/>
      <c r="E5223" s="7"/>
      <c r="F5223" s="239"/>
      <c r="G5223" s="22"/>
      <c r="H5223" s="273"/>
      <c r="I5223" s="23"/>
      <c r="J5223" s="196"/>
    </row>
    <row r="5224" spans="1:10" x14ac:dyDescent="0.2">
      <c r="A5224" s="25"/>
      <c r="B5224" s="18"/>
      <c r="C5224" s="19"/>
      <c r="D5224" s="231"/>
      <c r="E5224" s="7"/>
      <c r="F5224" s="239"/>
      <c r="G5224" s="22"/>
      <c r="H5224" s="273"/>
      <c r="I5224" s="23"/>
      <c r="J5224" s="196"/>
    </row>
    <row r="5225" spans="1:10" x14ac:dyDescent="0.2">
      <c r="A5225" s="25"/>
      <c r="B5225" s="18"/>
      <c r="C5225" s="19"/>
      <c r="D5225" s="231"/>
      <c r="E5225" s="7"/>
      <c r="F5225" s="239"/>
      <c r="G5225" s="22"/>
      <c r="H5225" s="273"/>
      <c r="I5225" s="23"/>
      <c r="J5225" s="196"/>
    </row>
    <row r="5226" spans="1:10" x14ac:dyDescent="0.2">
      <c r="A5226" s="25"/>
      <c r="B5226" s="18"/>
      <c r="C5226" s="19"/>
      <c r="D5226" s="231"/>
      <c r="E5226" s="7"/>
      <c r="F5226" s="239"/>
      <c r="G5226" s="22"/>
      <c r="H5226" s="273"/>
      <c r="I5226" s="23"/>
      <c r="J5226" s="196"/>
    </row>
    <row r="5227" spans="1:10" x14ac:dyDescent="0.2">
      <c r="A5227" s="25"/>
      <c r="B5227" s="18"/>
      <c r="C5227" s="19"/>
      <c r="D5227" s="231"/>
      <c r="E5227" s="7"/>
      <c r="F5227" s="239"/>
      <c r="G5227" s="22"/>
      <c r="H5227" s="273"/>
      <c r="I5227" s="23"/>
      <c r="J5227" s="196"/>
    </row>
    <row r="5228" spans="1:10" x14ac:dyDescent="0.2">
      <c r="A5228" s="25"/>
      <c r="B5228" s="18"/>
      <c r="C5228" s="19"/>
      <c r="D5228" s="231"/>
      <c r="E5228" s="7"/>
      <c r="F5228" s="239"/>
      <c r="G5228" s="22"/>
      <c r="H5228" s="273"/>
      <c r="I5228" s="23"/>
      <c r="J5228" s="196"/>
    </row>
    <row r="5229" spans="1:10" x14ac:dyDescent="0.2">
      <c r="A5229" s="25"/>
      <c r="B5229" s="18"/>
      <c r="C5229" s="19"/>
      <c r="D5229" s="231"/>
      <c r="E5229" s="7"/>
      <c r="F5229" s="239"/>
      <c r="G5229" s="22"/>
      <c r="H5229" s="273"/>
      <c r="I5229" s="23"/>
      <c r="J5229" s="196"/>
    </row>
    <row r="5230" spans="1:10" x14ac:dyDescent="0.2">
      <c r="A5230" s="25"/>
      <c r="B5230" s="18"/>
      <c r="C5230" s="19"/>
      <c r="D5230" s="231"/>
      <c r="E5230" s="7"/>
      <c r="F5230" s="239"/>
      <c r="G5230" s="22"/>
      <c r="H5230" s="273"/>
      <c r="I5230" s="23"/>
      <c r="J5230" s="196"/>
    </row>
    <row r="5231" spans="1:10" x14ac:dyDescent="0.2">
      <c r="A5231" s="25"/>
      <c r="B5231" s="18"/>
      <c r="C5231" s="19"/>
      <c r="D5231" s="231"/>
      <c r="E5231" s="7"/>
      <c r="F5231" s="239"/>
      <c r="G5231" s="22"/>
      <c r="H5231" s="273"/>
      <c r="I5231" s="23"/>
      <c r="J5231" s="196"/>
    </row>
    <row r="5232" spans="1:10" x14ac:dyDescent="0.2">
      <c r="A5232" s="25"/>
      <c r="B5232" s="18"/>
      <c r="C5232" s="19"/>
      <c r="D5232" s="231"/>
      <c r="E5232" s="7"/>
      <c r="F5232" s="239"/>
      <c r="G5232" s="22"/>
      <c r="H5232" s="273"/>
      <c r="I5232" s="23"/>
      <c r="J5232" s="196"/>
    </row>
    <row r="5233" spans="1:10" x14ac:dyDescent="0.2">
      <c r="A5233" s="25"/>
      <c r="B5233" s="18"/>
      <c r="C5233" s="19"/>
      <c r="D5233" s="231"/>
      <c r="E5233" s="7"/>
      <c r="F5233" s="239"/>
      <c r="G5233" s="22"/>
      <c r="H5233" s="273"/>
      <c r="I5233" s="23"/>
      <c r="J5233" s="196"/>
    </row>
    <row r="5234" spans="1:10" x14ac:dyDescent="0.2">
      <c r="A5234" s="25"/>
      <c r="B5234" s="18"/>
      <c r="C5234" s="19"/>
      <c r="D5234" s="231"/>
      <c r="E5234" s="7"/>
      <c r="F5234" s="239"/>
      <c r="G5234" s="22"/>
      <c r="H5234" s="273"/>
      <c r="I5234" s="23"/>
      <c r="J5234" s="196"/>
    </row>
    <row r="5235" spans="1:10" x14ac:dyDescent="0.2">
      <c r="A5235" s="25"/>
      <c r="B5235" s="18"/>
      <c r="C5235" s="19"/>
      <c r="D5235" s="231"/>
      <c r="E5235" s="7"/>
      <c r="F5235" s="239"/>
      <c r="G5235" s="22"/>
      <c r="H5235" s="273"/>
      <c r="I5235" s="23"/>
      <c r="J5235" s="196"/>
    </row>
    <row r="5236" spans="1:10" x14ac:dyDescent="0.2">
      <c r="A5236" s="25"/>
      <c r="B5236" s="18"/>
      <c r="C5236" s="19"/>
      <c r="D5236" s="231"/>
      <c r="E5236" s="7"/>
      <c r="F5236" s="239"/>
      <c r="G5236" s="22"/>
      <c r="H5236" s="273"/>
      <c r="I5236" s="23"/>
      <c r="J5236" s="196"/>
    </row>
    <row r="5237" spans="1:10" x14ac:dyDescent="0.2">
      <c r="A5237" s="25"/>
      <c r="B5237" s="18"/>
      <c r="C5237" s="19"/>
      <c r="D5237" s="231"/>
      <c r="E5237" s="7"/>
      <c r="F5237" s="239"/>
      <c r="G5237" s="22"/>
      <c r="H5237" s="273"/>
      <c r="I5237" s="23"/>
      <c r="J5237" s="196"/>
    </row>
    <row r="5238" spans="1:10" x14ac:dyDescent="0.2">
      <c r="A5238" s="25"/>
      <c r="B5238" s="18"/>
      <c r="C5238" s="19"/>
      <c r="D5238" s="231"/>
      <c r="E5238" s="7"/>
      <c r="F5238" s="239"/>
      <c r="G5238" s="22"/>
      <c r="H5238" s="273"/>
      <c r="I5238" s="23"/>
      <c r="J5238" s="196"/>
    </row>
    <row r="5239" spans="1:10" x14ac:dyDescent="0.2">
      <c r="A5239" s="25"/>
      <c r="B5239" s="18"/>
      <c r="C5239" s="19"/>
      <c r="D5239" s="231"/>
      <c r="E5239" s="7"/>
      <c r="F5239" s="239"/>
      <c r="G5239" s="22"/>
      <c r="H5239" s="273"/>
      <c r="I5239" s="23"/>
      <c r="J5239" s="196"/>
    </row>
    <row r="5240" spans="1:10" x14ac:dyDescent="0.2">
      <c r="A5240" s="25"/>
      <c r="B5240" s="18"/>
      <c r="C5240" s="19"/>
      <c r="D5240" s="231"/>
      <c r="E5240" s="7"/>
      <c r="F5240" s="239"/>
      <c r="G5240" s="22"/>
      <c r="H5240" s="273"/>
      <c r="I5240" s="23"/>
      <c r="J5240" s="196"/>
    </row>
    <row r="5241" spans="1:10" x14ac:dyDescent="0.2">
      <c r="A5241" s="25"/>
      <c r="B5241" s="18"/>
      <c r="C5241" s="19"/>
      <c r="D5241" s="231"/>
      <c r="E5241" s="7"/>
      <c r="F5241" s="239"/>
      <c r="G5241" s="22"/>
      <c r="H5241" s="273"/>
      <c r="I5241" s="23"/>
      <c r="J5241" s="196"/>
    </row>
    <row r="5242" spans="1:10" x14ac:dyDescent="0.2">
      <c r="A5242" s="25"/>
      <c r="B5242" s="18"/>
      <c r="C5242" s="19"/>
      <c r="D5242" s="231"/>
      <c r="E5242" s="7"/>
      <c r="F5242" s="239"/>
      <c r="G5242" s="22"/>
      <c r="H5242" s="273"/>
      <c r="I5242" s="23"/>
      <c r="J5242" s="196"/>
    </row>
    <row r="5243" spans="1:10" x14ac:dyDescent="0.2">
      <c r="A5243" s="25"/>
      <c r="B5243" s="18"/>
      <c r="C5243" s="19"/>
      <c r="D5243" s="231"/>
      <c r="E5243" s="7"/>
      <c r="F5243" s="239"/>
      <c r="G5243" s="22"/>
      <c r="H5243" s="273"/>
      <c r="I5243" s="23"/>
      <c r="J5243" s="196"/>
    </row>
    <row r="5244" spans="1:10" x14ac:dyDescent="0.2">
      <c r="A5244" s="25"/>
      <c r="B5244" s="18"/>
      <c r="C5244" s="19"/>
      <c r="D5244" s="231"/>
      <c r="E5244" s="7"/>
      <c r="F5244" s="239"/>
      <c r="G5244" s="22"/>
      <c r="H5244" s="273"/>
      <c r="I5244" s="23"/>
      <c r="J5244" s="196"/>
    </row>
    <row r="5245" spans="1:10" x14ac:dyDescent="0.2">
      <c r="A5245" s="25"/>
      <c r="B5245" s="18"/>
      <c r="C5245" s="19"/>
      <c r="D5245" s="231"/>
      <c r="E5245" s="7"/>
      <c r="F5245" s="239"/>
      <c r="G5245" s="22"/>
      <c r="H5245" s="273"/>
      <c r="I5245" s="23"/>
      <c r="J5245" s="196"/>
    </row>
    <row r="5246" spans="1:10" x14ac:dyDescent="0.2">
      <c r="A5246" s="25"/>
      <c r="B5246" s="18"/>
      <c r="C5246" s="19"/>
      <c r="D5246" s="231"/>
      <c r="E5246" s="7"/>
      <c r="F5246" s="239"/>
      <c r="G5246" s="22"/>
      <c r="H5246" s="273"/>
      <c r="I5246" s="23"/>
      <c r="J5246" s="196"/>
    </row>
    <row r="5247" spans="1:10" x14ac:dyDescent="0.2">
      <c r="A5247" s="25"/>
      <c r="B5247" s="18"/>
      <c r="C5247" s="19"/>
      <c r="D5247" s="231"/>
      <c r="E5247" s="7"/>
      <c r="F5247" s="239"/>
      <c r="G5247" s="22"/>
      <c r="H5247" s="273"/>
      <c r="I5247" s="23"/>
      <c r="J5247" s="196"/>
    </row>
    <row r="5248" spans="1:10" x14ac:dyDescent="0.2">
      <c r="A5248" s="25"/>
      <c r="B5248" s="18"/>
      <c r="C5248" s="19"/>
      <c r="D5248" s="231"/>
      <c r="E5248" s="7"/>
      <c r="F5248" s="239"/>
      <c r="G5248" s="22"/>
      <c r="H5248" s="273"/>
      <c r="I5248" s="23"/>
      <c r="J5248" s="196"/>
    </row>
    <row r="5249" spans="1:10" x14ac:dyDescent="0.2">
      <c r="A5249" s="25"/>
      <c r="B5249" s="18"/>
      <c r="C5249" s="19"/>
      <c r="D5249" s="231"/>
      <c r="E5249" s="7"/>
      <c r="F5249" s="239"/>
      <c r="G5249" s="22"/>
      <c r="H5249" s="273"/>
      <c r="I5249" s="23"/>
      <c r="J5249" s="196"/>
    </row>
    <row r="5250" spans="1:10" x14ac:dyDescent="0.2">
      <c r="A5250" s="25"/>
      <c r="B5250" s="18"/>
      <c r="C5250" s="19"/>
      <c r="D5250" s="231"/>
      <c r="E5250" s="7"/>
      <c r="F5250" s="239"/>
      <c r="G5250" s="22"/>
      <c r="H5250" s="273"/>
      <c r="I5250" s="23"/>
      <c r="J5250" s="196"/>
    </row>
    <row r="5251" spans="1:10" x14ac:dyDescent="0.2">
      <c r="A5251" s="25"/>
      <c r="B5251" s="18"/>
      <c r="C5251" s="19"/>
      <c r="D5251" s="231"/>
      <c r="E5251" s="7"/>
      <c r="F5251" s="239"/>
      <c r="G5251" s="22"/>
      <c r="H5251" s="273"/>
      <c r="I5251" s="23"/>
      <c r="J5251" s="196"/>
    </row>
    <row r="5252" spans="1:10" x14ac:dyDescent="0.2">
      <c r="A5252" s="25"/>
      <c r="B5252" s="18"/>
      <c r="C5252" s="19"/>
      <c r="D5252" s="231"/>
      <c r="E5252" s="7"/>
      <c r="F5252" s="239"/>
      <c r="G5252" s="22"/>
      <c r="H5252" s="273"/>
      <c r="I5252" s="23"/>
      <c r="J5252" s="196"/>
    </row>
    <row r="5253" spans="1:10" x14ac:dyDescent="0.2">
      <c r="A5253" s="25"/>
      <c r="B5253" s="18"/>
      <c r="C5253" s="19"/>
      <c r="D5253" s="231"/>
      <c r="E5253" s="7"/>
      <c r="F5253" s="239"/>
      <c r="G5253" s="22"/>
      <c r="H5253" s="273"/>
      <c r="I5253" s="23"/>
      <c r="J5253" s="196"/>
    </row>
    <row r="5254" spans="1:10" x14ac:dyDescent="0.2">
      <c r="A5254" s="25"/>
      <c r="B5254" s="18"/>
      <c r="C5254" s="19"/>
      <c r="D5254" s="231"/>
      <c r="E5254" s="7"/>
      <c r="F5254" s="239"/>
      <c r="G5254" s="22"/>
      <c r="H5254" s="273"/>
      <c r="I5254" s="23"/>
      <c r="J5254" s="196"/>
    </row>
    <row r="5255" spans="1:10" x14ac:dyDescent="0.2">
      <c r="A5255" s="25"/>
      <c r="B5255" s="18"/>
      <c r="C5255" s="19"/>
      <c r="D5255" s="231"/>
      <c r="E5255" s="7"/>
      <c r="F5255" s="239"/>
      <c r="G5255" s="22"/>
      <c r="H5255" s="273"/>
      <c r="I5255" s="23"/>
      <c r="J5255" s="196"/>
    </row>
    <row r="5256" spans="1:10" x14ac:dyDescent="0.2">
      <c r="A5256" s="25"/>
      <c r="B5256" s="18"/>
      <c r="C5256" s="19"/>
      <c r="D5256" s="231"/>
      <c r="E5256" s="7"/>
      <c r="F5256" s="239"/>
      <c r="G5256" s="22"/>
      <c r="H5256" s="273"/>
      <c r="I5256" s="23"/>
      <c r="J5256" s="196"/>
    </row>
    <row r="5257" spans="1:10" x14ac:dyDescent="0.2">
      <c r="A5257" s="25"/>
      <c r="B5257" s="18"/>
      <c r="C5257" s="19"/>
      <c r="D5257" s="231"/>
      <c r="E5257" s="7"/>
      <c r="F5257" s="239"/>
      <c r="G5257" s="22"/>
      <c r="H5257" s="273"/>
      <c r="I5257" s="23"/>
      <c r="J5257" s="196"/>
    </row>
    <row r="5258" spans="1:10" x14ac:dyDescent="0.2">
      <c r="A5258" s="25"/>
      <c r="B5258" s="18"/>
      <c r="C5258" s="19"/>
      <c r="D5258" s="231"/>
      <c r="E5258" s="7"/>
      <c r="F5258" s="239"/>
      <c r="G5258" s="22"/>
      <c r="H5258" s="273"/>
      <c r="I5258" s="23"/>
      <c r="J5258" s="196"/>
    </row>
    <row r="5259" spans="1:10" x14ac:dyDescent="0.2">
      <c r="A5259" s="25"/>
      <c r="B5259" s="18"/>
      <c r="C5259" s="19"/>
      <c r="D5259" s="231"/>
      <c r="E5259" s="7"/>
      <c r="F5259" s="239"/>
      <c r="G5259" s="22"/>
      <c r="H5259" s="273"/>
      <c r="I5259" s="23"/>
      <c r="J5259" s="196"/>
    </row>
    <row r="5260" spans="1:10" x14ac:dyDescent="0.2">
      <c r="A5260" s="25"/>
      <c r="B5260" s="18"/>
      <c r="C5260" s="19"/>
      <c r="D5260" s="231"/>
      <c r="E5260" s="7"/>
      <c r="F5260" s="239"/>
      <c r="G5260" s="22"/>
      <c r="H5260" s="273"/>
      <c r="I5260" s="23"/>
      <c r="J5260" s="196"/>
    </row>
    <row r="5261" spans="1:10" x14ac:dyDescent="0.2">
      <c r="A5261" s="25"/>
      <c r="B5261" s="18"/>
      <c r="C5261" s="19"/>
      <c r="D5261" s="231"/>
      <c r="E5261" s="7"/>
      <c r="F5261" s="239"/>
      <c r="G5261" s="22"/>
      <c r="H5261" s="273"/>
      <c r="I5261" s="23"/>
      <c r="J5261" s="196"/>
    </row>
    <row r="5262" spans="1:10" x14ac:dyDescent="0.2">
      <c r="A5262" s="25"/>
      <c r="B5262" s="18"/>
      <c r="C5262" s="19"/>
      <c r="D5262" s="231"/>
      <c r="E5262" s="7"/>
      <c r="F5262" s="239"/>
      <c r="G5262" s="22"/>
      <c r="H5262" s="273"/>
      <c r="I5262" s="23"/>
      <c r="J5262" s="196"/>
    </row>
    <row r="5263" spans="1:10" x14ac:dyDescent="0.2">
      <c r="A5263" s="25"/>
      <c r="B5263" s="18"/>
      <c r="C5263" s="19"/>
      <c r="D5263" s="231"/>
      <c r="E5263" s="7"/>
      <c r="F5263" s="239"/>
      <c r="G5263" s="22"/>
      <c r="H5263" s="273"/>
      <c r="I5263" s="23"/>
      <c r="J5263" s="196"/>
    </row>
    <row r="5264" spans="1:10" x14ac:dyDescent="0.2">
      <c r="A5264" s="25"/>
      <c r="B5264" s="18"/>
      <c r="C5264" s="19"/>
      <c r="D5264" s="231"/>
      <c r="E5264" s="7"/>
      <c r="F5264" s="239"/>
      <c r="G5264" s="22"/>
      <c r="H5264" s="273"/>
      <c r="I5264" s="23"/>
      <c r="J5264" s="196"/>
    </row>
    <row r="5265" spans="1:10" x14ac:dyDescent="0.2">
      <c r="A5265" s="25"/>
      <c r="B5265" s="18"/>
      <c r="C5265" s="19"/>
      <c r="D5265" s="231"/>
      <c r="E5265" s="7"/>
      <c r="F5265" s="239"/>
      <c r="G5265" s="22"/>
      <c r="H5265" s="273"/>
      <c r="I5265" s="23"/>
      <c r="J5265" s="196"/>
    </row>
    <row r="5266" spans="1:10" x14ac:dyDescent="0.2">
      <c r="A5266" s="25"/>
      <c r="B5266" s="18"/>
      <c r="C5266" s="19"/>
      <c r="D5266" s="231"/>
      <c r="E5266" s="7"/>
      <c r="F5266" s="239"/>
      <c r="G5266" s="22"/>
      <c r="H5266" s="273"/>
      <c r="I5266" s="23"/>
      <c r="J5266" s="196"/>
    </row>
    <row r="5267" spans="1:10" x14ac:dyDescent="0.2">
      <c r="A5267" s="25"/>
      <c r="B5267" s="18"/>
      <c r="C5267" s="19"/>
      <c r="D5267" s="231"/>
      <c r="E5267" s="7"/>
      <c r="F5267" s="239"/>
      <c r="G5267" s="22"/>
      <c r="H5267" s="273"/>
      <c r="I5267" s="23"/>
      <c r="J5267" s="196"/>
    </row>
    <row r="5268" spans="1:10" x14ac:dyDescent="0.2">
      <c r="A5268" s="25"/>
      <c r="B5268" s="18"/>
      <c r="C5268" s="19"/>
      <c r="D5268" s="231"/>
      <c r="E5268" s="7"/>
      <c r="F5268" s="239"/>
      <c r="G5268" s="22"/>
      <c r="H5268" s="273"/>
      <c r="I5268" s="23"/>
      <c r="J5268" s="196"/>
    </row>
    <row r="5269" spans="1:10" x14ac:dyDescent="0.2">
      <c r="A5269" s="25"/>
      <c r="B5269" s="18"/>
      <c r="C5269" s="19"/>
      <c r="D5269" s="231"/>
      <c r="E5269" s="7"/>
      <c r="F5269" s="239"/>
      <c r="G5269" s="22"/>
      <c r="H5269" s="273"/>
      <c r="I5269" s="23"/>
      <c r="J5269" s="196"/>
    </row>
    <row r="5270" spans="1:10" x14ac:dyDescent="0.2">
      <c r="A5270" s="25"/>
      <c r="B5270" s="18"/>
      <c r="C5270" s="19"/>
      <c r="D5270" s="231"/>
      <c r="E5270" s="7"/>
      <c r="F5270" s="239"/>
      <c r="G5270" s="22"/>
      <c r="H5270" s="273"/>
      <c r="I5270" s="23"/>
      <c r="J5270" s="196"/>
    </row>
    <row r="5271" spans="1:10" x14ac:dyDescent="0.2">
      <c r="A5271" s="25"/>
      <c r="B5271" s="18"/>
      <c r="C5271" s="19"/>
      <c r="D5271" s="231"/>
      <c r="E5271" s="7"/>
      <c r="F5271" s="239"/>
      <c r="G5271" s="22"/>
      <c r="H5271" s="273"/>
      <c r="I5271" s="23"/>
      <c r="J5271" s="196"/>
    </row>
    <row r="5272" spans="1:10" x14ac:dyDescent="0.2">
      <c r="A5272" s="25"/>
      <c r="B5272" s="18"/>
      <c r="C5272" s="19"/>
      <c r="D5272" s="231"/>
      <c r="E5272" s="7"/>
      <c r="F5272" s="239"/>
      <c r="G5272" s="22"/>
      <c r="H5272" s="273"/>
      <c r="I5272" s="23"/>
      <c r="J5272" s="196"/>
    </row>
    <row r="5273" spans="1:10" x14ac:dyDescent="0.2">
      <c r="A5273" s="25"/>
      <c r="B5273" s="18"/>
      <c r="C5273" s="19"/>
      <c r="D5273" s="231"/>
      <c r="E5273" s="7"/>
      <c r="F5273" s="239"/>
      <c r="G5273" s="22"/>
      <c r="H5273" s="273"/>
      <c r="I5273" s="23"/>
      <c r="J5273" s="196"/>
    </row>
    <row r="5274" spans="1:10" x14ac:dyDescent="0.2">
      <c r="A5274" s="25"/>
      <c r="B5274" s="18"/>
      <c r="C5274" s="19"/>
      <c r="D5274" s="231"/>
      <c r="E5274" s="7"/>
      <c r="F5274" s="239"/>
      <c r="G5274" s="22"/>
      <c r="H5274" s="273"/>
      <c r="I5274" s="23"/>
      <c r="J5274" s="196"/>
    </row>
    <row r="5275" spans="1:10" x14ac:dyDescent="0.2">
      <c r="A5275" s="25"/>
      <c r="B5275" s="18"/>
      <c r="C5275" s="19"/>
      <c r="D5275" s="231"/>
      <c r="E5275" s="7"/>
      <c r="F5275" s="239"/>
      <c r="G5275" s="22"/>
      <c r="H5275" s="273"/>
      <c r="I5275" s="23"/>
      <c r="J5275" s="196"/>
    </row>
    <row r="5276" spans="1:10" x14ac:dyDescent="0.2">
      <c r="A5276" s="25"/>
      <c r="B5276" s="18"/>
      <c r="C5276" s="19"/>
      <c r="D5276" s="231"/>
      <c r="E5276" s="7"/>
      <c r="F5276" s="239"/>
      <c r="G5276" s="22"/>
      <c r="H5276" s="273"/>
      <c r="I5276" s="23"/>
      <c r="J5276" s="196"/>
    </row>
    <row r="5277" spans="1:10" x14ac:dyDescent="0.2">
      <c r="A5277" s="25"/>
      <c r="B5277" s="18"/>
      <c r="C5277" s="19"/>
      <c r="D5277" s="231"/>
      <c r="E5277" s="7"/>
      <c r="F5277" s="239"/>
      <c r="G5277" s="22"/>
      <c r="H5277" s="273"/>
      <c r="I5277" s="23"/>
      <c r="J5277" s="196"/>
    </row>
    <row r="5278" spans="1:10" x14ac:dyDescent="0.2">
      <c r="A5278" s="25"/>
      <c r="B5278" s="18"/>
      <c r="C5278" s="19"/>
      <c r="D5278" s="231"/>
      <c r="E5278" s="7"/>
      <c r="F5278" s="239"/>
      <c r="G5278" s="22"/>
      <c r="H5278" s="273"/>
      <c r="I5278" s="23"/>
      <c r="J5278" s="196"/>
    </row>
    <row r="5279" spans="1:10" x14ac:dyDescent="0.2">
      <c r="A5279" s="25"/>
      <c r="B5279" s="18"/>
      <c r="C5279" s="19"/>
      <c r="D5279" s="231"/>
      <c r="E5279" s="7"/>
      <c r="F5279" s="239"/>
      <c r="G5279" s="22"/>
      <c r="H5279" s="273"/>
      <c r="I5279" s="23"/>
      <c r="J5279" s="196"/>
    </row>
    <row r="5280" spans="1:10" x14ac:dyDescent="0.2">
      <c r="A5280" s="25"/>
      <c r="B5280" s="18"/>
      <c r="C5280" s="19"/>
      <c r="D5280" s="231"/>
      <c r="E5280" s="7"/>
      <c r="F5280" s="239"/>
      <c r="G5280" s="22"/>
      <c r="H5280" s="273"/>
      <c r="I5280" s="23"/>
      <c r="J5280" s="196"/>
    </row>
    <row r="5281" spans="1:10" x14ac:dyDescent="0.2">
      <c r="A5281" s="25"/>
      <c r="B5281" s="18"/>
      <c r="C5281" s="19"/>
      <c r="D5281" s="231"/>
      <c r="E5281" s="7"/>
      <c r="F5281" s="239"/>
      <c r="G5281" s="22"/>
      <c r="H5281" s="273"/>
      <c r="I5281" s="23"/>
      <c r="J5281" s="196"/>
    </row>
    <row r="5282" spans="1:10" x14ac:dyDescent="0.2">
      <c r="A5282" s="25"/>
      <c r="B5282" s="18"/>
      <c r="C5282" s="19"/>
      <c r="D5282" s="231"/>
      <c r="E5282" s="7"/>
      <c r="F5282" s="239"/>
      <c r="G5282" s="22"/>
      <c r="H5282" s="273"/>
      <c r="I5282" s="23"/>
      <c r="J5282" s="196"/>
    </row>
    <row r="5283" spans="1:10" x14ac:dyDescent="0.2">
      <c r="A5283" s="25"/>
      <c r="B5283" s="18"/>
      <c r="C5283" s="19"/>
      <c r="D5283" s="231"/>
      <c r="E5283" s="7"/>
      <c r="F5283" s="239"/>
      <c r="G5283" s="22"/>
      <c r="H5283" s="273"/>
      <c r="I5283" s="23"/>
      <c r="J5283" s="196"/>
    </row>
    <row r="5284" spans="1:10" x14ac:dyDescent="0.2">
      <c r="A5284" s="25"/>
      <c r="B5284" s="18"/>
      <c r="C5284" s="19"/>
      <c r="D5284" s="231"/>
      <c r="E5284" s="7"/>
      <c r="F5284" s="239"/>
      <c r="G5284" s="22"/>
      <c r="H5284" s="273"/>
      <c r="I5284" s="23"/>
      <c r="J5284" s="196"/>
    </row>
    <row r="5285" spans="1:10" x14ac:dyDescent="0.2">
      <c r="A5285" s="25"/>
      <c r="B5285" s="18"/>
      <c r="C5285" s="19"/>
      <c r="D5285" s="231"/>
      <c r="E5285" s="7"/>
      <c r="F5285" s="239"/>
      <c r="G5285" s="22"/>
      <c r="H5285" s="273"/>
      <c r="I5285" s="23"/>
      <c r="J5285" s="196"/>
    </row>
    <row r="5286" spans="1:10" x14ac:dyDescent="0.2">
      <c r="A5286" s="25"/>
      <c r="B5286" s="18"/>
      <c r="C5286" s="19"/>
      <c r="D5286" s="231"/>
      <c r="E5286" s="7"/>
      <c r="F5286" s="239"/>
      <c r="G5286" s="22"/>
      <c r="H5286" s="273"/>
      <c r="I5286" s="23"/>
      <c r="J5286" s="196"/>
    </row>
    <row r="5287" spans="1:10" x14ac:dyDescent="0.2">
      <c r="A5287" s="25"/>
      <c r="B5287" s="18"/>
      <c r="C5287" s="19"/>
      <c r="D5287" s="231"/>
      <c r="E5287" s="7"/>
      <c r="F5287" s="239"/>
      <c r="G5287" s="22"/>
      <c r="H5287" s="273"/>
      <c r="I5287" s="23"/>
      <c r="J5287" s="196"/>
    </row>
    <row r="5288" spans="1:10" x14ac:dyDescent="0.2">
      <c r="A5288" s="25"/>
      <c r="B5288" s="18"/>
      <c r="C5288" s="19"/>
      <c r="D5288" s="231"/>
      <c r="E5288" s="7"/>
      <c r="F5288" s="239"/>
      <c r="G5288" s="22"/>
      <c r="H5288" s="273"/>
      <c r="I5288" s="23"/>
      <c r="J5288" s="196"/>
    </row>
    <row r="5289" spans="1:10" x14ac:dyDescent="0.2">
      <c r="A5289" s="25"/>
      <c r="B5289" s="18"/>
      <c r="C5289" s="19"/>
      <c r="D5289" s="231"/>
      <c r="E5289" s="7"/>
      <c r="F5289" s="239"/>
      <c r="G5289" s="22"/>
      <c r="H5289" s="273"/>
      <c r="I5289" s="23"/>
      <c r="J5289" s="196"/>
    </row>
    <row r="5290" spans="1:10" x14ac:dyDescent="0.2">
      <c r="A5290" s="25"/>
      <c r="B5290" s="18"/>
      <c r="C5290" s="19"/>
      <c r="D5290" s="231"/>
      <c r="E5290" s="7"/>
      <c r="F5290" s="239"/>
      <c r="G5290" s="22"/>
      <c r="H5290" s="273"/>
      <c r="I5290" s="23"/>
      <c r="J5290" s="196"/>
    </row>
    <row r="5291" spans="1:10" x14ac:dyDescent="0.2">
      <c r="A5291" s="25"/>
      <c r="B5291" s="18"/>
      <c r="C5291" s="19"/>
      <c r="D5291" s="231"/>
      <c r="E5291" s="7"/>
      <c r="F5291" s="239"/>
      <c r="G5291" s="22"/>
      <c r="H5291" s="273"/>
      <c r="I5291" s="23"/>
      <c r="J5291" s="196"/>
    </row>
    <row r="5292" spans="1:10" x14ac:dyDescent="0.2">
      <c r="A5292" s="25"/>
      <c r="B5292" s="18"/>
      <c r="C5292" s="19"/>
      <c r="D5292" s="231"/>
      <c r="E5292" s="7"/>
      <c r="F5292" s="239"/>
      <c r="G5292" s="22"/>
      <c r="H5292" s="273"/>
      <c r="I5292" s="23"/>
      <c r="J5292" s="196"/>
    </row>
    <row r="5293" spans="1:10" x14ac:dyDescent="0.2">
      <c r="A5293" s="25"/>
      <c r="B5293" s="18"/>
      <c r="C5293" s="19"/>
      <c r="D5293" s="231"/>
      <c r="E5293" s="7"/>
      <c r="F5293" s="239"/>
      <c r="G5293" s="22"/>
      <c r="H5293" s="273"/>
      <c r="I5293" s="23"/>
      <c r="J5293" s="196"/>
    </row>
    <row r="5294" spans="1:10" x14ac:dyDescent="0.2">
      <c r="A5294" s="25"/>
      <c r="B5294" s="18"/>
      <c r="C5294" s="19"/>
      <c r="D5294" s="231"/>
      <c r="E5294" s="7"/>
      <c r="F5294" s="239"/>
      <c r="G5294" s="22"/>
      <c r="H5294" s="273"/>
      <c r="I5294" s="23"/>
      <c r="J5294" s="196"/>
    </row>
    <row r="5295" spans="1:10" x14ac:dyDescent="0.2">
      <c r="A5295" s="25"/>
      <c r="B5295" s="18"/>
      <c r="C5295" s="19"/>
      <c r="D5295" s="231"/>
      <c r="E5295" s="7"/>
      <c r="F5295" s="239"/>
      <c r="G5295" s="22"/>
      <c r="H5295" s="273"/>
      <c r="I5295" s="23"/>
      <c r="J5295" s="196"/>
    </row>
    <row r="5296" spans="1:10" x14ac:dyDescent="0.2">
      <c r="A5296" s="25"/>
      <c r="B5296" s="18"/>
      <c r="C5296" s="19"/>
      <c r="D5296" s="231"/>
      <c r="E5296" s="7"/>
      <c r="F5296" s="239"/>
      <c r="G5296" s="22"/>
      <c r="H5296" s="273"/>
      <c r="I5296" s="23"/>
      <c r="J5296" s="196"/>
    </row>
    <row r="5297" spans="1:10" x14ac:dyDescent="0.2">
      <c r="A5297" s="25"/>
      <c r="B5297" s="18"/>
      <c r="C5297" s="19"/>
      <c r="D5297" s="231"/>
      <c r="E5297" s="7"/>
      <c r="F5297" s="239"/>
      <c r="G5297" s="22"/>
      <c r="H5297" s="273"/>
      <c r="I5297" s="23"/>
      <c r="J5297" s="196"/>
    </row>
    <row r="5298" spans="1:10" x14ac:dyDescent="0.2">
      <c r="A5298" s="25"/>
      <c r="B5298" s="18"/>
      <c r="C5298" s="19"/>
      <c r="D5298" s="231"/>
      <c r="E5298" s="7"/>
      <c r="F5298" s="239"/>
      <c r="G5298" s="22"/>
      <c r="H5298" s="273"/>
      <c r="I5298" s="23"/>
      <c r="J5298" s="196"/>
    </row>
    <row r="5299" spans="1:10" x14ac:dyDescent="0.2">
      <c r="A5299" s="25"/>
      <c r="B5299" s="18"/>
      <c r="C5299" s="19"/>
      <c r="D5299" s="231"/>
      <c r="E5299" s="7"/>
      <c r="F5299" s="239"/>
      <c r="G5299" s="22"/>
      <c r="H5299" s="273"/>
      <c r="I5299" s="23"/>
      <c r="J5299" s="196"/>
    </row>
    <row r="5300" spans="1:10" x14ac:dyDescent="0.2">
      <c r="A5300" s="25"/>
      <c r="B5300" s="18"/>
      <c r="C5300" s="19"/>
      <c r="D5300" s="231"/>
      <c r="E5300" s="7"/>
      <c r="F5300" s="239"/>
      <c r="G5300" s="22"/>
      <c r="H5300" s="273"/>
      <c r="I5300" s="23"/>
      <c r="J5300" s="196"/>
    </row>
    <row r="5301" spans="1:10" x14ac:dyDescent="0.2">
      <c r="A5301" s="25"/>
      <c r="B5301" s="18"/>
      <c r="C5301" s="19"/>
      <c r="D5301" s="231"/>
      <c r="E5301" s="7"/>
      <c r="F5301" s="239"/>
      <c r="G5301" s="22"/>
      <c r="H5301" s="273"/>
      <c r="I5301" s="23"/>
      <c r="J5301" s="196"/>
    </row>
    <row r="5302" spans="1:10" x14ac:dyDescent="0.2">
      <c r="A5302" s="25"/>
      <c r="B5302" s="18"/>
      <c r="C5302" s="19"/>
      <c r="D5302" s="231"/>
      <c r="E5302" s="7"/>
      <c r="F5302" s="239"/>
      <c r="G5302" s="22"/>
      <c r="H5302" s="273"/>
      <c r="I5302" s="23"/>
      <c r="J5302" s="196"/>
    </row>
    <row r="5303" spans="1:10" x14ac:dyDescent="0.2">
      <c r="A5303" s="25"/>
      <c r="B5303" s="18"/>
      <c r="C5303" s="19"/>
      <c r="D5303" s="231"/>
      <c r="E5303" s="7"/>
      <c r="F5303" s="239"/>
      <c r="G5303" s="22"/>
      <c r="H5303" s="273"/>
      <c r="I5303" s="23"/>
      <c r="J5303" s="196"/>
    </row>
    <row r="5304" spans="1:10" x14ac:dyDescent="0.2">
      <c r="A5304" s="25"/>
      <c r="B5304" s="18"/>
      <c r="C5304" s="19"/>
      <c r="D5304" s="231"/>
      <c r="E5304" s="7"/>
      <c r="F5304" s="239"/>
      <c r="G5304" s="22"/>
      <c r="H5304" s="273"/>
      <c r="I5304" s="23"/>
      <c r="J5304" s="196"/>
    </row>
    <row r="5305" spans="1:10" x14ac:dyDescent="0.2">
      <c r="A5305" s="25"/>
      <c r="B5305" s="18"/>
      <c r="C5305" s="19"/>
      <c r="D5305" s="231"/>
      <c r="E5305" s="7"/>
      <c r="F5305" s="239"/>
      <c r="G5305" s="22"/>
      <c r="H5305" s="273"/>
      <c r="I5305" s="23"/>
      <c r="J5305" s="196"/>
    </row>
    <row r="5306" spans="1:10" x14ac:dyDescent="0.2">
      <c r="A5306" s="25"/>
      <c r="B5306" s="18"/>
      <c r="C5306" s="19"/>
      <c r="D5306" s="231"/>
      <c r="E5306" s="7"/>
      <c r="F5306" s="239"/>
      <c r="G5306" s="22"/>
      <c r="H5306" s="273"/>
      <c r="I5306" s="23"/>
      <c r="J5306" s="196"/>
    </row>
    <row r="5307" spans="1:10" x14ac:dyDescent="0.2">
      <c r="A5307" s="25"/>
      <c r="B5307" s="18"/>
      <c r="C5307" s="19"/>
      <c r="D5307" s="231"/>
      <c r="E5307" s="7"/>
      <c r="F5307" s="239"/>
      <c r="G5307" s="22"/>
      <c r="H5307" s="273"/>
      <c r="I5307" s="23"/>
      <c r="J5307" s="196"/>
    </row>
    <row r="5308" spans="1:10" x14ac:dyDescent="0.2">
      <c r="A5308" s="25"/>
      <c r="B5308" s="18"/>
      <c r="C5308" s="19"/>
      <c r="D5308" s="231"/>
      <c r="E5308" s="7"/>
      <c r="F5308" s="239"/>
      <c r="G5308" s="22"/>
      <c r="H5308" s="273"/>
      <c r="I5308" s="23"/>
      <c r="J5308" s="196"/>
    </row>
    <row r="5309" spans="1:10" x14ac:dyDescent="0.2">
      <c r="A5309" s="25"/>
      <c r="B5309" s="18"/>
      <c r="C5309" s="19"/>
      <c r="D5309" s="231"/>
      <c r="E5309" s="7"/>
      <c r="F5309" s="239"/>
      <c r="G5309" s="22"/>
      <c r="H5309" s="273"/>
      <c r="I5309" s="23"/>
      <c r="J5309" s="196"/>
    </row>
    <row r="5310" spans="1:10" x14ac:dyDescent="0.2">
      <c r="A5310" s="25"/>
      <c r="B5310" s="18"/>
      <c r="C5310" s="19"/>
      <c r="D5310" s="231"/>
      <c r="E5310" s="7"/>
      <c r="F5310" s="239"/>
      <c r="G5310" s="22"/>
      <c r="H5310" s="273"/>
      <c r="I5310" s="23"/>
      <c r="J5310" s="196"/>
    </row>
    <row r="5311" spans="1:10" x14ac:dyDescent="0.2">
      <c r="A5311" s="25"/>
      <c r="B5311" s="18"/>
      <c r="C5311" s="19"/>
      <c r="D5311" s="231"/>
      <c r="E5311" s="7"/>
      <c r="F5311" s="239"/>
      <c r="G5311" s="22"/>
      <c r="H5311" s="273"/>
      <c r="I5311" s="23"/>
      <c r="J5311" s="196"/>
    </row>
    <row r="5312" spans="1:10" x14ac:dyDescent="0.2">
      <c r="A5312" s="25"/>
      <c r="B5312" s="18"/>
      <c r="C5312" s="19"/>
      <c r="D5312" s="231"/>
      <c r="E5312" s="7"/>
      <c r="F5312" s="239"/>
      <c r="G5312" s="22"/>
      <c r="H5312" s="273"/>
      <c r="I5312" s="23"/>
      <c r="J5312" s="196"/>
    </row>
    <row r="5313" spans="1:10" x14ac:dyDescent="0.2">
      <c r="A5313" s="25"/>
      <c r="B5313" s="18"/>
      <c r="C5313" s="19"/>
      <c r="D5313" s="231"/>
      <c r="E5313" s="7"/>
      <c r="F5313" s="239"/>
      <c r="G5313" s="22"/>
      <c r="H5313" s="273"/>
      <c r="I5313" s="23"/>
      <c r="J5313" s="196"/>
    </row>
    <row r="5314" spans="1:10" x14ac:dyDescent="0.2">
      <c r="A5314" s="25"/>
      <c r="B5314" s="18"/>
      <c r="C5314" s="19"/>
      <c r="D5314" s="231"/>
      <c r="E5314" s="7"/>
      <c r="F5314" s="239"/>
      <c r="G5314" s="22"/>
      <c r="H5314" s="273"/>
      <c r="I5314" s="23"/>
      <c r="J5314" s="196"/>
    </row>
    <row r="5315" spans="1:10" x14ac:dyDescent="0.2">
      <c r="A5315" s="25"/>
      <c r="B5315" s="18"/>
      <c r="C5315" s="19"/>
      <c r="D5315" s="231"/>
      <c r="E5315" s="7"/>
      <c r="F5315" s="239"/>
      <c r="G5315" s="22"/>
      <c r="H5315" s="273"/>
      <c r="I5315" s="23"/>
      <c r="J5315" s="196"/>
    </row>
    <row r="5316" spans="1:10" x14ac:dyDescent="0.2">
      <c r="A5316" s="25"/>
      <c r="B5316" s="18"/>
      <c r="C5316" s="19"/>
      <c r="D5316" s="231"/>
      <c r="E5316" s="7"/>
      <c r="F5316" s="239"/>
      <c r="G5316" s="22"/>
      <c r="H5316" s="273"/>
      <c r="I5316" s="23"/>
      <c r="J5316" s="196"/>
    </row>
    <row r="5317" spans="1:10" x14ac:dyDescent="0.2">
      <c r="A5317" s="25"/>
      <c r="B5317" s="18"/>
      <c r="C5317" s="19"/>
      <c r="D5317" s="231"/>
      <c r="E5317" s="7"/>
      <c r="F5317" s="239"/>
      <c r="G5317" s="22"/>
      <c r="H5317" s="273"/>
      <c r="I5317" s="23"/>
      <c r="J5317" s="196"/>
    </row>
    <row r="5318" spans="1:10" x14ac:dyDescent="0.2">
      <c r="A5318" s="25"/>
      <c r="B5318" s="18"/>
      <c r="C5318" s="19"/>
      <c r="D5318" s="231"/>
      <c r="E5318" s="7"/>
      <c r="F5318" s="239"/>
      <c r="G5318" s="22"/>
      <c r="H5318" s="273"/>
      <c r="I5318" s="23"/>
      <c r="J5318" s="196"/>
    </row>
    <row r="5319" spans="1:10" x14ac:dyDescent="0.2">
      <c r="A5319" s="25"/>
      <c r="B5319" s="18"/>
      <c r="C5319" s="19"/>
      <c r="D5319" s="231"/>
      <c r="E5319" s="7"/>
      <c r="F5319" s="239"/>
      <c r="G5319" s="22"/>
      <c r="H5319" s="273"/>
      <c r="I5319" s="23"/>
      <c r="J5319" s="196"/>
    </row>
    <row r="5320" spans="1:10" x14ac:dyDescent="0.2">
      <c r="A5320" s="25"/>
      <c r="B5320" s="18"/>
      <c r="C5320" s="19"/>
      <c r="D5320" s="231"/>
      <c r="E5320" s="7"/>
      <c r="F5320" s="239"/>
      <c r="G5320" s="22"/>
      <c r="H5320" s="273"/>
      <c r="I5320" s="23"/>
      <c r="J5320" s="196"/>
    </row>
    <row r="5321" spans="1:10" x14ac:dyDescent="0.2">
      <c r="A5321" s="25"/>
      <c r="B5321" s="18"/>
      <c r="C5321" s="19"/>
      <c r="D5321" s="231"/>
      <c r="E5321" s="7"/>
      <c r="F5321" s="239"/>
      <c r="G5321" s="22"/>
      <c r="H5321" s="273"/>
      <c r="I5321" s="23"/>
      <c r="J5321" s="196"/>
    </row>
    <row r="5322" spans="1:10" x14ac:dyDescent="0.2">
      <c r="A5322" s="25"/>
      <c r="B5322" s="18"/>
      <c r="C5322" s="19"/>
      <c r="D5322" s="231"/>
      <c r="E5322" s="7"/>
      <c r="F5322" s="239"/>
      <c r="G5322" s="22"/>
      <c r="H5322" s="273"/>
      <c r="I5322" s="23"/>
      <c r="J5322" s="196"/>
    </row>
    <row r="5323" spans="1:10" x14ac:dyDescent="0.2">
      <c r="A5323" s="25"/>
      <c r="B5323" s="18"/>
      <c r="C5323" s="19"/>
      <c r="D5323" s="231"/>
      <c r="E5323" s="7"/>
      <c r="F5323" s="239"/>
      <c r="G5323" s="22"/>
      <c r="H5323" s="273"/>
      <c r="I5323" s="23"/>
      <c r="J5323" s="196"/>
    </row>
    <row r="5324" spans="1:10" x14ac:dyDescent="0.2">
      <c r="A5324" s="25"/>
      <c r="B5324" s="18"/>
      <c r="C5324" s="19"/>
      <c r="D5324" s="231"/>
      <c r="E5324" s="7"/>
      <c r="F5324" s="239"/>
      <c r="G5324" s="22"/>
      <c r="H5324" s="273"/>
      <c r="I5324" s="23"/>
      <c r="J5324" s="196"/>
    </row>
    <row r="5325" spans="1:10" x14ac:dyDescent="0.2">
      <c r="A5325" s="25"/>
      <c r="B5325" s="18"/>
      <c r="C5325" s="19"/>
      <c r="D5325" s="231"/>
      <c r="E5325" s="7"/>
      <c r="F5325" s="239"/>
      <c r="G5325" s="22"/>
      <c r="H5325" s="273"/>
      <c r="I5325" s="23"/>
      <c r="J5325" s="196"/>
    </row>
    <row r="5326" spans="1:10" x14ac:dyDescent="0.2">
      <c r="A5326" s="25"/>
      <c r="B5326" s="18"/>
      <c r="C5326" s="19"/>
      <c r="D5326" s="231"/>
      <c r="E5326" s="7"/>
      <c r="F5326" s="239"/>
      <c r="G5326" s="22"/>
      <c r="H5326" s="273"/>
      <c r="I5326" s="23"/>
      <c r="J5326" s="196"/>
    </row>
    <row r="5327" spans="1:10" x14ac:dyDescent="0.2">
      <c r="A5327" s="25"/>
      <c r="B5327" s="18"/>
      <c r="C5327" s="19"/>
      <c r="D5327" s="231"/>
      <c r="E5327" s="7"/>
      <c r="F5327" s="239"/>
      <c r="G5327" s="22"/>
      <c r="H5327" s="273"/>
      <c r="I5327" s="23"/>
      <c r="J5327" s="196"/>
    </row>
    <row r="5328" spans="1:10" x14ac:dyDescent="0.2">
      <c r="A5328" s="25"/>
      <c r="B5328" s="18"/>
      <c r="C5328" s="19"/>
      <c r="D5328" s="231"/>
      <c r="E5328" s="7"/>
      <c r="F5328" s="239"/>
      <c r="G5328" s="22"/>
      <c r="H5328" s="273"/>
      <c r="I5328" s="23"/>
      <c r="J5328" s="196"/>
    </row>
    <row r="5329" spans="1:10" x14ac:dyDescent="0.2">
      <c r="A5329" s="25"/>
      <c r="B5329" s="18"/>
      <c r="C5329" s="19"/>
      <c r="D5329" s="231"/>
      <c r="E5329" s="7"/>
      <c r="F5329" s="239"/>
      <c r="G5329" s="22"/>
      <c r="H5329" s="273"/>
      <c r="I5329" s="23"/>
      <c r="J5329" s="196"/>
    </row>
    <row r="5330" spans="1:10" x14ac:dyDescent="0.2">
      <c r="A5330" s="25"/>
      <c r="B5330" s="18"/>
      <c r="C5330" s="19"/>
      <c r="D5330" s="231"/>
      <c r="E5330" s="7"/>
      <c r="F5330" s="239"/>
      <c r="G5330" s="22"/>
      <c r="H5330" s="273"/>
      <c r="I5330" s="23"/>
      <c r="J5330" s="196"/>
    </row>
    <row r="5331" spans="1:10" x14ac:dyDescent="0.2">
      <c r="A5331" s="25"/>
      <c r="B5331" s="18"/>
      <c r="C5331" s="19"/>
      <c r="D5331" s="231"/>
      <c r="E5331" s="7"/>
      <c r="F5331" s="239"/>
      <c r="G5331" s="22"/>
      <c r="H5331" s="273"/>
      <c r="I5331" s="23"/>
      <c r="J5331" s="196"/>
    </row>
    <row r="5332" spans="1:10" x14ac:dyDescent="0.2">
      <c r="A5332" s="25"/>
      <c r="B5332" s="18"/>
      <c r="C5332" s="19"/>
      <c r="D5332" s="231"/>
      <c r="E5332" s="7"/>
      <c r="F5332" s="239"/>
      <c r="G5332" s="22"/>
      <c r="H5332" s="273"/>
      <c r="I5332" s="23"/>
      <c r="J5332" s="196"/>
    </row>
    <row r="5333" spans="1:10" x14ac:dyDescent="0.2">
      <c r="A5333" s="25"/>
      <c r="B5333" s="18"/>
      <c r="C5333" s="19"/>
      <c r="D5333" s="231"/>
      <c r="E5333" s="7"/>
      <c r="F5333" s="239"/>
      <c r="G5333" s="22"/>
      <c r="H5333" s="273"/>
      <c r="I5333" s="23"/>
      <c r="J5333" s="196"/>
    </row>
    <row r="5334" spans="1:10" x14ac:dyDescent="0.2">
      <c r="A5334" s="25"/>
      <c r="B5334" s="18"/>
      <c r="C5334" s="19"/>
      <c r="D5334" s="231"/>
      <c r="E5334" s="7"/>
      <c r="F5334" s="239"/>
      <c r="G5334" s="22"/>
      <c r="H5334" s="273"/>
      <c r="I5334" s="23"/>
      <c r="J5334" s="196"/>
    </row>
    <row r="5335" spans="1:10" x14ac:dyDescent="0.2">
      <c r="A5335" s="25"/>
      <c r="B5335" s="18"/>
      <c r="C5335" s="19"/>
      <c r="D5335" s="231"/>
      <c r="E5335" s="7"/>
      <c r="F5335" s="239"/>
      <c r="G5335" s="22"/>
      <c r="H5335" s="273"/>
      <c r="I5335" s="23"/>
      <c r="J5335" s="196"/>
    </row>
    <row r="5336" spans="1:10" x14ac:dyDescent="0.2">
      <c r="A5336" s="25"/>
      <c r="B5336" s="18"/>
      <c r="C5336" s="19"/>
      <c r="D5336" s="231"/>
      <c r="E5336" s="7"/>
      <c r="F5336" s="239"/>
      <c r="G5336" s="22"/>
      <c r="H5336" s="273"/>
      <c r="I5336" s="23"/>
      <c r="J5336" s="196"/>
    </row>
    <row r="5337" spans="1:10" x14ac:dyDescent="0.2">
      <c r="A5337" s="25"/>
      <c r="B5337" s="18"/>
      <c r="C5337" s="19"/>
      <c r="D5337" s="231"/>
      <c r="E5337" s="7"/>
      <c r="F5337" s="239"/>
      <c r="G5337" s="22"/>
      <c r="H5337" s="273"/>
      <c r="I5337" s="23"/>
      <c r="J5337" s="196"/>
    </row>
    <row r="5338" spans="1:10" x14ac:dyDescent="0.2">
      <c r="A5338" s="25"/>
      <c r="B5338" s="18"/>
      <c r="C5338" s="19"/>
      <c r="D5338" s="231"/>
      <c r="E5338" s="7"/>
      <c r="F5338" s="239"/>
      <c r="G5338" s="22"/>
      <c r="H5338" s="273"/>
      <c r="I5338" s="23"/>
      <c r="J5338" s="196"/>
    </row>
    <row r="5339" spans="1:10" x14ac:dyDescent="0.2">
      <c r="A5339" s="25"/>
      <c r="B5339" s="18"/>
      <c r="C5339" s="19"/>
      <c r="D5339" s="231"/>
      <c r="E5339" s="7"/>
      <c r="F5339" s="239"/>
      <c r="G5339" s="22"/>
      <c r="H5339" s="273"/>
      <c r="I5339" s="23"/>
      <c r="J5339" s="196"/>
    </row>
    <row r="5340" spans="1:10" x14ac:dyDescent="0.2">
      <c r="A5340" s="25"/>
      <c r="B5340" s="18"/>
      <c r="C5340" s="19"/>
      <c r="D5340" s="231"/>
      <c r="E5340" s="7"/>
      <c r="F5340" s="239"/>
      <c r="G5340" s="22"/>
      <c r="H5340" s="273"/>
      <c r="I5340" s="23"/>
      <c r="J5340" s="196"/>
    </row>
    <row r="5341" spans="1:10" x14ac:dyDescent="0.2">
      <c r="A5341" s="25"/>
      <c r="B5341" s="18"/>
      <c r="C5341" s="19"/>
      <c r="D5341" s="231"/>
      <c r="E5341" s="7"/>
      <c r="F5341" s="239"/>
      <c r="G5341" s="22"/>
      <c r="H5341" s="273"/>
      <c r="I5341" s="23"/>
      <c r="J5341" s="196"/>
    </row>
    <row r="5342" spans="1:10" x14ac:dyDescent="0.2">
      <c r="A5342" s="25"/>
      <c r="B5342" s="18"/>
      <c r="C5342" s="19"/>
      <c r="D5342" s="231"/>
      <c r="E5342" s="7"/>
      <c r="F5342" s="239"/>
      <c r="G5342" s="22"/>
      <c r="H5342" s="273"/>
      <c r="I5342" s="23"/>
      <c r="J5342" s="196"/>
    </row>
    <row r="5343" spans="1:10" x14ac:dyDescent="0.2">
      <c r="A5343" s="25"/>
      <c r="B5343" s="18"/>
      <c r="C5343" s="19"/>
      <c r="D5343" s="231"/>
      <c r="E5343" s="7"/>
      <c r="F5343" s="239"/>
      <c r="G5343" s="22"/>
      <c r="H5343" s="273"/>
      <c r="I5343" s="23"/>
      <c r="J5343" s="196"/>
    </row>
    <row r="5344" spans="1:10" x14ac:dyDescent="0.2">
      <c r="A5344" s="25"/>
      <c r="B5344" s="18"/>
      <c r="C5344" s="19"/>
      <c r="D5344" s="231"/>
      <c r="E5344" s="7"/>
      <c r="F5344" s="239"/>
      <c r="G5344" s="22"/>
      <c r="H5344" s="273"/>
      <c r="I5344" s="23"/>
      <c r="J5344" s="196"/>
    </row>
    <row r="5345" spans="1:10" x14ac:dyDescent="0.2">
      <c r="A5345" s="25"/>
      <c r="B5345" s="18"/>
      <c r="C5345" s="19"/>
      <c r="D5345" s="231"/>
      <c r="E5345" s="7"/>
      <c r="F5345" s="239"/>
      <c r="G5345" s="22"/>
      <c r="H5345" s="273"/>
      <c r="I5345" s="23"/>
      <c r="J5345" s="196"/>
    </row>
    <row r="5346" spans="1:10" x14ac:dyDescent="0.2">
      <c r="A5346" s="25"/>
      <c r="B5346" s="18"/>
      <c r="C5346" s="19"/>
      <c r="D5346" s="231"/>
      <c r="E5346" s="7"/>
      <c r="F5346" s="239"/>
      <c r="G5346" s="22"/>
      <c r="H5346" s="273"/>
      <c r="I5346" s="23"/>
      <c r="J5346" s="196"/>
    </row>
    <row r="5347" spans="1:10" x14ac:dyDescent="0.2">
      <c r="A5347" s="25"/>
      <c r="B5347" s="18"/>
      <c r="C5347" s="19"/>
      <c r="D5347" s="231"/>
      <c r="E5347" s="7"/>
      <c r="F5347" s="239"/>
      <c r="G5347" s="22"/>
      <c r="H5347" s="273"/>
      <c r="I5347" s="23"/>
      <c r="J5347" s="196"/>
    </row>
  </sheetData>
  <autoFilter ref="A9:M507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paperSize="9" scale="73" fitToHeight="0" orientation="portrait" r:id="rId1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1"/>
  <sheetViews>
    <sheetView view="pageBreakPreview" topLeftCell="A349" zoomScale="85" zoomScaleSheetLayoutView="85" workbookViewId="0">
      <selection activeCell="K357" sqref="K357"/>
    </sheetView>
  </sheetViews>
  <sheetFormatPr defaultRowHeight="12.75" x14ac:dyDescent="0.2"/>
  <cols>
    <col min="1" max="1" width="7.28515625" style="74" customWidth="1"/>
    <col min="2" max="2" width="4.140625" style="240" customWidth="1"/>
    <col min="3" max="3" width="27.28515625" style="60" customWidth="1"/>
    <col min="4" max="4" width="7.85546875" style="241" customWidth="1"/>
    <col min="5" max="5" width="7.85546875" style="44" customWidth="1"/>
    <col min="6" max="6" width="7.140625" style="31" customWidth="1"/>
    <col min="7" max="7" width="8.7109375" style="32" customWidth="1"/>
    <col min="8" max="8" width="17.42578125" style="269" customWidth="1"/>
    <col min="9" max="9" width="13.85546875" style="33" bestFit="1" customWidth="1"/>
    <col min="10" max="10" width="18.28515625" style="34" customWidth="1"/>
    <col min="11" max="11" width="15.42578125" style="35" customWidth="1"/>
    <col min="12" max="12" width="21.28515625" style="246" customWidth="1"/>
    <col min="13" max="13" width="16" style="340" customWidth="1"/>
    <col min="14" max="14" width="19" style="38" customWidth="1"/>
    <col min="15" max="15" width="17.5703125" style="39" customWidth="1"/>
    <col min="16" max="16" width="19" style="39" customWidth="1"/>
    <col min="17" max="16384" width="9.140625" style="39"/>
  </cols>
  <sheetData>
    <row r="1" spans="1:14" ht="14.25" x14ac:dyDescent="0.2">
      <c r="A1" s="26"/>
      <c r="B1" s="27"/>
      <c r="C1" s="449" t="s">
        <v>5725</v>
      </c>
      <c r="D1" s="29"/>
      <c r="E1" s="30"/>
      <c r="H1" s="266"/>
    </row>
    <row r="2" spans="1:14" ht="14.25" x14ac:dyDescent="0.2">
      <c r="A2" s="40"/>
      <c r="B2" s="27"/>
      <c r="C2" s="449" t="s">
        <v>5726</v>
      </c>
      <c r="D2" s="42"/>
      <c r="E2" s="43"/>
      <c r="H2" s="267"/>
    </row>
    <row r="3" spans="1:14" ht="14.25" x14ac:dyDescent="0.2">
      <c r="A3" s="40"/>
      <c r="B3" s="27"/>
      <c r="C3" s="449" t="s">
        <v>5727</v>
      </c>
      <c r="D3" s="42"/>
      <c r="E3" s="43"/>
      <c r="H3" s="266"/>
    </row>
    <row r="4" spans="1:14" s="51" customFormat="1" ht="15.75" x14ac:dyDescent="0.25">
      <c r="A4" s="40"/>
      <c r="B4" s="27"/>
      <c r="C4" s="41"/>
      <c r="D4" s="42"/>
      <c r="E4" s="43"/>
      <c r="F4" s="44"/>
      <c r="G4" s="45"/>
      <c r="H4" s="268"/>
      <c r="I4" s="46"/>
      <c r="J4" s="47"/>
      <c r="K4" s="48"/>
      <c r="L4" s="247"/>
      <c r="M4" s="341"/>
      <c r="N4" s="50"/>
    </row>
    <row r="5" spans="1:14" s="51" customFormat="1" ht="15.75" x14ac:dyDescent="0.25">
      <c r="A5" s="52"/>
      <c r="B5" s="52"/>
      <c r="C5" s="53"/>
      <c r="D5" s="54"/>
      <c r="E5" s="55"/>
      <c r="F5" s="44"/>
      <c r="G5" s="45"/>
      <c r="H5" s="268"/>
      <c r="I5" s="46"/>
      <c r="J5" s="47"/>
      <c r="K5" s="48"/>
      <c r="L5" s="247"/>
      <c r="M5" s="341"/>
      <c r="N5" s="50"/>
    </row>
    <row r="6" spans="1:14" ht="15.75" x14ac:dyDescent="0.25">
      <c r="A6" s="660" t="str">
        <f>+'[1]Okt 07'!A6:H6</f>
        <v xml:space="preserve">BUKU KAS </v>
      </c>
      <c r="B6" s="660"/>
      <c r="C6" s="660"/>
      <c r="D6" s="660"/>
      <c r="E6" s="660"/>
      <c r="F6" s="660"/>
      <c r="G6" s="660"/>
      <c r="H6" s="660"/>
      <c r="I6" s="660"/>
      <c r="J6" s="660"/>
      <c r="K6" s="56"/>
      <c r="M6" s="342"/>
    </row>
    <row r="7" spans="1:14" ht="15.75" x14ac:dyDescent="0.25">
      <c r="A7" s="660" t="s">
        <v>5728</v>
      </c>
      <c r="B7" s="660"/>
      <c r="C7" s="660"/>
      <c r="D7" s="660"/>
      <c r="E7" s="660"/>
      <c r="F7" s="660"/>
      <c r="G7" s="660"/>
      <c r="H7" s="660"/>
      <c r="I7" s="660"/>
      <c r="J7" s="660"/>
      <c r="K7" s="56"/>
      <c r="M7" s="343"/>
    </row>
    <row r="8" spans="1:14" x14ac:dyDescent="0.2">
      <c r="A8" s="59"/>
      <c r="B8" s="59"/>
      <c r="D8" s="61"/>
      <c r="F8" s="44"/>
      <c r="G8" s="62"/>
      <c r="I8" s="63"/>
      <c r="J8" s="64"/>
      <c r="K8" s="65"/>
      <c r="M8" s="342"/>
    </row>
    <row r="9" spans="1:14" ht="25.5" x14ac:dyDescent="0.2">
      <c r="A9" s="661" t="s">
        <v>0</v>
      </c>
      <c r="B9" s="662"/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393" t="s">
        <v>6</v>
      </c>
      <c r="I9" s="3" t="s">
        <v>7</v>
      </c>
      <c r="J9" s="3" t="s">
        <v>8</v>
      </c>
      <c r="K9" s="417" t="s">
        <v>5341</v>
      </c>
      <c r="M9" s="342"/>
    </row>
    <row r="10" spans="1:14" x14ac:dyDescent="0.2">
      <c r="A10" s="450"/>
      <c r="B10" s="451">
        <v>29</v>
      </c>
      <c r="C10" s="1" t="s">
        <v>5783</v>
      </c>
      <c r="D10" s="1"/>
      <c r="E10" s="1"/>
      <c r="F10" s="1"/>
      <c r="G10" s="1"/>
      <c r="H10" s="393"/>
      <c r="I10" s="3"/>
      <c r="J10" s="3">
        <f>'April 17'!J508</f>
        <v>430017900</v>
      </c>
      <c r="K10" s="417"/>
      <c r="L10" s="246">
        <f>+J10</f>
        <v>430017900</v>
      </c>
      <c r="M10" s="342"/>
    </row>
    <row r="11" spans="1:14" ht="25.5" x14ac:dyDescent="0.2">
      <c r="A11" s="4"/>
      <c r="B11" s="5">
        <v>29</v>
      </c>
      <c r="C11" s="6" t="s">
        <v>5784</v>
      </c>
      <c r="D11" s="1" t="s">
        <v>1830</v>
      </c>
      <c r="E11" s="1"/>
      <c r="F11" s="21" t="s">
        <v>5729</v>
      </c>
      <c r="G11" s="4"/>
      <c r="H11" s="283">
        <v>1300000</v>
      </c>
      <c r="I11" s="2"/>
      <c r="J11" s="24">
        <f>+J10+H11</f>
        <v>431317900</v>
      </c>
      <c r="K11" s="66" t="s">
        <v>5298</v>
      </c>
      <c r="L11" s="246">
        <f>H11</f>
        <v>1300000</v>
      </c>
      <c r="M11" s="342"/>
    </row>
    <row r="12" spans="1:14" ht="25.5" x14ac:dyDescent="0.2">
      <c r="A12" s="4"/>
      <c r="B12" s="76">
        <v>29</v>
      </c>
      <c r="C12" s="6" t="s">
        <v>5785</v>
      </c>
      <c r="D12" s="1" t="s">
        <v>1479</v>
      </c>
      <c r="E12" s="1"/>
      <c r="F12" s="21" t="s">
        <v>5730</v>
      </c>
      <c r="G12" s="4"/>
      <c r="H12" s="283">
        <v>1900000</v>
      </c>
      <c r="I12" s="23"/>
      <c r="J12" s="24">
        <f t="shared" ref="J12:J63" si="0">+J11+H12</f>
        <v>433217900</v>
      </c>
      <c r="K12" s="66" t="s">
        <v>4904</v>
      </c>
      <c r="L12" s="246">
        <f t="shared" ref="L12:L86" si="1">H12</f>
        <v>1900000</v>
      </c>
      <c r="M12" s="66"/>
    </row>
    <row r="13" spans="1:14" s="70" customFormat="1" ht="25.5" x14ac:dyDescent="0.2">
      <c r="A13" s="8"/>
      <c r="B13" s="76">
        <v>29</v>
      </c>
      <c r="C13" s="10" t="s">
        <v>5786</v>
      </c>
      <c r="D13" s="11" t="s">
        <v>1830</v>
      </c>
      <c r="E13" s="21"/>
      <c r="F13" s="21" t="s">
        <v>5731</v>
      </c>
      <c r="G13" s="14"/>
      <c r="H13" s="324">
        <v>1000000</v>
      </c>
      <c r="I13" s="397"/>
      <c r="J13" s="24">
        <f t="shared" si="0"/>
        <v>434217900</v>
      </c>
      <c r="K13" s="66" t="s">
        <v>4904</v>
      </c>
      <c r="L13" s="246">
        <f t="shared" si="1"/>
        <v>1000000</v>
      </c>
      <c r="M13" s="395"/>
      <c r="N13" s="69"/>
    </row>
    <row r="14" spans="1:14" s="70" customFormat="1" ht="25.5" x14ac:dyDescent="0.2">
      <c r="A14" s="8"/>
      <c r="B14" s="76">
        <v>29</v>
      </c>
      <c r="C14" s="10" t="s">
        <v>5787</v>
      </c>
      <c r="D14" s="11" t="s">
        <v>2653</v>
      </c>
      <c r="E14" s="21"/>
      <c r="F14" s="21" t="s">
        <v>5732</v>
      </c>
      <c r="G14" s="14"/>
      <c r="H14" s="283">
        <v>3000000</v>
      </c>
      <c r="I14" s="397"/>
      <c r="J14" s="24">
        <f t="shared" si="0"/>
        <v>437217900</v>
      </c>
      <c r="K14" s="67" t="s">
        <v>5788</v>
      </c>
      <c r="L14" s="246">
        <f t="shared" si="1"/>
        <v>3000000</v>
      </c>
      <c r="M14" s="395"/>
      <c r="N14" s="69"/>
    </row>
    <row r="15" spans="1:14" s="70" customFormat="1" ht="25.5" x14ac:dyDescent="0.2">
      <c r="A15" s="8"/>
      <c r="B15" s="76">
        <v>29</v>
      </c>
      <c r="C15" s="10" t="s">
        <v>5789</v>
      </c>
      <c r="D15" s="11" t="s">
        <v>1395</v>
      </c>
      <c r="E15" s="21"/>
      <c r="F15" s="21" t="s">
        <v>5733</v>
      </c>
      <c r="G15" s="14"/>
      <c r="H15" s="324">
        <v>800000</v>
      </c>
      <c r="I15" s="397"/>
      <c r="J15" s="24">
        <f t="shared" si="0"/>
        <v>438017900</v>
      </c>
      <c r="K15" s="67" t="s">
        <v>5108</v>
      </c>
      <c r="L15" s="246">
        <f t="shared" si="1"/>
        <v>800000</v>
      </c>
      <c r="M15" s="395"/>
      <c r="N15" s="69"/>
    </row>
    <row r="16" spans="1:14" s="70" customFormat="1" ht="25.5" x14ac:dyDescent="0.2">
      <c r="A16" s="8"/>
      <c r="B16" s="76">
        <v>29</v>
      </c>
      <c r="C16" s="10" t="s">
        <v>5790</v>
      </c>
      <c r="D16" s="11" t="s">
        <v>1449</v>
      </c>
      <c r="E16" s="21"/>
      <c r="F16" s="21" t="s">
        <v>5734</v>
      </c>
      <c r="G16" s="14"/>
      <c r="H16" s="324">
        <v>1000000</v>
      </c>
      <c r="I16" s="397"/>
      <c r="J16" s="24">
        <f t="shared" si="0"/>
        <v>439017900</v>
      </c>
      <c r="K16" s="67" t="s">
        <v>4472</v>
      </c>
      <c r="L16" s="246">
        <f t="shared" si="1"/>
        <v>1000000</v>
      </c>
      <c r="M16" s="395"/>
      <c r="N16" s="69"/>
    </row>
    <row r="17" spans="1:14" s="70" customFormat="1" ht="25.5" x14ac:dyDescent="0.2">
      <c r="A17" s="8"/>
      <c r="B17" s="76">
        <v>29</v>
      </c>
      <c r="C17" s="10" t="s">
        <v>5791</v>
      </c>
      <c r="D17" s="11" t="s">
        <v>1449</v>
      </c>
      <c r="E17" s="21"/>
      <c r="F17" s="21" t="s">
        <v>5735</v>
      </c>
      <c r="G17" s="14"/>
      <c r="H17" s="324">
        <v>3000000</v>
      </c>
      <c r="I17" s="397"/>
      <c r="J17" s="24">
        <f t="shared" si="0"/>
        <v>442017900</v>
      </c>
      <c r="K17" s="67" t="s">
        <v>1405</v>
      </c>
      <c r="L17" s="246">
        <f t="shared" si="1"/>
        <v>3000000</v>
      </c>
      <c r="M17" s="395"/>
      <c r="N17" s="69"/>
    </row>
    <row r="18" spans="1:14" s="70" customFormat="1" ht="25.5" x14ac:dyDescent="0.2">
      <c r="A18" s="8"/>
      <c r="B18" s="76">
        <v>29</v>
      </c>
      <c r="C18" s="10" t="s">
        <v>5792</v>
      </c>
      <c r="D18" s="11" t="s">
        <v>1449</v>
      </c>
      <c r="E18" s="21"/>
      <c r="F18" s="21" t="s">
        <v>5736</v>
      </c>
      <c r="G18" s="14"/>
      <c r="H18" s="324">
        <v>2000000</v>
      </c>
      <c r="I18" s="397"/>
      <c r="J18" s="24">
        <f t="shared" si="0"/>
        <v>444017900</v>
      </c>
      <c r="K18" s="67" t="s">
        <v>5793</v>
      </c>
      <c r="L18" s="246">
        <f t="shared" si="1"/>
        <v>2000000</v>
      </c>
      <c r="M18" s="395"/>
      <c r="N18" s="69"/>
    </row>
    <row r="19" spans="1:14" s="70" customFormat="1" ht="25.5" x14ac:dyDescent="0.2">
      <c r="A19" s="8"/>
      <c r="B19" s="76">
        <v>29</v>
      </c>
      <c r="C19" s="10" t="s">
        <v>5794</v>
      </c>
      <c r="D19" s="11" t="s">
        <v>1244</v>
      </c>
      <c r="E19" s="21"/>
      <c r="F19" s="21" t="s">
        <v>5737</v>
      </c>
      <c r="G19" s="14"/>
      <c r="H19" s="407">
        <v>1260000</v>
      </c>
      <c r="I19" s="397"/>
      <c r="J19" s="24">
        <f t="shared" si="0"/>
        <v>445277900</v>
      </c>
      <c r="K19" s="67" t="s">
        <v>823</v>
      </c>
      <c r="L19" s="246">
        <f t="shared" si="1"/>
        <v>1260000</v>
      </c>
      <c r="M19" s="395"/>
      <c r="N19" s="69"/>
    </row>
    <row r="20" spans="1:14" s="70" customFormat="1" ht="25.5" x14ac:dyDescent="0.2">
      <c r="A20" s="8"/>
      <c r="B20" s="76">
        <v>29</v>
      </c>
      <c r="C20" s="10" t="s">
        <v>5795</v>
      </c>
      <c r="D20" s="11" t="s">
        <v>2653</v>
      </c>
      <c r="E20" s="21"/>
      <c r="F20" s="21" t="s">
        <v>5738</v>
      </c>
      <c r="G20" s="14"/>
      <c r="H20" s="407">
        <v>1000000</v>
      </c>
      <c r="I20" s="397"/>
      <c r="J20" s="24">
        <f t="shared" si="0"/>
        <v>446277900</v>
      </c>
      <c r="K20" s="67" t="s">
        <v>5796</v>
      </c>
      <c r="L20" s="246">
        <f t="shared" si="1"/>
        <v>1000000</v>
      </c>
      <c r="M20" s="395"/>
      <c r="N20" s="69"/>
    </row>
    <row r="21" spans="1:14" s="70" customFormat="1" ht="25.5" x14ac:dyDescent="0.2">
      <c r="A21" s="8"/>
      <c r="B21" s="76">
        <v>29</v>
      </c>
      <c r="C21" s="10" t="s">
        <v>5797</v>
      </c>
      <c r="D21" s="11" t="s">
        <v>4343</v>
      </c>
      <c r="E21" s="21"/>
      <c r="F21" s="21" t="s">
        <v>5739</v>
      </c>
      <c r="G21" s="14"/>
      <c r="H21" s="407">
        <v>5000000</v>
      </c>
      <c r="I21" s="397"/>
      <c r="J21" s="24">
        <f t="shared" si="0"/>
        <v>451277900</v>
      </c>
      <c r="K21" s="67" t="s">
        <v>5798</v>
      </c>
      <c r="L21" s="246">
        <f t="shared" si="1"/>
        <v>5000000</v>
      </c>
      <c r="M21" s="395"/>
      <c r="N21" s="69"/>
    </row>
    <row r="22" spans="1:14" s="70" customFormat="1" ht="25.5" x14ac:dyDescent="0.2">
      <c r="A22" s="8"/>
      <c r="B22" s="76">
        <v>29</v>
      </c>
      <c r="C22" s="10" t="s">
        <v>5799</v>
      </c>
      <c r="D22" s="11" t="s">
        <v>5800</v>
      </c>
      <c r="E22" s="21"/>
      <c r="F22" s="21" t="s">
        <v>5740</v>
      </c>
      <c r="G22" s="14"/>
      <c r="H22" s="407">
        <v>1000000</v>
      </c>
      <c r="I22" s="397"/>
      <c r="J22" s="24">
        <f t="shared" si="0"/>
        <v>452277900</v>
      </c>
      <c r="K22" s="67" t="s">
        <v>5801</v>
      </c>
      <c r="L22" s="246">
        <f t="shared" si="1"/>
        <v>1000000</v>
      </c>
      <c r="M22" s="395"/>
      <c r="N22" s="295"/>
    </row>
    <row r="23" spans="1:14" s="74" customFormat="1" ht="30" x14ac:dyDescent="0.25">
      <c r="A23" s="242"/>
      <c r="B23" s="76">
        <v>29</v>
      </c>
      <c r="C23" s="10" t="s">
        <v>5802</v>
      </c>
      <c r="D23" s="301" t="s">
        <v>4343</v>
      </c>
      <c r="E23" s="21"/>
      <c r="F23" s="21" t="s">
        <v>5741</v>
      </c>
      <c r="G23" s="238"/>
      <c r="H23" s="407">
        <v>1000000</v>
      </c>
      <c r="I23" s="25"/>
      <c r="J23" s="24">
        <f t="shared" si="0"/>
        <v>453277900</v>
      </c>
      <c r="K23" s="71" t="s">
        <v>4566</v>
      </c>
      <c r="L23" s="246">
        <f t="shared" si="1"/>
        <v>1000000</v>
      </c>
      <c r="M23" s="224"/>
      <c r="N23" s="73"/>
    </row>
    <row r="24" spans="1:14" s="74" customFormat="1" ht="30" x14ac:dyDescent="0.25">
      <c r="A24" s="242"/>
      <c r="B24" s="76">
        <v>29</v>
      </c>
      <c r="C24" s="10" t="s">
        <v>5803</v>
      </c>
      <c r="D24" s="301" t="s">
        <v>5800</v>
      </c>
      <c r="E24" s="21"/>
      <c r="F24" s="21" t="s">
        <v>5742</v>
      </c>
      <c r="G24" s="238"/>
      <c r="H24" s="407">
        <v>2000000</v>
      </c>
      <c r="I24" s="25"/>
      <c r="J24" s="24">
        <f t="shared" si="0"/>
        <v>455277900</v>
      </c>
      <c r="K24" s="71" t="s">
        <v>5804</v>
      </c>
      <c r="L24" s="246">
        <f t="shared" si="1"/>
        <v>2000000</v>
      </c>
      <c r="M24" s="224"/>
      <c r="N24" s="73"/>
    </row>
    <row r="25" spans="1:14" s="74" customFormat="1" ht="26.25" x14ac:dyDescent="0.25">
      <c r="A25" s="242"/>
      <c r="B25" s="76">
        <v>29</v>
      </c>
      <c r="C25" s="10" t="s">
        <v>5805</v>
      </c>
      <c r="D25" s="301" t="s">
        <v>1449</v>
      </c>
      <c r="E25" s="21"/>
      <c r="F25" s="21" t="s">
        <v>5743</v>
      </c>
      <c r="G25" s="238"/>
      <c r="H25" s="407">
        <v>1000000</v>
      </c>
      <c r="I25" s="25"/>
      <c r="J25" s="24">
        <f t="shared" si="0"/>
        <v>456277900</v>
      </c>
      <c r="K25" s="71" t="s">
        <v>1827</v>
      </c>
      <c r="L25" s="246">
        <f t="shared" si="1"/>
        <v>1000000</v>
      </c>
      <c r="M25" s="224"/>
      <c r="N25" s="73"/>
    </row>
    <row r="26" spans="1:14" s="74" customFormat="1" ht="26.25" x14ac:dyDescent="0.25">
      <c r="A26" s="242"/>
      <c r="B26" s="9">
        <v>2</v>
      </c>
      <c r="C26" s="10" t="s">
        <v>5806</v>
      </c>
      <c r="D26" s="301" t="s">
        <v>1260</v>
      </c>
      <c r="E26" s="21"/>
      <c r="F26" s="21" t="s">
        <v>5744</v>
      </c>
      <c r="G26" s="238"/>
      <c r="H26" s="384">
        <v>1000000</v>
      </c>
      <c r="I26" s="25"/>
      <c r="J26" s="24">
        <f t="shared" si="0"/>
        <v>457277900</v>
      </c>
      <c r="K26" s="71" t="s">
        <v>3496</v>
      </c>
      <c r="L26" s="246">
        <f t="shared" si="1"/>
        <v>1000000</v>
      </c>
      <c r="M26" s="224"/>
      <c r="N26" s="73"/>
    </row>
    <row r="27" spans="1:14" s="74" customFormat="1" ht="26.25" x14ac:dyDescent="0.25">
      <c r="A27" s="242"/>
      <c r="B27" s="9">
        <v>2</v>
      </c>
      <c r="C27" s="10" t="s">
        <v>5807</v>
      </c>
      <c r="D27" s="301" t="s">
        <v>1395</v>
      </c>
      <c r="E27" s="21"/>
      <c r="F27" s="21" t="s">
        <v>5745</v>
      </c>
      <c r="G27" s="238"/>
      <c r="H27" s="283">
        <v>800000</v>
      </c>
      <c r="I27" s="25"/>
      <c r="J27" s="24">
        <f t="shared" si="0"/>
        <v>458077900</v>
      </c>
      <c r="K27" s="71" t="s">
        <v>4296</v>
      </c>
      <c r="L27" s="246">
        <f t="shared" si="1"/>
        <v>800000</v>
      </c>
      <c r="M27" s="224"/>
      <c r="N27" s="73"/>
    </row>
    <row r="28" spans="1:14" s="74" customFormat="1" ht="26.25" x14ac:dyDescent="0.25">
      <c r="A28" s="242"/>
      <c r="B28" s="9">
        <v>2</v>
      </c>
      <c r="C28" s="10" t="s">
        <v>5808</v>
      </c>
      <c r="D28" s="301" t="s">
        <v>1449</v>
      </c>
      <c r="E28" s="21"/>
      <c r="F28" s="21" t="s">
        <v>5746</v>
      </c>
      <c r="G28" s="238"/>
      <c r="H28" s="283">
        <v>2200000</v>
      </c>
      <c r="I28" s="25"/>
      <c r="J28" s="24">
        <f t="shared" si="0"/>
        <v>460277900</v>
      </c>
      <c r="K28" s="71" t="s">
        <v>4296</v>
      </c>
      <c r="L28" s="246">
        <f t="shared" si="1"/>
        <v>2200000</v>
      </c>
      <c r="M28" s="224"/>
      <c r="N28" s="73"/>
    </row>
    <row r="29" spans="1:14" s="70" customFormat="1" ht="30" x14ac:dyDescent="0.2">
      <c r="A29" s="8"/>
      <c r="B29" s="9">
        <v>2</v>
      </c>
      <c r="C29" s="10" t="s">
        <v>5809</v>
      </c>
      <c r="D29" s="301" t="s">
        <v>219</v>
      </c>
      <c r="E29" s="21"/>
      <c r="F29" s="21" t="s">
        <v>5747</v>
      </c>
      <c r="G29" s="14"/>
      <c r="H29" s="324">
        <v>1000000</v>
      </c>
      <c r="I29" s="397"/>
      <c r="J29" s="24">
        <f t="shared" si="0"/>
        <v>461277900</v>
      </c>
      <c r="K29" s="67" t="s">
        <v>5810</v>
      </c>
      <c r="L29" s="246">
        <f t="shared" si="1"/>
        <v>1000000</v>
      </c>
      <c r="M29" s="395"/>
      <c r="N29" s="69"/>
    </row>
    <row r="30" spans="1:14" s="70" customFormat="1" ht="25.5" x14ac:dyDescent="0.2">
      <c r="A30" s="8"/>
      <c r="B30" s="9">
        <v>2</v>
      </c>
      <c r="C30" s="10" t="s">
        <v>5811</v>
      </c>
      <c r="D30" s="11" t="s">
        <v>2819</v>
      </c>
      <c r="E30" s="21"/>
      <c r="F30" s="21" t="s">
        <v>5748</v>
      </c>
      <c r="G30" s="14"/>
      <c r="H30" s="283">
        <v>5000000</v>
      </c>
      <c r="I30" s="397"/>
      <c r="J30" s="24">
        <f t="shared" si="0"/>
        <v>466277900</v>
      </c>
      <c r="K30" s="67" t="s">
        <v>5812</v>
      </c>
      <c r="L30" s="246">
        <f t="shared" si="1"/>
        <v>5000000</v>
      </c>
      <c r="M30" s="395"/>
      <c r="N30" s="69"/>
    </row>
    <row r="31" spans="1:14" s="70" customFormat="1" ht="25.5" x14ac:dyDescent="0.2">
      <c r="A31" s="8"/>
      <c r="B31" s="9">
        <v>2</v>
      </c>
      <c r="C31" s="10" t="s">
        <v>5813</v>
      </c>
      <c r="D31" s="11" t="s">
        <v>5814</v>
      </c>
      <c r="E31" s="21"/>
      <c r="F31" s="21" t="s">
        <v>5749</v>
      </c>
      <c r="G31" s="14"/>
      <c r="H31" s="324">
        <v>3200000</v>
      </c>
      <c r="I31" s="397"/>
      <c r="J31" s="24">
        <f t="shared" si="0"/>
        <v>469477900</v>
      </c>
      <c r="K31" s="67" t="s">
        <v>5815</v>
      </c>
      <c r="L31" s="246">
        <f t="shared" si="1"/>
        <v>3200000</v>
      </c>
      <c r="M31" s="395"/>
      <c r="N31" s="69"/>
    </row>
    <row r="32" spans="1:14" s="70" customFormat="1" ht="25.5" x14ac:dyDescent="0.2">
      <c r="A32" s="8"/>
      <c r="B32" s="9">
        <v>2</v>
      </c>
      <c r="C32" s="10" t="s">
        <v>5816</v>
      </c>
      <c r="D32" s="11" t="s">
        <v>219</v>
      </c>
      <c r="E32" s="21"/>
      <c r="F32" s="21" t="s">
        <v>5750</v>
      </c>
      <c r="G32" s="14"/>
      <c r="H32" s="324">
        <v>2000000</v>
      </c>
      <c r="I32" s="397"/>
      <c r="J32" s="24">
        <f t="shared" si="0"/>
        <v>471477900</v>
      </c>
      <c r="K32" s="67" t="s">
        <v>1237</v>
      </c>
      <c r="L32" s="246">
        <f t="shared" si="1"/>
        <v>2000000</v>
      </c>
      <c r="M32" s="395"/>
      <c r="N32" s="69"/>
    </row>
    <row r="33" spans="1:14" s="70" customFormat="1" ht="25.5" x14ac:dyDescent="0.2">
      <c r="A33" s="8"/>
      <c r="B33" s="9">
        <v>2</v>
      </c>
      <c r="C33" s="10" t="s">
        <v>5817</v>
      </c>
      <c r="D33" s="11" t="s">
        <v>219</v>
      </c>
      <c r="E33" s="21"/>
      <c r="F33" s="21" t="s">
        <v>5751</v>
      </c>
      <c r="G33" s="14"/>
      <c r="H33" s="324">
        <v>3000000</v>
      </c>
      <c r="I33" s="397"/>
      <c r="J33" s="24">
        <f t="shared" si="0"/>
        <v>474477900</v>
      </c>
      <c r="K33" s="67" t="s">
        <v>5818</v>
      </c>
      <c r="L33" s="246">
        <f t="shared" si="1"/>
        <v>3000000</v>
      </c>
      <c r="M33" s="395"/>
      <c r="N33" s="69"/>
    </row>
    <row r="34" spans="1:14" s="70" customFormat="1" ht="25.5" x14ac:dyDescent="0.2">
      <c r="A34" s="8"/>
      <c r="B34" s="9">
        <v>2</v>
      </c>
      <c r="C34" s="10" t="s">
        <v>5819</v>
      </c>
      <c r="D34" s="11" t="s">
        <v>1297</v>
      </c>
      <c r="E34" s="21"/>
      <c r="F34" s="21" t="s">
        <v>5752</v>
      </c>
      <c r="G34" s="14"/>
      <c r="H34" s="324">
        <v>800000</v>
      </c>
      <c r="I34" s="397"/>
      <c r="J34" s="24">
        <f t="shared" si="0"/>
        <v>475277900</v>
      </c>
      <c r="K34" s="67" t="s">
        <v>2307</v>
      </c>
      <c r="L34" s="246">
        <f t="shared" si="1"/>
        <v>800000</v>
      </c>
      <c r="M34" s="395"/>
      <c r="N34" s="69"/>
    </row>
    <row r="35" spans="1:14" s="70" customFormat="1" ht="25.5" x14ac:dyDescent="0.2">
      <c r="A35" s="8"/>
      <c r="B35" s="9">
        <v>2</v>
      </c>
      <c r="C35" s="10" t="s">
        <v>5820</v>
      </c>
      <c r="D35" s="11" t="s">
        <v>1267</v>
      </c>
      <c r="E35" s="21"/>
      <c r="F35" s="21" t="s">
        <v>5753</v>
      </c>
      <c r="G35" s="14"/>
      <c r="H35" s="407">
        <v>1000000</v>
      </c>
      <c r="I35" s="397"/>
      <c r="J35" s="24">
        <f t="shared" si="0"/>
        <v>476277900</v>
      </c>
      <c r="K35" s="67" t="s">
        <v>2307</v>
      </c>
      <c r="L35" s="246">
        <f t="shared" si="1"/>
        <v>1000000</v>
      </c>
      <c r="M35" s="395"/>
      <c r="N35" s="69"/>
    </row>
    <row r="36" spans="1:14" s="70" customFormat="1" ht="25.5" x14ac:dyDescent="0.2">
      <c r="A36" s="8"/>
      <c r="B36" s="9">
        <v>2</v>
      </c>
      <c r="C36" s="10" t="s">
        <v>5821</v>
      </c>
      <c r="D36" s="11" t="s">
        <v>1297</v>
      </c>
      <c r="E36" s="21"/>
      <c r="F36" s="21" t="s">
        <v>5754</v>
      </c>
      <c r="G36" s="14"/>
      <c r="H36" s="407">
        <v>1600000</v>
      </c>
      <c r="I36" s="397"/>
      <c r="J36" s="24">
        <f t="shared" si="0"/>
        <v>477877900</v>
      </c>
      <c r="K36" s="67" t="s">
        <v>5822</v>
      </c>
      <c r="L36" s="246">
        <f t="shared" si="1"/>
        <v>1600000</v>
      </c>
      <c r="M36" s="395"/>
      <c r="N36" s="69"/>
    </row>
    <row r="37" spans="1:14" s="70" customFormat="1" ht="25.5" x14ac:dyDescent="0.2">
      <c r="A37" s="8"/>
      <c r="B37" s="9">
        <v>2</v>
      </c>
      <c r="C37" s="10" t="s">
        <v>5823</v>
      </c>
      <c r="D37" s="11" t="s">
        <v>1830</v>
      </c>
      <c r="E37" s="21"/>
      <c r="F37" s="21" t="s">
        <v>5755</v>
      </c>
      <c r="G37" s="14"/>
      <c r="H37" s="407">
        <v>2000000</v>
      </c>
      <c r="I37" s="397"/>
      <c r="J37" s="24">
        <f t="shared" si="0"/>
        <v>479877900</v>
      </c>
      <c r="K37" s="67" t="s">
        <v>1480</v>
      </c>
      <c r="L37" s="246">
        <f t="shared" si="1"/>
        <v>2000000</v>
      </c>
      <c r="M37" s="395"/>
      <c r="N37" s="69"/>
    </row>
    <row r="38" spans="1:14" s="74" customFormat="1" ht="25.5" x14ac:dyDescent="0.2">
      <c r="A38" s="25"/>
      <c r="B38" s="9">
        <v>2</v>
      </c>
      <c r="C38" s="19" t="s">
        <v>5824</v>
      </c>
      <c r="D38" s="302" t="s">
        <v>2819</v>
      </c>
      <c r="E38" s="21"/>
      <c r="F38" s="21" t="s">
        <v>5756</v>
      </c>
      <c r="G38" s="238"/>
      <c r="H38" s="407">
        <v>3000000</v>
      </c>
      <c r="I38" s="25"/>
      <c r="J38" s="24">
        <f t="shared" si="0"/>
        <v>482877900</v>
      </c>
      <c r="K38" s="71" t="s">
        <v>5826</v>
      </c>
      <c r="L38" s="246">
        <f t="shared" si="1"/>
        <v>3000000</v>
      </c>
      <c r="M38" s="224"/>
      <c r="N38" s="73"/>
    </row>
    <row r="39" spans="1:14" s="74" customFormat="1" ht="25.5" x14ac:dyDescent="0.2">
      <c r="A39" s="25"/>
      <c r="B39" s="9">
        <v>2</v>
      </c>
      <c r="C39" s="19" t="s">
        <v>5825</v>
      </c>
      <c r="D39" s="302" t="s">
        <v>2819</v>
      </c>
      <c r="E39" s="21"/>
      <c r="F39" s="21" t="s">
        <v>5757</v>
      </c>
      <c r="G39" s="238"/>
      <c r="H39" s="407">
        <v>3000000</v>
      </c>
      <c r="I39" s="25"/>
      <c r="J39" s="24">
        <f t="shared" si="0"/>
        <v>485877900</v>
      </c>
      <c r="K39" s="71" t="s">
        <v>5428</v>
      </c>
      <c r="L39" s="246">
        <f t="shared" si="1"/>
        <v>3000000</v>
      </c>
      <c r="M39" s="224"/>
      <c r="N39" s="73"/>
    </row>
    <row r="40" spans="1:14" s="74" customFormat="1" ht="25.5" x14ac:dyDescent="0.2">
      <c r="A40" s="25"/>
      <c r="B40" s="9">
        <v>2</v>
      </c>
      <c r="C40" s="19" t="s">
        <v>5827</v>
      </c>
      <c r="D40" s="302" t="s">
        <v>1297</v>
      </c>
      <c r="E40" s="21"/>
      <c r="F40" s="21" t="s">
        <v>5758</v>
      </c>
      <c r="G40" s="22"/>
      <c r="H40" s="407">
        <v>1150000</v>
      </c>
      <c r="I40" s="25"/>
      <c r="J40" s="24">
        <f t="shared" si="0"/>
        <v>487027900</v>
      </c>
      <c r="K40" s="71" t="s">
        <v>3537</v>
      </c>
      <c r="L40" s="246">
        <f t="shared" si="1"/>
        <v>1150000</v>
      </c>
      <c r="M40" s="224"/>
      <c r="N40" s="73"/>
    </row>
    <row r="41" spans="1:14" s="74" customFormat="1" ht="25.5" x14ac:dyDescent="0.2">
      <c r="A41" s="25"/>
      <c r="B41" s="9">
        <v>2</v>
      </c>
      <c r="C41" s="19" t="s">
        <v>5828</v>
      </c>
      <c r="D41" s="20" t="s">
        <v>1244</v>
      </c>
      <c r="E41" s="21"/>
      <c r="F41" s="21" t="s">
        <v>5759</v>
      </c>
      <c r="G41" s="22"/>
      <c r="H41" s="407">
        <v>1050000</v>
      </c>
      <c r="I41" s="25"/>
      <c r="J41" s="24">
        <f t="shared" si="0"/>
        <v>488077900</v>
      </c>
      <c r="K41" s="71" t="s">
        <v>5829</v>
      </c>
      <c r="L41" s="246">
        <f t="shared" si="1"/>
        <v>1050000</v>
      </c>
      <c r="M41" s="224"/>
      <c r="N41" s="73"/>
    </row>
    <row r="42" spans="1:14" s="74" customFormat="1" ht="25.5" x14ac:dyDescent="0.2">
      <c r="A42" s="25"/>
      <c r="B42" s="9">
        <v>2</v>
      </c>
      <c r="C42" s="19" t="s">
        <v>2134</v>
      </c>
      <c r="D42" s="20" t="s">
        <v>1297</v>
      </c>
      <c r="E42" s="21"/>
      <c r="F42" s="21" t="s">
        <v>5760</v>
      </c>
      <c r="G42" s="22"/>
      <c r="H42" s="407">
        <v>800000</v>
      </c>
      <c r="I42" s="25"/>
      <c r="J42" s="24">
        <f t="shared" si="0"/>
        <v>488877900</v>
      </c>
      <c r="K42" s="71" t="s">
        <v>2798</v>
      </c>
      <c r="L42" s="246">
        <f t="shared" si="1"/>
        <v>800000</v>
      </c>
      <c r="M42" s="224"/>
      <c r="N42" s="73"/>
    </row>
    <row r="43" spans="1:14" s="74" customFormat="1" ht="25.5" x14ac:dyDescent="0.2">
      <c r="A43" s="25"/>
      <c r="B43" s="9">
        <v>2</v>
      </c>
      <c r="C43" s="19" t="s">
        <v>5830</v>
      </c>
      <c r="D43" s="20" t="s">
        <v>1267</v>
      </c>
      <c r="E43" s="21"/>
      <c r="F43" s="21" t="s">
        <v>5761</v>
      </c>
      <c r="G43" s="22"/>
      <c r="H43" s="407">
        <v>1500000</v>
      </c>
      <c r="I43" s="25"/>
      <c r="J43" s="24">
        <f t="shared" si="0"/>
        <v>490377900</v>
      </c>
      <c r="K43" s="71" t="s">
        <v>2798</v>
      </c>
      <c r="L43" s="246">
        <f t="shared" si="1"/>
        <v>1500000</v>
      </c>
      <c r="M43" s="224"/>
      <c r="N43" s="73"/>
    </row>
    <row r="44" spans="1:14" s="74" customFormat="1" ht="25.5" x14ac:dyDescent="0.2">
      <c r="A44" s="25"/>
      <c r="B44" s="9">
        <v>2</v>
      </c>
      <c r="C44" s="19" t="s">
        <v>5831</v>
      </c>
      <c r="D44" s="20" t="s">
        <v>1227</v>
      </c>
      <c r="E44" s="21"/>
      <c r="F44" s="21" t="s">
        <v>5762</v>
      </c>
      <c r="G44" s="22"/>
      <c r="H44" s="407">
        <v>500000</v>
      </c>
      <c r="I44" s="25"/>
      <c r="J44" s="24">
        <f t="shared" si="0"/>
        <v>490877900</v>
      </c>
      <c r="K44" s="71" t="s">
        <v>4954</v>
      </c>
      <c r="L44" s="246">
        <f t="shared" si="1"/>
        <v>500000</v>
      </c>
      <c r="M44" s="224"/>
      <c r="N44" s="73"/>
    </row>
    <row r="45" spans="1:14" s="74" customFormat="1" ht="25.5" x14ac:dyDescent="0.2">
      <c r="A45" s="25"/>
      <c r="B45" s="9">
        <v>2</v>
      </c>
      <c r="C45" s="19" t="s">
        <v>5832</v>
      </c>
      <c r="D45" s="20" t="s">
        <v>1449</v>
      </c>
      <c r="E45" s="21"/>
      <c r="F45" s="21" t="s">
        <v>5763</v>
      </c>
      <c r="G45" s="22"/>
      <c r="H45" s="452">
        <v>4000000</v>
      </c>
      <c r="I45" s="25"/>
      <c r="J45" s="24">
        <f t="shared" si="0"/>
        <v>494877900</v>
      </c>
      <c r="K45" s="71" t="s">
        <v>3094</v>
      </c>
      <c r="L45" s="246">
        <f t="shared" si="1"/>
        <v>4000000</v>
      </c>
      <c r="M45" s="224"/>
      <c r="N45" s="73"/>
    </row>
    <row r="46" spans="1:14" s="74" customFormat="1" ht="25.5" x14ac:dyDescent="0.2">
      <c r="A46" s="25"/>
      <c r="B46" s="9">
        <v>2</v>
      </c>
      <c r="C46" s="19" t="s">
        <v>5833</v>
      </c>
      <c r="D46" s="302" t="s">
        <v>1395</v>
      </c>
      <c r="E46" s="21"/>
      <c r="F46" s="21" t="s">
        <v>5764</v>
      </c>
      <c r="G46" s="22"/>
      <c r="H46" s="452">
        <v>1000000</v>
      </c>
      <c r="I46" s="25"/>
      <c r="J46" s="24">
        <f t="shared" si="0"/>
        <v>495877900</v>
      </c>
      <c r="K46" s="71" t="s">
        <v>3683</v>
      </c>
      <c r="L46" s="246">
        <f t="shared" si="1"/>
        <v>1000000</v>
      </c>
      <c r="M46" s="224"/>
      <c r="N46" s="73"/>
    </row>
    <row r="47" spans="1:14" s="74" customFormat="1" ht="25.5" x14ac:dyDescent="0.2">
      <c r="A47" s="25"/>
      <c r="B47" s="9">
        <v>2</v>
      </c>
      <c r="C47" s="19" t="s">
        <v>5834</v>
      </c>
      <c r="D47" s="302" t="s">
        <v>1265</v>
      </c>
      <c r="E47" s="21"/>
      <c r="F47" s="21" t="s">
        <v>5765</v>
      </c>
      <c r="G47" s="22"/>
      <c r="H47" s="452">
        <v>450000</v>
      </c>
      <c r="I47" s="25"/>
      <c r="J47" s="24">
        <f t="shared" si="0"/>
        <v>496327900</v>
      </c>
      <c r="K47" s="71" t="s">
        <v>2450</v>
      </c>
      <c r="L47" s="246">
        <f t="shared" si="1"/>
        <v>450000</v>
      </c>
      <c r="M47" s="224"/>
      <c r="N47" s="73"/>
    </row>
    <row r="48" spans="1:14" s="74" customFormat="1" ht="25.5" x14ac:dyDescent="0.2">
      <c r="A48" s="25"/>
      <c r="B48" s="9">
        <v>2</v>
      </c>
      <c r="C48" s="19" t="s">
        <v>5835</v>
      </c>
      <c r="D48" s="302" t="s">
        <v>1385</v>
      </c>
      <c r="E48" s="21"/>
      <c r="F48" s="21" t="s">
        <v>5766</v>
      </c>
      <c r="G48" s="22"/>
      <c r="H48" s="452">
        <v>1000000</v>
      </c>
      <c r="I48" s="25"/>
      <c r="J48" s="24">
        <f t="shared" si="0"/>
        <v>497327900</v>
      </c>
      <c r="K48" s="71" t="s">
        <v>1523</v>
      </c>
      <c r="L48" s="246">
        <f t="shared" si="1"/>
        <v>1000000</v>
      </c>
      <c r="M48" s="224"/>
      <c r="N48" s="73"/>
    </row>
    <row r="49" spans="1:14" s="74" customFormat="1" ht="30" x14ac:dyDescent="0.2">
      <c r="A49" s="25"/>
      <c r="B49" s="9">
        <v>2</v>
      </c>
      <c r="C49" s="19" t="s">
        <v>5836</v>
      </c>
      <c r="D49" s="20" t="s">
        <v>2627</v>
      </c>
      <c r="E49" s="21"/>
      <c r="F49" s="21" t="s">
        <v>5767</v>
      </c>
      <c r="G49" s="22"/>
      <c r="H49" s="452">
        <v>1000000</v>
      </c>
      <c r="I49" s="25"/>
      <c r="J49" s="24">
        <f t="shared" si="0"/>
        <v>498327900</v>
      </c>
      <c r="K49" s="71" t="s">
        <v>1523</v>
      </c>
      <c r="L49" s="246">
        <f t="shared" si="1"/>
        <v>1000000</v>
      </c>
      <c r="M49" s="224"/>
      <c r="N49" s="73"/>
    </row>
    <row r="50" spans="1:14" s="74" customFormat="1" ht="25.5" x14ac:dyDescent="0.2">
      <c r="A50" s="25"/>
      <c r="B50" s="9">
        <v>2</v>
      </c>
      <c r="C50" s="19" t="s">
        <v>5837</v>
      </c>
      <c r="D50" s="20" t="s">
        <v>1297</v>
      </c>
      <c r="E50" s="21"/>
      <c r="F50" s="21" t="s">
        <v>5768</v>
      </c>
      <c r="G50" s="22"/>
      <c r="H50" s="452">
        <v>610000</v>
      </c>
      <c r="I50" s="25"/>
      <c r="J50" s="24">
        <f t="shared" si="0"/>
        <v>498937900</v>
      </c>
      <c r="K50" s="71" t="s">
        <v>3553</v>
      </c>
      <c r="L50" s="246">
        <f t="shared" si="1"/>
        <v>610000</v>
      </c>
      <c r="M50" s="224"/>
      <c r="N50" s="73"/>
    </row>
    <row r="51" spans="1:14" s="74" customFormat="1" ht="25.5" x14ac:dyDescent="0.2">
      <c r="A51" s="25"/>
      <c r="B51" s="9">
        <v>2</v>
      </c>
      <c r="C51" s="19" t="s">
        <v>5838</v>
      </c>
      <c r="D51" s="20" t="s">
        <v>1395</v>
      </c>
      <c r="E51" s="21"/>
      <c r="F51" s="21" t="s">
        <v>5769</v>
      </c>
      <c r="G51" s="22"/>
      <c r="H51" s="452">
        <v>800000</v>
      </c>
      <c r="I51" s="25"/>
      <c r="J51" s="24">
        <f t="shared" si="0"/>
        <v>499737900</v>
      </c>
      <c r="K51" s="71" t="s">
        <v>2764</v>
      </c>
      <c r="L51" s="246">
        <f t="shared" si="1"/>
        <v>800000</v>
      </c>
      <c r="M51" s="224"/>
      <c r="N51" s="73"/>
    </row>
    <row r="52" spans="1:14" s="74" customFormat="1" ht="25.5" x14ac:dyDescent="0.2">
      <c r="A52" s="25"/>
      <c r="B52" s="9">
        <v>2</v>
      </c>
      <c r="C52" s="19" t="s">
        <v>5839</v>
      </c>
      <c r="D52" s="20" t="s">
        <v>110</v>
      </c>
      <c r="E52" s="21"/>
      <c r="F52" s="21" t="s">
        <v>5770</v>
      </c>
      <c r="G52" s="22"/>
      <c r="H52" s="452">
        <v>750000</v>
      </c>
      <c r="I52" s="25"/>
      <c r="J52" s="24">
        <f t="shared" si="0"/>
        <v>500487900</v>
      </c>
      <c r="K52" s="71" t="s">
        <v>4058</v>
      </c>
      <c r="L52" s="246">
        <f t="shared" si="1"/>
        <v>750000</v>
      </c>
      <c r="M52" s="224"/>
      <c r="N52" s="73"/>
    </row>
    <row r="53" spans="1:14" s="74" customFormat="1" ht="25.5" x14ac:dyDescent="0.2">
      <c r="A53" s="25"/>
      <c r="B53" s="18">
        <v>3</v>
      </c>
      <c r="C53" s="19" t="s">
        <v>5840</v>
      </c>
      <c r="D53" s="20" t="s">
        <v>2819</v>
      </c>
      <c r="E53" s="21"/>
      <c r="F53" s="21" t="s">
        <v>5771</v>
      </c>
      <c r="G53" s="22"/>
      <c r="H53" s="283">
        <v>2000000</v>
      </c>
      <c r="I53" s="25"/>
      <c r="J53" s="24">
        <f t="shared" si="0"/>
        <v>502487900</v>
      </c>
      <c r="K53" s="71" t="s">
        <v>4744</v>
      </c>
      <c r="L53" s="246">
        <f t="shared" si="1"/>
        <v>2000000</v>
      </c>
      <c r="M53" s="224"/>
      <c r="N53" s="73"/>
    </row>
    <row r="54" spans="1:14" s="74" customFormat="1" ht="25.5" x14ac:dyDescent="0.2">
      <c r="A54" s="25"/>
      <c r="B54" s="18">
        <v>3</v>
      </c>
      <c r="C54" s="19" t="s">
        <v>5841</v>
      </c>
      <c r="D54" s="20" t="s">
        <v>1260</v>
      </c>
      <c r="E54" s="21"/>
      <c r="F54" s="21" t="s">
        <v>5772</v>
      </c>
      <c r="G54" s="22"/>
      <c r="H54" s="283">
        <v>600000</v>
      </c>
      <c r="I54" s="25"/>
      <c r="J54" s="24">
        <f t="shared" si="0"/>
        <v>503087900</v>
      </c>
      <c r="K54" s="71" t="s">
        <v>3657</v>
      </c>
      <c r="L54" s="246">
        <f t="shared" si="1"/>
        <v>600000</v>
      </c>
      <c r="M54" s="224"/>
      <c r="N54" s="73"/>
    </row>
    <row r="55" spans="1:14" s="74" customFormat="1" ht="25.5" x14ac:dyDescent="0.2">
      <c r="A55" s="25"/>
      <c r="B55" s="18">
        <v>3</v>
      </c>
      <c r="C55" s="19" t="s">
        <v>5842</v>
      </c>
      <c r="D55" s="20" t="s">
        <v>1219</v>
      </c>
      <c r="E55" s="21"/>
      <c r="F55" s="21" t="s">
        <v>5773</v>
      </c>
      <c r="G55" s="22"/>
      <c r="H55" s="324">
        <v>200000</v>
      </c>
      <c r="I55" s="25"/>
      <c r="J55" s="24">
        <f t="shared" si="0"/>
        <v>503287900</v>
      </c>
      <c r="K55" s="71" t="s">
        <v>5374</v>
      </c>
      <c r="L55" s="246">
        <f t="shared" si="1"/>
        <v>200000</v>
      </c>
      <c r="M55" s="224"/>
      <c r="N55" s="73"/>
    </row>
    <row r="56" spans="1:14" s="74" customFormat="1" ht="25.5" x14ac:dyDescent="0.2">
      <c r="A56" s="25"/>
      <c r="B56" s="18">
        <v>3</v>
      </c>
      <c r="C56" s="19" t="s">
        <v>5843</v>
      </c>
      <c r="D56" s="20" t="s">
        <v>1219</v>
      </c>
      <c r="E56" s="21"/>
      <c r="F56" s="21" t="s">
        <v>5774</v>
      </c>
      <c r="G56" s="22"/>
      <c r="H56" s="283">
        <v>400000</v>
      </c>
      <c r="I56" s="25"/>
      <c r="J56" s="24">
        <f t="shared" si="0"/>
        <v>503687900</v>
      </c>
      <c r="K56" s="71" t="s">
        <v>5509</v>
      </c>
      <c r="L56" s="246">
        <f t="shared" si="1"/>
        <v>400000</v>
      </c>
      <c r="M56" s="224"/>
      <c r="N56" s="73"/>
    </row>
    <row r="57" spans="1:14" s="74" customFormat="1" ht="25.5" x14ac:dyDescent="0.2">
      <c r="A57" s="25"/>
      <c r="B57" s="18">
        <v>3</v>
      </c>
      <c r="C57" s="19" t="s">
        <v>5844</v>
      </c>
      <c r="D57" s="20" t="s">
        <v>1219</v>
      </c>
      <c r="E57" s="21"/>
      <c r="F57" s="21" t="s">
        <v>5775</v>
      </c>
      <c r="G57" s="22"/>
      <c r="H57" s="324">
        <v>200000</v>
      </c>
      <c r="I57" s="25"/>
      <c r="J57" s="24">
        <f t="shared" si="0"/>
        <v>503887900</v>
      </c>
      <c r="K57" s="71" t="s">
        <v>2391</v>
      </c>
      <c r="L57" s="246">
        <f t="shared" si="1"/>
        <v>200000</v>
      </c>
      <c r="M57" s="224"/>
      <c r="N57" s="73"/>
    </row>
    <row r="58" spans="1:14" s="74" customFormat="1" ht="30" x14ac:dyDescent="0.2">
      <c r="A58" s="25"/>
      <c r="B58" s="18">
        <v>3</v>
      </c>
      <c r="C58" s="19" t="s">
        <v>5845</v>
      </c>
      <c r="D58" s="20" t="s">
        <v>4343</v>
      </c>
      <c r="E58" s="21"/>
      <c r="F58" s="21" t="s">
        <v>5776</v>
      </c>
      <c r="G58" s="22"/>
      <c r="H58" s="324">
        <v>4000000</v>
      </c>
      <c r="I58" s="25"/>
      <c r="J58" s="24">
        <f t="shared" si="0"/>
        <v>507887900</v>
      </c>
      <c r="K58" s="71" t="s">
        <v>5432</v>
      </c>
      <c r="L58" s="246">
        <f t="shared" si="1"/>
        <v>4000000</v>
      </c>
      <c r="M58" s="224"/>
      <c r="N58" s="73"/>
    </row>
    <row r="59" spans="1:14" s="74" customFormat="1" ht="30" x14ac:dyDescent="0.2">
      <c r="A59" s="25"/>
      <c r="B59" s="18">
        <v>3</v>
      </c>
      <c r="C59" s="19" t="s">
        <v>5846</v>
      </c>
      <c r="D59" s="20" t="s">
        <v>4343</v>
      </c>
      <c r="E59" s="21"/>
      <c r="F59" s="21" t="s">
        <v>5777</v>
      </c>
      <c r="G59" s="22"/>
      <c r="H59" s="324">
        <v>5000000</v>
      </c>
      <c r="I59" s="25"/>
      <c r="J59" s="24">
        <f t="shared" si="0"/>
        <v>512887900</v>
      </c>
      <c r="K59" s="71" t="s">
        <v>5847</v>
      </c>
      <c r="L59" s="246">
        <f t="shared" si="1"/>
        <v>5000000</v>
      </c>
      <c r="M59" s="224"/>
      <c r="N59" s="73"/>
    </row>
    <row r="60" spans="1:14" s="74" customFormat="1" ht="25.5" x14ac:dyDescent="0.2">
      <c r="A60" s="25"/>
      <c r="B60" s="18">
        <v>3</v>
      </c>
      <c r="C60" s="19" t="s">
        <v>5848</v>
      </c>
      <c r="D60" s="20" t="s">
        <v>1476</v>
      </c>
      <c r="E60" s="21"/>
      <c r="F60" s="21" t="s">
        <v>5778</v>
      </c>
      <c r="G60" s="22"/>
      <c r="H60" s="324">
        <v>1600000</v>
      </c>
      <c r="I60" s="25"/>
      <c r="J60" s="24">
        <f t="shared" si="0"/>
        <v>514487900</v>
      </c>
      <c r="K60" s="71" t="s">
        <v>4887</v>
      </c>
      <c r="L60" s="246">
        <f t="shared" si="1"/>
        <v>1600000</v>
      </c>
      <c r="M60" s="224"/>
      <c r="N60" s="73"/>
    </row>
    <row r="61" spans="1:14" s="74" customFormat="1" ht="30" x14ac:dyDescent="0.2">
      <c r="A61" s="25"/>
      <c r="B61" s="18">
        <v>3</v>
      </c>
      <c r="C61" s="19" t="s">
        <v>5849</v>
      </c>
      <c r="D61" s="20" t="s">
        <v>5800</v>
      </c>
      <c r="E61" s="21"/>
      <c r="F61" s="21" t="s">
        <v>5779</v>
      </c>
      <c r="G61" s="22"/>
      <c r="H61" s="407">
        <v>13500000</v>
      </c>
      <c r="I61" s="25"/>
      <c r="J61" s="24">
        <f t="shared" si="0"/>
        <v>527987900</v>
      </c>
      <c r="K61" s="71" t="s">
        <v>5850</v>
      </c>
      <c r="L61" s="246">
        <f t="shared" si="1"/>
        <v>13500000</v>
      </c>
      <c r="M61" s="224"/>
      <c r="N61" s="73"/>
    </row>
    <row r="62" spans="1:14" s="74" customFormat="1" ht="25.5" x14ac:dyDescent="0.2">
      <c r="A62" s="25"/>
      <c r="B62" s="18">
        <v>3</v>
      </c>
      <c r="C62" s="19" t="s">
        <v>5851</v>
      </c>
      <c r="D62" s="20" t="s">
        <v>2819</v>
      </c>
      <c r="E62" s="21"/>
      <c r="F62" s="21" t="s">
        <v>5780</v>
      </c>
      <c r="G62" s="22"/>
      <c r="H62" s="407">
        <v>3000000</v>
      </c>
      <c r="I62" s="25"/>
      <c r="J62" s="24">
        <f t="shared" si="0"/>
        <v>530987900</v>
      </c>
      <c r="K62" s="71" t="s">
        <v>5852</v>
      </c>
      <c r="L62" s="246">
        <f t="shared" si="1"/>
        <v>3000000</v>
      </c>
      <c r="M62" s="224"/>
      <c r="N62" s="73"/>
    </row>
    <row r="63" spans="1:14" s="74" customFormat="1" ht="25.5" x14ac:dyDescent="0.2">
      <c r="A63" s="25"/>
      <c r="B63" s="18">
        <v>3</v>
      </c>
      <c r="C63" s="19" t="s">
        <v>5853</v>
      </c>
      <c r="D63" s="20" t="s">
        <v>1479</v>
      </c>
      <c r="E63" s="21"/>
      <c r="F63" s="21" t="s">
        <v>5781</v>
      </c>
      <c r="G63" s="22"/>
      <c r="H63" s="407">
        <v>2000000</v>
      </c>
      <c r="I63" s="25"/>
      <c r="J63" s="24">
        <f t="shared" si="0"/>
        <v>532987900</v>
      </c>
      <c r="K63" s="71" t="s">
        <v>2462</v>
      </c>
      <c r="L63" s="246">
        <f t="shared" si="1"/>
        <v>2000000</v>
      </c>
      <c r="M63" s="224"/>
      <c r="N63" s="73"/>
    </row>
    <row r="64" spans="1:14" s="74" customFormat="1" ht="51" x14ac:dyDescent="0.2">
      <c r="A64" s="25"/>
      <c r="B64" s="243">
        <v>2</v>
      </c>
      <c r="C64" s="94" t="s">
        <v>5869</v>
      </c>
      <c r="D64" s="244"/>
      <c r="E64" s="84"/>
      <c r="F64" s="84" t="s">
        <v>5860</v>
      </c>
      <c r="G64" s="238"/>
      <c r="H64" s="429"/>
      <c r="I64" s="237">
        <v>5518600</v>
      </c>
      <c r="J64" s="24">
        <f>+J63-I64</f>
        <v>527469300</v>
      </c>
      <c r="K64" s="71" t="s">
        <v>1552</v>
      </c>
      <c r="L64" s="246">
        <f>-I64</f>
        <v>-5518600</v>
      </c>
      <c r="M64" s="224" t="s">
        <v>5870</v>
      </c>
      <c r="N64" s="73"/>
    </row>
    <row r="65" spans="1:14" s="74" customFormat="1" ht="38.25" x14ac:dyDescent="0.2">
      <c r="A65" s="25"/>
      <c r="B65" s="243">
        <v>2</v>
      </c>
      <c r="C65" s="94" t="s">
        <v>5871</v>
      </c>
      <c r="D65" s="244"/>
      <c r="E65" s="84"/>
      <c r="F65" s="84" t="s">
        <v>5861</v>
      </c>
      <c r="G65" s="238"/>
      <c r="H65" s="429"/>
      <c r="I65" s="237">
        <v>1119000</v>
      </c>
      <c r="J65" s="24">
        <f t="shared" ref="J65:J72" si="2">+J64-I65</f>
        <v>526350300</v>
      </c>
      <c r="K65" s="71" t="s">
        <v>1270</v>
      </c>
      <c r="L65" s="246">
        <f t="shared" ref="L65:L72" si="3">-I65</f>
        <v>-1119000</v>
      </c>
      <c r="M65" s="224" t="s">
        <v>5870</v>
      </c>
      <c r="N65" s="73"/>
    </row>
    <row r="66" spans="1:14" s="74" customFormat="1" ht="38.25" x14ac:dyDescent="0.2">
      <c r="A66" s="25"/>
      <c r="B66" s="243">
        <v>2</v>
      </c>
      <c r="C66" s="94" t="s">
        <v>5872</v>
      </c>
      <c r="D66" s="244"/>
      <c r="E66" s="84"/>
      <c r="F66" s="84" t="s">
        <v>5862</v>
      </c>
      <c r="G66" s="238"/>
      <c r="H66" s="429"/>
      <c r="I66" s="237">
        <v>1747500</v>
      </c>
      <c r="J66" s="24">
        <f t="shared" si="2"/>
        <v>524602800</v>
      </c>
      <c r="K66" s="71" t="s">
        <v>1483</v>
      </c>
      <c r="L66" s="246">
        <f t="shared" si="3"/>
        <v>-1747500</v>
      </c>
      <c r="M66" s="224" t="s">
        <v>5870</v>
      </c>
      <c r="N66" s="73"/>
    </row>
    <row r="67" spans="1:14" s="74" customFormat="1" ht="25.5" x14ac:dyDescent="0.2">
      <c r="A67" s="25"/>
      <c r="B67" s="243">
        <v>2</v>
      </c>
      <c r="C67" s="94" t="s">
        <v>5873</v>
      </c>
      <c r="D67" s="244"/>
      <c r="E67" s="84"/>
      <c r="F67" s="84" t="s">
        <v>5863</v>
      </c>
      <c r="G67" s="238"/>
      <c r="H67" s="429"/>
      <c r="I67" s="237">
        <v>959000</v>
      </c>
      <c r="J67" s="24">
        <f t="shared" si="2"/>
        <v>523643800</v>
      </c>
      <c r="K67" s="71" t="s">
        <v>141</v>
      </c>
      <c r="L67" s="246">
        <f t="shared" si="3"/>
        <v>-959000</v>
      </c>
      <c r="M67" s="224" t="s">
        <v>5332</v>
      </c>
      <c r="N67" s="73"/>
    </row>
    <row r="68" spans="1:14" s="74" customFormat="1" ht="25.5" x14ac:dyDescent="0.2">
      <c r="A68" s="25"/>
      <c r="B68" s="243">
        <v>2</v>
      </c>
      <c r="C68" s="94" t="s">
        <v>5874</v>
      </c>
      <c r="D68" s="244"/>
      <c r="E68" s="84"/>
      <c r="F68" s="84" t="s">
        <v>5864</v>
      </c>
      <c r="G68" s="238"/>
      <c r="H68" s="429"/>
      <c r="I68" s="237">
        <v>992500</v>
      </c>
      <c r="J68" s="24">
        <f t="shared" si="2"/>
        <v>522651300</v>
      </c>
      <c r="K68" s="71" t="s">
        <v>5875</v>
      </c>
      <c r="L68" s="246">
        <f t="shared" si="3"/>
        <v>-992500</v>
      </c>
      <c r="M68" s="224" t="s">
        <v>5876</v>
      </c>
      <c r="N68" s="73"/>
    </row>
    <row r="69" spans="1:14" s="74" customFormat="1" ht="25.5" x14ac:dyDescent="0.2">
      <c r="A69" s="25"/>
      <c r="B69" s="243">
        <v>2</v>
      </c>
      <c r="C69" s="94" t="s">
        <v>5877</v>
      </c>
      <c r="D69" s="244"/>
      <c r="E69" s="84"/>
      <c r="F69" s="84" t="s">
        <v>5865</v>
      </c>
      <c r="G69" s="238"/>
      <c r="H69" s="429"/>
      <c r="I69" s="237">
        <v>985000</v>
      </c>
      <c r="J69" s="24">
        <f t="shared" si="2"/>
        <v>521666300</v>
      </c>
      <c r="K69" s="71" t="s">
        <v>1483</v>
      </c>
      <c r="L69" s="246">
        <f t="shared" si="3"/>
        <v>-985000</v>
      </c>
      <c r="M69" s="224" t="s">
        <v>5870</v>
      </c>
      <c r="N69" s="73"/>
    </row>
    <row r="70" spans="1:14" s="74" customFormat="1" ht="25.5" x14ac:dyDescent="0.2">
      <c r="A70" s="25"/>
      <c r="B70" s="243">
        <v>3</v>
      </c>
      <c r="C70" s="94" t="s">
        <v>5878</v>
      </c>
      <c r="D70" s="244"/>
      <c r="E70" s="84"/>
      <c r="F70" s="84" t="s">
        <v>5866</v>
      </c>
      <c r="G70" s="238"/>
      <c r="H70" s="429"/>
      <c r="I70" s="237">
        <v>1534000</v>
      </c>
      <c r="J70" s="24">
        <f t="shared" si="2"/>
        <v>520132300</v>
      </c>
      <c r="K70" s="71" t="s">
        <v>140</v>
      </c>
      <c r="L70" s="246">
        <f t="shared" si="3"/>
        <v>-1534000</v>
      </c>
      <c r="M70" s="224" t="s">
        <v>5332</v>
      </c>
      <c r="N70" s="73"/>
    </row>
    <row r="71" spans="1:14" s="74" customFormat="1" ht="25.5" x14ac:dyDescent="0.2">
      <c r="A71" s="25"/>
      <c r="B71" s="243">
        <v>3</v>
      </c>
      <c r="C71" s="94" t="s">
        <v>5879</v>
      </c>
      <c r="D71" s="244"/>
      <c r="E71" s="84"/>
      <c r="F71" s="84" t="s">
        <v>5867</v>
      </c>
      <c r="G71" s="238"/>
      <c r="H71" s="429"/>
      <c r="I71" s="237">
        <v>79762500</v>
      </c>
      <c r="J71" s="24">
        <f t="shared" si="2"/>
        <v>440369800</v>
      </c>
      <c r="K71" s="71" t="s">
        <v>141</v>
      </c>
      <c r="L71" s="246">
        <f t="shared" si="3"/>
        <v>-79762500</v>
      </c>
      <c r="M71" s="224" t="s">
        <v>5332</v>
      </c>
      <c r="N71" s="73"/>
    </row>
    <row r="72" spans="1:14" s="74" customFormat="1" ht="25.5" x14ac:dyDescent="0.2">
      <c r="A72" s="25"/>
      <c r="B72" s="243">
        <v>3</v>
      </c>
      <c r="C72" s="94" t="s">
        <v>5880</v>
      </c>
      <c r="D72" s="244"/>
      <c r="E72" s="84"/>
      <c r="F72" s="84" t="s">
        <v>5868</v>
      </c>
      <c r="G72" s="238"/>
      <c r="H72" s="429"/>
      <c r="I72" s="237">
        <v>250800</v>
      </c>
      <c r="J72" s="24">
        <f t="shared" si="2"/>
        <v>440119000</v>
      </c>
      <c r="K72" s="71" t="s">
        <v>3884</v>
      </c>
      <c r="L72" s="246">
        <f t="shared" si="3"/>
        <v>-250800</v>
      </c>
      <c r="M72" s="224" t="s">
        <v>5876</v>
      </c>
      <c r="N72" s="73"/>
    </row>
    <row r="73" spans="1:14" s="74" customFormat="1" ht="30" x14ac:dyDescent="0.2">
      <c r="A73" s="25"/>
      <c r="B73" s="18">
        <v>4</v>
      </c>
      <c r="C73" s="19" t="s">
        <v>5854</v>
      </c>
      <c r="D73" s="302" t="s">
        <v>2627</v>
      </c>
      <c r="E73" s="21"/>
      <c r="F73" s="21" t="s">
        <v>5782</v>
      </c>
      <c r="G73" s="22"/>
      <c r="H73" s="407">
        <v>3500000</v>
      </c>
      <c r="I73" s="25"/>
      <c r="J73" s="24">
        <f>+J72+H73</f>
        <v>443619000</v>
      </c>
      <c r="K73" s="71" t="s">
        <v>5855</v>
      </c>
      <c r="L73" s="246">
        <f t="shared" si="1"/>
        <v>3500000</v>
      </c>
      <c r="M73" s="224"/>
      <c r="N73" s="73"/>
    </row>
    <row r="74" spans="1:14" s="74" customFormat="1" ht="25.5" x14ac:dyDescent="0.2">
      <c r="A74" s="25"/>
      <c r="B74" s="18">
        <v>4</v>
      </c>
      <c r="C74" s="19" t="s">
        <v>5856</v>
      </c>
      <c r="D74" s="302" t="s">
        <v>622</v>
      </c>
      <c r="E74" s="21"/>
      <c r="F74" s="21" t="s">
        <v>5881</v>
      </c>
      <c r="G74" s="22"/>
      <c r="H74" s="384">
        <v>500000</v>
      </c>
      <c r="I74" s="25"/>
      <c r="J74" s="24">
        <f>+J73+H74</f>
        <v>444119000</v>
      </c>
      <c r="K74" s="71" t="s">
        <v>5857</v>
      </c>
      <c r="L74" s="246">
        <f t="shared" si="1"/>
        <v>500000</v>
      </c>
      <c r="M74" s="224"/>
      <c r="N74" s="73"/>
    </row>
    <row r="75" spans="1:14" s="74" customFormat="1" ht="25.5" x14ac:dyDescent="0.2">
      <c r="A75" s="25"/>
      <c r="B75" s="18">
        <v>4</v>
      </c>
      <c r="C75" s="19" t="s">
        <v>5858</v>
      </c>
      <c r="D75" s="302" t="s">
        <v>1449</v>
      </c>
      <c r="E75" s="21"/>
      <c r="F75" s="21" t="s">
        <v>5882</v>
      </c>
      <c r="G75" s="22"/>
      <c r="H75" s="384">
        <v>1000000</v>
      </c>
      <c r="I75" s="25"/>
      <c r="J75" s="24">
        <f>+J74+H75</f>
        <v>445119000</v>
      </c>
      <c r="K75" s="71" t="s">
        <v>5859</v>
      </c>
      <c r="L75" s="246">
        <f t="shared" si="1"/>
        <v>1000000</v>
      </c>
      <c r="M75" s="224"/>
      <c r="N75" s="73"/>
    </row>
    <row r="76" spans="1:14" s="74" customFormat="1" ht="25.5" x14ac:dyDescent="0.2">
      <c r="A76" s="25"/>
      <c r="B76" s="18">
        <v>4</v>
      </c>
      <c r="C76" s="19" t="s">
        <v>5927</v>
      </c>
      <c r="D76" s="302" t="s">
        <v>2642</v>
      </c>
      <c r="E76" s="21"/>
      <c r="F76" s="21" t="s">
        <v>5883</v>
      </c>
      <c r="G76" s="22"/>
      <c r="H76" s="283">
        <v>500000</v>
      </c>
      <c r="I76" s="25"/>
      <c r="J76" s="24">
        <f>+J75+H76</f>
        <v>445619000</v>
      </c>
      <c r="K76" s="71" t="s">
        <v>5928</v>
      </c>
      <c r="L76" s="246">
        <f t="shared" si="1"/>
        <v>500000</v>
      </c>
      <c r="M76" s="224"/>
      <c r="N76" s="73"/>
    </row>
    <row r="77" spans="1:14" s="74" customFormat="1" ht="25.5" x14ac:dyDescent="0.2">
      <c r="A77" s="25"/>
      <c r="B77" s="243">
        <v>4</v>
      </c>
      <c r="C77" s="94" t="s">
        <v>6013</v>
      </c>
      <c r="D77" s="244"/>
      <c r="E77" s="84"/>
      <c r="F77" s="84" t="s">
        <v>6010</v>
      </c>
      <c r="G77" s="238"/>
      <c r="H77" s="282"/>
      <c r="I77" s="237">
        <v>2010700</v>
      </c>
      <c r="J77" s="24">
        <f>+J76-I77</f>
        <v>443608300</v>
      </c>
      <c r="K77" s="71" t="s">
        <v>1552</v>
      </c>
      <c r="L77" s="246">
        <f>-I77</f>
        <v>-2010700</v>
      </c>
      <c r="M77" s="224" t="s">
        <v>5870</v>
      </c>
      <c r="N77" s="73"/>
    </row>
    <row r="78" spans="1:14" s="74" customFormat="1" ht="38.25" x14ac:dyDescent="0.2">
      <c r="A78" s="25"/>
      <c r="B78" s="243">
        <v>4</v>
      </c>
      <c r="C78" s="94" t="s">
        <v>6014</v>
      </c>
      <c r="D78" s="244"/>
      <c r="E78" s="84"/>
      <c r="F78" s="84" t="s">
        <v>6011</v>
      </c>
      <c r="G78" s="238"/>
      <c r="H78" s="282"/>
      <c r="I78" s="237">
        <v>5282400</v>
      </c>
      <c r="J78" s="24">
        <f>+J77-I78</f>
        <v>438325900</v>
      </c>
      <c r="K78" s="71" t="s">
        <v>141</v>
      </c>
      <c r="L78" s="246">
        <f>-I78</f>
        <v>-5282400</v>
      </c>
      <c r="M78" s="224" t="s">
        <v>5332</v>
      </c>
      <c r="N78" s="73"/>
    </row>
    <row r="79" spans="1:14" s="74" customFormat="1" ht="25.5" x14ac:dyDescent="0.2">
      <c r="A79" s="25"/>
      <c r="B79" s="243"/>
      <c r="C79" s="94" t="s">
        <v>6015</v>
      </c>
      <c r="D79" s="244"/>
      <c r="E79" s="84"/>
      <c r="F79" s="84" t="s">
        <v>6012</v>
      </c>
      <c r="G79" s="238"/>
      <c r="H79" s="282"/>
      <c r="I79" s="237">
        <v>54840100</v>
      </c>
      <c r="J79" s="24">
        <f>+J78-I79</f>
        <v>383485800</v>
      </c>
      <c r="K79" s="71" t="s">
        <v>141</v>
      </c>
      <c r="L79" s="246">
        <f>-I79</f>
        <v>-54840100</v>
      </c>
      <c r="M79" s="224" t="s">
        <v>5332</v>
      </c>
      <c r="N79" s="73"/>
    </row>
    <row r="80" spans="1:14" s="74" customFormat="1" ht="25.5" x14ac:dyDescent="0.2">
      <c r="A80" s="25"/>
      <c r="B80" s="18">
        <v>5</v>
      </c>
      <c r="C80" s="19" t="s">
        <v>5929</v>
      </c>
      <c r="D80" s="302" t="s">
        <v>1965</v>
      </c>
      <c r="E80" s="21"/>
      <c r="F80" s="21" t="s">
        <v>5884</v>
      </c>
      <c r="G80" s="22"/>
      <c r="H80" s="324">
        <v>2000000</v>
      </c>
      <c r="I80" s="25"/>
      <c r="J80" s="24">
        <f>+J79+H80</f>
        <v>385485800</v>
      </c>
      <c r="K80" s="71" t="s">
        <v>1441</v>
      </c>
      <c r="L80" s="246">
        <f t="shared" si="1"/>
        <v>2000000</v>
      </c>
      <c r="M80" s="224"/>
      <c r="N80" s="73"/>
    </row>
    <row r="81" spans="1:14" s="74" customFormat="1" ht="25.5" x14ac:dyDescent="0.2">
      <c r="A81" s="25"/>
      <c r="B81" s="18">
        <v>5</v>
      </c>
      <c r="C81" s="19" t="s">
        <v>5930</v>
      </c>
      <c r="D81" s="302" t="s">
        <v>5931</v>
      </c>
      <c r="E81" s="21"/>
      <c r="F81" s="21" t="s">
        <v>5885</v>
      </c>
      <c r="G81" s="22"/>
      <c r="H81" s="283">
        <v>500000</v>
      </c>
      <c r="I81" s="25"/>
      <c r="J81" s="24">
        <f t="shared" ref="J81:J133" si="4">+J80+H81</f>
        <v>385985800</v>
      </c>
      <c r="K81" s="71" t="s">
        <v>5932</v>
      </c>
      <c r="L81" s="246">
        <f t="shared" si="1"/>
        <v>500000</v>
      </c>
      <c r="M81" s="224"/>
      <c r="N81" s="73"/>
    </row>
    <row r="82" spans="1:14" s="74" customFormat="1" ht="25.5" x14ac:dyDescent="0.2">
      <c r="A82" s="25"/>
      <c r="B82" s="18">
        <v>5</v>
      </c>
      <c r="C82" s="19" t="s">
        <v>5933</v>
      </c>
      <c r="D82" s="20" t="s">
        <v>1251</v>
      </c>
      <c r="E82" s="21"/>
      <c r="F82" s="21" t="s">
        <v>5886</v>
      </c>
      <c r="G82" s="22"/>
      <c r="H82" s="324">
        <v>1000000</v>
      </c>
      <c r="I82" s="25"/>
      <c r="J82" s="24">
        <f t="shared" si="4"/>
        <v>386985800</v>
      </c>
      <c r="K82" s="71" t="s">
        <v>2381</v>
      </c>
      <c r="L82" s="246">
        <f t="shared" si="1"/>
        <v>1000000</v>
      </c>
      <c r="M82" s="224"/>
      <c r="N82" s="73"/>
    </row>
    <row r="83" spans="1:14" s="74" customFormat="1" ht="25.5" x14ac:dyDescent="0.2">
      <c r="A83" s="25"/>
      <c r="B83" s="18">
        <v>5</v>
      </c>
      <c r="C83" s="19" t="s">
        <v>5934</v>
      </c>
      <c r="D83" s="20" t="s">
        <v>1479</v>
      </c>
      <c r="E83" s="21"/>
      <c r="F83" s="21" t="s">
        <v>5887</v>
      </c>
      <c r="G83" s="22"/>
      <c r="H83" s="324">
        <v>3400000</v>
      </c>
      <c r="I83" s="25"/>
      <c r="J83" s="24">
        <f t="shared" si="4"/>
        <v>390385800</v>
      </c>
      <c r="K83" s="71" t="s">
        <v>3090</v>
      </c>
      <c r="L83" s="246">
        <f t="shared" si="1"/>
        <v>3400000</v>
      </c>
      <c r="M83" s="224"/>
      <c r="N83" s="73"/>
    </row>
    <row r="84" spans="1:14" s="74" customFormat="1" ht="30" x14ac:dyDescent="0.2">
      <c r="A84" s="25"/>
      <c r="B84" s="18">
        <v>5</v>
      </c>
      <c r="C84" s="19" t="s">
        <v>5935</v>
      </c>
      <c r="D84" s="20" t="s">
        <v>2627</v>
      </c>
      <c r="E84" s="21"/>
      <c r="F84" s="21" t="s">
        <v>5888</v>
      </c>
      <c r="G84" s="22"/>
      <c r="H84" s="283">
        <v>5000000</v>
      </c>
      <c r="I84" s="25"/>
      <c r="J84" s="24">
        <f t="shared" si="4"/>
        <v>395385800</v>
      </c>
      <c r="K84" s="71" t="s">
        <v>5350</v>
      </c>
      <c r="L84" s="246">
        <f t="shared" si="1"/>
        <v>5000000</v>
      </c>
      <c r="M84" s="224"/>
      <c r="N84" s="73"/>
    </row>
    <row r="85" spans="1:14" s="74" customFormat="1" ht="30" x14ac:dyDescent="0.2">
      <c r="A85" s="25"/>
      <c r="B85" s="18">
        <v>5</v>
      </c>
      <c r="C85" s="19" t="s">
        <v>5936</v>
      </c>
      <c r="D85" s="20" t="s">
        <v>5800</v>
      </c>
      <c r="E85" s="21"/>
      <c r="F85" s="21" t="s">
        <v>5889</v>
      </c>
      <c r="G85" s="22"/>
      <c r="H85" s="283">
        <v>3000000</v>
      </c>
      <c r="I85" s="25"/>
      <c r="J85" s="24">
        <f t="shared" si="4"/>
        <v>398385800</v>
      </c>
      <c r="K85" s="71" t="s">
        <v>5937</v>
      </c>
      <c r="L85" s="246">
        <f t="shared" si="1"/>
        <v>3000000</v>
      </c>
      <c r="M85" s="224"/>
      <c r="N85" s="73"/>
    </row>
    <row r="86" spans="1:14" s="74" customFormat="1" ht="25.5" x14ac:dyDescent="0.2">
      <c r="A86" s="25"/>
      <c r="B86" s="18">
        <v>5</v>
      </c>
      <c r="C86" s="19" t="s">
        <v>5938</v>
      </c>
      <c r="D86" s="20" t="s">
        <v>1449</v>
      </c>
      <c r="E86" s="21"/>
      <c r="F86" s="21" t="s">
        <v>5890</v>
      </c>
      <c r="G86" s="22"/>
      <c r="H86" s="283">
        <v>1000000</v>
      </c>
      <c r="I86" s="25"/>
      <c r="J86" s="24">
        <f t="shared" si="4"/>
        <v>399385800</v>
      </c>
      <c r="K86" s="71" t="s">
        <v>4855</v>
      </c>
      <c r="L86" s="246">
        <f t="shared" si="1"/>
        <v>1000000</v>
      </c>
      <c r="M86" s="224"/>
      <c r="N86" s="73"/>
    </row>
    <row r="87" spans="1:14" s="74" customFormat="1" ht="25.5" x14ac:dyDescent="0.2">
      <c r="A87" s="25"/>
      <c r="B87" s="18">
        <v>5</v>
      </c>
      <c r="C87" s="19" t="s">
        <v>5939</v>
      </c>
      <c r="D87" s="20" t="s">
        <v>1244</v>
      </c>
      <c r="E87" s="21"/>
      <c r="F87" s="21" t="s">
        <v>5891</v>
      </c>
      <c r="G87" s="22"/>
      <c r="H87" s="324">
        <v>1150000</v>
      </c>
      <c r="I87" s="25"/>
      <c r="J87" s="24">
        <f t="shared" si="4"/>
        <v>400535800</v>
      </c>
      <c r="K87" s="71" t="s">
        <v>1578</v>
      </c>
      <c r="L87" s="246">
        <f t="shared" ref="L87:L133" si="5">H87</f>
        <v>1150000</v>
      </c>
      <c r="M87" s="224"/>
      <c r="N87" s="73"/>
    </row>
    <row r="88" spans="1:14" s="74" customFormat="1" ht="25.5" x14ac:dyDescent="0.2">
      <c r="A88" s="25"/>
      <c r="B88" s="18">
        <v>5</v>
      </c>
      <c r="C88" s="19" t="s">
        <v>5940</v>
      </c>
      <c r="D88" s="20" t="s">
        <v>1219</v>
      </c>
      <c r="E88" s="21"/>
      <c r="F88" s="21" t="s">
        <v>5892</v>
      </c>
      <c r="G88" s="22"/>
      <c r="H88" s="283">
        <v>400000</v>
      </c>
      <c r="I88" s="25"/>
      <c r="J88" s="24">
        <f t="shared" si="4"/>
        <v>400935800</v>
      </c>
      <c r="K88" s="71" t="s">
        <v>2393</v>
      </c>
      <c r="L88" s="246">
        <f t="shared" si="5"/>
        <v>400000</v>
      </c>
      <c r="M88" s="224"/>
      <c r="N88" s="73"/>
    </row>
    <row r="89" spans="1:14" s="74" customFormat="1" ht="30" x14ac:dyDescent="0.2">
      <c r="A89" s="25"/>
      <c r="B89" s="18">
        <v>5</v>
      </c>
      <c r="C89" s="19" t="s">
        <v>5941</v>
      </c>
      <c r="D89" s="302" t="s">
        <v>2482</v>
      </c>
      <c r="E89" s="21"/>
      <c r="F89" s="21" t="s">
        <v>5893</v>
      </c>
      <c r="G89" s="22"/>
      <c r="H89" s="324">
        <v>5000000</v>
      </c>
      <c r="I89" s="25"/>
      <c r="J89" s="24">
        <f t="shared" si="4"/>
        <v>405935800</v>
      </c>
      <c r="K89" s="71" t="s">
        <v>2419</v>
      </c>
      <c r="L89" s="246">
        <f t="shared" si="5"/>
        <v>5000000</v>
      </c>
      <c r="M89" s="224"/>
      <c r="N89" s="73"/>
    </row>
    <row r="90" spans="1:14" s="74" customFormat="1" ht="25.5" x14ac:dyDescent="0.2">
      <c r="A90" s="25"/>
      <c r="B90" s="18">
        <v>5</v>
      </c>
      <c r="C90" s="19" t="s">
        <v>5942</v>
      </c>
      <c r="D90" s="302" t="s">
        <v>1433</v>
      </c>
      <c r="E90" s="21"/>
      <c r="F90" s="21" t="s">
        <v>5894</v>
      </c>
      <c r="G90" s="22"/>
      <c r="H90" s="324">
        <v>700000</v>
      </c>
      <c r="I90" s="25"/>
      <c r="J90" s="24">
        <f t="shared" si="4"/>
        <v>406635800</v>
      </c>
      <c r="K90" s="71" t="s">
        <v>4552</v>
      </c>
      <c r="L90" s="246">
        <f t="shared" si="5"/>
        <v>700000</v>
      </c>
      <c r="M90" s="224"/>
      <c r="N90" s="73"/>
    </row>
    <row r="91" spans="1:14" s="74" customFormat="1" ht="25.5" x14ac:dyDescent="0.2">
      <c r="A91" s="25"/>
      <c r="B91" s="18">
        <v>5</v>
      </c>
      <c r="C91" s="19" t="s">
        <v>5943</v>
      </c>
      <c r="D91" s="302" t="s">
        <v>1227</v>
      </c>
      <c r="E91" s="21"/>
      <c r="F91" s="21" t="s">
        <v>5895</v>
      </c>
      <c r="G91" s="22"/>
      <c r="H91" s="324">
        <v>800000</v>
      </c>
      <c r="I91" s="25"/>
      <c r="J91" s="24">
        <f t="shared" si="4"/>
        <v>407435800</v>
      </c>
      <c r="K91" s="71" t="s">
        <v>5944</v>
      </c>
      <c r="L91" s="246">
        <f t="shared" si="5"/>
        <v>800000</v>
      </c>
      <c r="M91" s="224"/>
      <c r="N91" s="73"/>
    </row>
    <row r="92" spans="1:14" s="74" customFormat="1" ht="25.5" x14ac:dyDescent="0.2">
      <c r="A92" s="25"/>
      <c r="B92" s="18">
        <v>5</v>
      </c>
      <c r="C92" s="19" t="s">
        <v>3630</v>
      </c>
      <c r="D92" s="302" t="s">
        <v>2642</v>
      </c>
      <c r="E92" s="21"/>
      <c r="F92" s="21" t="s">
        <v>5896</v>
      </c>
      <c r="G92" s="22"/>
      <c r="H92" s="324">
        <v>500000</v>
      </c>
      <c r="I92" s="25"/>
      <c r="J92" s="24">
        <f t="shared" si="4"/>
        <v>407935800</v>
      </c>
      <c r="K92" s="71" t="s">
        <v>4733</v>
      </c>
      <c r="L92" s="246">
        <f t="shared" si="5"/>
        <v>500000</v>
      </c>
      <c r="M92" s="224"/>
      <c r="N92" s="73"/>
    </row>
    <row r="93" spans="1:14" s="74" customFormat="1" ht="25.5" x14ac:dyDescent="0.2">
      <c r="A93" s="25"/>
      <c r="B93" s="18">
        <v>6</v>
      </c>
      <c r="C93" s="19" t="s">
        <v>5945</v>
      </c>
      <c r="D93" s="302" t="s">
        <v>622</v>
      </c>
      <c r="E93" s="21"/>
      <c r="F93" s="21" t="s">
        <v>5897</v>
      </c>
      <c r="G93" s="22"/>
      <c r="H93" s="283">
        <v>500000</v>
      </c>
      <c r="I93" s="25"/>
      <c r="J93" s="24">
        <f t="shared" si="4"/>
        <v>408435800</v>
      </c>
      <c r="K93" s="71" t="s">
        <v>434</v>
      </c>
      <c r="L93" s="246">
        <f t="shared" si="5"/>
        <v>500000</v>
      </c>
      <c r="M93" s="224"/>
      <c r="N93" s="73"/>
    </row>
    <row r="94" spans="1:14" s="74" customFormat="1" ht="25.5" x14ac:dyDescent="0.2">
      <c r="A94" s="25"/>
      <c r="B94" s="18">
        <v>6</v>
      </c>
      <c r="C94" s="19" t="s">
        <v>5946</v>
      </c>
      <c r="D94" s="302" t="s">
        <v>622</v>
      </c>
      <c r="E94" s="21"/>
      <c r="F94" s="21" t="s">
        <v>5898</v>
      </c>
      <c r="G94" s="22"/>
      <c r="H94" s="283">
        <v>445000</v>
      </c>
      <c r="I94" s="25"/>
      <c r="J94" s="24">
        <f t="shared" si="4"/>
        <v>408880800</v>
      </c>
      <c r="K94" s="71" t="s">
        <v>1532</v>
      </c>
      <c r="L94" s="246">
        <f t="shared" si="5"/>
        <v>445000</v>
      </c>
      <c r="M94" s="224"/>
      <c r="N94" s="73"/>
    </row>
    <row r="95" spans="1:14" s="74" customFormat="1" ht="25.5" x14ac:dyDescent="0.2">
      <c r="A95" s="25"/>
      <c r="B95" s="18">
        <v>6</v>
      </c>
      <c r="C95" s="19" t="s">
        <v>5947</v>
      </c>
      <c r="D95" s="302" t="s">
        <v>622</v>
      </c>
      <c r="E95" s="21"/>
      <c r="F95" s="21" t="s">
        <v>5899</v>
      </c>
      <c r="G95" s="22"/>
      <c r="H95" s="283">
        <v>500000</v>
      </c>
      <c r="I95" s="25"/>
      <c r="J95" s="24">
        <f t="shared" si="4"/>
        <v>409380800</v>
      </c>
      <c r="K95" s="71" t="s">
        <v>5948</v>
      </c>
      <c r="L95" s="246">
        <f t="shared" si="5"/>
        <v>500000</v>
      </c>
      <c r="M95" s="224"/>
      <c r="N95" s="73"/>
    </row>
    <row r="96" spans="1:14" s="74" customFormat="1" ht="25.5" x14ac:dyDescent="0.2">
      <c r="A96" s="25"/>
      <c r="B96" s="18">
        <v>6</v>
      </c>
      <c r="C96" s="19" t="s">
        <v>5949</v>
      </c>
      <c r="D96" s="302" t="s">
        <v>622</v>
      </c>
      <c r="E96" s="21"/>
      <c r="F96" s="21" t="s">
        <v>5900</v>
      </c>
      <c r="G96" s="22"/>
      <c r="H96" s="324">
        <v>536000</v>
      </c>
      <c r="I96" s="25"/>
      <c r="J96" s="24">
        <f t="shared" si="4"/>
        <v>409916800</v>
      </c>
      <c r="K96" s="71" t="s">
        <v>3347</v>
      </c>
      <c r="L96" s="246">
        <f t="shared" si="5"/>
        <v>536000</v>
      </c>
      <c r="M96" s="224"/>
      <c r="N96" s="73"/>
    </row>
    <row r="97" spans="1:14" s="74" customFormat="1" ht="25.5" x14ac:dyDescent="0.2">
      <c r="A97" s="25"/>
      <c r="B97" s="18">
        <v>6</v>
      </c>
      <c r="C97" s="19" t="s">
        <v>5950</v>
      </c>
      <c r="D97" s="302" t="s">
        <v>622</v>
      </c>
      <c r="E97" s="21"/>
      <c r="F97" s="21" t="s">
        <v>5901</v>
      </c>
      <c r="G97" s="22"/>
      <c r="H97" s="283">
        <v>611000</v>
      </c>
      <c r="I97" s="25"/>
      <c r="J97" s="24">
        <f t="shared" si="4"/>
        <v>410527800</v>
      </c>
      <c r="K97" s="71" t="s">
        <v>2703</v>
      </c>
      <c r="L97" s="246">
        <f t="shared" si="5"/>
        <v>611000</v>
      </c>
      <c r="M97" s="224"/>
      <c r="N97" s="73"/>
    </row>
    <row r="98" spans="1:14" s="74" customFormat="1" ht="25.5" x14ac:dyDescent="0.2">
      <c r="A98" s="25"/>
      <c r="B98" s="18">
        <v>6</v>
      </c>
      <c r="C98" s="19" t="s">
        <v>5951</v>
      </c>
      <c r="D98" s="302" t="s">
        <v>622</v>
      </c>
      <c r="E98" s="84"/>
      <c r="F98" s="21" t="s">
        <v>5902</v>
      </c>
      <c r="G98" s="238"/>
      <c r="H98" s="324">
        <v>575000</v>
      </c>
      <c r="I98" s="237"/>
      <c r="J98" s="24">
        <f t="shared" si="4"/>
        <v>411102800</v>
      </c>
      <c r="K98" s="71" t="s">
        <v>1270</v>
      </c>
      <c r="L98" s="246">
        <f t="shared" si="5"/>
        <v>575000</v>
      </c>
      <c r="M98" s="224"/>
      <c r="N98" s="73"/>
    </row>
    <row r="99" spans="1:14" s="74" customFormat="1" ht="25.5" x14ac:dyDescent="0.2">
      <c r="A99" s="25"/>
      <c r="B99" s="18">
        <v>6</v>
      </c>
      <c r="C99" s="19" t="s">
        <v>5952</v>
      </c>
      <c r="D99" s="302" t="s">
        <v>622</v>
      </c>
      <c r="E99" s="21"/>
      <c r="F99" s="21" t="s">
        <v>5903</v>
      </c>
      <c r="G99" s="22"/>
      <c r="H99" s="324">
        <v>500000</v>
      </c>
      <c r="I99" s="25"/>
      <c r="J99" s="24">
        <f t="shared" si="4"/>
        <v>411602800</v>
      </c>
      <c r="K99" s="71" t="s">
        <v>1483</v>
      </c>
      <c r="L99" s="246">
        <f t="shared" si="5"/>
        <v>500000</v>
      </c>
      <c r="M99" s="224"/>
      <c r="N99" s="73"/>
    </row>
    <row r="100" spans="1:14" s="74" customFormat="1" ht="25.5" x14ac:dyDescent="0.2">
      <c r="A100" s="25"/>
      <c r="B100" s="18">
        <v>6</v>
      </c>
      <c r="C100" s="19" t="s">
        <v>5953</v>
      </c>
      <c r="D100" s="302" t="s">
        <v>622</v>
      </c>
      <c r="E100" s="21"/>
      <c r="F100" s="21" t="s">
        <v>5904</v>
      </c>
      <c r="G100" s="22"/>
      <c r="H100" s="324">
        <v>500000</v>
      </c>
      <c r="I100" s="25"/>
      <c r="J100" s="24">
        <f t="shared" si="4"/>
        <v>412102800</v>
      </c>
      <c r="K100" s="71" t="s">
        <v>518</v>
      </c>
      <c r="L100" s="246">
        <f t="shared" si="5"/>
        <v>500000</v>
      </c>
      <c r="M100" s="224"/>
      <c r="N100" s="73"/>
    </row>
    <row r="101" spans="1:14" s="74" customFormat="1" ht="25.5" x14ac:dyDescent="0.2">
      <c r="A101" s="25"/>
      <c r="B101" s="18">
        <v>6</v>
      </c>
      <c r="C101" s="19" t="s">
        <v>5954</v>
      </c>
      <c r="D101" s="302" t="s">
        <v>622</v>
      </c>
      <c r="E101" s="21"/>
      <c r="F101" s="21" t="s">
        <v>5905</v>
      </c>
      <c r="G101" s="22"/>
      <c r="H101" s="324">
        <v>833400</v>
      </c>
      <c r="I101" s="25"/>
      <c r="J101" s="24">
        <f t="shared" si="4"/>
        <v>412936200</v>
      </c>
      <c r="K101" s="71" t="s">
        <v>3980</v>
      </c>
      <c r="L101" s="246">
        <f t="shared" si="5"/>
        <v>833400</v>
      </c>
      <c r="M101" s="224"/>
      <c r="N101" s="73"/>
    </row>
    <row r="102" spans="1:14" s="74" customFormat="1" ht="25.5" x14ac:dyDescent="0.2">
      <c r="A102" s="25"/>
      <c r="B102" s="18">
        <v>6</v>
      </c>
      <c r="C102" s="19" t="s">
        <v>5955</v>
      </c>
      <c r="D102" s="302" t="s">
        <v>622</v>
      </c>
      <c r="E102" s="21"/>
      <c r="F102" s="21" t="s">
        <v>5906</v>
      </c>
      <c r="G102" s="22"/>
      <c r="H102" s="407">
        <v>100000</v>
      </c>
      <c r="I102" s="25"/>
      <c r="J102" s="24">
        <f t="shared" si="4"/>
        <v>413036200</v>
      </c>
      <c r="K102" s="71" t="s">
        <v>1550</v>
      </c>
      <c r="L102" s="246">
        <f t="shared" si="5"/>
        <v>100000</v>
      </c>
      <c r="M102" s="224"/>
      <c r="N102" s="73"/>
    </row>
    <row r="103" spans="1:14" s="74" customFormat="1" ht="25.5" x14ac:dyDescent="0.2">
      <c r="A103" s="25"/>
      <c r="B103" s="18">
        <v>6</v>
      </c>
      <c r="C103" s="19" t="s">
        <v>5956</v>
      </c>
      <c r="D103" s="302" t="s">
        <v>622</v>
      </c>
      <c r="E103" s="21"/>
      <c r="F103" s="21" t="s">
        <v>5907</v>
      </c>
      <c r="G103" s="22"/>
      <c r="H103" s="407">
        <v>450000</v>
      </c>
      <c r="I103" s="25"/>
      <c r="J103" s="24">
        <f t="shared" si="4"/>
        <v>413486200</v>
      </c>
      <c r="K103" s="71" t="s">
        <v>5957</v>
      </c>
      <c r="L103" s="246">
        <f t="shared" si="5"/>
        <v>450000</v>
      </c>
      <c r="M103" s="224"/>
      <c r="N103" s="73"/>
    </row>
    <row r="104" spans="1:14" s="74" customFormat="1" ht="25.5" x14ac:dyDescent="0.2">
      <c r="A104" s="25"/>
      <c r="B104" s="18">
        <v>6</v>
      </c>
      <c r="C104" s="19" t="s">
        <v>5958</v>
      </c>
      <c r="D104" s="302" t="s">
        <v>622</v>
      </c>
      <c r="E104" s="21"/>
      <c r="F104" s="21" t="s">
        <v>5908</v>
      </c>
      <c r="G104" s="22"/>
      <c r="H104" s="407">
        <v>500000</v>
      </c>
      <c r="I104" s="25"/>
      <c r="J104" s="24">
        <f t="shared" si="4"/>
        <v>413986200</v>
      </c>
      <c r="K104" s="71" t="s">
        <v>202</v>
      </c>
      <c r="L104" s="246">
        <f t="shared" si="5"/>
        <v>500000</v>
      </c>
      <c r="M104" s="224"/>
      <c r="N104" s="73"/>
    </row>
    <row r="105" spans="1:14" s="74" customFormat="1" ht="25.5" x14ac:dyDescent="0.2">
      <c r="A105" s="25"/>
      <c r="B105" s="18">
        <v>6</v>
      </c>
      <c r="C105" s="19" t="s">
        <v>5959</v>
      </c>
      <c r="D105" s="302" t="s">
        <v>622</v>
      </c>
      <c r="E105" s="21"/>
      <c r="F105" s="21" t="s">
        <v>5909</v>
      </c>
      <c r="G105" s="22"/>
      <c r="H105" s="407">
        <v>750000</v>
      </c>
      <c r="I105" s="25"/>
      <c r="J105" s="24">
        <f t="shared" si="4"/>
        <v>414736200</v>
      </c>
      <c r="K105" s="71" t="s">
        <v>5960</v>
      </c>
      <c r="L105" s="246">
        <f t="shared" si="5"/>
        <v>750000</v>
      </c>
      <c r="M105" s="224"/>
      <c r="N105" s="73"/>
    </row>
    <row r="106" spans="1:14" s="74" customFormat="1" ht="25.5" x14ac:dyDescent="0.2">
      <c r="A106" s="25"/>
      <c r="B106" s="18">
        <v>6</v>
      </c>
      <c r="C106" s="19" t="s">
        <v>5961</v>
      </c>
      <c r="D106" s="302" t="s">
        <v>622</v>
      </c>
      <c r="E106" s="21"/>
      <c r="F106" s="21" t="s">
        <v>5910</v>
      </c>
      <c r="G106" s="22"/>
      <c r="H106" s="407">
        <v>150000</v>
      </c>
      <c r="I106" s="25"/>
      <c r="J106" s="24">
        <f t="shared" si="4"/>
        <v>414886200</v>
      </c>
      <c r="K106" s="71" t="s">
        <v>5962</v>
      </c>
      <c r="L106" s="246">
        <f t="shared" si="5"/>
        <v>150000</v>
      </c>
      <c r="M106" s="224"/>
      <c r="N106" s="73"/>
    </row>
    <row r="107" spans="1:14" s="74" customFormat="1" ht="25.5" x14ac:dyDescent="0.2">
      <c r="A107" s="25"/>
      <c r="B107" s="18">
        <v>6</v>
      </c>
      <c r="C107" s="19" t="s">
        <v>5963</v>
      </c>
      <c r="D107" s="302" t="s">
        <v>622</v>
      </c>
      <c r="E107" s="21"/>
      <c r="F107" s="21" t="s">
        <v>5911</v>
      </c>
      <c r="G107" s="22"/>
      <c r="H107" s="407">
        <v>750000</v>
      </c>
      <c r="I107" s="25"/>
      <c r="J107" s="24">
        <f t="shared" si="4"/>
        <v>415636200</v>
      </c>
      <c r="K107" s="71" t="s">
        <v>662</v>
      </c>
      <c r="L107" s="246">
        <f t="shared" si="5"/>
        <v>750000</v>
      </c>
      <c r="M107" s="224"/>
      <c r="N107" s="73"/>
    </row>
    <row r="108" spans="1:14" s="74" customFormat="1" ht="25.5" x14ac:dyDescent="0.2">
      <c r="A108" s="25"/>
      <c r="B108" s="18">
        <v>6</v>
      </c>
      <c r="C108" s="19" t="s">
        <v>5964</v>
      </c>
      <c r="D108" s="302" t="s">
        <v>622</v>
      </c>
      <c r="E108" s="21"/>
      <c r="F108" s="21" t="s">
        <v>5912</v>
      </c>
      <c r="G108" s="22"/>
      <c r="H108" s="407">
        <v>300000</v>
      </c>
      <c r="I108" s="25"/>
      <c r="J108" s="24">
        <f t="shared" si="4"/>
        <v>415936200</v>
      </c>
      <c r="K108" s="71" t="s">
        <v>3995</v>
      </c>
      <c r="L108" s="246">
        <f t="shared" si="5"/>
        <v>300000</v>
      </c>
      <c r="M108" s="224"/>
      <c r="N108" s="73"/>
    </row>
    <row r="109" spans="1:14" s="74" customFormat="1" ht="25.5" x14ac:dyDescent="0.2">
      <c r="A109" s="25"/>
      <c r="B109" s="18">
        <v>6</v>
      </c>
      <c r="C109" s="19" t="s">
        <v>5965</v>
      </c>
      <c r="D109" s="302" t="s">
        <v>622</v>
      </c>
      <c r="E109" s="21"/>
      <c r="F109" s="21" t="s">
        <v>5913</v>
      </c>
      <c r="G109" s="22"/>
      <c r="H109" s="407">
        <v>600000</v>
      </c>
      <c r="I109" s="25"/>
      <c r="J109" s="24">
        <f t="shared" si="4"/>
        <v>416536200</v>
      </c>
      <c r="K109" s="71" t="s">
        <v>3884</v>
      </c>
      <c r="L109" s="246">
        <f t="shared" si="5"/>
        <v>600000</v>
      </c>
      <c r="M109" s="224"/>
      <c r="N109" s="73"/>
    </row>
    <row r="110" spans="1:14" s="74" customFormat="1" ht="25.5" x14ac:dyDescent="0.2">
      <c r="A110" s="25"/>
      <c r="B110" s="18">
        <v>6</v>
      </c>
      <c r="C110" s="19" t="s">
        <v>5966</v>
      </c>
      <c r="D110" s="302" t="s">
        <v>622</v>
      </c>
      <c r="E110" s="21"/>
      <c r="F110" s="21" t="s">
        <v>5914</v>
      </c>
      <c r="G110" s="22"/>
      <c r="H110" s="407">
        <v>300000</v>
      </c>
      <c r="I110" s="25"/>
      <c r="J110" s="24">
        <f t="shared" si="4"/>
        <v>416836200</v>
      </c>
      <c r="K110" s="71" t="s">
        <v>5967</v>
      </c>
      <c r="L110" s="246">
        <f t="shared" si="5"/>
        <v>300000</v>
      </c>
      <c r="M110" s="65"/>
      <c r="N110" s="73"/>
    </row>
    <row r="111" spans="1:14" s="74" customFormat="1" ht="25.5" x14ac:dyDescent="0.2">
      <c r="A111" s="25"/>
      <c r="B111" s="18">
        <v>6</v>
      </c>
      <c r="C111" s="19" t="s">
        <v>5968</v>
      </c>
      <c r="D111" s="302" t="s">
        <v>622</v>
      </c>
      <c r="E111" s="21"/>
      <c r="F111" s="21" t="s">
        <v>5915</v>
      </c>
      <c r="G111" s="22"/>
      <c r="H111" s="407">
        <v>600000</v>
      </c>
      <c r="I111" s="25"/>
      <c r="J111" s="24">
        <f t="shared" si="4"/>
        <v>417436200</v>
      </c>
      <c r="K111" s="71" t="s">
        <v>5967</v>
      </c>
      <c r="L111" s="246">
        <f t="shared" si="5"/>
        <v>600000</v>
      </c>
      <c r="M111" s="65"/>
      <c r="N111" s="73"/>
    </row>
    <row r="112" spans="1:14" s="74" customFormat="1" ht="25.5" x14ac:dyDescent="0.2">
      <c r="A112" s="25"/>
      <c r="B112" s="18">
        <v>6</v>
      </c>
      <c r="C112" s="19" t="s">
        <v>5969</v>
      </c>
      <c r="D112" s="302" t="s">
        <v>622</v>
      </c>
      <c r="E112" s="21"/>
      <c r="F112" s="21" t="s">
        <v>5916</v>
      </c>
      <c r="G112" s="22"/>
      <c r="H112" s="452">
        <v>350000</v>
      </c>
      <c r="I112" s="25"/>
      <c r="J112" s="24">
        <f t="shared" si="4"/>
        <v>417786200</v>
      </c>
      <c r="K112" s="71" t="s">
        <v>1687</v>
      </c>
      <c r="L112" s="246">
        <f t="shared" si="5"/>
        <v>350000</v>
      </c>
      <c r="M112" s="65"/>
      <c r="N112" s="73"/>
    </row>
    <row r="113" spans="1:14" s="74" customFormat="1" ht="25.5" x14ac:dyDescent="0.2">
      <c r="A113" s="25"/>
      <c r="B113" s="18">
        <v>6</v>
      </c>
      <c r="C113" s="19" t="s">
        <v>5970</v>
      </c>
      <c r="D113" s="20" t="s">
        <v>1479</v>
      </c>
      <c r="E113" s="21"/>
      <c r="F113" s="21" t="s">
        <v>5917</v>
      </c>
      <c r="G113" s="22"/>
      <c r="H113" s="452">
        <v>1500000</v>
      </c>
      <c r="I113" s="25"/>
      <c r="J113" s="24">
        <f t="shared" si="4"/>
        <v>419286200</v>
      </c>
      <c r="K113" s="71" t="s">
        <v>5971</v>
      </c>
      <c r="L113" s="246">
        <f t="shared" si="5"/>
        <v>1500000</v>
      </c>
      <c r="M113" s="65"/>
      <c r="N113" s="73"/>
    </row>
    <row r="114" spans="1:14" s="74" customFormat="1" ht="25.5" x14ac:dyDescent="0.2">
      <c r="A114" s="25"/>
      <c r="B114" s="18">
        <v>6</v>
      </c>
      <c r="C114" s="19" t="s">
        <v>5972</v>
      </c>
      <c r="D114" s="20" t="s">
        <v>1251</v>
      </c>
      <c r="E114" s="21"/>
      <c r="F114" s="21" t="s">
        <v>5918</v>
      </c>
      <c r="G114" s="22"/>
      <c r="H114" s="452">
        <v>1000000</v>
      </c>
      <c r="I114" s="25"/>
      <c r="J114" s="24">
        <f t="shared" si="4"/>
        <v>420286200</v>
      </c>
      <c r="K114" s="71" t="s">
        <v>5973</v>
      </c>
      <c r="L114" s="246">
        <f t="shared" si="5"/>
        <v>1000000</v>
      </c>
      <c r="M114" s="65"/>
      <c r="N114" s="73"/>
    </row>
    <row r="115" spans="1:14" s="74" customFormat="1" ht="25.5" x14ac:dyDescent="0.2">
      <c r="A115" s="25"/>
      <c r="B115" s="18">
        <v>6</v>
      </c>
      <c r="C115" s="19" t="s">
        <v>5974</v>
      </c>
      <c r="D115" s="20" t="s">
        <v>1965</v>
      </c>
      <c r="E115" s="21"/>
      <c r="F115" s="21" t="s">
        <v>5919</v>
      </c>
      <c r="G115" s="22"/>
      <c r="H115" s="452">
        <v>4000000</v>
      </c>
      <c r="I115" s="25"/>
      <c r="J115" s="24">
        <f t="shared" si="4"/>
        <v>424286200</v>
      </c>
      <c r="K115" s="71" t="s">
        <v>5973</v>
      </c>
      <c r="L115" s="246">
        <f t="shared" si="5"/>
        <v>4000000</v>
      </c>
      <c r="M115" s="65"/>
      <c r="N115" s="73"/>
    </row>
    <row r="116" spans="1:14" s="74" customFormat="1" ht="30" x14ac:dyDescent="0.2">
      <c r="A116" s="25"/>
      <c r="B116" s="18">
        <v>6</v>
      </c>
      <c r="C116" s="19" t="s">
        <v>5975</v>
      </c>
      <c r="D116" s="20" t="s">
        <v>4343</v>
      </c>
      <c r="E116" s="21"/>
      <c r="F116" s="21" t="s">
        <v>5920</v>
      </c>
      <c r="G116" s="22"/>
      <c r="H116" s="452">
        <v>3000000</v>
      </c>
      <c r="I116" s="25"/>
      <c r="J116" s="24">
        <f t="shared" si="4"/>
        <v>427286200</v>
      </c>
      <c r="K116" s="71" t="s">
        <v>5976</v>
      </c>
      <c r="L116" s="246">
        <f t="shared" si="5"/>
        <v>3000000</v>
      </c>
      <c r="M116" s="65"/>
      <c r="N116" s="73"/>
    </row>
    <row r="117" spans="1:14" s="74" customFormat="1" ht="30" x14ac:dyDescent="0.2">
      <c r="A117" s="25"/>
      <c r="B117" s="18">
        <v>6</v>
      </c>
      <c r="C117" s="19" t="s">
        <v>5977</v>
      </c>
      <c r="D117" s="20" t="s">
        <v>2653</v>
      </c>
      <c r="E117" s="21"/>
      <c r="F117" s="21" t="s">
        <v>5921</v>
      </c>
      <c r="G117" s="22"/>
      <c r="H117" s="452">
        <v>2500000</v>
      </c>
      <c r="I117" s="25"/>
      <c r="J117" s="24">
        <f t="shared" si="4"/>
        <v>429786200</v>
      </c>
      <c r="K117" s="71" t="s">
        <v>4488</v>
      </c>
      <c r="L117" s="246">
        <f t="shared" si="5"/>
        <v>2500000</v>
      </c>
      <c r="M117" s="65"/>
      <c r="N117" s="73"/>
    </row>
    <row r="118" spans="1:14" s="74" customFormat="1" ht="25.5" x14ac:dyDescent="0.2">
      <c r="A118" s="25"/>
      <c r="B118" s="18">
        <v>6</v>
      </c>
      <c r="C118" s="19" t="s">
        <v>5978</v>
      </c>
      <c r="D118" s="20" t="s">
        <v>1297</v>
      </c>
      <c r="E118" s="21"/>
      <c r="F118" s="21" t="s">
        <v>5922</v>
      </c>
      <c r="G118" s="22"/>
      <c r="H118" s="452">
        <v>750000</v>
      </c>
      <c r="I118" s="25"/>
      <c r="J118" s="24">
        <f t="shared" si="4"/>
        <v>430536200</v>
      </c>
      <c r="K118" s="71" t="s">
        <v>3520</v>
      </c>
      <c r="L118" s="246">
        <f t="shared" si="5"/>
        <v>750000</v>
      </c>
      <c r="M118" s="65"/>
      <c r="N118" s="73"/>
    </row>
    <row r="119" spans="1:14" s="74" customFormat="1" ht="30" x14ac:dyDescent="0.2">
      <c r="A119" s="25"/>
      <c r="B119" s="18">
        <v>6</v>
      </c>
      <c r="C119" s="19" t="s">
        <v>5979</v>
      </c>
      <c r="D119" s="20" t="s">
        <v>219</v>
      </c>
      <c r="E119" s="21"/>
      <c r="F119" s="21" t="s">
        <v>5923</v>
      </c>
      <c r="G119" s="22"/>
      <c r="H119" s="452">
        <v>3000000</v>
      </c>
      <c r="I119" s="25"/>
      <c r="J119" s="24">
        <f t="shared" si="4"/>
        <v>433536200</v>
      </c>
      <c r="K119" s="71" t="s">
        <v>5585</v>
      </c>
      <c r="L119" s="246">
        <f t="shared" si="5"/>
        <v>3000000</v>
      </c>
      <c r="M119" s="65"/>
      <c r="N119" s="73"/>
    </row>
    <row r="120" spans="1:14" s="74" customFormat="1" ht="25.5" x14ac:dyDescent="0.2">
      <c r="A120" s="25"/>
      <c r="B120" s="18">
        <v>6</v>
      </c>
      <c r="C120" s="19" t="s">
        <v>5980</v>
      </c>
      <c r="D120" s="20" t="s">
        <v>1099</v>
      </c>
      <c r="E120" s="21"/>
      <c r="F120" s="21" t="s">
        <v>5924</v>
      </c>
      <c r="G120" s="22"/>
      <c r="H120" s="452">
        <v>3000000</v>
      </c>
      <c r="I120" s="25"/>
      <c r="J120" s="24">
        <f t="shared" si="4"/>
        <v>436536200</v>
      </c>
      <c r="K120" s="71" t="s">
        <v>5981</v>
      </c>
      <c r="L120" s="246">
        <f t="shared" si="5"/>
        <v>3000000</v>
      </c>
      <c r="M120" s="65"/>
      <c r="N120" s="73"/>
    </row>
    <row r="121" spans="1:14" s="74" customFormat="1" ht="30" x14ac:dyDescent="0.2">
      <c r="A121" s="25"/>
      <c r="B121" s="18">
        <v>6</v>
      </c>
      <c r="C121" s="19" t="s">
        <v>5982</v>
      </c>
      <c r="D121" s="20" t="s">
        <v>2482</v>
      </c>
      <c r="E121" s="21"/>
      <c r="F121" s="21" t="s">
        <v>5925</v>
      </c>
      <c r="G121" s="22"/>
      <c r="H121" s="452">
        <v>4000000</v>
      </c>
      <c r="I121" s="25"/>
      <c r="J121" s="24">
        <f t="shared" si="4"/>
        <v>440536200</v>
      </c>
      <c r="K121" s="71" t="s">
        <v>823</v>
      </c>
      <c r="L121" s="246">
        <f t="shared" si="5"/>
        <v>4000000</v>
      </c>
      <c r="M121" s="65"/>
      <c r="N121" s="73"/>
    </row>
    <row r="122" spans="1:14" s="74" customFormat="1" ht="25.5" x14ac:dyDescent="0.2">
      <c r="A122" s="25"/>
      <c r="B122" s="18">
        <v>6</v>
      </c>
      <c r="C122" s="19" t="s">
        <v>5983</v>
      </c>
      <c r="D122" s="20" t="s">
        <v>110</v>
      </c>
      <c r="E122" s="21"/>
      <c r="F122" s="21" t="s">
        <v>5926</v>
      </c>
      <c r="G122" s="22"/>
      <c r="H122" s="452">
        <v>1900000</v>
      </c>
      <c r="I122" s="25"/>
      <c r="J122" s="24">
        <f t="shared" si="4"/>
        <v>442436200</v>
      </c>
      <c r="K122" s="71" t="s">
        <v>5984</v>
      </c>
      <c r="L122" s="246">
        <f t="shared" si="5"/>
        <v>1900000</v>
      </c>
      <c r="M122" s="65"/>
      <c r="N122" s="73"/>
    </row>
    <row r="123" spans="1:14" s="74" customFormat="1" ht="25.5" x14ac:dyDescent="0.2">
      <c r="A123" s="25"/>
      <c r="B123" s="18">
        <v>8</v>
      </c>
      <c r="C123" s="19" t="s">
        <v>5985</v>
      </c>
      <c r="D123" s="20" t="s">
        <v>1395</v>
      </c>
      <c r="E123" s="21"/>
      <c r="F123" s="21" t="s">
        <v>5988</v>
      </c>
      <c r="G123" s="22"/>
      <c r="H123" s="394">
        <v>1000000</v>
      </c>
      <c r="I123" s="25"/>
      <c r="J123" s="24">
        <f t="shared" si="4"/>
        <v>443436200</v>
      </c>
      <c r="K123" s="71" t="s">
        <v>5986</v>
      </c>
      <c r="L123" s="246">
        <f t="shared" si="5"/>
        <v>1000000</v>
      </c>
      <c r="M123" s="65"/>
      <c r="N123" s="73"/>
    </row>
    <row r="124" spans="1:14" s="74" customFormat="1" ht="25.5" x14ac:dyDescent="0.2">
      <c r="A124" s="25"/>
      <c r="B124" s="18">
        <v>8</v>
      </c>
      <c r="C124" s="19" t="s">
        <v>5987</v>
      </c>
      <c r="D124" s="20" t="s">
        <v>1251</v>
      </c>
      <c r="E124" s="21"/>
      <c r="F124" s="21" t="s">
        <v>5989</v>
      </c>
      <c r="G124" s="22"/>
      <c r="H124" s="394">
        <v>1150000</v>
      </c>
      <c r="I124" s="25"/>
      <c r="J124" s="24">
        <f t="shared" si="4"/>
        <v>444586200</v>
      </c>
      <c r="K124" s="71" t="s">
        <v>2865</v>
      </c>
      <c r="L124" s="246">
        <f t="shared" si="5"/>
        <v>1150000</v>
      </c>
      <c r="M124" s="65"/>
      <c r="N124" s="73"/>
    </row>
    <row r="125" spans="1:14" s="74" customFormat="1" ht="25.5" x14ac:dyDescent="0.2">
      <c r="A125" s="25"/>
      <c r="B125" s="18">
        <v>8</v>
      </c>
      <c r="C125" s="19" t="s">
        <v>5999</v>
      </c>
      <c r="D125" s="20" t="s">
        <v>1965</v>
      </c>
      <c r="E125" s="21"/>
      <c r="F125" s="21" t="s">
        <v>5990</v>
      </c>
      <c r="G125" s="22"/>
      <c r="H125" s="283">
        <v>12150000</v>
      </c>
      <c r="I125" s="25"/>
      <c r="J125" s="24">
        <f t="shared" si="4"/>
        <v>456736200</v>
      </c>
      <c r="K125" s="71" t="s">
        <v>6000</v>
      </c>
      <c r="L125" s="246">
        <f t="shared" si="5"/>
        <v>12150000</v>
      </c>
      <c r="M125" s="65"/>
      <c r="N125" s="73"/>
    </row>
    <row r="126" spans="1:14" s="74" customFormat="1" ht="25.5" x14ac:dyDescent="0.2">
      <c r="A126" s="25"/>
      <c r="B126" s="18">
        <v>8</v>
      </c>
      <c r="C126" s="19" t="s">
        <v>6001</v>
      </c>
      <c r="D126" s="20" t="s">
        <v>1244</v>
      </c>
      <c r="E126" s="21"/>
      <c r="F126" s="21" t="s">
        <v>5991</v>
      </c>
      <c r="G126" s="22"/>
      <c r="H126" s="324">
        <v>250000</v>
      </c>
      <c r="I126" s="25"/>
      <c r="J126" s="24">
        <f t="shared" si="4"/>
        <v>456986200</v>
      </c>
      <c r="K126" s="71" t="s">
        <v>2903</v>
      </c>
      <c r="L126" s="246">
        <f t="shared" si="5"/>
        <v>250000</v>
      </c>
      <c r="M126" s="65"/>
      <c r="N126" s="73"/>
    </row>
    <row r="127" spans="1:14" s="74" customFormat="1" ht="30" x14ac:dyDescent="0.2">
      <c r="A127" s="25"/>
      <c r="B127" s="18">
        <v>8</v>
      </c>
      <c r="C127" s="19" t="s">
        <v>6002</v>
      </c>
      <c r="D127" s="20" t="s">
        <v>4343</v>
      </c>
      <c r="E127" s="21"/>
      <c r="F127" s="21" t="s">
        <v>5992</v>
      </c>
      <c r="G127" s="22"/>
      <c r="H127" s="283">
        <v>2000000</v>
      </c>
      <c r="I127" s="25"/>
      <c r="J127" s="24">
        <f t="shared" si="4"/>
        <v>458986200</v>
      </c>
      <c r="K127" s="71" t="s">
        <v>5976</v>
      </c>
      <c r="L127" s="246">
        <f t="shared" si="5"/>
        <v>2000000</v>
      </c>
      <c r="M127" s="65"/>
      <c r="N127" s="73"/>
    </row>
    <row r="128" spans="1:14" s="74" customFormat="1" ht="25.5" x14ac:dyDescent="0.2">
      <c r="A128" s="25"/>
      <c r="B128" s="18">
        <v>8</v>
      </c>
      <c r="C128" s="19" t="s">
        <v>6003</v>
      </c>
      <c r="D128" s="20" t="s">
        <v>1476</v>
      </c>
      <c r="E128" s="21"/>
      <c r="F128" s="21" t="s">
        <v>5993</v>
      </c>
      <c r="G128" s="22"/>
      <c r="H128" s="324">
        <v>1000000</v>
      </c>
      <c r="I128" s="25"/>
      <c r="J128" s="24">
        <f t="shared" si="4"/>
        <v>459986200</v>
      </c>
      <c r="K128" s="71" t="s">
        <v>2480</v>
      </c>
      <c r="L128" s="246">
        <f t="shared" si="5"/>
        <v>1000000</v>
      </c>
      <c r="M128" s="65"/>
      <c r="N128" s="73"/>
    </row>
    <row r="129" spans="1:14" s="74" customFormat="1" ht="30" x14ac:dyDescent="0.2">
      <c r="A129" s="25"/>
      <c r="B129" s="18">
        <v>8</v>
      </c>
      <c r="C129" s="19" t="s">
        <v>6004</v>
      </c>
      <c r="D129" s="20" t="s">
        <v>5800</v>
      </c>
      <c r="E129" s="21"/>
      <c r="F129" s="21" t="s">
        <v>5994</v>
      </c>
      <c r="G129" s="22"/>
      <c r="H129" s="324">
        <v>2500000</v>
      </c>
      <c r="I129" s="25"/>
      <c r="J129" s="24">
        <f t="shared" si="4"/>
        <v>462486200</v>
      </c>
      <c r="K129" s="71" t="s">
        <v>6005</v>
      </c>
      <c r="L129" s="246">
        <f t="shared" si="5"/>
        <v>2500000</v>
      </c>
      <c r="M129" s="65"/>
      <c r="N129" s="73"/>
    </row>
    <row r="130" spans="1:14" s="74" customFormat="1" ht="30" x14ac:dyDescent="0.2">
      <c r="A130" s="25"/>
      <c r="B130" s="18">
        <v>8</v>
      </c>
      <c r="C130" s="19" t="s">
        <v>6006</v>
      </c>
      <c r="D130" s="20" t="s">
        <v>2627</v>
      </c>
      <c r="E130" s="21"/>
      <c r="F130" s="21" t="s">
        <v>5995</v>
      </c>
      <c r="G130" s="22"/>
      <c r="H130" s="324">
        <v>5000000</v>
      </c>
      <c r="I130" s="25"/>
      <c r="J130" s="24">
        <f t="shared" si="4"/>
        <v>467486200</v>
      </c>
      <c r="K130" s="71" t="s">
        <v>3924</v>
      </c>
      <c r="L130" s="246">
        <f t="shared" si="5"/>
        <v>5000000</v>
      </c>
      <c r="M130" s="65"/>
      <c r="N130" s="73"/>
    </row>
    <row r="131" spans="1:14" s="74" customFormat="1" ht="25.5" x14ac:dyDescent="0.2">
      <c r="A131" s="25"/>
      <c r="B131" s="18">
        <v>8</v>
      </c>
      <c r="C131" s="19" t="s">
        <v>6007</v>
      </c>
      <c r="D131" s="302" t="s">
        <v>1227</v>
      </c>
      <c r="E131" s="21"/>
      <c r="F131" s="21" t="s">
        <v>5996</v>
      </c>
      <c r="G131" s="22"/>
      <c r="H131" s="324">
        <v>8500000</v>
      </c>
      <c r="I131" s="25"/>
      <c r="J131" s="24">
        <f t="shared" si="4"/>
        <v>475986200</v>
      </c>
      <c r="K131" s="71" t="s">
        <v>2636</v>
      </c>
      <c r="L131" s="246">
        <f t="shared" si="5"/>
        <v>8500000</v>
      </c>
      <c r="M131" s="396"/>
      <c r="N131" s="73"/>
    </row>
    <row r="132" spans="1:14" s="74" customFormat="1" ht="25.5" x14ac:dyDescent="0.2">
      <c r="A132" s="25"/>
      <c r="B132" s="18">
        <v>8</v>
      </c>
      <c r="C132" s="19" t="s">
        <v>6008</v>
      </c>
      <c r="D132" s="20" t="s">
        <v>1965</v>
      </c>
      <c r="E132" s="21"/>
      <c r="F132" s="21" t="s">
        <v>5997</v>
      </c>
      <c r="G132" s="22"/>
      <c r="H132" s="407">
        <v>1500000</v>
      </c>
      <c r="I132" s="25"/>
      <c r="J132" s="24">
        <f t="shared" si="4"/>
        <v>477486200</v>
      </c>
      <c r="K132" s="71" t="s">
        <v>1466</v>
      </c>
      <c r="L132" s="246">
        <f t="shared" si="5"/>
        <v>1500000</v>
      </c>
      <c r="M132" s="224"/>
      <c r="N132" s="73"/>
    </row>
    <row r="133" spans="1:14" s="74" customFormat="1" ht="25.5" x14ac:dyDescent="0.2">
      <c r="A133" s="25"/>
      <c r="B133" s="18">
        <v>8</v>
      </c>
      <c r="C133" s="19" t="s">
        <v>6009</v>
      </c>
      <c r="D133" s="20" t="s">
        <v>110</v>
      </c>
      <c r="E133" s="21"/>
      <c r="F133" s="21" t="s">
        <v>5998</v>
      </c>
      <c r="G133" s="22"/>
      <c r="H133" s="407">
        <v>4250000</v>
      </c>
      <c r="I133" s="25"/>
      <c r="J133" s="24">
        <f t="shared" si="4"/>
        <v>481736200</v>
      </c>
      <c r="K133" s="71" t="s">
        <v>4047</v>
      </c>
      <c r="L133" s="246">
        <f t="shared" si="5"/>
        <v>4250000</v>
      </c>
      <c r="M133" s="224"/>
      <c r="N133" s="73"/>
    </row>
    <row r="134" spans="1:14" s="74" customFormat="1" ht="38.25" x14ac:dyDescent="0.2">
      <c r="A134" s="25"/>
      <c r="B134" s="243">
        <v>8</v>
      </c>
      <c r="C134" s="94" t="s">
        <v>6024</v>
      </c>
      <c r="D134" s="244"/>
      <c r="E134" s="84"/>
      <c r="F134" s="84" t="s">
        <v>6016</v>
      </c>
      <c r="G134" s="238"/>
      <c r="H134" s="403"/>
      <c r="I134" s="237">
        <v>1997500</v>
      </c>
      <c r="J134" s="24">
        <f>+J133-I134</f>
        <v>479738700</v>
      </c>
      <c r="K134" s="71" t="s">
        <v>1552</v>
      </c>
      <c r="L134" s="246">
        <f>-I134</f>
        <v>-1997500</v>
      </c>
      <c r="M134" s="224" t="s">
        <v>5870</v>
      </c>
      <c r="N134" s="73"/>
    </row>
    <row r="135" spans="1:14" s="74" customFormat="1" ht="25.5" x14ac:dyDescent="0.2">
      <c r="A135" s="25"/>
      <c r="B135" s="243">
        <v>8</v>
      </c>
      <c r="C135" s="94" t="s">
        <v>6025</v>
      </c>
      <c r="D135" s="244"/>
      <c r="E135" s="84"/>
      <c r="F135" s="84" t="s">
        <v>6017</v>
      </c>
      <c r="G135" s="238"/>
      <c r="H135" s="403"/>
      <c r="I135" s="237">
        <v>3080000</v>
      </c>
      <c r="J135" s="24">
        <f t="shared" ref="J135:J145" si="6">+J134-I135</f>
        <v>476658700</v>
      </c>
      <c r="K135" s="71" t="s">
        <v>4152</v>
      </c>
      <c r="L135" s="246">
        <f>-I135</f>
        <v>-3080000</v>
      </c>
      <c r="M135" s="224" t="s">
        <v>5876</v>
      </c>
      <c r="N135" s="73"/>
    </row>
    <row r="136" spans="1:14" s="74" customFormat="1" ht="25.5" x14ac:dyDescent="0.2">
      <c r="A136" s="25"/>
      <c r="B136" s="243">
        <v>8</v>
      </c>
      <c r="C136" s="94" t="s">
        <v>6026</v>
      </c>
      <c r="D136" s="244"/>
      <c r="E136" s="84"/>
      <c r="F136" s="84" t="s">
        <v>6018</v>
      </c>
      <c r="G136" s="238"/>
      <c r="H136" s="403"/>
      <c r="I136" s="237">
        <v>11938700</v>
      </c>
      <c r="J136" s="24">
        <f t="shared" si="6"/>
        <v>464720000</v>
      </c>
      <c r="K136" s="35" t="s">
        <v>140</v>
      </c>
      <c r="L136" s="246">
        <f t="shared" ref="L136:L146" si="7">-I136</f>
        <v>-11938700</v>
      </c>
      <c r="M136" s="224" t="s">
        <v>5332</v>
      </c>
      <c r="N136" s="73"/>
    </row>
    <row r="137" spans="1:14" s="74" customFormat="1" ht="26.25" x14ac:dyDescent="0.25">
      <c r="A137" s="17"/>
      <c r="B137" s="243">
        <v>8</v>
      </c>
      <c r="C137" s="94" t="s">
        <v>6027</v>
      </c>
      <c r="D137" s="244"/>
      <c r="E137" s="84"/>
      <c r="F137" s="84" t="s">
        <v>6019</v>
      </c>
      <c r="G137" s="238"/>
      <c r="H137" s="403"/>
      <c r="I137" s="374">
        <v>12232000</v>
      </c>
      <c r="J137" s="24">
        <f t="shared" si="6"/>
        <v>452488000</v>
      </c>
      <c r="K137" s="35" t="s">
        <v>141</v>
      </c>
      <c r="L137" s="246">
        <f t="shared" si="7"/>
        <v>-12232000</v>
      </c>
      <c r="M137" s="224" t="s">
        <v>5332</v>
      </c>
      <c r="N137" s="73"/>
    </row>
    <row r="138" spans="1:14" s="74" customFormat="1" ht="26.25" x14ac:dyDescent="0.25">
      <c r="A138" s="17"/>
      <c r="B138" s="243">
        <v>8</v>
      </c>
      <c r="C138" s="94" t="s">
        <v>6028</v>
      </c>
      <c r="D138" s="244"/>
      <c r="E138" s="84"/>
      <c r="F138" s="84" t="s">
        <v>6020</v>
      </c>
      <c r="G138" s="238"/>
      <c r="H138" s="403"/>
      <c r="I138" s="374">
        <v>133601500</v>
      </c>
      <c r="J138" s="24">
        <f t="shared" si="6"/>
        <v>318886500</v>
      </c>
      <c r="K138" s="35" t="s">
        <v>141</v>
      </c>
      <c r="L138" s="246">
        <f t="shared" si="7"/>
        <v>-133601500</v>
      </c>
      <c r="M138" s="224" t="s">
        <v>5332</v>
      </c>
      <c r="N138" s="73"/>
    </row>
    <row r="139" spans="1:14" s="74" customFormat="1" ht="26.25" x14ac:dyDescent="0.25">
      <c r="A139" s="17"/>
      <c r="B139" s="243">
        <v>8</v>
      </c>
      <c r="C139" s="94" t="s">
        <v>6029</v>
      </c>
      <c r="D139" s="244"/>
      <c r="E139" s="84"/>
      <c r="F139" s="84" t="s">
        <v>6021</v>
      </c>
      <c r="G139" s="238"/>
      <c r="H139" s="403"/>
      <c r="I139" s="374">
        <v>3070000</v>
      </c>
      <c r="J139" s="24">
        <f t="shared" si="6"/>
        <v>315816500</v>
      </c>
      <c r="K139" s="35" t="s">
        <v>3980</v>
      </c>
      <c r="L139" s="246">
        <f t="shared" si="7"/>
        <v>-3070000</v>
      </c>
      <c r="M139" s="224" t="s">
        <v>5876</v>
      </c>
      <c r="N139" s="73"/>
    </row>
    <row r="140" spans="1:14" s="74" customFormat="1" ht="25.5" x14ac:dyDescent="0.25">
      <c r="A140" s="17"/>
      <c r="B140" s="243">
        <v>8</v>
      </c>
      <c r="C140" s="94" t="s">
        <v>6030</v>
      </c>
      <c r="D140" s="244"/>
      <c r="E140" s="84"/>
      <c r="F140" s="84" t="s">
        <v>6022</v>
      </c>
      <c r="G140" s="238"/>
      <c r="H140" s="403"/>
      <c r="I140" s="374">
        <v>325000</v>
      </c>
      <c r="J140" s="24">
        <f t="shared" si="6"/>
        <v>315491500</v>
      </c>
      <c r="K140" s="35" t="s">
        <v>2150</v>
      </c>
      <c r="L140" s="246">
        <f t="shared" si="7"/>
        <v>-325000</v>
      </c>
      <c r="M140" s="224" t="s">
        <v>2150</v>
      </c>
      <c r="N140" s="73"/>
    </row>
    <row r="141" spans="1:14" s="74" customFormat="1" ht="25.5" x14ac:dyDescent="0.25">
      <c r="A141" s="17"/>
      <c r="B141" s="243">
        <v>8</v>
      </c>
      <c r="C141" s="94" t="s">
        <v>6031</v>
      </c>
      <c r="D141" s="244"/>
      <c r="E141" s="84"/>
      <c r="F141" s="84" t="s">
        <v>6023</v>
      </c>
      <c r="G141" s="238"/>
      <c r="H141" s="403"/>
      <c r="I141" s="374">
        <v>350000</v>
      </c>
      <c r="J141" s="24">
        <f t="shared" si="6"/>
        <v>315141500</v>
      </c>
      <c r="K141" s="35" t="s">
        <v>2154</v>
      </c>
      <c r="L141" s="246">
        <f t="shared" si="7"/>
        <v>-350000</v>
      </c>
      <c r="M141" s="224" t="s">
        <v>5331</v>
      </c>
      <c r="N141" s="73"/>
    </row>
    <row r="142" spans="1:14" s="74" customFormat="1" ht="26.25" x14ac:dyDescent="0.25">
      <c r="A142" s="17"/>
      <c r="B142" s="243">
        <v>9</v>
      </c>
      <c r="C142" s="94" t="s">
        <v>6039</v>
      </c>
      <c r="D142" s="244"/>
      <c r="E142" s="84"/>
      <c r="F142" s="84" t="s">
        <v>6033</v>
      </c>
      <c r="G142" s="238"/>
      <c r="H142" s="403"/>
      <c r="I142" s="374">
        <v>170000</v>
      </c>
      <c r="J142" s="24">
        <f t="shared" si="6"/>
        <v>314971500</v>
      </c>
      <c r="K142" s="35" t="s">
        <v>141</v>
      </c>
      <c r="L142" s="248">
        <f t="shared" si="7"/>
        <v>-170000</v>
      </c>
      <c r="M142" s="224" t="s">
        <v>5332</v>
      </c>
      <c r="N142" s="73"/>
    </row>
    <row r="143" spans="1:14" s="74" customFormat="1" ht="25.5" x14ac:dyDescent="0.25">
      <c r="A143" s="17"/>
      <c r="B143" s="243">
        <v>9</v>
      </c>
      <c r="C143" s="94" t="s">
        <v>6032</v>
      </c>
      <c r="D143" s="244"/>
      <c r="E143" s="84"/>
      <c r="F143" s="84" t="s">
        <v>6034</v>
      </c>
      <c r="G143" s="238"/>
      <c r="H143" s="403"/>
      <c r="I143" s="374">
        <v>80049900</v>
      </c>
      <c r="J143" s="24">
        <f t="shared" si="6"/>
        <v>234921600</v>
      </c>
      <c r="K143" s="35" t="s">
        <v>141</v>
      </c>
      <c r="L143" s="248">
        <f t="shared" si="7"/>
        <v>-80049900</v>
      </c>
      <c r="M143" s="224" t="s">
        <v>5332</v>
      </c>
      <c r="N143" s="73"/>
    </row>
    <row r="144" spans="1:14" s="74" customFormat="1" ht="39" x14ac:dyDescent="0.25">
      <c r="A144" s="17"/>
      <c r="B144" s="243">
        <v>9</v>
      </c>
      <c r="C144" s="94" t="s">
        <v>6035</v>
      </c>
      <c r="D144" s="244"/>
      <c r="E144" s="84"/>
      <c r="F144" s="84" t="s">
        <v>6036</v>
      </c>
      <c r="G144" s="238"/>
      <c r="H144" s="403"/>
      <c r="I144" s="374">
        <v>755000</v>
      </c>
      <c r="J144" s="24">
        <f t="shared" si="6"/>
        <v>234166600</v>
      </c>
      <c r="K144" s="35" t="s">
        <v>1552</v>
      </c>
      <c r="L144" s="248">
        <f t="shared" si="7"/>
        <v>-755000</v>
      </c>
      <c r="M144" s="224" t="s">
        <v>5870</v>
      </c>
      <c r="N144" s="73"/>
    </row>
    <row r="145" spans="1:14" s="74" customFormat="1" ht="25.5" x14ac:dyDescent="0.2">
      <c r="A145" s="25"/>
      <c r="B145" s="243">
        <v>9</v>
      </c>
      <c r="C145" s="94" t="s">
        <v>6038</v>
      </c>
      <c r="D145" s="244"/>
      <c r="E145" s="84"/>
      <c r="F145" s="84" t="s">
        <v>6037</v>
      </c>
      <c r="G145" s="238"/>
      <c r="H145" s="403"/>
      <c r="I145" s="374">
        <v>69000</v>
      </c>
      <c r="J145" s="24">
        <f t="shared" si="6"/>
        <v>234097600</v>
      </c>
      <c r="K145" s="35" t="s">
        <v>5875</v>
      </c>
      <c r="L145" s="248">
        <f t="shared" si="7"/>
        <v>-69000</v>
      </c>
      <c r="M145" s="224" t="s">
        <v>5876</v>
      </c>
      <c r="N145" s="73"/>
    </row>
    <row r="146" spans="1:14" s="74" customFormat="1" ht="25.5" x14ac:dyDescent="0.2">
      <c r="A146" s="25"/>
      <c r="B146" s="243">
        <v>9</v>
      </c>
      <c r="C146" s="94" t="s">
        <v>6040</v>
      </c>
      <c r="D146" s="244"/>
      <c r="E146" s="84"/>
      <c r="F146" s="84" t="s">
        <v>6041</v>
      </c>
      <c r="G146" s="238"/>
      <c r="H146" s="403"/>
      <c r="I146" s="374">
        <v>553500</v>
      </c>
      <c r="J146" s="24">
        <f>+J145-I146</f>
        <v>233544100</v>
      </c>
      <c r="K146" s="263" t="s">
        <v>6089</v>
      </c>
      <c r="L146" s="248">
        <f t="shared" si="7"/>
        <v>-553500</v>
      </c>
      <c r="M146" s="224" t="s">
        <v>5870</v>
      </c>
      <c r="N146" s="73"/>
    </row>
    <row r="147" spans="1:14" s="74" customFormat="1" ht="25.5" x14ac:dyDescent="0.2">
      <c r="A147" s="25"/>
      <c r="B147" s="243">
        <v>9</v>
      </c>
      <c r="C147" s="94" t="s">
        <v>6055</v>
      </c>
      <c r="D147" s="244"/>
      <c r="E147" s="84"/>
      <c r="F147" s="84" t="s">
        <v>6054</v>
      </c>
      <c r="G147" s="238"/>
      <c r="H147" s="453"/>
      <c r="I147" s="374">
        <v>25202500</v>
      </c>
      <c r="J147" s="24">
        <f>+J146-I147</f>
        <v>208341600</v>
      </c>
      <c r="K147" s="263" t="s">
        <v>141</v>
      </c>
      <c r="L147" s="248">
        <f>-I147</f>
        <v>-25202500</v>
      </c>
      <c r="M147" s="224" t="s">
        <v>5332</v>
      </c>
      <c r="N147" s="73"/>
    </row>
    <row r="148" spans="1:14" s="74" customFormat="1" ht="25.5" x14ac:dyDescent="0.2">
      <c r="A148" s="25"/>
      <c r="B148" s="18">
        <v>9</v>
      </c>
      <c r="C148" s="19" t="s">
        <v>6063</v>
      </c>
      <c r="D148" s="302" t="s">
        <v>1476</v>
      </c>
      <c r="E148" s="21"/>
      <c r="F148" s="21" t="s">
        <v>6042</v>
      </c>
      <c r="G148" s="22"/>
      <c r="H148" s="324">
        <v>1000000</v>
      </c>
      <c r="I148" s="373"/>
      <c r="J148" s="24">
        <f>+J147+H148</f>
        <v>209341600</v>
      </c>
      <c r="K148" s="263" t="s">
        <v>6064</v>
      </c>
      <c r="L148" s="248">
        <f>+H148</f>
        <v>1000000</v>
      </c>
      <c r="M148" s="224"/>
      <c r="N148" s="73"/>
    </row>
    <row r="149" spans="1:14" s="74" customFormat="1" ht="25.5" x14ac:dyDescent="0.2">
      <c r="A149" s="25"/>
      <c r="B149" s="18">
        <v>9</v>
      </c>
      <c r="C149" s="19" t="s">
        <v>6065</v>
      </c>
      <c r="D149" s="302" t="s">
        <v>1260</v>
      </c>
      <c r="E149" s="21"/>
      <c r="F149" s="21" t="s">
        <v>6043</v>
      </c>
      <c r="G149" s="22"/>
      <c r="H149" s="407">
        <v>50000</v>
      </c>
      <c r="I149" s="373"/>
      <c r="J149" s="24">
        <f t="shared" ref="J149:J166" si="8">+J148+H149</f>
        <v>209391600</v>
      </c>
      <c r="K149" s="263" t="s">
        <v>2100</v>
      </c>
      <c r="L149" s="248">
        <f t="shared" ref="L149:L166" si="9">+H149</f>
        <v>50000</v>
      </c>
      <c r="M149" s="224"/>
      <c r="N149" s="73"/>
    </row>
    <row r="150" spans="1:14" s="74" customFormat="1" ht="25.5" x14ac:dyDescent="0.2">
      <c r="A150" s="25"/>
      <c r="B150" s="18">
        <v>9</v>
      </c>
      <c r="C150" s="19" t="s">
        <v>6066</v>
      </c>
      <c r="D150" s="302" t="s">
        <v>1395</v>
      </c>
      <c r="E150" s="21"/>
      <c r="F150" s="21" t="s">
        <v>6044</v>
      </c>
      <c r="G150" s="22"/>
      <c r="H150" s="407">
        <v>800000</v>
      </c>
      <c r="I150" s="373"/>
      <c r="J150" s="24">
        <f t="shared" si="8"/>
        <v>210191600</v>
      </c>
      <c r="K150" s="263" t="s">
        <v>4690</v>
      </c>
      <c r="L150" s="248">
        <f t="shared" si="9"/>
        <v>800000</v>
      </c>
      <c r="M150" s="224"/>
      <c r="N150" s="73"/>
    </row>
    <row r="151" spans="1:14" s="74" customFormat="1" ht="25.5" x14ac:dyDescent="0.2">
      <c r="A151" s="25"/>
      <c r="B151" s="18">
        <v>9</v>
      </c>
      <c r="C151" s="19" t="s">
        <v>6067</v>
      </c>
      <c r="D151" s="302" t="s">
        <v>1219</v>
      </c>
      <c r="E151" s="21"/>
      <c r="F151" s="21" t="s">
        <v>6045</v>
      </c>
      <c r="G151" s="22"/>
      <c r="H151" s="324">
        <v>1000000</v>
      </c>
      <c r="I151" s="373"/>
      <c r="J151" s="24">
        <f t="shared" si="8"/>
        <v>211191600</v>
      </c>
      <c r="K151" s="263" t="s">
        <v>6068</v>
      </c>
      <c r="L151" s="248">
        <f t="shared" si="9"/>
        <v>1000000</v>
      </c>
      <c r="M151" s="224"/>
      <c r="N151" s="73"/>
    </row>
    <row r="152" spans="1:14" s="74" customFormat="1" ht="25.5" x14ac:dyDescent="0.2">
      <c r="A152" s="25"/>
      <c r="B152" s="18">
        <v>9</v>
      </c>
      <c r="C152" s="19" t="s">
        <v>6069</v>
      </c>
      <c r="D152" s="302" t="s">
        <v>1297</v>
      </c>
      <c r="E152" s="21"/>
      <c r="F152" s="21" t="s">
        <v>6046</v>
      </c>
      <c r="G152" s="22"/>
      <c r="H152" s="407">
        <v>1150000</v>
      </c>
      <c r="I152" s="373"/>
      <c r="J152" s="24">
        <f t="shared" si="8"/>
        <v>212341600</v>
      </c>
      <c r="K152" s="263" t="s">
        <v>2364</v>
      </c>
      <c r="L152" s="248">
        <f t="shared" si="9"/>
        <v>1150000</v>
      </c>
      <c r="M152" s="224"/>
      <c r="N152" s="73"/>
    </row>
    <row r="153" spans="1:14" s="74" customFormat="1" ht="30" x14ac:dyDescent="0.2">
      <c r="A153" s="25"/>
      <c r="B153" s="18">
        <v>9</v>
      </c>
      <c r="C153" s="19" t="s">
        <v>6070</v>
      </c>
      <c r="D153" s="302" t="s">
        <v>5800</v>
      </c>
      <c r="E153" s="21"/>
      <c r="F153" s="21" t="s">
        <v>6047</v>
      </c>
      <c r="G153" s="22"/>
      <c r="H153" s="407">
        <v>12600000</v>
      </c>
      <c r="I153" s="373"/>
      <c r="J153" s="24">
        <f t="shared" si="8"/>
        <v>224941600</v>
      </c>
      <c r="K153" s="35" t="s">
        <v>2728</v>
      </c>
      <c r="L153" s="248">
        <f t="shared" si="9"/>
        <v>12600000</v>
      </c>
      <c r="M153" s="224"/>
      <c r="N153" s="73"/>
    </row>
    <row r="154" spans="1:14" s="74" customFormat="1" ht="25.5" x14ac:dyDescent="0.2">
      <c r="A154" s="25"/>
      <c r="B154" s="18">
        <v>9</v>
      </c>
      <c r="C154" s="19" t="s">
        <v>6071</v>
      </c>
      <c r="D154" s="302" t="s">
        <v>1385</v>
      </c>
      <c r="E154" s="21"/>
      <c r="F154" s="21" t="s">
        <v>6048</v>
      </c>
      <c r="G154" s="22"/>
      <c r="H154" s="324">
        <v>900000</v>
      </c>
      <c r="I154" s="373"/>
      <c r="J154" s="24">
        <f t="shared" si="8"/>
        <v>225841600</v>
      </c>
      <c r="K154" s="35" t="s">
        <v>1574</v>
      </c>
      <c r="L154" s="248">
        <f t="shared" si="9"/>
        <v>900000</v>
      </c>
      <c r="M154" s="224"/>
      <c r="N154" s="73"/>
    </row>
    <row r="155" spans="1:14" s="74" customFormat="1" ht="25.5" x14ac:dyDescent="0.2">
      <c r="A155" s="25"/>
      <c r="B155" s="18">
        <v>9</v>
      </c>
      <c r="C155" s="19" t="s">
        <v>6072</v>
      </c>
      <c r="D155" s="302" t="s">
        <v>2819</v>
      </c>
      <c r="E155" s="21"/>
      <c r="F155" s="21" t="s">
        <v>6049</v>
      </c>
      <c r="G155" s="22"/>
      <c r="H155" s="407">
        <v>5000000</v>
      </c>
      <c r="I155" s="373"/>
      <c r="J155" s="24">
        <f t="shared" si="8"/>
        <v>230841600</v>
      </c>
      <c r="K155" s="35" t="s">
        <v>6073</v>
      </c>
      <c r="L155" s="248">
        <f t="shared" si="9"/>
        <v>5000000</v>
      </c>
      <c r="M155" s="224"/>
      <c r="N155" s="73"/>
    </row>
    <row r="156" spans="1:14" s="74" customFormat="1" ht="30" x14ac:dyDescent="0.2">
      <c r="A156" s="237"/>
      <c r="B156" s="18">
        <v>9</v>
      </c>
      <c r="C156" s="19" t="s">
        <v>6074</v>
      </c>
      <c r="D156" s="302" t="s">
        <v>4343</v>
      </c>
      <c r="E156" s="84"/>
      <c r="F156" s="21" t="s">
        <v>6050</v>
      </c>
      <c r="G156" s="238"/>
      <c r="H156" s="407">
        <v>4000000</v>
      </c>
      <c r="I156" s="374"/>
      <c r="J156" s="24">
        <f t="shared" si="8"/>
        <v>234841600</v>
      </c>
      <c r="K156" s="35" t="s">
        <v>6075</v>
      </c>
      <c r="L156" s="248">
        <f t="shared" si="9"/>
        <v>4000000</v>
      </c>
      <c r="M156" s="399"/>
      <c r="N156" s="73"/>
    </row>
    <row r="157" spans="1:14" s="74" customFormat="1" ht="25.5" x14ac:dyDescent="0.2">
      <c r="A157" s="237"/>
      <c r="B157" s="18">
        <v>9</v>
      </c>
      <c r="C157" s="19" t="s">
        <v>6076</v>
      </c>
      <c r="D157" s="302" t="s">
        <v>1244</v>
      </c>
      <c r="E157" s="84"/>
      <c r="F157" s="21" t="s">
        <v>6051</v>
      </c>
      <c r="G157" s="238"/>
      <c r="H157" s="324">
        <v>1150000</v>
      </c>
      <c r="I157" s="374"/>
      <c r="J157" s="24">
        <f t="shared" si="8"/>
        <v>235991600</v>
      </c>
      <c r="K157" s="35" t="s">
        <v>825</v>
      </c>
      <c r="L157" s="248">
        <f t="shared" si="9"/>
        <v>1150000</v>
      </c>
      <c r="M157" s="399"/>
      <c r="N157" s="73"/>
    </row>
    <row r="158" spans="1:14" s="38" customFormat="1" ht="25.5" x14ac:dyDescent="0.2">
      <c r="A158" s="81"/>
      <c r="B158" s="18">
        <v>10</v>
      </c>
      <c r="C158" s="77" t="s">
        <v>6077</v>
      </c>
      <c r="D158" s="302" t="s">
        <v>1244</v>
      </c>
      <c r="E158" s="84"/>
      <c r="F158" s="21" t="s">
        <v>6052</v>
      </c>
      <c r="G158" s="84"/>
      <c r="H158" s="407">
        <v>1050000</v>
      </c>
      <c r="I158" s="375"/>
      <c r="J158" s="24">
        <f t="shared" si="8"/>
        <v>237041600</v>
      </c>
      <c r="K158" s="80" t="s">
        <v>4305</v>
      </c>
      <c r="L158" s="248">
        <f t="shared" si="9"/>
        <v>1050000</v>
      </c>
      <c r="M158" s="400"/>
    </row>
    <row r="159" spans="1:14" s="38" customFormat="1" ht="25.5" x14ac:dyDescent="0.2">
      <c r="A159" s="81"/>
      <c r="B159" s="18">
        <v>10</v>
      </c>
      <c r="C159" s="77" t="s">
        <v>5843</v>
      </c>
      <c r="D159" s="302" t="s">
        <v>1219</v>
      </c>
      <c r="E159" s="84"/>
      <c r="F159" s="21" t="s">
        <v>6053</v>
      </c>
      <c r="G159" s="84"/>
      <c r="H159" s="407">
        <v>400000</v>
      </c>
      <c r="I159" s="375"/>
      <c r="J159" s="24">
        <f t="shared" si="8"/>
        <v>237441600</v>
      </c>
      <c r="K159" s="80" t="s">
        <v>5509</v>
      </c>
      <c r="L159" s="248">
        <f t="shared" si="9"/>
        <v>400000</v>
      </c>
      <c r="M159" s="400"/>
    </row>
    <row r="160" spans="1:14" s="38" customFormat="1" ht="25.5" x14ac:dyDescent="0.2">
      <c r="A160" s="81"/>
      <c r="B160" s="18">
        <v>10</v>
      </c>
      <c r="C160" s="77" t="s">
        <v>6078</v>
      </c>
      <c r="D160" s="302" t="s">
        <v>1219</v>
      </c>
      <c r="E160" s="84"/>
      <c r="F160" s="21" t="s">
        <v>6056</v>
      </c>
      <c r="G160" s="84"/>
      <c r="H160" s="324">
        <v>800000</v>
      </c>
      <c r="I160" s="375"/>
      <c r="J160" s="24">
        <f t="shared" si="8"/>
        <v>238241600</v>
      </c>
      <c r="K160" s="80" t="s">
        <v>2385</v>
      </c>
      <c r="L160" s="248">
        <f t="shared" si="9"/>
        <v>800000</v>
      </c>
      <c r="M160" s="400"/>
    </row>
    <row r="161" spans="1:14" s="38" customFormat="1" ht="25.5" x14ac:dyDescent="0.2">
      <c r="A161" s="81"/>
      <c r="B161" s="18">
        <v>10</v>
      </c>
      <c r="C161" s="77" t="s">
        <v>5844</v>
      </c>
      <c r="D161" s="302" t="s">
        <v>1219</v>
      </c>
      <c r="E161" s="21"/>
      <c r="F161" s="21" t="s">
        <v>6057</v>
      </c>
      <c r="G161" s="84"/>
      <c r="H161" s="407">
        <v>200000</v>
      </c>
      <c r="I161" s="375"/>
      <c r="J161" s="24">
        <f t="shared" si="8"/>
        <v>238441600</v>
      </c>
      <c r="K161" s="80" t="s">
        <v>2391</v>
      </c>
      <c r="L161" s="248">
        <f t="shared" si="9"/>
        <v>200000</v>
      </c>
      <c r="M161" s="400"/>
    </row>
    <row r="162" spans="1:14" s="38" customFormat="1" ht="25.5" x14ac:dyDescent="0.2">
      <c r="A162" s="81"/>
      <c r="B162" s="18">
        <v>10</v>
      </c>
      <c r="C162" s="77" t="s">
        <v>6079</v>
      </c>
      <c r="D162" s="302" t="s">
        <v>2819</v>
      </c>
      <c r="E162" s="21"/>
      <c r="F162" s="21" t="s">
        <v>6058</v>
      </c>
      <c r="G162" s="84"/>
      <c r="H162" s="407">
        <v>1000000</v>
      </c>
      <c r="I162" s="375"/>
      <c r="J162" s="24">
        <f t="shared" si="8"/>
        <v>239441600</v>
      </c>
      <c r="K162" s="80" t="s">
        <v>6080</v>
      </c>
      <c r="L162" s="248">
        <f t="shared" si="9"/>
        <v>1000000</v>
      </c>
      <c r="M162" s="400"/>
    </row>
    <row r="163" spans="1:14" s="38" customFormat="1" ht="25.5" x14ac:dyDescent="0.2">
      <c r="A163" s="81"/>
      <c r="B163" s="18">
        <v>10</v>
      </c>
      <c r="C163" s="77" t="s">
        <v>6081</v>
      </c>
      <c r="D163" s="302" t="s">
        <v>6082</v>
      </c>
      <c r="E163" s="21"/>
      <c r="F163" s="21" t="s">
        <v>6059</v>
      </c>
      <c r="G163" s="84"/>
      <c r="H163" s="324">
        <v>750000</v>
      </c>
      <c r="I163" s="375"/>
      <c r="J163" s="24">
        <f t="shared" si="8"/>
        <v>240191600</v>
      </c>
      <c r="K163" s="80" t="s">
        <v>3804</v>
      </c>
      <c r="L163" s="248">
        <f t="shared" si="9"/>
        <v>750000</v>
      </c>
      <c r="M163" s="400"/>
    </row>
    <row r="164" spans="1:14" s="38" customFormat="1" ht="25.5" x14ac:dyDescent="0.2">
      <c r="A164" s="81"/>
      <c r="B164" s="18">
        <v>10</v>
      </c>
      <c r="C164" s="77" t="s">
        <v>6083</v>
      </c>
      <c r="D164" s="302" t="s">
        <v>6084</v>
      </c>
      <c r="E164" s="21"/>
      <c r="F164" s="21" t="s">
        <v>6060</v>
      </c>
      <c r="G164" s="84"/>
      <c r="H164" s="407">
        <v>2500000</v>
      </c>
      <c r="I164" s="375"/>
      <c r="J164" s="24">
        <f t="shared" si="8"/>
        <v>242691600</v>
      </c>
      <c r="K164" s="80" t="s">
        <v>6085</v>
      </c>
      <c r="L164" s="248">
        <f t="shared" si="9"/>
        <v>2500000</v>
      </c>
      <c r="M164" s="400"/>
    </row>
    <row r="165" spans="1:14" s="38" customFormat="1" ht="25.5" x14ac:dyDescent="0.2">
      <c r="A165" s="81"/>
      <c r="B165" s="18">
        <v>10</v>
      </c>
      <c r="C165" s="77" t="s">
        <v>6086</v>
      </c>
      <c r="D165" s="302" t="s">
        <v>2819</v>
      </c>
      <c r="E165" s="21"/>
      <c r="F165" s="21" t="s">
        <v>6061</v>
      </c>
      <c r="G165" s="84"/>
      <c r="H165" s="407">
        <v>1550000</v>
      </c>
      <c r="I165" s="375"/>
      <c r="J165" s="24">
        <f t="shared" si="8"/>
        <v>244241600</v>
      </c>
      <c r="K165" s="80" t="s">
        <v>3615</v>
      </c>
      <c r="L165" s="248">
        <f t="shared" si="9"/>
        <v>1550000</v>
      </c>
      <c r="M165" s="400"/>
    </row>
    <row r="166" spans="1:14" s="38" customFormat="1" ht="25.5" x14ac:dyDescent="0.2">
      <c r="A166" s="81"/>
      <c r="B166" s="18">
        <v>10</v>
      </c>
      <c r="C166" s="77" t="s">
        <v>6087</v>
      </c>
      <c r="D166" s="302" t="s">
        <v>2819</v>
      </c>
      <c r="E166" s="21"/>
      <c r="F166" s="21" t="s">
        <v>6062</v>
      </c>
      <c r="G166" s="84"/>
      <c r="H166" s="324">
        <v>1000000</v>
      </c>
      <c r="I166" s="375"/>
      <c r="J166" s="24">
        <f t="shared" si="8"/>
        <v>245241600</v>
      </c>
      <c r="K166" s="80" t="s">
        <v>6088</v>
      </c>
      <c r="L166" s="248">
        <f t="shared" si="9"/>
        <v>1000000</v>
      </c>
      <c r="M166" s="400"/>
    </row>
    <row r="167" spans="1:14" s="38" customFormat="1" ht="25.5" x14ac:dyDescent="0.2">
      <c r="A167" s="81"/>
      <c r="B167" s="243">
        <v>10</v>
      </c>
      <c r="C167" s="83" t="s">
        <v>6094</v>
      </c>
      <c r="D167" s="244"/>
      <c r="E167" s="84"/>
      <c r="F167" s="84" t="s">
        <v>6090</v>
      </c>
      <c r="G167" s="84"/>
      <c r="H167" s="385"/>
      <c r="I167" s="125">
        <v>1660000</v>
      </c>
      <c r="J167" s="24">
        <f>+J166-I167</f>
        <v>243581600</v>
      </c>
      <c r="K167" s="80" t="s">
        <v>5967</v>
      </c>
      <c r="L167" s="248">
        <f>-I167</f>
        <v>-1660000</v>
      </c>
      <c r="M167" s="347" t="s">
        <v>5870</v>
      </c>
    </row>
    <row r="168" spans="1:14" s="38" customFormat="1" ht="25.5" x14ac:dyDescent="0.2">
      <c r="A168" s="81"/>
      <c r="B168" s="243">
        <v>10</v>
      </c>
      <c r="C168" s="83" t="s">
        <v>6095</v>
      </c>
      <c r="D168" s="244"/>
      <c r="E168" s="84"/>
      <c r="F168" s="84" t="s">
        <v>6091</v>
      </c>
      <c r="G168" s="84"/>
      <c r="H168" s="385"/>
      <c r="I168" s="125">
        <v>21750000</v>
      </c>
      <c r="J168" s="24">
        <f>+J167-I168</f>
        <v>221831600</v>
      </c>
      <c r="K168" s="80" t="s">
        <v>141</v>
      </c>
      <c r="L168" s="248">
        <f>-I168</f>
        <v>-21750000</v>
      </c>
      <c r="M168" s="347" t="s">
        <v>5332</v>
      </c>
    </row>
    <row r="169" spans="1:14" s="38" customFormat="1" ht="25.5" x14ac:dyDescent="0.2">
      <c r="A169" s="75"/>
      <c r="B169" s="243">
        <v>10</v>
      </c>
      <c r="C169" s="83" t="s">
        <v>6096</v>
      </c>
      <c r="D169" s="244"/>
      <c r="E169" s="84"/>
      <c r="F169" s="84" t="s">
        <v>6092</v>
      </c>
      <c r="G169" s="84"/>
      <c r="H169" s="385"/>
      <c r="I169" s="312">
        <v>1252000</v>
      </c>
      <c r="J169" s="24">
        <f>+J168-I169</f>
        <v>220579600</v>
      </c>
      <c r="K169" s="80" t="s">
        <v>141</v>
      </c>
      <c r="L169" s="248">
        <f>-I169</f>
        <v>-1252000</v>
      </c>
      <c r="M169" s="347" t="s">
        <v>5332</v>
      </c>
    </row>
    <row r="170" spans="1:14" s="38" customFormat="1" ht="25.5" x14ac:dyDescent="0.2">
      <c r="A170" s="75"/>
      <c r="B170" s="243">
        <v>10</v>
      </c>
      <c r="C170" s="83" t="s">
        <v>6097</v>
      </c>
      <c r="D170" s="244"/>
      <c r="E170" s="84"/>
      <c r="F170" s="84" t="s">
        <v>6093</v>
      </c>
      <c r="G170" s="84"/>
      <c r="H170" s="385"/>
      <c r="I170" s="312">
        <v>500000</v>
      </c>
      <c r="J170" s="24">
        <f>+J169-I170</f>
        <v>220079600</v>
      </c>
      <c r="K170" s="80" t="s">
        <v>5967</v>
      </c>
      <c r="L170" s="248">
        <f>-I170</f>
        <v>-500000</v>
      </c>
      <c r="M170" s="401" t="s">
        <v>5870</v>
      </c>
    </row>
    <row r="171" spans="1:14" s="38" customFormat="1" ht="25.5" x14ac:dyDescent="0.2">
      <c r="A171" s="75"/>
      <c r="B171" s="18">
        <v>10</v>
      </c>
      <c r="C171" s="77" t="s">
        <v>6107</v>
      </c>
      <c r="D171" s="302" t="s">
        <v>622</v>
      </c>
      <c r="E171" s="21"/>
      <c r="F171" s="21" t="s">
        <v>6098</v>
      </c>
      <c r="G171" s="21"/>
      <c r="H171" s="324">
        <v>1000000</v>
      </c>
      <c r="I171" s="136"/>
      <c r="J171" s="24">
        <f>+J170+H171</f>
        <v>221079600</v>
      </c>
      <c r="K171" s="80" t="s">
        <v>6108</v>
      </c>
      <c r="L171" s="248">
        <f>+H171</f>
        <v>1000000</v>
      </c>
      <c r="M171" s="401" t="s">
        <v>294</v>
      </c>
    </row>
    <row r="172" spans="1:14" s="38" customFormat="1" ht="25.5" x14ac:dyDescent="0.2">
      <c r="A172" s="75"/>
      <c r="B172" s="18">
        <v>10</v>
      </c>
      <c r="C172" s="77" t="s">
        <v>6109</v>
      </c>
      <c r="D172" s="21" t="s">
        <v>4343</v>
      </c>
      <c r="E172" s="21"/>
      <c r="F172" s="21" t="s">
        <v>6099</v>
      </c>
      <c r="G172" s="21"/>
      <c r="H172" s="407">
        <v>2000000</v>
      </c>
      <c r="I172" s="136"/>
      <c r="J172" s="24">
        <f t="shared" ref="J172:J205" si="10">+J171+H172</f>
        <v>223079600</v>
      </c>
      <c r="K172" s="80" t="s">
        <v>6110</v>
      </c>
      <c r="L172" s="248">
        <f t="shared" ref="L172:L205" si="11">+H172</f>
        <v>2000000</v>
      </c>
      <c r="M172" s="401" t="s">
        <v>6120</v>
      </c>
    </row>
    <row r="173" spans="1:14" s="91" customFormat="1" ht="25.5" x14ac:dyDescent="0.2">
      <c r="A173" s="81"/>
      <c r="B173" s="18">
        <v>10</v>
      </c>
      <c r="C173" s="77" t="s">
        <v>6111</v>
      </c>
      <c r="D173" s="21" t="s">
        <v>2653</v>
      </c>
      <c r="E173" s="21"/>
      <c r="F173" s="21" t="s">
        <v>6100</v>
      </c>
      <c r="G173" s="21"/>
      <c r="H173" s="407">
        <v>2000000</v>
      </c>
      <c r="I173" s="380"/>
      <c r="J173" s="24">
        <f t="shared" si="10"/>
        <v>225079600</v>
      </c>
      <c r="K173" s="87" t="s">
        <v>6112</v>
      </c>
      <c r="L173" s="248">
        <f t="shared" si="11"/>
        <v>2000000</v>
      </c>
      <c r="M173" s="402" t="s">
        <v>3467</v>
      </c>
      <c r="N173" s="90"/>
    </row>
    <row r="174" spans="1:14" s="91" customFormat="1" ht="25.5" x14ac:dyDescent="0.2">
      <c r="A174" s="81"/>
      <c r="B174" s="18">
        <v>10</v>
      </c>
      <c r="C174" s="77" t="s">
        <v>6113</v>
      </c>
      <c r="D174" s="21" t="s">
        <v>2819</v>
      </c>
      <c r="E174" s="21"/>
      <c r="F174" s="21" t="s">
        <v>6101</v>
      </c>
      <c r="G174" s="21"/>
      <c r="H174" s="407">
        <v>2000000</v>
      </c>
      <c r="I174" s="380"/>
      <c r="J174" s="24">
        <f t="shared" si="10"/>
        <v>227079600</v>
      </c>
      <c r="K174" s="87" t="s">
        <v>4689</v>
      </c>
      <c r="L174" s="248">
        <f t="shared" si="11"/>
        <v>2000000</v>
      </c>
      <c r="M174" s="402" t="s">
        <v>4689</v>
      </c>
      <c r="N174" s="90"/>
    </row>
    <row r="175" spans="1:14" s="91" customFormat="1" ht="25.5" x14ac:dyDescent="0.2">
      <c r="A175" s="81"/>
      <c r="B175" s="18">
        <v>10</v>
      </c>
      <c r="C175" s="77" t="s">
        <v>6114</v>
      </c>
      <c r="D175" s="21" t="s">
        <v>5800</v>
      </c>
      <c r="E175" s="21"/>
      <c r="F175" s="21" t="s">
        <v>6102</v>
      </c>
      <c r="G175" s="21"/>
      <c r="H175" s="407">
        <v>4000000</v>
      </c>
      <c r="I175" s="380"/>
      <c r="J175" s="24">
        <f t="shared" si="10"/>
        <v>231079600</v>
      </c>
      <c r="K175" s="87" t="s">
        <v>6115</v>
      </c>
      <c r="L175" s="248">
        <f t="shared" si="11"/>
        <v>4000000</v>
      </c>
      <c r="M175" s="402" t="s">
        <v>6115</v>
      </c>
      <c r="N175" s="90"/>
    </row>
    <row r="176" spans="1:14" s="91" customFormat="1" ht="25.5" x14ac:dyDescent="0.2">
      <c r="A176" s="81"/>
      <c r="B176" s="18">
        <v>10</v>
      </c>
      <c r="C176" s="77" t="s">
        <v>6116</v>
      </c>
      <c r="D176" s="21" t="s">
        <v>2819</v>
      </c>
      <c r="E176" s="21"/>
      <c r="F176" s="21" t="s">
        <v>6103</v>
      </c>
      <c r="G176" s="21"/>
      <c r="H176" s="452">
        <v>3000000</v>
      </c>
      <c r="I176" s="380"/>
      <c r="J176" s="24">
        <f t="shared" si="10"/>
        <v>234079600</v>
      </c>
      <c r="K176" s="87" t="s">
        <v>6117</v>
      </c>
      <c r="L176" s="248">
        <f t="shared" si="11"/>
        <v>3000000</v>
      </c>
      <c r="M176" s="402" t="s">
        <v>6117</v>
      </c>
      <c r="N176" s="90"/>
    </row>
    <row r="177" spans="1:17" s="91" customFormat="1" ht="25.5" x14ac:dyDescent="0.2">
      <c r="A177" s="81"/>
      <c r="B177" s="18">
        <v>10</v>
      </c>
      <c r="C177" s="77" t="s">
        <v>6118</v>
      </c>
      <c r="D177" s="21" t="s">
        <v>4343</v>
      </c>
      <c r="E177" s="21"/>
      <c r="F177" s="21" t="s">
        <v>6104</v>
      </c>
      <c r="G177" s="21"/>
      <c r="H177" s="452">
        <v>2500000</v>
      </c>
      <c r="I177" s="380"/>
      <c r="J177" s="24">
        <f t="shared" si="10"/>
        <v>236579600</v>
      </c>
      <c r="K177" s="87" t="s">
        <v>4344</v>
      </c>
      <c r="L177" s="248">
        <f t="shared" si="11"/>
        <v>2500000</v>
      </c>
      <c r="M177" s="402" t="s">
        <v>4344</v>
      </c>
      <c r="N177" s="90"/>
    </row>
    <row r="178" spans="1:17" s="91" customFormat="1" ht="25.5" x14ac:dyDescent="0.2">
      <c r="A178" s="81"/>
      <c r="B178" s="18">
        <v>10</v>
      </c>
      <c r="C178" s="77" t="s">
        <v>5842</v>
      </c>
      <c r="D178" s="21" t="s">
        <v>1219</v>
      </c>
      <c r="E178" s="21"/>
      <c r="F178" s="21" t="s">
        <v>6105</v>
      </c>
      <c r="G178" s="21"/>
      <c r="H178" s="452">
        <v>400000</v>
      </c>
      <c r="I178" s="380"/>
      <c r="J178" s="24">
        <f t="shared" si="10"/>
        <v>236979600</v>
      </c>
      <c r="K178" s="87" t="s">
        <v>5374</v>
      </c>
      <c r="L178" s="248">
        <f t="shared" si="11"/>
        <v>400000</v>
      </c>
      <c r="M178" s="402" t="s">
        <v>5374</v>
      </c>
      <c r="N178" s="90"/>
    </row>
    <row r="179" spans="1:17" s="91" customFormat="1" ht="25.5" x14ac:dyDescent="0.2">
      <c r="A179" s="92"/>
      <c r="B179" s="18">
        <v>10</v>
      </c>
      <c r="C179" s="113" t="s">
        <v>6119</v>
      </c>
      <c r="D179" s="21" t="s">
        <v>2642</v>
      </c>
      <c r="E179" s="21"/>
      <c r="F179" s="21" t="s">
        <v>6106</v>
      </c>
      <c r="G179" s="106"/>
      <c r="H179" s="452">
        <v>300000</v>
      </c>
      <c r="I179" s="380"/>
      <c r="J179" s="24">
        <f t="shared" si="10"/>
        <v>237279600</v>
      </c>
      <c r="K179" s="87" t="s">
        <v>4392</v>
      </c>
      <c r="L179" s="248">
        <f t="shared" si="11"/>
        <v>300000</v>
      </c>
      <c r="M179" s="402" t="s">
        <v>4392</v>
      </c>
      <c r="N179" s="90"/>
    </row>
    <row r="180" spans="1:17" s="96" customFormat="1" ht="25.5" x14ac:dyDescent="0.2">
      <c r="A180" s="81"/>
      <c r="B180" s="18">
        <v>11</v>
      </c>
      <c r="C180" s="19" t="s">
        <v>6177</v>
      </c>
      <c r="D180" s="7" t="s">
        <v>219</v>
      </c>
      <c r="E180" s="21"/>
      <c r="F180" s="21" t="s">
        <v>6121</v>
      </c>
      <c r="G180" s="114"/>
      <c r="H180" s="324">
        <v>4000000</v>
      </c>
      <c r="I180" s="376"/>
      <c r="J180" s="24">
        <f t="shared" si="10"/>
        <v>241279600</v>
      </c>
      <c r="K180" s="87" t="s">
        <v>6178</v>
      </c>
      <c r="L180" s="248">
        <f t="shared" si="11"/>
        <v>4000000</v>
      </c>
      <c r="M180" s="108"/>
      <c r="N180" s="97"/>
      <c r="O180" s="98"/>
      <c r="P180" s="98"/>
      <c r="Q180" s="99"/>
    </row>
    <row r="181" spans="1:17" s="91" customFormat="1" ht="25.5" x14ac:dyDescent="0.2">
      <c r="A181" s="100"/>
      <c r="B181" s="18">
        <v>11</v>
      </c>
      <c r="C181" s="119" t="s">
        <v>6179</v>
      </c>
      <c r="D181" s="7" t="s">
        <v>1260</v>
      </c>
      <c r="E181" s="21"/>
      <c r="F181" s="21" t="s">
        <v>6122</v>
      </c>
      <c r="G181" s="120"/>
      <c r="H181" s="407">
        <v>800000</v>
      </c>
      <c r="I181" s="380"/>
      <c r="J181" s="24">
        <f t="shared" si="10"/>
        <v>242079600</v>
      </c>
      <c r="K181" s="87" t="s">
        <v>3819</v>
      </c>
      <c r="L181" s="248">
        <f t="shared" si="11"/>
        <v>800000</v>
      </c>
      <c r="M181" s="402"/>
      <c r="N181" s="102"/>
      <c r="O181" s="103"/>
      <c r="P181" s="103"/>
    </row>
    <row r="182" spans="1:17" s="91" customFormat="1" ht="25.5" x14ac:dyDescent="0.2">
      <c r="A182" s="81"/>
      <c r="B182" s="18">
        <v>11</v>
      </c>
      <c r="C182" s="77" t="s">
        <v>6180</v>
      </c>
      <c r="D182" s="7" t="s">
        <v>1965</v>
      </c>
      <c r="E182" s="21"/>
      <c r="F182" s="21" t="s">
        <v>6123</v>
      </c>
      <c r="G182" s="21"/>
      <c r="H182" s="407">
        <v>2500000</v>
      </c>
      <c r="I182" s="380"/>
      <c r="J182" s="24">
        <f t="shared" si="10"/>
        <v>244579600</v>
      </c>
      <c r="K182" s="87" t="s">
        <v>2369</v>
      </c>
      <c r="L182" s="248">
        <f t="shared" si="11"/>
        <v>2500000</v>
      </c>
      <c r="M182" s="402"/>
      <c r="N182" s="90"/>
    </row>
    <row r="183" spans="1:17" s="91" customFormat="1" ht="25.5" x14ac:dyDescent="0.2">
      <c r="A183" s="81"/>
      <c r="B183" s="18">
        <v>11</v>
      </c>
      <c r="C183" s="77" t="s">
        <v>6181</v>
      </c>
      <c r="D183" s="7" t="s">
        <v>2653</v>
      </c>
      <c r="E183" s="21"/>
      <c r="F183" s="21" t="s">
        <v>6124</v>
      </c>
      <c r="G183" s="21"/>
      <c r="H183" s="324">
        <v>2000000</v>
      </c>
      <c r="I183" s="380"/>
      <c r="J183" s="24">
        <f t="shared" si="10"/>
        <v>246579600</v>
      </c>
      <c r="K183" s="87" t="s">
        <v>5788</v>
      </c>
      <c r="L183" s="248">
        <f t="shared" si="11"/>
        <v>2000000</v>
      </c>
      <c r="M183" s="402"/>
      <c r="N183" s="90"/>
    </row>
    <row r="184" spans="1:17" s="91" customFormat="1" ht="25.5" x14ac:dyDescent="0.2">
      <c r="A184" s="81"/>
      <c r="B184" s="18">
        <v>11</v>
      </c>
      <c r="C184" s="77" t="s">
        <v>6182</v>
      </c>
      <c r="D184" s="21" t="s">
        <v>1297</v>
      </c>
      <c r="E184" s="21"/>
      <c r="F184" s="21" t="s">
        <v>6125</v>
      </c>
      <c r="G184" s="21"/>
      <c r="H184" s="324">
        <v>750000</v>
      </c>
      <c r="I184" s="380"/>
      <c r="J184" s="24">
        <f t="shared" si="10"/>
        <v>247329600</v>
      </c>
      <c r="K184" s="87" t="s">
        <v>2322</v>
      </c>
      <c r="L184" s="248">
        <f t="shared" si="11"/>
        <v>750000</v>
      </c>
      <c r="M184" s="402"/>
      <c r="N184" s="90"/>
    </row>
    <row r="185" spans="1:17" s="91" customFormat="1" ht="25.5" x14ac:dyDescent="0.2">
      <c r="A185" s="81"/>
      <c r="B185" s="18">
        <v>11</v>
      </c>
      <c r="C185" s="77" t="s">
        <v>6183</v>
      </c>
      <c r="D185" s="21" t="s">
        <v>5800</v>
      </c>
      <c r="E185" s="21"/>
      <c r="F185" s="21" t="s">
        <v>6126</v>
      </c>
      <c r="G185" s="21"/>
      <c r="H185" s="407">
        <v>4000000</v>
      </c>
      <c r="I185" s="380"/>
      <c r="J185" s="24">
        <f t="shared" si="10"/>
        <v>251329600</v>
      </c>
      <c r="K185" s="87" t="s">
        <v>6184</v>
      </c>
      <c r="L185" s="248">
        <f t="shared" si="11"/>
        <v>4000000</v>
      </c>
      <c r="M185" s="402"/>
      <c r="N185" s="90"/>
    </row>
    <row r="186" spans="1:17" s="91" customFormat="1" ht="25.5" x14ac:dyDescent="0.2">
      <c r="A186" s="81"/>
      <c r="B186" s="18">
        <v>11</v>
      </c>
      <c r="C186" s="77" t="s">
        <v>6185</v>
      </c>
      <c r="D186" s="21" t="s">
        <v>1267</v>
      </c>
      <c r="E186" s="21"/>
      <c r="F186" s="21" t="s">
        <v>6127</v>
      </c>
      <c r="G186" s="21"/>
      <c r="H186" s="407">
        <v>2500000</v>
      </c>
      <c r="I186" s="380"/>
      <c r="J186" s="24">
        <f t="shared" si="10"/>
        <v>253829600</v>
      </c>
      <c r="K186" s="87" t="s">
        <v>3700</v>
      </c>
      <c r="L186" s="248">
        <f t="shared" si="11"/>
        <v>2500000</v>
      </c>
      <c r="M186" s="402"/>
      <c r="N186" s="90"/>
    </row>
    <row r="187" spans="1:17" ht="25.5" x14ac:dyDescent="0.2">
      <c r="A187" s="75"/>
      <c r="B187" s="18">
        <v>11</v>
      </c>
      <c r="C187" s="77" t="s">
        <v>4757</v>
      </c>
      <c r="D187" s="21" t="s">
        <v>1297</v>
      </c>
      <c r="E187" s="21"/>
      <c r="F187" s="21" t="s">
        <v>6128</v>
      </c>
      <c r="G187" s="21"/>
      <c r="H187" s="324">
        <v>950000</v>
      </c>
      <c r="I187" s="23"/>
      <c r="J187" s="24">
        <f t="shared" si="10"/>
        <v>254779600</v>
      </c>
      <c r="K187" s="80" t="s">
        <v>4300</v>
      </c>
      <c r="L187" s="248">
        <f t="shared" si="11"/>
        <v>950000</v>
      </c>
      <c r="M187" s="65"/>
    </row>
    <row r="188" spans="1:17" ht="25.5" x14ac:dyDescent="0.2">
      <c r="A188" s="75"/>
      <c r="B188" s="18">
        <v>11</v>
      </c>
      <c r="C188" s="77" t="s">
        <v>6186</v>
      </c>
      <c r="D188" s="21" t="s">
        <v>1385</v>
      </c>
      <c r="E188" s="21"/>
      <c r="F188" s="21" t="s">
        <v>6129</v>
      </c>
      <c r="G188" s="21"/>
      <c r="H188" s="407">
        <v>1150000</v>
      </c>
      <c r="I188" s="23"/>
      <c r="J188" s="24">
        <f t="shared" si="10"/>
        <v>255929600</v>
      </c>
      <c r="K188" s="80" t="s">
        <v>2788</v>
      </c>
      <c r="L188" s="248">
        <f t="shared" si="11"/>
        <v>1150000</v>
      </c>
      <c r="M188" s="65"/>
    </row>
    <row r="189" spans="1:17" ht="25.5" x14ac:dyDescent="0.2">
      <c r="A189" s="75"/>
      <c r="B189" s="18">
        <v>11</v>
      </c>
      <c r="C189" s="77" t="s">
        <v>6187</v>
      </c>
      <c r="D189" s="21" t="s">
        <v>1267</v>
      </c>
      <c r="E189" s="21"/>
      <c r="F189" s="21" t="s">
        <v>6130</v>
      </c>
      <c r="G189" s="21"/>
      <c r="H189" s="407">
        <v>1000000</v>
      </c>
      <c r="I189" s="23"/>
      <c r="J189" s="24">
        <f t="shared" si="10"/>
        <v>256929600</v>
      </c>
      <c r="K189" s="80" t="s">
        <v>4889</v>
      </c>
      <c r="L189" s="248">
        <f t="shared" si="11"/>
        <v>1000000</v>
      </c>
      <c r="M189" s="65"/>
    </row>
    <row r="190" spans="1:17" ht="25.5" x14ac:dyDescent="0.2">
      <c r="A190" s="75"/>
      <c r="B190" s="18">
        <v>11</v>
      </c>
      <c r="C190" s="77" t="s">
        <v>6188</v>
      </c>
      <c r="D190" s="21" t="s">
        <v>1267</v>
      </c>
      <c r="E190" s="21"/>
      <c r="F190" s="21" t="s">
        <v>6131</v>
      </c>
      <c r="G190" s="21"/>
      <c r="H190" s="324">
        <v>300000</v>
      </c>
      <c r="I190" s="23"/>
      <c r="J190" s="24">
        <f t="shared" si="10"/>
        <v>257229600</v>
      </c>
      <c r="K190" s="80" t="s">
        <v>4887</v>
      </c>
      <c r="L190" s="248">
        <f t="shared" si="11"/>
        <v>300000</v>
      </c>
      <c r="M190" s="65"/>
    </row>
    <row r="191" spans="1:17" ht="25.5" x14ac:dyDescent="0.2">
      <c r="A191" s="75"/>
      <c r="B191" s="18">
        <v>11</v>
      </c>
      <c r="C191" s="77" t="s">
        <v>6189</v>
      </c>
      <c r="D191" s="21" t="s">
        <v>1433</v>
      </c>
      <c r="E191" s="21"/>
      <c r="F191" s="21" t="s">
        <v>6132</v>
      </c>
      <c r="G191" s="21"/>
      <c r="H191" s="407">
        <v>1050000</v>
      </c>
      <c r="I191" s="23"/>
      <c r="J191" s="24">
        <f t="shared" si="10"/>
        <v>258279600</v>
      </c>
      <c r="K191" s="80" t="s">
        <v>2437</v>
      </c>
      <c r="L191" s="248">
        <f t="shared" si="11"/>
        <v>1050000</v>
      </c>
      <c r="M191" s="65"/>
    </row>
    <row r="192" spans="1:17" ht="25.5" x14ac:dyDescent="0.2">
      <c r="A192" s="75"/>
      <c r="B192" s="18">
        <v>11</v>
      </c>
      <c r="C192" s="77" t="s">
        <v>6190</v>
      </c>
      <c r="D192" s="21" t="s">
        <v>1385</v>
      </c>
      <c r="E192" s="21"/>
      <c r="F192" s="21" t="s">
        <v>6133</v>
      </c>
      <c r="G192" s="21"/>
      <c r="H192" s="407">
        <v>600000</v>
      </c>
      <c r="I192" s="23"/>
      <c r="J192" s="24">
        <f t="shared" si="10"/>
        <v>258879600</v>
      </c>
      <c r="K192" s="80" t="s">
        <v>4043</v>
      </c>
      <c r="L192" s="248">
        <f t="shared" si="11"/>
        <v>600000</v>
      </c>
      <c r="M192" s="65"/>
    </row>
    <row r="193" spans="1:13" ht="25.5" x14ac:dyDescent="0.2">
      <c r="A193" s="75"/>
      <c r="B193" s="18">
        <v>11</v>
      </c>
      <c r="C193" s="77" t="s">
        <v>6191</v>
      </c>
      <c r="D193" s="21" t="s">
        <v>1244</v>
      </c>
      <c r="E193" s="21"/>
      <c r="F193" s="21" t="s">
        <v>6134</v>
      </c>
      <c r="G193" s="84"/>
      <c r="H193" s="324">
        <v>2300000</v>
      </c>
      <c r="I193" s="23"/>
      <c r="J193" s="24">
        <f t="shared" si="10"/>
        <v>261179600</v>
      </c>
      <c r="K193" s="80" t="s">
        <v>6192</v>
      </c>
      <c r="L193" s="248">
        <f t="shared" si="11"/>
        <v>2300000</v>
      </c>
      <c r="M193" s="65"/>
    </row>
    <row r="194" spans="1:13" ht="25.5" x14ac:dyDescent="0.2">
      <c r="A194" s="75"/>
      <c r="B194" s="18">
        <v>11</v>
      </c>
      <c r="C194" s="77" t="s">
        <v>2424</v>
      </c>
      <c r="D194" s="21" t="s">
        <v>1479</v>
      </c>
      <c r="E194" s="21"/>
      <c r="F194" s="21" t="s">
        <v>6135</v>
      </c>
      <c r="G194" s="84"/>
      <c r="H194" s="324">
        <v>4800000</v>
      </c>
      <c r="I194" s="23"/>
      <c r="J194" s="24">
        <f t="shared" si="10"/>
        <v>265979600</v>
      </c>
      <c r="K194" s="80" t="s">
        <v>6193</v>
      </c>
      <c r="L194" s="248">
        <f t="shared" si="11"/>
        <v>4800000</v>
      </c>
      <c r="M194" s="65"/>
    </row>
    <row r="195" spans="1:13" ht="25.5" x14ac:dyDescent="0.2">
      <c r="A195" s="75"/>
      <c r="B195" s="18">
        <v>11</v>
      </c>
      <c r="C195" s="77" t="s">
        <v>3456</v>
      </c>
      <c r="D195" s="21" t="s">
        <v>1260</v>
      </c>
      <c r="E195" s="21"/>
      <c r="F195" s="21" t="s">
        <v>6136</v>
      </c>
      <c r="G195" s="84"/>
      <c r="H195" s="407">
        <v>600000</v>
      </c>
      <c r="I195" s="23"/>
      <c r="J195" s="24">
        <f t="shared" si="10"/>
        <v>266579600</v>
      </c>
      <c r="K195" s="80" t="s">
        <v>3457</v>
      </c>
      <c r="L195" s="248">
        <f t="shared" si="11"/>
        <v>600000</v>
      </c>
      <c r="M195" s="65"/>
    </row>
    <row r="196" spans="1:13" ht="25.5" x14ac:dyDescent="0.2">
      <c r="A196" s="75"/>
      <c r="B196" s="18">
        <v>11</v>
      </c>
      <c r="C196" s="77" t="s">
        <v>5956</v>
      </c>
      <c r="D196" s="21" t="s">
        <v>622</v>
      </c>
      <c r="E196" s="21"/>
      <c r="F196" s="21" t="s">
        <v>6137</v>
      </c>
      <c r="G196" s="84"/>
      <c r="H196" s="407">
        <v>2000000</v>
      </c>
      <c r="I196" s="23"/>
      <c r="J196" s="24">
        <f t="shared" si="10"/>
        <v>268579600</v>
      </c>
      <c r="K196" s="80" t="s">
        <v>5957</v>
      </c>
      <c r="L196" s="248">
        <f t="shared" si="11"/>
        <v>2000000</v>
      </c>
      <c r="M196" s="65"/>
    </row>
    <row r="197" spans="1:13" ht="25.5" x14ac:dyDescent="0.2">
      <c r="A197" s="75"/>
      <c r="B197" s="18">
        <v>13</v>
      </c>
      <c r="C197" s="77" t="s">
        <v>6194</v>
      </c>
      <c r="D197" s="21" t="s">
        <v>2653</v>
      </c>
      <c r="E197" s="21"/>
      <c r="F197" s="21" t="s">
        <v>6138</v>
      </c>
      <c r="G197" s="84"/>
      <c r="H197" s="324">
        <v>2000000</v>
      </c>
      <c r="I197" s="23"/>
      <c r="J197" s="24">
        <f t="shared" si="10"/>
        <v>270579600</v>
      </c>
      <c r="K197" s="80" t="s">
        <v>6195</v>
      </c>
      <c r="L197" s="248">
        <f t="shared" si="11"/>
        <v>2000000</v>
      </c>
      <c r="M197" s="65"/>
    </row>
    <row r="198" spans="1:13" ht="25.5" x14ac:dyDescent="0.2">
      <c r="A198" s="75"/>
      <c r="B198" s="18">
        <v>13</v>
      </c>
      <c r="C198" s="77" t="s">
        <v>6196</v>
      </c>
      <c r="D198" s="21" t="s">
        <v>2601</v>
      </c>
      <c r="E198" s="21"/>
      <c r="F198" s="21" t="s">
        <v>6139</v>
      </c>
      <c r="G198" s="84"/>
      <c r="H198" s="407">
        <v>4000000</v>
      </c>
      <c r="I198" s="23"/>
      <c r="J198" s="24">
        <f t="shared" si="10"/>
        <v>274579600</v>
      </c>
      <c r="K198" s="80" t="s">
        <v>4278</v>
      </c>
      <c r="L198" s="248">
        <f t="shared" si="11"/>
        <v>4000000</v>
      </c>
      <c r="M198" s="65"/>
    </row>
    <row r="199" spans="1:13" ht="25.5" x14ac:dyDescent="0.2">
      <c r="A199" s="75"/>
      <c r="B199" s="18">
        <v>13</v>
      </c>
      <c r="C199" s="77" t="s">
        <v>5834</v>
      </c>
      <c r="D199" s="21" t="s">
        <v>1265</v>
      </c>
      <c r="E199" s="21"/>
      <c r="F199" s="21" t="s">
        <v>6140</v>
      </c>
      <c r="G199" s="84"/>
      <c r="H199" s="407">
        <v>450000</v>
      </c>
      <c r="I199" s="23"/>
      <c r="J199" s="24">
        <f t="shared" si="10"/>
        <v>275029600</v>
      </c>
      <c r="K199" s="80" t="s">
        <v>2450</v>
      </c>
      <c r="L199" s="248">
        <f t="shared" si="11"/>
        <v>450000</v>
      </c>
      <c r="M199" s="65"/>
    </row>
    <row r="200" spans="1:13" ht="25.5" x14ac:dyDescent="0.2">
      <c r="A200" s="75"/>
      <c r="B200" s="18">
        <v>13</v>
      </c>
      <c r="C200" s="77" t="s">
        <v>6197</v>
      </c>
      <c r="D200" s="21" t="s">
        <v>2819</v>
      </c>
      <c r="E200" s="21"/>
      <c r="F200" s="21" t="s">
        <v>6141</v>
      </c>
      <c r="G200" s="21"/>
      <c r="H200" s="324">
        <v>4000000</v>
      </c>
      <c r="I200" s="23"/>
      <c r="J200" s="24">
        <f t="shared" si="10"/>
        <v>279029600</v>
      </c>
      <c r="K200" s="80" t="s">
        <v>6198</v>
      </c>
      <c r="L200" s="248">
        <f t="shared" si="11"/>
        <v>4000000</v>
      </c>
      <c r="M200" s="65"/>
    </row>
    <row r="201" spans="1:13" ht="25.5" x14ac:dyDescent="0.2">
      <c r="A201" s="75"/>
      <c r="B201" s="18">
        <v>13</v>
      </c>
      <c r="C201" s="77" t="s">
        <v>6199</v>
      </c>
      <c r="D201" s="21" t="s">
        <v>5800</v>
      </c>
      <c r="E201" s="21"/>
      <c r="F201" s="21" t="s">
        <v>6142</v>
      </c>
      <c r="G201" s="21"/>
      <c r="H201" s="324">
        <v>3000000</v>
      </c>
      <c r="I201" s="23"/>
      <c r="J201" s="24">
        <f t="shared" si="10"/>
        <v>282029600</v>
      </c>
      <c r="K201" s="80" t="s">
        <v>4722</v>
      </c>
      <c r="L201" s="248">
        <f t="shared" si="11"/>
        <v>3000000</v>
      </c>
      <c r="M201" s="65"/>
    </row>
    <row r="202" spans="1:13" ht="25.5" x14ac:dyDescent="0.2">
      <c r="A202" s="75"/>
      <c r="B202" s="18">
        <v>13</v>
      </c>
      <c r="C202" s="77" t="s">
        <v>5806</v>
      </c>
      <c r="D202" s="21" t="s">
        <v>1260</v>
      </c>
      <c r="E202" s="21"/>
      <c r="F202" s="21" t="s">
        <v>6143</v>
      </c>
      <c r="G202" s="21"/>
      <c r="H202" s="407">
        <v>1000000</v>
      </c>
      <c r="I202" s="23"/>
      <c r="J202" s="24">
        <f t="shared" si="10"/>
        <v>283029600</v>
      </c>
      <c r="K202" s="80" t="s">
        <v>3496</v>
      </c>
      <c r="L202" s="248">
        <f t="shared" si="11"/>
        <v>1000000</v>
      </c>
      <c r="M202" s="65"/>
    </row>
    <row r="203" spans="1:13" ht="25.5" x14ac:dyDescent="0.2">
      <c r="A203" s="75"/>
      <c r="B203" s="18">
        <v>13</v>
      </c>
      <c r="C203" s="77" t="s">
        <v>6200</v>
      </c>
      <c r="D203" s="21" t="s">
        <v>2653</v>
      </c>
      <c r="E203" s="21"/>
      <c r="F203" s="21" t="s">
        <v>6144</v>
      </c>
      <c r="G203" s="21"/>
      <c r="H203" s="407">
        <v>4000000</v>
      </c>
      <c r="I203" s="23"/>
      <c r="J203" s="24">
        <f t="shared" si="10"/>
        <v>287029600</v>
      </c>
      <c r="K203" s="80" t="s">
        <v>6201</v>
      </c>
      <c r="L203" s="248">
        <f t="shared" si="11"/>
        <v>4000000</v>
      </c>
      <c r="M203" s="65"/>
    </row>
    <row r="204" spans="1:13" ht="25.5" x14ac:dyDescent="0.2">
      <c r="A204" s="75"/>
      <c r="B204" s="18">
        <v>13</v>
      </c>
      <c r="C204" s="77" t="s">
        <v>6202</v>
      </c>
      <c r="D204" s="21" t="s">
        <v>4343</v>
      </c>
      <c r="E204" s="21"/>
      <c r="F204" s="21" t="s">
        <v>6145</v>
      </c>
      <c r="G204" s="21"/>
      <c r="H204" s="324">
        <v>4000000</v>
      </c>
      <c r="I204" s="23"/>
      <c r="J204" s="24">
        <f t="shared" si="10"/>
        <v>291029600</v>
      </c>
      <c r="K204" s="80" t="s">
        <v>6203</v>
      </c>
      <c r="L204" s="248">
        <f t="shared" si="11"/>
        <v>4000000</v>
      </c>
      <c r="M204" s="65"/>
    </row>
    <row r="205" spans="1:13" ht="25.5" x14ac:dyDescent="0.2">
      <c r="A205" s="75"/>
      <c r="B205" s="18">
        <v>13</v>
      </c>
      <c r="C205" s="77" t="s">
        <v>6204</v>
      </c>
      <c r="D205" s="21" t="s">
        <v>1753</v>
      </c>
      <c r="E205" s="21"/>
      <c r="F205" s="21" t="s">
        <v>6146</v>
      </c>
      <c r="G205" s="21"/>
      <c r="H205" s="407">
        <v>500000</v>
      </c>
      <c r="I205" s="23"/>
      <c r="J205" s="24">
        <f t="shared" si="10"/>
        <v>291529600</v>
      </c>
      <c r="K205" s="80" t="s">
        <v>1751</v>
      </c>
      <c r="L205" s="248">
        <f t="shared" si="11"/>
        <v>500000</v>
      </c>
      <c r="M205" s="65"/>
    </row>
    <row r="206" spans="1:13" ht="25.5" x14ac:dyDescent="0.2">
      <c r="A206" s="75"/>
      <c r="B206" s="243">
        <v>13</v>
      </c>
      <c r="C206" s="83" t="s">
        <v>6252</v>
      </c>
      <c r="D206" s="84"/>
      <c r="E206" s="84"/>
      <c r="F206" s="84" t="s">
        <v>6254</v>
      </c>
      <c r="G206" s="84"/>
      <c r="H206" s="429"/>
      <c r="I206" s="245">
        <v>999500</v>
      </c>
      <c r="J206" s="125">
        <f>+J205-I206</f>
        <v>290530100</v>
      </c>
      <c r="K206" s="87" t="s">
        <v>434</v>
      </c>
      <c r="L206" s="248">
        <f>-I206</f>
        <v>-999500</v>
      </c>
      <c r="M206" s="65" t="s">
        <v>5331</v>
      </c>
    </row>
    <row r="207" spans="1:13" ht="25.5" x14ac:dyDescent="0.2">
      <c r="A207" s="75"/>
      <c r="B207" s="243">
        <v>13</v>
      </c>
      <c r="C207" s="83" t="s">
        <v>6253</v>
      </c>
      <c r="D207" s="84"/>
      <c r="E207" s="84"/>
      <c r="F207" s="84" t="s">
        <v>6255</v>
      </c>
      <c r="G207" s="84"/>
      <c r="H207" s="429"/>
      <c r="I207" s="245">
        <v>39000</v>
      </c>
      <c r="J207" s="125">
        <f>+J206-I207</f>
        <v>290491100</v>
      </c>
      <c r="K207" s="87" t="s">
        <v>3895</v>
      </c>
      <c r="L207" s="248">
        <f>-I207</f>
        <v>-39000</v>
      </c>
      <c r="M207" s="65" t="s">
        <v>5876</v>
      </c>
    </row>
    <row r="208" spans="1:13" ht="25.5" x14ac:dyDescent="0.2">
      <c r="A208" s="75"/>
      <c r="B208" s="18">
        <v>15</v>
      </c>
      <c r="C208" s="77" t="s">
        <v>6205</v>
      </c>
      <c r="D208" s="21" t="s">
        <v>1753</v>
      </c>
      <c r="E208" s="21"/>
      <c r="F208" s="21" t="s">
        <v>6147</v>
      </c>
      <c r="G208" s="21"/>
      <c r="H208" s="324">
        <v>500000</v>
      </c>
      <c r="I208" s="23"/>
      <c r="J208" s="24">
        <f>+J207+H208</f>
        <v>290991100</v>
      </c>
      <c r="K208" s="80" t="s">
        <v>3018</v>
      </c>
      <c r="L208" s="248">
        <f>+H208</f>
        <v>500000</v>
      </c>
      <c r="M208" s="65"/>
    </row>
    <row r="209" spans="1:13" ht="25.5" x14ac:dyDescent="0.2">
      <c r="A209" s="75"/>
      <c r="B209" s="18">
        <v>15</v>
      </c>
      <c r="C209" s="77" t="s">
        <v>6206</v>
      </c>
      <c r="D209" s="21" t="s">
        <v>3967</v>
      </c>
      <c r="E209" s="21"/>
      <c r="F209" s="21" t="s">
        <v>6148</v>
      </c>
      <c r="G209" s="21"/>
      <c r="H209" s="407">
        <v>2500000</v>
      </c>
      <c r="I209" s="23"/>
      <c r="J209" s="24">
        <f t="shared" ref="J209:J237" si="12">+J208+H209</f>
        <v>293491100</v>
      </c>
      <c r="K209" s="80" t="s">
        <v>2613</v>
      </c>
      <c r="L209" s="248">
        <f t="shared" ref="L209:L237" si="13">+H209</f>
        <v>2500000</v>
      </c>
      <c r="M209" s="65"/>
    </row>
    <row r="210" spans="1:13" ht="25.5" x14ac:dyDescent="0.2">
      <c r="A210" s="75"/>
      <c r="B210" s="18">
        <v>15</v>
      </c>
      <c r="C210" s="77" t="s">
        <v>6207</v>
      </c>
      <c r="D210" s="21" t="s">
        <v>3967</v>
      </c>
      <c r="E210" s="21"/>
      <c r="F210" s="21" t="s">
        <v>6149</v>
      </c>
      <c r="G210" s="21"/>
      <c r="H210" s="407">
        <v>1000000</v>
      </c>
      <c r="I210" s="23"/>
      <c r="J210" s="24">
        <f t="shared" si="12"/>
        <v>294491100</v>
      </c>
      <c r="K210" s="80" t="s">
        <v>5526</v>
      </c>
      <c r="L210" s="248">
        <f t="shared" si="13"/>
        <v>1000000</v>
      </c>
      <c r="M210" s="65"/>
    </row>
    <row r="211" spans="1:13" ht="25.5" x14ac:dyDescent="0.2">
      <c r="A211" s="75"/>
      <c r="B211" s="18">
        <v>15</v>
      </c>
      <c r="C211" s="77" t="s">
        <v>6208</v>
      </c>
      <c r="D211" s="21" t="s">
        <v>1395</v>
      </c>
      <c r="E211" s="21"/>
      <c r="F211" s="21" t="s">
        <v>6150</v>
      </c>
      <c r="G211" s="21"/>
      <c r="H211" s="324">
        <v>1600000</v>
      </c>
      <c r="I211" s="23"/>
      <c r="J211" s="24">
        <f t="shared" si="12"/>
        <v>296091100</v>
      </c>
      <c r="K211" s="80" t="s">
        <v>3919</v>
      </c>
      <c r="L211" s="248">
        <f t="shared" si="13"/>
        <v>1600000</v>
      </c>
      <c r="M211" s="65"/>
    </row>
    <row r="212" spans="1:13" ht="25.5" x14ac:dyDescent="0.2">
      <c r="A212" s="75"/>
      <c r="B212" s="18">
        <v>15</v>
      </c>
      <c r="C212" s="77" t="s">
        <v>6209</v>
      </c>
      <c r="D212" s="21" t="s">
        <v>3967</v>
      </c>
      <c r="E212" s="84"/>
      <c r="F212" s="21" t="s">
        <v>6151</v>
      </c>
      <c r="G212" s="84"/>
      <c r="H212" s="324">
        <v>500000</v>
      </c>
      <c r="I212" s="245"/>
      <c r="J212" s="24">
        <f t="shared" si="12"/>
        <v>296591100</v>
      </c>
      <c r="K212" s="80" t="s">
        <v>6210</v>
      </c>
      <c r="L212" s="248">
        <f t="shared" si="13"/>
        <v>500000</v>
      </c>
      <c r="M212" s="346"/>
    </row>
    <row r="213" spans="1:13" ht="25.5" x14ac:dyDescent="0.2">
      <c r="A213" s="75"/>
      <c r="B213" s="18">
        <v>15</v>
      </c>
      <c r="C213" s="77" t="s">
        <v>6211</v>
      </c>
      <c r="D213" s="21" t="s">
        <v>1753</v>
      </c>
      <c r="E213" s="84"/>
      <c r="F213" s="21" t="s">
        <v>6152</v>
      </c>
      <c r="G213" s="84"/>
      <c r="H213" s="407">
        <v>500000</v>
      </c>
      <c r="I213" s="245"/>
      <c r="J213" s="24">
        <f t="shared" si="12"/>
        <v>297091100</v>
      </c>
      <c r="K213" s="80" t="s">
        <v>6212</v>
      </c>
      <c r="L213" s="248">
        <f t="shared" si="13"/>
        <v>500000</v>
      </c>
      <c r="M213" s="346"/>
    </row>
    <row r="214" spans="1:13" ht="25.5" x14ac:dyDescent="0.2">
      <c r="A214" s="75"/>
      <c r="B214" s="18">
        <v>15</v>
      </c>
      <c r="C214" s="77" t="s">
        <v>6213</v>
      </c>
      <c r="D214" s="21" t="s">
        <v>3967</v>
      </c>
      <c r="E214" s="84"/>
      <c r="F214" s="21" t="s">
        <v>6153</v>
      </c>
      <c r="G214" s="84"/>
      <c r="H214" s="407">
        <v>800000</v>
      </c>
      <c r="I214" s="125"/>
      <c r="J214" s="24">
        <f t="shared" si="12"/>
        <v>297891100</v>
      </c>
      <c r="K214" s="80" t="s">
        <v>4773</v>
      </c>
      <c r="L214" s="248">
        <f t="shared" si="13"/>
        <v>800000</v>
      </c>
      <c r="M214" s="346"/>
    </row>
    <row r="215" spans="1:13" ht="25.5" x14ac:dyDescent="0.2">
      <c r="A215" s="75"/>
      <c r="B215" s="18">
        <v>15</v>
      </c>
      <c r="C215" s="77" t="s">
        <v>6214</v>
      </c>
      <c r="D215" s="21" t="s">
        <v>1753</v>
      </c>
      <c r="E215" s="84"/>
      <c r="F215" s="21" t="s">
        <v>6154</v>
      </c>
      <c r="G215" s="84"/>
      <c r="H215" s="324">
        <v>500000</v>
      </c>
      <c r="I215" s="125"/>
      <c r="J215" s="24">
        <f t="shared" si="12"/>
        <v>298391100</v>
      </c>
      <c r="K215" s="80" t="s">
        <v>6215</v>
      </c>
      <c r="L215" s="248">
        <f t="shared" si="13"/>
        <v>500000</v>
      </c>
      <c r="M215" s="346"/>
    </row>
    <row r="216" spans="1:13" ht="25.5" x14ac:dyDescent="0.2">
      <c r="A216" s="75"/>
      <c r="B216" s="18">
        <v>15</v>
      </c>
      <c r="C216" s="77" t="s">
        <v>6216</v>
      </c>
      <c r="D216" s="21" t="s">
        <v>3967</v>
      </c>
      <c r="E216" s="84"/>
      <c r="F216" s="21" t="s">
        <v>6155</v>
      </c>
      <c r="G216" s="84"/>
      <c r="H216" s="407">
        <v>500000</v>
      </c>
      <c r="I216" s="125"/>
      <c r="J216" s="24">
        <f t="shared" si="12"/>
        <v>298891100</v>
      </c>
      <c r="K216" s="80" t="s">
        <v>6217</v>
      </c>
      <c r="L216" s="248">
        <f t="shared" si="13"/>
        <v>500000</v>
      </c>
      <c r="M216" s="346"/>
    </row>
    <row r="217" spans="1:13" ht="25.5" x14ac:dyDescent="0.2">
      <c r="A217" s="75"/>
      <c r="B217" s="18">
        <v>15</v>
      </c>
      <c r="C217" s="77" t="s">
        <v>6218</v>
      </c>
      <c r="D217" s="21" t="s">
        <v>3967</v>
      </c>
      <c r="E217" s="21"/>
      <c r="F217" s="21" t="s">
        <v>6156</v>
      </c>
      <c r="G217" s="84"/>
      <c r="H217" s="407">
        <v>500000</v>
      </c>
      <c r="I217" s="23"/>
      <c r="J217" s="24">
        <f t="shared" si="12"/>
        <v>299391100</v>
      </c>
      <c r="K217" s="80" t="s">
        <v>4821</v>
      </c>
      <c r="L217" s="248">
        <f t="shared" si="13"/>
        <v>500000</v>
      </c>
      <c r="M217" s="347"/>
    </row>
    <row r="218" spans="1:13" ht="25.5" x14ac:dyDescent="0.2">
      <c r="A218" s="75"/>
      <c r="B218" s="18">
        <v>15</v>
      </c>
      <c r="C218" s="77" t="s">
        <v>6219</v>
      </c>
      <c r="D218" s="21" t="s">
        <v>1753</v>
      </c>
      <c r="E218" s="21"/>
      <c r="F218" s="21" t="s">
        <v>6157</v>
      </c>
      <c r="G218" s="84"/>
      <c r="H218" s="324">
        <v>500000</v>
      </c>
      <c r="I218" s="23"/>
      <c r="J218" s="24">
        <f t="shared" si="12"/>
        <v>299891100</v>
      </c>
      <c r="K218" s="80" t="s">
        <v>5447</v>
      </c>
      <c r="L218" s="248">
        <f t="shared" si="13"/>
        <v>500000</v>
      </c>
      <c r="M218" s="347"/>
    </row>
    <row r="219" spans="1:13" ht="25.5" x14ac:dyDescent="0.2">
      <c r="A219" s="75"/>
      <c r="B219" s="18">
        <v>15</v>
      </c>
      <c r="C219" s="77" t="s">
        <v>6220</v>
      </c>
      <c r="D219" s="21" t="s">
        <v>3967</v>
      </c>
      <c r="E219" s="21"/>
      <c r="F219" s="21" t="s">
        <v>6158</v>
      </c>
      <c r="G219" s="84"/>
      <c r="H219" s="407">
        <v>500000</v>
      </c>
      <c r="I219" s="23"/>
      <c r="J219" s="24">
        <f t="shared" si="12"/>
        <v>300391100</v>
      </c>
      <c r="K219" s="80" t="s">
        <v>4284</v>
      </c>
      <c r="L219" s="248">
        <f t="shared" si="13"/>
        <v>500000</v>
      </c>
      <c r="M219" s="347"/>
    </row>
    <row r="220" spans="1:13" ht="25.5" x14ac:dyDescent="0.2">
      <c r="A220" s="75"/>
      <c r="B220" s="18">
        <v>15</v>
      </c>
      <c r="C220" s="77" t="s">
        <v>6221</v>
      </c>
      <c r="D220" s="21" t="s">
        <v>3967</v>
      </c>
      <c r="E220" s="21"/>
      <c r="F220" s="21" t="s">
        <v>6159</v>
      </c>
      <c r="G220" s="84"/>
      <c r="H220" s="407">
        <v>500000</v>
      </c>
      <c r="I220" s="23"/>
      <c r="J220" s="24">
        <f t="shared" si="12"/>
        <v>300891100</v>
      </c>
      <c r="K220" s="80" t="s">
        <v>6222</v>
      </c>
      <c r="L220" s="248">
        <f t="shared" si="13"/>
        <v>500000</v>
      </c>
      <c r="M220" s="347"/>
    </row>
    <row r="221" spans="1:13" ht="25.5" x14ac:dyDescent="0.2">
      <c r="A221" s="75"/>
      <c r="B221" s="18">
        <v>15</v>
      </c>
      <c r="C221" s="77" t="s">
        <v>6223</v>
      </c>
      <c r="D221" s="21" t="s">
        <v>1753</v>
      </c>
      <c r="E221" s="21"/>
      <c r="F221" s="21" t="s">
        <v>6160</v>
      </c>
      <c r="G221" s="21"/>
      <c r="H221" s="324">
        <v>1000000</v>
      </c>
      <c r="I221" s="23"/>
      <c r="J221" s="24">
        <f t="shared" si="12"/>
        <v>301891100</v>
      </c>
      <c r="K221" s="80" t="s">
        <v>6224</v>
      </c>
      <c r="L221" s="248">
        <f t="shared" si="13"/>
        <v>1000000</v>
      </c>
      <c r="M221" s="65"/>
    </row>
    <row r="222" spans="1:13" ht="25.5" x14ac:dyDescent="0.2">
      <c r="A222" s="75"/>
      <c r="B222" s="18">
        <v>15</v>
      </c>
      <c r="C222" s="77" t="s">
        <v>6225</v>
      </c>
      <c r="D222" s="21" t="s">
        <v>3967</v>
      </c>
      <c r="E222" s="21"/>
      <c r="F222" s="21" t="s">
        <v>6161</v>
      </c>
      <c r="G222" s="84"/>
      <c r="H222" s="324">
        <v>500000</v>
      </c>
      <c r="I222" s="23"/>
      <c r="J222" s="24">
        <f t="shared" si="12"/>
        <v>302391100</v>
      </c>
      <c r="K222" s="80" t="s">
        <v>6226</v>
      </c>
      <c r="L222" s="248">
        <f t="shared" si="13"/>
        <v>500000</v>
      </c>
      <c r="M222" s="65"/>
    </row>
    <row r="223" spans="1:13" ht="25.5" x14ac:dyDescent="0.2">
      <c r="A223" s="75"/>
      <c r="B223" s="18">
        <v>15</v>
      </c>
      <c r="C223" s="77" t="s">
        <v>6227</v>
      </c>
      <c r="D223" s="21" t="s">
        <v>1753</v>
      </c>
      <c r="E223" s="21"/>
      <c r="F223" s="21" t="s">
        <v>6162</v>
      </c>
      <c r="G223" s="84"/>
      <c r="H223" s="407">
        <v>3000000</v>
      </c>
      <c r="I223" s="23"/>
      <c r="J223" s="24">
        <f t="shared" si="12"/>
        <v>305391100</v>
      </c>
      <c r="K223" s="80" t="s">
        <v>6228</v>
      </c>
      <c r="L223" s="248">
        <f t="shared" si="13"/>
        <v>3000000</v>
      </c>
      <c r="M223" s="65"/>
    </row>
    <row r="224" spans="1:13" ht="25.5" x14ac:dyDescent="0.2">
      <c r="A224" s="75"/>
      <c r="B224" s="18">
        <v>15</v>
      </c>
      <c r="C224" s="77" t="s">
        <v>6229</v>
      </c>
      <c r="D224" s="21" t="s">
        <v>1753</v>
      </c>
      <c r="E224" s="21"/>
      <c r="F224" s="21" t="s">
        <v>6163</v>
      </c>
      <c r="G224" s="84"/>
      <c r="H224" s="407">
        <v>500000</v>
      </c>
      <c r="I224" s="23"/>
      <c r="J224" s="24">
        <f t="shared" si="12"/>
        <v>305891100</v>
      </c>
      <c r="K224" s="80" t="s">
        <v>6230</v>
      </c>
      <c r="L224" s="248">
        <f t="shared" si="13"/>
        <v>500000</v>
      </c>
      <c r="M224" s="65"/>
    </row>
    <row r="225" spans="1:13" ht="25.5" x14ac:dyDescent="0.2">
      <c r="A225" s="75"/>
      <c r="B225" s="18">
        <v>15</v>
      </c>
      <c r="C225" s="77" t="s">
        <v>6231</v>
      </c>
      <c r="D225" s="21" t="s">
        <v>2781</v>
      </c>
      <c r="E225" s="21"/>
      <c r="F225" s="21" t="s">
        <v>6164</v>
      </c>
      <c r="G225" s="84"/>
      <c r="H225" s="407">
        <v>1560000</v>
      </c>
      <c r="I225" s="23"/>
      <c r="J225" s="24">
        <f t="shared" si="12"/>
        <v>307451100</v>
      </c>
      <c r="K225" s="80" t="s">
        <v>6232</v>
      </c>
      <c r="L225" s="248">
        <f t="shared" si="13"/>
        <v>1560000</v>
      </c>
      <c r="M225" s="65"/>
    </row>
    <row r="226" spans="1:13" ht="25.5" x14ac:dyDescent="0.2">
      <c r="A226" s="75"/>
      <c r="B226" s="18">
        <v>15</v>
      </c>
      <c r="C226" s="77" t="s">
        <v>4297</v>
      </c>
      <c r="D226" s="21" t="s">
        <v>1227</v>
      </c>
      <c r="E226" s="21"/>
      <c r="F226" s="21" t="s">
        <v>6165</v>
      </c>
      <c r="G226" s="84"/>
      <c r="H226" s="407">
        <v>1400000</v>
      </c>
      <c r="I226" s="23"/>
      <c r="J226" s="24">
        <f t="shared" si="12"/>
        <v>308851100</v>
      </c>
      <c r="K226" s="80" t="s">
        <v>6233</v>
      </c>
      <c r="L226" s="248">
        <f t="shared" si="13"/>
        <v>1400000</v>
      </c>
      <c r="M226" s="65"/>
    </row>
    <row r="227" spans="1:13" ht="25.5" x14ac:dyDescent="0.2">
      <c r="A227" s="75"/>
      <c r="B227" s="18">
        <v>15</v>
      </c>
      <c r="C227" s="77" t="s">
        <v>6234</v>
      </c>
      <c r="D227" s="21" t="s">
        <v>2781</v>
      </c>
      <c r="E227" s="21"/>
      <c r="F227" s="21" t="s">
        <v>6166</v>
      </c>
      <c r="G227" s="84"/>
      <c r="H227" s="452">
        <v>750000</v>
      </c>
      <c r="I227" s="23"/>
      <c r="J227" s="24">
        <f t="shared" si="12"/>
        <v>309601100</v>
      </c>
      <c r="K227" s="80" t="s">
        <v>6235</v>
      </c>
      <c r="L227" s="248">
        <f t="shared" si="13"/>
        <v>750000</v>
      </c>
      <c r="M227" s="65"/>
    </row>
    <row r="228" spans="1:13" ht="25.5" x14ac:dyDescent="0.2">
      <c r="A228" s="75"/>
      <c r="B228" s="18">
        <v>15</v>
      </c>
      <c r="C228" s="77" t="s">
        <v>6236</v>
      </c>
      <c r="D228" s="21" t="s">
        <v>5800</v>
      </c>
      <c r="E228" s="21"/>
      <c r="F228" s="21" t="s">
        <v>6167</v>
      </c>
      <c r="G228" s="84"/>
      <c r="H228" s="452">
        <v>2500000</v>
      </c>
      <c r="I228" s="23"/>
      <c r="J228" s="24">
        <f t="shared" si="12"/>
        <v>312101100</v>
      </c>
      <c r="K228" s="80" t="s">
        <v>6237</v>
      </c>
      <c r="L228" s="248">
        <f t="shared" si="13"/>
        <v>2500000</v>
      </c>
      <c r="M228" s="65"/>
    </row>
    <row r="229" spans="1:13" ht="25.5" x14ac:dyDescent="0.2">
      <c r="A229" s="75"/>
      <c r="B229" s="18">
        <v>15</v>
      </c>
      <c r="C229" s="77" t="s">
        <v>6238</v>
      </c>
      <c r="D229" s="21" t="s">
        <v>1476</v>
      </c>
      <c r="E229" s="21"/>
      <c r="F229" s="21" t="s">
        <v>6168</v>
      </c>
      <c r="G229" s="84"/>
      <c r="H229" s="452">
        <v>1000000</v>
      </c>
      <c r="I229" s="23"/>
      <c r="J229" s="24">
        <f t="shared" si="12"/>
        <v>313101100</v>
      </c>
      <c r="K229" s="80" t="s">
        <v>6239</v>
      </c>
      <c r="L229" s="248">
        <f t="shared" si="13"/>
        <v>1000000</v>
      </c>
      <c r="M229" s="65"/>
    </row>
    <row r="230" spans="1:13" ht="25.5" x14ac:dyDescent="0.2">
      <c r="A230" s="75"/>
      <c r="B230" s="18">
        <v>15</v>
      </c>
      <c r="C230" s="77" t="s">
        <v>6240</v>
      </c>
      <c r="D230" s="21" t="s">
        <v>1449</v>
      </c>
      <c r="E230" s="21"/>
      <c r="F230" s="21" t="s">
        <v>6169</v>
      </c>
      <c r="G230" s="84"/>
      <c r="H230" s="452">
        <v>2000000</v>
      </c>
      <c r="I230" s="23"/>
      <c r="J230" s="24">
        <f t="shared" si="12"/>
        <v>315101100</v>
      </c>
      <c r="K230" s="80" t="s">
        <v>6241</v>
      </c>
      <c r="L230" s="248">
        <f t="shared" si="13"/>
        <v>2000000</v>
      </c>
      <c r="M230" s="65"/>
    </row>
    <row r="231" spans="1:13" ht="25.5" x14ac:dyDescent="0.2">
      <c r="A231" s="75"/>
      <c r="B231" s="18">
        <v>15</v>
      </c>
      <c r="C231" s="77" t="s">
        <v>6242</v>
      </c>
      <c r="D231" s="21" t="s">
        <v>5800</v>
      </c>
      <c r="E231" s="21"/>
      <c r="F231" s="21" t="s">
        <v>6170</v>
      </c>
      <c r="G231" s="21"/>
      <c r="H231" s="452">
        <v>2500000</v>
      </c>
      <c r="I231" s="23"/>
      <c r="J231" s="24">
        <f t="shared" si="12"/>
        <v>317601100</v>
      </c>
      <c r="K231" s="80" t="s">
        <v>6243</v>
      </c>
      <c r="L231" s="248">
        <f t="shared" si="13"/>
        <v>2500000</v>
      </c>
      <c r="M231" s="346"/>
    </row>
    <row r="232" spans="1:13" ht="25.5" x14ac:dyDescent="0.2">
      <c r="A232" s="75"/>
      <c r="B232" s="18">
        <v>15</v>
      </c>
      <c r="C232" s="77" t="s">
        <v>6244</v>
      </c>
      <c r="D232" s="21" t="s">
        <v>2482</v>
      </c>
      <c r="E232" s="21"/>
      <c r="F232" s="21" t="s">
        <v>6171</v>
      </c>
      <c r="G232" s="21"/>
      <c r="H232" s="452">
        <v>4000000</v>
      </c>
      <c r="I232" s="23"/>
      <c r="J232" s="24">
        <f t="shared" si="12"/>
        <v>321601100</v>
      </c>
      <c r="K232" s="80" t="s">
        <v>3848</v>
      </c>
      <c r="L232" s="248">
        <f t="shared" si="13"/>
        <v>4000000</v>
      </c>
      <c r="M232" s="346"/>
    </row>
    <row r="233" spans="1:13" ht="25.5" x14ac:dyDescent="0.2">
      <c r="A233" s="75"/>
      <c r="B233" s="18">
        <v>15</v>
      </c>
      <c r="C233" s="77" t="s">
        <v>6245</v>
      </c>
      <c r="D233" s="21" t="s">
        <v>1965</v>
      </c>
      <c r="E233" s="84"/>
      <c r="F233" s="21" t="s">
        <v>6172</v>
      </c>
      <c r="G233" s="84"/>
      <c r="H233" s="452">
        <v>2000000</v>
      </c>
      <c r="I233" s="245"/>
      <c r="J233" s="24">
        <f t="shared" si="12"/>
        <v>323601100</v>
      </c>
      <c r="K233" s="80" t="s">
        <v>5852</v>
      </c>
      <c r="L233" s="248">
        <f t="shared" si="13"/>
        <v>2000000</v>
      </c>
      <c r="M233" s="346"/>
    </row>
    <row r="234" spans="1:13" ht="25.5" x14ac:dyDescent="0.2">
      <c r="A234" s="75"/>
      <c r="B234" s="18">
        <v>15</v>
      </c>
      <c r="C234" s="77" t="s">
        <v>6246</v>
      </c>
      <c r="D234" s="21" t="s">
        <v>1449</v>
      </c>
      <c r="E234" s="84"/>
      <c r="F234" s="21" t="s">
        <v>6173</v>
      </c>
      <c r="G234" s="84"/>
      <c r="H234" s="452">
        <v>1000000</v>
      </c>
      <c r="I234" s="245"/>
      <c r="J234" s="24">
        <f t="shared" si="12"/>
        <v>324601100</v>
      </c>
      <c r="K234" s="80" t="s">
        <v>6247</v>
      </c>
      <c r="L234" s="248">
        <f t="shared" si="13"/>
        <v>1000000</v>
      </c>
      <c r="M234" s="346"/>
    </row>
    <row r="235" spans="1:13" ht="25.5" x14ac:dyDescent="0.2">
      <c r="A235" s="75"/>
      <c r="B235" s="18">
        <v>15</v>
      </c>
      <c r="C235" s="77" t="s">
        <v>6248</v>
      </c>
      <c r="D235" s="21" t="s">
        <v>2819</v>
      </c>
      <c r="E235" s="84"/>
      <c r="F235" s="21" t="s">
        <v>6174</v>
      </c>
      <c r="G235" s="84"/>
      <c r="H235" s="452">
        <v>2000000</v>
      </c>
      <c r="I235" s="245"/>
      <c r="J235" s="24">
        <f t="shared" si="12"/>
        <v>326601100</v>
      </c>
      <c r="K235" s="80" t="s">
        <v>6249</v>
      </c>
      <c r="L235" s="248">
        <f t="shared" si="13"/>
        <v>2000000</v>
      </c>
      <c r="M235" s="346"/>
    </row>
    <row r="236" spans="1:13" ht="25.5" x14ac:dyDescent="0.2">
      <c r="A236" s="75"/>
      <c r="B236" s="18">
        <v>15</v>
      </c>
      <c r="C236" s="77" t="s">
        <v>3659</v>
      </c>
      <c r="D236" s="21" t="s">
        <v>1476</v>
      </c>
      <c r="E236" s="84"/>
      <c r="F236" s="21" t="s">
        <v>6175</v>
      </c>
      <c r="G236" s="84"/>
      <c r="H236" s="452">
        <v>1100000</v>
      </c>
      <c r="I236" s="245"/>
      <c r="J236" s="24">
        <f t="shared" si="12"/>
        <v>327701100</v>
      </c>
      <c r="K236" s="80" t="s">
        <v>3660</v>
      </c>
      <c r="L236" s="248">
        <f t="shared" si="13"/>
        <v>1100000</v>
      </c>
      <c r="M236" s="346"/>
    </row>
    <row r="237" spans="1:13" ht="25.5" x14ac:dyDescent="0.2">
      <c r="A237" s="75"/>
      <c r="B237" s="18">
        <v>15</v>
      </c>
      <c r="C237" s="77" t="s">
        <v>6250</v>
      </c>
      <c r="D237" s="21" t="s">
        <v>1753</v>
      </c>
      <c r="E237" s="84"/>
      <c r="F237" s="21" t="s">
        <v>6176</v>
      </c>
      <c r="G237" s="84"/>
      <c r="H237" s="452">
        <v>1000000</v>
      </c>
      <c r="I237" s="245"/>
      <c r="J237" s="24">
        <f t="shared" si="12"/>
        <v>328701100</v>
      </c>
      <c r="K237" s="80" t="s">
        <v>6251</v>
      </c>
      <c r="L237" s="248">
        <f t="shared" si="13"/>
        <v>1000000</v>
      </c>
      <c r="M237" s="346"/>
    </row>
    <row r="238" spans="1:13" ht="25.5" x14ac:dyDescent="0.2">
      <c r="A238" s="75"/>
      <c r="B238" s="82">
        <v>15</v>
      </c>
      <c r="C238" s="83" t="s">
        <v>6265</v>
      </c>
      <c r="D238" s="84"/>
      <c r="E238" s="84"/>
      <c r="F238" s="84" t="s">
        <v>6256</v>
      </c>
      <c r="G238" s="84"/>
      <c r="H238" s="429"/>
      <c r="I238" s="245">
        <v>1134900</v>
      </c>
      <c r="J238" s="79">
        <f>+J237-I238</f>
        <v>327566200</v>
      </c>
      <c r="K238" s="80" t="s">
        <v>3884</v>
      </c>
      <c r="L238" s="249">
        <f>-I238</f>
        <v>-1134900</v>
      </c>
      <c r="M238" s="65" t="s">
        <v>5876</v>
      </c>
    </row>
    <row r="239" spans="1:13" ht="25.5" x14ac:dyDescent="0.2">
      <c r="A239" s="75"/>
      <c r="B239" s="82">
        <v>15</v>
      </c>
      <c r="C239" s="83" t="s">
        <v>6266</v>
      </c>
      <c r="D239" s="84"/>
      <c r="E239" s="84"/>
      <c r="F239" s="84" t="s">
        <v>6257</v>
      </c>
      <c r="G239" s="84"/>
      <c r="H239" s="429"/>
      <c r="I239" s="245">
        <v>673000</v>
      </c>
      <c r="J239" s="79">
        <f t="shared" ref="J239:J247" si="14">+J238-I239</f>
        <v>326893200</v>
      </c>
      <c r="K239" s="80" t="s">
        <v>144</v>
      </c>
      <c r="L239" s="249">
        <f t="shared" ref="L239:L247" si="15">-I239</f>
        <v>-673000</v>
      </c>
      <c r="M239" s="65" t="s">
        <v>5331</v>
      </c>
    </row>
    <row r="240" spans="1:13" ht="38.25" x14ac:dyDescent="0.2">
      <c r="A240" s="75"/>
      <c r="B240" s="82">
        <v>15</v>
      </c>
      <c r="C240" s="83" t="s">
        <v>6267</v>
      </c>
      <c r="D240" s="84"/>
      <c r="E240" s="84"/>
      <c r="F240" s="84" t="s">
        <v>6258</v>
      </c>
      <c r="G240" s="84"/>
      <c r="H240" s="429"/>
      <c r="I240" s="245">
        <v>637400</v>
      </c>
      <c r="J240" s="79">
        <f t="shared" si="14"/>
        <v>326255800</v>
      </c>
      <c r="K240" s="80" t="s">
        <v>6089</v>
      </c>
      <c r="L240" s="249">
        <f t="shared" si="15"/>
        <v>-637400</v>
      </c>
      <c r="M240" s="65" t="s">
        <v>5870</v>
      </c>
    </row>
    <row r="241" spans="1:13" ht="25.5" x14ac:dyDescent="0.2">
      <c r="A241" s="75"/>
      <c r="B241" s="82">
        <v>15</v>
      </c>
      <c r="C241" s="83" t="s">
        <v>6268</v>
      </c>
      <c r="D241" s="84"/>
      <c r="E241" s="84"/>
      <c r="F241" s="84" t="s">
        <v>6259</v>
      </c>
      <c r="G241" s="84"/>
      <c r="H241" s="429"/>
      <c r="I241" s="245">
        <v>3775000</v>
      </c>
      <c r="J241" s="79">
        <f t="shared" si="14"/>
        <v>322480800</v>
      </c>
      <c r="K241" s="80" t="s">
        <v>1483</v>
      </c>
      <c r="L241" s="249">
        <f t="shared" si="15"/>
        <v>-3775000</v>
      </c>
      <c r="M241" s="65" t="s">
        <v>5870</v>
      </c>
    </row>
    <row r="242" spans="1:13" ht="25.5" x14ac:dyDescent="0.2">
      <c r="A242" s="75"/>
      <c r="B242" s="82">
        <v>15</v>
      </c>
      <c r="C242" s="83" t="s">
        <v>6269</v>
      </c>
      <c r="D242" s="84"/>
      <c r="E242" s="84"/>
      <c r="F242" s="84" t="s">
        <v>6260</v>
      </c>
      <c r="G242" s="84"/>
      <c r="H242" s="429"/>
      <c r="I242" s="245">
        <v>1232500</v>
      </c>
      <c r="J242" s="79">
        <f t="shared" si="14"/>
        <v>321248300</v>
      </c>
      <c r="K242" s="80" t="s">
        <v>6089</v>
      </c>
      <c r="L242" s="249">
        <f t="shared" si="15"/>
        <v>-1232500</v>
      </c>
      <c r="M242" s="65" t="s">
        <v>5870</v>
      </c>
    </row>
    <row r="243" spans="1:13" ht="25.5" x14ac:dyDescent="0.2">
      <c r="A243" s="75"/>
      <c r="B243" s="82">
        <v>15</v>
      </c>
      <c r="C243" s="83" t="s">
        <v>6270</v>
      </c>
      <c r="D243" s="84"/>
      <c r="E243" s="84"/>
      <c r="F243" s="84" t="s">
        <v>6261</v>
      </c>
      <c r="G243" s="84"/>
      <c r="H243" s="429"/>
      <c r="I243" s="245">
        <v>1968000</v>
      </c>
      <c r="J243" s="79">
        <f t="shared" si="14"/>
        <v>319280300</v>
      </c>
      <c r="K243" s="80" t="s">
        <v>6271</v>
      </c>
      <c r="L243" s="249">
        <f t="shared" si="15"/>
        <v>-1968000</v>
      </c>
      <c r="M243" s="65" t="s">
        <v>6272</v>
      </c>
    </row>
    <row r="244" spans="1:13" ht="25.5" x14ac:dyDescent="0.2">
      <c r="A244" s="75"/>
      <c r="B244" s="82">
        <v>15</v>
      </c>
      <c r="C244" s="83" t="s">
        <v>6274</v>
      </c>
      <c r="D244" s="84"/>
      <c r="E244" s="84"/>
      <c r="F244" s="84" t="s">
        <v>6262</v>
      </c>
      <c r="G244" s="84"/>
      <c r="H244" s="429"/>
      <c r="I244" s="245">
        <v>857000</v>
      </c>
      <c r="J244" s="79">
        <f t="shared" si="14"/>
        <v>318423300</v>
      </c>
      <c r="K244" s="80" t="s">
        <v>148</v>
      </c>
      <c r="L244" s="249">
        <f t="shared" si="15"/>
        <v>-857000</v>
      </c>
      <c r="M244" s="65" t="s">
        <v>6275</v>
      </c>
    </row>
    <row r="245" spans="1:13" ht="38.25" x14ac:dyDescent="0.2">
      <c r="A245" s="75"/>
      <c r="B245" s="82">
        <v>17</v>
      </c>
      <c r="C245" s="83" t="s">
        <v>6276</v>
      </c>
      <c r="D245" s="84"/>
      <c r="E245" s="84"/>
      <c r="F245" s="84" t="s">
        <v>6263</v>
      </c>
      <c r="G245" s="84"/>
      <c r="H245" s="429"/>
      <c r="I245" s="245">
        <v>30714700</v>
      </c>
      <c r="J245" s="79">
        <f t="shared" si="14"/>
        <v>287708600</v>
      </c>
      <c r="K245" s="80" t="s">
        <v>140</v>
      </c>
      <c r="L245" s="249">
        <f t="shared" si="15"/>
        <v>-30714700</v>
      </c>
      <c r="M245" s="65" t="s">
        <v>5332</v>
      </c>
    </row>
    <row r="246" spans="1:13" ht="25.5" x14ac:dyDescent="0.2">
      <c r="A246" s="75"/>
      <c r="B246" s="82">
        <v>17</v>
      </c>
      <c r="C246" s="83" t="s">
        <v>6277</v>
      </c>
      <c r="D246" s="84"/>
      <c r="E246" s="84"/>
      <c r="F246" s="84" t="s">
        <v>6264</v>
      </c>
      <c r="G246" s="84"/>
      <c r="H246" s="429"/>
      <c r="I246" s="245">
        <v>248000</v>
      </c>
      <c r="J246" s="79">
        <f t="shared" si="14"/>
        <v>287460600</v>
      </c>
      <c r="K246" s="80" t="s">
        <v>5269</v>
      </c>
      <c r="L246" s="249">
        <f t="shared" si="15"/>
        <v>-248000</v>
      </c>
      <c r="M246" s="65" t="s">
        <v>5870</v>
      </c>
    </row>
    <row r="247" spans="1:13" ht="25.5" x14ac:dyDescent="0.2">
      <c r="A247" s="75"/>
      <c r="B247" s="82">
        <v>17</v>
      </c>
      <c r="C247" s="83" t="s">
        <v>6278</v>
      </c>
      <c r="D247" s="84"/>
      <c r="E247" s="84"/>
      <c r="F247" s="84" t="s">
        <v>6273</v>
      </c>
      <c r="G247" s="84"/>
      <c r="H247" s="429"/>
      <c r="I247" s="245">
        <v>344000</v>
      </c>
      <c r="J247" s="79">
        <f t="shared" si="14"/>
        <v>287116600</v>
      </c>
      <c r="K247" s="80" t="s">
        <v>141</v>
      </c>
      <c r="L247" s="249">
        <f t="shared" si="15"/>
        <v>-344000</v>
      </c>
      <c r="M247" s="408" t="s">
        <v>5332</v>
      </c>
    </row>
    <row r="248" spans="1:13" ht="25.5" x14ac:dyDescent="0.2">
      <c r="A248" s="75"/>
      <c r="B248" s="76">
        <v>16</v>
      </c>
      <c r="C248" s="19" t="s">
        <v>6537</v>
      </c>
      <c r="D248" s="231"/>
      <c r="E248" s="21"/>
      <c r="F248" s="21" t="s">
        <v>6279</v>
      </c>
      <c r="G248" s="21"/>
      <c r="H248" s="324">
        <v>2500000</v>
      </c>
      <c r="I248" s="23"/>
      <c r="J248" s="79">
        <f>+J247+H248</f>
        <v>289616600</v>
      </c>
      <c r="K248" s="80" t="s">
        <v>4320</v>
      </c>
      <c r="L248" s="249">
        <f>+H248</f>
        <v>2500000</v>
      </c>
      <c r="M248" s="408"/>
    </row>
    <row r="249" spans="1:13" ht="25.5" x14ac:dyDescent="0.2">
      <c r="A249" s="75"/>
      <c r="B249" s="76">
        <v>16</v>
      </c>
      <c r="C249" s="77" t="s">
        <v>6322</v>
      </c>
      <c r="D249" s="21" t="s">
        <v>1753</v>
      </c>
      <c r="E249" s="21"/>
      <c r="F249" s="21" t="s">
        <v>6280</v>
      </c>
      <c r="G249" s="21"/>
      <c r="H249" s="407">
        <v>1050000</v>
      </c>
      <c r="I249" s="23"/>
      <c r="J249" s="79">
        <f t="shared" ref="J249:J309" si="16">+J248+H249</f>
        <v>290666600</v>
      </c>
      <c r="K249" s="80" t="s">
        <v>2409</v>
      </c>
      <c r="L249" s="249">
        <f t="shared" ref="L249:L309" si="17">+H249</f>
        <v>1050000</v>
      </c>
      <c r="M249" s="408"/>
    </row>
    <row r="250" spans="1:13" ht="25.5" x14ac:dyDescent="0.2">
      <c r="A250" s="75"/>
      <c r="B250" s="76">
        <v>16</v>
      </c>
      <c r="C250" s="77" t="s">
        <v>6323</v>
      </c>
      <c r="D250" s="21" t="s">
        <v>1385</v>
      </c>
      <c r="E250" s="21"/>
      <c r="F250" s="21" t="s">
        <v>6281</v>
      </c>
      <c r="G250" s="21"/>
      <c r="H250" s="407">
        <v>1150000</v>
      </c>
      <c r="I250" s="23"/>
      <c r="J250" s="79">
        <f t="shared" si="16"/>
        <v>291816600</v>
      </c>
      <c r="K250" s="80" t="s">
        <v>2409</v>
      </c>
      <c r="L250" s="249">
        <f t="shared" si="17"/>
        <v>1150000</v>
      </c>
      <c r="M250" s="346"/>
    </row>
    <row r="251" spans="1:13" ht="25.5" x14ac:dyDescent="0.2">
      <c r="A251" s="75"/>
      <c r="B251" s="76">
        <v>16</v>
      </c>
      <c r="C251" s="77" t="s">
        <v>6324</v>
      </c>
      <c r="D251" s="21" t="s">
        <v>2627</v>
      </c>
      <c r="E251" s="21"/>
      <c r="F251" s="21" t="s">
        <v>6282</v>
      </c>
      <c r="G251" s="21"/>
      <c r="H251" s="324">
        <v>3000000</v>
      </c>
      <c r="I251" s="23"/>
      <c r="J251" s="79">
        <f t="shared" si="16"/>
        <v>294816600</v>
      </c>
      <c r="K251" s="80"/>
      <c r="L251" s="249">
        <f t="shared" si="17"/>
        <v>3000000</v>
      </c>
      <c r="M251" s="65"/>
    </row>
    <row r="252" spans="1:13" ht="25.5" x14ac:dyDescent="0.2">
      <c r="A252" s="75"/>
      <c r="B252" s="76">
        <v>16</v>
      </c>
      <c r="C252" s="77" t="s">
        <v>6325</v>
      </c>
      <c r="D252" s="21" t="s">
        <v>1753</v>
      </c>
      <c r="E252" s="21"/>
      <c r="F252" s="21" t="s">
        <v>6283</v>
      </c>
      <c r="G252" s="21"/>
      <c r="H252" s="324">
        <v>200000</v>
      </c>
      <c r="I252" s="23"/>
      <c r="J252" s="79">
        <f t="shared" si="16"/>
        <v>295016600</v>
      </c>
      <c r="K252" s="80" t="s">
        <v>5329</v>
      </c>
      <c r="L252" s="249">
        <f t="shared" si="17"/>
        <v>200000</v>
      </c>
      <c r="M252" s="65"/>
    </row>
    <row r="253" spans="1:13" ht="25.5" x14ac:dyDescent="0.2">
      <c r="A253" s="75"/>
      <c r="B253" s="76">
        <v>16</v>
      </c>
      <c r="C253" s="77" t="s">
        <v>6326</v>
      </c>
      <c r="D253" s="21" t="s">
        <v>1395</v>
      </c>
      <c r="E253" s="21"/>
      <c r="F253" s="21" t="s">
        <v>6284</v>
      </c>
      <c r="G253" s="21"/>
      <c r="H253" s="407">
        <v>600000</v>
      </c>
      <c r="I253" s="23"/>
      <c r="J253" s="79">
        <f t="shared" si="16"/>
        <v>295616600</v>
      </c>
      <c r="K253" s="80" t="s">
        <v>3096</v>
      </c>
      <c r="L253" s="249">
        <f t="shared" si="17"/>
        <v>600000</v>
      </c>
      <c r="M253" s="65"/>
    </row>
    <row r="254" spans="1:13" ht="25.5" x14ac:dyDescent="0.2">
      <c r="A254" s="75"/>
      <c r="B254" s="76">
        <v>16</v>
      </c>
      <c r="C254" s="77" t="s">
        <v>6327</v>
      </c>
      <c r="D254" s="21" t="s">
        <v>1449</v>
      </c>
      <c r="E254" s="21"/>
      <c r="F254" s="21" t="s">
        <v>6285</v>
      </c>
      <c r="G254" s="21"/>
      <c r="H254" s="407">
        <v>1000000</v>
      </c>
      <c r="I254" s="23"/>
      <c r="J254" s="79">
        <f t="shared" si="16"/>
        <v>296616600</v>
      </c>
      <c r="K254" s="80" t="s">
        <v>3096</v>
      </c>
      <c r="L254" s="249">
        <f t="shared" si="17"/>
        <v>1000000</v>
      </c>
      <c r="M254" s="65"/>
    </row>
    <row r="255" spans="1:13" ht="25.5" x14ac:dyDescent="0.2">
      <c r="A255" s="75"/>
      <c r="B255" s="76">
        <v>16</v>
      </c>
      <c r="C255" s="77" t="s">
        <v>6328</v>
      </c>
      <c r="D255" s="21" t="s">
        <v>2819</v>
      </c>
      <c r="E255" s="21"/>
      <c r="F255" s="21" t="s">
        <v>6286</v>
      </c>
      <c r="G255" s="21"/>
      <c r="H255" s="324">
        <v>4000000</v>
      </c>
      <c r="I255" s="23"/>
      <c r="J255" s="79">
        <f t="shared" si="16"/>
        <v>300616600</v>
      </c>
      <c r="K255" s="80" t="s">
        <v>5290</v>
      </c>
      <c r="L255" s="249">
        <f t="shared" si="17"/>
        <v>4000000</v>
      </c>
      <c r="M255" s="65"/>
    </row>
    <row r="256" spans="1:13" ht="25.5" x14ac:dyDescent="0.2">
      <c r="A256" s="75"/>
      <c r="B256" s="76">
        <v>16</v>
      </c>
      <c r="C256" s="77" t="s">
        <v>6329</v>
      </c>
      <c r="D256" s="21" t="s">
        <v>1297</v>
      </c>
      <c r="E256" s="21"/>
      <c r="F256" s="21" t="s">
        <v>6287</v>
      </c>
      <c r="G256" s="21"/>
      <c r="H256" s="407">
        <v>800000</v>
      </c>
      <c r="I256" s="23"/>
      <c r="J256" s="79">
        <f t="shared" si="16"/>
        <v>301416600</v>
      </c>
      <c r="K256" s="80" t="s">
        <v>3852</v>
      </c>
      <c r="L256" s="249">
        <f t="shared" si="17"/>
        <v>800000</v>
      </c>
      <c r="M256" s="65"/>
    </row>
    <row r="257" spans="1:13" ht="25.5" x14ac:dyDescent="0.2">
      <c r="A257" s="75"/>
      <c r="B257" s="76">
        <v>16</v>
      </c>
      <c r="C257" s="77" t="s">
        <v>6330</v>
      </c>
      <c r="D257" s="21" t="s">
        <v>1449</v>
      </c>
      <c r="E257" s="21"/>
      <c r="F257" s="21" t="s">
        <v>6288</v>
      </c>
      <c r="G257" s="21"/>
      <c r="H257" s="407">
        <v>1000000</v>
      </c>
      <c r="I257" s="23"/>
      <c r="J257" s="79">
        <f t="shared" si="16"/>
        <v>302416600</v>
      </c>
      <c r="K257" s="80" t="s">
        <v>4690</v>
      </c>
      <c r="L257" s="249">
        <f t="shared" si="17"/>
        <v>1000000</v>
      </c>
      <c r="M257" s="65"/>
    </row>
    <row r="258" spans="1:13" ht="25.5" x14ac:dyDescent="0.2">
      <c r="A258" s="75"/>
      <c r="B258" s="76">
        <v>16</v>
      </c>
      <c r="C258" s="77" t="s">
        <v>6331</v>
      </c>
      <c r="D258" s="21" t="s">
        <v>1297</v>
      </c>
      <c r="E258" s="21"/>
      <c r="F258" s="21" t="s">
        <v>6289</v>
      </c>
      <c r="G258" s="21"/>
      <c r="H258" s="324">
        <v>800000</v>
      </c>
      <c r="I258" s="23"/>
      <c r="J258" s="79">
        <f t="shared" si="16"/>
        <v>303216600</v>
      </c>
      <c r="K258" s="80" t="s">
        <v>2445</v>
      </c>
      <c r="L258" s="249">
        <f t="shared" si="17"/>
        <v>800000</v>
      </c>
      <c r="M258" s="65"/>
    </row>
    <row r="259" spans="1:13" ht="25.5" x14ac:dyDescent="0.2">
      <c r="A259" s="75"/>
      <c r="B259" s="76">
        <v>16</v>
      </c>
      <c r="C259" s="77" t="s">
        <v>6332</v>
      </c>
      <c r="D259" s="21" t="s">
        <v>3967</v>
      </c>
      <c r="E259" s="21"/>
      <c r="F259" s="21" t="s">
        <v>6290</v>
      </c>
      <c r="G259" s="21"/>
      <c r="H259" s="407">
        <v>1000000</v>
      </c>
      <c r="I259" s="23"/>
      <c r="J259" s="79">
        <f t="shared" si="16"/>
        <v>304216600</v>
      </c>
      <c r="K259" s="80" t="s">
        <v>2673</v>
      </c>
      <c r="L259" s="249">
        <f t="shared" si="17"/>
        <v>1000000</v>
      </c>
      <c r="M259" s="65"/>
    </row>
    <row r="260" spans="1:13" ht="25.5" x14ac:dyDescent="0.2">
      <c r="A260" s="75"/>
      <c r="B260" s="76">
        <v>16</v>
      </c>
      <c r="C260" s="77" t="s">
        <v>6333</v>
      </c>
      <c r="D260" s="21" t="s">
        <v>1395</v>
      </c>
      <c r="E260" s="21"/>
      <c r="F260" s="21" t="s">
        <v>6291</v>
      </c>
      <c r="G260" s="21"/>
      <c r="H260" s="407">
        <v>1400000</v>
      </c>
      <c r="I260" s="23"/>
      <c r="J260" s="79">
        <f t="shared" si="16"/>
        <v>305616600</v>
      </c>
      <c r="K260" s="80" t="s">
        <v>3491</v>
      </c>
      <c r="L260" s="249">
        <f t="shared" si="17"/>
        <v>1400000</v>
      </c>
      <c r="M260" s="65"/>
    </row>
    <row r="261" spans="1:13" ht="25.5" x14ac:dyDescent="0.2">
      <c r="A261" s="75"/>
      <c r="B261" s="76">
        <v>16</v>
      </c>
      <c r="C261" s="77" t="s">
        <v>6334</v>
      </c>
      <c r="D261" s="21" t="s">
        <v>1385</v>
      </c>
      <c r="E261" s="21"/>
      <c r="F261" s="21" t="s">
        <v>6292</v>
      </c>
      <c r="G261" s="21"/>
      <c r="H261" s="324">
        <v>2100000</v>
      </c>
      <c r="I261" s="23"/>
      <c r="J261" s="79">
        <f t="shared" si="16"/>
        <v>307716600</v>
      </c>
      <c r="K261" s="80" t="s">
        <v>6335</v>
      </c>
      <c r="L261" s="249">
        <f t="shared" si="17"/>
        <v>2100000</v>
      </c>
      <c r="M261" s="65"/>
    </row>
    <row r="262" spans="1:13" ht="25.5" x14ac:dyDescent="0.2">
      <c r="A262" s="75"/>
      <c r="B262" s="76">
        <v>17</v>
      </c>
      <c r="C262" s="77" t="s">
        <v>5933</v>
      </c>
      <c r="D262" s="21" t="s">
        <v>1251</v>
      </c>
      <c r="E262" s="21"/>
      <c r="F262" s="21" t="s">
        <v>6293</v>
      </c>
      <c r="G262" s="21"/>
      <c r="H262" s="324">
        <v>1000000</v>
      </c>
      <c r="I262" s="23"/>
      <c r="J262" s="79">
        <f t="shared" si="16"/>
        <v>308716600</v>
      </c>
      <c r="K262" s="80" t="s">
        <v>2381</v>
      </c>
      <c r="L262" s="249">
        <f t="shared" si="17"/>
        <v>1000000</v>
      </c>
      <c r="M262" s="65"/>
    </row>
    <row r="263" spans="1:13" ht="25.5" x14ac:dyDescent="0.2">
      <c r="A263" s="75"/>
      <c r="B263" s="76">
        <v>17</v>
      </c>
      <c r="C263" s="77" t="s">
        <v>6336</v>
      </c>
      <c r="D263" s="21" t="s">
        <v>1433</v>
      </c>
      <c r="E263" s="21"/>
      <c r="F263" s="21" t="s">
        <v>6294</v>
      </c>
      <c r="G263" s="21"/>
      <c r="H263" s="407">
        <v>1500000</v>
      </c>
      <c r="I263" s="23"/>
      <c r="J263" s="79">
        <f t="shared" si="16"/>
        <v>310216600</v>
      </c>
      <c r="K263" s="80" t="s">
        <v>4226</v>
      </c>
      <c r="L263" s="249">
        <f t="shared" si="17"/>
        <v>1500000</v>
      </c>
      <c r="M263" s="65"/>
    </row>
    <row r="264" spans="1:13" ht="25.5" x14ac:dyDescent="0.2">
      <c r="A264" s="75"/>
      <c r="B264" s="76">
        <v>17</v>
      </c>
      <c r="C264" s="77" t="s">
        <v>6337</v>
      </c>
      <c r="D264" s="21" t="s">
        <v>2653</v>
      </c>
      <c r="E264" s="21"/>
      <c r="F264" s="21" t="s">
        <v>6295</v>
      </c>
      <c r="G264" s="21"/>
      <c r="H264" s="407">
        <v>4000000</v>
      </c>
      <c r="I264" s="23"/>
      <c r="J264" s="79">
        <f t="shared" si="16"/>
        <v>314216600</v>
      </c>
      <c r="K264" s="80" t="s">
        <v>6338</v>
      </c>
      <c r="L264" s="249">
        <f t="shared" si="17"/>
        <v>4000000</v>
      </c>
      <c r="M264" s="65"/>
    </row>
    <row r="265" spans="1:13" ht="25.5" x14ac:dyDescent="0.2">
      <c r="A265" s="75"/>
      <c r="B265" s="76">
        <v>17</v>
      </c>
      <c r="C265" s="77" t="s">
        <v>6339</v>
      </c>
      <c r="D265" s="21" t="s">
        <v>2819</v>
      </c>
      <c r="E265" s="21"/>
      <c r="F265" s="21" t="s">
        <v>6296</v>
      </c>
      <c r="G265" s="21"/>
      <c r="H265" s="324">
        <v>5000000</v>
      </c>
      <c r="I265" s="23"/>
      <c r="J265" s="79">
        <f t="shared" si="16"/>
        <v>319216600</v>
      </c>
      <c r="K265" s="80" t="s">
        <v>6340</v>
      </c>
      <c r="L265" s="249">
        <f t="shared" si="17"/>
        <v>5000000</v>
      </c>
      <c r="M265" s="65"/>
    </row>
    <row r="266" spans="1:13" ht="25.5" x14ac:dyDescent="0.2">
      <c r="A266" s="75"/>
      <c r="B266" s="76">
        <v>17</v>
      </c>
      <c r="C266" s="77" t="s">
        <v>6341</v>
      </c>
      <c r="D266" s="21" t="s">
        <v>5800</v>
      </c>
      <c r="E266" s="21"/>
      <c r="F266" s="21" t="s">
        <v>6297</v>
      </c>
      <c r="G266" s="21"/>
      <c r="H266" s="324">
        <v>2000000</v>
      </c>
      <c r="I266" s="23"/>
      <c r="J266" s="79">
        <f t="shared" si="16"/>
        <v>321216600</v>
      </c>
      <c r="K266" s="80" t="s">
        <v>6342</v>
      </c>
      <c r="L266" s="249">
        <f t="shared" si="17"/>
        <v>2000000</v>
      </c>
      <c r="M266" s="65"/>
    </row>
    <row r="267" spans="1:13" ht="25.5" x14ac:dyDescent="0.2">
      <c r="A267" s="75"/>
      <c r="B267" s="76">
        <v>17</v>
      </c>
      <c r="C267" s="77" t="s">
        <v>6343</v>
      </c>
      <c r="D267" s="21" t="s">
        <v>2627</v>
      </c>
      <c r="E267" s="21"/>
      <c r="F267" s="21" t="s">
        <v>6298</v>
      </c>
      <c r="G267" s="21"/>
      <c r="H267" s="407">
        <v>4000000</v>
      </c>
      <c r="I267" s="23"/>
      <c r="J267" s="79">
        <f t="shared" si="16"/>
        <v>325216600</v>
      </c>
      <c r="K267" s="80" t="s">
        <v>1409</v>
      </c>
      <c r="L267" s="249">
        <f t="shared" si="17"/>
        <v>4000000</v>
      </c>
      <c r="M267" s="346"/>
    </row>
    <row r="268" spans="1:13" ht="25.5" x14ac:dyDescent="0.2">
      <c r="A268" s="75"/>
      <c r="B268" s="76">
        <v>17</v>
      </c>
      <c r="C268" s="77" t="s">
        <v>6344</v>
      </c>
      <c r="D268" s="21" t="s">
        <v>1244</v>
      </c>
      <c r="E268" s="84"/>
      <c r="F268" s="21" t="s">
        <v>6299</v>
      </c>
      <c r="G268" s="84"/>
      <c r="H268" s="407">
        <v>1100000</v>
      </c>
      <c r="I268" s="23"/>
      <c r="J268" s="79">
        <f t="shared" si="16"/>
        <v>326316600</v>
      </c>
      <c r="K268" s="80" t="s">
        <v>4294</v>
      </c>
      <c r="L268" s="249">
        <f t="shared" si="17"/>
        <v>1100000</v>
      </c>
      <c r="M268" s="346"/>
    </row>
    <row r="269" spans="1:13" ht="25.5" x14ac:dyDescent="0.2">
      <c r="A269" s="75"/>
      <c r="B269" s="76">
        <v>17</v>
      </c>
      <c r="C269" s="77" t="s">
        <v>6345</v>
      </c>
      <c r="D269" s="21" t="s">
        <v>1476</v>
      </c>
      <c r="E269" s="84"/>
      <c r="F269" s="21" t="s">
        <v>6300</v>
      </c>
      <c r="G269" s="84"/>
      <c r="H269" s="324">
        <v>750000</v>
      </c>
      <c r="I269" s="23"/>
      <c r="J269" s="79">
        <f t="shared" si="16"/>
        <v>327066600</v>
      </c>
      <c r="K269" s="80" t="s">
        <v>4715</v>
      </c>
      <c r="L269" s="249">
        <f t="shared" si="17"/>
        <v>750000</v>
      </c>
      <c r="M269" s="346"/>
    </row>
    <row r="270" spans="1:13" ht="25.5" x14ac:dyDescent="0.2">
      <c r="A270" s="75"/>
      <c r="B270" s="76">
        <v>17</v>
      </c>
      <c r="C270" s="77" t="s">
        <v>6346</v>
      </c>
      <c r="D270" s="21" t="s">
        <v>1297</v>
      </c>
      <c r="E270" s="21"/>
      <c r="F270" s="21" t="s">
        <v>6301</v>
      </c>
      <c r="G270" s="21"/>
      <c r="H270" s="407">
        <v>80000</v>
      </c>
      <c r="I270" s="23"/>
      <c r="J270" s="79">
        <f t="shared" si="16"/>
        <v>327146600</v>
      </c>
      <c r="K270" s="80" t="s">
        <v>3565</v>
      </c>
      <c r="L270" s="249">
        <f t="shared" si="17"/>
        <v>80000</v>
      </c>
      <c r="M270" s="65"/>
    </row>
    <row r="271" spans="1:13" ht="25.5" x14ac:dyDescent="0.2">
      <c r="A271" s="75"/>
      <c r="B271" s="76">
        <v>17</v>
      </c>
      <c r="C271" s="77" t="s">
        <v>6347</v>
      </c>
      <c r="D271" s="21" t="s">
        <v>1830</v>
      </c>
      <c r="E271" s="21"/>
      <c r="F271" s="21" t="s">
        <v>6302</v>
      </c>
      <c r="G271" s="21"/>
      <c r="H271" s="407">
        <v>3000000</v>
      </c>
      <c r="I271" s="23"/>
      <c r="J271" s="79">
        <f t="shared" si="16"/>
        <v>330146600</v>
      </c>
      <c r="K271" s="80" t="s">
        <v>2373</v>
      </c>
      <c r="L271" s="249">
        <f t="shared" si="17"/>
        <v>3000000</v>
      </c>
      <c r="M271" s="65"/>
    </row>
    <row r="272" spans="1:13" ht="25.5" x14ac:dyDescent="0.2">
      <c r="A272" s="75"/>
      <c r="B272" s="76">
        <v>17</v>
      </c>
      <c r="C272" s="77" t="s">
        <v>6348</v>
      </c>
      <c r="D272" s="21" t="s">
        <v>2819</v>
      </c>
      <c r="E272" s="21"/>
      <c r="F272" s="21" t="s">
        <v>6303</v>
      </c>
      <c r="G272" s="21"/>
      <c r="H272" s="324">
        <v>1000000</v>
      </c>
      <c r="I272" s="23"/>
      <c r="J272" s="79">
        <f t="shared" si="16"/>
        <v>331146600</v>
      </c>
      <c r="K272" s="80" t="s">
        <v>6349</v>
      </c>
      <c r="L272" s="249">
        <f t="shared" si="17"/>
        <v>1000000</v>
      </c>
      <c r="M272" s="65"/>
    </row>
    <row r="273" spans="1:13" ht="25.5" x14ac:dyDescent="0.2">
      <c r="A273" s="75"/>
      <c r="B273" s="76">
        <v>17</v>
      </c>
      <c r="C273" s="77" t="s">
        <v>6350</v>
      </c>
      <c r="D273" s="21" t="s">
        <v>1395</v>
      </c>
      <c r="E273" s="21"/>
      <c r="F273" s="21" t="s">
        <v>6304</v>
      </c>
      <c r="G273" s="21"/>
      <c r="H273" s="407">
        <v>330000</v>
      </c>
      <c r="I273" s="23"/>
      <c r="J273" s="79">
        <f t="shared" si="16"/>
        <v>331476600</v>
      </c>
      <c r="K273" s="80" t="s">
        <v>6351</v>
      </c>
      <c r="L273" s="249">
        <f t="shared" si="17"/>
        <v>330000</v>
      </c>
      <c r="M273" s="65"/>
    </row>
    <row r="274" spans="1:13" ht="25.5" x14ac:dyDescent="0.2">
      <c r="A274" s="75"/>
      <c r="B274" s="76">
        <v>17</v>
      </c>
      <c r="C274" s="77" t="s">
        <v>6352</v>
      </c>
      <c r="D274" s="21" t="s">
        <v>1449</v>
      </c>
      <c r="E274" s="21"/>
      <c r="F274" s="21" t="s">
        <v>6305</v>
      </c>
      <c r="G274" s="21"/>
      <c r="H274" s="407">
        <v>1100000</v>
      </c>
      <c r="I274" s="23"/>
      <c r="J274" s="79">
        <f t="shared" si="16"/>
        <v>332576600</v>
      </c>
      <c r="K274" s="80" t="s">
        <v>6351</v>
      </c>
      <c r="L274" s="249">
        <f t="shared" si="17"/>
        <v>1100000</v>
      </c>
      <c r="M274" s="65"/>
    </row>
    <row r="275" spans="1:13" ht="25.5" x14ac:dyDescent="0.2">
      <c r="A275" s="75"/>
      <c r="B275" s="76">
        <v>17</v>
      </c>
      <c r="C275" s="77" t="s">
        <v>6353</v>
      </c>
      <c r="D275" s="21" t="s">
        <v>1385</v>
      </c>
      <c r="E275" s="21"/>
      <c r="F275" s="21" t="s">
        <v>6306</v>
      </c>
      <c r="G275" s="21"/>
      <c r="H275" s="324">
        <v>1050000</v>
      </c>
      <c r="I275" s="23"/>
      <c r="J275" s="79">
        <f t="shared" si="16"/>
        <v>333626600</v>
      </c>
      <c r="K275" s="80" t="s">
        <v>3829</v>
      </c>
      <c r="L275" s="249">
        <f t="shared" si="17"/>
        <v>1050000</v>
      </c>
      <c r="M275" s="65"/>
    </row>
    <row r="276" spans="1:13" ht="25.5" x14ac:dyDescent="0.2">
      <c r="A276" s="75"/>
      <c r="B276" s="76">
        <v>17</v>
      </c>
      <c r="C276" s="77" t="s">
        <v>6354</v>
      </c>
      <c r="D276" s="21" t="s">
        <v>1385</v>
      </c>
      <c r="E276" s="21"/>
      <c r="F276" s="21" t="s">
        <v>6307</v>
      </c>
      <c r="G276" s="21"/>
      <c r="H276" s="324">
        <v>1050000</v>
      </c>
      <c r="I276" s="23"/>
      <c r="J276" s="79">
        <f t="shared" si="16"/>
        <v>334676600</v>
      </c>
      <c r="K276" s="80" t="s">
        <v>6355</v>
      </c>
      <c r="L276" s="249">
        <f t="shared" si="17"/>
        <v>1050000</v>
      </c>
      <c r="M276" s="65"/>
    </row>
    <row r="277" spans="1:13" ht="25.5" x14ac:dyDescent="0.2">
      <c r="A277" s="75"/>
      <c r="B277" s="76">
        <v>18</v>
      </c>
      <c r="C277" s="77" t="s">
        <v>6356</v>
      </c>
      <c r="D277" s="21" t="s">
        <v>1297</v>
      </c>
      <c r="E277" s="21"/>
      <c r="F277" s="21" t="s">
        <v>6308</v>
      </c>
      <c r="G277" s="21"/>
      <c r="H277" s="324">
        <v>800000</v>
      </c>
      <c r="I277" s="23"/>
      <c r="J277" s="79">
        <f t="shared" si="16"/>
        <v>335476600</v>
      </c>
      <c r="K277" s="80" t="s">
        <v>6357</v>
      </c>
      <c r="L277" s="249">
        <f t="shared" si="17"/>
        <v>800000</v>
      </c>
      <c r="M277" s="65"/>
    </row>
    <row r="278" spans="1:13" ht="25.5" x14ac:dyDescent="0.2">
      <c r="A278" s="75"/>
      <c r="B278" s="76">
        <v>18</v>
      </c>
      <c r="C278" s="77" t="s">
        <v>6358</v>
      </c>
      <c r="D278" s="21" t="s">
        <v>1260</v>
      </c>
      <c r="E278" s="21"/>
      <c r="F278" s="21" t="s">
        <v>6309</v>
      </c>
      <c r="G278" s="21"/>
      <c r="H278" s="407">
        <v>1050000</v>
      </c>
      <c r="I278" s="23"/>
      <c r="J278" s="79">
        <f t="shared" si="16"/>
        <v>336526600</v>
      </c>
      <c r="K278" s="80" t="s">
        <v>2686</v>
      </c>
      <c r="L278" s="249">
        <f t="shared" si="17"/>
        <v>1050000</v>
      </c>
      <c r="M278" s="65"/>
    </row>
    <row r="279" spans="1:13" ht="25.5" x14ac:dyDescent="0.2">
      <c r="A279" s="75"/>
      <c r="B279" s="76">
        <v>18</v>
      </c>
      <c r="C279" s="77" t="s">
        <v>6359</v>
      </c>
      <c r="D279" s="21" t="s">
        <v>1395</v>
      </c>
      <c r="E279" s="21"/>
      <c r="F279" s="21" t="s">
        <v>6310</v>
      </c>
      <c r="G279" s="21"/>
      <c r="H279" s="407">
        <v>1000000</v>
      </c>
      <c r="I279" s="23"/>
      <c r="J279" s="79">
        <f t="shared" si="16"/>
        <v>337526600</v>
      </c>
      <c r="K279" s="80" t="s">
        <v>4956</v>
      </c>
      <c r="L279" s="249">
        <f t="shared" si="17"/>
        <v>1000000</v>
      </c>
      <c r="M279" s="65"/>
    </row>
    <row r="280" spans="1:13" ht="25.5" x14ac:dyDescent="0.2">
      <c r="A280" s="75"/>
      <c r="B280" s="76">
        <v>18</v>
      </c>
      <c r="C280" s="77" t="s">
        <v>6360</v>
      </c>
      <c r="D280" s="21" t="s">
        <v>1297</v>
      </c>
      <c r="E280" s="21"/>
      <c r="F280" s="21" t="s">
        <v>6311</v>
      </c>
      <c r="G280" s="21"/>
      <c r="H280" s="324">
        <v>900000</v>
      </c>
      <c r="I280" s="23"/>
      <c r="J280" s="79">
        <f t="shared" si="16"/>
        <v>338426600</v>
      </c>
      <c r="K280" s="80" t="s">
        <v>2431</v>
      </c>
      <c r="L280" s="249">
        <f t="shared" si="17"/>
        <v>900000</v>
      </c>
      <c r="M280" s="65"/>
    </row>
    <row r="281" spans="1:13" ht="25.5" x14ac:dyDescent="0.2">
      <c r="A281" s="75"/>
      <c r="B281" s="76">
        <v>18</v>
      </c>
      <c r="C281" s="77" t="s">
        <v>6361</v>
      </c>
      <c r="D281" s="21" t="s">
        <v>1449</v>
      </c>
      <c r="E281" s="21"/>
      <c r="F281" s="21" t="s">
        <v>6312</v>
      </c>
      <c r="G281" s="21"/>
      <c r="H281" s="324">
        <v>1000000</v>
      </c>
      <c r="I281" s="23"/>
      <c r="J281" s="79">
        <f t="shared" si="16"/>
        <v>339426600</v>
      </c>
      <c r="K281" s="80" t="s">
        <v>6362</v>
      </c>
      <c r="L281" s="249">
        <f t="shared" si="17"/>
        <v>1000000</v>
      </c>
      <c r="M281" s="65"/>
    </row>
    <row r="282" spans="1:13" ht="25.5" x14ac:dyDescent="0.2">
      <c r="A282" s="75"/>
      <c r="B282" s="76">
        <v>18</v>
      </c>
      <c r="C282" s="77" t="s">
        <v>6363</v>
      </c>
      <c r="D282" s="21" t="s">
        <v>5800</v>
      </c>
      <c r="E282" s="21"/>
      <c r="F282" s="21" t="s">
        <v>6313</v>
      </c>
      <c r="G282" s="21"/>
      <c r="H282" s="407">
        <v>500000</v>
      </c>
      <c r="I282" s="23"/>
      <c r="J282" s="79">
        <f t="shared" si="16"/>
        <v>339926600</v>
      </c>
      <c r="K282" s="80" t="s">
        <v>5804</v>
      </c>
      <c r="L282" s="249">
        <f t="shared" si="17"/>
        <v>500000</v>
      </c>
      <c r="M282" s="65"/>
    </row>
    <row r="283" spans="1:13" ht="25.5" x14ac:dyDescent="0.2">
      <c r="A283" s="75"/>
      <c r="B283" s="76">
        <v>18</v>
      </c>
      <c r="C283" s="77" t="s">
        <v>6364</v>
      </c>
      <c r="D283" s="21" t="s">
        <v>1594</v>
      </c>
      <c r="E283" s="21"/>
      <c r="F283" s="21" t="s">
        <v>6314</v>
      </c>
      <c r="G283" s="21"/>
      <c r="H283" s="407">
        <v>1600000</v>
      </c>
      <c r="I283" s="23"/>
      <c r="J283" s="79">
        <f t="shared" si="16"/>
        <v>341526600</v>
      </c>
      <c r="K283" s="80" t="s">
        <v>1097</v>
      </c>
      <c r="L283" s="249">
        <f t="shared" si="17"/>
        <v>1600000</v>
      </c>
      <c r="M283" s="65"/>
    </row>
    <row r="284" spans="1:13" ht="25.5" x14ac:dyDescent="0.2">
      <c r="A284" s="75"/>
      <c r="B284" s="76">
        <v>18</v>
      </c>
      <c r="C284" s="77" t="s">
        <v>6365</v>
      </c>
      <c r="D284" s="21" t="s">
        <v>1251</v>
      </c>
      <c r="E284" s="21"/>
      <c r="F284" s="21" t="s">
        <v>6315</v>
      </c>
      <c r="G284" s="84"/>
      <c r="H284" s="324">
        <v>3450000</v>
      </c>
      <c r="I284" s="23"/>
      <c r="J284" s="79">
        <f t="shared" si="16"/>
        <v>344976600</v>
      </c>
      <c r="K284" s="80" t="s">
        <v>2790</v>
      </c>
      <c r="L284" s="249">
        <f t="shared" si="17"/>
        <v>3450000</v>
      </c>
      <c r="M284" s="65"/>
    </row>
    <row r="285" spans="1:13" ht="25.5" x14ac:dyDescent="0.2">
      <c r="A285" s="75"/>
      <c r="B285" s="76">
        <v>18</v>
      </c>
      <c r="C285" s="77" t="s">
        <v>6366</v>
      </c>
      <c r="D285" s="21" t="s">
        <v>1251</v>
      </c>
      <c r="E285" s="21"/>
      <c r="F285" s="21" t="s">
        <v>6316</v>
      </c>
      <c r="G285" s="84"/>
      <c r="H285" s="407">
        <v>1500000</v>
      </c>
      <c r="I285" s="23"/>
      <c r="J285" s="79">
        <f t="shared" si="16"/>
        <v>346476600</v>
      </c>
      <c r="K285" s="80" t="s">
        <v>3648</v>
      </c>
      <c r="L285" s="249">
        <f t="shared" si="17"/>
        <v>1500000</v>
      </c>
      <c r="M285" s="65"/>
    </row>
    <row r="286" spans="1:13" ht="25.5" x14ac:dyDescent="0.2">
      <c r="A286" s="75"/>
      <c r="B286" s="76">
        <v>18</v>
      </c>
      <c r="C286" s="77" t="s">
        <v>6367</v>
      </c>
      <c r="D286" s="21" t="s">
        <v>1476</v>
      </c>
      <c r="E286" s="21"/>
      <c r="F286" s="21" t="s">
        <v>6317</v>
      </c>
      <c r="G286" s="21"/>
      <c r="H286" s="407">
        <v>960000</v>
      </c>
      <c r="I286" s="23"/>
      <c r="J286" s="79">
        <f t="shared" si="16"/>
        <v>347436600</v>
      </c>
      <c r="K286" s="80" t="s">
        <v>4118</v>
      </c>
      <c r="L286" s="249">
        <f t="shared" si="17"/>
        <v>960000</v>
      </c>
      <c r="M286" s="346"/>
    </row>
    <row r="287" spans="1:13" ht="25.5" x14ac:dyDescent="0.2">
      <c r="A287" s="75"/>
      <c r="B287" s="76">
        <v>18</v>
      </c>
      <c r="C287" s="77" t="s">
        <v>6368</v>
      </c>
      <c r="D287" s="21" t="s">
        <v>1267</v>
      </c>
      <c r="E287" s="21"/>
      <c r="F287" s="21" t="s">
        <v>6318</v>
      </c>
      <c r="G287" s="21"/>
      <c r="H287" s="324">
        <v>1500000</v>
      </c>
      <c r="I287" s="23"/>
      <c r="J287" s="79">
        <f t="shared" si="16"/>
        <v>348936600</v>
      </c>
      <c r="K287" s="80" t="s">
        <v>4118</v>
      </c>
      <c r="L287" s="249">
        <f t="shared" si="17"/>
        <v>1500000</v>
      </c>
      <c r="M287" s="346"/>
    </row>
    <row r="288" spans="1:13" ht="25.5" x14ac:dyDescent="0.2">
      <c r="A288" s="75"/>
      <c r="B288" s="76">
        <v>18</v>
      </c>
      <c r="C288" s="77" t="s">
        <v>6369</v>
      </c>
      <c r="D288" s="21" t="s">
        <v>219</v>
      </c>
      <c r="E288" s="21"/>
      <c r="F288" s="21" t="s">
        <v>6319</v>
      </c>
      <c r="G288" s="21"/>
      <c r="H288" s="407">
        <v>3000000</v>
      </c>
      <c r="I288" s="23"/>
      <c r="J288" s="79">
        <f t="shared" si="16"/>
        <v>351936600</v>
      </c>
      <c r="K288" s="80" t="s">
        <v>6370</v>
      </c>
      <c r="L288" s="249">
        <f t="shared" si="17"/>
        <v>3000000</v>
      </c>
      <c r="M288" s="346"/>
    </row>
    <row r="289" spans="1:13" ht="25.5" x14ac:dyDescent="0.2">
      <c r="A289" s="75"/>
      <c r="B289" s="76">
        <v>18</v>
      </c>
      <c r="C289" s="77" t="s">
        <v>6371</v>
      </c>
      <c r="D289" s="21" t="s">
        <v>1297</v>
      </c>
      <c r="E289" s="21"/>
      <c r="F289" s="21" t="s">
        <v>6320</v>
      </c>
      <c r="G289" s="21"/>
      <c r="H289" s="407">
        <v>510000</v>
      </c>
      <c r="I289" s="23"/>
      <c r="J289" s="79">
        <f t="shared" si="16"/>
        <v>352446600</v>
      </c>
      <c r="K289" s="80" t="s">
        <v>3123</v>
      </c>
      <c r="L289" s="249">
        <f t="shared" si="17"/>
        <v>510000</v>
      </c>
      <c r="M289" s="346"/>
    </row>
    <row r="290" spans="1:13" ht="25.5" x14ac:dyDescent="0.2">
      <c r="A290" s="75"/>
      <c r="B290" s="76">
        <v>18</v>
      </c>
      <c r="C290" s="77" t="s">
        <v>3185</v>
      </c>
      <c r="D290" s="454" t="s">
        <v>1260</v>
      </c>
      <c r="E290" s="21"/>
      <c r="F290" s="21" t="s">
        <v>6321</v>
      </c>
      <c r="G290" s="21"/>
      <c r="H290" s="324">
        <v>1600000</v>
      </c>
      <c r="I290" s="23"/>
      <c r="J290" s="79">
        <f t="shared" si="16"/>
        <v>354046600</v>
      </c>
      <c r="K290" s="80" t="s">
        <v>3186</v>
      </c>
      <c r="L290" s="249">
        <f t="shared" si="17"/>
        <v>1600000</v>
      </c>
      <c r="M290" s="346"/>
    </row>
    <row r="291" spans="1:13" ht="25.5" x14ac:dyDescent="0.2">
      <c r="A291" s="75"/>
      <c r="B291" s="76">
        <v>18</v>
      </c>
      <c r="C291" s="77" t="s">
        <v>6372</v>
      </c>
      <c r="D291" s="21" t="s">
        <v>1476</v>
      </c>
      <c r="E291" s="21"/>
      <c r="F291" s="21" t="s">
        <v>6374</v>
      </c>
      <c r="G291" s="21"/>
      <c r="H291" s="324">
        <v>800000</v>
      </c>
      <c r="I291" s="23"/>
      <c r="J291" s="79">
        <f t="shared" si="16"/>
        <v>354846600</v>
      </c>
      <c r="K291" s="80" t="s">
        <v>6373</v>
      </c>
      <c r="L291" s="249">
        <f t="shared" si="17"/>
        <v>800000</v>
      </c>
      <c r="M291" s="346"/>
    </row>
    <row r="292" spans="1:13" ht="25.5" x14ac:dyDescent="0.2">
      <c r="A292" s="75"/>
      <c r="B292" s="76">
        <v>19</v>
      </c>
      <c r="C292" s="77" t="s">
        <v>6400</v>
      </c>
      <c r="D292" s="21" t="s">
        <v>2482</v>
      </c>
      <c r="E292" s="21"/>
      <c r="F292" s="21" t="s">
        <v>6375</v>
      </c>
      <c r="G292" s="21"/>
      <c r="H292" s="324">
        <v>4000000</v>
      </c>
      <c r="I292" s="23"/>
      <c r="J292" s="79">
        <f t="shared" si="16"/>
        <v>358846600</v>
      </c>
      <c r="K292" s="80" t="s">
        <v>1950</v>
      </c>
      <c r="L292" s="249">
        <f t="shared" si="17"/>
        <v>4000000</v>
      </c>
      <c r="M292" s="346"/>
    </row>
    <row r="293" spans="1:13" ht="25.5" x14ac:dyDescent="0.2">
      <c r="A293" s="75"/>
      <c r="B293" s="76">
        <v>19</v>
      </c>
      <c r="C293" s="77" t="s">
        <v>6401</v>
      </c>
      <c r="D293" s="21" t="s">
        <v>1479</v>
      </c>
      <c r="E293" s="21"/>
      <c r="F293" s="21" t="s">
        <v>6376</v>
      </c>
      <c r="G293" s="21"/>
      <c r="H293" s="407">
        <v>2500000</v>
      </c>
      <c r="I293" s="23"/>
      <c r="J293" s="79">
        <f t="shared" si="16"/>
        <v>361346600</v>
      </c>
      <c r="K293" s="80" t="s">
        <v>6402</v>
      </c>
      <c r="L293" s="249">
        <f t="shared" si="17"/>
        <v>2500000</v>
      </c>
      <c r="M293" s="65"/>
    </row>
    <row r="294" spans="1:13" ht="25.5" x14ac:dyDescent="0.2">
      <c r="A294" s="75"/>
      <c r="B294" s="76">
        <v>19</v>
      </c>
      <c r="C294" s="77" t="s">
        <v>6403</v>
      </c>
      <c r="D294" s="21" t="s">
        <v>4343</v>
      </c>
      <c r="E294" s="21"/>
      <c r="F294" s="21" t="s">
        <v>6377</v>
      </c>
      <c r="G294" s="21"/>
      <c r="H294" s="407">
        <v>5000000</v>
      </c>
      <c r="I294" s="23"/>
      <c r="J294" s="79">
        <f t="shared" si="16"/>
        <v>366346600</v>
      </c>
      <c r="K294" s="80" t="s">
        <v>6404</v>
      </c>
      <c r="L294" s="249">
        <f t="shared" si="17"/>
        <v>5000000</v>
      </c>
      <c r="M294" s="65"/>
    </row>
    <row r="295" spans="1:13" ht="25.5" x14ac:dyDescent="0.2">
      <c r="A295" s="75"/>
      <c r="B295" s="76">
        <v>19</v>
      </c>
      <c r="C295" s="77" t="s">
        <v>6405</v>
      </c>
      <c r="D295" s="21" t="s">
        <v>3967</v>
      </c>
      <c r="E295" s="21"/>
      <c r="F295" s="21" t="s">
        <v>6378</v>
      </c>
      <c r="G295" s="21"/>
      <c r="H295" s="324">
        <v>300000</v>
      </c>
      <c r="I295" s="23"/>
      <c r="J295" s="79">
        <f t="shared" si="16"/>
        <v>366646600</v>
      </c>
      <c r="K295" s="80" t="s">
        <v>4821</v>
      </c>
      <c r="L295" s="249">
        <f t="shared" si="17"/>
        <v>300000</v>
      </c>
      <c r="M295" s="65"/>
    </row>
    <row r="296" spans="1:13" ht="25.5" x14ac:dyDescent="0.2">
      <c r="A296" s="75"/>
      <c r="B296" s="76">
        <v>19</v>
      </c>
      <c r="C296" s="77" t="s">
        <v>6406</v>
      </c>
      <c r="D296" s="21" t="s">
        <v>2627</v>
      </c>
      <c r="E296" s="21"/>
      <c r="F296" s="21" t="s">
        <v>6379</v>
      </c>
      <c r="G296" s="21"/>
      <c r="H296" s="324">
        <v>3000000</v>
      </c>
      <c r="I296" s="23"/>
      <c r="J296" s="79">
        <f t="shared" si="16"/>
        <v>369646600</v>
      </c>
      <c r="K296" s="80" t="s">
        <v>3696</v>
      </c>
      <c r="L296" s="249">
        <f t="shared" si="17"/>
        <v>3000000</v>
      </c>
      <c r="M296" s="65"/>
    </row>
    <row r="297" spans="1:13" ht="25.5" x14ac:dyDescent="0.2">
      <c r="A297" s="75"/>
      <c r="B297" s="76">
        <v>19</v>
      </c>
      <c r="C297" s="77" t="s">
        <v>6407</v>
      </c>
      <c r="D297" s="21" t="s">
        <v>2653</v>
      </c>
      <c r="E297" s="21"/>
      <c r="F297" s="21" t="s">
        <v>6380</v>
      </c>
      <c r="G297" s="21"/>
      <c r="H297" s="407">
        <v>2000000</v>
      </c>
      <c r="I297" s="23"/>
      <c r="J297" s="79">
        <f t="shared" si="16"/>
        <v>371646600</v>
      </c>
      <c r="K297" s="80" t="s">
        <v>6110</v>
      </c>
      <c r="L297" s="249">
        <f t="shared" si="17"/>
        <v>2000000</v>
      </c>
      <c r="M297" s="65"/>
    </row>
    <row r="298" spans="1:13" ht="25.5" x14ac:dyDescent="0.2">
      <c r="A298" s="75"/>
      <c r="B298" s="76">
        <v>20</v>
      </c>
      <c r="C298" s="77" t="s">
        <v>6408</v>
      </c>
      <c r="D298" s="21" t="s">
        <v>2653</v>
      </c>
      <c r="E298" s="21"/>
      <c r="F298" s="21" t="s">
        <v>6381</v>
      </c>
      <c r="G298" s="21"/>
      <c r="H298" s="324">
        <v>4000000</v>
      </c>
      <c r="I298" s="23"/>
      <c r="J298" s="79">
        <f t="shared" si="16"/>
        <v>375646600</v>
      </c>
      <c r="K298" s="80" t="s">
        <v>5288</v>
      </c>
      <c r="L298" s="249">
        <f t="shared" si="17"/>
        <v>4000000</v>
      </c>
      <c r="M298" s="65"/>
    </row>
    <row r="299" spans="1:13" ht="25.5" x14ac:dyDescent="0.2">
      <c r="A299" s="75"/>
      <c r="B299" s="76">
        <v>20</v>
      </c>
      <c r="C299" s="77" t="s">
        <v>6409</v>
      </c>
      <c r="D299" s="21" t="s">
        <v>1385</v>
      </c>
      <c r="E299" s="21"/>
      <c r="F299" s="21" t="s">
        <v>6382</v>
      </c>
      <c r="G299" s="21"/>
      <c r="H299" s="407">
        <v>2200000</v>
      </c>
      <c r="I299" s="23"/>
      <c r="J299" s="79">
        <f t="shared" si="16"/>
        <v>377846600</v>
      </c>
      <c r="K299" s="80" t="s">
        <v>4849</v>
      </c>
      <c r="L299" s="249">
        <f t="shared" si="17"/>
        <v>2200000</v>
      </c>
      <c r="M299" s="65"/>
    </row>
    <row r="300" spans="1:13" ht="25.5" x14ac:dyDescent="0.2">
      <c r="A300" s="75"/>
      <c r="B300" s="76">
        <v>20</v>
      </c>
      <c r="C300" s="77" t="s">
        <v>6410</v>
      </c>
      <c r="D300" s="21" t="s">
        <v>1244</v>
      </c>
      <c r="E300" s="21"/>
      <c r="F300" s="21" t="s">
        <v>6383</v>
      </c>
      <c r="G300" s="21"/>
      <c r="H300" s="407">
        <v>1150000</v>
      </c>
      <c r="I300" s="23"/>
      <c r="J300" s="79">
        <f t="shared" si="16"/>
        <v>378996600</v>
      </c>
      <c r="K300" s="80" t="s">
        <v>2824</v>
      </c>
      <c r="L300" s="249">
        <f t="shared" si="17"/>
        <v>1150000</v>
      </c>
      <c r="M300" s="65"/>
    </row>
    <row r="301" spans="1:13" ht="25.5" x14ac:dyDescent="0.2">
      <c r="A301" s="75"/>
      <c r="B301" s="76">
        <v>20</v>
      </c>
      <c r="C301" s="77" t="s">
        <v>6330</v>
      </c>
      <c r="D301" s="21" t="s">
        <v>1449</v>
      </c>
      <c r="E301" s="21"/>
      <c r="F301" s="21" t="s">
        <v>6384</v>
      </c>
      <c r="G301" s="21"/>
      <c r="H301" s="324">
        <v>2000000</v>
      </c>
      <c r="I301" s="23"/>
      <c r="J301" s="79">
        <f t="shared" si="16"/>
        <v>380996600</v>
      </c>
      <c r="K301" s="80" t="s">
        <v>4690</v>
      </c>
      <c r="L301" s="249">
        <f t="shared" si="17"/>
        <v>2000000</v>
      </c>
      <c r="M301" s="65"/>
    </row>
    <row r="302" spans="1:13" ht="25.5" x14ac:dyDescent="0.2">
      <c r="A302" s="75"/>
      <c r="B302" s="82">
        <v>21</v>
      </c>
      <c r="C302" s="83" t="s">
        <v>6411</v>
      </c>
      <c r="D302" s="84" t="s">
        <v>1224</v>
      </c>
      <c r="E302" s="84"/>
      <c r="F302" s="21" t="s">
        <v>6385</v>
      </c>
      <c r="G302" s="84"/>
      <c r="H302" s="407">
        <v>1200000</v>
      </c>
      <c r="I302" s="245"/>
      <c r="J302" s="79">
        <f t="shared" si="16"/>
        <v>382196600</v>
      </c>
      <c r="K302" s="80" t="s">
        <v>5712</v>
      </c>
      <c r="L302" s="249">
        <f t="shared" si="17"/>
        <v>1200000</v>
      </c>
      <c r="M302" s="65"/>
    </row>
    <row r="303" spans="1:13" ht="25.5" x14ac:dyDescent="0.2">
      <c r="A303" s="75"/>
      <c r="B303" s="82">
        <v>22</v>
      </c>
      <c r="C303" s="83" t="s">
        <v>6248</v>
      </c>
      <c r="D303" s="84" t="s">
        <v>2819</v>
      </c>
      <c r="E303" s="84"/>
      <c r="F303" s="21" t="s">
        <v>6386</v>
      </c>
      <c r="G303" s="84"/>
      <c r="H303" s="407">
        <v>3000000</v>
      </c>
      <c r="I303" s="245"/>
      <c r="J303" s="79">
        <f t="shared" si="16"/>
        <v>385196600</v>
      </c>
      <c r="K303" s="80" t="s">
        <v>6412</v>
      </c>
      <c r="L303" s="249">
        <f t="shared" si="17"/>
        <v>3000000</v>
      </c>
      <c r="M303" s="65"/>
    </row>
    <row r="304" spans="1:13" ht="25.5" x14ac:dyDescent="0.2">
      <c r="A304" s="75"/>
      <c r="B304" s="82">
        <v>22</v>
      </c>
      <c r="C304" s="83" t="s">
        <v>6413</v>
      </c>
      <c r="D304" s="84" t="s">
        <v>2662</v>
      </c>
      <c r="E304" s="84"/>
      <c r="F304" s="21" t="s">
        <v>6387</v>
      </c>
      <c r="G304" s="84"/>
      <c r="H304" s="324">
        <v>12150000</v>
      </c>
      <c r="I304" s="245"/>
      <c r="J304" s="79">
        <f t="shared" si="16"/>
        <v>397346600</v>
      </c>
      <c r="K304" s="80" t="s">
        <v>6414</v>
      </c>
      <c r="L304" s="249">
        <f t="shared" si="17"/>
        <v>12150000</v>
      </c>
      <c r="M304" s="65"/>
    </row>
    <row r="305" spans="1:13" ht="25.5" x14ac:dyDescent="0.2">
      <c r="A305" s="75"/>
      <c r="B305" s="82">
        <v>22</v>
      </c>
      <c r="C305" s="83" t="s">
        <v>6415</v>
      </c>
      <c r="D305" s="84" t="s">
        <v>2653</v>
      </c>
      <c r="E305" s="84"/>
      <c r="F305" s="21" t="s">
        <v>6388</v>
      </c>
      <c r="G305" s="84"/>
      <c r="H305" s="324">
        <v>5000000</v>
      </c>
      <c r="I305" s="245"/>
      <c r="J305" s="79">
        <f t="shared" si="16"/>
        <v>402346600</v>
      </c>
      <c r="K305" s="80" t="s">
        <v>6416</v>
      </c>
      <c r="L305" s="249">
        <f t="shared" si="17"/>
        <v>5000000</v>
      </c>
      <c r="M305" s="65"/>
    </row>
    <row r="306" spans="1:13" ht="25.5" x14ac:dyDescent="0.2">
      <c r="A306" s="75"/>
      <c r="B306" s="82">
        <v>22</v>
      </c>
      <c r="C306" s="83" t="s">
        <v>6417</v>
      </c>
      <c r="D306" s="84" t="s">
        <v>1479</v>
      </c>
      <c r="E306" s="84"/>
      <c r="F306" s="21" t="s">
        <v>6389</v>
      </c>
      <c r="G306" s="84"/>
      <c r="H306" s="407">
        <v>2000000</v>
      </c>
      <c r="I306" s="245"/>
      <c r="J306" s="79">
        <f t="shared" si="16"/>
        <v>404346600</v>
      </c>
      <c r="K306" s="80" t="s">
        <v>6418</v>
      </c>
      <c r="L306" s="249">
        <f t="shared" si="17"/>
        <v>2000000</v>
      </c>
      <c r="M306" s="65"/>
    </row>
    <row r="307" spans="1:13" ht="25.5" x14ac:dyDescent="0.2">
      <c r="A307" s="75"/>
      <c r="B307" s="82">
        <v>22</v>
      </c>
      <c r="C307" s="83" t="s">
        <v>6419</v>
      </c>
      <c r="D307" s="84" t="s">
        <v>1099</v>
      </c>
      <c r="E307" s="84"/>
      <c r="F307" s="21" t="s">
        <v>6390</v>
      </c>
      <c r="G307" s="84"/>
      <c r="H307" s="407">
        <v>1250000</v>
      </c>
      <c r="I307" s="245"/>
      <c r="J307" s="79">
        <f t="shared" si="16"/>
        <v>405596600</v>
      </c>
      <c r="K307" s="80" t="s">
        <v>6420</v>
      </c>
      <c r="L307" s="249">
        <f t="shared" si="17"/>
        <v>1250000</v>
      </c>
      <c r="M307" s="65"/>
    </row>
    <row r="308" spans="1:13" ht="25.5" x14ac:dyDescent="0.2">
      <c r="A308" s="75"/>
      <c r="B308" s="82">
        <v>22</v>
      </c>
      <c r="C308" s="83" t="s">
        <v>6421</v>
      </c>
      <c r="D308" s="84" t="s">
        <v>1244</v>
      </c>
      <c r="E308" s="84"/>
      <c r="F308" s="21" t="s">
        <v>6391</v>
      </c>
      <c r="G308" s="84"/>
      <c r="H308" s="324">
        <v>3000000</v>
      </c>
      <c r="I308" s="245"/>
      <c r="J308" s="79">
        <f t="shared" si="16"/>
        <v>408596600</v>
      </c>
      <c r="K308" s="80" t="s">
        <v>6422</v>
      </c>
      <c r="L308" s="249">
        <f t="shared" si="17"/>
        <v>3000000</v>
      </c>
      <c r="M308" s="65"/>
    </row>
    <row r="309" spans="1:13" ht="25.5" x14ac:dyDescent="0.2">
      <c r="A309" s="75"/>
      <c r="B309" s="82">
        <v>22</v>
      </c>
      <c r="C309" s="83" t="s">
        <v>6423</v>
      </c>
      <c r="D309" s="84" t="s">
        <v>5800</v>
      </c>
      <c r="E309" s="84"/>
      <c r="F309" s="21" t="s">
        <v>6392</v>
      </c>
      <c r="G309" s="84"/>
      <c r="H309" s="407">
        <v>2000000</v>
      </c>
      <c r="I309" s="245"/>
      <c r="J309" s="79">
        <f t="shared" si="16"/>
        <v>410596600</v>
      </c>
      <c r="K309" s="80" t="s">
        <v>5606</v>
      </c>
      <c r="L309" s="249">
        <f t="shared" si="17"/>
        <v>2000000</v>
      </c>
      <c r="M309" s="65"/>
    </row>
    <row r="310" spans="1:13" ht="25.5" x14ac:dyDescent="0.2">
      <c r="A310" s="75"/>
      <c r="B310" s="82">
        <v>18</v>
      </c>
      <c r="C310" s="83" t="s">
        <v>6394</v>
      </c>
      <c r="D310" s="84"/>
      <c r="E310" s="84"/>
      <c r="F310" s="84" t="s">
        <v>6393</v>
      </c>
      <c r="G310" s="84"/>
      <c r="H310" s="416"/>
      <c r="I310" s="245">
        <v>3040000</v>
      </c>
      <c r="J310" s="196">
        <f t="shared" ref="J310:J316" si="18">+J309-I310</f>
        <v>407556600</v>
      </c>
      <c r="K310" s="80" t="s">
        <v>141</v>
      </c>
      <c r="L310" s="249">
        <f>+-I310</f>
        <v>-3040000</v>
      </c>
      <c r="M310" s="65"/>
    </row>
    <row r="311" spans="1:13" ht="25.5" x14ac:dyDescent="0.2">
      <c r="A311" s="75"/>
      <c r="B311" s="82">
        <v>22</v>
      </c>
      <c r="C311" s="83" t="s">
        <v>6253</v>
      </c>
      <c r="D311" s="21"/>
      <c r="E311" s="21"/>
      <c r="F311" s="84" t="s">
        <v>6396</v>
      </c>
      <c r="G311" s="21"/>
      <c r="H311" s="413"/>
      <c r="I311" s="245">
        <v>245000</v>
      </c>
      <c r="J311" s="196">
        <f t="shared" si="18"/>
        <v>407311600</v>
      </c>
      <c r="K311" s="80" t="s">
        <v>3895</v>
      </c>
      <c r="L311" s="249">
        <f t="shared" ref="L311:L322" si="19">+-I311</f>
        <v>-245000</v>
      </c>
      <c r="M311" s="65"/>
    </row>
    <row r="312" spans="1:13" ht="25.5" x14ac:dyDescent="0.2">
      <c r="A312" s="75"/>
      <c r="B312" s="82">
        <v>22</v>
      </c>
      <c r="C312" s="83" t="s">
        <v>6395</v>
      </c>
      <c r="D312" s="21"/>
      <c r="E312" s="21"/>
      <c r="F312" s="84" t="s">
        <v>6397</v>
      </c>
      <c r="G312" s="21"/>
      <c r="H312" s="413"/>
      <c r="I312" s="245">
        <v>2936300</v>
      </c>
      <c r="J312" s="196">
        <f t="shared" si="18"/>
        <v>404375300</v>
      </c>
      <c r="K312" s="80" t="s">
        <v>141</v>
      </c>
      <c r="L312" s="249">
        <f t="shared" si="19"/>
        <v>-2936300</v>
      </c>
      <c r="M312" s="346"/>
    </row>
    <row r="313" spans="1:13" ht="51" x14ac:dyDescent="0.2">
      <c r="A313" s="75"/>
      <c r="B313" s="82">
        <v>23</v>
      </c>
      <c r="C313" s="83" t="s">
        <v>6428</v>
      </c>
      <c r="D313" s="21"/>
      <c r="E313" s="21"/>
      <c r="F313" s="84" t="s">
        <v>6398</v>
      </c>
      <c r="G313" s="21"/>
      <c r="H313" s="413"/>
      <c r="I313" s="245">
        <v>1065000</v>
      </c>
      <c r="J313" s="196">
        <f t="shared" si="18"/>
        <v>403310300</v>
      </c>
      <c r="K313" s="80"/>
      <c r="L313" s="249">
        <f t="shared" si="19"/>
        <v>-1065000</v>
      </c>
      <c r="M313" s="346"/>
    </row>
    <row r="314" spans="1:13" ht="38.25" x14ac:dyDescent="0.2">
      <c r="A314" s="75"/>
      <c r="B314" s="82">
        <v>23</v>
      </c>
      <c r="C314" s="83" t="s">
        <v>6429</v>
      </c>
      <c r="D314" s="84"/>
      <c r="E314" s="84"/>
      <c r="F314" s="84" t="s">
        <v>6399</v>
      </c>
      <c r="G314" s="84"/>
      <c r="H314" s="429"/>
      <c r="I314" s="245">
        <v>95058900</v>
      </c>
      <c r="J314" s="196">
        <f t="shared" si="18"/>
        <v>308251400</v>
      </c>
      <c r="K314" s="80"/>
      <c r="L314" s="249">
        <f t="shared" si="19"/>
        <v>-95058900</v>
      </c>
      <c r="M314" s="346"/>
    </row>
    <row r="315" spans="1:13" ht="25.5" x14ac:dyDescent="0.2">
      <c r="A315" s="75"/>
      <c r="B315" s="82">
        <v>23</v>
      </c>
      <c r="C315" s="83" t="s">
        <v>6430</v>
      </c>
      <c r="D315" s="84"/>
      <c r="E315" s="84"/>
      <c r="F315" s="84" t="s">
        <v>6427</v>
      </c>
      <c r="G315" s="84"/>
      <c r="H315" s="429"/>
      <c r="I315" s="245">
        <v>575000</v>
      </c>
      <c r="J315" s="196">
        <f t="shared" si="18"/>
        <v>307676400</v>
      </c>
      <c r="K315" s="80"/>
      <c r="L315" s="249">
        <f t="shared" si="19"/>
        <v>-575000</v>
      </c>
      <c r="M315" s="346"/>
    </row>
    <row r="316" spans="1:13" ht="25.5" x14ac:dyDescent="0.2">
      <c r="A316" s="75"/>
      <c r="B316" s="82">
        <v>23</v>
      </c>
      <c r="C316" s="83" t="s">
        <v>6431</v>
      </c>
      <c r="D316" s="84"/>
      <c r="E316" s="84"/>
      <c r="F316" s="84" t="s">
        <v>6432</v>
      </c>
      <c r="G316" s="84"/>
      <c r="H316" s="429"/>
      <c r="I316" s="245">
        <v>35098000</v>
      </c>
      <c r="J316" s="196">
        <f t="shared" si="18"/>
        <v>272578400</v>
      </c>
      <c r="K316" s="80" t="s">
        <v>141</v>
      </c>
      <c r="L316" s="249">
        <f t="shared" si="19"/>
        <v>-35098000</v>
      </c>
      <c r="M316" s="346" t="s">
        <v>5332</v>
      </c>
    </row>
    <row r="317" spans="1:13" ht="25.5" x14ac:dyDescent="0.2">
      <c r="A317" s="75"/>
      <c r="B317" s="82">
        <v>23</v>
      </c>
      <c r="C317" s="83" t="s">
        <v>6439</v>
      </c>
      <c r="D317" s="84"/>
      <c r="E317" s="84"/>
      <c r="F317" s="84" t="s">
        <v>6433</v>
      </c>
      <c r="G317" s="84"/>
      <c r="H317" s="429"/>
      <c r="I317" s="245">
        <v>350000</v>
      </c>
      <c r="J317" s="196">
        <f t="shared" ref="J317:J322" si="20">+J316-I317</f>
        <v>272228400</v>
      </c>
      <c r="K317" s="80" t="s">
        <v>2154</v>
      </c>
      <c r="L317" s="249">
        <f t="shared" si="19"/>
        <v>-350000</v>
      </c>
      <c r="M317" s="346" t="s">
        <v>5331</v>
      </c>
    </row>
    <row r="318" spans="1:13" ht="25.5" x14ac:dyDescent="0.2">
      <c r="A318" s="75"/>
      <c r="B318" s="82">
        <v>23</v>
      </c>
      <c r="C318" s="83" t="s">
        <v>6440</v>
      </c>
      <c r="D318" s="84"/>
      <c r="E318" s="84"/>
      <c r="F318" s="84" t="s">
        <v>6434</v>
      </c>
      <c r="G318" s="84"/>
      <c r="H318" s="429"/>
      <c r="I318" s="245">
        <v>1150000</v>
      </c>
      <c r="J318" s="196">
        <f t="shared" si="20"/>
        <v>271078400</v>
      </c>
      <c r="K318" s="80" t="s">
        <v>4320</v>
      </c>
      <c r="L318" s="249">
        <f t="shared" si="19"/>
        <v>-1150000</v>
      </c>
      <c r="M318" s="346" t="s">
        <v>5876</v>
      </c>
    </row>
    <row r="319" spans="1:13" ht="25.5" x14ac:dyDescent="0.2">
      <c r="A319" s="75"/>
      <c r="B319" s="82">
        <v>24</v>
      </c>
      <c r="C319" s="83" t="s">
        <v>6441</v>
      </c>
      <c r="D319" s="84"/>
      <c r="E319" s="84"/>
      <c r="F319" s="84" t="s">
        <v>6435</v>
      </c>
      <c r="G319" s="84"/>
      <c r="H319" s="429"/>
      <c r="I319" s="245">
        <v>19600000</v>
      </c>
      <c r="J319" s="196">
        <f t="shared" si="20"/>
        <v>251478400</v>
      </c>
      <c r="K319" s="80" t="s">
        <v>1483</v>
      </c>
      <c r="L319" s="249">
        <f t="shared" si="19"/>
        <v>-19600000</v>
      </c>
      <c r="M319" s="346" t="s">
        <v>5870</v>
      </c>
    </row>
    <row r="320" spans="1:13" ht="25.5" x14ac:dyDescent="0.2">
      <c r="A320" s="75"/>
      <c r="B320" s="82">
        <v>24</v>
      </c>
      <c r="C320" s="83" t="s">
        <v>6442</v>
      </c>
      <c r="D320" s="84"/>
      <c r="E320" s="84"/>
      <c r="F320" s="84" t="s">
        <v>6436</v>
      </c>
      <c r="G320" s="84"/>
      <c r="H320" s="429"/>
      <c r="I320" s="245">
        <v>1749500</v>
      </c>
      <c r="J320" s="196">
        <f t="shared" si="20"/>
        <v>249728900</v>
      </c>
      <c r="K320" s="80" t="s">
        <v>141</v>
      </c>
      <c r="L320" s="249">
        <f t="shared" si="19"/>
        <v>-1749500</v>
      </c>
      <c r="M320" s="346" t="s">
        <v>5332</v>
      </c>
    </row>
    <row r="321" spans="1:13" ht="38.25" x14ac:dyDescent="0.2">
      <c r="A321" s="75"/>
      <c r="B321" s="82">
        <v>24</v>
      </c>
      <c r="C321" s="83" t="s">
        <v>6443</v>
      </c>
      <c r="D321" s="84"/>
      <c r="E321" s="84"/>
      <c r="F321" s="84" t="s">
        <v>6437</v>
      </c>
      <c r="G321" s="84"/>
      <c r="H321" s="429"/>
      <c r="I321" s="245">
        <v>930500</v>
      </c>
      <c r="J321" s="196">
        <f t="shared" si="20"/>
        <v>248798400</v>
      </c>
      <c r="K321" s="80" t="s">
        <v>141</v>
      </c>
      <c r="L321" s="249">
        <f t="shared" si="19"/>
        <v>-930500</v>
      </c>
      <c r="M321" s="346" t="s">
        <v>5332</v>
      </c>
    </row>
    <row r="322" spans="1:13" ht="25.5" x14ac:dyDescent="0.2">
      <c r="A322" s="75"/>
      <c r="B322" s="82">
        <v>24</v>
      </c>
      <c r="C322" s="83" t="s">
        <v>6444</v>
      </c>
      <c r="D322" s="84"/>
      <c r="E322" s="84"/>
      <c r="F322" s="84" t="s">
        <v>6438</v>
      </c>
      <c r="G322" s="84"/>
      <c r="H322" s="429"/>
      <c r="I322" s="245">
        <v>75000</v>
      </c>
      <c r="J322" s="196">
        <f t="shared" si="20"/>
        <v>248723400</v>
      </c>
      <c r="K322" s="80" t="s">
        <v>2150</v>
      </c>
      <c r="L322" s="249">
        <f t="shared" si="19"/>
        <v>-75000</v>
      </c>
      <c r="M322" s="346" t="s">
        <v>5870</v>
      </c>
    </row>
    <row r="323" spans="1:13" ht="25.5" x14ac:dyDescent="0.2">
      <c r="A323" s="75"/>
      <c r="B323" s="76">
        <v>24</v>
      </c>
      <c r="C323" s="77" t="s">
        <v>6538</v>
      </c>
      <c r="D323" s="21" t="s">
        <v>1476</v>
      </c>
      <c r="E323" s="21"/>
      <c r="F323" s="21" t="s">
        <v>6424</v>
      </c>
      <c r="G323" s="21"/>
      <c r="H323" s="304">
        <v>400000</v>
      </c>
      <c r="I323" s="23"/>
      <c r="J323" s="196">
        <f>+J322+H323</f>
        <v>249123400</v>
      </c>
      <c r="K323" s="80" t="s">
        <v>2796</v>
      </c>
      <c r="L323" s="249">
        <f>+H323</f>
        <v>400000</v>
      </c>
      <c r="M323" s="346"/>
    </row>
    <row r="324" spans="1:13" ht="25.5" x14ac:dyDescent="0.2">
      <c r="A324" s="75"/>
      <c r="B324" s="76">
        <v>24</v>
      </c>
      <c r="C324" s="77" t="s">
        <v>6471</v>
      </c>
      <c r="D324" s="21" t="s">
        <v>3967</v>
      </c>
      <c r="E324" s="21"/>
      <c r="F324" s="21" t="s">
        <v>6425</v>
      </c>
      <c r="G324" s="21"/>
      <c r="H324" s="273">
        <v>1000000</v>
      </c>
      <c r="I324" s="23"/>
      <c r="J324" s="196">
        <f t="shared" ref="J324:J355" si="21">+J323+H324</f>
        <v>250123400</v>
      </c>
      <c r="K324" s="80" t="s">
        <v>787</v>
      </c>
      <c r="L324" s="249">
        <f t="shared" ref="L324:L356" si="22">+H324</f>
        <v>1000000</v>
      </c>
      <c r="M324" s="346"/>
    </row>
    <row r="325" spans="1:13" ht="25.5" x14ac:dyDescent="0.2">
      <c r="A325" s="75"/>
      <c r="B325" s="76">
        <v>24</v>
      </c>
      <c r="C325" s="77" t="s">
        <v>6472</v>
      </c>
      <c r="D325" s="21" t="s">
        <v>1260</v>
      </c>
      <c r="E325" s="21"/>
      <c r="F325" s="21" t="s">
        <v>6426</v>
      </c>
      <c r="G325" s="21"/>
      <c r="H325" s="273">
        <v>1600000</v>
      </c>
      <c r="I325" s="23"/>
      <c r="J325" s="196">
        <f>+J324+H325</f>
        <v>251723400</v>
      </c>
      <c r="K325" s="80" t="s">
        <v>6473</v>
      </c>
      <c r="L325" s="249">
        <f t="shared" si="22"/>
        <v>1600000</v>
      </c>
      <c r="M325" s="346"/>
    </row>
    <row r="326" spans="1:13" ht="25.5" x14ac:dyDescent="0.2">
      <c r="A326" s="75"/>
      <c r="B326" s="76">
        <v>24</v>
      </c>
      <c r="C326" s="77" t="s">
        <v>6474</v>
      </c>
      <c r="D326" s="21" t="s">
        <v>1385</v>
      </c>
      <c r="E326" s="21"/>
      <c r="F326" s="21" t="s">
        <v>6445</v>
      </c>
      <c r="G326" s="21"/>
      <c r="H326" s="324">
        <v>1000000</v>
      </c>
      <c r="I326" s="23"/>
      <c r="J326" s="196">
        <f t="shared" si="21"/>
        <v>252723400</v>
      </c>
      <c r="K326" s="80" t="s">
        <v>4276</v>
      </c>
      <c r="L326" s="249">
        <f t="shared" si="22"/>
        <v>1000000</v>
      </c>
      <c r="M326" s="346"/>
    </row>
    <row r="327" spans="1:13" ht="25.5" x14ac:dyDescent="0.2">
      <c r="A327" s="75"/>
      <c r="B327" s="76">
        <v>24</v>
      </c>
      <c r="C327" s="77" t="s">
        <v>6475</v>
      </c>
      <c r="D327" s="21" t="s">
        <v>1297</v>
      </c>
      <c r="E327" s="21"/>
      <c r="F327" s="21" t="s">
        <v>6446</v>
      </c>
      <c r="G327" s="21"/>
      <c r="H327" s="407">
        <v>1000000</v>
      </c>
      <c r="I327" s="23"/>
      <c r="J327" s="196">
        <f t="shared" si="21"/>
        <v>253723400</v>
      </c>
      <c r="K327" s="80" t="s">
        <v>2968</v>
      </c>
      <c r="L327" s="249">
        <f t="shared" si="22"/>
        <v>1000000</v>
      </c>
      <c r="M327" s="346"/>
    </row>
    <row r="328" spans="1:13" ht="25.5" x14ac:dyDescent="0.2">
      <c r="A328" s="75"/>
      <c r="B328" s="76">
        <v>24</v>
      </c>
      <c r="C328" s="77" t="s">
        <v>6476</v>
      </c>
      <c r="D328" s="21" t="s">
        <v>1385</v>
      </c>
      <c r="E328" s="21"/>
      <c r="F328" s="21" t="s">
        <v>6447</v>
      </c>
      <c r="G328" s="21"/>
      <c r="H328" s="407">
        <v>900000</v>
      </c>
      <c r="I328" s="23"/>
      <c r="J328" s="196">
        <f t="shared" si="21"/>
        <v>254623400</v>
      </c>
      <c r="K328" s="80" t="s">
        <v>6477</v>
      </c>
      <c r="L328" s="249">
        <f t="shared" si="22"/>
        <v>900000</v>
      </c>
      <c r="M328" s="346"/>
    </row>
    <row r="329" spans="1:13" ht="25.5" x14ac:dyDescent="0.2">
      <c r="A329" s="75"/>
      <c r="B329" s="76">
        <v>24</v>
      </c>
      <c r="C329" s="77" t="s">
        <v>6478</v>
      </c>
      <c r="D329" s="21" t="s">
        <v>2819</v>
      </c>
      <c r="E329" s="21" t="s">
        <v>4767</v>
      </c>
      <c r="F329" s="21" t="s">
        <v>6448</v>
      </c>
      <c r="G329" s="21"/>
      <c r="H329" s="324">
        <v>5000000</v>
      </c>
      <c r="I329" s="23"/>
      <c r="J329" s="196">
        <f t="shared" si="21"/>
        <v>259623400</v>
      </c>
      <c r="K329" s="80" t="s">
        <v>6479</v>
      </c>
      <c r="L329" s="249">
        <f t="shared" si="22"/>
        <v>5000000</v>
      </c>
      <c r="M329" s="346"/>
    </row>
    <row r="330" spans="1:13" ht="25.5" x14ac:dyDescent="0.2">
      <c r="A330" s="75"/>
      <c r="B330" s="76">
        <v>24</v>
      </c>
      <c r="C330" s="77" t="s">
        <v>6480</v>
      </c>
      <c r="D330" s="21" t="s">
        <v>5800</v>
      </c>
      <c r="E330" s="21"/>
      <c r="F330" s="21" t="s">
        <v>6449</v>
      </c>
      <c r="G330" s="21"/>
      <c r="H330" s="407">
        <v>2000000</v>
      </c>
      <c r="I330" s="23"/>
      <c r="J330" s="196">
        <f t="shared" si="21"/>
        <v>261623400</v>
      </c>
      <c r="K330" s="80" t="s">
        <v>3467</v>
      </c>
      <c r="L330" s="249">
        <f t="shared" si="22"/>
        <v>2000000</v>
      </c>
      <c r="M330" s="346"/>
    </row>
    <row r="331" spans="1:13" ht="25.5" x14ac:dyDescent="0.2">
      <c r="A331" s="75"/>
      <c r="B331" s="76">
        <v>24</v>
      </c>
      <c r="C331" s="77" t="s">
        <v>6481</v>
      </c>
      <c r="D331" s="21" t="s">
        <v>2819</v>
      </c>
      <c r="E331" s="21"/>
      <c r="F331" s="21" t="s">
        <v>6450</v>
      </c>
      <c r="G331" s="21"/>
      <c r="H331" s="407">
        <v>4000000</v>
      </c>
      <c r="I331" s="23"/>
      <c r="J331" s="196">
        <f t="shared" si="21"/>
        <v>265623400</v>
      </c>
      <c r="K331" s="80" t="s">
        <v>6349</v>
      </c>
      <c r="L331" s="249">
        <f t="shared" si="22"/>
        <v>4000000</v>
      </c>
      <c r="M331" s="346"/>
    </row>
    <row r="332" spans="1:13" ht="25.5" x14ac:dyDescent="0.2">
      <c r="A332" s="75"/>
      <c r="B332" s="76">
        <v>24</v>
      </c>
      <c r="C332" s="77" t="s">
        <v>6482</v>
      </c>
      <c r="D332" s="21" t="s">
        <v>5800</v>
      </c>
      <c r="E332" s="21"/>
      <c r="F332" s="21" t="s">
        <v>6451</v>
      </c>
      <c r="G332" s="21"/>
      <c r="H332" s="324">
        <v>2000000</v>
      </c>
      <c r="I332" s="23"/>
      <c r="J332" s="196">
        <f t="shared" si="21"/>
        <v>267623400</v>
      </c>
      <c r="K332" s="80" t="s">
        <v>6483</v>
      </c>
      <c r="L332" s="249">
        <f t="shared" si="22"/>
        <v>2000000</v>
      </c>
      <c r="M332" s="346"/>
    </row>
    <row r="333" spans="1:13" ht="25.5" x14ac:dyDescent="0.2">
      <c r="A333" s="75"/>
      <c r="B333" s="76">
        <v>24</v>
      </c>
      <c r="C333" s="77" t="s">
        <v>6484</v>
      </c>
      <c r="D333" s="21" t="s">
        <v>1449</v>
      </c>
      <c r="E333" s="21"/>
      <c r="F333" s="21" t="s">
        <v>6452</v>
      </c>
      <c r="G333" s="21"/>
      <c r="H333" s="407">
        <v>1000000</v>
      </c>
      <c r="I333" s="23"/>
      <c r="J333" s="196">
        <f t="shared" si="21"/>
        <v>268623400</v>
      </c>
      <c r="K333" s="80" t="s">
        <v>3817</v>
      </c>
      <c r="L333" s="249">
        <f t="shared" si="22"/>
        <v>1000000</v>
      </c>
      <c r="M333" s="346"/>
    </row>
    <row r="334" spans="1:13" ht="25.5" x14ac:dyDescent="0.2">
      <c r="A334" s="75"/>
      <c r="B334" s="76">
        <v>24</v>
      </c>
      <c r="C334" s="77" t="s">
        <v>6485</v>
      </c>
      <c r="D334" s="21" t="s">
        <v>4343</v>
      </c>
      <c r="E334" s="21"/>
      <c r="F334" s="21" t="s">
        <v>6453</v>
      </c>
      <c r="G334" s="21"/>
      <c r="H334" s="407">
        <v>5000000</v>
      </c>
      <c r="I334" s="23"/>
      <c r="J334" s="196">
        <f t="shared" si="21"/>
        <v>273623400</v>
      </c>
      <c r="K334" s="80" t="s">
        <v>6486</v>
      </c>
      <c r="L334" s="249">
        <f t="shared" si="22"/>
        <v>5000000</v>
      </c>
      <c r="M334" s="346"/>
    </row>
    <row r="335" spans="1:13" ht="25.5" x14ac:dyDescent="0.2">
      <c r="A335" s="75"/>
      <c r="B335" s="76">
        <v>24</v>
      </c>
      <c r="C335" s="77" t="s">
        <v>6487</v>
      </c>
      <c r="D335" s="21" t="s">
        <v>1965</v>
      </c>
      <c r="E335" s="21"/>
      <c r="F335" s="21" t="s">
        <v>6454</v>
      </c>
      <c r="G335" s="21"/>
      <c r="H335" s="324">
        <v>4000000</v>
      </c>
      <c r="I335" s="23"/>
      <c r="J335" s="196">
        <f t="shared" si="21"/>
        <v>277623400</v>
      </c>
      <c r="K335" s="80" t="s">
        <v>3746</v>
      </c>
      <c r="L335" s="249">
        <f t="shared" si="22"/>
        <v>4000000</v>
      </c>
      <c r="M335" s="346"/>
    </row>
    <row r="336" spans="1:13" ht="25.5" x14ac:dyDescent="0.2">
      <c r="A336" s="75"/>
      <c r="B336" s="76">
        <v>24</v>
      </c>
      <c r="C336" s="77" t="s">
        <v>6488</v>
      </c>
      <c r="D336" s="21" t="s">
        <v>1433</v>
      </c>
      <c r="E336" s="21"/>
      <c r="F336" s="21" t="s">
        <v>6455</v>
      </c>
      <c r="G336" s="21"/>
      <c r="H336" s="324">
        <v>5000000</v>
      </c>
      <c r="I336" s="111"/>
      <c r="J336" s="196">
        <f t="shared" si="21"/>
        <v>282623400</v>
      </c>
      <c r="K336" s="80" t="s">
        <v>2375</v>
      </c>
      <c r="L336" s="249">
        <f t="shared" si="22"/>
        <v>5000000</v>
      </c>
      <c r="M336" s="346"/>
    </row>
    <row r="337" spans="1:13" ht="25.5" x14ac:dyDescent="0.2">
      <c r="A337" s="442"/>
      <c r="B337" s="76">
        <v>24</v>
      </c>
      <c r="C337" s="444" t="s">
        <v>6489</v>
      </c>
      <c r="D337" s="21" t="s">
        <v>1433</v>
      </c>
      <c r="E337" s="445"/>
      <c r="F337" s="21" t="s">
        <v>6456</v>
      </c>
      <c r="G337" s="445"/>
      <c r="H337" s="407">
        <v>2750000</v>
      </c>
      <c r="I337" s="447"/>
      <c r="J337" s="196">
        <f t="shared" si="21"/>
        <v>285373400</v>
      </c>
      <c r="K337" s="80" t="s">
        <v>4904</v>
      </c>
      <c r="L337" s="249">
        <f t="shared" si="22"/>
        <v>2750000</v>
      </c>
      <c r="M337" s="346"/>
    </row>
    <row r="338" spans="1:13" ht="25.5" x14ac:dyDescent="0.2">
      <c r="A338" s="75"/>
      <c r="B338" s="76">
        <v>24</v>
      </c>
      <c r="C338" s="77" t="s">
        <v>6490</v>
      </c>
      <c r="D338" s="21" t="s">
        <v>1267</v>
      </c>
      <c r="E338" s="84"/>
      <c r="F338" s="21" t="s">
        <v>6457</v>
      </c>
      <c r="G338" s="84"/>
      <c r="H338" s="324">
        <v>2000000</v>
      </c>
      <c r="I338" s="418"/>
      <c r="J338" s="196">
        <f t="shared" si="21"/>
        <v>287373400</v>
      </c>
      <c r="K338" s="80" t="s">
        <v>821</v>
      </c>
      <c r="L338" s="249">
        <f t="shared" si="22"/>
        <v>2000000</v>
      </c>
      <c r="M338" s="346"/>
    </row>
    <row r="339" spans="1:13" ht="25.5" x14ac:dyDescent="0.2">
      <c r="A339" s="75"/>
      <c r="B339" s="76">
        <v>24</v>
      </c>
      <c r="C339" s="77" t="s">
        <v>6491</v>
      </c>
      <c r="D339" s="21" t="s">
        <v>1433</v>
      </c>
      <c r="E339" s="84"/>
      <c r="F339" s="21" t="s">
        <v>6458</v>
      </c>
      <c r="G339" s="84"/>
      <c r="H339" s="407">
        <v>1280000</v>
      </c>
      <c r="I339" s="418"/>
      <c r="J339" s="196">
        <f t="shared" si="21"/>
        <v>288653400</v>
      </c>
      <c r="K339" s="80" t="s">
        <v>6492</v>
      </c>
      <c r="L339" s="249">
        <f t="shared" si="22"/>
        <v>1280000</v>
      </c>
      <c r="M339" s="346"/>
    </row>
    <row r="340" spans="1:13" ht="25.5" x14ac:dyDescent="0.2">
      <c r="A340" s="75"/>
      <c r="B340" s="76">
        <v>24</v>
      </c>
      <c r="C340" s="77" t="s">
        <v>6493</v>
      </c>
      <c r="D340" s="21" t="s">
        <v>1244</v>
      </c>
      <c r="E340" s="84"/>
      <c r="F340" s="21" t="s">
        <v>6459</v>
      </c>
      <c r="G340" s="84"/>
      <c r="H340" s="407">
        <v>1150000</v>
      </c>
      <c r="I340" s="418"/>
      <c r="J340" s="196">
        <f t="shared" si="21"/>
        <v>289803400</v>
      </c>
      <c r="K340" s="80" t="s">
        <v>6494</v>
      </c>
      <c r="L340" s="249">
        <f t="shared" si="22"/>
        <v>1150000</v>
      </c>
      <c r="M340" s="346"/>
    </row>
    <row r="341" spans="1:13" ht="25.5" x14ac:dyDescent="0.2">
      <c r="A341" s="75"/>
      <c r="B341" s="76">
        <v>24</v>
      </c>
      <c r="C341" s="77" t="s">
        <v>6495</v>
      </c>
      <c r="D341" s="21" t="s">
        <v>1260</v>
      </c>
      <c r="E341" s="84"/>
      <c r="F341" s="21" t="s">
        <v>6460</v>
      </c>
      <c r="G341" s="84"/>
      <c r="H341" s="324">
        <v>1000000</v>
      </c>
      <c r="I341" s="418"/>
      <c r="J341" s="196">
        <f t="shared" si="21"/>
        <v>290803400</v>
      </c>
      <c r="K341" s="80" t="s">
        <v>4904</v>
      </c>
      <c r="L341" s="249">
        <f t="shared" si="22"/>
        <v>1000000</v>
      </c>
      <c r="M341" s="346"/>
    </row>
    <row r="342" spans="1:13" ht="25.5" x14ac:dyDescent="0.2">
      <c r="A342" s="75"/>
      <c r="B342" s="76">
        <v>24</v>
      </c>
      <c r="C342" s="187" t="s">
        <v>6496</v>
      </c>
      <c r="D342" s="13" t="s">
        <v>1244</v>
      </c>
      <c r="E342" s="13"/>
      <c r="F342" s="21" t="s">
        <v>6461</v>
      </c>
      <c r="G342" s="13"/>
      <c r="H342" s="324">
        <v>1150000</v>
      </c>
      <c r="I342" s="111"/>
      <c r="J342" s="196">
        <f t="shared" si="21"/>
        <v>291953400</v>
      </c>
      <c r="K342" s="80" t="s">
        <v>3152</v>
      </c>
      <c r="L342" s="249">
        <f t="shared" si="22"/>
        <v>1150000</v>
      </c>
      <c r="M342" s="346"/>
    </row>
    <row r="343" spans="1:13" ht="25.5" x14ac:dyDescent="0.2">
      <c r="A343" s="75"/>
      <c r="B343" s="76">
        <v>24</v>
      </c>
      <c r="C343" s="187" t="s">
        <v>6497</v>
      </c>
      <c r="D343" s="13" t="s">
        <v>1449</v>
      </c>
      <c r="E343" s="13"/>
      <c r="F343" s="21" t="s">
        <v>6462</v>
      </c>
      <c r="G343" s="13"/>
      <c r="H343" s="407">
        <v>3000000</v>
      </c>
      <c r="I343" s="125"/>
      <c r="J343" s="196">
        <f t="shared" si="21"/>
        <v>294953400</v>
      </c>
      <c r="K343" s="80" t="s">
        <v>3359</v>
      </c>
      <c r="L343" s="249">
        <f t="shared" si="22"/>
        <v>3000000</v>
      </c>
      <c r="M343" s="347"/>
    </row>
    <row r="344" spans="1:13" ht="25.5" x14ac:dyDescent="0.2">
      <c r="A344" s="75"/>
      <c r="B344" s="76">
        <v>24</v>
      </c>
      <c r="C344" s="187" t="s">
        <v>6498</v>
      </c>
      <c r="D344" s="13" t="s">
        <v>2642</v>
      </c>
      <c r="E344" s="13"/>
      <c r="F344" s="21" t="s">
        <v>6463</v>
      </c>
      <c r="G344" s="13"/>
      <c r="H344" s="407">
        <v>500000</v>
      </c>
      <c r="I344" s="125"/>
      <c r="J344" s="196">
        <f t="shared" si="21"/>
        <v>295453400</v>
      </c>
      <c r="K344" s="80" t="s">
        <v>6499</v>
      </c>
      <c r="L344" s="249">
        <f t="shared" si="22"/>
        <v>500000</v>
      </c>
      <c r="M344" s="381"/>
    </row>
    <row r="345" spans="1:13" ht="25.5" x14ac:dyDescent="0.2">
      <c r="A345" s="75"/>
      <c r="B345" s="76">
        <v>24</v>
      </c>
      <c r="C345" s="187" t="s">
        <v>6500</v>
      </c>
      <c r="D345" s="13" t="s">
        <v>222</v>
      </c>
      <c r="E345" s="13"/>
      <c r="F345" s="21" t="s">
        <v>6464</v>
      </c>
      <c r="G345" s="13"/>
      <c r="H345" s="324">
        <v>100000000</v>
      </c>
      <c r="I345" s="24"/>
      <c r="J345" s="196">
        <f t="shared" si="21"/>
        <v>395453400</v>
      </c>
      <c r="K345" s="80" t="s">
        <v>6501</v>
      </c>
      <c r="L345" s="249">
        <f t="shared" si="22"/>
        <v>100000000</v>
      </c>
      <c r="M345" s="342"/>
    </row>
    <row r="346" spans="1:13" ht="25.5" x14ac:dyDescent="0.2">
      <c r="A346" s="75"/>
      <c r="B346" s="76">
        <v>24</v>
      </c>
      <c r="C346" s="187" t="s">
        <v>6421</v>
      </c>
      <c r="D346" s="13" t="s">
        <v>4343</v>
      </c>
      <c r="E346" s="13"/>
      <c r="F346" s="21" t="s">
        <v>6465</v>
      </c>
      <c r="G346" s="13"/>
      <c r="H346" s="407">
        <v>1000000</v>
      </c>
      <c r="I346" s="24"/>
      <c r="J346" s="196">
        <f t="shared" si="21"/>
        <v>396453400</v>
      </c>
      <c r="K346" s="80" t="s">
        <v>6422</v>
      </c>
      <c r="L346" s="249">
        <f t="shared" si="22"/>
        <v>1000000</v>
      </c>
      <c r="M346" s="342"/>
    </row>
    <row r="347" spans="1:13" ht="25.5" x14ac:dyDescent="0.2">
      <c r="A347" s="75"/>
      <c r="B347" s="76">
        <v>24</v>
      </c>
      <c r="C347" s="77" t="s">
        <v>6502</v>
      </c>
      <c r="D347" s="21" t="s">
        <v>1297</v>
      </c>
      <c r="E347" s="21"/>
      <c r="F347" s="21" t="s">
        <v>6466</v>
      </c>
      <c r="G347" s="21"/>
      <c r="H347" s="407">
        <v>800000</v>
      </c>
      <c r="I347" s="24"/>
      <c r="J347" s="196">
        <f t="shared" si="21"/>
        <v>397253400</v>
      </c>
      <c r="K347" s="80" t="s">
        <v>6503</v>
      </c>
      <c r="L347" s="249">
        <f t="shared" si="22"/>
        <v>800000</v>
      </c>
      <c r="M347" s="342"/>
    </row>
    <row r="348" spans="1:13" ht="25.5" x14ac:dyDescent="0.2">
      <c r="A348" s="75"/>
      <c r="B348" s="76">
        <v>24</v>
      </c>
      <c r="C348" s="77" t="s">
        <v>6504</v>
      </c>
      <c r="D348" s="21" t="s">
        <v>1830</v>
      </c>
      <c r="E348" s="21"/>
      <c r="F348" s="21" t="s">
        <v>6467</v>
      </c>
      <c r="G348" s="21"/>
      <c r="H348" s="324">
        <v>1000000</v>
      </c>
      <c r="I348" s="24"/>
      <c r="J348" s="196">
        <f t="shared" si="21"/>
        <v>398253400</v>
      </c>
      <c r="K348" s="80" t="s">
        <v>3895</v>
      </c>
      <c r="L348" s="249">
        <f t="shared" si="22"/>
        <v>1000000</v>
      </c>
      <c r="M348" s="342"/>
    </row>
    <row r="349" spans="1:13" ht="25.5" x14ac:dyDescent="0.2">
      <c r="A349" s="75"/>
      <c r="B349" s="76">
        <v>24</v>
      </c>
      <c r="C349" s="77" t="s">
        <v>6505</v>
      </c>
      <c r="D349" s="21" t="s">
        <v>1297</v>
      </c>
      <c r="E349" s="21"/>
      <c r="F349" s="21" t="s">
        <v>6468</v>
      </c>
      <c r="G349" s="21"/>
      <c r="H349" s="407">
        <v>500000</v>
      </c>
      <c r="I349" s="24"/>
      <c r="J349" s="196">
        <f t="shared" si="21"/>
        <v>398753400</v>
      </c>
      <c r="K349" s="80" t="s">
        <v>4053</v>
      </c>
      <c r="L349" s="249">
        <f t="shared" si="22"/>
        <v>500000</v>
      </c>
      <c r="M349" s="342"/>
    </row>
    <row r="350" spans="1:13" ht="25.5" x14ac:dyDescent="0.2">
      <c r="A350" s="75"/>
      <c r="B350" s="76">
        <v>24</v>
      </c>
      <c r="C350" s="77" t="s">
        <v>6506</v>
      </c>
      <c r="D350" s="21" t="s">
        <v>2662</v>
      </c>
      <c r="E350" s="21"/>
      <c r="F350" s="21" t="s">
        <v>6469</v>
      </c>
      <c r="G350" s="21"/>
      <c r="H350" s="407">
        <v>1000000</v>
      </c>
      <c r="I350" s="24"/>
      <c r="J350" s="196">
        <f t="shared" si="21"/>
        <v>399753400</v>
      </c>
      <c r="K350" s="80" t="s">
        <v>6507</v>
      </c>
      <c r="L350" s="249">
        <f t="shared" si="22"/>
        <v>1000000</v>
      </c>
      <c r="M350" s="342"/>
    </row>
    <row r="351" spans="1:13" ht="25.5" x14ac:dyDescent="0.2">
      <c r="A351" s="75"/>
      <c r="B351" s="76">
        <v>24</v>
      </c>
      <c r="C351" s="77" t="s">
        <v>6508</v>
      </c>
      <c r="D351" s="21" t="s">
        <v>5800</v>
      </c>
      <c r="E351" s="21"/>
      <c r="F351" s="21" t="s">
        <v>6470</v>
      </c>
      <c r="G351" s="21"/>
      <c r="H351" s="324">
        <v>2150000</v>
      </c>
      <c r="I351" s="24"/>
      <c r="J351" s="196">
        <f t="shared" si="21"/>
        <v>401903400</v>
      </c>
      <c r="K351" s="80" t="s">
        <v>6509</v>
      </c>
      <c r="L351" s="249">
        <f t="shared" si="22"/>
        <v>2150000</v>
      </c>
      <c r="M351" s="342"/>
    </row>
    <row r="352" spans="1:13" ht="25.5" x14ac:dyDescent="0.2">
      <c r="A352" s="75"/>
      <c r="B352" s="76">
        <v>25</v>
      </c>
      <c r="C352" s="77" t="s">
        <v>6518</v>
      </c>
      <c r="D352" s="21" t="s">
        <v>1433</v>
      </c>
      <c r="E352" s="21"/>
      <c r="F352" s="21" t="s">
        <v>6510</v>
      </c>
      <c r="G352" s="21"/>
      <c r="H352" s="407">
        <v>1050000</v>
      </c>
      <c r="I352" s="24"/>
      <c r="J352" s="196">
        <f t="shared" si="21"/>
        <v>402953400</v>
      </c>
      <c r="K352" s="80" t="s">
        <v>2373</v>
      </c>
      <c r="L352" s="249">
        <f t="shared" si="22"/>
        <v>1050000</v>
      </c>
      <c r="M352" s="342"/>
    </row>
    <row r="353" spans="1:13" ht="25.5" x14ac:dyDescent="0.2">
      <c r="A353" s="75"/>
      <c r="B353" s="76">
        <v>25</v>
      </c>
      <c r="C353" s="77" t="s">
        <v>6519</v>
      </c>
      <c r="D353" s="21" t="s">
        <v>1260</v>
      </c>
      <c r="E353" s="21"/>
      <c r="F353" s="21" t="s">
        <v>6511</v>
      </c>
      <c r="G353" s="21"/>
      <c r="H353" s="273">
        <v>800000</v>
      </c>
      <c r="I353" s="24"/>
      <c r="J353" s="196">
        <f t="shared" si="21"/>
        <v>403753400</v>
      </c>
      <c r="K353" s="80" t="s">
        <v>3436</v>
      </c>
      <c r="L353" s="249">
        <f t="shared" si="22"/>
        <v>800000</v>
      </c>
      <c r="M353" s="342"/>
    </row>
    <row r="354" spans="1:13" ht="25.5" x14ac:dyDescent="0.2">
      <c r="A354" s="75"/>
      <c r="B354" s="76">
        <v>25</v>
      </c>
      <c r="C354" s="77" t="s">
        <v>6520</v>
      </c>
      <c r="D354" s="21" t="s">
        <v>4343</v>
      </c>
      <c r="E354" s="21"/>
      <c r="F354" s="21" t="s">
        <v>6512</v>
      </c>
      <c r="G354" s="21"/>
      <c r="H354" s="283">
        <v>2000000</v>
      </c>
      <c r="I354" s="24"/>
      <c r="J354" s="196">
        <f t="shared" si="21"/>
        <v>405753400</v>
      </c>
      <c r="K354" s="80" t="s">
        <v>6521</v>
      </c>
      <c r="L354" s="249">
        <f t="shared" si="22"/>
        <v>2000000</v>
      </c>
      <c r="M354" s="342"/>
    </row>
    <row r="355" spans="1:13" ht="25.5" x14ac:dyDescent="0.2">
      <c r="A355" s="75"/>
      <c r="B355" s="76">
        <v>25</v>
      </c>
      <c r="C355" s="77" t="s">
        <v>6522</v>
      </c>
      <c r="D355" s="21" t="s">
        <v>5800</v>
      </c>
      <c r="E355" s="21"/>
      <c r="F355" s="21" t="s">
        <v>6513</v>
      </c>
      <c r="G355" s="21"/>
      <c r="H355" s="283">
        <v>2000000</v>
      </c>
      <c r="I355" s="24"/>
      <c r="J355" s="196">
        <f t="shared" si="21"/>
        <v>407753400</v>
      </c>
      <c r="K355" s="80" t="s">
        <v>6523</v>
      </c>
      <c r="L355" s="249">
        <f t="shared" si="22"/>
        <v>2000000</v>
      </c>
      <c r="M355" s="342"/>
    </row>
    <row r="356" spans="1:13" ht="25.5" x14ac:dyDescent="0.2">
      <c r="A356" s="75"/>
      <c r="B356" s="76">
        <v>28</v>
      </c>
      <c r="C356" s="77" t="s">
        <v>6524</v>
      </c>
      <c r="D356" s="21" t="s">
        <v>1244</v>
      </c>
      <c r="E356" s="21"/>
      <c r="F356" s="21" t="s">
        <v>6514</v>
      </c>
      <c r="G356" s="21"/>
      <c r="H356" s="283">
        <v>990000</v>
      </c>
      <c r="I356" s="125"/>
      <c r="J356" s="196">
        <f>+J355+H356</f>
        <v>408743400</v>
      </c>
      <c r="K356" s="80" t="s">
        <v>6525</v>
      </c>
      <c r="L356" s="249">
        <f t="shared" si="22"/>
        <v>990000</v>
      </c>
      <c r="M356" s="342"/>
    </row>
    <row r="357" spans="1:13" ht="25.5" x14ac:dyDescent="0.2">
      <c r="A357" s="75"/>
      <c r="B357" s="82">
        <v>24</v>
      </c>
      <c r="C357" s="83" t="s">
        <v>6528</v>
      </c>
      <c r="D357" s="84"/>
      <c r="E357" s="84"/>
      <c r="F357" s="84" t="s">
        <v>6529</v>
      </c>
      <c r="G357" s="84"/>
      <c r="H357" s="282"/>
      <c r="I357" s="125">
        <v>7412000</v>
      </c>
      <c r="J357" s="79">
        <f t="shared" ref="J357:J362" si="23">+J356-I357</f>
        <v>401331400</v>
      </c>
      <c r="K357" s="80" t="s">
        <v>4376</v>
      </c>
      <c r="L357" s="249">
        <f t="shared" ref="L357:L362" si="24">-I357</f>
        <v>-7412000</v>
      </c>
      <c r="M357" s="342" t="s">
        <v>5489</v>
      </c>
    </row>
    <row r="358" spans="1:13" ht="38.25" x14ac:dyDescent="0.2">
      <c r="A358" s="75"/>
      <c r="B358" s="82">
        <v>24</v>
      </c>
      <c r="C358" s="83" t="s">
        <v>6530</v>
      </c>
      <c r="D358" s="84"/>
      <c r="E358" s="84"/>
      <c r="F358" s="84" t="s">
        <v>6531</v>
      </c>
      <c r="G358" s="84"/>
      <c r="H358" s="282"/>
      <c r="I358" s="125">
        <v>2454500</v>
      </c>
      <c r="J358" s="79">
        <f t="shared" si="23"/>
        <v>398876900</v>
      </c>
      <c r="K358" s="80" t="s">
        <v>4376</v>
      </c>
      <c r="L358" s="249">
        <f t="shared" si="24"/>
        <v>-2454500</v>
      </c>
      <c r="M358" s="342" t="s">
        <v>5489</v>
      </c>
    </row>
    <row r="359" spans="1:13" ht="25.5" x14ac:dyDescent="0.2">
      <c r="A359" s="75"/>
      <c r="B359" s="82">
        <v>24</v>
      </c>
      <c r="C359" s="83" t="s">
        <v>6532</v>
      </c>
      <c r="D359" s="84"/>
      <c r="E359" s="84"/>
      <c r="F359" s="84" t="s">
        <v>6533</v>
      </c>
      <c r="G359" s="84"/>
      <c r="H359" s="282"/>
      <c r="I359" s="125">
        <v>5686200</v>
      </c>
      <c r="J359" s="79">
        <f t="shared" si="23"/>
        <v>393190700</v>
      </c>
      <c r="K359" s="80" t="s">
        <v>4376</v>
      </c>
      <c r="L359" s="249">
        <f t="shared" si="24"/>
        <v>-5686200</v>
      </c>
      <c r="M359" s="342" t="s">
        <v>5489</v>
      </c>
    </row>
    <row r="360" spans="1:13" ht="25.5" x14ac:dyDescent="0.2">
      <c r="A360" s="75"/>
      <c r="B360" s="82">
        <v>24</v>
      </c>
      <c r="C360" s="83" t="s">
        <v>6534</v>
      </c>
      <c r="D360" s="84"/>
      <c r="E360" s="84"/>
      <c r="F360" s="84" t="s">
        <v>6535</v>
      </c>
      <c r="G360" s="84"/>
      <c r="H360" s="282"/>
      <c r="I360" s="125">
        <v>200000</v>
      </c>
      <c r="J360" s="79">
        <f t="shared" si="23"/>
        <v>392990700</v>
      </c>
      <c r="K360" s="80" t="s">
        <v>2982</v>
      </c>
      <c r="L360" s="249">
        <f t="shared" si="24"/>
        <v>-200000</v>
      </c>
      <c r="M360" s="342" t="s">
        <v>5870</v>
      </c>
    </row>
    <row r="361" spans="1:13" ht="25.5" x14ac:dyDescent="0.2">
      <c r="A361" s="75"/>
      <c r="B361" s="82">
        <v>28</v>
      </c>
      <c r="C361" s="83" t="s">
        <v>2706</v>
      </c>
      <c r="D361" s="84"/>
      <c r="E361" s="84"/>
      <c r="F361" s="84" t="s">
        <v>6539</v>
      </c>
      <c r="G361" s="84"/>
      <c r="H361" s="282"/>
      <c r="I361" s="125">
        <v>25000000</v>
      </c>
      <c r="J361" s="79">
        <f t="shared" si="23"/>
        <v>367990700</v>
      </c>
      <c r="K361" s="80" t="s">
        <v>141</v>
      </c>
      <c r="L361" s="249">
        <f t="shared" si="24"/>
        <v>-25000000</v>
      </c>
      <c r="M361" s="342" t="s">
        <v>5332</v>
      </c>
    </row>
    <row r="362" spans="1:13" ht="25.5" x14ac:dyDescent="0.2">
      <c r="A362" s="75"/>
      <c r="B362" s="82">
        <v>28</v>
      </c>
      <c r="C362" s="83" t="s">
        <v>6576</v>
      </c>
      <c r="D362" s="84"/>
      <c r="E362" s="84"/>
      <c r="F362" s="84" t="s">
        <v>6577</v>
      </c>
      <c r="G362" s="84"/>
      <c r="H362" s="282"/>
      <c r="I362" s="125">
        <v>9117000</v>
      </c>
      <c r="J362" s="79">
        <f t="shared" si="23"/>
        <v>358873700</v>
      </c>
      <c r="K362" s="80" t="s">
        <v>1893</v>
      </c>
      <c r="L362" s="249">
        <f t="shared" si="24"/>
        <v>-9117000</v>
      </c>
      <c r="M362" s="342"/>
    </row>
    <row r="363" spans="1:13" x14ac:dyDescent="0.2">
      <c r="A363" s="389"/>
      <c r="B363" s="458"/>
      <c r="C363" s="6" t="s">
        <v>3561</v>
      </c>
      <c r="D363" s="365"/>
      <c r="E363" s="365"/>
      <c r="F363" s="365"/>
      <c r="G363" s="365"/>
      <c r="H363" s="464">
        <f>SUM(H11:H360)</f>
        <v>636780400</v>
      </c>
      <c r="I363" s="459">
        <f>SUM(I11:I362)</f>
        <v>707924600</v>
      </c>
      <c r="J363" s="366">
        <f>J10+H363-I363</f>
        <v>358873700</v>
      </c>
      <c r="K363" s="80"/>
      <c r="L363" s="249"/>
      <c r="M363" s="342"/>
    </row>
    <row r="364" spans="1:13" x14ac:dyDescent="0.2">
      <c r="A364" s="75"/>
      <c r="B364" s="82"/>
      <c r="C364" s="83"/>
      <c r="D364" s="84"/>
      <c r="E364" s="84"/>
      <c r="F364" s="84"/>
      <c r="G364" s="84"/>
      <c r="H364" s="282"/>
      <c r="I364" s="125"/>
      <c r="J364" s="79"/>
      <c r="K364" s="80"/>
      <c r="L364" s="249"/>
      <c r="M364" s="342"/>
    </row>
    <row r="365" spans="1:13" x14ac:dyDescent="0.2">
      <c r="A365" s="168"/>
      <c r="B365" s="460"/>
      <c r="C365" s="153" t="s">
        <v>6540</v>
      </c>
      <c r="D365" s="154"/>
      <c r="E365" s="154"/>
      <c r="F365" s="154"/>
      <c r="G365" s="434"/>
      <c r="H365" s="461"/>
      <c r="I365" s="462"/>
      <c r="J365" s="437"/>
      <c r="K365" s="80"/>
      <c r="L365" s="249"/>
      <c r="M365" s="342"/>
    </row>
    <row r="366" spans="1:13" x14ac:dyDescent="0.2">
      <c r="A366" s="168"/>
      <c r="B366" s="460"/>
      <c r="C366" s="153" t="s">
        <v>6536</v>
      </c>
      <c r="D366" s="154"/>
      <c r="E366" s="154"/>
      <c r="F366" s="154"/>
      <c r="G366" s="434"/>
      <c r="H366" s="461"/>
      <c r="I366" s="462"/>
      <c r="J366" s="437"/>
      <c r="K366" s="80"/>
      <c r="L366" s="249"/>
      <c r="M366" s="342"/>
    </row>
    <row r="367" spans="1:13" x14ac:dyDescent="0.2">
      <c r="A367" s="168"/>
      <c r="B367" s="460"/>
      <c r="C367" s="153"/>
      <c r="D367" s="154"/>
      <c r="E367" s="154"/>
      <c r="F367" s="154"/>
      <c r="G367" s="434"/>
      <c r="H367" s="457"/>
      <c r="I367" s="462"/>
      <c r="J367" s="437"/>
      <c r="K367" s="80"/>
      <c r="L367" s="249"/>
      <c r="M367" s="342"/>
    </row>
    <row r="368" spans="1:13" x14ac:dyDescent="0.2">
      <c r="A368" s="168"/>
      <c r="B368" s="460"/>
      <c r="C368" s="153"/>
      <c r="D368" s="154"/>
      <c r="E368" s="154"/>
      <c r="F368" s="154"/>
      <c r="G368" s="434"/>
      <c r="H368" s="457"/>
      <c r="I368" s="462"/>
      <c r="J368" s="437"/>
      <c r="K368" s="80"/>
      <c r="L368" s="249"/>
      <c r="M368" s="342"/>
    </row>
    <row r="369" spans="1:13" x14ac:dyDescent="0.2">
      <c r="A369" s="168"/>
      <c r="B369" s="460"/>
      <c r="C369" s="153"/>
      <c r="D369" s="154"/>
      <c r="E369" s="154"/>
      <c r="F369" s="154"/>
      <c r="G369" s="434"/>
      <c r="H369" s="457"/>
      <c r="I369" s="462"/>
      <c r="J369" s="437"/>
      <c r="K369" s="80"/>
      <c r="L369" s="249"/>
      <c r="M369" s="342"/>
    </row>
    <row r="370" spans="1:13" x14ac:dyDescent="0.2">
      <c r="A370" s="168"/>
      <c r="B370" s="460"/>
      <c r="C370" s="153"/>
      <c r="D370" s="154"/>
      <c r="E370" s="154"/>
      <c r="F370" s="154"/>
      <c r="G370" s="434"/>
      <c r="H370" s="435"/>
      <c r="I370" s="462"/>
      <c r="J370" s="437"/>
      <c r="K370" s="80"/>
      <c r="L370" s="249"/>
      <c r="M370" s="342"/>
    </row>
    <row r="371" spans="1:13" x14ac:dyDescent="0.2">
      <c r="A371" s="168"/>
      <c r="B371" s="460"/>
      <c r="C371" s="463" t="s">
        <v>4577</v>
      </c>
      <c r="D371" s="154"/>
      <c r="E371" s="154"/>
      <c r="F371" s="154"/>
      <c r="G371" s="434"/>
      <c r="H371" s="266"/>
      <c r="I371" s="462"/>
      <c r="J371" s="437"/>
      <c r="K371" s="80"/>
      <c r="L371" s="249"/>
      <c r="M371" s="342"/>
    </row>
  </sheetData>
  <autoFilter ref="A9:M37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colBreaks count="1" manualBreakCount="1">
    <brk id="1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8"/>
  <sheetViews>
    <sheetView view="pageBreakPreview" topLeftCell="A119" zoomScale="85" zoomScaleSheetLayoutView="85" workbookViewId="0">
      <selection activeCell="H130" sqref="H130"/>
    </sheetView>
  </sheetViews>
  <sheetFormatPr defaultRowHeight="12.75" x14ac:dyDescent="0.2"/>
  <cols>
    <col min="1" max="1" width="7.28515625" style="74" customWidth="1"/>
    <col min="2" max="2" width="4.140625" style="240" customWidth="1"/>
    <col min="3" max="3" width="27.28515625" style="60" customWidth="1"/>
    <col min="4" max="4" width="7.85546875" style="241" customWidth="1"/>
    <col min="5" max="5" width="7.85546875" style="44" customWidth="1"/>
    <col min="6" max="6" width="7.140625" style="31" customWidth="1"/>
    <col min="7" max="7" width="8.7109375" style="32" customWidth="1"/>
    <col min="8" max="8" width="17.42578125" style="269" customWidth="1"/>
    <col min="9" max="9" width="13.85546875" style="33" bestFit="1" customWidth="1"/>
    <col min="10" max="10" width="18.28515625" style="34" customWidth="1"/>
    <col min="11" max="11" width="15.42578125" style="35" customWidth="1"/>
    <col min="12" max="12" width="21.28515625" style="246" customWidth="1"/>
    <col min="13" max="13" width="16" style="340" customWidth="1"/>
    <col min="14" max="14" width="19" style="38" customWidth="1"/>
    <col min="15" max="15" width="17.5703125" style="39" customWidth="1"/>
    <col min="16" max="16" width="19" style="39" customWidth="1"/>
    <col min="17" max="16384" width="9.140625" style="39"/>
  </cols>
  <sheetData>
    <row r="1" spans="1:14" ht="14.25" x14ac:dyDescent="0.2">
      <c r="A1" s="26"/>
      <c r="B1" s="27"/>
      <c r="C1" s="449" t="s">
        <v>5725</v>
      </c>
      <c r="D1" s="29"/>
      <c r="E1" s="30"/>
      <c r="H1" s="266"/>
    </row>
    <row r="2" spans="1:14" ht="14.25" x14ac:dyDescent="0.2">
      <c r="A2" s="40"/>
      <c r="B2" s="27"/>
      <c r="C2" s="449" t="s">
        <v>5726</v>
      </c>
      <c r="D2" s="42"/>
      <c r="E2" s="43"/>
      <c r="H2" s="267"/>
    </row>
    <row r="3" spans="1:14" ht="14.25" x14ac:dyDescent="0.2">
      <c r="A3" s="40"/>
      <c r="B3" s="27"/>
      <c r="C3" s="449" t="s">
        <v>5727</v>
      </c>
      <c r="D3" s="42"/>
      <c r="E3" s="43"/>
      <c r="H3" s="266"/>
    </row>
    <row r="4" spans="1:14" s="51" customFormat="1" ht="15.75" x14ac:dyDescent="0.25">
      <c r="A4" s="40"/>
      <c r="B4" s="27"/>
      <c r="C4" s="41"/>
      <c r="D4" s="42"/>
      <c r="E4" s="43"/>
      <c r="F4" s="44"/>
      <c r="G4" s="45"/>
      <c r="H4" s="268"/>
      <c r="I4" s="46"/>
      <c r="J4" s="47"/>
      <c r="K4" s="48"/>
      <c r="L4" s="247"/>
      <c r="M4" s="341"/>
      <c r="N4" s="50"/>
    </row>
    <row r="5" spans="1:14" s="51" customFormat="1" ht="15.75" x14ac:dyDescent="0.25">
      <c r="A5" s="52"/>
      <c r="B5" s="52"/>
      <c r="C5" s="53"/>
      <c r="D5" s="54"/>
      <c r="E5" s="55"/>
      <c r="F5" s="44"/>
      <c r="G5" s="45"/>
      <c r="H5" s="268"/>
      <c r="I5" s="46"/>
      <c r="J5" s="47"/>
      <c r="K5" s="48"/>
      <c r="L5" s="247"/>
      <c r="M5" s="341"/>
      <c r="N5" s="50"/>
    </row>
    <row r="6" spans="1:14" ht="15.75" x14ac:dyDescent="0.25">
      <c r="A6" s="660" t="str">
        <f>+'[1]Okt 07'!A6:H6</f>
        <v xml:space="preserve">BUKU KAS </v>
      </c>
      <c r="B6" s="660"/>
      <c r="C6" s="660"/>
      <c r="D6" s="660"/>
      <c r="E6" s="660"/>
      <c r="F6" s="660"/>
      <c r="G6" s="660"/>
      <c r="H6" s="660"/>
      <c r="I6" s="660"/>
      <c r="J6" s="660"/>
      <c r="K6" s="56"/>
      <c r="M6" s="342"/>
    </row>
    <row r="7" spans="1:14" ht="15.75" x14ac:dyDescent="0.25">
      <c r="A7" s="660" t="s">
        <v>6541</v>
      </c>
      <c r="B7" s="660"/>
      <c r="C7" s="660"/>
      <c r="D7" s="660"/>
      <c r="E7" s="660"/>
      <c r="F7" s="660"/>
      <c r="G7" s="660"/>
      <c r="H7" s="660"/>
      <c r="I7" s="660"/>
      <c r="J7" s="660"/>
      <c r="K7" s="56"/>
      <c r="M7" s="343"/>
    </row>
    <row r="8" spans="1:14" x14ac:dyDescent="0.2">
      <c r="A8" s="59"/>
      <c r="B8" s="59"/>
      <c r="D8" s="61"/>
      <c r="F8" s="44"/>
      <c r="G8" s="62"/>
      <c r="I8" s="63"/>
      <c r="J8" s="64"/>
      <c r="K8" s="65"/>
      <c r="M8" s="342"/>
    </row>
    <row r="9" spans="1:14" ht="25.5" x14ac:dyDescent="0.2">
      <c r="A9" s="661" t="s">
        <v>0</v>
      </c>
      <c r="B9" s="662"/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393" t="s">
        <v>6</v>
      </c>
      <c r="I9" s="3" t="s">
        <v>7</v>
      </c>
      <c r="J9" s="3" t="s">
        <v>8</v>
      </c>
      <c r="K9" s="417" t="s">
        <v>5341</v>
      </c>
      <c r="M9" s="342"/>
    </row>
    <row r="10" spans="1:14" x14ac:dyDescent="0.2">
      <c r="A10" s="455"/>
      <c r="B10" s="456"/>
      <c r="C10" s="1" t="s">
        <v>5783</v>
      </c>
      <c r="D10" s="1"/>
      <c r="E10" s="1"/>
      <c r="F10" s="1"/>
      <c r="G10" s="1"/>
      <c r="H10" s="393"/>
      <c r="I10" s="3"/>
      <c r="J10" s="3">
        <f>'Mei 17'!J363</f>
        <v>358873700</v>
      </c>
      <c r="K10" s="417"/>
      <c r="L10" s="246">
        <f>+J10</f>
        <v>358873700</v>
      </c>
      <c r="M10" s="342"/>
    </row>
    <row r="11" spans="1:14" ht="25.5" x14ac:dyDescent="0.2">
      <c r="A11" s="4" t="s">
        <v>6562</v>
      </c>
      <c r="B11" s="76">
        <v>29</v>
      </c>
      <c r="C11" s="77" t="s">
        <v>6564</v>
      </c>
      <c r="D11" s="7" t="s">
        <v>2819</v>
      </c>
      <c r="E11" s="7"/>
      <c r="F11" s="21" t="s">
        <v>6515</v>
      </c>
      <c r="G11" s="4"/>
      <c r="H11" s="283">
        <v>2000000</v>
      </c>
      <c r="I11" s="2"/>
      <c r="J11" s="24">
        <f>+J10+H11</f>
        <v>360873700</v>
      </c>
      <c r="K11" s="66" t="s">
        <v>6526</v>
      </c>
      <c r="L11" s="246">
        <f>+H11</f>
        <v>2000000</v>
      </c>
      <c r="M11" s="342"/>
    </row>
    <row r="12" spans="1:14" ht="25.5" x14ac:dyDescent="0.2">
      <c r="A12" s="4"/>
      <c r="B12" s="76">
        <v>29</v>
      </c>
      <c r="C12" s="77" t="s">
        <v>6527</v>
      </c>
      <c r="D12" s="7" t="s">
        <v>6565</v>
      </c>
      <c r="E12" s="7"/>
      <c r="F12" s="21" t="s">
        <v>6516</v>
      </c>
      <c r="G12" s="4"/>
      <c r="H12" s="283">
        <v>4000000</v>
      </c>
      <c r="I12" s="23"/>
      <c r="J12" s="24">
        <f t="shared" ref="J12:J34" si="0">+J11+H12</f>
        <v>364873700</v>
      </c>
      <c r="K12" s="66" t="s">
        <v>2865</v>
      </c>
      <c r="L12" s="246">
        <f t="shared" ref="L12:L34" si="1">+H12</f>
        <v>4000000</v>
      </c>
      <c r="M12" s="66"/>
    </row>
    <row r="13" spans="1:14" s="70" customFormat="1" ht="25.5" x14ac:dyDescent="0.2">
      <c r="A13" s="8"/>
      <c r="B13" s="76">
        <v>29</v>
      </c>
      <c r="C13" s="10" t="s">
        <v>6566</v>
      </c>
      <c r="D13" s="11" t="s">
        <v>1297</v>
      </c>
      <c r="E13" s="21"/>
      <c r="F13" s="21" t="s">
        <v>6517</v>
      </c>
      <c r="G13" s="14"/>
      <c r="H13" s="324">
        <v>2000000</v>
      </c>
      <c r="I13" s="397"/>
      <c r="J13" s="24">
        <f t="shared" si="0"/>
        <v>366873700</v>
      </c>
      <c r="K13" s="66" t="s">
        <v>2917</v>
      </c>
      <c r="L13" s="246">
        <f t="shared" si="1"/>
        <v>2000000</v>
      </c>
      <c r="M13" s="395"/>
      <c r="N13" s="69"/>
    </row>
    <row r="14" spans="1:14" s="70" customFormat="1" ht="25.5" x14ac:dyDescent="0.2">
      <c r="A14" s="8"/>
      <c r="B14" s="76">
        <v>29</v>
      </c>
      <c r="C14" s="10" t="s">
        <v>6567</v>
      </c>
      <c r="D14" s="11" t="s">
        <v>2601</v>
      </c>
      <c r="E14" s="21"/>
      <c r="F14" s="21" t="s">
        <v>6542</v>
      </c>
      <c r="G14" s="14"/>
      <c r="H14" s="283">
        <v>5000000</v>
      </c>
      <c r="I14" s="397"/>
      <c r="J14" s="24">
        <f t="shared" si="0"/>
        <v>371873700</v>
      </c>
      <c r="K14" s="67" t="s">
        <v>6568</v>
      </c>
      <c r="L14" s="246">
        <f t="shared" si="1"/>
        <v>5000000</v>
      </c>
      <c r="M14" s="395"/>
      <c r="N14" s="69"/>
    </row>
    <row r="15" spans="1:14" s="70" customFormat="1" ht="25.5" x14ac:dyDescent="0.2">
      <c r="A15" s="8"/>
      <c r="B15" s="76">
        <v>29</v>
      </c>
      <c r="C15" s="10" t="s">
        <v>6569</v>
      </c>
      <c r="D15" s="11" t="s">
        <v>1385</v>
      </c>
      <c r="E15" s="21"/>
      <c r="F15" s="21" t="s">
        <v>6543</v>
      </c>
      <c r="G15" s="14"/>
      <c r="H15" s="324">
        <v>700000</v>
      </c>
      <c r="I15" s="397"/>
      <c r="J15" s="24">
        <f t="shared" si="0"/>
        <v>372573700</v>
      </c>
      <c r="K15" s="67" t="s">
        <v>3839</v>
      </c>
      <c r="L15" s="246">
        <f t="shared" si="1"/>
        <v>700000</v>
      </c>
      <c r="M15" s="395"/>
      <c r="N15" s="69"/>
    </row>
    <row r="16" spans="1:14" s="70" customFormat="1" ht="25.5" x14ac:dyDescent="0.2">
      <c r="A16" s="8"/>
      <c r="B16" s="76">
        <v>29</v>
      </c>
      <c r="C16" s="10" t="s">
        <v>6570</v>
      </c>
      <c r="D16" s="11" t="s">
        <v>1267</v>
      </c>
      <c r="E16" s="21"/>
      <c r="F16" s="21" t="s">
        <v>6544</v>
      </c>
      <c r="G16" s="14"/>
      <c r="H16" s="324">
        <v>9000000</v>
      </c>
      <c r="I16" s="397"/>
      <c r="J16" s="24">
        <f t="shared" si="0"/>
        <v>381573700</v>
      </c>
      <c r="K16" s="67" t="s">
        <v>6571</v>
      </c>
      <c r="L16" s="246">
        <f t="shared" si="1"/>
        <v>9000000</v>
      </c>
      <c r="M16" s="395"/>
      <c r="N16" s="69"/>
    </row>
    <row r="17" spans="1:14" s="70" customFormat="1" ht="25.5" x14ac:dyDescent="0.2">
      <c r="A17" s="8"/>
      <c r="B17" s="76">
        <v>29</v>
      </c>
      <c r="C17" s="10" t="s">
        <v>6572</v>
      </c>
      <c r="D17" s="11" t="s">
        <v>3118</v>
      </c>
      <c r="E17" s="21"/>
      <c r="F17" s="21" t="s">
        <v>6545</v>
      </c>
      <c r="G17" s="14"/>
      <c r="H17" s="324">
        <v>3000000</v>
      </c>
      <c r="I17" s="397"/>
      <c r="J17" s="24">
        <f t="shared" si="0"/>
        <v>384573700</v>
      </c>
      <c r="K17" s="67" t="s">
        <v>6573</v>
      </c>
      <c r="L17" s="246">
        <f t="shared" si="1"/>
        <v>3000000</v>
      </c>
      <c r="M17" s="395"/>
      <c r="N17" s="69"/>
    </row>
    <row r="18" spans="1:14" s="70" customFormat="1" ht="25.5" x14ac:dyDescent="0.2">
      <c r="A18" s="8"/>
      <c r="B18" s="76">
        <v>29</v>
      </c>
      <c r="C18" s="10" t="s">
        <v>6574</v>
      </c>
      <c r="D18" s="11" t="s">
        <v>2819</v>
      </c>
      <c r="E18" s="21"/>
      <c r="F18" s="21" t="s">
        <v>6546</v>
      </c>
      <c r="G18" s="14"/>
      <c r="H18" s="324">
        <v>3000000</v>
      </c>
      <c r="I18" s="397"/>
      <c r="J18" s="24">
        <f t="shared" si="0"/>
        <v>387573700</v>
      </c>
      <c r="K18" s="67" t="s">
        <v>4570</v>
      </c>
      <c r="L18" s="246">
        <f t="shared" si="1"/>
        <v>3000000</v>
      </c>
      <c r="M18" s="395"/>
      <c r="N18" s="69"/>
    </row>
    <row r="19" spans="1:14" s="70" customFormat="1" ht="25.5" x14ac:dyDescent="0.2">
      <c r="A19" s="8"/>
      <c r="B19" s="76">
        <v>29</v>
      </c>
      <c r="C19" s="10" t="s">
        <v>6575</v>
      </c>
      <c r="D19" s="11" t="s">
        <v>3118</v>
      </c>
      <c r="E19" s="21"/>
      <c r="F19" s="21" t="s">
        <v>6547</v>
      </c>
      <c r="G19" s="14"/>
      <c r="H19" s="324">
        <v>3000000</v>
      </c>
      <c r="I19" s="397"/>
      <c r="J19" s="24">
        <f t="shared" si="0"/>
        <v>390573700</v>
      </c>
      <c r="K19" s="67" t="s">
        <v>6483</v>
      </c>
      <c r="L19" s="246">
        <f t="shared" si="1"/>
        <v>3000000</v>
      </c>
      <c r="M19" s="395"/>
      <c r="N19" s="69"/>
    </row>
    <row r="20" spans="1:14" s="70" customFormat="1" ht="25.5" x14ac:dyDescent="0.2">
      <c r="A20" s="8"/>
      <c r="B20" s="76">
        <v>29</v>
      </c>
      <c r="C20" s="10" t="s">
        <v>6578</v>
      </c>
      <c r="D20" s="11" t="s">
        <v>4343</v>
      </c>
      <c r="E20" s="21"/>
      <c r="F20" s="21" t="s">
        <v>6548</v>
      </c>
      <c r="G20" s="14"/>
      <c r="H20" s="324">
        <v>2000000</v>
      </c>
      <c r="I20" s="397"/>
      <c r="J20" s="24">
        <f t="shared" si="0"/>
        <v>392573700</v>
      </c>
      <c r="K20" s="67" t="s">
        <v>6579</v>
      </c>
      <c r="L20" s="246">
        <f t="shared" si="1"/>
        <v>2000000</v>
      </c>
      <c r="M20" s="395"/>
      <c r="N20" s="69"/>
    </row>
    <row r="21" spans="1:14" s="70" customFormat="1" ht="25.5" x14ac:dyDescent="0.2">
      <c r="A21" s="8"/>
      <c r="B21" s="76">
        <v>29</v>
      </c>
      <c r="C21" s="10" t="s">
        <v>6580</v>
      </c>
      <c r="D21" s="11" t="s">
        <v>2653</v>
      </c>
      <c r="E21" s="21"/>
      <c r="F21" s="21" t="s">
        <v>6549</v>
      </c>
      <c r="G21" s="14"/>
      <c r="H21" s="407">
        <v>5000000</v>
      </c>
      <c r="I21" s="397"/>
      <c r="J21" s="24">
        <f t="shared" si="0"/>
        <v>397573700</v>
      </c>
      <c r="K21" s="67" t="s">
        <v>6581</v>
      </c>
      <c r="L21" s="246">
        <f t="shared" si="1"/>
        <v>5000000</v>
      </c>
      <c r="M21" s="395"/>
      <c r="N21" s="69"/>
    </row>
    <row r="22" spans="1:14" s="70" customFormat="1" ht="25.5" x14ac:dyDescent="0.2">
      <c r="A22" s="8"/>
      <c r="B22" s="76">
        <v>29</v>
      </c>
      <c r="C22" s="10" t="s">
        <v>6582</v>
      </c>
      <c r="D22" s="11" t="s">
        <v>2482</v>
      </c>
      <c r="E22" s="21"/>
      <c r="F22" s="21" t="s">
        <v>6550</v>
      </c>
      <c r="G22" s="14"/>
      <c r="H22" s="407">
        <v>2000000</v>
      </c>
      <c r="I22" s="397"/>
      <c r="J22" s="24">
        <f t="shared" si="0"/>
        <v>399573700</v>
      </c>
      <c r="K22" s="67" t="s">
        <v>5829</v>
      </c>
      <c r="L22" s="246">
        <f t="shared" si="1"/>
        <v>2000000</v>
      </c>
      <c r="M22" s="395"/>
      <c r="N22" s="295"/>
    </row>
    <row r="23" spans="1:14" s="74" customFormat="1" ht="26.25" x14ac:dyDescent="0.25">
      <c r="A23" s="242"/>
      <c r="B23" s="76">
        <v>29</v>
      </c>
      <c r="C23" s="10" t="s">
        <v>6583</v>
      </c>
      <c r="D23" s="301" t="s">
        <v>1395</v>
      </c>
      <c r="E23" s="21"/>
      <c r="F23" s="21" t="s">
        <v>6551</v>
      </c>
      <c r="G23" s="238"/>
      <c r="H23" s="407">
        <v>700000</v>
      </c>
      <c r="I23" s="25"/>
      <c r="J23" s="24">
        <f t="shared" si="0"/>
        <v>400273700</v>
      </c>
      <c r="K23" s="71" t="s">
        <v>1980</v>
      </c>
      <c r="L23" s="246">
        <f t="shared" si="1"/>
        <v>700000</v>
      </c>
      <c r="M23" s="224"/>
      <c r="N23" s="73"/>
    </row>
    <row r="24" spans="1:14" s="74" customFormat="1" ht="30" x14ac:dyDescent="0.25">
      <c r="A24" s="242"/>
      <c r="B24" s="76">
        <v>29</v>
      </c>
      <c r="C24" s="10" t="s">
        <v>6584</v>
      </c>
      <c r="D24" s="301" t="s">
        <v>2482</v>
      </c>
      <c r="E24" s="21"/>
      <c r="F24" s="21" t="s">
        <v>6552</v>
      </c>
      <c r="G24" s="238"/>
      <c r="H24" s="407">
        <v>9175000</v>
      </c>
      <c r="I24" s="25"/>
      <c r="J24" s="24">
        <f t="shared" si="0"/>
        <v>409448700</v>
      </c>
      <c r="K24" s="71" t="s">
        <v>6585</v>
      </c>
      <c r="L24" s="246">
        <f t="shared" si="1"/>
        <v>9175000</v>
      </c>
      <c r="M24" s="224"/>
      <c r="N24" s="73"/>
    </row>
    <row r="25" spans="1:14" s="74" customFormat="1" ht="26.25" x14ac:dyDescent="0.25">
      <c r="A25" s="242"/>
      <c r="B25" s="76">
        <v>29</v>
      </c>
      <c r="C25" s="10" t="s">
        <v>6586</v>
      </c>
      <c r="D25" s="301" t="s">
        <v>1244</v>
      </c>
      <c r="E25" s="21"/>
      <c r="F25" s="21" t="s">
        <v>6553</v>
      </c>
      <c r="G25" s="238"/>
      <c r="H25" s="452">
        <v>825000</v>
      </c>
      <c r="I25" s="25"/>
      <c r="J25" s="24">
        <f t="shared" si="0"/>
        <v>410273700</v>
      </c>
      <c r="K25" s="71" t="s">
        <v>6585</v>
      </c>
      <c r="L25" s="246">
        <f t="shared" si="1"/>
        <v>825000</v>
      </c>
      <c r="M25" s="224"/>
      <c r="N25" s="73"/>
    </row>
    <row r="26" spans="1:14" s="74" customFormat="1" ht="30" x14ac:dyDescent="0.25">
      <c r="A26" s="242"/>
      <c r="B26" s="76">
        <v>29</v>
      </c>
      <c r="C26" s="10" t="s">
        <v>6587</v>
      </c>
      <c r="D26" s="301" t="s">
        <v>2653</v>
      </c>
      <c r="E26" s="21"/>
      <c r="F26" s="21" t="s">
        <v>6554</v>
      </c>
      <c r="G26" s="238"/>
      <c r="H26" s="452">
        <v>5000000</v>
      </c>
      <c r="I26" s="25"/>
      <c r="J26" s="24">
        <f t="shared" si="0"/>
        <v>415273700</v>
      </c>
      <c r="K26" s="71" t="s">
        <v>6588</v>
      </c>
      <c r="L26" s="246">
        <f t="shared" si="1"/>
        <v>5000000</v>
      </c>
      <c r="M26" s="224"/>
      <c r="N26" s="73"/>
    </row>
    <row r="27" spans="1:14" s="74" customFormat="1" ht="26.25" x14ac:dyDescent="0.25">
      <c r="A27" s="242"/>
      <c r="B27" s="76">
        <v>29</v>
      </c>
      <c r="C27" s="10" t="s">
        <v>6589</v>
      </c>
      <c r="D27" s="301" t="s">
        <v>2819</v>
      </c>
      <c r="E27" s="21"/>
      <c r="F27" s="21" t="s">
        <v>6555</v>
      </c>
      <c r="G27" s="238"/>
      <c r="H27" s="452">
        <v>2000000</v>
      </c>
      <c r="I27" s="25"/>
      <c r="J27" s="24">
        <f t="shared" si="0"/>
        <v>417273700</v>
      </c>
      <c r="K27" s="71" t="s">
        <v>6590</v>
      </c>
      <c r="L27" s="246">
        <f t="shared" si="1"/>
        <v>2000000</v>
      </c>
      <c r="M27" s="224"/>
      <c r="N27" s="73"/>
    </row>
    <row r="28" spans="1:14" s="74" customFormat="1" ht="26.25" x14ac:dyDescent="0.25">
      <c r="A28" s="242"/>
      <c r="B28" s="9">
        <v>30</v>
      </c>
      <c r="C28" s="10" t="s">
        <v>6591</v>
      </c>
      <c r="D28" s="301" t="s">
        <v>1297</v>
      </c>
      <c r="E28" s="21"/>
      <c r="F28" s="21" t="s">
        <v>6556</v>
      </c>
      <c r="G28" s="238"/>
      <c r="H28" s="283">
        <v>450000</v>
      </c>
      <c r="I28" s="25"/>
      <c r="J28" s="24">
        <f t="shared" si="0"/>
        <v>417723700</v>
      </c>
      <c r="K28" s="71" t="s">
        <v>4300</v>
      </c>
      <c r="L28" s="246">
        <f t="shared" si="1"/>
        <v>450000</v>
      </c>
      <c r="M28" s="224"/>
      <c r="N28" s="73"/>
    </row>
    <row r="29" spans="1:14" s="70" customFormat="1" ht="30" x14ac:dyDescent="0.2">
      <c r="A29" s="8"/>
      <c r="B29" s="9">
        <v>30</v>
      </c>
      <c r="C29" s="10" t="s">
        <v>6592</v>
      </c>
      <c r="D29" s="301" t="s">
        <v>3118</v>
      </c>
      <c r="E29" s="21"/>
      <c r="F29" s="21" t="s">
        <v>6557</v>
      </c>
      <c r="G29" s="14"/>
      <c r="H29" s="324">
        <v>500000</v>
      </c>
      <c r="I29" s="397"/>
      <c r="J29" s="24">
        <f t="shared" si="0"/>
        <v>418223700</v>
      </c>
      <c r="K29" s="67" t="s">
        <v>6593</v>
      </c>
      <c r="L29" s="246">
        <f t="shared" si="1"/>
        <v>500000</v>
      </c>
      <c r="M29" s="395"/>
      <c r="N29" s="69"/>
    </row>
    <row r="30" spans="1:14" s="70" customFormat="1" ht="25.5" x14ac:dyDescent="0.2">
      <c r="A30" s="8"/>
      <c r="B30" s="9">
        <v>30</v>
      </c>
      <c r="C30" s="10" t="s">
        <v>6594</v>
      </c>
      <c r="D30" s="11" t="s">
        <v>2627</v>
      </c>
      <c r="E30" s="21"/>
      <c r="F30" s="21" t="s">
        <v>6558</v>
      </c>
      <c r="G30" s="14"/>
      <c r="H30" s="283">
        <v>9450000</v>
      </c>
      <c r="I30" s="397"/>
      <c r="J30" s="24">
        <f t="shared" si="0"/>
        <v>427673700</v>
      </c>
      <c r="K30" s="67" t="s">
        <v>6595</v>
      </c>
      <c r="L30" s="246">
        <f t="shared" si="1"/>
        <v>9450000</v>
      </c>
      <c r="M30" s="395"/>
      <c r="N30" s="69"/>
    </row>
    <row r="31" spans="1:14" s="70" customFormat="1" ht="25.5" x14ac:dyDescent="0.2">
      <c r="A31" s="8"/>
      <c r="B31" s="9">
        <v>30</v>
      </c>
      <c r="C31" s="10" t="s">
        <v>6596</v>
      </c>
      <c r="D31" s="11" t="s">
        <v>2819</v>
      </c>
      <c r="E31" s="21"/>
      <c r="F31" s="21" t="s">
        <v>6559</v>
      </c>
      <c r="G31" s="14"/>
      <c r="H31" s="324">
        <v>2000000</v>
      </c>
      <c r="I31" s="397"/>
      <c r="J31" s="24">
        <f t="shared" si="0"/>
        <v>429673700</v>
      </c>
      <c r="K31" s="67" t="s">
        <v>6597</v>
      </c>
      <c r="L31" s="246">
        <f t="shared" si="1"/>
        <v>2000000</v>
      </c>
      <c r="M31" s="395"/>
      <c r="N31" s="69"/>
    </row>
    <row r="32" spans="1:14" s="70" customFormat="1" ht="25.5" x14ac:dyDescent="0.2">
      <c r="A32" s="8"/>
      <c r="B32" s="9">
        <v>30</v>
      </c>
      <c r="C32" s="10" t="s">
        <v>6598</v>
      </c>
      <c r="D32" s="11" t="s">
        <v>1260</v>
      </c>
      <c r="E32" s="21"/>
      <c r="F32" s="21" t="s">
        <v>6560</v>
      </c>
      <c r="G32" s="14"/>
      <c r="H32" s="324">
        <v>2200000</v>
      </c>
      <c r="I32" s="397"/>
      <c r="J32" s="24">
        <f t="shared" si="0"/>
        <v>431873700</v>
      </c>
      <c r="K32" s="67" t="s">
        <v>6599</v>
      </c>
      <c r="L32" s="246">
        <f t="shared" si="1"/>
        <v>2200000</v>
      </c>
      <c r="M32" s="395"/>
      <c r="N32" s="69"/>
    </row>
    <row r="33" spans="1:14" s="70" customFormat="1" ht="25.5" x14ac:dyDescent="0.2">
      <c r="A33" s="8"/>
      <c r="B33" s="9">
        <v>30</v>
      </c>
      <c r="C33" s="10" t="s">
        <v>6600</v>
      </c>
      <c r="D33" s="11" t="s">
        <v>1385</v>
      </c>
      <c r="E33" s="21"/>
      <c r="F33" s="21" t="s">
        <v>6561</v>
      </c>
      <c r="G33" s="14"/>
      <c r="H33" s="324">
        <v>1150000</v>
      </c>
      <c r="I33" s="397"/>
      <c r="J33" s="24">
        <f t="shared" si="0"/>
        <v>433023700</v>
      </c>
      <c r="K33" s="67" t="s">
        <v>3537</v>
      </c>
      <c r="L33" s="246">
        <f t="shared" si="1"/>
        <v>1150000</v>
      </c>
      <c r="M33" s="395"/>
      <c r="N33" s="69"/>
    </row>
    <row r="34" spans="1:14" s="70" customFormat="1" ht="25.5" x14ac:dyDescent="0.2">
      <c r="A34" s="8"/>
      <c r="B34" s="9">
        <v>30</v>
      </c>
      <c r="C34" s="10" t="s">
        <v>6601</v>
      </c>
      <c r="D34" s="11" t="s">
        <v>1267</v>
      </c>
      <c r="E34" s="21"/>
      <c r="F34" s="21" t="s">
        <v>6563</v>
      </c>
      <c r="G34" s="14"/>
      <c r="H34" s="324">
        <v>1000000</v>
      </c>
      <c r="I34" s="397"/>
      <c r="J34" s="24">
        <f t="shared" si="0"/>
        <v>434023700</v>
      </c>
      <c r="K34" s="67" t="s">
        <v>6602</v>
      </c>
      <c r="L34" s="246">
        <f t="shared" si="1"/>
        <v>1000000</v>
      </c>
      <c r="M34" s="395"/>
      <c r="N34" s="69"/>
    </row>
    <row r="35" spans="1:14" s="70" customFormat="1" ht="51" x14ac:dyDescent="0.2">
      <c r="A35" s="8"/>
      <c r="B35" s="243">
        <v>31</v>
      </c>
      <c r="C35" s="94" t="s">
        <v>6609</v>
      </c>
      <c r="D35" s="465"/>
      <c r="E35" s="84"/>
      <c r="F35" s="84" t="s">
        <v>6603</v>
      </c>
      <c r="G35" s="238"/>
      <c r="H35" s="429"/>
      <c r="I35" s="418">
        <v>3397500</v>
      </c>
      <c r="J35" s="24">
        <f t="shared" ref="J35:J40" si="2">+J34-I35</f>
        <v>430626200</v>
      </c>
      <c r="K35" s="67"/>
      <c r="L35" s="246">
        <f t="shared" ref="L35:L40" si="3">-I35</f>
        <v>-3397500</v>
      </c>
      <c r="M35" s="395" t="s">
        <v>5870</v>
      </c>
      <c r="N35" s="69"/>
    </row>
    <row r="36" spans="1:14" s="70" customFormat="1" ht="38.25" x14ac:dyDescent="0.2">
      <c r="A36" s="8"/>
      <c r="B36" s="243">
        <v>31</v>
      </c>
      <c r="C36" s="94" t="s">
        <v>6610</v>
      </c>
      <c r="D36" s="465"/>
      <c r="E36" s="84"/>
      <c r="F36" s="84" t="s">
        <v>6604</v>
      </c>
      <c r="G36" s="238"/>
      <c r="H36" s="429"/>
      <c r="I36" s="418">
        <v>83059500</v>
      </c>
      <c r="J36" s="24">
        <f t="shared" si="2"/>
        <v>347566700</v>
      </c>
      <c r="K36" s="67"/>
      <c r="L36" s="246">
        <f t="shared" si="3"/>
        <v>-83059500</v>
      </c>
      <c r="M36" s="395" t="s">
        <v>5332</v>
      </c>
      <c r="N36" s="69"/>
    </row>
    <row r="37" spans="1:14" s="70" customFormat="1" ht="25.5" x14ac:dyDescent="0.2">
      <c r="A37" s="8"/>
      <c r="B37" s="243">
        <v>31</v>
      </c>
      <c r="C37" s="94" t="s">
        <v>6611</v>
      </c>
      <c r="D37" s="465"/>
      <c r="E37" s="84"/>
      <c r="F37" s="84" t="s">
        <v>6605</v>
      </c>
      <c r="G37" s="238"/>
      <c r="H37" s="429"/>
      <c r="I37" s="418">
        <v>11414500</v>
      </c>
      <c r="J37" s="24">
        <f t="shared" si="2"/>
        <v>336152200</v>
      </c>
      <c r="K37" s="67"/>
      <c r="L37" s="246">
        <f t="shared" si="3"/>
        <v>-11414500</v>
      </c>
      <c r="M37" s="395" t="s">
        <v>5489</v>
      </c>
      <c r="N37" s="69"/>
    </row>
    <row r="38" spans="1:14" s="74" customFormat="1" ht="25.5" x14ac:dyDescent="0.2">
      <c r="A38" s="25"/>
      <c r="B38" s="243">
        <v>31</v>
      </c>
      <c r="C38" s="94" t="s">
        <v>6612</v>
      </c>
      <c r="D38" s="244"/>
      <c r="E38" s="84"/>
      <c r="F38" s="84" t="s">
        <v>6606</v>
      </c>
      <c r="G38" s="238"/>
      <c r="H38" s="429"/>
      <c r="I38" s="237">
        <v>1310000</v>
      </c>
      <c r="J38" s="24">
        <f t="shared" si="2"/>
        <v>334842200</v>
      </c>
      <c r="K38" s="71"/>
      <c r="L38" s="246">
        <f t="shared" si="3"/>
        <v>-1310000</v>
      </c>
      <c r="M38" s="224" t="s">
        <v>5876</v>
      </c>
      <c r="N38" s="73"/>
    </row>
    <row r="39" spans="1:14" s="74" customFormat="1" ht="25.5" x14ac:dyDescent="0.2">
      <c r="A39" s="25"/>
      <c r="B39" s="243">
        <v>31</v>
      </c>
      <c r="C39" s="94" t="s">
        <v>6613</v>
      </c>
      <c r="D39" s="244"/>
      <c r="E39" s="84"/>
      <c r="F39" s="84" t="s">
        <v>6607</v>
      </c>
      <c r="G39" s="238"/>
      <c r="H39" s="429"/>
      <c r="I39" s="237">
        <v>3330000</v>
      </c>
      <c r="J39" s="24">
        <f t="shared" si="2"/>
        <v>331512200</v>
      </c>
      <c r="K39" s="71"/>
      <c r="L39" s="246">
        <f t="shared" si="3"/>
        <v>-3330000</v>
      </c>
      <c r="M39" s="224" t="s">
        <v>5336</v>
      </c>
      <c r="N39" s="73"/>
    </row>
    <row r="40" spans="1:14" s="74" customFormat="1" ht="25.5" x14ac:dyDescent="0.2">
      <c r="A40" s="25"/>
      <c r="B40" s="243">
        <v>31</v>
      </c>
      <c r="C40" s="94" t="s">
        <v>6614</v>
      </c>
      <c r="D40" s="244"/>
      <c r="E40" s="84"/>
      <c r="F40" s="84" t="s">
        <v>6608</v>
      </c>
      <c r="G40" s="238"/>
      <c r="H40" s="429"/>
      <c r="I40" s="237">
        <v>160000</v>
      </c>
      <c r="J40" s="24">
        <f t="shared" si="2"/>
        <v>331352200</v>
      </c>
      <c r="K40" s="71"/>
      <c r="L40" s="246">
        <f t="shared" si="3"/>
        <v>-160000</v>
      </c>
      <c r="M40" s="224" t="s">
        <v>5870</v>
      </c>
      <c r="N40" s="73"/>
    </row>
    <row r="41" spans="1:14" s="74" customFormat="1" ht="25.5" x14ac:dyDescent="0.2">
      <c r="A41" s="25"/>
      <c r="B41" s="9">
        <v>30</v>
      </c>
      <c r="C41" s="19" t="s">
        <v>6691</v>
      </c>
      <c r="D41" s="20" t="s">
        <v>1297</v>
      </c>
      <c r="E41" s="21"/>
      <c r="F41" s="21" t="s">
        <v>6615</v>
      </c>
      <c r="G41" s="22"/>
      <c r="H41" s="324">
        <v>800000</v>
      </c>
      <c r="I41" s="25"/>
      <c r="J41" s="24">
        <f>+J40+H41</f>
        <v>332152200</v>
      </c>
      <c r="K41" s="71" t="s">
        <v>2757</v>
      </c>
      <c r="L41" s="246">
        <f>+H41</f>
        <v>800000</v>
      </c>
      <c r="M41" s="224"/>
      <c r="N41" s="73"/>
    </row>
    <row r="42" spans="1:14" s="74" customFormat="1" ht="30" x14ac:dyDescent="0.2">
      <c r="A42" s="25"/>
      <c r="B42" s="9">
        <v>30</v>
      </c>
      <c r="C42" s="19" t="s">
        <v>6692</v>
      </c>
      <c r="D42" s="20" t="s">
        <v>2482</v>
      </c>
      <c r="E42" s="21"/>
      <c r="F42" s="21" t="s">
        <v>6616</v>
      </c>
      <c r="G42" s="22"/>
      <c r="H42" s="283">
        <v>3500000</v>
      </c>
      <c r="I42" s="25"/>
      <c r="J42" s="24">
        <f t="shared" ref="J42:J104" si="4">+J41+H42</f>
        <v>335652200</v>
      </c>
      <c r="K42" s="71" t="s">
        <v>3546</v>
      </c>
      <c r="L42" s="246">
        <f t="shared" ref="L42:L104" si="5">+H42</f>
        <v>3500000</v>
      </c>
      <c r="M42" s="224"/>
      <c r="N42" s="73"/>
    </row>
    <row r="43" spans="1:14" s="74" customFormat="1" ht="25.5" x14ac:dyDescent="0.2">
      <c r="A43" s="25"/>
      <c r="B43" s="9">
        <v>30</v>
      </c>
      <c r="C43" s="19" t="s">
        <v>6693</v>
      </c>
      <c r="D43" s="20" t="s">
        <v>622</v>
      </c>
      <c r="E43" s="21"/>
      <c r="F43" s="21" t="s">
        <v>6617</v>
      </c>
      <c r="G43" s="22"/>
      <c r="H43" s="324">
        <v>500000</v>
      </c>
      <c r="I43" s="25"/>
      <c r="J43" s="24">
        <f t="shared" si="4"/>
        <v>336152200</v>
      </c>
      <c r="K43" s="71" t="s">
        <v>434</v>
      </c>
      <c r="L43" s="246">
        <f t="shared" si="5"/>
        <v>500000</v>
      </c>
      <c r="M43" s="224"/>
      <c r="N43" s="73"/>
    </row>
    <row r="44" spans="1:14" s="74" customFormat="1" ht="25.5" x14ac:dyDescent="0.2">
      <c r="A44" s="25"/>
      <c r="B44" s="9">
        <v>30</v>
      </c>
      <c r="C44" s="19" t="s">
        <v>6694</v>
      </c>
      <c r="D44" s="20" t="s">
        <v>622</v>
      </c>
      <c r="E44" s="21"/>
      <c r="F44" s="21" t="s">
        <v>6618</v>
      </c>
      <c r="G44" s="22"/>
      <c r="H44" s="324">
        <v>445000</v>
      </c>
      <c r="I44" s="25"/>
      <c r="J44" s="24">
        <f t="shared" si="4"/>
        <v>336597200</v>
      </c>
      <c r="K44" s="71" t="s">
        <v>1532</v>
      </c>
      <c r="L44" s="246">
        <f t="shared" si="5"/>
        <v>445000</v>
      </c>
      <c r="M44" s="224"/>
      <c r="N44" s="73"/>
    </row>
    <row r="45" spans="1:14" s="74" customFormat="1" ht="25.5" x14ac:dyDescent="0.2">
      <c r="A45" s="25"/>
      <c r="B45" s="9">
        <v>30</v>
      </c>
      <c r="C45" s="19" t="s">
        <v>6695</v>
      </c>
      <c r="D45" s="20" t="s">
        <v>622</v>
      </c>
      <c r="E45" s="21"/>
      <c r="F45" s="21" t="s">
        <v>6619</v>
      </c>
      <c r="G45" s="22"/>
      <c r="H45" s="324">
        <v>500000</v>
      </c>
      <c r="I45" s="25"/>
      <c r="J45" s="24">
        <f t="shared" si="4"/>
        <v>337097200</v>
      </c>
      <c r="K45" s="71" t="s">
        <v>5948</v>
      </c>
      <c r="L45" s="246">
        <f t="shared" si="5"/>
        <v>500000</v>
      </c>
      <c r="M45" s="224"/>
      <c r="N45" s="73"/>
    </row>
    <row r="46" spans="1:14" s="74" customFormat="1" ht="25.5" x14ac:dyDescent="0.2">
      <c r="A46" s="25"/>
      <c r="B46" s="9">
        <v>30</v>
      </c>
      <c r="C46" s="19" t="s">
        <v>6696</v>
      </c>
      <c r="D46" s="302" t="s">
        <v>1267</v>
      </c>
      <c r="E46" s="21"/>
      <c r="F46" s="21" t="s">
        <v>6620</v>
      </c>
      <c r="G46" s="22"/>
      <c r="H46" s="324">
        <v>1000000</v>
      </c>
      <c r="I46" s="25"/>
      <c r="J46" s="24">
        <f t="shared" si="4"/>
        <v>338097200</v>
      </c>
      <c r="K46" s="71" t="s">
        <v>6697</v>
      </c>
      <c r="L46" s="246">
        <f t="shared" si="5"/>
        <v>1000000</v>
      </c>
      <c r="M46" s="224"/>
      <c r="N46" s="73"/>
    </row>
    <row r="47" spans="1:14" s="74" customFormat="1" ht="30" x14ac:dyDescent="0.2">
      <c r="A47" s="25"/>
      <c r="B47" s="9">
        <v>30</v>
      </c>
      <c r="C47" s="19" t="s">
        <v>6698</v>
      </c>
      <c r="D47" s="302" t="s">
        <v>2627</v>
      </c>
      <c r="E47" s="21"/>
      <c r="F47" s="21" t="s">
        <v>6621</v>
      </c>
      <c r="G47" s="22"/>
      <c r="H47" s="324">
        <v>4000000</v>
      </c>
      <c r="I47" s="25"/>
      <c r="J47" s="24">
        <f t="shared" si="4"/>
        <v>342097200</v>
      </c>
      <c r="K47" s="71" t="s">
        <v>3075</v>
      </c>
      <c r="L47" s="246">
        <f t="shared" si="5"/>
        <v>4000000</v>
      </c>
      <c r="M47" s="224"/>
      <c r="N47" s="73"/>
    </row>
    <row r="48" spans="1:14" s="74" customFormat="1" ht="30" x14ac:dyDescent="0.2">
      <c r="A48" s="25"/>
      <c r="B48" s="9">
        <v>30</v>
      </c>
      <c r="C48" s="19" t="s">
        <v>6699</v>
      </c>
      <c r="D48" s="302" t="s">
        <v>2627</v>
      </c>
      <c r="E48" s="21"/>
      <c r="F48" s="21" t="s">
        <v>6622</v>
      </c>
      <c r="G48" s="22"/>
      <c r="H48" s="324">
        <v>1000000</v>
      </c>
      <c r="I48" s="25"/>
      <c r="J48" s="24">
        <f t="shared" si="4"/>
        <v>343097200</v>
      </c>
      <c r="K48" s="71" t="s">
        <v>1523</v>
      </c>
      <c r="L48" s="246">
        <f t="shared" si="5"/>
        <v>1000000</v>
      </c>
      <c r="M48" s="224"/>
      <c r="N48" s="73"/>
    </row>
    <row r="49" spans="1:14" s="74" customFormat="1" ht="25.5" x14ac:dyDescent="0.2">
      <c r="A49" s="25"/>
      <c r="B49" s="9">
        <v>30</v>
      </c>
      <c r="C49" s="19" t="s">
        <v>6700</v>
      </c>
      <c r="D49" s="20" t="s">
        <v>1449</v>
      </c>
      <c r="E49" s="21"/>
      <c r="F49" s="21" t="s">
        <v>6623</v>
      </c>
      <c r="G49" s="22"/>
      <c r="H49" s="407">
        <v>3000000</v>
      </c>
      <c r="I49" s="25"/>
      <c r="J49" s="24">
        <f t="shared" si="4"/>
        <v>346097200</v>
      </c>
      <c r="K49" s="71" t="s">
        <v>6701</v>
      </c>
      <c r="L49" s="246">
        <f t="shared" si="5"/>
        <v>3000000</v>
      </c>
      <c r="M49" s="224"/>
      <c r="N49" s="73"/>
    </row>
    <row r="50" spans="1:14" s="74" customFormat="1" ht="30" x14ac:dyDescent="0.2">
      <c r="A50" s="25"/>
      <c r="B50" s="9">
        <v>30</v>
      </c>
      <c r="C50" s="19" t="s">
        <v>6702</v>
      </c>
      <c r="D50" s="20" t="s">
        <v>3118</v>
      </c>
      <c r="E50" s="21"/>
      <c r="F50" s="21" t="s">
        <v>6624</v>
      </c>
      <c r="G50" s="22"/>
      <c r="H50" s="407">
        <v>2500000</v>
      </c>
      <c r="I50" s="25"/>
      <c r="J50" s="24">
        <f t="shared" si="4"/>
        <v>348597200</v>
      </c>
      <c r="K50" s="71" t="s">
        <v>6703</v>
      </c>
      <c r="L50" s="246">
        <f t="shared" si="5"/>
        <v>2500000</v>
      </c>
      <c r="M50" s="224"/>
      <c r="N50" s="73"/>
    </row>
    <row r="51" spans="1:14" s="74" customFormat="1" ht="25.5" x14ac:dyDescent="0.2">
      <c r="A51" s="25"/>
      <c r="B51" s="9">
        <v>30</v>
      </c>
      <c r="C51" s="19" t="s">
        <v>6704</v>
      </c>
      <c r="D51" s="20" t="s">
        <v>1297</v>
      </c>
      <c r="E51" s="21"/>
      <c r="F51" s="21" t="s">
        <v>6625</v>
      </c>
      <c r="G51" s="22"/>
      <c r="H51" s="407">
        <v>800000</v>
      </c>
      <c r="I51" s="25"/>
      <c r="J51" s="24">
        <f t="shared" si="4"/>
        <v>349397200</v>
      </c>
      <c r="K51" s="71" t="s">
        <v>6705</v>
      </c>
      <c r="L51" s="246">
        <f t="shared" si="5"/>
        <v>800000</v>
      </c>
      <c r="M51" s="224"/>
      <c r="N51" s="73"/>
    </row>
    <row r="52" spans="1:14" s="74" customFormat="1" ht="25.5" x14ac:dyDescent="0.2">
      <c r="A52" s="25"/>
      <c r="B52" s="9">
        <v>30</v>
      </c>
      <c r="C52" s="19" t="s">
        <v>6706</v>
      </c>
      <c r="D52" s="20" t="s">
        <v>622</v>
      </c>
      <c r="E52" s="21"/>
      <c r="F52" s="21" t="s">
        <v>6626</v>
      </c>
      <c r="G52" s="22"/>
      <c r="H52" s="407">
        <v>536000</v>
      </c>
      <c r="I52" s="25"/>
      <c r="J52" s="24">
        <f t="shared" si="4"/>
        <v>349933200</v>
      </c>
      <c r="K52" s="71" t="s">
        <v>3347</v>
      </c>
      <c r="L52" s="246">
        <f t="shared" si="5"/>
        <v>536000</v>
      </c>
      <c r="M52" s="224"/>
      <c r="N52" s="73"/>
    </row>
    <row r="53" spans="1:14" s="74" customFormat="1" ht="25.5" x14ac:dyDescent="0.2">
      <c r="A53" s="25"/>
      <c r="B53" s="9">
        <v>30</v>
      </c>
      <c r="C53" s="19" t="s">
        <v>6707</v>
      </c>
      <c r="D53" s="20" t="s">
        <v>622</v>
      </c>
      <c r="E53" s="21"/>
      <c r="F53" s="21" t="s">
        <v>6627</v>
      </c>
      <c r="G53" s="22"/>
      <c r="H53" s="452">
        <v>611000</v>
      </c>
      <c r="I53" s="25"/>
      <c r="J53" s="24">
        <f t="shared" si="4"/>
        <v>350544200</v>
      </c>
      <c r="K53" s="71" t="s">
        <v>2703</v>
      </c>
      <c r="L53" s="246">
        <f t="shared" si="5"/>
        <v>611000</v>
      </c>
      <c r="M53" s="224"/>
      <c r="N53" s="73"/>
    </row>
    <row r="54" spans="1:14" s="74" customFormat="1" ht="25.5" x14ac:dyDescent="0.2">
      <c r="A54" s="25"/>
      <c r="B54" s="9">
        <v>30</v>
      </c>
      <c r="C54" s="19" t="s">
        <v>6708</v>
      </c>
      <c r="D54" s="20" t="s">
        <v>1267</v>
      </c>
      <c r="E54" s="21"/>
      <c r="F54" s="21" t="s">
        <v>6628</v>
      </c>
      <c r="G54" s="22"/>
      <c r="H54" s="452">
        <v>2100000</v>
      </c>
      <c r="I54" s="25"/>
      <c r="J54" s="24">
        <f t="shared" si="4"/>
        <v>352644200</v>
      </c>
      <c r="K54" s="71" t="s">
        <v>6705</v>
      </c>
      <c r="L54" s="246">
        <f t="shared" si="5"/>
        <v>2100000</v>
      </c>
      <c r="M54" s="224"/>
      <c r="N54" s="73"/>
    </row>
    <row r="55" spans="1:14" s="74" customFormat="1" ht="25.5" x14ac:dyDescent="0.2">
      <c r="A55" s="25"/>
      <c r="B55" s="9">
        <v>30</v>
      </c>
      <c r="C55" s="19" t="s">
        <v>6709</v>
      </c>
      <c r="D55" s="20" t="s">
        <v>622</v>
      </c>
      <c r="E55" s="21"/>
      <c r="F55" s="21" t="s">
        <v>6629</v>
      </c>
      <c r="G55" s="22"/>
      <c r="H55" s="452">
        <v>575000</v>
      </c>
      <c r="I55" s="25"/>
      <c r="J55" s="24">
        <f t="shared" si="4"/>
        <v>353219200</v>
      </c>
      <c r="K55" s="71" t="s">
        <v>1270</v>
      </c>
      <c r="L55" s="246">
        <f t="shared" si="5"/>
        <v>575000</v>
      </c>
      <c r="M55" s="224"/>
      <c r="N55" s="73"/>
    </row>
    <row r="56" spans="1:14" s="74" customFormat="1" ht="25.5" x14ac:dyDescent="0.2">
      <c r="A56" s="25"/>
      <c r="B56" s="9">
        <v>30</v>
      </c>
      <c r="C56" s="19" t="s">
        <v>6710</v>
      </c>
      <c r="D56" s="20" t="s">
        <v>622</v>
      </c>
      <c r="E56" s="21"/>
      <c r="F56" s="21" t="s">
        <v>6630</v>
      </c>
      <c r="G56" s="22"/>
      <c r="H56" s="452">
        <v>500000</v>
      </c>
      <c r="I56" s="25"/>
      <c r="J56" s="24">
        <f t="shared" si="4"/>
        <v>353719200</v>
      </c>
      <c r="K56" s="71" t="s">
        <v>1483</v>
      </c>
      <c r="L56" s="246">
        <f t="shared" si="5"/>
        <v>500000</v>
      </c>
      <c r="M56" s="224"/>
      <c r="N56" s="73"/>
    </row>
    <row r="57" spans="1:14" s="74" customFormat="1" ht="25.5" x14ac:dyDescent="0.2">
      <c r="A57" s="25"/>
      <c r="B57" s="9">
        <v>30</v>
      </c>
      <c r="C57" s="19" t="s">
        <v>6711</v>
      </c>
      <c r="D57" s="20" t="s">
        <v>622</v>
      </c>
      <c r="E57" s="21"/>
      <c r="F57" s="21" t="s">
        <v>6631</v>
      </c>
      <c r="G57" s="22"/>
      <c r="H57" s="452">
        <v>500000</v>
      </c>
      <c r="I57" s="25"/>
      <c r="J57" s="24">
        <f t="shared" si="4"/>
        <v>354219200</v>
      </c>
      <c r="K57" s="71" t="s">
        <v>518</v>
      </c>
      <c r="L57" s="246">
        <f t="shared" si="5"/>
        <v>500000</v>
      </c>
      <c r="M57" s="224"/>
      <c r="N57" s="73"/>
    </row>
    <row r="58" spans="1:14" s="74" customFormat="1" ht="25.5" x14ac:dyDescent="0.2">
      <c r="A58" s="25"/>
      <c r="B58" s="9">
        <v>30</v>
      </c>
      <c r="C58" s="19" t="s">
        <v>6712</v>
      </c>
      <c r="D58" s="20" t="s">
        <v>622</v>
      </c>
      <c r="E58" s="21"/>
      <c r="F58" s="21" t="s">
        <v>6632</v>
      </c>
      <c r="G58" s="22"/>
      <c r="H58" s="452">
        <v>833400</v>
      </c>
      <c r="I58" s="25"/>
      <c r="J58" s="24">
        <f t="shared" si="4"/>
        <v>355052600</v>
      </c>
      <c r="K58" s="71" t="s">
        <v>3980</v>
      </c>
      <c r="L58" s="246">
        <f t="shared" si="5"/>
        <v>833400</v>
      </c>
      <c r="M58" s="224"/>
      <c r="N58" s="73"/>
    </row>
    <row r="59" spans="1:14" s="74" customFormat="1" ht="25.5" x14ac:dyDescent="0.2">
      <c r="A59" s="25"/>
      <c r="B59" s="9">
        <v>30</v>
      </c>
      <c r="C59" s="19" t="s">
        <v>6713</v>
      </c>
      <c r="D59" s="20" t="s">
        <v>622</v>
      </c>
      <c r="E59" s="21"/>
      <c r="F59" s="21" t="s">
        <v>6633</v>
      </c>
      <c r="G59" s="22"/>
      <c r="H59" s="452">
        <v>100000</v>
      </c>
      <c r="I59" s="25"/>
      <c r="J59" s="24">
        <f t="shared" si="4"/>
        <v>355152600</v>
      </c>
      <c r="K59" s="71" t="s">
        <v>1550</v>
      </c>
      <c r="L59" s="246">
        <f t="shared" si="5"/>
        <v>100000</v>
      </c>
      <c r="M59" s="224"/>
      <c r="N59" s="73"/>
    </row>
    <row r="60" spans="1:14" s="74" customFormat="1" ht="25.5" x14ac:dyDescent="0.2">
      <c r="A60" s="25"/>
      <c r="B60" s="9">
        <v>30</v>
      </c>
      <c r="C60" s="19" t="s">
        <v>6714</v>
      </c>
      <c r="D60" s="20" t="s">
        <v>622</v>
      </c>
      <c r="E60" s="21"/>
      <c r="F60" s="21" t="s">
        <v>6634</v>
      </c>
      <c r="G60" s="22"/>
      <c r="H60" s="452">
        <v>450000</v>
      </c>
      <c r="I60" s="25"/>
      <c r="J60" s="24">
        <f t="shared" si="4"/>
        <v>355602600</v>
      </c>
      <c r="K60" s="71" t="s">
        <v>647</v>
      </c>
      <c r="L60" s="246">
        <f t="shared" si="5"/>
        <v>450000</v>
      </c>
      <c r="M60" s="224"/>
      <c r="N60" s="73"/>
    </row>
    <row r="61" spans="1:14" s="74" customFormat="1" ht="25.5" x14ac:dyDescent="0.2">
      <c r="A61" s="25"/>
      <c r="B61" s="9">
        <v>30</v>
      </c>
      <c r="C61" s="19" t="s">
        <v>6715</v>
      </c>
      <c r="D61" s="20" t="s">
        <v>622</v>
      </c>
      <c r="E61" s="21"/>
      <c r="F61" s="21" t="s">
        <v>6635</v>
      </c>
      <c r="G61" s="22"/>
      <c r="H61" s="452">
        <v>500000</v>
      </c>
      <c r="I61" s="25"/>
      <c r="J61" s="24">
        <f t="shared" si="4"/>
        <v>356102600</v>
      </c>
      <c r="K61" s="71" t="s">
        <v>202</v>
      </c>
      <c r="L61" s="246">
        <f t="shared" si="5"/>
        <v>500000</v>
      </c>
      <c r="M61" s="224"/>
      <c r="N61" s="73"/>
    </row>
    <row r="62" spans="1:14" s="74" customFormat="1" ht="25.5" x14ac:dyDescent="0.2">
      <c r="A62" s="25"/>
      <c r="B62" s="9">
        <v>30</v>
      </c>
      <c r="C62" s="19" t="s">
        <v>6716</v>
      </c>
      <c r="D62" s="20" t="s">
        <v>622</v>
      </c>
      <c r="E62" s="21"/>
      <c r="F62" s="21" t="s">
        <v>6636</v>
      </c>
      <c r="G62" s="22"/>
      <c r="H62" s="452">
        <v>750000</v>
      </c>
      <c r="I62" s="25"/>
      <c r="J62" s="24">
        <f t="shared" si="4"/>
        <v>356852600</v>
      </c>
      <c r="K62" s="71" t="s">
        <v>5960</v>
      </c>
      <c r="L62" s="246">
        <f t="shared" si="5"/>
        <v>750000</v>
      </c>
      <c r="M62" s="224"/>
      <c r="N62" s="73"/>
    </row>
    <row r="63" spans="1:14" s="74" customFormat="1" ht="25.5" x14ac:dyDescent="0.2">
      <c r="A63" s="25"/>
      <c r="B63" s="9">
        <v>30</v>
      </c>
      <c r="C63" s="19" t="s">
        <v>6717</v>
      </c>
      <c r="D63" s="20" t="s">
        <v>622</v>
      </c>
      <c r="E63" s="21"/>
      <c r="F63" s="21" t="s">
        <v>6637</v>
      </c>
      <c r="G63" s="22"/>
      <c r="H63" s="452">
        <v>150000</v>
      </c>
      <c r="I63" s="25"/>
      <c r="J63" s="24">
        <f t="shared" si="4"/>
        <v>357002600</v>
      </c>
      <c r="K63" s="71" t="s">
        <v>690</v>
      </c>
      <c r="L63" s="246">
        <f t="shared" si="5"/>
        <v>150000</v>
      </c>
      <c r="M63" s="224"/>
      <c r="N63" s="73"/>
    </row>
    <row r="64" spans="1:14" s="74" customFormat="1" ht="25.5" x14ac:dyDescent="0.2">
      <c r="A64" s="25"/>
      <c r="B64" s="18">
        <v>30</v>
      </c>
      <c r="C64" s="19" t="s">
        <v>6718</v>
      </c>
      <c r="D64" s="302" t="s">
        <v>622</v>
      </c>
      <c r="E64" s="21"/>
      <c r="F64" s="21" t="s">
        <v>6638</v>
      </c>
      <c r="G64" s="22"/>
      <c r="H64" s="452">
        <v>750000</v>
      </c>
      <c r="I64" s="25"/>
      <c r="J64" s="24">
        <f t="shared" si="4"/>
        <v>357752600</v>
      </c>
      <c r="K64" s="71" t="s">
        <v>662</v>
      </c>
      <c r="L64" s="246">
        <f t="shared" si="5"/>
        <v>750000</v>
      </c>
      <c r="M64" s="224"/>
      <c r="N64" s="73"/>
    </row>
    <row r="65" spans="1:14" s="74" customFormat="1" ht="25.5" x14ac:dyDescent="0.2">
      <c r="A65" s="25"/>
      <c r="B65" s="18">
        <v>30</v>
      </c>
      <c r="C65" s="19" t="s">
        <v>6719</v>
      </c>
      <c r="D65" s="302" t="s">
        <v>622</v>
      </c>
      <c r="E65" s="21"/>
      <c r="F65" s="21" t="s">
        <v>6639</v>
      </c>
      <c r="G65" s="22"/>
      <c r="H65" s="452">
        <v>300000</v>
      </c>
      <c r="I65" s="25"/>
      <c r="J65" s="24">
        <f t="shared" si="4"/>
        <v>358052600</v>
      </c>
      <c r="K65" s="71" t="s">
        <v>139</v>
      </c>
      <c r="L65" s="246">
        <f t="shared" si="5"/>
        <v>300000</v>
      </c>
      <c r="M65" s="224"/>
      <c r="N65" s="73"/>
    </row>
    <row r="66" spans="1:14" s="74" customFormat="1" ht="25.5" x14ac:dyDescent="0.2">
      <c r="A66" s="25"/>
      <c r="B66" s="18">
        <v>30</v>
      </c>
      <c r="C66" s="19" t="s">
        <v>6720</v>
      </c>
      <c r="D66" s="302" t="s">
        <v>622</v>
      </c>
      <c r="E66" s="21"/>
      <c r="F66" s="21" t="s">
        <v>6640</v>
      </c>
      <c r="G66" s="22"/>
      <c r="H66" s="452">
        <v>600000</v>
      </c>
      <c r="I66" s="25"/>
      <c r="J66" s="24">
        <f t="shared" si="4"/>
        <v>358652600</v>
      </c>
      <c r="K66" s="71" t="s">
        <v>3884</v>
      </c>
      <c r="L66" s="246">
        <f t="shared" si="5"/>
        <v>600000</v>
      </c>
      <c r="M66" s="224"/>
      <c r="N66" s="73"/>
    </row>
    <row r="67" spans="1:14" s="74" customFormat="1" ht="25.5" x14ac:dyDescent="0.2">
      <c r="A67" s="25"/>
      <c r="B67" s="18">
        <v>30</v>
      </c>
      <c r="C67" s="19" t="s">
        <v>6721</v>
      </c>
      <c r="D67" s="302" t="s">
        <v>622</v>
      </c>
      <c r="E67" s="21"/>
      <c r="F67" s="21" t="s">
        <v>6641</v>
      </c>
      <c r="G67" s="22"/>
      <c r="H67" s="452">
        <v>300000</v>
      </c>
      <c r="I67" s="25"/>
      <c r="J67" s="24">
        <f t="shared" si="4"/>
        <v>358952600</v>
      </c>
      <c r="K67" s="71" t="s">
        <v>987</v>
      </c>
      <c r="L67" s="246">
        <f t="shared" si="5"/>
        <v>300000</v>
      </c>
      <c r="M67" s="224"/>
      <c r="N67" s="73"/>
    </row>
    <row r="68" spans="1:14" s="74" customFormat="1" ht="25.5" x14ac:dyDescent="0.2">
      <c r="A68" s="25"/>
      <c r="B68" s="18">
        <v>30</v>
      </c>
      <c r="C68" s="19" t="s">
        <v>6722</v>
      </c>
      <c r="D68" s="302" t="s">
        <v>622</v>
      </c>
      <c r="E68" s="21"/>
      <c r="F68" s="21" t="s">
        <v>6642</v>
      </c>
      <c r="G68" s="22"/>
      <c r="H68" s="452">
        <v>600000</v>
      </c>
      <c r="I68" s="25"/>
      <c r="J68" s="24">
        <f t="shared" si="4"/>
        <v>359552600</v>
      </c>
      <c r="K68" s="71" t="s">
        <v>1552</v>
      </c>
      <c r="L68" s="246">
        <f t="shared" si="5"/>
        <v>600000</v>
      </c>
      <c r="M68" s="224"/>
      <c r="N68" s="73"/>
    </row>
    <row r="69" spans="1:14" s="74" customFormat="1" ht="25.5" x14ac:dyDescent="0.2">
      <c r="A69" s="25"/>
      <c r="B69" s="18">
        <v>30</v>
      </c>
      <c r="C69" s="19" t="s">
        <v>6723</v>
      </c>
      <c r="D69" s="302" t="s">
        <v>622</v>
      </c>
      <c r="E69" s="21"/>
      <c r="F69" s="21" t="s">
        <v>6643</v>
      </c>
      <c r="G69" s="22"/>
      <c r="H69" s="452">
        <v>350000</v>
      </c>
      <c r="I69" s="25"/>
      <c r="J69" s="24">
        <f t="shared" si="4"/>
        <v>359902600</v>
      </c>
      <c r="K69" s="71" t="s">
        <v>5135</v>
      </c>
      <c r="L69" s="246">
        <f t="shared" si="5"/>
        <v>350000</v>
      </c>
      <c r="M69" s="224"/>
      <c r="N69" s="73"/>
    </row>
    <row r="70" spans="1:14" s="74" customFormat="1" ht="25.5" x14ac:dyDescent="0.2">
      <c r="A70" s="25"/>
      <c r="B70" s="18">
        <v>30</v>
      </c>
      <c r="C70" s="19" t="s">
        <v>6724</v>
      </c>
      <c r="D70" s="302" t="s">
        <v>622</v>
      </c>
      <c r="E70" s="21"/>
      <c r="F70" s="21" t="s">
        <v>6644</v>
      </c>
      <c r="G70" s="22"/>
      <c r="H70" s="452">
        <v>300000</v>
      </c>
      <c r="I70" s="25"/>
      <c r="J70" s="24">
        <f t="shared" si="4"/>
        <v>360202600</v>
      </c>
      <c r="K70" s="71" t="s">
        <v>4152</v>
      </c>
      <c r="L70" s="246">
        <f t="shared" si="5"/>
        <v>300000</v>
      </c>
      <c r="M70" s="224"/>
      <c r="N70" s="73"/>
    </row>
    <row r="71" spans="1:14" s="74" customFormat="1" ht="25.5" x14ac:dyDescent="0.2">
      <c r="A71" s="25"/>
      <c r="B71" s="18">
        <v>30</v>
      </c>
      <c r="C71" s="19" t="s">
        <v>6725</v>
      </c>
      <c r="D71" s="302" t="s">
        <v>622</v>
      </c>
      <c r="E71" s="21"/>
      <c r="F71" s="21" t="s">
        <v>6645</v>
      </c>
      <c r="G71" s="22"/>
      <c r="H71" s="452">
        <v>250000</v>
      </c>
      <c r="I71" s="25"/>
      <c r="J71" s="24">
        <f t="shared" si="4"/>
        <v>360452600</v>
      </c>
      <c r="K71" s="71" t="s">
        <v>3986</v>
      </c>
      <c r="L71" s="246">
        <f t="shared" si="5"/>
        <v>250000</v>
      </c>
      <c r="M71" s="224"/>
      <c r="N71" s="73"/>
    </row>
    <row r="72" spans="1:14" s="74" customFormat="1" ht="25.5" x14ac:dyDescent="0.2">
      <c r="A72" s="25"/>
      <c r="B72" s="18">
        <v>31</v>
      </c>
      <c r="C72" s="19" t="s">
        <v>6726</v>
      </c>
      <c r="D72" s="302" t="s">
        <v>1449</v>
      </c>
      <c r="E72" s="21"/>
      <c r="F72" s="21" t="s">
        <v>6646</v>
      </c>
      <c r="G72" s="22"/>
      <c r="H72" s="407">
        <v>1000000</v>
      </c>
      <c r="I72" s="25"/>
      <c r="J72" s="24">
        <f t="shared" si="4"/>
        <v>361452600</v>
      </c>
      <c r="K72" s="71" t="s">
        <v>6727</v>
      </c>
      <c r="L72" s="246">
        <f t="shared" si="5"/>
        <v>1000000</v>
      </c>
      <c r="M72" s="224"/>
      <c r="N72" s="73"/>
    </row>
    <row r="73" spans="1:14" s="74" customFormat="1" ht="25.5" x14ac:dyDescent="0.2">
      <c r="A73" s="25"/>
      <c r="B73" s="18">
        <v>31</v>
      </c>
      <c r="C73" s="19" t="s">
        <v>6728</v>
      </c>
      <c r="D73" s="302" t="s">
        <v>1449</v>
      </c>
      <c r="E73" s="21"/>
      <c r="F73" s="21" t="s">
        <v>6647</v>
      </c>
      <c r="G73" s="22"/>
      <c r="H73" s="407">
        <v>1000000</v>
      </c>
      <c r="I73" s="25"/>
      <c r="J73" s="24">
        <f t="shared" si="4"/>
        <v>362452600</v>
      </c>
      <c r="K73" s="71" t="s">
        <v>563</v>
      </c>
      <c r="L73" s="246">
        <f t="shared" si="5"/>
        <v>1000000</v>
      </c>
      <c r="M73" s="224"/>
      <c r="N73" s="73"/>
    </row>
    <row r="74" spans="1:14" s="74" customFormat="1" ht="30" x14ac:dyDescent="0.2">
      <c r="A74" s="25"/>
      <c r="B74" s="18">
        <v>31</v>
      </c>
      <c r="C74" s="19" t="s">
        <v>6729</v>
      </c>
      <c r="D74" s="302" t="s">
        <v>3118</v>
      </c>
      <c r="E74" s="21"/>
      <c r="F74" s="21" t="s">
        <v>6648</v>
      </c>
      <c r="G74" s="22"/>
      <c r="H74" s="384">
        <v>2000000</v>
      </c>
      <c r="I74" s="25"/>
      <c r="J74" s="24">
        <f t="shared" si="4"/>
        <v>364452600</v>
      </c>
      <c r="K74" s="71" t="s">
        <v>6730</v>
      </c>
      <c r="L74" s="246">
        <f t="shared" si="5"/>
        <v>2000000</v>
      </c>
      <c r="M74" s="224"/>
      <c r="N74" s="73"/>
    </row>
    <row r="75" spans="1:14" s="74" customFormat="1" ht="25.5" x14ac:dyDescent="0.2">
      <c r="A75" s="25"/>
      <c r="B75" s="18">
        <v>31</v>
      </c>
      <c r="C75" s="19" t="s">
        <v>6731</v>
      </c>
      <c r="D75" s="302" t="s">
        <v>1476</v>
      </c>
      <c r="E75" s="21"/>
      <c r="F75" s="21" t="s">
        <v>6649</v>
      </c>
      <c r="G75" s="22"/>
      <c r="H75" s="384">
        <v>800000</v>
      </c>
      <c r="I75" s="25"/>
      <c r="J75" s="24">
        <f t="shared" si="4"/>
        <v>365252600</v>
      </c>
      <c r="K75" s="71" t="s">
        <v>4702</v>
      </c>
      <c r="L75" s="246">
        <f t="shared" si="5"/>
        <v>800000</v>
      </c>
      <c r="M75" s="224"/>
      <c r="N75" s="73"/>
    </row>
    <row r="76" spans="1:14" s="74" customFormat="1" ht="25.5" x14ac:dyDescent="0.2">
      <c r="A76" s="25"/>
      <c r="B76" s="18">
        <v>31</v>
      </c>
      <c r="C76" s="19" t="s">
        <v>6732</v>
      </c>
      <c r="D76" s="302" t="s">
        <v>1385</v>
      </c>
      <c r="E76" s="21"/>
      <c r="F76" s="21" t="s">
        <v>6650</v>
      </c>
      <c r="G76" s="22"/>
      <c r="H76" s="283">
        <v>1050000</v>
      </c>
      <c r="I76" s="25"/>
      <c r="J76" s="24">
        <f t="shared" si="4"/>
        <v>366302600</v>
      </c>
      <c r="K76" s="71" t="s">
        <v>3150</v>
      </c>
      <c r="L76" s="246">
        <f t="shared" si="5"/>
        <v>1050000</v>
      </c>
      <c r="M76" s="224"/>
      <c r="N76" s="73"/>
    </row>
    <row r="77" spans="1:14" s="74" customFormat="1" ht="30" x14ac:dyDescent="0.2">
      <c r="A77" s="25"/>
      <c r="B77" s="18">
        <v>31</v>
      </c>
      <c r="C77" s="19" t="s">
        <v>6733</v>
      </c>
      <c r="D77" s="302" t="s">
        <v>3118</v>
      </c>
      <c r="E77" s="21"/>
      <c r="F77" s="21" t="s">
        <v>6651</v>
      </c>
      <c r="G77" s="22"/>
      <c r="H77" s="283">
        <v>2000000</v>
      </c>
      <c r="I77" s="25"/>
      <c r="J77" s="24">
        <f t="shared" si="4"/>
        <v>368302600</v>
      </c>
      <c r="K77" s="71" t="s">
        <v>6734</v>
      </c>
      <c r="L77" s="246">
        <f t="shared" si="5"/>
        <v>2000000</v>
      </c>
      <c r="M77" s="224"/>
      <c r="N77" s="73"/>
    </row>
    <row r="78" spans="1:14" s="74" customFormat="1" ht="30" x14ac:dyDescent="0.2">
      <c r="A78" s="25"/>
      <c r="B78" s="18">
        <v>31</v>
      </c>
      <c r="C78" s="19" t="s">
        <v>6735</v>
      </c>
      <c r="D78" s="302" t="s">
        <v>2662</v>
      </c>
      <c r="E78" s="21"/>
      <c r="F78" s="21" t="s">
        <v>6652</v>
      </c>
      <c r="G78" s="22"/>
      <c r="H78" s="283">
        <v>5000000</v>
      </c>
      <c r="I78" s="25"/>
      <c r="J78" s="24">
        <f t="shared" si="4"/>
        <v>373302600</v>
      </c>
      <c r="K78" s="71" t="s">
        <v>2965</v>
      </c>
      <c r="L78" s="246">
        <f t="shared" si="5"/>
        <v>5000000</v>
      </c>
      <c r="M78" s="224"/>
      <c r="N78" s="73"/>
    </row>
    <row r="79" spans="1:14" s="74" customFormat="1" ht="25.5" x14ac:dyDescent="0.2">
      <c r="A79" s="25"/>
      <c r="B79" s="18">
        <v>31</v>
      </c>
      <c r="C79" s="19" t="s">
        <v>6736</v>
      </c>
      <c r="D79" s="302" t="s">
        <v>1297</v>
      </c>
      <c r="E79" s="21"/>
      <c r="F79" s="21" t="s">
        <v>6653</v>
      </c>
      <c r="G79" s="22"/>
      <c r="H79" s="283">
        <v>800000</v>
      </c>
      <c r="I79" s="25"/>
      <c r="J79" s="24">
        <f t="shared" si="4"/>
        <v>374102600</v>
      </c>
      <c r="K79" s="71" t="s">
        <v>1416</v>
      </c>
      <c r="L79" s="246">
        <f t="shared" si="5"/>
        <v>800000</v>
      </c>
      <c r="M79" s="224"/>
      <c r="N79" s="73"/>
    </row>
    <row r="80" spans="1:14" s="74" customFormat="1" ht="25.5" x14ac:dyDescent="0.2">
      <c r="A80" s="25"/>
      <c r="B80" s="18">
        <v>31</v>
      </c>
      <c r="C80" s="19" t="s">
        <v>6737</v>
      </c>
      <c r="D80" s="302" t="s">
        <v>2819</v>
      </c>
      <c r="E80" s="21"/>
      <c r="F80" s="21" t="s">
        <v>6654</v>
      </c>
      <c r="G80" s="22"/>
      <c r="H80" s="283">
        <v>2000000</v>
      </c>
      <c r="I80" s="25"/>
      <c r="J80" s="24">
        <f t="shared" si="4"/>
        <v>376102600</v>
      </c>
      <c r="K80" s="71" t="s">
        <v>6738</v>
      </c>
      <c r="L80" s="246">
        <f t="shared" si="5"/>
        <v>2000000</v>
      </c>
      <c r="M80" s="224"/>
      <c r="N80" s="73"/>
    </row>
    <row r="81" spans="1:14" s="74" customFormat="1" ht="30" x14ac:dyDescent="0.2">
      <c r="A81" s="25"/>
      <c r="B81" s="18">
        <v>31</v>
      </c>
      <c r="C81" s="19" t="s">
        <v>6739</v>
      </c>
      <c r="D81" s="302" t="s">
        <v>2627</v>
      </c>
      <c r="E81" s="21"/>
      <c r="F81" s="21" t="s">
        <v>6655</v>
      </c>
      <c r="G81" s="22"/>
      <c r="H81" s="283">
        <v>1000000</v>
      </c>
      <c r="I81" s="25"/>
      <c r="J81" s="24">
        <f t="shared" si="4"/>
        <v>377102600</v>
      </c>
      <c r="K81" s="71" t="s">
        <v>2409</v>
      </c>
      <c r="L81" s="246">
        <f t="shared" si="5"/>
        <v>1000000</v>
      </c>
      <c r="M81" s="224"/>
      <c r="N81" s="73"/>
    </row>
    <row r="82" spans="1:14" s="74" customFormat="1" ht="30" x14ac:dyDescent="0.2">
      <c r="A82" s="25"/>
      <c r="B82" s="18">
        <v>31</v>
      </c>
      <c r="C82" s="19" t="s">
        <v>6740</v>
      </c>
      <c r="D82" s="302" t="s">
        <v>219</v>
      </c>
      <c r="E82" s="21"/>
      <c r="F82" s="21" t="s">
        <v>6656</v>
      </c>
      <c r="G82" s="22"/>
      <c r="H82" s="283">
        <v>1000000</v>
      </c>
      <c r="I82" s="25"/>
      <c r="J82" s="24">
        <f t="shared" si="4"/>
        <v>378102600</v>
      </c>
      <c r="K82" s="71" t="s">
        <v>6741</v>
      </c>
      <c r="L82" s="246">
        <f t="shared" si="5"/>
        <v>1000000</v>
      </c>
      <c r="M82" s="224"/>
      <c r="N82" s="73"/>
    </row>
    <row r="83" spans="1:14" s="74" customFormat="1" ht="30" x14ac:dyDescent="0.2">
      <c r="A83" s="25"/>
      <c r="B83" s="18">
        <v>31</v>
      </c>
      <c r="C83" s="19" t="s">
        <v>6742</v>
      </c>
      <c r="D83" s="302" t="s">
        <v>2653</v>
      </c>
      <c r="E83" s="21"/>
      <c r="F83" s="21" t="s">
        <v>6657</v>
      </c>
      <c r="G83" s="22"/>
      <c r="H83" s="283">
        <v>2000000</v>
      </c>
      <c r="I83" s="25"/>
      <c r="J83" s="24">
        <f t="shared" si="4"/>
        <v>380102600</v>
      </c>
      <c r="K83" s="71" t="s">
        <v>6743</v>
      </c>
      <c r="L83" s="246">
        <f t="shared" si="5"/>
        <v>2000000</v>
      </c>
      <c r="M83" s="224"/>
      <c r="N83" s="73"/>
    </row>
    <row r="84" spans="1:14" s="74" customFormat="1" ht="30" x14ac:dyDescent="0.2">
      <c r="A84" s="25"/>
      <c r="B84" s="18">
        <v>31</v>
      </c>
      <c r="C84" s="19" t="s">
        <v>6744</v>
      </c>
      <c r="D84" s="302" t="s">
        <v>2627</v>
      </c>
      <c r="E84" s="21"/>
      <c r="F84" s="21" t="s">
        <v>6658</v>
      </c>
      <c r="G84" s="22"/>
      <c r="H84" s="283">
        <v>12150000</v>
      </c>
      <c r="I84" s="25"/>
      <c r="J84" s="24">
        <f t="shared" si="4"/>
        <v>392252600</v>
      </c>
      <c r="K84" s="71" t="s">
        <v>6745</v>
      </c>
      <c r="L84" s="246">
        <f t="shared" si="5"/>
        <v>12150000</v>
      </c>
      <c r="M84" s="224"/>
      <c r="N84" s="73"/>
    </row>
    <row r="85" spans="1:14" s="74" customFormat="1" ht="25.5" x14ac:dyDescent="0.2">
      <c r="A85" s="25"/>
      <c r="B85" s="18">
        <v>31</v>
      </c>
      <c r="C85" s="19" t="s">
        <v>6746</v>
      </c>
      <c r="D85" s="302" t="s">
        <v>1297</v>
      </c>
      <c r="E85" s="21"/>
      <c r="F85" s="21" t="s">
        <v>6659</v>
      </c>
      <c r="G85" s="22"/>
      <c r="H85" s="283">
        <v>1000000</v>
      </c>
      <c r="I85" s="25"/>
      <c r="J85" s="24">
        <f t="shared" si="4"/>
        <v>393252600</v>
      </c>
      <c r="K85" s="71" t="s">
        <v>3603</v>
      </c>
      <c r="L85" s="246">
        <f t="shared" si="5"/>
        <v>1000000</v>
      </c>
      <c r="M85" s="224"/>
      <c r="N85" s="73"/>
    </row>
    <row r="86" spans="1:14" s="74" customFormat="1" ht="30" x14ac:dyDescent="0.2">
      <c r="A86" s="25"/>
      <c r="B86" s="18">
        <v>31</v>
      </c>
      <c r="C86" s="19" t="s">
        <v>6747</v>
      </c>
      <c r="D86" s="302" t="s">
        <v>3118</v>
      </c>
      <c r="E86" s="21"/>
      <c r="F86" s="21" t="s">
        <v>6660</v>
      </c>
      <c r="G86" s="22"/>
      <c r="H86" s="283">
        <v>2500000</v>
      </c>
      <c r="I86" s="25"/>
      <c r="J86" s="24">
        <f t="shared" si="4"/>
        <v>395752600</v>
      </c>
      <c r="K86" s="71" t="s">
        <v>6748</v>
      </c>
      <c r="L86" s="246">
        <f t="shared" si="5"/>
        <v>2500000</v>
      </c>
      <c r="M86" s="224"/>
      <c r="N86" s="73"/>
    </row>
    <row r="87" spans="1:14" s="74" customFormat="1" ht="25.5" x14ac:dyDescent="0.2">
      <c r="A87" s="25" t="s">
        <v>6749</v>
      </c>
      <c r="B87" s="18">
        <v>2</v>
      </c>
      <c r="C87" s="19" t="s">
        <v>6750</v>
      </c>
      <c r="D87" s="302" t="s">
        <v>1476</v>
      </c>
      <c r="E87" s="21"/>
      <c r="F87" s="21" t="s">
        <v>6661</v>
      </c>
      <c r="G87" s="22"/>
      <c r="H87" s="324">
        <v>800000</v>
      </c>
      <c r="I87" s="25"/>
      <c r="J87" s="24">
        <f t="shared" si="4"/>
        <v>396552600</v>
      </c>
      <c r="K87" s="71" t="s">
        <v>4692</v>
      </c>
      <c r="L87" s="246">
        <f t="shared" si="5"/>
        <v>800000</v>
      </c>
      <c r="M87" s="224"/>
      <c r="N87" s="73"/>
    </row>
    <row r="88" spans="1:14" s="74" customFormat="1" ht="25.5" x14ac:dyDescent="0.2">
      <c r="A88" s="25"/>
      <c r="B88" s="18">
        <v>2</v>
      </c>
      <c r="C88" s="19" t="s">
        <v>6751</v>
      </c>
      <c r="D88" s="302" t="s">
        <v>1297</v>
      </c>
      <c r="E88" s="21"/>
      <c r="F88" s="21" t="s">
        <v>6662</v>
      </c>
      <c r="G88" s="22"/>
      <c r="H88" s="324">
        <v>840000</v>
      </c>
      <c r="I88" s="25"/>
      <c r="J88" s="24">
        <f t="shared" si="4"/>
        <v>397392600</v>
      </c>
      <c r="K88" s="71" t="s">
        <v>6752</v>
      </c>
      <c r="L88" s="246">
        <f t="shared" si="5"/>
        <v>840000</v>
      </c>
      <c r="M88" s="224"/>
      <c r="N88" s="73"/>
    </row>
    <row r="89" spans="1:14" s="74" customFormat="1" ht="25.5" x14ac:dyDescent="0.2">
      <c r="A89" s="25"/>
      <c r="B89" s="18">
        <v>2</v>
      </c>
      <c r="C89" s="19" t="s">
        <v>6753</v>
      </c>
      <c r="D89" s="302" t="s">
        <v>1297</v>
      </c>
      <c r="E89" s="21"/>
      <c r="F89" s="21" t="s">
        <v>6663</v>
      </c>
      <c r="G89" s="22"/>
      <c r="H89" s="283">
        <v>1000000</v>
      </c>
      <c r="I89" s="25"/>
      <c r="J89" s="24">
        <f t="shared" si="4"/>
        <v>398392600</v>
      </c>
      <c r="K89" s="71" t="s">
        <v>1972</v>
      </c>
      <c r="L89" s="246">
        <f t="shared" si="5"/>
        <v>1000000</v>
      </c>
      <c r="M89" s="224"/>
      <c r="N89" s="73"/>
    </row>
    <row r="90" spans="1:14" s="74" customFormat="1" ht="25.5" x14ac:dyDescent="0.2">
      <c r="A90" s="25"/>
      <c r="B90" s="18">
        <v>2</v>
      </c>
      <c r="C90" s="19" t="s">
        <v>6754</v>
      </c>
      <c r="D90" s="302" t="s">
        <v>1297</v>
      </c>
      <c r="E90" s="21"/>
      <c r="F90" s="21" t="s">
        <v>6664</v>
      </c>
      <c r="G90" s="22"/>
      <c r="H90" s="324">
        <v>800000</v>
      </c>
      <c r="I90" s="25"/>
      <c r="J90" s="24">
        <f t="shared" si="4"/>
        <v>399192600</v>
      </c>
      <c r="K90" s="71" t="s">
        <v>2340</v>
      </c>
      <c r="L90" s="246">
        <f t="shared" si="5"/>
        <v>800000</v>
      </c>
      <c r="M90" s="224"/>
      <c r="N90" s="73"/>
    </row>
    <row r="91" spans="1:14" s="74" customFormat="1" ht="25.5" x14ac:dyDescent="0.2">
      <c r="A91" s="25"/>
      <c r="B91" s="18">
        <v>2</v>
      </c>
      <c r="C91" s="19" t="s">
        <v>6755</v>
      </c>
      <c r="D91" s="302" t="s">
        <v>1297</v>
      </c>
      <c r="E91" s="21"/>
      <c r="F91" s="21" t="s">
        <v>6665</v>
      </c>
      <c r="G91" s="22"/>
      <c r="H91" s="283">
        <v>875000</v>
      </c>
      <c r="I91" s="25"/>
      <c r="J91" s="24">
        <f t="shared" si="4"/>
        <v>400067600</v>
      </c>
      <c r="K91" s="71" t="s">
        <v>4816</v>
      </c>
      <c r="L91" s="246">
        <f t="shared" si="5"/>
        <v>875000</v>
      </c>
      <c r="M91" s="224"/>
      <c r="N91" s="73"/>
    </row>
    <row r="92" spans="1:14" s="74" customFormat="1" ht="25.5" x14ac:dyDescent="0.2">
      <c r="A92" s="25"/>
      <c r="B92" s="18">
        <v>2</v>
      </c>
      <c r="C92" s="19" t="s">
        <v>6756</v>
      </c>
      <c r="D92" s="302" t="s">
        <v>1297</v>
      </c>
      <c r="E92" s="21"/>
      <c r="F92" s="21" t="s">
        <v>6666</v>
      </c>
      <c r="G92" s="22"/>
      <c r="H92" s="324">
        <v>1600000</v>
      </c>
      <c r="I92" s="25"/>
      <c r="J92" s="24">
        <f t="shared" si="4"/>
        <v>401667600</v>
      </c>
      <c r="K92" s="71" t="s">
        <v>1735</v>
      </c>
      <c r="L92" s="246">
        <f t="shared" si="5"/>
        <v>1600000</v>
      </c>
      <c r="M92" s="224"/>
      <c r="N92" s="73"/>
    </row>
    <row r="93" spans="1:14" s="74" customFormat="1" ht="25.5" x14ac:dyDescent="0.2">
      <c r="A93" s="25"/>
      <c r="B93" s="18">
        <v>2</v>
      </c>
      <c r="C93" s="19" t="s">
        <v>3659</v>
      </c>
      <c r="D93" s="302" t="s">
        <v>1476</v>
      </c>
      <c r="E93" s="21"/>
      <c r="F93" s="21" t="s">
        <v>6667</v>
      </c>
      <c r="G93" s="22"/>
      <c r="H93" s="324">
        <v>1100000</v>
      </c>
      <c r="I93" s="25"/>
      <c r="J93" s="24">
        <f t="shared" si="4"/>
        <v>402767600</v>
      </c>
      <c r="K93" s="71" t="s">
        <v>3660</v>
      </c>
      <c r="L93" s="246">
        <f t="shared" si="5"/>
        <v>1100000</v>
      </c>
      <c r="M93" s="224"/>
      <c r="N93" s="73"/>
    </row>
    <row r="94" spans="1:14" s="74" customFormat="1" ht="25.5" x14ac:dyDescent="0.2">
      <c r="A94" s="25"/>
      <c r="B94" s="18">
        <v>2</v>
      </c>
      <c r="C94" s="19" t="s">
        <v>6757</v>
      </c>
      <c r="D94" s="302" t="s">
        <v>1297</v>
      </c>
      <c r="E94" s="21"/>
      <c r="F94" s="21" t="s">
        <v>6668</v>
      </c>
      <c r="G94" s="22"/>
      <c r="H94" s="324">
        <v>400000</v>
      </c>
      <c r="I94" s="25"/>
      <c r="J94" s="24">
        <f t="shared" si="4"/>
        <v>403167600</v>
      </c>
      <c r="K94" s="71" t="s">
        <v>2107</v>
      </c>
      <c r="L94" s="246">
        <f t="shared" si="5"/>
        <v>400000</v>
      </c>
      <c r="M94" s="224"/>
      <c r="N94" s="73"/>
    </row>
    <row r="95" spans="1:14" s="74" customFormat="1" ht="25.5" x14ac:dyDescent="0.2">
      <c r="A95" s="25"/>
      <c r="B95" s="18">
        <v>2</v>
      </c>
      <c r="C95" s="19" t="s">
        <v>6758</v>
      </c>
      <c r="D95" s="302" t="s">
        <v>1479</v>
      </c>
      <c r="E95" s="21"/>
      <c r="F95" s="21" t="s">
        <v>6669</v>
      </c>
      <c r="G95" s="22"/>
      <c r="H95" s="324">
        <v>2340000</v>
      </c>
      <c r="I95" s="25"/>
      <c r="J95" s="24">
        <f t="shared" si="4"/>
        <v>405507600</v>
      </c>
      <c r="K95" s="71" t="s">
        <v>2990</v>
      </c>
      <c r="L95" s="246">
        <f t="shared" si="5"/>
        <v>2340000</v>
      </c>
      <c r="M95" s="224"/>
      <c r="N95" s="73"/>
    </row>
    <row r="96" spans="1:14" s="74" customFormat="1" ht="25.5" x14ac:dyDescent="0.2">
      <c r="A96" s="25"/>
      <c r="B96" s="18">
        <v>2</v>
      </c>
      <c r="C96" s="19" t="s">
        <v>6759</v>
      </c>
      <c r="D96" s="302" t="s">
        <v>1395</v>
      </c>
      <c r="E96" s="21"/>
      <c r="F96" s="21" t="s">
        <v>6670</v>
      </c>
      <c r="G96" s="22"/>
      <c r="H96" s="324">
        <v>1000000</v>
      </c>
      <c r="I96" s="25"/>
      <c r="J96" s="24">
        <f t="shared" si="4"/>
        <v>406507600</v>
      </c>
      <c r="K96" s="71" t="s">
        <v>4216</v>
      </c>
      <c r="L96" s="246">
        <f t="shared" si="5"/>
        <v>1000000</v>
      </c>
      <c r="M96" s="224"/>
      <c r="N96" s="73"/>
    </row>
    <row r="97" spans="1:14" s="74" customFormat="1" ht="25.5" x14ac:dyDescent="0.2">
      <c r="A97" s="25"/>
      <c r="B97" s="18">
        <v>2</v>
      </c>
      <c r="C97" s="19" t="s">
        <v>6760</v>
      </c>
      <c r="D97" s="302" t="s">
        <v>1433</v>
      </c>
      <c r="E97" s="21"/>
      <c r="F97" s="21" t="s">
        <v>6671</v>
      </c>
      <c r="G97" s="22"/>
      <c r="H97" s="324">
        <v>1310000</v>
      </c>
      <c r="I97" s="25"/>
      <c r="J97" s="24">
        <f t="shared" si="4"/>
        <v>407817600</v>
      </c>
      <c r="K97" s="71" t="s">
        <v>6761</v>
      </c>
      <c r="L97" s="246">
        <f t="shared" si="5"/>
        <v>1310000</v>
      </c>
      <c r="M97" s="224"/>
      <c r="N97" s="73"/>
    </row>
    <row r="98" spans="1:14" s="74" customFormat="1" ht="25.5" x14ac:dyDescent="0.2">
      <c r="A98" s="25"/>
      <c r="B98" s="18">
        <v>2</v>
      </c>
      <c r="C98" s="19" t="s">
        <v>6762</v>
      </c>
      <c r="D98" s="302" t="s">
        <v>1395</v>
      </c>
      <c r="E98" s="21"/>
      <c r="F98" s="21" t="s">
        <v>6672</v>
      </c>
      <c r="G98" s="22"/>
      <c r="H98" s="407">
        <v>1700000</v>
      </c>
      <c r="I98" s="25"/>
      <c r="J98" s="24">
        <f t="shared" si="4"/>
        <v>409517600</v>
      </c>
      <c r="K98" s="71" t="s">
        <v>4724</v>
      </c>
      <c r="L98" s="246">
        <f t="shared" si="5"/>
        <v>1700000</v>
      </c>
      <c r="M98" s="224"/>
      <c r="N98" s="73"/>
    </row>
    <row r="99" spans="1:14" s="74" customFormat="1" ht="25.5" x14ac:dyDescent="0.2">
      <c r="A99" s="25"/>
      <c r="B99" s="18">
        <v>2</v>
      </c>
      <c r="C99" s="19" t="s">
        <v>6763</v>
      </c>
      <c r="D99" s="302" t="s">
        <v>1260</v>
      </c>
      <c r="E99" s="21"/>
      <c r="F99" s="21" t="s">
        <v>6673</v>
      </c>
      <c r="G99" s="22"/>
      <c r="H99" s="407">
        <v>800000</v>
      </c>
      <c r="I99" s="25"/>
      <c r="J99" s="24">
        <f t="shared" si="4"/>
        <v>410317600</v>
      </c>
      <c r="K99" s="71" t="s">
        <v>3186</v>
      </c>
      <c r="L99" s="246">
        <f t="shared" si="5"/>
        <v>800000</v>
      </c>
      <c r="M99" s="224"/>
      <c r="N99" s="73"/>
    </row>
    <row r="100" spans="1:14" s="74" customFormat="1" ht="25.5" x14ac:dyDescent="0.2">
      <c r="A100" s="25"/>
      <c r="B100" s="18">
        <v>2</v>
      </c>
      <c r="C100" s="19" t="s">
        <v>6764</v>
      </c>
      <c r="D100" s="302" t="s">
        <v>1260</v>
      </c>
      <c r="E100" s="21"/>
      <c r="F100" s="21" t="s">
        <v>6674</v>
      </c>
      <c r="G100" s="22"/>
      <c r="H100" s="407">
        <v>1600000</v>
      </c>
      <c r="I100" s="25"/>
      <c r="J100" s="24">
        <f t="shared" si="4"/>
        <v>411917600</v>
      </c>
      <c r="K100" s="71" t="s">
        <v>4963</v>
      </c>
      <c r="L100" s="246">
        <f t="shared" si="5"/>
        <v>1600000</v>
      </c>
      <c r="M100" s="224"/>
      <c r="N100" s="73"/>
    </row>
    <row r="101" spans="1:14" s="74" customFormat="1" ht="25.5" x14ac:dyDescent="0.2">
      <c r="A101" s="25"/>
      <c r="B101" s="18">
        <v>2</v>
      </c>
      <c r="C101" s="19" t="s">
        <v>6765</v>
      </c>
      <c r="D101" s="302" t="s">
        <v>1449</v>
      </c>
      <c r="E101" s="21"/>
      <c r="F101" s="21" t="s">
        <v>6675</v>
      </c>
      <c r="G101" s="22"/>
      <c r="H101" s="407">
        <v>1000000</v>
      </c>
      <c r="I101" s="25"/>
      <c r="J101" s="24">
        <f t="shared" si="4"/>
        <v>412917600</v>
      </c>
      <c r="K101" s="71" t="s">
        <v>1980</v>
      </c>
      <c r="L101" s="246">
        <f t="shared" si="5"/>
        <v>1000000</v>
      </c>
      <c r="M101" s="224"/>
      <c r="N101" s="73"/>
    </row>
    <row r="102" spans="1:14" s="74" customFormat="1" ht="25.5" x14ac:dyDescent="0.2">
      <c r="A102" s="25"/>
      <c r="B102" s="18">
        <v>3</v>
      </c>
      <c r="C102" s="19" t="s">
        <v>6766</v>
      </c>
      <c r="D102" s="302" t="s">
        <v>1433</v>
      </c>
      <c r="E102" s="21"/>
      <c r="F102" s="21" t="s">
        <v>6676</v>
      </c>
      <c r="G102" s="22"/>
      <c r="H102" s="407">
        <v>4300000</v>
      </c>
      <c r="I102" s="25"/>
      <c r="J102" s="24">
        <f t="shared" si="4"/>
        <v>417217600</v>
      </c>
      <c r="K102" s="71" t="s">
        <v>2089</v>
      </c>
      <c r="L102" s="246">
        <f t="shared" si="5"/>
        <v>4300000</v>
      </c>
      <c r="M102" s="224"/>
      <c r="N102" s="73"/>
    </row>
    <row r="103" spans="1:14" s="74" customFormat="1" ht="25.5" x14ac:dyDescent="0.2">
      <c r="A103" s="25"/>
      <c r="B103" s="18">
        <v>3</v>
      </c>
      <c r="C103" s="19" t="s">
        <v>6767</v>
      </c>
      <c r="D103" s="302" t="s">
        <v>1594</v>
      </c>
      <c r="E103" s="21"/>
      <c r="F103" s="21" t="s">
        <v>6677</v>
      </c>
      <c r="G103" s="22"/>
      <c r="H103" s="407">
        <v>950000</v>
      </c>
      <c r="I103" s="25"/>
      <c r="J103" s="24">
        <f t="shared" si="4"/>
        <v>418167600</v>
      </c>
      <c r="K103" s="71" t="s">
        <v>3815</v>
      </c>
      <c r="L103" s="246">
        <f t="shared" si="5"/>
        <v>950000</v>
      </c>
      <c r="M103" s="224"/>
      <c r="N103" s="73"/>
    </row>
    <row r="104" spans="1:14" s="74" customFormat="1" ht="30" x14ac:dyDescent="0.2">
      <c r="A104" s="25"/>
      <c r="B104" s="18">
        <v>3</v>
      </c>
      <c r="C104" s="19" t="s">
        <v>6768</v>
      </c>
      <c r="D104" s="302" t="s">
        <v>2482</v>
      </c>
      <c r="E104" s="21"/>
      <c r="F104" s="21" t="s">
        <v>6678</v>
      </c>
      <c r="G104" s="22"/>
      <c r="H104" s="407">
        <v>4000000</v>
      </c>
      <c r="I104" s="25"/>
      <c r="J104" s="24">
        <f t="shared" si="4"/>
        <v>422167600</v>
      </c>
      <c r="K104" s="71" t="s">
        <v>3416</v>
      </c>
      <c r="L104" s="246">
        <f t="shared" si="5"/>
        <v>4000000</v>
      </c>
      <c r="M104" s="224"/>
      <c r="N104" s="73"/>
    </row>
    <row r="105" spans="1:14" s="74" customFormat="1" ht="25.5" x14ac:dyDescent="0.2">
      <c r="A105" s="25"/>
      <c r="B105" s="243">
        <v>2</v>
      </c>
      <c r="C105" s="94" t="s">
        <v>6769</v>
      </c>
      <c r="D105" s="244"/>
      <c r="E105" s="84"/>
      <c r="F105" s="84" t="s">
        <v>6773</v>
      </c>
      <c r="G105" s="238"/>
      <c r="H105" s="429"/>
      <c r="I105" s="237">
        <v>371000</v>
      </c>
      <c r="J105" s="24">
        <f>+J104-I105</f>
        <v>421796600</v>
      </c>
      <c r="K105" s="71" t="s">
        <v>434</v>
      </c>
      <c r="L105" s="246">
        <f>-I105</f>
        <v>-371000</v>
      </c>
      <c r="M105" s="224"/>
      <c r="N105" s="73"/>
    </row>
    <row r="106" spans="1:14" s="74" customFormat="1" ht="25.5" x14ac:dyDescent="0.2">
      <c r="A106" s="25"/>
      <c r="B106" s="243">
        <v>3</v>
      </c>
      <c r="C106" s="94" t="s">
        <v>6770</v>
      </c>
      <c r="D106" s="244"/>
      <c r="E106" s="84"/>
      <c r="F106" s="84" t="s">
        <v>6774</v>
      </c>
      <c r="G106" s="238"/>
      <c r="H106" s="429"/>
      <c r="I106" s="237">
        <v>990000</v>
      </c>
      <c r="J106" s="24">
        <f>+J105-I106</f>
        <v>420806600</v>
      </c>
      <c r="K106" s="71" t="s">
        <v>987</v>
      </c>
      <c r="L106" s="246">
        <f>-I106</f>
        <v>-990000</v>
      </c>
      <c r="M106" s="224"/>
      <c r="N106" s="73"/>
    </row>
    <row r="107" spans="1:14" s="74" customFormat="1" ht="25.5" x14ac:dyDescent="0.2">
      <c r="A107" s="25"/>
      <c r="B107" s="243">
        <v>3</v>
      </c>
      <c r="C107" s="94" t="s">
        <v>6771</v>
      </c>
      <c r="D107" s="244"/>
      <c r="E107" s="84"/>
      <c r="F107" s="84" t="s">
        <v>6775</v>
      </c>
      <c r="G107" s="238"/>
      <c r="H107" s="429"/>
      <c r="I107" s="237">
        <v>26806500</v>
      </c>
      <c r="J107" s="24">
        <f>+J106-I107</f>
        <v>394000100</v>
      </c>
      <c r="K107" s="71" t="s">
        <v>141</v>
      </c>
      <c r="L107" s="246">
        <f>-I107</f>
        <v>-26806500</v>
      </c>
      <c r="M107" s="224"/>
      <c r="N107" s="73"/>
    </row>
    <row r="108" spans="1:14" s="74" customFormat="1" ht="25.5" x14ac:dyDescent="0.2">
      <c r="A108" s="25"/>
      <c r="B108" s="243">
        <v>3</v>
      </c>
      <c r="C108" s="94" t="s">
        <v>6772</v>
      </c>
      <c r="D108" s="244"/>
      <c r="E108" s="84"/>
      <c r="F108" s="84" t="s">
        <v>6776</v>
      </c>
      <c r="G108" s="238"/>
      <c r="H108" s="429"/>
      <c r="I108" s="237">
        <v>4000000</v>
      </c>
      <c r="J108" s="24">
        <f>+J107-I108</f>
        <v>390000100</v>
      </c>
      <c r="K108" s="71" t="s">
        <v>2447</v>
      </c>
      <c r="L108" s="246">
        <f>-I108</f>
        <v>-4000000</v>
      </c>
      <c r="M108" s="224"/>
      <c r="N108" s="73"/>
    </row>
    <row r="109" spans="1:14" s="74" customFormat="1" ht="25.5" x14ac:dyDescent="0.2">
      <c r="A109" s="25"/>
      <c r="B109" s="18">
        <v>3</v>
      </c>
      <c r="C109" s="19" t="s">
        <v>6792</v>
      </c>
      <c r="D109" s="302" t="s">
        <v>1385</v>
      </c>
      <c r="E109" s="21"/>
      <c r="F109" s="21" t="s">
        <v>6777</v>
      </c>
      <c r="G109" s="22"/>
      <c r="H109" s="407">
        <v>1700000</v>
      </c>
      <c r="I109" s="25"/>
      <c r="J109" s="24">
        <f>+J108+H109</f>
        <v>391700100</v>
      </c>
      <c r="K109" s="71" t="s">
        <v>4849</v>
      </c>
      <c r="L109" s="246">
        <f>+H109</f>
        <v>1700000</v>
      </c>
      <c r="M109" s="224"/>
      <c r="N109" s="73"/>
    </row>
    <row r="110" spans="1:14" s="74" customFormat="1" ht="30" x14ac:dyDescent="0.2">
      <c r="A110" s="25"/>
      <c r="B110" s="18">
        <v>3</v>
      </c>
      <c r="C110" s="19" t="s">
        <v>6793</v>
      </c>
      <c r="D110" s="302" t="s">
        <v>2627</v>
      </c>
      <c r="E110" s="21"/>
      <c r="F110" s="21" t="s">
        <v>6778</v>
      </c>
      <c r="G110" s="22"/>
      <c r="H110" s="407">
        <v>2300000</v>
      </c>
      <c r="I110" s="25"/>
      <c r="J110" s="24">
        <f t="shared" ref="J110:J125" si="6">+J109+H110</f>
        <v>394000100</v>
      </c>
      <c r="K110" s="71" t="s">
        <v>4849</v>
      </c>
      <c r="L110" s="246">
        <f t="shared" ref="L110:L125" si="7">+H110</f>
        <v>2300000</v>
      </c>
      <c r="M110" s="65"/>
      <c r="N110" s="73"/>
    </row>
    <row r="111" spans="1:14" s="74" customFormat="1" ht="30" x14ac:dyDescent="0.2">
      <c r="A111" s="25"/>
      <c r="B111" s="18">
        <v>3</v>
      </c>
      <c r="C111" s="19" t="s">
        <v>6794</v>
      </c>
      <c r="D111" s="302" t="s">
        <v>2627</v>
      </c>
      <c r="E111" s="21"/>
      <c r="F111" s="21" t="s">
        <v>6779</v>
      </c>
      <c r="G111" s="22"/>
      <c r="H111" s="407">
        <v>4000000</v>
      </c>
      <c r="I111" s="25"/>
      <c r="J111" s="24">
        <f t="shared" si="6"/>
        <v>398000100</v>
      </c>
      <c r="K111" s="71" t="s">
        <v>2460</v>
      </c>
      <c r="L111" s="246">
        <f t="shared" si="7"/>
        <v>4000000</v>
      </c>
      <c r="M111" s="65"/>
      <c r="N111" s="73"/>
    </row>
    <row r="112" spans="1:14" s="74" customFormat="1" ht="25.5" x14ac:dyDescent="0.2">
      <c r="A112" s="25"/>
      <c r="B112" s="18">
        <v>3</v>
      </c>
      <c r="C112" s="19" t="s">
        <v>6795</v>
      </c>
      <c r="D112" s="302" t="s">
        <v>1433</v>
      </c>
      <c r="E112" s="21"/>
      <c r="F112" s="21" t="s">
        <v>6780</v>
      </c>
      <c r="G112" s="22"/>
      <c r="H112" s="324">
        <v>775000</v>
      </c>
      <c r="I112" s="25"/>
      <c r="J112" s="24">
        <f t="shared" si="6"/>
        <v>398775100</v>
      </c>
      <c r="K112" s="71" t="s">
        <v>3179</v>
      </c>
      <c r="L112" s="246">
        <f t="shared" si="7"/>
        <v>775000</v>
      </c>
      <c r="M112" s="65"/>
      <c r="N112" s="73"/>
    </row>
    <row r="113" spans="1:14" s="74" customFormat="1" ht="25.5" x14ac:dyDescent="0.2">
      <c r="A113" s="25"/>
      <c r="B113" s="18">
        <v>3</v>
      </c>
      <c r="C113" s="19" t="s">
        <v>6796</v>
      </c>
      <c r="D113" s="20" t="s">
        <v>6565</v>
      </c>
      <c r="E113" s="21"/>
      <c r="F113" s="21" t="s">
        <v>6679</v>
      </c>
      <c r="G113" s="22"/>
      <c r="H113" s="324">
        <v>4000000</v>
      </c>
      <c r="I113" s="25"/>
      <c r="J113" s="24">
        <f t="shared" si="6"/>
        <v>402775100</v>
      </c>
      <c r="K113" s="71" t="s">
        <v>6797</v>
      </c>
      <c r="L113" s="246">
        <f t="shared" si="7"/>
        <v>4000000</v>
      </c>
      <c r="M113" s="65"/>
      <c r="N113" s="73"/>
    </row>
    <row r="114" spans="1:14" s="74" customFormat="1" ht="25.5" x14ac:dyDescent="0.2">
      <c r="A114" s="25"/>
      <c r="B114" s="18">
        <v>4</v>
      </c>
      <c r="C114" s="19" t="s">
        <v>6798</v>
      </c>
      <c r="D114" s="20" t="s">
        <v>3967</v>
      </c>
      <c r="E114" s="21"/>
      <c r="F114" s="21" t="s">
        <v>6680</v>
      </c>
      <c r="G114" s="22"/>
      <c r="H114" s="324">
        <v>500000</v>
      </c>
      <c r="I114" s="25"/>
      <c r="J114" s="24">
        <f t="shared" si="6"/>
        <v>403275100</v>
      </c>
      <c r="K114" s="71" t="s">
        <v>4284</v>
      </c>
      <c r="L114" s="246">
        <f t="shared" si="7"/>
        <v>500000</v>
      </c>
      <c r="M114" s="65"/>
      <c r="N114" s="73"/>
    </row>
    <row r="115" spans="1:14" s="74" customFormat="1" ht="25.5" x14ac:dyDescent="0.2">
      <c r="A115" s="25"/>
      <c r="B115" s="18">
        <v>4</v>
      </c>
      <c r="C115" s="19" t="s">
        <v>6799</v>
      </c>
      <c r="D115" s="20" t="s">
        <v>1753</v>
      </c>
      <c r="E115" s="21"/>
      <c r="F115" s="21" t="s">
        <v>6681</v>
      </c>
      <c r="G115" s="22"/>
      <c r="H115" s="283">
        <v>750000</v>
      </c>
      <c r="I115" s="25"/>
      <c r="J115" s="24">
        <f t="shared" si="6"/>
        <v>404025100</v>
      </c>
      <c r="K115" s="71" t="s">
        <v>6224</v>
      </c>
      <c r="L115" s="246">
        <f t="shared" si="7"/>
        <v>750000</v>
      </c>
      <c r="M115" s="65"/>
      <c r="N115" s="73"/>
    </row>
    <row r="116" spans="1:14" s="74" customFormat="1" ht="25.5" x14ac:dyDescent="0.2">
      <c r="A116" s="25"/>
      <c r="B116" s="18">
        <v>4</v>
      </c>
      <c r="C116" s="19" t="s">
        <v>6800</v>
      </c>
      <c r="D116" s="20" t="s">
        <v>1753</v>
      </c>
      <c r="E116" s="21"/>
      <c r="F116" s="21" t="s">
        <v>6682</v>
      </c>
      <c r="G116" s="22"/>
      <c r="H116" s="324">
        <v>300000</v>
      </c>
      <c r="I116" s="25"/>
      <c r="J116" s="24">
        <f t="shared" si="6"/>
        <v>404325100</v>
      </c>
      <c r="K116" s="71" t="s">
        <v>5329</v>
      </c>
      <c r="L116" s="246">
        <f t="shared" si="7"/>
        <v>300000</v>
      </c>
      <c r="M116" s="65"/>
      <c r="N116" s="73"/>
    </row>
    <row r="117" spans="1:14" s="74" customFormat="1" ht="25.5" x14ac:dyDescent="0.2">
      <c r="A117" s="25"/>
      <c r="B117" s="18">
        <v>5</v>
      </c>
      <c r="C117" s="19" t="s">
        <v>6801</v>
      </c>
      <c r="D117" s="20" t="s">
        <v>622</v>
      </c>
      <c r="E117" s="21"/>
      <c r="F117" s="21" t="s">
        <v>6683</v>
      </c>
      <c r="G117" s="22"/>
      <c r="H117" s="283">
        <v>500000</v>
      </c>
      <c r="I117" s="25"/>
      <c r="J117" s="24">
        <f t="shared" si="6"/>
        <v>404825100</v>
      </c>
      <c r="K117" s="71" t="s">
        <v>5857</v>
      </c>
      <c r="L117" s="246">
        <f t="shared" si="7"/>
        <v>500000</v>
      </c>
      <c r="M117" s="65"/>
      <c r="N117" s="73"/>
    </row>
    <row r="118" spans="1:14" s="74" customFormat="1" ht="25.5" x14ac:dyDescent="0.2">
      <c r="A118" s="25"/>
      <c r="B118" s="18">
        <v>5</v>
      </c>
      <c r="C118" s="19" t="s">
        <v>6802</v>
      </c>
      <c r="D118" s="20" t="s">
        <v>3967</v>
      </c>
      <c r="E118" s="21"/>
      <c r="F118" s="21" t="s">
        <v>6684</v>
      </c>
      <c r="G118" s="22"/>
      <c r="H118" s="324">
        <v>1000000</v>
      </c>
      <c r="I118" s="25"/>
      <c r="J118" s="24">
        <f t="shared" si="6"/>
        <v>405825100</v>
      </c>
      <c r="K118" s="71" t="s">
        <v>2673</v>
      </c>
      <c r="L118" s="246">
        <f t="shared" si="7"/>
        <v>1000000</v>
      </c>
      <c r="M118" s="65"/>
      <c r="N118" s="73"/>
    </row>
    <row r="119" spans="1:14" s="74" customFormat="1" ht="25.5" x14ac:dyDescent="0.2">
      <c r="A119" s="25"/>
      <c r="B119" s="18">
        <v>5</v>
      </c>
      <c r="C119" s="19" t="s">
        <v>6803</v>
      </c>
      <c r="D119" s="20" t="s">
        <v>1385</v>
      </c>
      <c r="E119" s="21"/>
      <c r="F119" s="21" t="s">
        <v>6685</v>
      </c>
      <c r="G119" s="22"/>
      <c r="H119" s="324">
        <v>2200000</v>
      </c>
      <c r="I119" s="25"/>
      <c r="J119" s="24">
        <f t="shared" si="6"/>
        <v>408025100</v>
      </c>
      <c r="K119" s="71" t="s">
        <v>4966</v>
      </c>
      <c r="L119" s="246">
        <f t="shared" si="7"/>
        <v>2200000</v>
      </c>
      <c r="M119" s="65"/>
      <c r="N119" s="73"/>
    </row>
    <row r="120" spans="1:14" s="74" customFormat="1" ht="25.5" x14ac:dyDescent="0.2">
      <c r="A120" s="25"/>
      <c r="B120" s="18">
        <v>5</v>
      </c>
      <c r="C120" s="19" t="s">
        <v>6804</v>
      </c>
      <c r="D120" s="20" t="s">
        <v>1297</v>
      </c>
      <c r="E120" s="21"/>
      <c r="F120" s="21" t="s">
        <v>6686</v>
      </c>
      <c r="G120" s="22"/>
      <c r="H120" s="324">
        <v>300000</v>
      </c>
      <c r="I120" s="25"/>
      <c r="J120" s="24">
        <f t="shared" si="6"/>
        <v>408325100</v>
      </c>
      <c r="K120" s="71" t="s">
        <v>5106</v>
      </c>
      <c r="L120" s="246">
        <f t="shared" si="7"/>
        <v>300000</v>
      </c>
      <c r="M120" s="65"/>
      <c r="N120" s="73"/>
    </row>
    <row r="121" spans="1:14" s="74" customFormat="1" ht="25.5" x14ac:dyDescent="0.2">
      <c r="A121" s="25"/>
      <c r="B121" s="18">
        <v>5</v>
      </c>
      <c r="C121" s="19" t="s">
        <v>4844</v>
      </c>
      <c r="D121" s="20" t="s">
        <v>1260</v>
      </c>
      <c r="E121" s="21"/>
      <c r="F121" s="21" t="s">
        <v>6687</v>
      </c>
      <c r="G121" s="22"/>
      <c r="H121" s="324">
        <v>500000</v>
      </c>
      <c r="I121" s="25"/>
      <c r="J121" s="24">
        <f t="shared" si="6"/>
        <v>408825100</v>
      </c>
      <c r="K121" s="71" t="s">
        <v>4845</v>
      </c>
      <c r="L121" s="246">
        <f t="shared" si="7"/>
        <v>500000</v>
      </c>
      <c r="M121" s="65"/>
      <c r="N121" s="73"/>
    </row>
    <row r="122" spans="1:14" s="74" customFormat="1" ht="25.5" x14ac:dyDescent="0.2">
      <c r="A122" s="25"/>
      <c r="B122" s="18">
        <v>5</v>
      </c>
      <c r="C122" s="19" t="s">
        <v>6805</v>
      </c>
      <c r="D122" s="20" t="s">
        <v>1260</v>
      </c>
      <c r="E122" s="21"/>
      <c r="F122" s="21" t="s">
        <v>6688</v>
      </c>
      <c r="G122" s="22"/>
      <c r="H122" s="324">
        <v>2000000</v>
      </c>
      <c r="I122" s="25"/>
      <c r="J122" s="24">
        <f t="shared" si="6"/>
        <v>410825100</v>
      </c>
      <c r="K122" s="71" t="s">
        <v>4845</v>
      </c>
      <c r="L122" s="246">
        <f t="shared" si="7"/>
        <v>2000000</v>
      </c>
      <c r="M122" s="65"/>
      <c r="N122" s="73"/>
    </row>
    <row r="123" spans="1:14" s="74" customFormat="1" ht="30" x14ac:dyDescent="0.2">
      <c r="A123" s="25"/>
      <c r="B123" s="18">
        <v>5</v>
      </c>
      <c r="C123" s="19" t="s">
        <v>6806</v>
      </c>
      <c r="D123" s="20" t="s">
        <v>2601</v>
      </c>
      <c r="E123" s="21"/>
      <c r="F123" s="21" t="s">
        <v>6689</v>
      </c>
      <c r="G123" s="22"/>
      <c r="H123" s="324">
        <v>2500000</v>
      </c>
      <c r="I123" s="25"/>
      <c r="J123" s="24">
        <f t="shared" si="6"/>
        <v>413325100</v>
      </c>
      <c r="K123" s="71" t="s">
        <v>1084</v>
      </c>
      <c r="L123" s="246">
        <f t="shared" si="7"/>
        <v>2500000</v>
      </c>
      <c r="M123" s="65"/>
      <c r="N123" s="73"/>
    </row>
    <row r="124" spans="1:14" s="74" customFormat="1" ht="25.5" x14ac:dyDescent="0.2">
      <c r="A124" s="25"/>
      <c r="B124" s="18">
        <v>5</v>
      </c>
      <c r="C124" s="19" t="s">
        <v>6807</v>
      </c>
      <c r="D124" s="20" t="s">
        <v>2819</v>
      </c>
      <c r="E124" s="21"/>
      <c r="F124" s="21" t="s">
        <v>6690</v>
      </c>
      <c r="G124" s="22"/>
      <c r="H124" s="407">
        <v>3000000</v>
      </c>
      <c r="I124" s="25"/>
      <c r="J124" s="24">
        <f t="shared" si="6"/>
        <v>416325100</v>
      </c>
      <c r="K124" s="71" t="s">
        <v>6808</v>
      </c>
      <c r="L124" s="246">
        <f t="shared" si="7"/>
        <v>3000000</v>
      </c>
      <c r="M124" s="65"/>
      <c r="N124" s="73"/>
    </row>
    <row r="125" spans="1:14" s="74" customFormat="1" ht="30" x14ac:dyDescent="0.2">
      <c r="A125" s="25"/>
      <c r="B125" s="18">
        <v>5</v>
      </c>
      <c r="C125" s="19" t="s">
        <v>6809</v>
      </c>
      <c r="D125" s="20" t="s">
        <v>1830</v>
      </c>
      <c r="E125" s="21"/>
      <c r="F125" s="21" t="s">
        <v>6781</v>
      </c>
      <c r="G125" s="22"/>
      <c r="H125" s="407">
        <v>1000000</v>
      </c>
      <c r="I125" s="25"/>
      <c r="J125" s="24">
        <f t="shared" si="6"/>
        <v>417325100</v>
      </c>
      <c r="K125" s="71" t="s">
        <v>6810</v>
      </c>
      <c r="L125" s="246">
        <f t="shared" si="7"/>
        <v>1000000</v>
      </c>
      <c r="M125" s="65"/>
      <c r="N125" s="73"/>
    </row>
    <row r="126" spans="1:14" s="74" customFormat="1" ht="38.25" x14ac:dyDescent="0.2">
      <c r="A126" s="25"/>
      <c r="B126" s="243">
        <v>7</v>
      </c>
      <c r="C126" s="94" t="s">
        <v>6782</v>
      </c>
      <c r="D126" s="244"/>
      <c r="E126" s="84"/>
      <c r="F126" s="84" t="s">
        <v>6783</v>
      </c>
      <c r="G126" s="238"/>
      <c r="H126" s="282"/>
      <c r="I126" s="237">
        <v>32706000</v>
      </c>
      <c r="J126" s="24">
        <f t="shared" ref="J126:J132" si="8">+J125-I126</f>
        <v>384619100</v>
      </c>
      <c r="K126" s="71" t="s">
        <v>141</v>
      </c>
      <c r="L126" s="246">
        <f>-I126</f>
        <v>-32706000</v>
      </c>
      <c r="M126" s="65" t="s">
        <v>5332</v>
      </c>
      <c r="N126" s="73"/>
    </row>
    <row r="127" spans="1:14" s="74" customFormat="1" ht="25.5" x14ac:dyDescent="0.2">
      <c r="A127" s="25"/>
      <c r="B127" s="243">
        <v>7</v>
      </c>
      <c r="C127" s="94" t="s">
        <v>6787</v>
      </c>
      <c r="D127" s="244"/>
      <c r="E127" s="84"/>
      <c r="F127" s="84" t="s">
        <v>6784</v>
      </c>
      <c r="G127" s="238"/>
      <c r="H127" s="282"/>
      <c r="I127" s="237">
        <v>1775000</v>
      </c>
      <c r="J127" s="24">
        <f t="shared" si="8"/>
        <v>382844100</v>
      </c>
      <c r="K127" s="71" t="s">
        <v>1270</v>
      </c>
      <c r="L127" s="246">
        <f t="shared" ref="L127:L132" si="9">-I127</f>
        <v>-1775000</v>
      </c>
      <c r="M127" s="65" t="s">
        <v>5870</v>
      </c>
      <c r="N127" s="73"/>
    </row>
    <row r="128" spans="1:14" s="74" customFormat="1" ht="25.5" x14ac:dyDescent="0.2">
      <c r="A128" s="25"/>
      <c r="B128" s="243">
        <v>7</v>
      </c>
      <c r="C128" s="94" t="s">
        <v>6788</v>
      </c>
      <c r="D128" s="244"/>
      <c r="E128" s="84"/>
      <c r="F128" s="84" t="s">
        <v>6785</v>
      </c>
      <c r="G128" s="238"/>
      <c r="H128" s="282"/>
      <c r="I128" s="237">
        <v>112500</v>
      </c>
      <c r="J128" s="24">
        <f t="shared" si="8"/>
        <v>382731600</v>
      </c>
      <c r="K128" s="71" t="s">
        <v>3980</v>
      </c>
      <c r="L128" s="246">
        <f t="shared" si="9"/>
        <v>-112500</v>
      </c>
      <c r="M128" s="65" t="s">
        <v>5876</v>
      </c>
      <c r="N128" s="73"/>
    </row>
    <row r="129" spans="1:14" s="74" customFormat="1" ht="25.5" x14ac:dyDescent="0.2">
      <c r="A129" s="25"/>
      <c r="B129" s="243">
        <v>7</v>
      </c>
      <c r="C129" s="94" t="s">
        <v>6789</v>
      </c>
      <c r="D129" s="244"/>
      <c r="E129" s="84"/>
      <c r="F129" s="84" t="s">
        <v>6786</v>
      </c>
      <c r="G129" s="238"/>
      <c r="H129" s="282"/>
      <c r="I129" s="237">
        <v>314500</v>
      </c>
      <c r="J129" s="24">
        <f t="shared" si="8"/>
        <v>382417100</v>
      </c>
      <c r="K129" s="71" t="s">
        <v>2154</v>
      </c>
      <c r="L129" s="246">
        <f t="shared" si="9"/>
        <v>-314500</v>
      </c>
      <c r="M129" s="65" t="s">
        <v>5331</v>
      </c>
      <c r="N129" s="73"/>
    </row>
    <row r="130" spans="1:14" s="74" customFormat="1" ht="24" customHeight="1" x14ac:dyDescent="0.2">
      <c r="A130" s="25"/>
      <c r="B130" s="243">
        <v>7</v>
      </c>
      <c r="C130" s="94" t="s">
        <v>6790</v>
      </c>
      <c r="D130" s="244"/>
      <c r="E130" s="84"/>
      <c r="F130" s="84" t="s">
        <v>6791</v>
      </c>
      <c r="G130" s="238"/>
      <c r="H130" s="282"/>
      <c r="I130" s="237">
        <v>60000</v>
      </c>
      <c r="J130" s="24">
        <f t="shared" si="8"/>
        <v>382357100</v>
      </c>
      <c r="K130" s="71" t="s">
        <v>5258</v>
      </c>
      <c r="L130" s="246">
        <f t="shared" si="9"/>
        <v>-60000</v>
      </c>
      <c r="M130" s="65" t="s">
        <v>5870</v>
      </c>
      <c r="N130" s="73"/>
    </row>
    <row r="131" spans="1:14" s="74" customFormat="1" ht="24" customHeight="1" x14ac:dyDescent="0.2">
      <c r="A131" s="25"/>
      <c r="B131" s="243">
        <v>7</v>
      </c>
      <c r="C131" s="94" t="s">
        <v>6824</v>
      </c>
      <c r="D131" s="244"/>
      <c r="E131" s="84"/>
      <c r="F131" s="84" t="s">
        <v>6823</v>
      </c>
      <c r="G131" s="238"/>
      <c r="H131" s="282"/>
      <c r="I131" s="237">
        <v>690000</v>
      </c>
      <c r="J131" s="24">
        <f t="shared" si="8"/>
        <v>381667100</v>
      </c>
      <c r="K131" s="71" t="s">
        <v>1552</v>
      </c>
      <c r="L131" s="246">
        <f t="shared" si="9"/>
        <v>-690000</v>
      </c>
      <c r="M131" s="65" t="s">
        <v>5870</v>
      </c>
      <c r="N131" s="73"/>
    </row>
    <row r="132" spans="1:14" s="74" customFormat="1" ht="24" customHeight="1" x14ac:dyDescent="0.2">
      <c r="A132" s="25"/>
      <c r="B132" s="243">
        <v>7</v>
      </c>
      <c r="C132" s="94" t="s">
        <v>6875</v>
      </c>
      <c r="D132" s="244"/>
      <c r="E132" s="84"/>
      <c r="F132" s="84" t="s">
        <v>6876</v>
      </c>
      <c r="G132" s="238"/>
      <c r="H132" s="282"/>
      <c r="I132" s="237">
        <v>11467500</v>
      </c>
      <c r="J132" s="24">
        <f t="shared" si="8"/>
        <v>370199600</v>
      </c>
      <c r="K132" s="71" t="s">
        <v>141</v>
      </c>
      <c r="L132" s="246">
        <f t="shared" si="9"/>
        <v>-11467500</v>
      </c>
      <c r="M132" s="65" t="s">
        <v>5332</v>
      </c>
      <c r="N132" s="73"/>
    </row>
    <row r="133" spans="1:14" s="74" customFormat="1" ht="25.5" x14ac:dyDescent="0.2">
      <c r="A133" s="25"/>
      <c r="B133" s="18">
        <v>6</v>
      </c>
      <c r="C133" s="19" t="s">
        <v>6825</v>
      </c>
      <c r="D133" s="302" t="s">
        <v>1476</v>
      </c>
      <c r="E133" s="21"/>
      <c r="F133" s="21" t="s">
        <v>6811</v>
      </c>
      <c r="G133" s="22"/>
      <c r="H133" s="407">
        <v>2500000</v>
      </c>
      <c r="I133" s="25"/>
      <c r="J133" s="24">
        <f>+J132+H133</f>
        <v>372699600</v>
      </c>
      <c r="K133" s="71" t="s">
        <v>2480</v>
      </c>
      <c r="L133" s="246">
        <f>+H133</f>
        <v>2500000</v>
      </c>
      <c r="M133" s="396"/>
      <c r="N133" s="73"/>
    </row>
    <row r="134" spans="1:14" s="74" customFormat="1" ht="25.5" x14ac:dyDescent="0.2">
      <c r="A134" s="25"/>
      <c r="B134" s="18">
        <v>6</v>
      </c>
      <c r="C134" s="19" t="s">
        <v>6826</v>
      </c>
      <c r="D134" s="302" t="s">
        <v>1594</v>
      </c>
      <c r="E134" s="21"/>
      <c r="F134" s="21" t="s">
        <v>6812</v>
      </c>
      <c r="G134" s="22"/>
      <c r="H134" s="407">
        <v>7000000</v>
      </c>
      <c r="I134" s="25"/>
      <c r="J134" s="24">
        <f t="shared" ref="J134:J158" si="10">+J133+H134</f>
        <v>379699600</v>
      </c>
      <c r="K134" s="71" t="s">
        <v>3518</v>
      </c>
      <c r="L134" s="246">
        <f t="shared" ref="L134:L198" si="11">+H134</f>
        <v>7000000</v>
      </c>
      <c r="M134" s="224"/>
      <c r="N134" s="73"/>
    </row>
    <row r="135" spans="1:14" s="74" customFormat="1" ht="25.5" x14ac:dyDescent="0.2">
      <c r="A135" s="25"/>
      <c r="B135" s="18">
        <v>6</v>
      </c>
      <c r="C135" s="19" t="s">
        <v>6827</v>
      </c>
      <c r="D135" s="302" t="s">
        <v>1267</v>
      </c>
      <c r="E135" s="21"/>
      <c r="F135" s="21" t="s">
        <v>6813</v>
      </c>
      <c r="G135" s="22"/>
      <c r="H135" s="407">
        <v>1000000</v>
      </c>
      <c r="I135" s="25"/>
      <c r="J135" s="24">
        <f t="shared" si="10"/>
        <v>380699600</v>
      </c>
      <c r="K135" s="71" t="s">
        <v>4976</v>
      </c>
      <c r="L135" s="246">
        <f t="shared" si="11"/>
        <v>1000000</v>
      </c>
      <c r="M135" s="224"/>
      <c r="N135" s="73"/>
    </row>
    <row r="136" spans="1:14" s="74" customFormat="1" ht="25.5" x14ac:dyDescent="0.2">
      <c r="A136" s="25"/>
      <c r="B136" s="18">
        <v>6</v>
      </c>
      <c r="C136" s="19" t="s">
        <v>6001</v>
      </c>
      <c r="D136" s="302" t="s">
        <v>1244</v>
      </c>
      <c r="E136" s="21"/>
      <c r="F136" s="21" t="s">
        <v>6814</v>
      </c>
      <c r="G136" s="22"/>
      <c r="H136" s="283">
        <v>250000</v>
      </c>
      <c r="I136" s="237"/>
      <c r="J136" s="24">
        <f t="shared" si="10"/>
        <v>380949600</v>
      </c>
      <c r="K136" s="71" t="s">
        <v>2903</v>
      </c>
      <c r="L136" s="246">
        <f t="shared" si="11"/>
        <v>250000</v>
      </c>
      <c r="M136" s="224"/>
      <c r="N136" s="73"/>
    </row>
    <row r="137" spans="1:14" s="74" customFormat="1" ht="25.5" x14ac:dyDescent="0.2">
      <c r="A137" s="25"/>
      <c r="B137" s="18">
        <v>6</v>
      </c>
      <c r="C137" s="19" t="s">
        <v>6828</v>
      </c>
      <c r="D137" s="302" t="s">
        <v>1476</v>
      </c>
      <c r="E137" s="21"/>
      <c r="F137" s="21" t="s">
        <v>6815</v>
      </c>
      <c r="G137" s="22"/>
      <c r="H137" s="283">
        <v>1500000</v>
      </c>
      <c r="I137" s="237"/>
      <c r="J137" s="24">
        <f t="shared" si="10"/>
        <v>382449600</v>
      </c>
      <c r="K137" s="71" t="s">
        <v>3625</v>
      </c>
      <c r="L137" s="246">
        <f t="shared" si="11"/>
        <v>1500000</v>
      </c>
      <c r="M137" s="224"/>
      <c r="N137" s="73"/>
    </row>
    <row r="138" spans="1:14" s="74" customFormat="1" ht="25.5" x14ac:dyDescent="0.2">
      <c r="A138" s="25"/>
      <c r="B138" s="18">
        <v>6</v>
      </c>
      <c r="C138" s="19" t="s">
        <v>6829</v>
      </c>
      <c r="D138" s="302" t="s">
        <v>6082</v>
      </c>
      <c r="E138" s="21"/>
      <c r="F138" s="21" t="s">
        <v>6816</v>
      </c>
      <c r="G138" s="22"/>
      <c r="H138" s="283">
        <v>750000</v>
      </c>
      <c r="I138" s="237"/>
      <c r="J138" s="24">
        <f t="shared" si="10"/>
        <v>383199600</v>
      </c>
      <c r="K138" s="35" t="s">
        <v>6830</v>
      </c>
      <c r="L138" s="246">
        <f t="shared" si="11"/>
        <v>750000</v>
      </c>
      <c r="M138" s="224"/>
      <c r="N138" s="73"/>
    </row>
    <row r="139" spans="1:14" s="74" customFormat="1" ht="26.25" x14ac:dyDescent="0.25">
      <c r="A139" s="17"/>
      <c r="B139" s="18">
        <v>6</v>
      </c>
      <c r="C139" s="19" t="s">
        <v>6831</v>
      </c>
      <c r="D139" s="302" t="s">
        <v>6084</v>
      </c>
      <c r="E139" s="21"/>
      <c r="F139" s="21" t="s">
        <v>6817</v>
      </c>
      <c r="G139" s="22"/>
      <c r="H139" s="283">
        <v>1000000</v>
      </c>
      <c r="I139" s="374"/>
      <c r="J139" s="24">
        <f t="shared" si="10"/>
        <v>384199600</v>
      </c>
      <c r="K139" s="35" t="s">
        <v>6832</v>
      </c>
      <c r="L139" s="246">
        <f t="shared" si="11"/>
        <v>1000000</v>
      </c>
      <c r="M139" s="224"/>
      <c r="N139" s="73"/>
    </row>
    <row r="140" spans="1:14" s="74" customFormat="1" ht="26.25" x14ac:dyDescent="0.25">
      <c r="A140" s="17"/>
      <c r="B140" s="18">
        <v>6</v>
      </c>
      <c r="C140" s="19" t="s">
        <v>6833</v>
      </c>
      <c r="D140" s="302" t="s">
        <v>1251</v>
      </c>
      <c r="E140" s="21"/>
      <c r="F140" s="21" t="s">
        <v>6818</v>
      </c>
      <c r="G140" s="22"/>
      <c r="H140" s="283">
        <v>800000</v>
      </c>
      <c r="I140" s="374"/>
      <c r="J140" s="24">
        <f t="shared" si="10"/>
        <v>384999600</v>
      </c>
      <c r="K140" s="35" t="s">
        <v>3648</v>
      </c>
      <c r="L140" s="246">
        <f t="shared" si="11"/>
        <v>800000</v>
      </c>
      <c r="M140" s="224"/>
      <c r="N140" s="73"/>
    </row>
    <row r="141" spans="1:14" s="74" customFormat="1" ht="26.25" x14ac:dyDescent="0.25">
      <c r="A141" s="17"/>
      <c r="B141" s="18">
        <v>6</v>
      </c>
      <c r="C141" s="19" t="s">
        <v>6834</v>
      </c>
      <c r="D141" s="302" t="s">
        <v>1433</v>
      </c>
      <c r="E141" s="21"/>
      <c r="F141" s="21" t="s">
        <v>6819</v>
      </c>
      <c r="G141" s="22"/>
      <c r="H141" s="283">
        <v>1050000</v>
      </c>
      <c r="I141" s="374"/>
      <c r="J141" s="24">
        <f t="shared" si="10"/>
        <v>386049600</v>
      </c>
      <c r="K141" s="35" t="s">
        <v>2759</v>
      </c>
      <c r="L141" s="246">
        <f t="shared" si="11"/>
        <v>1050000</v>
      </c>
      <c r="M141" s="224"/>
      <c r="N141" s="73"/>
    </row>
    <row r="142" spans="1:14" s="74" customFormat="1" ht="30" x14ac:dyDescent="0.25">
      <c r="A142" s="17"/>
      <c r="B142" s="18">
        <v>6</v>
      </c>
      <c r="C142" s="19" t="s">
        <v>6835</v>
      </c>
      <c r="D142" s="302" t="s">
        <v>2601</v>
      </c>
      <c r="E142" s="21"/>
      <c r="F142" s="21" t="s">
        <v>6820</v>
      </c>
      <c r="G142" s="22"/>
      <c r="H142" s="283">
        <v>3900000</v>
      </c>
      <c r="I142" s="374"/>
      <c r="J142" s="24">
        <f t="shared" si="10"/>
        <v>389949600</v>
      </c>
      <c r="K142" s="35" t="s">
        <v>2759</v>
      </c>
      <c r="L142" s="246">
        <f t="shared" si="11"/>
        <v>3900000</v>
      </c>
      <c r="M142" s="224"/>
      <c r="N142" s="73"/>
    </row>
    <row r="143" spans="1:14" s="74" customFormat="1" ht="26.25" x14ac:dyDescent="0.25">
      <c r="A143" s="17"/>
      <c r="B143" s="18">
        <v>6</v>
      </c>
      <c r="C143" s="19" t="s">
        <v>6836</v>
      </c>
      <c r="D143" s="302" t="s">
        <v>1244</v>
      </c>
      <c r="E143" s="21"/>
      <c r="F143" s="21" t="s">
        <v>6821</v>
      </c>
      <c r="G143" s="22"/>
      <c r="H143" s="283">
        <v>1750000</v>
      </c>
      <c r="I143" s="374"/>
      <c r="J143" s="24">
        <f t="shared" si="10"/>
        <v>391699600</v>
      </c>
      <c r="K143" s="35" t="s">
        <v>6837</v>
      </c>
      <c r="L143" s="246">
        <f t="shared" si="11"/>
        <v>1750000</v>
      </c>
      <c r="M143" s="224"/>
      <c r="N143" s="73"/>
    </row>
    <row r="144" spans="1:14" s="74" customFormat="1" ht="26.25" x14ac:dyDescent="0.25">
      <c r="A144" s="17"/>
      <c r="B144" s="18">
        <v>7</v>
      </c>
      <c r="C144" s="19" t="s">
        <v>6838</v>
      </c>
      <c r="D144" s="302" t="s">
        <v>1753</v>
      </c>
      <c r="E144" s="21"/>
      <c r="F144" s="21" t="s">
        <v>6822</v>
      </c>
      <c r="G144" s="22"/>
      <c r="H144" s="394">
        <v>800000</v>
      </c>
      <c r="I144" s="374"/>
      <c r="J144" s="24">
        <f t="shared" si="10"/>
        <v>392499600</v>
      </c>
      <c r="K144" s="35" t="s">
        <v>6839</v>
      </c>
      <c r="L144" s="246">
        <f t="shared" si="11"/>
        <v>800000</v>
      </c>
      <c r="M144" s="224"/>
      <c r="N144" s="73"/>
    </row>
    <row r="145" spans="1:14" s="74" customFormat="1" ht="26.25" x14ac:dyDescent="0.25">
      <c r="A145" s="17"/>
      <c r="B145" s="18">
        <v>7</v>
      </c>
      <c r="C145" s="19" t="s">
        <v>6840</v>
      </c>
      <c r="D145" s="302" t="s">
        <v>6082</v>
      </c>
      <c r="E145" s="21"/>
      <c r="F145" s="21" t="s">
        <v>6841</v>
      </c>
      <c r="G145" s="22"/>
      <c r="H145" s="394">
        <v>750000</v>
      </c>
      <c r="I145" s="374"/>
      <c r="J145" s="24">
        <f t="shared" si="10"/>
        <v>393249600</v>
      </c>
      <c r="K145" s="35" t="s">
        <v>3804</v>
      </c>
      <c r="L145" s="246">
        <f t="shared" si="11"/>
        <v>750000</v>
      </c>
      <c r="M145" s="224"/>
      <c r="N145" s="73"/>
    </row>
    <row r="146" spans="1:14" s="74" customFormat="1" ht="26.25" x14ac:dyDescent="0.25">
      <c r="A146" s="17"/>
      <c r="B146" s="18">
        <v>7</v>
      </c>
      <c r="C146" s="19" t="s">
        <v>6864</v>
      </c>
      <c r="D146" s="302" t="s">
        <v>1265</v>
      </c>
      <c r="E146" s="21"/>
      <c r="F146" s="21" t="s">
        <v>6842</v>
      </c>
      <c r="G146" s="22"/>
      <c r="H146" s="394">
        <v>1000000</v>
      </c>
      <c r="I146" s="374"/>
      <c r="J146" s="24">
        <f t="shared" si="10"/>
        <v>394249600</v>
      </c>
      <c r="K146" s="35" t="s">
        <v>3501</v>
      </c>
      <c r="L146" s="246">
        <f t="shared" si="11"/>
        <v>1000000</v>
      </c>
      <c r="M146" s="224"/>
      <c r="N146" s="73"/>
    </row>
    <row r="147" spans="1:14" s="74" customFormat="1" ht="25.5" x14ac:dyDescent="0.2">
      <c r="A147" s="25"/>
      <c r="B147" s="18">
        <v>7</v>
      </c>
      <c r="C147" s="19" t="s">
        <v>6865</v>
      </c>
      <c r="D147" s="302" t="s">
        <v>1267</v>
      </c>
      <c r="E147" s="21"/>
      <c r="F147" s="21" t="s">
        <v>6843</v>
      </c>
      <c r="G147" s="22"/>
      <c r="H147" s="394">
        <v>3000000</v>
      </c>
      <c r="I147" s="374"/>
      <c r="J147" s="24">
        <f t="shared" si="10"/>
        <v>397249600</v>
      </c>
      <c r="K147" s="35" t="s">
        <v>6866</v>
      </c>
      <c r="L147" s="246">
        <f t="shared" si="11"/>
        <v>3000000</v>
      </c>
      <c r="M147" s="224"/>
      <c r="N147" s="73"/>
    </row>
    <row r="148" spans="1:14" s="74" customFormat="1" ht="30" x14ac:dyDescent="0.2">
      <c r="A148" s="25"/>
      <c r="B148" s="18">
        <v>7</v>
      </c>
      <c r="C148" s="19" t="s">
        <v>6867</v>
      </c>
      <c r="D148" s="302" t="s">
        <v>2601</v>
      </c>
      <c r="E148" s="21"/>
      <c r="F148" s="21" t="s">
        <v>6844</v>
      </c>
      <c r="G148" s="22"/>
      <c r="H148" s="394">
        <v>3000000</v>
      </c>
      <c r="I148" s="374"/>
      <c r="J148" s="24">
        <f t="shared" si="10"/>
        <v>400249600</v>
      </c>
      <c r="K148" s="263" t="s">
        <v>3163</v>
      </c>
      <c r="L148" s="246">
        <f t="shared" si="11"/>
        <v>3000000</v>
      </c>
      <c r="M148" s="224"/>
      <c r="N148" s="73"/>
    </row>
    <row r="149" spans="1:14" s="74" customFormat="1" ht="25.5" x14ac:dyDescent="0.2">
      <c r="A149" s="25"/>
      <c r="B149" s="18">
        <v>7</v>
      </c>
      <c r="C149" s="19" t="s">
        <v>6868</v>
      </c>
      <c r="D149" s="302" t="s">
        <v>1433</v>
      </c>
      <c r="E149" s="21"/>
      <c r="F149" s="21" t="s">
        <v>6845</v>
      </c>
      <c r="G149" s="22"/>
      <c r="H149" s="74">
        <v>200000</v>
      </c>
      <c r="I149" s="374"/>
      <c r="J149" s="24">
        <f t="shared" si="10"/>
        <v>400449600</v>
      </c>
      <c r="K149" s="263" t="s">
        <v>6869</v>
      </c>
      <c r="L149" s="246">
        <f t="shared" si="11"/>
        <v>200000</v>
      </c>
      <c r="M149" s="224"/>
      <c r="N149" s="73"/>
    </row>
    <row r="150" spans="1:14" s="74" customFormat="1" ht="25.5" x14ac:dyDescent="0.2">
      <c r="A150" s="25"/>
      <c r="B150" s="18">
        <v>7</v>
      </c>
      <c r="C150" s="19" t="s">
        <v>6870</v>
      </c>
      <c r="D150" s="302" t="s">
        <v>6565</v>
      </c>
      <c r="E150" s="21"/>
      <c r="F150" s="21" t="s">
        <v>6846</v>
      </c>
      <c r="G150" s="22"/>
      <c r="H150" s="283">
        <v>1500000</v>
      </c>
      <c r="I150" s="373"/>
      <c r="J150" s="24">
        <f t="shared" si="10"/>
        <v>401949600</v>
      </c>
      <c r="K150" s="263" t="s">
        <v>3810</v>
      </c>
      <c r="L150" s="246">
        <f t="shared" si="11"/>
        <v>1500000</v>
      </c>
      <c r="M150" s="224"/>
      <c r="N150" s="73"/>
    </row>
    <row r="151" spans="1:14" s="74" customFormat="1" ht="25.5" x14ac:dyDescent="0.2">
      <c r="A151" s="25"/>
      <c r="B151" s="18">
        <v>7</v>
      </c>
      <c r="C151" s="19" t="s">
        <v>6871</v>
      </c>
      <c r="D151" s="302" t="s">
        <v>1594</v>
      </c>
      <c r="E151" s="21"/>
      <c r="F151" s="21" t="s">
        <v>6847</v>
      </c>
      <c r="G151" s="22"/>
      <c r="H151" s="425">
        <v>950000</v>
      </c>
      <c r="I151" s="373"/>
      <c r="J151" s="24">
        <f t="shared" si="10"/>
        <v>402899600</v>
      </c>
      <c r="K151" s="263" t="s">
        <v>3815</v>
      </c>
      <c r="L151" s="246">
        <f t="shared" si="11"/>
        <v>950000</v>
      </c>
      <c r="M151" s="224"/>
      <c r="N151" s="73"/>
    </row>
    <row r="152" spans="1:14" s="74" customFormat="1" ht="25.5" x14ac:dyDescent="0.2">
      <c r="A152" s="25"/>
      <c r="B152" s="18">
        <v>7</v>
      </c>
      <c r="C152" s="19" t="s">
        <v>6872</v>
      </c>
      <c r="D152" s="302" t="s">
        <v>1297</v>
      </c>
      <c r="E152" s="21"/>
      <c r="F152" s="21" t="s">
        <v>6848</v>
      </c>
      <c r="G152" s="22"/>
      <c r="H152" s="324">
        <v>700000</v>
      </c>
      <c r="I152" s="373"/>
      <c r="J152" s="24">
        <f t="shared" si="10"/>
        <v>403599600</v>
      </c>
      <c r="K152" s="263" t="s">
        <v>6873</v>
      </c>
      <c r="L152" s="246">
        <f t="shared" si="11"/>
        <v>700000</v>
      </c>
      <c r="M152" s="224"/>
      <c r="N152" s="73"/>
    </row>
    <row r="153" spans="1:14" s="74" customFormat="1" ht="30" x14ac:dyDescent="0.2">
      <c r="A153" s="25"/>
      <c r="B153" s="18">
        <v>7</v>
      </c>
      <c r="C153" s="19" t="s">
        <v>6874</v>
      </c>
      <c r="D153" s="302" t="s">
        <v>2627</v>
      </c>
      <c r="E153" s="21"/>
      <c r="F153" s="21" t="s">
        <v>6849</v>
      </c>
      <c r="G153" s="22"/>
      <c r="H153" s="283">
        <v>4000000</v>
      </c>
      <c r="I153" s="373"/>
      <c r="J153" s="24">
        <f t="shared" si="10"/>
        <v>407599600</v>
      </c>
      <c r="K153" s="263" t="s">
        <v>3837</v>
      </c>
      <c r="L153" s="246">
        <f t="shared" si="11"/>
        <v>4000000</v>
      </c>
      <c r="M153" s="224"/>
      <c r="N153" s="73"/>
    </row>
    <row r="154" spans="1:14" s="74" customFormat="1" ht="25.5" x14ac:dyDescent="0.2">
      <c r="A154" s="25"/>
      <c r="B154" s="18">
        <v>7</v>
      </c>
      <c r="C154" s="19" t="s">
        <v>6186</v>
      </c>
      <c r="D154" s="302" t="s">
        <v>1385</v>
      </c>
      <c r="E154" s="21"/>
      <c r="F154" s="21" t="s">
        <v>6850</v>
      </c>
      <c r="G154" s="22"/>
      <c r="H154" s="324">
        <v>1150000</v>
      </c>
      <c r="I154" s="373"/>
      <c r="J154" s="24">
        <f t="shared" si="10"/>
        <v>408749600</v>
      </c>
      <c r="K154" s="263" t="s">
        <v>2788</v>
      </c>
      <c r="L154" s="246">
        <f t="shared" si="11"/>
        <v>1150000</v>
      </c>
      <c r="M154" s="224"/>
      <c r="N154" s="73"/>
    </row>
    <row r="155" spans="1:14" s="74" customFormat="1" ht="30" x14ac:dyDescent="0.2">
      <c r="A155" s="25"/>
      <c r="B155" s="18">
        <v>8</v>
      </c>
      <c r="C155" s="19" t="s">
        <v>6877</v>
      </c>
      <c r="D155" s="302" t="s">
        <v>4343</v>
      </c>
      <c r="E155" s="21"/>
      <c r="F155" s="21" t="s">
        <v>6851</v>
      </c>
      <c r="G155" s="22"/>
      <c r="H155" s="407">
        <v>1000000</v>
      </c>
      <c r="I155" s="373"/>
      <c r="J155" s="24">
        <f t="shared" si="10"/>
        <v>409749600</v>
      </c>
      <c r="K155" s="35" t="s">
        <v>6878</v>
      </c>
      <c r="L155" s="246">
        <f t="shared" si="11"/>
        <v>1000000</v>
      </c>
      <c r="M155" s="224"/>
      <c r="N155" s="73"/>
    </row>
    <row r="156" spans="1:14" s="74" customFormat="1" ht="25.5" x14ac:dyDescent="0.2">
      <c r="A156" s="25"/>
      <c r="B156" s="18">
        <v>8</v>
      </c>
      <c r="C156" s="19" t="s">
        <v>6884</v>
      </c>
      <c r="D156" s="302" t="s">
        <v>1476</v>
      </c>
      <c r="E156" s="21"/>
      <c r="F156" s="21" t="s">
        <v>6852</v>
      </c>
      <c r="G156" s="22"/>
      <c r="H156" s="407">
        <v>1500000</v>
      </c>
      <c r="I156" s="373"/>
      <c r="J156" s="24">
        <f t="shared" si="10"/>
        <v>411249600</v>
      </c>
      <c r="K156" s="35" t="s">
        <v>6239</v>
      </c>
      <c r="L156" s="246">
        <f t="shared" si="11"/>
        <v>1500000</v>
      </c>
      <c r="M156" s="224"/>
      <c r="N156" s="73"/>
    </row>
    <row r="157" spans="1:14" s="74" customFormat="1" ht="25.5" x14ac:dyDescent="0.2">
      <c r="A157" s="25"/>
      <c r="B157" s="18">
        <v>8</v>
      </c>
      <c r="C157" s="19" t="s">
        <v>6885</v>
      </c>
      <c r="D157" s="302" t="s">
        <v>5931</v>
      </c>
      <c r="E157" s="21"/>
      <c r="F157" s="21" t="s">
        <v>6853</v>
      </c>
      <c r="G157" s="22"/>
      <c r="H157" s="407">
        <v>7500000</v>
      </c>
      <c r="I157" s="373"/>
      <c r="J157" s="24">
        <f t="shared" si="10"/>
        <v>418749600</v>
      </c>
      <c r="K157" s="35" t="s">
        <v>6886</v>
      </c>
      <c r="L157" s="246">
        <f t="shared" si="11"/>
        <v>7500000</v>
      </c>
      <c r="M157" s="224"/>
      <c r="N157" s="73"/>
    </row>
    <row r="158" spans="1:14" s="74" customFormat="1" ht="25.5" x14ac:dyDescent="0.2">
      <c r="A158" s="237"/>
      <c r="B158" s="18">
        <v>8</v>
      </c>
      <c r="C158" s="19" t="s">
        <v>6887</v>
      </c>
      <c r="D158" s="302" t="s">
        <v>1476</v>
      </c>
      <c r="E158" s="84"/>
      <c r="F158" s="21" t="s">
        <v>6854</v>
      </c>
      <c r="G158" s="238"/>
      <c r="H158" s="324">
        <v>2500000</v>
      </c>
      <c r="I158" s="374"/>
      <c r="J158" s="24">
        <f t="shared" si="10"/>
        <v>421249600</v>
      </c>
      <c r="K158" s="35" t="s">
        <v>4099</v>
      </c>
      <c r="L158" s="246">
        <f t="shared" si="11"/>
        <v>2500000</v>
      </c>
      <c r="M158" s="399"/>
      <c r="N158" s="73"/>
    </row>
    <row r="159" spans="1:14" s="74" customFormat="1" ht="25.5" x14ac:dyDescent="0.2">
      <c r="A159" s="237"/>
      <c r="B159" s="18">
        <v>8</v>
      </c>
      <c r="C159" s="19" t="s">
        <v>7148</v>
      </c>
      <c r="D159" s="302"/>
      <c r="E159" s="84"/>
      <c r="F159" s="21" t="s">
        <v>7149</v>
      </c>
      <c r="G159" s="238"/>
      <c r="H159" s="324"/>
      <c r="I159" s="374">
        <v>343500</v>
      </c>
      <c r="J159" s="24">
        <f>+J158-I159</f>
        <v>420906100</v>
      </c>
      <c r="K159" s="35"/>
      <c r="L159" s="246">
        <f>-I159</f>
        <v>-343500</v>
      </c>
      <c r="M159" s="399"/>
      <c r="N159" s="73"/>
    </row>
    <row r="160" spans="1:14" s="74" customFormat="1" ht="30" x14ac:dyDescent="0.2">
      <c r="A160" s="237"/>
      <c r="B160" s="18">
        <v>9</v>
      </c>
      <c r="C160" s="19" t="s">
        <v>6888</v>
      </c>
      <c r="D160" s="302" t="s">
        <v>4343</v>
      </c>
      <c r="E160" s="84"/>
      <c r="F160" s="21" t="s">
        <v>6855</v>
      </c>
      <c r="G160" s="238"/>
      <c r="H160" s="407">
        <v>4000000</v>
      </c>
      <c r="I160" s="374"/>
      <c r="J160" s="24">
        <f>+J159+H160</f>
        <v>424906100</v>
      </c>
      <c r="K160" s="35" t="s">
        <v>1393</v>
      </c>
      <c r="L160" s="246">
        <f>+H160</f>
        <v>4000000</v>
      </c>
      <c r="M160" s="399"/>
      <c r="N160" s="73"/>
    </row>
    <row r="161" spans="1:14" s="38" customFormat="1" ht="25.5" x14ac:dyDescent="0.2">
      <c r="A161" s="81"/>
      <c r="B161" s="18">
        <v>9</v>
      </c>
      <c r="C161" s="77" t="s">
        <v>6889</v>
      </c>
      <c r="D161" s="302" t="s">
        <v>1594</v>
      </c>
      <c r="E161" s="84"/>
      <c r="F161" s="21" t="s">
        <v>6856</v>
      </c>
      <c r="G161" s="84"/>
      <c r="H161" s="407">
        <v>1200000</v>
      </c>
      <c r="I161" s="375"/>
      <c r="J161" s="24">
        <f t="shared" ref="J161:J224" si="12">+J160+H161</f>
        <v>426106100</v>
      </c>
      <c r="K161" s="80" t="s">
        <v>2622</v>
      </c>
      <c r="L161" s="246">
        <f t="shared" si="11"/>
        <v>1200000</v>
      </c>
      <c r="M161" s="400"/>
    </row>
    <row r="162" spans="1:14" s="38" customFormat="1" ht="25.5" x14ac:dyDescent="0.2">
      <c r="A162" s="81"/>
      <c r="B162" s="18">
        <v>9</v>
      </c>
      <c r="C162" s="77" t="s">
        <v>6890</v>
      </c>
      <c r="D162" s="302" t="s">
        <v>1385</v>
      </c>
      <c r="E162" s="84"/>
      <c r="F162" s="21" t="s">
        <v>6857</v>
      </c>
      <c r="G162" s="84"/>
      <c r="H162" s="407">
        <v>2000000</v>
      </c>
      <c r="I162" s="375"/>
      <c r="J162" s="24">
        <f t="shared" si="12"/>
        <v>428106100</v>
      </c>
      <c r="K162" s="80"/>
      <c r="L162" s="246">
        <f t="shared" si="11"/>
        <v>2000000</v>
      </c>
      <c r="M162" s="400"/>
    </row>
    <row r="163" spans="1:14" s="38" customFormat="1" ht="30" x14ac:dyDescent="0.2">
      <c r="A163" s="81"/>
      <c r="B163" s="18">
        <v>9</v>
      </c>
      <c r="C163" s="77" t="s">
        <v>6891</v>
      </c>
      <c r="D163" s="302" t="s">
        <v>219</v>
      </c>
      <c r="E163" s="84"/>
      <c r="F163" s="21" t="s">
        <v>6858</v>
      </c>
      <c r="G163" s="84"/>
      <c r="H163" s="324">
        <v>2500000</v>
      </c>
      <c r="I163" s="375"/>
      <c r="J163" s="24">
        <f t="shared" si="12"/>
        <v>430606100</v>
      </c>
      <c r="K163" s="80" t="s">
        <v>6892</v>
      </c>
      <c r="L163" s="246">
        <f t="shared" si="11"/>
        <v>2500000</v>
      </c>
      <c r="M163" s="400"/>
    </row>
    <row r="164" spans="1:14" s="38" customFormat="1" ht="25.5" x14ac:dyDescent="0.2">
      <c r="A164" s="81"/>
      <c r="B164" s="18">
        <v>9</v>
      </c>
      <c r="C164" s="77" t="s">
        <v>6893</v>
      </c>
      <c r="D164" s="302" t="s">
        <v>1260</v>
      </c>
      <c r="E164" s="21"/>
      <c r="F164" s="21" t="s">
        <v>6859</v>
      </c>
      <c r="G164" s="84"/>
      <c r="H164" s="324">
        <v>1100000</v>
      </c>
      <c r="I164" s="375"/>
      <c r="J164" s="24">
        <f t="shared" si="12"/>
        <v>431706100</v>
      </c>
      <c r="K164" s="80" t="s">
        <v>3457</v>
      </c>
      <c r="L164" s="246">
        <f t="shared" si="11"/>
        <v>1100000</v>
      </c>
      <c r="M164" s="400"/>
    </row>
    <row r="165" spans="1:14" s="38" customFormat="1" ht="30" x14ac:dyDescent="0.2">
      <c r="A165" s="81"/>
      <c r="B165" s="18">
        <v>9</v>
      </c>
      <c r="C165" s="77" t="s">
        <v>6894</v>
      </c>
      <c r="D165" s="302" t="s">
        <v>3118</v>
      </c>
      <c r="E165" s="21"/>
      <c r="F165" s="21" t="s">
        <v>6860</v>
      </c>
      <c r="G165" s="84"/>
      <c r="H165" s="324">
        <v>4000000</v>
      </c>
      <c r="I165" s="375"/>
      <c r="J165" s="24">
        <f t="shared" si="12"/>
        <v>435706100</v>
      </c>
      <c r="K165" s="80" t="s">
        <v>6895</v>
      </c>
      <c r="L165" s="246">
        <f t="shared" si="11"/>
        <v>4000000</v>
      </c>
      <c r="M165" s="400"/>
    </row>
    <row r="166" spans="1:14" s="38" customFormat="1" ht="30" x14ac:dyDescent="0.2">
      <c r="A166" s="81"/>
      <c r="B166" s="18">
        <v>9</v>
      </c>
      <c r="C166" s="77" t="s">
        <v>6896</v>
      </c>
      <c r="D166" s="302" t="s">
        <v>4343</v>
      </c>
      <c r="E166" s="21"/>
      <c r="F166" s="21" t="s">
        <v>6861</v>
      </c>
      <c r="G166" s="84"/>
      <c r="H166" s="283">
        <v>5000000</v>
      </c>
      <c r="I166" s="375"/>
      <c r="J166" s="24">
        <f t="shared" si="12"/>
        <v>440706100</v>
      </c>
      <c r="K166" s="80" t="s">
        <v>5976</v>
      </c>
      <c r="L166" s="246">
        <f t="shared" si="11"/>
        <v>5000000</v>
      </c>
      <c r="M166" s="400"/>
    </row>
    <row r="167" spans="1:14" s="38" customFormat="1" ht="25.5" x14ac:dyDescent="0.2">
      <c r="A167" s="81"/>
      <c r="B167" s="18">
        <v>9</v>
      </c>
      <c r="C167" s="77" t="s">
        <v>6897</v>
      </c>
      <c r="D167" s="302" t="s">
        <v>622</v>
      </c>
      <c r="E167" s="21"/>
      <c r="F167" s="21" t="s">
        <v>6862</v>
      </c>
      <c r="G167" s="84"/>
      <c r="H167" s="425">
        <v>1000000</v>
      </c>
      <c r="I167" s="375"/>
      <c r="J167" s="24">
        <f t="shared" si="12"/>
        <v>441706100</v>
      </c>
      <c r="K167" s="80" t="s">
        <v>6108</v>
      </c>
      <c r="L167" s="246">
        <f t="shared" si="11"/>
        <v>1000000</v>
      </c>
      <c r="M167" s="400"/>
    </row>
    <row r="168" spans="1:14" s="38" customFormat="1" ht="25.5" x14ac:dyDescent="0.2">
      <c r="A168" s="81"/>
      <c r="B168" s="18">
        <v>9</v>
      </c>
      <c r="C168" s="77" t="s">
        <v>6898</v>
      </c>
      <c r="D168" s="302" t="s">
        <v>1265</v>
      </c>
      <c r="E168" s="21"/>
      <c r="F168" s="21" t="s">
        <v>6863</v>
      </c>
      <c r="G168" s="84"/>
      <c r="H168" s="324">
        <v>9500000</v>
      </c>
      <c r="I168" s="375"/>
      <c r="J168" s="24">
        <f t="shared" si="12"/>
        <v>451206100</v>
      </c>
      <c r="K168" s="80" t="s">
        <v>6899</v>
      </c>
      <c r="L168" s="246">
        <f t="shared" si="11"/>
        <v>9500000</v>
      </c>
      <c r="M168" s="400"/>
    </row>
    <row r="169" spans="1:14" s="38" customFormat="1" ht="25.5" x14ac:dyDescent="0.2">
      <c r="A169" s="81"/>
      <c r="B169" s="18">
        <v>9</v>
      </c>
      <c r="C169" s="77" t="s">
        <v>6900</v>
      </c>
      <c r="D169" s="302" t="s">
        <v>1297</v>
      </c>
      <c r="E169" s="21"/>
      <c r="F169" s="21" t="s">
        <v>6879</v>
      </c>
      <c r="G169" s="84"/>
      <c r="H169" s="283">
        <v>840000</v>
      </c>
      <c r="I169" s="375"/>
      <c r="J169" s="24">
        <f t="shared" si="12"/>
        <v>452046100</v>
      </c>
      <c r="K169" s="80" t="s">
        <v>3544</v>
      </c>
      <c r="L169" s="246">
        <f t="shared" si="11"/>
        <v>840000</v>
      </c>
      <c r="M169" s="400"/>
    </row>
    <row r="170" spans="1:14" s="38" customFormat="1" ht="25.5" x14ac:dyDescent="0.2">
      <c r="A170" s="81"/>
      <c r="B170" s="18">
        <v>9</v>
      </c>
      <c r="C170" s="187" t="s">
        <v>6901</v>
      </c>
      <c r="D170" s="301" t="s">
        <v>1385</v>
      </c>
      <c r="E170" s="13"/>
      <c r="F170" s="21" t="s">
        <v>6880</v>
      </c>
      <c r="G170" s="84"/>
      <c r="H170" s="324">
        <v>1150000</v>
      </c>
      <c r="I170" s="125"/>
      <c r="J170" s="24">
        <f t="shared" si="12"/>
        <v>453196100</v>
      </c>
      <c r="K170" s="80" t="s">
        <v>2364</v>
      </c>
      <c r="L170" s="246">
        <f t="shared" si="11"/>
        <v>1150000</v>
      </c>
      <c r="M170" s="347"/>
    </row>
    <row r="171" spans="1:14" s="38" customFormat="1" ht="30" x14ac:dyDescent="0.2">
      <c r="A171" s="81"/>
      <c r="B171" s="18">
        <v>9</v>
      </c>
      <c r="C171" s="187" t="s">
        <v>6582</v>
      </c>
      <c r="D171" s="301" t="s">
        <v>2482</v>
      </c>
      <c r="E171" s="13"/>
      <c r="F171" s="21" t="s">
        <v>6881</v>
      </c>
      <c r="G171" s="84"/>
      <c r="H171" s="324">
        <v>2000000</v>
      </c>
      <c r="I171" s="125"/>
      <c r="J171" s="24">
        <f t="shared" si="12"/>
        <v>455196100</v>
      </c>
      <c r="K171" s="80" t="s">
        <v>5829</v>
      </c>
      <c r="L171" s="246">
        <f t="shared" si="11"/>
        <v>2000000</v>
      </c>
      <c r="M171" s="347"/>
    </row>
    <row r="172" spans="1:14" s="38" customFormat="1" ht="30" x14ac:dyDescent="0.2">
      <c r="A172" s="75"/>
      <c r="B172" s="18">
        <v>9</v>
      </c>
      <c r="C172" s="187" t="s">
        <v>6902</v>
      </c>
      <c r="D172" s="301" t="s">
        <v>2627</v>
      </c>
      <c r="E172" s="13"/>
      <c r="F172" s="21" t="s">
        <v>6882</v>
      </c>
      <c r="G172" s="84"/>
      <c r="H172" s="324">
        <v>2850000</v>
      </c>
      <c r="I172" s="312"/>
      <c r="J172" s="24">
        <f t="shared" si="12"/>
        <v>458046100</v>
      </c>
      <c r="K172" s="80" t="s">
        <v>2364</v>
      </c>
      <c r="L172" s="246">
        <f t="shared" si="11"/>
        <v>2850000</v>
      </c>
      <c r="M172" s="347"/>
    </row>
    <row r="173" spans="1:14" s="38" customFormat="1" ht="25.5" x14ac:dyDescent="0.2">
      <c r="A173" s="75"/>
      <c r="B173" s="18">
        <v>12</v>
      </c>
      <c r="C173" s="187" t="s">
        <v>6997</v>
      </c>
      <c r="D173" s="301" t="s">
        <v>1385</v>
      </c>
      <c r="E173" s="13"/>
      <c r="F173" s="21" t="s">
        <v>6883</v>
      </c>
      <c r="G173" s="84"/>
      <c r="H173" s="466">
        <v>950000</v>
      </c>
      <c r="I173" s="312"/>
      <c r="J173" s="24">
        <f t="shared" si="12"/>
        <v>458996100</v>
      </c>
      <c r="K173" s="80" t="s">
        <v>2435</v>
      </c>
      <c r="L173" s="246">
        <f t="shared" si="11"/>
        <v>950000</v>
      </c>
      <c r="M173" s="401"/>
    </row>
    <row r="174" spans="1:14" s="38" customFormat="1" ht="25.5" x14ac:dyDescent="0.2">
      <c r="A174" s="75"/>
      <c r="B174" s="18">
        <v>12</v>
      </c>
      <c r="C174" s="77" t="s">
        <v>6998</v>
      </c>
      <c r="D174" s="302" t="s">
        <v>6084</v>
      </c>
      <c r="E174" s="21"/>
      <c r="F174" s="21" t="s">
        <v>6903</v>
      </c>
      <c r="G174" s="21"/>
      <c r="H174" s="466">
        <v>1000000</v>
      </c>
      <c r="I174" s="136"/>
      <c r="J174" s="24">
        <f t="shared" si="12"/>
        <v>459996100</v>
      </c>
      <c r="K174" s="80" t="s">
        <v>5428</v>
      </c>
      <c r="L174" s="246">
        <f t="shared" si="11"/>
        <v>1000000</v>
      </c>
      <c r="M174" s="401"/>
    </row>
    <row r="175" spans="1:14" s="38" customFormat="1" ht="25.5" x14ac:dyDescent="0.2">
      <c r="A175" s="75"/>
      <c r="B175" s="18">
        <v>12</v>
      </c>
      <c r="C175" s="77" t="s">
        <v>6999</v>
      </c>
      <c r="D175" s="21" t="s">
        <v>7000</v>
      </c>
      <c r="E175" s="21"/>
      <c r="F175" s="21" t="s">
        <v>6904</v>
      </c>
      <c r="G175" s="21"/>
      <c r="H175" s="466">
        <v>850000</v>
      </c>
      <c r="I175" s="136"/>
      <c r="J175" s="24">
        <f t="shared" si="12"/>
        <v>460846100</v>
      </c>
      <c r="K175" s="80" t="s">
        <v>5818</v>
      </c>
      <c r="L175" s="246">
        <f t="shared" si="11"/>
        <v>850000</v>
      </c>
      <c r="M175" s="401"/>
    </row>
    <row r="176" spans="1:14" s="91" customFormat="1" ht="25.5" x14ac:dyDescent="0.2">
      <c r="A176" s="81"/>
      <c r="B176" s="18">
        <v>12</v>
      </c>
      <c r="C176" s="77" t="s">
        <v>7001</v>
      </c>
      <c r="D176" s="21" t="s">
        <v>1244</v>
      </c>
      <c r="E176" s="21"/>
      <c r="F176" s="21" t="s">
        <v>6905</v>
      </c>
      <c r="G176" s="21"/>
      <c r="H176" s="423">
        <v>770000</v>
      </c>
      <c r="I176" s="380"/>
      <c r="J176" s="24">
        <f t="shared" si="12"/>
        <v>461616100</v>
      </c>
      <c r="K176" s="87" t="s">
        <v>6075</v>
      </c>
      <c r="L176" s="246">
        <f t="shared" si="11"/>
        <v>770000</v>
      </c>
      <c r="M176" s="402"/>
      <c r="N176" s="90"/>
    </row>
    <row r="177" spans="1:17" s="91" customFormat="1" ht="25.5" x14ac:dyDescent="0.2">
      <c r="A177" s="81"/>
      <c r="B177" s="18">
        <v>12</v>
      </c>
      <c r="C177" s="77" t="s">
        <v>7002</v>
      </c>
      <c r="D177" s="21" t="s">
        <v>2482</v>
      </c>
      <c r="E177" s="21"/>
      <c r="F177" s="21" t="s">
        <v>6906</v>
      </c>
      <c r="G177" s="21"/>
      <c r="H177" s="423">
        <v>4000000</v>
      </c>
      <c r="I177" s="380"/>
      <c r="J177" s="24">
        <f t="shared" si="12"/>
        <v>465616100</v>
      </c>
      <c r="K177" s="87" t="s">
        <v>1160</v>
      </c>
      <c r="L177" s="246">
        <f t="shared" si="11"/>
        <v>4000000</v>
      </c>
      <c r="M177" s="402"/>
      <c r="N177" s="90"/>
    </row>
    <row r="178" spans="1:17" s="91" customFormat="1" ht="25.5" x14ac:dyDescent="0.2">
      <c r="A178" s="81"/>
      <c r="B178" s="18">
        <v>12</v>
      </c>
      <c r="C178" s="77" t="s">
        <v>7003</v>
      </c>
      <c r="D178" s="21" t="s">
        <v>3118</v>
      </c>
      <c r="E178" s="21"/>
      <c r="F178" s="21" t="s">
        <v>6907</v>
      </c>
      <c r="G178" s="21"/>
      <c r="H178" s="423">
        <v>2500000</v>
      </c>
      <c r="I178" s="380"/>
      <c r="J178" s="24">
        <f t="shared" si="12"/>
        <v>468116100</v>
      </c>
      <c r="K178" s="87" t="s">
        <v>7004</v>
      </c>
      <c r="L178" s="246">
        <f t="shared" si="11"/>
        <v>2500000</v>
      </c>
      <c r="M178" s="402"/>
      <c r="N178" s="90"/>
    </row>
    <row r="179" spans="1:17" s="91" customFormat="1" ht="25.5" x14ac:dyDescent="0.2">
      <c r="A179" s="81"/>
      <c r="B179" s="18">
        <v>12</v>
      </c>
      <c r="C179" s="77" t="s">
        <v>7005</v>
      </c>
      <c r="D179" s="21" t="s">
        <v>1297</v>
      </c>
      <c r="E179" s="21"/>
      <c r="F179" s="21" t="s">
        <v>6908</v>
      </c>
      <c r="G179" s="21"/>
      <c r="H179" s="423">
        <v>4000000</v>
      </c>
      <c r="I179" s="380"/>
      <c r="J179" s="24">
        <f t="shared" si="12"/>
        <v>472116100</v>
      </c>
      <c r="K179" s="87" t="s">
        <v>7006</v>
      </c>
      <c r="L179" s="246">
        <f t="shared" si="11"/>
        <v>4000000</v>
      </c>
      <c r="M179" s="402"/>
      <c r="N179" s="90"/>
    </row>
    <row r="180" spans="1:17" s="91" customFormat="1" ht="25.5" x14ac:dyDescent="0.2">
      <c r="A180" s="81"/>
      <c r="B180" s="18">
        <v>12</v>
      </c>
      <c r="C180" s="77" t="s">
        <v>7007</v>
      </c>
      <c r="D180" s="21" t="s">
        <v>1433</v>
      </c>
      <c r="E180" s="21"/>
      <c r="F180" s="21" t="s">
        <v>6909</v>
      </c>
      <c r="G180" s="21"/>
      <c r="H180" s="467">
        <v>300000</v>
      </c>
      <c r="I180" s="380"/>
      <c r="J180" s="24">
        <f t="shared" si="12"/>
        <v>472416100</v>
      </c>
      <c r="K180" s="87" t="s">
        <v>2371</v>
      </c>
      <c r="L180" s="246">
        <f t="shared" si="11"/>
        <v>300000</v>
      </c>
      <c r="M180" s="402"/>
      <c r="N180" s="90"/>
    </row>
    <row r="181" spans="1:17" s="91" customFormat="1" ht="25.5" x14ac:dyDescent="0.2">
      <c r="A181" s="81"/>
      <c r="B181" s="18">
        <v>12</v>
      </c>
      <c r="C181" s="77" t="s">
        <v>7008</v>
      </c>
      <c r="D181" s="21" t="s">
        <v>1479</v>
      </c>
      <c r="E181" s="21"/>
      <c r="F181" s="21" t="s">
        <v>6910</v>
      </c>
      <c r="G181" s="21"/>
      <c r="H181" s="423">
        <v>800000</v>
      </c>
      <c r="I181" s="380"/>
      <c r="J181" s="24">
        <f t="shared" si="12"/>
        <v>473216100</v>
      </c>
      <c r="K181" s="87" t="s">
        <v>3617</v>
      </c>
      <c r="L181" s="246">
        <f t="shared" si="11"/>
        <v>800000</v>
      </c>
      <c r="M181" s="402"/>
      <c r="N181" s="90"/>
    </row>
    <row r="182" spans="1:17" s="91" customFormat="1" ht="25.5" x14ac:dyDescent="0.2">
      <c r="A182" s="92"/>
      <c r="B182" s="18">
        <v>12</v>
      </c>
      <c r="C182" s="113" t="s">
        <v>7009</v>
      </c>
      <c r="D182" s="21" t="s">
        <v>1297</v>
      </c>
      <c r="E182" s="21"/>
      <c r="F182" s="21" t="s">
        <v>6911</v>
      </c>
      <c r="G182" s="106"/>
      <c r="H182" s="423">
        <v>800000</v>
      </c>
      <c r="I182" s="380"/>
      <c r="J182" s="24">
        <f t="shared" si="12"/>
        <v>474016100</v>
      </c>
      <c r="K182" s="87" t="s">
        <v>1806</v>
      </c>
      <c r="L182" s="246">
        <f t="shared" si="11"/>
        <v>800000</v>
      </c>
      <c r="M182" s="402"/>
      <c r="N182" s="90"/>
    </row>
    <row r="183" spans="1:17" s="96" customFormat="1" ht="25.5" x14ac:dyDescent="0.2">
      <c r="A183" s="81"/>
      <c r="B183" s="18">
        <v>12</v>
      </c>
      <c r="C183" s="19" t="s">
        <v>7010</v>
      </c>
      <c r="D183" s="7" t="s">
        <v>2482</v>
      </c>
      <c r="E183" s="21"/>
      <c r="F183" s="21" t="s">
        <v>6912</v>
      </c>
      <c r="G183" s="114"/>
      <c r="H183" s="423">
        <v>5000000</v>
      </c>
      <c r="I183" s="376"/>
      <c r="J183" s="24">
        <f t="shared" si="12"/>
        <v>479016100</v>
      </c>
      <c r="K183" s="87" t="s">
        <v>2365</v>
      </c>
      <c r="L183" s="246">
        <f t="shared" si="11"/>
        <v>5000000</v>
      </c>
      <c r="M183" s="108"/>
      <c r="N183" s="97"/>
      <c r="O183" s="98"/>
      <c r="P183" s="98"/>
      <c r="Q183" s="99"/>
    </row>
    <row r="184" spans="1:17" s="91" customFormat="1" ht="25.5" x14ac:dyDescent="0.2">
      <c r="A184" s="100"/>
      <c r="B184" s="18">
        <v>12</v>
      </c>
      <c r="C184" s="119" t="s">
        <v>7011</v>
      </c>
      <c r="D184" s="7" t="s">
        <v>3118</v>
      </c>
      <c r="E184" s="21"/>
      <c r="F184" s="21" t="s">
        <v>6913</v>
      </c>
      <c r="G184" s="120"/>
      <c r="H184" s="423">
        <v>2000000</v>
      </c>
      <c r="I184" s="380"/>
      <c r="J184" s="24">
        <f t="shared" si="12"/>
        <v>481016100</v>
      </c>
      <c r="K184" s="87" t="s">
        <v>7012</v>
      </c>
      <c r="L184" s="246">
        <f t="shared" si="11"/>
        <v>2000000</v>
      </c>
      <c r="M184" s="402"/>
      <c r="N184" s="102"/>
      <c r="O184" s="103"/>
      <c r="P184" s="103"/>
    </row>
    <row r="185" spans="1:17" s="91" customFormat="1" ht="25.5" x14ac:dyDescent="0.2">
      <c r="A185" s="81"/>
      <c r="B185" s="18">
        <v>12</v>
      </c>
      <c r="C185" s="77" t="s">
        <v>6692</v>
      </c>
      <c r="D185" s="7" t="s">
        <v>2482</v>
      </c>
      <c r="E185" s="21"/>
      <c r="F185" s="21" t="s">
        <v>6914</v>
      </c>
      <c r="G185" s="21"/>
      <c r="H185" s="423">
        <v>1500000</v>
      </c>
      <c r="I185" s="380"/>
      <c r="J185" s="24">
        <f t="shared" si="12"/>
        <v>482516100</v>
      </c>
      <c r="K185" s="87" t="s">
        <v>3546</v>
      </c>
      <c r="L185" s="246">
        <f t="shared" si="11"/>
        <v>1500000</v>
      </c>
      <c r="M185" s="402"/>
      <c r="N185" s="90"/>
    </row>
    <row r="186" spans="1:17" s="91" customFormat="1" ht="25.5" x14ac:dyDescent="0.2">
      <c r="A186" s="81"/>
      <c r="B186" s="18">
        <v>12</v>
      </c>
      <c r="C186" s="77" t="s">
        <v>7013</v>
      </c>
      <c r="D186" s="7" t="s">
        <v>3118</v>
      </c>
      <c r="E186" s="21"/>
      <c r="F186" s="21" t="s">
        <v>6915</v>
      </c>
      <c r="G186" s="21"/>
      <c r="H186" s="423">
        <v>3000000</v>
      </c>
      <c r="I186" s="380"/>
      <c r="J186" s="24">
        <f t="shared" si="12"/>
        <v>485516100</v>
      </c>
      <c r="K186" s="87" t="s">
        <v>7014</v>
      </c>
      <c r="L186" s="246">
        <f t="shared" si="11"/>
        <v>3000000</v>
      </c>
      <c r="M186" s="402"/>
      <c r="N186" s="90"/>
    </row>
    <row r="187" spans="1:17" s="91" customFormat="1" ht="25.5" x14ac:dyDescent="0.2">
      <c r="A187" s="81"/>
      <c r="B187" s="18">
        <v>12</v>
      </c>
      <c r="C187" s="77" t="s">
        <v>7015</v>
      </c>
      <c r="D187" s="21" t="s">
        <v>1395</v>
      </c>
      <c r="E187" s="21"/>
      <c r="F187" s="21" t="s">
        <v>6916</v>
      </c>
      <c r="G187" s="21"/>
      <c r="H187" s="423">
        <v>900000</v>
      </c>
      <c r="I187" s="380"/>
      <c r="J187" s="24">
        <f t="shared" si="12"/>
        <v>486416100</v>
      </c>
      <c r="K187" s="87" t="s">
        <v>4486</v>
      </c>
      <c r="L187" s="246">
        <f t="shared" si="11"/>
        <v>900000</v>
      </c>
      <c r="M187" s="402"/>
      <c r="N187" s="90"/>
    </row>
    <row r="188" spans="1:17" s="91" customFormat="1" ht="25.5" x14ac:dyDescent="0.2">
      <c r="A188" s="81"/>
      <c r="B188" s="18">
        <v>12</v>
      </c>
      <c r="C188" s="77" t="s">
        <v>7016</v>
      </c>
      <c r="D188" s="21" t="s">
        <v>1433</v>
      </c>
      <c r="E188" s="21"/>
      <c r="F188" s="21" t="s">
        <v>6917</v>
      </c>
      <c r="G188" s="21"/>
      <c r="H188" s="466">
        <v>1310000</v>
      </c>
      <c r="I188" s="380"/>
      <c r="J188" s="24">
        <f t="shared" si="12"/>
        <v>487726100</v>
      </c>
      <c r="K188" s="87" t="s">
        <v>2794</v>
      </c>
      <c r="L188" s="246">
        <f t="shared" si="11"/>
        <v>1310000</v>
      </c>
      <c r="M188" s="402"/>
      <c r="N188" s="90"/>
    </row>
    <row r="189" spans="1:17" s="91" customFormat="1" ht="25.5" x14ac:dyDescent="0.2">
      <c r="A189" s="81"/>
      <c r="B189" s="18">
        <v>12</v>
      </c>
      <c r="C189" s="77" t="s">
        <v>7018</v>
      </c>
      <c r="D189" s="21" t="s">
        <v>1594</v>
      </c>
      <c r="E189" s="21"/>
      <c r="F189" s="21" t="s">
        <v>6918</v>
      </c>
      <c r="G189" s="21"/>
      <c r="H189" s="466">
        <v>3000000</v>
      </c>
      <c r="I189" s="380"/>
      <c r="J189" s="24">
        <f t="shared" si="12"/>
        <v>490726100</v>
      </c>
      <c r="K189" s="87" t="s">
        <v>7017</v>
      </c>
      <c r="L189" s="246">
        <f t="shared" si="11"/>
        <v>3000000</v>
      </c>
      <c r="M189" s="402"/>
      <c r="N189" s="90"/>
    </row>
    <row r="190" spans="1:17" ht="25.5" x14ac:dyDescent="0.2">
      <c r="A190" s="75"/>
      <c r="B190" s="18">
        <v>12</v>
      </c>
      <c r="C190" s="77" t="s">
        <v>7018</v>
      </c>
      <c r="D190" s="21" t="s">
        <v>1594</v>
      </c>
      <c r="E190" s="21"/>
      <c r="F190" s="21" t="s">
        <v>6919</v>
      </c>
      <c r="G190" s="21"/>
      <c r="H190" s="466">
        <v>320000</v>
      </c>
      <c r="I190" s="23"/>
      <c r="J190" s="24">
        <f t="shared" si="12"/>
        <v>491046100</v>
      </c>
      <c r="K190" s="80" t="s">
        <v>7017</v>
      </c>
      <c r="L190" s="246">
        <f t="shared" si="11"/>
        <v>320000</v>
      </c>
      <c r="M190" s="65"/>
    </row>
    <row r="191" spans="1:17" ht="25.5" x14ac:dyDescent="0.2">
      <c r="A191" s="75"/>
      <c r="B191" s="18">
        <v>12</v>
      </c>
      <c r="C191" s="77" t="s">
        <v>7019</v>
      </c>
      <c r="D191" s="21" t="s">
        <v>1297</v>
      </c>
      <c r="E191" s="21"/>
      <c r="F191" s="21" t="s">
        <v>6920</v>
      </c>
      <c r="G191" s="21"/>
      <c r="H191" s="466">
        <v>1000000</v>
      </c>
      <c r="I191" s="23"/>
      <c r="J191" s="24">
        <f t="shared" si="12"/>
        <v>492046100</v>
      </c>
      <c r="K191" s="80" t="s">
        <v>5300</v>
      </c>
      <c r="L191" s="246">
        <f t="shared" si="11"/>
        <v>1000000</v>
      </c>
      <c r="M191" s="65"/>
    </row>
    <row r="192" spans="1:17" ht="25.5" x14ac:dyDescent="0.2">
      <c r="A192" s="75"/>
      <c r="B192" s="18">
        <v>12</v>
      </c>
      <c r="C192" s="77" t="s">
        <v>7020</v>
      </c>
      <c r="D192" s="21" t="s">
        <v>1265</v>
      </c>
      <c r="E192" s="21"/>
      <c r="F192" s="21" t="s">
        <v>6921</v>
      </c>
      <c r="G192" s="21"/>
      <c r="H192" s="407">
        <v>2000000</v>
      </c>
      <c r="I192" s="23"/>
      <c r="J192" s="24">
        <f t="shared" si="12"/>
        <v>494046100</v>
      </c>
      <c r="K192" s="80" t="s">
        <v>3657</v>
      </c>
      <c r="L192" s="246">
        <f t="shared" si="11"/>
        <v>2000000</v>
      </c>
      <c r="M192" s="65"/>
    </row>
    <row r="193" spans="1:13" ht="25.5" x14ac:dyDescent="0.2">
      <c r="A193" s="75"/>
      <c r="B193" s="18">
        <v>12</v>
      </c>
      <c r="C193" s="77" t="s">
        <v>7021</v>
      </c>
      <c r="D193" s="21" t="s">
        <v>1297</v>
      </c>
      <c r="E193" s="21"/>
      <c r="F193" s="21" t="s">
        <v>6922</v>
      </c>
      <c r="G193" s="21"/>
      <c r="H193" s="407">
        <v>1500000</v>
      </c>
      <c r="I193" s="23"/>
      <c r="J193" s="24">
        <f t="shared" si="12"/>
        <v>495546100</v>
      </c>
      <c r="K193" s="80" t="s">
        <v>7022</v>
      </c>
      <c r="L193" s="246">
        <f t="shared" si="11"/>
        <v>1500000</v>
      </c>
      <c r="M193" s="65"/>
    </row>
    <row r="194" spans="1:13" ht="25.5" x14ac:dyDescent="0.2">
      <c r="A194" s="75"/>
      <c r="B194" s="18">
        <v>12</v>
      </c>
      <c r="C194" s="77" t="s">
        <v>7023</v>
      </c>
      <c r="D194" s="21" t="s">
        <v>1297</v>
      </c>
      <c r="E194" s="21"/>
      <c r="F194" s="21" t="s">
        <v>6923</v>
      </c>
      <c r="G194" s="21"/>
      <c r="H194" s="407">
        <v>6500000</v>
      </c>
      <c r="I194" s="23"/>
      <c r="J194" s="24">
        <f t="shared" si="12"/>
        <v>502046100</v>
      </c>
      <c r="K194" s="80" t="s">
        <v>7022</v>
      </c>
      <c r="L194" s="246">
        <f t="shared" si="11"/>
        <v>6500000</v>
      </c>
      <c r="M194" s="65"/>
    </row>
    <row r="195" spans="1:13" ht="25.5" x14ac:dyDescent="0.2">
      <c r="A195" s="75"/>
      <c r="B195" s="18">
        <v>12</v>
      </c>
      <c r="C195" s="77" t="s">
        <v>7024</v>
      </c>
      <c r="D195" s="21" t="s">
        <v>1479</v>
      </c>
      <c r="E195" s="21"/>
      <c r="F195" s="21" t="s">
        <v>6924</v>
      </c>
      <c r="G195" s="21"/>
      <c r="H195" s="466">
        <v>2420000</v>
      </c>
      <c r="I195" s="23"/>
      <c r="J195" s="24">
        <f t="shared" si="12"/>
        <v>504466100</v>
      </c>
      <c r="K195" s="80" t="s">
        <v>4806</v>
      </c>
      <c r="L195" s="246">
        <f t="shared" si="11"/>
        <v>2420000</v>
      </c>
      <c r="M195" s="65"/>
    </row>
    <row r="196" spans="1:13" ht="25.5" x14ac:dyDescent="0.2">
      <c r="A196" s="75"/>
      <c r="B196" s="18">
        <v>12</v>
      </c>
      <c r="C196" s="77" t="s">
        <v>7025</v>
      </c>
      <c r="D196" s="21" t="s">
        <v>1260</v>
      </c>
      <c r="E196" s="21"/>
      <c r="F196" s="21" t="s">
        <v>6925</v>
      </c>
      <c r="G196" s="84"/>
      <c r="H196" s="466">
        <v>2000000</v>
      </c>
      <c r="I196" s="23"/>
      <c r="J196" s="24">
        <f t="shared" si="12"/>
        <v>506466100</v>
      </c>
      <c r="K196" s="80" t="s">
        <v>4095</v>
      </c>
      <c r="L196" s="246">
        <f t="shared" si="11"/>
        <v>2000000</v>
      </c>
      <c r="M196" s="65"/>
    </row>
    <row r="197" spans="1:13" ht="25.5" x14ac:dyDescent="0.2">
      <c r="A197" s="75"/>
      <c r="B197" s="18">
        <v>12</v>
      </c>
      <c r="C197" s="77" t="s">
        <v>7026</v>
      </c>
      <c r="D197" s="21" t="s">
        <v>2662</v>
      </c>
      <c r="E197" s="21"/>
      <c r="F197" s="21" t="s">
        <v>6926</v>
      </c>
      <c r="G197" s="84"/>
      <c r="H197" s="466">
        <v>4000000</v>
      </c>
      <c r="I197" s="23"/>
      <c r="J197" s="24">
        <f t="shared" si="12"/>
        <v>510466100</v>
      </c>
      <c r="K197" s="80" t="s">
        <v>1097</v>
      </c>
      <c r="L197" s="246">
        <f t="shared" si="11"/>
        <v>4000000</v>
      </c>
      <c r="M197" s="65"/>
    </row>
    <row r="198" spans="1:13" ht="25.5" x14ac:dyDescent="0.2">
      <c r="A198" s="75"/>
      <c r="B198" s="18">
        <v>12</v>
      </c>
      <c r="C198" s="77" t="s">
        <v>7027</v>
      </c>
      <c r="D198" s="21" t="s">
        <v>1594</v>
      </c>
      <c r="E198" s="21"/>
      <c r="F198" s="21" t="s">
        <v>6927</v>
      </c>
      <c r="G198" s="84"/>
      <c r="H198" s="466">
        <v>500000</v>
      </c>
      <c r="I198" s="23"/>
      <c r="J198" s="24">
        <f t="shared" si="12"/>
        <v>510966100</v>
      </c>
      <c r="K198" s="80" t="s">
        <v>7028</v>
      </c>
      <c r="L198" s="246">
        <f t="shared" si="11"/>
        <v>500000</v>
      </c>
      <c r="M198" s="65"/>
    </row>
    <row r="199" spans="1:13" ht="25.5" x14ac:dyDescent="0.2">
      <c r="A199" s="75"/>
      <c r="B199" s="18">
        <v>12</v>
      </c>
      <c r="C199" s="77" t="s">
        <v>7029</v>
      </c>
      <c r="D199" s="21" t="s">
        <v>1244</v>
      </c>
      <c r="E199" s="21"/>
      <c r="F199" s="21" t="s">
        <v>6928</v>
      </c>
      <c r="G199" s="84"/>
      <c r="H199" s="466">
        <v>850000</v>
      </c>
      <c r="I199" s="23"/>
      <c r="J199" s="24">
        <f t="shared" si="12"/>
        <v>511816100</v>
      </c>
      <c r="K199" s="80" t="s">
        <v>2416</v>
      </c>
      <c r="L199" s="246">
        <f t="shared" ref="L199:L266" si="13">+H199</f>
        <v>850000</v>
      </c>
      <c r="M199" s="65"/>
    </row>
    <row r="200" spans="1:13" ht="25.5" x14ac:dyDescent="0.2">
      <c r="A200" s="75"/>
      <c r="B200" s="18">
        <v>12</v>
      </c>
      <c r="C200" s="77" t="s">
        <v>7030</v>
      </c>
      <c r="D200" s="21" t="s">
        <v>2662</v>
      </c>
      <c r="E200" s="21"/>
      <c r="F200" s="21" t="s">
        <v>6929</v>
      </c>
      <c r="G200" s="84"/>
      <c r="H200" s="466">
        <v>5000000</v>
      </c>
      <c r="I200" s="23"/>
      <c r="J200" s="24">
        <f t="shared" si="12"/>
        <v>516816100</v>
      </c>
      <c r="K200" s="80" t="s">
        <v>7028</v>
      </c>
      <c r="L200" s="246">
        <f t="shared" si="13"/>
        <v>5000000</v>
      </c>
      <c r="M200" s="65"/>
    </row>
    <row r="201" spans="1:13" ht="25.5" x14ac:dyDescent="0.2">
      <c r="A201" s="75"/>
      <c r="B201" s="18">
        <v>12</v>
      </c>
      <c r="C201" s="77" t="s">
        <v>7031</v>
      </c>
      <c r="D201" s="21" t="s">
        <v>1244</v>
      </c>
      <c r="E201" s="21"/>
      <c r="F201" s="21" t="s">
        <v>6930</v>
      </c>
      <c r="G201" s="84"/>
      <c r="H201" s="466">
        <v>2625000</v>
      </c>
      <c r="I201" s="23"/>
      <c r="J201" s="24">
        <f t="shared" si="12"/>
        <v>519441100</v>
      </c>
      <c r="K201" s="80" t="s">
        <v>4798</v>
      </c>
      <c r="L201" s="246">
        <f t="shared" si="13"/>
        <v>2625000</v>
      </c>
      <c r="M201" s="65"/>
    </row>
    <row r="202" spans="1:13" ht="25.5" x14ac:dyDescent="0.2">
      <c r="A202" s="75"/>
      <c r="B202" s="18">
        <v>12</v>
      </c>
      <c r="C202" s="77" t="s">
        <v>7032</v>
      </c>
      <c r="D202" s="21" t="s">
        <v>1433</v>
      </c>
      <c r="E202" s="21"/>
      <c r="F202" s="21" t="s">
        <v>6931</v>
      </c>
      <c r="G202" s="84"/>
      <c r="H202" s="466">
        <v>950000</v>
      </c>
      <c r="I202" s="23"/>
      <c r="J202" s="24">
        <f t="shared" si="12"/>
        <v>520391100</v>
      </c>
      <c r="K202" s="80" t="s">
        <v>4127</v>
      </c>
      <c r="L202" s="246">
        <f t="shared" si="13"/>
        <v>950000</v>
      </c>
      <c r="M202" s="65"/>
    </row>
    <row r="203" spans="1:13" ht="25.5" x14ac:dyDescent="0.2">
      <c r="A203" s="75"/>
      <c r="B203" s="18">
        <v>12</v>
      </c>
      <c r="C203" s="77" t="s">
        <v>7033</v>
      </c>
      <c r="D203" s="21" t="s">
        <v>1244</v>
      </c>
      <c r="E203" s="21"/>
      <c r="F203" s="21" t="s">
        <v>6932</v>
      </c>
      <c r="G203" s="21"/>
      <c r="H203" s="466">
        <v>600000</v>
      </c>
      <c r="I203" s="23"/>
      <c r="J203" s="24">
        <f t="shared" si="12"/>
        <v>520991100</v>
      </c>
      <c r="K203" s="80" t="s">
        <v>3462</v>
      </c>
      <c r="L203" s="246">
        <f t="shared" si="13"/>
        <v>600000</v>
      </c>
      <c r="M203" s="65"/>
    </row>
    <row r="204" spans="1:13" ht="25.5" x14ac:dyDescent="0.2">
      <c r="A204" s="75"/>
      <c r="B204" s="18">
        <v>12</v>
      </c>
      <c r="C204" s="77" t="s">
        <v>7034</v>
      </c>
      <c r="D204" s="21" t="s">
        <v>1244</v>
      </c>
      <c r="E204" s="21"/>
      <c r="F204" s="21" t="s">
        <v>6933</v>
      </c>
      <c r="G204" s="21"/>
      <c r="H204" s="466">
        <v>800000</v>
      </c>
      <c r="I204" s="23"/>
      <c r="J204" s="24">
        <f t="shared" si="12"/>
        <v>521791100</v>
      </c>
      <c r="K204" s="80" t="s">
        <v>4963</v>
      </c>
      <c r="L204" s="246">
        <f t="shared" si="13"/>
        <v>800000</v>
      </c>
      <c r="M204" s="65"/>
    </row>
    <row r="205" spans="1:13" ht="25.5" x14ac:dyDescent="0.2">
      <c r="A205" s="75"/>
      <c r="B205" s="18">
        <v>12</v>
      </c>
      <c r="C205" s="77" t="s">
        <v>7035</v>
      </c>
      <c r="D205" s="21" t="s">
        <v>1594</v>
      </c>
      <c r="E205" s="21"/>
      <c r="F205" s="21" t="s">
        <v>6934</v>
      </c>
      <c r="G205" s="21"/>
      <c r="H205" s="466">
        <v>1150000</v>
      </c>
      <c r="I205" s="23"/>
      <c r="J205" s="24">
        <f t="shared" si="12"/>
        <v>522941100</v>
      </c>
      <c r="K205" s="80" t="s">
        <v>4803</v>
      </c>
      <c r="L205" s="246">
        <f t="shared" si="13"/>
        <v>1150000</v>
      </c>
      <c r="M205" s="65"/>
    </row>
    <row r="206" spans="1:13" ht="25.5" x14ac:dyDescent="0.2">
      <c r="A206" s="75"/>
      <c r="B206" s="18">
        <v>12</v>
      </c>
      <c r="C206" s="77" t="s">
        <v>7036</v>
      </c>
      <c r="D206" s="21" t="s">
        <v>1594</v>
      </c>
      <c r="E206" s="21"/>
      <c r="F206" s="21" t="s">
        <v>6935</v>
      </c>
      <c r="G206" s="21"/>
      <c r="H206" s="466">
        <v>1200000</v>
      </c>
      <c r="I206" s="23"/>
      <c r="J206" s="24">
        <f t="shared" si="12"/>
        <v>524141100</v>
      </c>
      <c r="K206" s="80" t="s">
        <v>7038</v>
      </c>
      <c r="L206" s="246">
        <f t="shared" si="13"/>
        <v>1200000</v>
      </c>
      <c r="M206" s="65"/>
    </row>
    <row r="207" spans="1:13" ht="25.5" x14ac:dyDescent="0.2">
      <c r="A207" s="75"/>
      <c r="B207" s="18">
        <v>12</v>
      </c>
      <c r="C207" s="77" t="s">
        <v>7037</v>
      </c>
      <c r="D207" s="21" t="s">
        <v>1251</v>
      </c>
      <c r="E207" s="21"/>
      <c r="F207" s="21" t="s">
        <v>6936</v>
      </c>
      <c r="G207" s="21"/>
      <c r="H207" s="466">
        <v>3450000</v>
      </c>
      <c r="I207" s="23"/>
      <c r="J207" s="24">
        <f t="shared" si="12"/>
        <v>527591100</v>
      </c>
      <c r="K207" s="80" t="s">
        <v>4826</v>
      </c>
      <c r="L207" s="246">
        <f t="shared" si="13"/>
        <v>3450000</v>
      </c>
      <c r="M207" s="65"/>
    </row>
    <row r="208" spans="1:13" ht="25.5" x14ac:dyDescent="0.2">
      <c r="A208" s="75"/>
      <c r="B208" s="18">
        <v>12</v>
      </c>
      <c r="C208" s="77" t="s">
        <v>7039</v>
      </c>
      <c r="D208" s="21" t="s">
        <v>1433</v>
      </c>
      <c r="E208" s="21"/>
      <c r="F208" s="21" t="s">
        <v>6937</v>
      </c>
      <c r="G208" s="21"/>
      <c r="H208" s="466">
        <v>1200000</v>
      </c>
      <c r="I208" s="23"/>
      <c r="J208" s="24">
        <f t="shared" si="12"/>
        <v>528791100</v>
      </c>
      <c r="K208" s="80" t="s">
        <v>3100</v>
      </c>
      <c r="L208" s="246">
        <f t="shared" si="13"/>
        <v>1200000</v>
      </c>
      <c r="M208" s="65"/>
    </row>
    <row r="209" spans="1:13" ht="25.5" x14ac:dyDescent="0.2">
      <c r="A209" s="75"/>
      <c r="B209" s="18">
        <v>12</v>
      </c>
      <c r="C209" s="187" t="s">
        <v>6889</v>
      </c>
      <c r="D209" s="13" t="s">
        <v>1594</v>
      </c>
      <c r="E209" s="13"/>
      <c r="F209" s="13" t="s">
        <v>6938</v>
      </c>
      <c r="G209" s="13"/>
      <c r="H209" s="466">
        <v>500000</v>
      </c>
      <c r="I209" s="15"/>
      <c r="J209" s="24">
        <f t="shared" si="12"/>
        <v>529291100</v>
      </c>
      <c r="K209" s="470" t="s">
        <v>2622</v>
      </c>
      <c r="L209" s="246">
        <f t="shared" si="13"/>
        <v>500000</v>
      </c>
      <c r="M209" s="65"/>
    </row>
    <row r="210" spans="1:13" ht="25.5" x14ac:dyDescent="0.2">
      <c r="A210" s="75"/>
      <c r="B210" s="18">
        <v>12</v>
      </c>
      <c r="C210" s="187" t="s">
        <v>7040</v>
      </c>
      <c r="D210" s="13" t="s">
        <v>1433</v>
      </c>
      <c r="E210" s="13"/>
      <c r="F210" s="13" t="s">
        <v>6939</v>
      </c>
      <c r="G210" s="13"/>
      <c r="H210" s="466">
        <v>1200000</v>
      </c>
      <c r="I210" s="15"/>
      <c r="J210" s="24">
        <f t="shared" si="12"/>
        <v>530491100</v>
      </c>
      <c r="K210" s="470" t="s">
        <v>6193</v>
      </c>
      <c r="L210" s="246">
        <f t="shared" si="13"/>
        <v>1200000</v>
      </c>
      <c r="M210" s="65"/>
    </row>
    <row r="211" spans="1:13" ht="25.5" x14ac:dyDescent="0.2">
      <c r="A211" s="75"/>
      <c r="B211" s="18">
        <v>12</v>
      </c>
      <c r="C211" s="77" t="s">
        <v>7041</v>
      </c>
      <c r="D211" s="21" t="s">
        <v>1244</v>
      </c>
      <c r="E211" s="21"/>
      <c r="F211" s="21" t="s">
        <v>6940</v>
      </c>
      <c r="G211" s="21"/>
      <c r="H211" s="466">
        <v>4000000</v>
      </c>
      <c r="I211" s="23"/>
      <c r="J211" s="24">
        <f t="shared" si="12"/>
        <v>534491100</v>
      </c>
      <c r="K211" s="80" t="s">
        <v>7042</v>
      </c>
      <c r="L211" s="246">
        <f t="shared" si="13"/>
        <v>4000000</v>
      </c>
      <c r="M211" s="65"/>
    </row>
    <row r="212" spans="1:13" ht="25.5" x14ac:dyDescent="0.2">
      <c r="A212" s="75"/>
      <c r="B212" s="18">
        <v>12</v>
      </c>
      <c r="C212" s="77" t="s">
        <v>7043</v>
      </c>
      <c r="D212" s="21" t="s">
        <v>1385</v>
      </c>
      <c r="E212" s="21"/>
      <c r="F212" s="21" t="s">
        <v>6941</v>
      </c>
      <c r="G212" s="21"/>
      <c r="H212" s="466">
        <v>700000</v>
      </c>
      <c r="I212" s="23"/>
      <c r="J212" s="24">
        <f t="shared" si="12"/>
        <v>535191100</v>
      </c>
      <c r="K212" s="80" t="s">
        <v>2656</v>
      </c>
      <c r="L212" s="246">
        <f t="shared" si="13"/>
        <v>700000</v>
      </c>
      <c r="M212" s="65"/>
    </row>
    <row r="213" spans="1:13" ht="25.5" x14ac:dyDescent="0.2">
      <c r="A213" s="75"/>
      <c r="B213" s="18">
        <v>12</v>
      </c>
      <c r="C213" s="77" t="s">
        <v>7044</v>
      </c>
      <c r="D213" s="21" t="s">
        <v>1476</v>
      </c>
      <c r="E213" s="21"/>
      <c r="F213" s="21" t="s">
        <v>6942</v>
      </c>
      <c r="G213" s="21"/>
      <c r="H213" s="466">
        <v>1500000</v>
      </c>
      <c r="I213" s="23"/>
      <c r="J213" s="24">
        <f t="shared" si="12"/>
        <v>536691100</v>
      </c>
      <c r="K213" s="80" t="s">
        <v>4814</v>
      </c>
      <c r="L213" s="246">
        <f t="shared" si="13"/>
        <v>1500000</v>
      </c>
      <c r="M213" s="65"/>
    </row>
    <row r="214" spans="1:13" ht="25.5" x14ac:dyDescent="0.2">
      <c r="A214" s="75"/>
      <c r="B214" s="18">
        <v>12</v>
      </c>
      <c r="C214" s="77" t="s">
        <v>4971</v>
      </c>
      <c r="D214" s="21" t="s">
        <v>1251</v>
      </c>
      <c r="E214" s="21"/>
      <c r="F214" s="21" t="s">
        <v>6943</v>
      </c>
      <c r="G214" s="21"/>
      <c r="H214" s="466">
        <v>620000</v>
      </c>
      <c r="I214" s="23"/>
      <c r="J214" s="24">
        <f t="shared" si="12"/>
        <v>537311100</v>
      </c>
      <c r="K214" s="80" t="s">
        <v>4972</v>
      </c>
      <c r="L214" s="246">
        <f t="shared" si="13"/>
        <v>620000</v>
      </c>
      <c r="M214" s="65"/>
    </row>
    <row r="215" spans="1:13" ht="25.5" x14ac:dyDescent="0.2">
      <c r="A215" s="75"/>
      <c r="B215" s="18">
        <v>12</v>
      </c>
      <c r="C215" s="77" t="s">
        <v>7045</v>
      </c>
      <c r="D215" s="21" t="s">
        <v>1479</v>
      </c>
      <c r="E215" s="84"/>
      <c r="F215" s="21" t="s">
        <v>6944</v>
      </c>
      <c r="G215" s="84"/>
      <c r="H215" s="466">
        <v>3800000</v>
      </c>
      <c r="I215" s="245"/>
      <c r="J215" s="24">
        <f t="shared" si="12"/>
        <v>541111100</v>
      </c>
      <c r="K215" s="80" t="s">
        <v>6418</v>
      </c>
      <c r="L215" s="246">
        <f t="shared" si="13"/>
        <v>3800000</v>
      </c>
      <c r="M215" s="346"/>
    </row>
    <row r="216" spans="1:13" ht="25.5" x14ac:dyDescent="0.2">
      <c r="A216" s="75"/>
      <c r="B216" s="18">
        <v>12</v>
      </c>
      <c r="C216" s="77" t="s">
        <v>7046</v>
      </c>
      <c r="D216" s="21" t="s">
        <v>6565</v>
      </c>
      <c r="E216" s="84"/>
      <c r="F216" s="21" t="s">
        <v>6945</v>
      </c>
      <c r="G216" s="84"/>
      <c r="H216" s="466">
        <v>4000000</v>
      </c>
      <c r="I216" s="245"/>
      <c r="J216" s="24">
        <f t="shared" si="12"/>
        <v>545111100</v>
      </c>
      <c r="K216" s="80" t="s">
        <v>4972</v>
      </c>
      <c r="L216" s="246">
        <f t="shared" si="13"/>
        <v>4000000</v>
      </c>
      <c r="M216" s="346"/>
    </row>
    <row r="217" spans="1:13" ht="25.5" x14ac:dyDescent="0.2">
      <c r="A217" s="75"/>
      <c r="B217" s="18">
        <v>12</v>
      </c>
      <c r="C217" s="77" t="s">
        <v>7047</v>
      </c>
      <c r="D217" s="21" t="s">
        <v>6565</v>
      </c>
      <c r="E217" s="84"/>
      <c r="F217" s="21" t="s">
        <v>6946</v>
      </c>
      <c r="G217" s="84"/>
      <c r="H217" s="466">
        <v>2500000</v>
      </c>
      <c r="I217" s="125"/>
      <c r="J217" s="24">
        <f t="shared" si="12"/>
        <v>547611100</v>
      </c>
      <c r="K217" s="80" t="s">
        <v>1961</v>
      </c>
      <c r="L217" s="246">
        <f t="shared" si="13"/>
        <v>2500000</v>
      </c>
      <c r="M217" s="346"/>
    </row>
    <row r="218" spans="1:13" ht="25.5" x14ac:dyDescent="0.2">
      <c r="A218" s="75"/>
      <c r="B218" s="18">
        <v>12</v>
      </c>
      <c r="C218" s="77" t="s">
        <v>7048</v>
      </c>
      <c r="D218" s="21" t="s">
        <v>1297</v>
      </c>
      <c r="E218" s="84"/>
      <c r="F218" s="21" t="s">
        <v>6947</v>
      </c>
      <c r="G218" s="84"/>
      <c r="H218" s="466">
        <v>800000</v>
      </c>
      <c r="I218" s="125"/>
      <c r="J218" s="24">
        <f t="shared" si="12"/>
        <v>548411100</v>
      </c>
      <c r="K218" s="80" t="s">
        <v>2594</v>
      </c>
      <c r="L218" s="246">
        <f t="shared" si="13"/>
        <v>800000</v>
      </c>
      <c r="M218" s="346"/>
    </row>
    <row r="219" spans="1:13" ht="25.5" x14ac:dyDescent="0.2">
      <c r="A219" s="75"/>
      <c r="B219" s="18">
        <v>12</v>
      </c>
      <c r="C219" s="77" t="s">
        <v>7049</v>
      </c>
      <c r="D219" s="21" t="s">
        <v>1244</v>
      </c>
      <c r="E219" s="84"/>
      <c r="F219" s="21" t="s">
        <v>6948</v>
      </c>
      <c r="G219" s="84"/>
      <c r="H219" s="466">
        <v>175000</v>
      </c>
      <c r="I219" s="125"/>
      <c r="J219" s="24">
        <f t="shared" si="12"/>
        <v>548586100</v>
      </c>
      <c r="K219" s="80" t="s">
        <v>2419</v>
      </c>
      <c r="L219" s="246">
        <f t="shared" si="13"/>
        <v>175000</v>
      </c>
      <c r="M219" s="346"/>
    </row>
    <row r="220" spans="1:13" ht="25.5" x14ac:dyDescent="0.2">
      <c r="A220" s="75"/>
      <c r="B220" s="18">
        <v>12</v>
      </c>
      <c r="C220" s="77" t="s">
        <v>7050</v>
      </c>
      <c r="D220" s="21" t="s">
        <v>1244</v>
      </c>
      <c r="E220" s="21"/>
      <c r="F220" s="21" t="s">
        <v>6949</v>
      </c>
      <c r="G220" s="84"/>
      <c r="H220" s="466">
        <v>60000</v>
      </c>
      <c r="I220" s="23"/>
      <c r="J220" s="24">
        <f t="shared" si="12"/>
        <v>548646100</v>
      </c>
      <c r="K220" s="80" t="s">
        <v>4763</v>
      </c>
      <c r="L220" s="246">
        <f t="shared" si="13"/>
        <v>60000</v>
      </c>
      <c r="M220" s="347"/>
    </row>
    <row r="221" spans="1:13" ht="25.5" x14ac:dyDescent="0.2">
      <c r="A221" s="75"/>
      <c r="B221" s="18">
        <v>12</v>
      </c>
      <c r="C221" s="77" t="s">
        <v>7051</v>
      </c>
      <c r="D221" s="21" t="s">
        <v>2627</v>
      </c>
      <c r="E221" s="21"/>
      <c r="F221" s="21" t="s">
        <v>6950</v>
      </c>
      <c r="G221" s="84"/>
      <c r="H221" s="466">
        <v>5000000</v>
      </c>
      <c r="I221" s="23"/>
      <c r="J221" s="24">
        <f t="shared" si="12"/>
        <v>553646100</v>
      </c>
      <c r="K221" s="80" t="s">
        <v>1574</v>
      </c>
      <c r="L221" s="246">
        <f t="shared" si="13"/>
        <v>5000000</v>
      </c>
      <c r="M221" s="347"/>
    </row>
    <row r="222" spans="1:13" ht="25.5" x14ac:dyDescent="0.2">
      <c r="A222" s="75"/>
      <c r="B222" s="18">
        <v>12</v>
      </c>
      <c r="C222" s="77" t="s">
        <v>7052</v>
      </c>
      <c r="D222" s="21" t="s">
        <v>1449</v>
      </c>
      <c r="E222" s="21"/>
      <c r="F222" s="21" t="s">
        <v>6951</v>
      </c>
      <c r="G222" s="84"/>
      <c r="H222" s="466">
        <v>500000</v>
      </c>
      <c r="I222" s="23"/>
      <c r="J222" s="24">
        <f t="shared" si="12"/>
        <v>554146100</v>
      </c>
      <c r="K222" s="80" t="s">
        <v>3008</v>
      </c>
      <c r="L222" s="246">
        <f t="shared" si="13"/>
        <v>500000</v>
      </c>
      <c r="M222" s="347"/>
    </row>
    <row r="223" spans="1:13" ht="25.5" x14ac:dyDescent="0.2">
      <c r="A223" s="75"/>
      <c r="B223" s="18">
        <v>12</v>
      </c>
      <c r="C223" s="77" t="s">
        <v>4885</v>
      </c>
      <c r="D223" s="21" t="s">
        <v>1476</v>
      </c>
      <c r="E223" s="21"/>
      <c r="F223" s="21" t="s">
        <v>6952</v>
      </c>
      <c r="G223" s="84"/>
      <c r="H223" s="468">
        <v>2500000</v>
      </c>
      <c r="I223" s="23"/>
      <c r="J223" s="24">
        <f t="shared" si="12"/>
        <v>556646100</v>
      </c>
      <c r="K223" s="80" t="s">
        <v>7053</v>
      </c>
      <c r="L223" s="246">
        <f t="shared" si="13"/>
        <v>2500000</v>
      </c>
      <c r="M223" s="347"/>
    </row>
    <row r="224" spans="1:13" ht="25.5" x14ac:dyDescent="0.2">
      <c r="A224" s="75"/>
      <c r="B224" s="18">
        <v>12</v>
      </c>
      <c r="C224" s="77" t="s">
        <v>5508</v>
      </c>
      <c r="D224" s="21" t="s">
        <v>1219</v>
      </c>
      <c r="E224" s="21"/>
      <c r="F224" s="21" t="s">
        <v>6953</v>
      </c>
      <c r="G224" s="21"/>
      <c r="H224" s="468">
        <v>2700000</v>
      </c>
      <c r="I224" s="23"/>
      <c r="J224" s="24">
        <f t="shared" si="12"/>
        <v>559346100</v>
      </c>
      <c r="K224" s="80" t="s">
        <v>5509</v>
      </c>
      <c r="L224" s="246">
        <f t="shared" si="13"/>
        <v>2700000</v>
      </c>
      <c r="M224" s="65"/>
    </row>
    <row r="225" spans="1:13" ht="25.5" x14ac:dyDescent="0.2">
      <c r="A225" s="75"/>
      <c r="B225" s="18">
        <v>12</v>
      </c>
      <c r="C225" s="77" t="s">
        <v>7054</v>
      </c>
      <c r="D225" s="21" t="s">
        <v>2653</v>
      </c>
      <c r="E225" s="21"/>
      <c r="F225" s="21" t="s">
        <v>6954</v>
      </c>
      <c r="G225" s="84"/>
      <c r="H225" s="468">
        <v>1000000</v>
      </c>
      <c r="I225" s="23"/>
      <c r="J225" s="24">
        <f t="shared" ref="J225:J233" si="14">+J224+H225</f>
        <v>560346100</v>
      </c>
      <c r="K225" s="80" t="s">
        <v>7055</v>
      </c>
      <c r="L225" s="246">
        <f t="shared" si="13"/>
        <v>1000000</v>
      </c>
      <c r="M225" s="65"/>
    </row>
    <row r="226" spans="1:13" ht="25.5" x14ac:dyDescent="0.2">
      <c r="A226" s="75"/>
      <c r="B226" s="18">
        <v>12</v>
      </c>
      <c r="C226" s="77" t="s">
        <v>6729</v>
      </c>
      <c r="D226" s="21" t="s">
        <v>219</v>
      </c>
      <c r="E226" s="21"/>
      <c r="F226" s="21" t="s">
        <v>6955</v>
      </c>
      <c r="G226" s="84"/>
      <c r="H226" s="468">
        <v>3000000</v>
      </c>
      <c r="I226" s="23"/>
      <c r="J226" s="24">
        <f t="shared" si="14"/>
        <v>563346100</v>
      </c>
      <c r="K226" s="80" t="s">
        <v>7056</v>
      </c>
      <c r="L226" s="246">
        <f t="shared" si="13"/>
        <v>3000000</v>
      </c>
      <c r="M226" s="65"/>
    </row>
    <row r="227" spans="1:13" ht="25.5" x14ac:dyDescent="0.2">
      <c r="A227" s="75"/>
      <c r="B227" s="18">
        <v>12</v>
      </c>
      <c r="C227" s="77" t="s">
        <v>4783</v>
      </c>
      <c r="D227" s="21" t="s">
        <v>1297</v>
      </c>
      <c r="E227" s="21"/>
      <c r="F227" s="21" t="s">
        <v>6956</v>
      </c>
      <c r="G227" s="84"/>
      <c r="H227" s="468">
        <v>940000</v>
      </c>
      <c r="I227" s="23"/>
      <c r="J227" s="24">
        <f t="shared" si="14"/>
        <v>564286100</v>
      </c>
      <c r="K227" s="80" t="s">
        <v>4784</v>
      </c>
      <c r="L227" s="246">
        <f t="shared" si="13"/>
        <v>940000</v>
      </c>
      <c r="M227" s="65"/>
    </row>
    <row r="228" spans="1:13" ht="25.5" x14ac:dyDescent="0.2">
      <c r="A228" s="75"/>
      <c r="B228" s="18">
        <v>12</v>
      </c>
      <c r="C228" s="77" t="s">
        <v>7057</v>
      </c>
      <c r="D228" s="21" t="s">
        <v>1297</v>
      </c>
      <c r="E228" s="21"/>
      <c r="F228" s="21" t="s">
        <v>6957</v>
      </c>
      <c r="G228" s="84"/>
      <c r="H228" s="468">
        <v>1500000</v>
      </c>
      <c r="I228" s="23"/>
      <c r="J228" s="24">
        <f t="shared" si="14"/>
        <v>565786100</v>
      </c>
      <c r="K228" s="80" t="s">
        <v>7058</v>
      </c>
      <c r="L228" s="246">
        <f t="shared" si="13"/>
        <v>1500000</v>
      </c>
      <c r="M228" s="65"/>
    </row>
    <row r="229" spans="1:13" ht="25.5" x14ac:dyDescent="0.2">
      <c r="A229" s="75"/>
      <c r="B229" s="18">
        <v>12</v>
      </c>
      <c r="C229" s="77" t="s">
        <v>7059</v>
      </c>
      <c r="D229" s="21" t="s">
        <v>1476</v>
      </c>
      <c r="E229" s="21"/>
      <c r="F229" s="21" t="s">
        <v>6958</v>
      </c>
      <c r="G229" s="84"/>
      <c r="H229" s="468">
        <v>1200000</v>
      </c>
      <c r="I229" s="23"/>
      <c r="J229" s="24">
        <f t="shared" si="14"/>
        <v>566986100</v>
      </c>
      <c r="K229" s="80" t="s">
        <v>3660</v>
      </c>
      <c r="L229" s="246">
        <f t="shared" si="13"/>
        <v>1200000</v>
      </c>
      <c r="M229" s="65"/>
    </row>
    <row r="230" spans="1:13" ht="25.5" x14ac:dyDescent="0.2">
      <c r="A230" s="75"/>
      <c r="B230" s="18">
        <v>12</v>
      </c>
      <c r="C230" s="77" t="s">
        <v>7060</v>
      </c>
      <c r="D230" s="21" t="s">
        <v>1260</v>
      </c>
      <c r="E230" s="21"/>
      <c r="F230" s="21" t="s">
        <v>6959</v>
      </c>
      <c r="G230" s="84"/>
      <c r="H230" s="468">
        <v>800000</v>
      </c>
      <c r="I230" s="23"/>
      <c r="J230" s="24">
        <f t="shared" si="14"/>
        <v>567786100</v>
      </c>
      <c r="K230" s="80" t="s">
        <v>4095</v>
      </c>
      <c r="L230" s="246">
        <f t="shared" si="13"/>
        <v>800000</v>
      </c>
      <c r="M230" s="65"/>
    </row>
    <row r="231" spans="1:13" ht="25.5" x14ac:dyDescent="0.2">
      <c r="A231" s="75"/>
      <c r="B231" s="18">
        <v>12</v>
      </c>
      <c r="C231" s="77" t="s">
        <v>7061</v>
      </c>
      <c r="D231" s="21" t="s">
        <v>1476</v>
      </c>
      <c r="E231" s="21"/>
      <c r="F231" s="21" t="s">
        <v>6960</v>
      </c>
      <c r="G231" s="84"/>
      <c r="H231" s="468">
        <v>2000000</v>
      </c>
      <c r="I231" s="23"/>
      <c r="J231" s="24">
        <f t="shared" si="14"/>
        <v>569786100</v>
      </c>
      <c r="K231" s="80" t="s">
        <v>4889</v>
      </c>
      <c r="L231" s="246">
        <f t="shared" si="13"/>
        <v>2000000</v>
      </c>
      <c r="M231" s="65"/>
    </row>
    <row r="232" spans="1:13" ht="25.5" x14ac:dyDescent="0.2">
      <c r="A232" s="75"/>
      <c r="B232" s="18">
        <v>12</v>
      </c>
      <c r="C232" s="77" t="s">
        <v>7062</v>
      </c>
      <c r="D232" s="21" t="s">
        <v>1260</v>
      </c>
      <c r="E232" s="21"/>
      <c r="F232" s="21" t="s">
        <v>6961</v>
      </c>
      <c r="G232" s="84"/>
      <c r="H232" s="468">
        <v>2500000</v>
      </c>
      <c r="I232" s="23"/>
      <c r="J232" s="24">
        <f t="shared" si="14"/>
        <v>572286100</v>
      </c>
      <c r="K232" s="80" t="s">
        <v>4812</v>
      </c>
      <c r="L232" s="246">
        <f t="shared" si="13"/>
        <v>2500000</v>
      </c>
      <c r="M232" s="65"/>
    </row>
    <row r="233" spans="1:13" ht="25.5" x14ac:dyDescent="0.2">
      <c r="A233" s="75"/>
      <c r="B233" s="18">
        <v>12</v>
      </c>
      <c r="C233" s="77" t="s">
        <v>7063</v>
      </c>
      <c r="D233" s="21" t="s">
        <v>1385</v>
      </c>
      <c r="E233" s="21"/>
      <c r="F233" s="21" t="s">
        <v>6962</v>
      </c>
      <c r="G233" s="84"/>
      <c r="H233" s="468">
        <v>1050000</v>
      </c>
      <c r="I233" s="23"/>
      <c r="J233" s="24">
        <f t="shared" si="14"/>
        <v>573336100</v>
      </c>
      <c r="K233" s="80" t="s">
        <v>6335</v>
      </c>
      <c r="L233" s="246">
        <f t="shared" si="13"/>
        <v>1050000</v>
      </c>
      <c r="M233" s="65"/>
    </row>
    <row r="234" spans="1:13" ht="25.5" x14ac:dyDescent="0.2">
      <c r="A234" s="75"/>
      <c r="B234" s="243">
        <v>12</v>
      </c>
      <c r="C234" s="83" t="s">
        <v>7150</v>
      </c>
      <c r="D234" s="84"/>
      <c r="E234" s="84"/>
      <c r="F234" s="84" t="s">
        <v>7155</v>
      </c>
      <c r="G234" s="84"/>
      <c r="H234" s="471"/>
      <c r="I234" s="245">
        <v>11469000</v>
      </c>
      <c r="J234" s="24">
        <f>+J233-I234</f>
        <v>561867100</v>
      </c>
      <c r="K234" s="80" t="s">
        <v>141</v>
      </c>
      <c r="L234" s="246">
        <f>-I234</f>
        <v>-11469000</v>
      </c>
      <c r="M234" s="65" t="s">
        <v>5332</v>
      </c>
    </row>
    <row r="235" spans="1:13" ht="25.5" x14ac:dyDescent="0.2">
      <c r="A235" s="75"/>
      <c r="B235" s="243">
        <v>12</v>
      </c>
      <c r="C235" s="83" t="s">
        <v>7151</v>
      </c>
      <c r="D235" s="84"/>
      <c r="E235" s="84"/>
      <c r="F235" s="84" t="s">
        <v>7156</v>
      </c>
      <c r="G235" s="84"/>
      <c r="H235" s="471"/>
      <c r="I235" s="245">
        <v>768500</v>
      </c>
      <c r="J235" s="24">
        <f>+J234-I235</f>
        <v>561098600</v>
      </c>
      <c r="K235" s="80" t="s">
        <v>3884</v>
      </c>
      <c r="L235" s="246">
        <f>-I235</f>
        <v>-768500</v>
      </c>
      <c r="M235" s="65" t="s">
        <v>5876</v>
      </c>
    </row>
    <row r="236" spans="1:13" ht="25.5" x14ac:dyDescent="0.2">
      <c r="A236" s="75"/>
      <c r="B236" s="243">
        <v>12</v>
      </c>
      <c r="C236" s="83" t="s">
        <v>7152</v>
      </c>
      <c r="D236" s="84"/>
      <c r="E236" s="84"/>
      <c r="F236" s="84" t="s">
        <v>7157</v>
      </c>
      <c r="G236" s="84"/>
      <c r="H236" s="471"/>
      <c r="I236" s="245">
        <v>1277800</v>
      </c>
      <c r="J236" s="24">
        <f>+J235-I236</f>
        <v>559820800</v>
      </c>
      <c r="K236" s="80" t="s">
        <v>7153</v>
      </c>
      <c r="L236" s="246">
        <f>-I236</f>
        <v>-1277800</v>
      </c>
      <c r="M236" s="65" t="s">
        <v>5870</v>
      </c>
    </row>
    <row r="237" spans="1:13" ht="38.25" x14ac:dyDescent="0.2">
      <c r="A237" s="75"/>
      <c r="B237" s="243">
        <v>12</v>
      </c>
      <c r="C237" s="83" t="s">
        <v>7154</v>
      </c>
      <c r="D237" s="84"/>
      <c r="E237" s="84"/>
      <c r="F237" s="84" t="s">
        <v>7158</v>
      </c>
      <c r="G237" s="84"/>
      <c r="H237" s="471"/>
      <c r="I237" s="245">
        <v>10576500</v>
      </c>
      <c r="J237" s="24">
        <f>+J236-I237</f>
        <v>549244300</v>
      </c>
      <c r="K237" s="80" t="s">
        <v>141</v>
      </c>
      <c r="L237" s="246">
        <f>-I237</f>
        <v>-10576500</v>
      </c>
      <c r="M237" s="65" t="s">
        <v>5332</v>
      </c>
    </row>
    <row r="238" spans="1:13" ht="25.5" x14ac:dyDescent="0.2">
      <c r="A238" s="75"/>
      <c r="B238" s="18">
        <v>13</v>
      </c>
      <c r="C238" s="77" t="s">
        <v>7064</v>
      </c>
      <c r="D238" s="21" t="s">
        <v>1479</v>
      </c>
      <c r="E238" s="21"/>
      <c r="F238" s="21" t="s">
        <v>6963</v>
      </c>
      <c r="G238" s="21"/>
      <c r="H238" s="283">
        <v>1420000</v>
      </c>
      <c r="I238" s="23"/>
      <c r="J238" s="24">
        <f>+J237+H238</f>
        <v>550664300</v>
      </c>
      <c r="K238" s="80" t="s">
        <v>5054</v>
      </c>
      <c r="L238" s="246">
        <f t="shared" si="13"/>
        <v>1420000</v>
      </c>
      <c r="M238" s="346"/>
    </row>
    <row r="239" spans="1:13" ht="25.5" x14ac:dyDescent="0.2">
      <c r="A239" s="75"/>
      <c r="B239" s="18">
        <v>13</v>
      </c>
      <c r="C239" s="77" t="s">
        <v>7065</v>
      </c>
      <c r="D239" s="21" t="s">
        <v>1479</v>
      </c>
      <c r="E239" s="21"/>
      <c r="F239" s="21" t="s">
        <v>6964</v>
      </c>
      <c r="G239" s="21"/>
      <c r="H239" s="283">
        <v>1380000</v>
      </c>
      <c r="I239" s="23"/>
      <c r="J239" s="24">
        <f t="shared" ref="J239:J302" si="15">+J238+H239</f>
        <v>552044300</v>
      </c>
      <c r="K239" s="80" t="s">
        <v>5056</v>
      </c>
      <c r="L239" s="246">
        <f t="shared" si="13"/>
        <v>1380000</v>
      </c>
      <c r="M239" s="346"/>
    </row>
    <row r="240" spans="1:13" ht="25.5" x14ac:dyDescent="0.2">
      <c r="A240" s="75"/>
      <c r="B240" s="18">
        <v>13</v>
      </c>
      <c r="C240" s="77" t="s">
        <v>7066</v>
      </c>
      <c r="D240" s="21" t="s">
        <v>6565</v>
      </c>
      <c r="E240" s="84"/>
      <c r="F240" s="21" t="s">
        <v>6965</v>
      </c>
      <c r="G240" s="84"/>
      <c r="H240" s="283">
        <v>2000000</v>
      </c>
      <c r="I240" s="245"/>
      <c r="J240" s="24">
        <f t="shared" si="15"/>
        <v>554044300</v>
      </c>
      <c r="K240" s="80" t="s">
        <v>7067</v>
      </c>
      <c r="L240" s="246">
        <f t="shared" si="13"/>
        <v>2000000</v>
      </c>
      <c r="M240" s="346"/>
    </row>
    <row r="241" spans="1:13" ht="25.5" x14ac:dyDescent="0.2">
      <c r="A241" s="75"/>
      <c r="B241" s="18">
        <v>13</v>
      </c>
      <c r="C241" s="77" t="s">
        <v>7068</v>
      </c>
      <c r="D241" s="21" t="s">
        <v>1297</v>
      </c>
      <c r="E241" s="84"/>
      <c r="F241" s="21" t="s">
        <v>6966</v>
      </c>
      <c r="G241" s="84"/>
      <c r="H241" s="283">
        <v>1900000</v>
      </c>
      <c r="I241" s="245"/>
      <c r="J241" s="24">
        <f t="shared" si="15"/>
        <v>555944300</v>
      </c>
      <c r="K241" s="80" t="s">
        <v>4978</v>
      </c>
      <c r="L241" s="246">
        <f t="shared" si="13"/>
        <v>1900000</v>
      </c>
      <c r="M241" s="346"/>
    </row>
    <row r="242" spans="1:13" ht="25.5" x14ac:dyDescent="0.2">
      <c r="A242" s="75"/>
      <c r="B242" s="18">
        <v>13</v>
      </c>
      <c r="C242" s="77" t="s">
        <v>7069</v>
      </c>
      <c r="D242" s="21" t="s">
        <v>1297</v>
      </c>
      <c r="E242" s="84"/>
      <c r="F242" s="21" t="s">
        <v>6967</v>
      </c>
      <c r="G242" s="84"/>
      <c r="H242" s="425">
        <v>1600000</v>
      </c>
      <c r="I242" s="245"/>
      <c r="J242" s="24">
        <f t="shared" si="15"/>
        <v>557544300</v>
      </c>
      <c r="K242" s="80" t="s">
        <v>7070</v>
      </c>
      <c r="L242" s="246">
        <f t="shared" si="13"/>
        <v>1600000</v>
      </c>
      <c r="M242" s="346"/>
    </row>
    <row r="243" spans="1:13" ht="25.5" x14ac:dyDescent="0.2">
      <c r="A243" s="75"/>
      <c r="B243" s="18">
        <v>13</v>
      </c>
      <c r="C243" s="77" t="s">
        <v>7071</v>
      </c>
      <c r="D243" s="21" t="s">
        <v>1267</v>
      </c>
      <c r="E243" s="84"/>
      <c r="F243" s="21" t="s">
        <v>6968</v>
      </c>
      <c r="G243" s="84"/>
      <c r="H243" s="283">
        <v>1000000</v>
      </c>
      <c r="I243" s="245"/>
      <c r="J243" s="24">
        <f t="shared" si="15"/>
        <v>558544300</v>
      </c>
      <c r="K243" s="80" t="s">
        <v>7070</v>
      </c>
      <c r="L243" s="246">
        <f t="shared" si="13"/>
        <v>1000000</v>
      </c>
      <c r="M243" s="346"/>
    </row>
    <row r="244" spans="1:13" ht="25.5" x14ac:dyDescent="0.2">
      <c r="A244" s="75"/>
      <c r="B244" s="18">
        <v>13</v>
      </c>
      <c r="C244" s="77" t="s">
        <v>7072</v>
      </c>
      <c r="D244" s="21" t="s">
        <v>1385</v>
      </c>
      <c r="E244" s="84"/>
      <c r="F244" s="21" t="s">
        <v>6969</v>
      </c>
      <c r="G244" s="84"/>
      <c r="H244" s="283">
        <v>2100000</v>
      </c>
      <c r="I244" s="245"/>
      <c r="J244" s="24">
        <f t="shared" si="15"/>
        <v>560644300</v>
      </c>
      <c r="K244" s="80" t="s">
        <v>4898</v>
      </c>
      <c r="L244" s="246">
        <f t="shared" si="13"/>
        <v>2100000</v>
      </c>
      <c r="M244" s="346"/>
    </row>
    <row r="245" spans="1:13" ht="25.5" x14ac:dyDescent="0.2">
      <c r="A245" s="75"/>
      <c r="B245" s="18">
        <v>13</v>
      </c>
      <c r="C245" s="187" t="s">
        <v>7073</v>
      </c>
      <c r="D245" s="13" t="s">
        <v>1297</v>
      </c>
      <c r="E245" s="13"/>
      <c r="F245" s="21" t="s">
        <v>6970</v>
      </c>
      <c r="G245" s="84"/>
      <c r="H245" s="283">
        <v>1500000</v>
      </c>
      <c r="I245" s="245"/>
      <c r="J245" s="24">
        <f t="shared" si="15"/>
        <v>562144300</v>
      </c>
      <c r="K245" s="80" t="s">
        <v>4895</v>
      </c>
      <c r="L245" s="246">
        <f t="shared" si="13"/>
        <v>1500000</v>
      </c>
      <c r="M245" s="65"/>
    </row>
    <row r="246" spans="1:13" ht="25.5" x14ac:dyDescent="0.2">
      <c r="A246" s="75"/>
      <c r="B246" s="18">
        <v>13</v>
      </c>
      <c r="C246" s="187" t="s">
        <v>7074</v>
      </c>
      <c r="D246" s="13" t="s">
        <v>1251</v>
      </c>
      <c r="E246" s="13"/>
      <c r="F246" s="21" t="s">
        <v>6971</v>
      </c>
      <c r="G246" s="84"/>
      <c r="H246" s="283">
        <v>3000000</v>
      </c>
      <c r="I246" s="245"/>
      <c r="J246" s="24">
        <f t="shared" si="15"/>
        <v>565144300</v>
      </c>
      <c r="K246" s="80" t="s">
        <v>7075</v>
      </c>
      <c r="L246" s="246">
        <f t="shared" si="13"/>
        <v>3000000</v>
      </c>
      <c r="M246" s="65"/>
    </row>
    <row r="247" spans="1:13" ht="25.5" x14ac:dyDescent="0.2">
      <c r="A247" s="75"/>
      <c r="B247" s="18">
        <v>13</v>
      </c>
      <c r="C247" s="187" t="s">
        <v>7076</v>
      </c>
      <c r="D247" s="13" t="s">
        <v>1449</v>
      </c>
      <c r="E247" s="13"/>
      <c r="F247" s="21" t="s">
        <v>6972</v>
      </c>
      <c r="G247" s="84"/>
      <c r="H247" s="283">
        <v>1000000</v>
      </c>
      <c r="I247" s="245"/>
      <c r="J247" s="24">
        <f t="shared" si="15"/>
        <v>566144300</v>
      </c>
      <c r="K247" s="80" t="s">
        <v>7077</v>
      </c>
      <c r="L247" s="246">
        <f t="shared" si="13"/>
        <v>1000000</v>
      </c>
      <c r="M247" s="65"/>
    </row>
    <row r="248" spans="1:13" ht="25.5" x14ac:dyDescent="0.2">
      <c r="A248" s="75"/>
      <c r="B248" s="18">
        <v>13</v>
      </c>
      <c r="C248" s="187" t="s">
        <v>7078</v>
      </c>
      <c r="D248" s="13" t="s">
        <v>1385</v>
      </c>
      <c r="E248" s="13"/>
      <c r="F248" s="21" t="s">
        <v>6973</v>
      </c>
      <c r="G248" s="84"/>
      <c r="H248" s="283">
        <v>500000</v>
      </c>
      <c r="I248" s="245"/>
      <c r="J248" s="24">
        <f t="shared" si="15"/>
        <v>566644300</v>
      </c>
      <c r="K248" s="80" t="s">
        <v>2804</v>
      </c>
      <c r="L248" s="246">
        <f t="shared" si="13"/>
        <v>500000</v>
      </c>
      <c r="M248" s="65"/>
    </row>
    <row r="249" spans="1:13" ht="25.5" x14ac:dyDescent="0.2">
      <c r="A249" s="75"/>
      <c r="B249" s="18">
        <v>13</v>
      </c>
      <c r="C249" s="187" t="s">
        <v>7079</v>
      </c>
      <c r="D249" s="13" t="s">
        <v>2627</v>
      </c>
      <c r="E249" s="13"/>
      <c r="F249" s="21" t="s">
        <v>6974</v>
      </c>
      <c r="G249" s="84"/>
      <c r="H249" s="283">
        <v>4000000</v>
      </c>
      <c r="I249" s="245"/>
      <c r="J249" s="24">
        <f t="shared" si="15"/>
        <v>570644300</v>
      </c>
      <c r="K249" s="80" t="s">
        <v>3678</v>
      </c>
      <c r="L249" s="246">
        <f t="shared" si="13"/>
        <v>4000000</v>
      </c>
      <c r="M249" s="65"/>
    </row>
    <row r="250" spans="1:13" ht="25.5" x14ac:dyDescent="0.2">
      <c r="A250" s="75"/>
      <c r="B250" s="18">
        <v>13</v>
      </c>
      <c r="C250" s="187" t="s">
        <v>7080</v>
      </c>
      <c r="D250" s="13" t="s">
        <v>1449</v>
      </c>
      <c r="E250" s="13"/>
      <c r="F250" s="21" t="s">
        <v>6975</v>
      </c>
      <c r="G250" s="84"/>
      <c r="H250" s="407">
        <v>1000000</v>
      </c>
      <c r="I250" s="245"/>
      <c r="J250" s="24">
        <f t="shared" si="15"/>
        <v>571644300</v>
      </c>
      <c r="K250" s="80" t="s">
        <v>3479</v>
      </c>
      <c r="L250" s="246">
        <f t="shared" si="13"/>
        <v>1000000</v>
      </c>
      <c r="M250" s="65"/>
    </row>
    <row r="251" spans="1:13" ht="25.5" x14ac:dyDescent="0.2">
      <c r="A251" s="75"/>
      <c r="B251" s="18">
        <v>13</v>
      </c>
      <c r="C251" s="187" t="s">
        <v>7081</v>
      </c>
      <c r="D251" s="13" t="s">
        <v>3118</v>
      </c>
      <c r="E251" s="13"/>
      <c r="F251" s="21" t="s">
        <v>6976</v>
      </c>
      <c r="G251" s="84"/>
      <c r="H251" s="407">
        <v>3000000</v>
      </c>
      <c r="I251" s="245"/>
      <c r="J251" s="24">
        <f t="shared" si="15"/>
        <v>574644300</v>
      </c>
      <c r="K251" s="80" t="s">
        <v>6342</v>
      </c>
      <c r="L251" s="246">
        <f t="shared" si="13"/>
        <v>3000000</v>
      </c>
      <c r="M251" s="65"/>
    </row>
    <row r="252" spans="1:13" ht="25.5" x14ac:dyDescent="0.2">
      <c r="A252" s="75"/>
      <c r="B252" s="18">
        <v>13</v>
      </c>
      <c r="C252" s="187" t="s">
        <v>4000</v>
      </c>
      <c r="D252" s="13" t="s">
        <v>1260</v>
      </c>
      <c r="E252" s="13"/>
      <c r="F252" s="21" t="s">
        <v>6977</v>
      </c>
      <c r="G252" s="84"/>
      <c r="H252" s="407">
        <v>600000</v>
      </c>
      <c r="I252" s="245"/>
      <c r="J252" s="24">
        <f t="shared" si="15"/>
        <v>575244300</v>
      </c>
      <c r="K252" s="80" t="s">
        <v>4001</v>
      </c>
      <c r="L252" s="246">
        <f t="shared" si="13"/>
        <v>600000</v>
      </c>
      <c r="M252" s="65"/>
    </row>
    <row r="253" spans="1:13" ht="25.5" x14ac:dyDescent="0.2">
      <c r="A253" s="75"/>
      <c r="B253" s="18">
        <v>13</v>
      </c>
      <c r="C253" s="187" t="s">
        <v>7082</v>
      </c>
      <c r="D253" s="13" t="s">
        <v>1244</v>
      </c>
      <c r="E253" s="13"/>
      <c r="F253" s="21" t="s">
        <v>6978</v>
      </c>
      <c r="G253" s="84"/>
      <c r="H253" s="407">
        <v>2400000</v>
      </c>
      <c r="I253" s="245"/>
      <c r="J253" s="24">
        <f t="shared" si="15"/>
        <v>577644300</v>
      </c>
      <c r="K253" s="80" t="s">
        <v>4763</v>
      </c>
      <c r="L253" s="246">
        <f t="shared" si="13"/>
        <v>2400000</v>
      </c>
      <c r="M253" s="65"/>
    </row>
    <row r="254" spans="1:13" ht="25.5" x14ac:dyDescent="0.2">
      <c r="A254" s="75"/>
      <c r="B254" s="18">
        <v>13</v>
      </c>
      <c r="C254" s="187" t="s">
        <v>7083</v>
      </c>
      <c r="D254" s="13" t="s">
        <v>2482</v>
      </c>
      <c r="E254" s="13"/>
      <c r="F254" s="21" t="s">
        <v>6979</v>
      </c>
      <c r="G254" s="84"/>
      <c r="H254" s="452">
        <v>2000000</v>
      </c>
      <c r="I254" s="245"/>
      <c r="J254" s="24">
        <f t="shared" si="15"/>
        <v>579644300</v>
      </c>
      <c r="K254" s="80" t="s">
        <v>4763</v>
      </c>
      <c r="L254" s="246">
        <f t="shared" si="13"/>
        <v>2000000</v>
      </c>
      <c r="M254" s="408"/>
    </row>
    <row r="255" spans="1:13" ht="25.5" x14ac:dyDescent="0.2">
      <c r="A255" s="75"/>
      <c r="B255" s="18">
        <v>13</v>
      </c>
      <c r="C255" s="10" t="s">
        <v>7084</v>
      </c>
      <c r="D255" s="469" t="s">
        <v>3118</v>
      </c>
      <c r="E255" s="13"/>
      <c r="F255" s="21" t="s">
        <v>6980</v>
      </c>
      <c r="G255" s="21"/>
      <c r="H255" s="452">
        <v>1000000</v>
      </c>
      <c r="I255" s="23"/>
      <c r="J255" s="24">
        <f t="shared" si="15"/>
        <v>580644300</v>
      </c>
      <c r="K255" s="80" t="s">
        <v>6237</v>
      </c>
      <c r="L255" s="246">
        <f t="shared" si="13"/>
        <v>1000000</v>
      </c>
      <c r="M255" s="408"/>
    </row>
    <row r="256" spans="1:13" ht="25.5" x14ac:dyDescent="0.2">
      <c r="A256" s="75"/>
      <c r="B256" s="18">
        <v>13</v>
      </c>
      <c r="C256" s="187" t="s">
        <v>7085</v>
      </c>
      <c r="D256" s="13" t="s">
        <v>2482</v>
      </c>
      <c r="E256" s="13"/>
      <c r="F256" s="21" t="s">
        <v>6981</v>
      </c>
      <c r="G256" s="21"/>
      <c r="H256" s="452">
        <v>4000000</v>
      </c>
      <c r="I256" s="23"/>
      <c r="J256" s="24">
        <f t="shared" si="15"/>
        <v>584644300</v>
      </c>
      <c r="K256" s="80" t="s">
        <v>7086</v>
      </c>
      <c r="L256" s="246">
        <f t="shared" si="13"/>
        <v>4000000</v>
      </c>
      <c r="M256" s="408"/>
    </row>
    <row r="257" spans="1:13" ht="25.5" x14ac:dyDescent="0.2">
      <c r="A257" s="75"/>
      <c r="B257" s="18">
        <v>13</v>
      </c>
      <c r="C257" s="187" t="s">
        <v>7087</v>
      </c>
      <c r="D257" s="13" t="s">
        <v>1385</v>
      </c>
      <c r="E257" s="13"/>
      <c r="F257" s="21" t="s">
        <v>6982</v>
      </c>
      <c r="G257" s="21"/>
      <c r="H257" s="452">
        <v>2000000</v>
      </c>
      <c r="I257" s="23"/>
      <c r="J257" s="24">
        <f t="shared" si="15"/>
        <v>586644300</v>
      </c>
      <c r="K257" s="80" t="s">
        <v>7088</v>
      </c>
      <c r="L257" s="246">
        <f t="shared" si="13"/>
        <v>2000000</v>
      </c>
      <c r="M257" s="346"/>
    </row>
    <row r="258" spans="1:13" ht="25.5" x14ac:dyDescent="0.2">
      <c r="A258" s="75"/>
      <c r="B258" s="18">
        <v>13</v>
      </c>
      <c r="C258" s="187" t="s">
        <v>7089</v>
      </c>
      <c r="D258" s="13" t="s">
        <v>1297</v>
      </c>
      <c r="E258" s="13"/>
      <c r="F258" s="21" t="s">
        <v>6983</v>
      </c>
      <c r="G258" s="21"/>
      <c r="H258" s="452">
        <v>800000</v>
      </c>
      <c r="I258" s="23"/>
      <c r="J258" s="24">
        <f t="shared" si="15"/>
        <v>587444300</v>
      </c>
      <c r="K258" s="80" t="s">
        <v>2413</v>
      </c>
      <c r="L258" s="246">
        <f t="shared" si="13"/>
        <v>800000</v>
      </c>
      <c r="M258" s="65"/>
    </row>
    <row r="259" spans="1:13" ht="25.5" x14ac:dyDescent="0.2">
      <c r="A259" s="75"/>
      <c r="B259" s="18">
        <v>13</v>
      </c>
      <c r="C259" s="187" t="s">
        <v>7090</v>
      </c>
      <c r="D259" s="13" t="s">
        <v>3118</v>
      </c>
      <c r="E259" s="13"/>
      <c r="F259" s="21" t="s">
        <v>6984</v>
      </c>
      <c r="G259" s="21"/>
      <c r="H259" s="452">
        <v>500000</v>
      </c>
      <c r="I259" s="23"/>
      <c r="J259" s="24">
        <f t="shared" si="15"/>
        <v>587944300</v>
      </c>
      <c r="K259" s="80" t="s">
        <v>7091</v>
      </c>
      <c r="L259" s="246">
        <f t="shared" si="13"/>
        <v>500000</v>
      </c>
      <c r="M259" s="65"/>
    </row>
    <row r="260" spans="1:13" ht="25.5" x14ac:dyDescent="0.2">
      <c r="A260" s="75"/>
      <c r="B260" s="18">
        <v>13</v>
      </c>
      <c r="C260" s="187" t="s">
        <v>7092</v>
      </c>
      <c r="D260" s="13" t="s">
        <v>1267</v>
      </c>
      <c r="E260" s="13"/>
      <c r="F260" s="21" t="s">
        <v>6985</v>
      </c>
      <c r="G260" s="21"/>
      <c r="H260" s="452">
        <v>1000000</v>
      </c>
      <c r="I260" s="23"/>
      <c r="J260" s="24">
        <f t="shared" si="15"/>
        <v>588944300</v>
      </c>
      <c r="K260" s="80" t="s">
        <v>2340</v>
      </c>
      <c r="L260" s="246">
        <f t="shared" si="13"/>
        <v>1000000</v>
      </c>
      <c r="M260" s="65"/>
    </row>
    <row r="261" spans="1:13" ht="25.5" x14ac:dyDescent="0.2">
      <c r="A261" s="75"/>
      <c r="B261" s="18">
        <v>13</v>
      </c>
      <c r="C261" s="187" t="s">
        <v>7093</v>
      </c>
      <c r="D261" s="13" t="s">
        <v>1449</v>
      </c>
      <c r="E261" s="13"/>
      <c r="F261" s="21" t="s">
        <v>6986</v>
      </c>
      <c r="G261" s="21"/>
      <c r="H261" s="452">
        <v>1000000</v>
      </c>
      <c r="I261" s="23"/>
      <c r="J261" s="24">
        <f t="shared" si="15"/>
        <v>589944300</v>
      </c>
      <c r="K261" s="80" t="s">
        <v>4970</v>
      </c>
      <c r="L261" s="246">
        <f t="shared" si="13"/>
        <v>1000000</v>
      </c>
      <c r="M261" s="65"/>
    </row>
    <row r="262" spans="1:13" ht="25.5" x14ac:dyDescent="0.2">
      <c r="A262" s="75"/>
      <c r="B262" s="18">
        <v>13</v>
      </c>
      <c r="C262" s="187" t="s">
        <v>7094</v>
      </c>
      <c r="D262" s="13" t="s">
        <v>2627</v>
      </c>
      <c r="E262" s="13"/>
      <c r="F262" s="21" t="s">
        <v>6987</v>
      </c>
      <c r="G262" s="21"/>
      <c r="H262" s="452">
        <v>4000000</v>
      </c>
      <c r="I262" s="23"/>
      <c r="J262" s="24">
        <f t="shared" si="15"/>
        <v>593944300</v>
      </c>
      <c r="K262" s="80" t="s">
        <v>6355</v>
      </c>
      <c r="L262" s="246">
        <f t="shared" si="13"/>
        <v>4000000</v>
      </c>
      <c r="M262" s="65"/>
    </row>
    <row r="263" spans="1:13" ht="25.5" x14ac:dyDescent="0.2">
      <c r="A263" s="75"/>
      <c r="B263" s="18">
        <v>13</v>
      </c>
      <c r="C263" s="187" t="s">
        <v>7095</v>
      </c>
      <c r="D263" s="13" t="s">
        <v>3118</v>
      </c>
      <c r="E263" s="13"/>
      <c r="F263" s="21" t="s">
        <v>6988</v>
      </c>
      <c r="G263" s="21"/>
      <c r="H263" s="452">
        <v>5000000</v>
      </c>
      <c r="I263" s="23"/>
      <c r="J263" s="24">
        <f t="shared" si="15"/>
        <v>598944300</v>
      </c>
      <c r="K263" s="80" t="s">
        <v>3192</v>
      </c>
      <c r="L263" s="246">
        <f t="shared" si="13"/>
        <v>5000000</v>
      </c>
      <c r="M263" s="65"/>
    </row>
    <row r="264" spans="1:13" ht="25.5" x14ac:dyDescent="0.2">
      <c r="A264" s="75"/>
      <c r="B264" s="18">
        <v>13</v>
      </c>
      <c r="C264" s="187" t="s">
        <v>7096</v>
      </c>
      <c r="D264" s="13" t="s">
        <v>3118</v>
      </c>
      <c r="E264" s="13"/>
      <c r="F264" s="21" t="s">
        <v>6989</v>
      </c>
      <c r="G264" s="21"/>
      <c r="H264" s="452">
        <v>3000000</v>
      </c>
      <c r="I264" s="23"/>
      <c r="J264" s="24">
        <f t="shared" si="15"/>
        <v>601944300</v>
      </c>
      <c r="K264" s="80" t="s">
        <v>7097</v>
      </c>
      <c r="L264" s="246">
        <f t="shared" si="13"/>
        <v>3000000</v>
      </c>
      <c r="M264" s="65"/>
    </row>
    <row r="265" spans="1:13" ht="25.5" x14ac:dyDescent="0.2">
      <c r="A265" s="75"/>
      <c r="B265" s="18">
        <v>13</v>
      </c>
      <c r="C265" s="187" t="s">
        <v>7098</v>
      </c>
      <c r="D265" s="13" t="s">
        <v>2601</v>
      </c>
      <c r="E265" s="13"/>
      <c r="F265" s="21" t="s">
        <v>6990</v>
      </c>
      <c r="G265" s="21"/>
      <c r="H265" s="452">
        <v>4000000</v>
      </c>
      <c r="I265" s="23"/>
      <c r="J265" s="24">
        <f t="shared" si="15"/>
        <v>605944300</v>
      </c>
      <c r="K265" s="80" t="s">
        <v>4552</v>
      </c>
      <c r="L265" s="246">
        <f t="shared" si="13"/>
        <v>4000000</v>
      </c>
      <c r="M265" s="65"/>
    </row>
    <row r="266" spans="1:13" ht="25.5" x14ac:dyDescent="0.2">
      <c r="A266" s="75"/>
      <c r="B266" s="18">
        <v>13</v>
      </c>
      <c r="C266" s="187" t="s">
        <v>7099</v>
      </c>
      <c r="D266" s="13" t="s">
        <v>2601</v>
      </c>
      <c r="E266" s="13"/>
      <c r="F266" s="21" t="s">
        <v>6991</v>
      </c>
      <c r="G266" s="21"/>
      <c r="H266" s="452">
        <v>7000000</v>
      </c>
      <c r="I266" s="23"/>
      <c r="J266" s="24">
        <f t="shared" si="15"/>
        <v>612944300</v>
      </c>
      <c r="K266" s="80" t="s">
        <v>3832</v>
      </c>
      <c r="L266" s="246">
        <f t="shared" si="13"/>
        <v>7000000</v>
      </c>
      <c r="M266" s="65"/>
    </row>
    <row r="267" spans="1:13" ht="25.5" x14ac:dyDescent="0.2">
      <c r="A267" s="75"/>
      <c r="B267" s="18">
        <v>13</v>
      </c>
      <c r="C267" s="187" t="s">
        <v>7100</v>
      </c>
      <c r="D267" s="13" t="s">
        <v>1433</v>
      </c>
      <c r="E267" s="13"/>
      <c r="F267" s="21" t="s">
        <v>6992</v>
      </c>
      <c r="G267" s="21"/>
      <c r="H267" s="452">
        <v>1500000</v>
      </c>
      <c r="I267" s="23"/>
      <c r="J267" s="24">
        <f t="shared" si="15"/>
        <v>614444300</v>
      </c>
      <c r="K267" s="80" t="s">
        <v>3121</v>
      </c>
      <c r="L267" s="246">
        <f t="shared" ref="L267:L330" si="16">+H267</f>
        <v>1500000</v>
      </c>
      <c r="M267" s="65"/>
    </row>
    <row r="268" spans="1:13" ht="25.5" x14ac:dyDescent="0.2">
      <c r="A268" s="75"/>
      <c r="B268" s="18">
        <v>13</v>
      </c>
      <c r="C268" s="187" t="s">
        <v>7102</v>
      </c>
      <c r="D268" s="13" t="s">
        <v>1267</v>
      </c>
      <c r="E268" s="13"/>
      <c r="F268" s="21" t="s">
        <v>6993</v>
      </c>
      <c r="G268" s="21"/>
      <c r="H268" s="452">
        <v>1000000</v>
      </c>
      <c r="I268" s="23"/>
      <c r="J268" s="24">
        <f t="shared" si="15"/>
        <v>615444300</v>
      </c>
      <c r="K268" s="80" t="s">
        <v>2617</v>
      </c>
      <c r="L268" s="246">
        <f t="shared" si="16"/>
        <v>1000000</v>
      </c>
      <c r="M268" s="65"/>
    </row>
    <row r="269" spans="1:13" ht="25.5" x14ac:dyDescent="0.2">
      <c r="A269" s="75"/>
      <c r="B269" s="18">
        <v>13</v>
      </c>
      <c r="C269" s="187" t="s">
        <v>7101</v>
      </c>
      <c r="D269" s="13" t="s">
        <v>1267</v>
      </c>
      <c r="E269" s="13"/>
      <c r="F269" s="21" t="s">
        <v>6994</v>
      </c>
      <c r="G269" s="21"/>
      <c r="H269" s="452">
        <v>2000000</v>
      </c>
      <c r="I269" s="23"/>
      <c r="J269" s="24">
        <f t="shared" si="15"/>
        <v>617444300</v>
      </c>
      <c r="K269" s="80" t="s">
        <v>4692</v>
      </c>
      <c r="L269" s="246">
        <f t="shared" si="16"/>
        <v>2000000</v>
      </c>
      <c r="M269" s="65"/>
    </row>
    <row r="270" spans="1:13" ht="25.5" x14ac:dyDescent="0.2">
      <c r="A270" s="75"/>
      <c r="B270" s="18">
        <v>13</v>
      </c>
      <c r="C270" s="187" t="s">
        <v>7103</v>
      </c>
      <c r="D270" s="13" t="s">
        <v>1297</v>
      </c>
      <c r="E270" s="13"/>
      <c r="F270" s="21" t="s">
        <v>6995</v>
      </c>
      <c r="G270" s="21"/>
      <c r="H270" s="452">
        <v>2000000</v>
      </c>
      <c r="I270" s="23"/>
      <c r="J270" s="24">
        <f t="shared" si="15"/>
        <v>619444300</v>
      </c>
      <c r="K270" s="80" t="s">
        <v>5050</v>
      </c>
      <c r="L270" s="246">
        <f t="shared" si="16"/>
        <v>2000000</v>
      </c>
      <c r="M270" s="65"/>
    </row>
    <row r="271" spans="1:13" ht="25.5" x14ac:dyDescent="0.2">
      <c r="A271" s="75"/>
      <c r="B271" s="18">
        <v>13</v>
      </c>
      <c r="C271" s="187" t="s">
        <v>7104</v>
      </c>
      <c r="D271" s="13" t="s">
        <v>1267</v>
      </c>
      <c r="E271" s="13"/>
      <c r="F271" s="21" t="s">
        <v>6996</v>
      </c>
      <c r="G271" s="21"/>
      <c r="H271" s="452">
        <v>1000000</v>
      </c>
      <c r="I271" s="23"/>
      <c r="J271" s="24">
        <f t="shared" si="15"/>
        <v>620444300</v>
      </c>
      <c r="K271" s="80" t="s">
        <v>4816</v>
      </c>
      <c r="L271" s="246">
        <f t="shared" si="16"/>
        <v>1000000</v>
      </c>
      <c r="M271" s="65"/>
    </row>
    <row r="272" spans="1:13" ht="25.5" x14ac:dyDescent="0.2">
      <c r="A272" s="75"/>
      <c r="B272" s="18">
        <v>14</v>
      </c>
      <c r="C272" s="187" t="s">
        <v>7141</v>
      </c>
      <c r="D272" s="13" t="s">
        <v>2601</v>
      </c>
      <c r="E272" s="13"/>
      <c r="F272" s="21" t="s">
        <v>7105</v>
      </c>
      <c r="G272" s="21"/>
      <c r="H272" s="423">
        <v>4000000</v>
      </c>
      <c r="I272" s="23"/>
      <c r="J272" s="24">
        <f t="shared" si="15"/>
        <v>624444300</v>
      </c>
      <c r="K272" s="80" t="s">
        <v>2373</v>
      </c>
      <c r="L272" s="246">
        <f t="shared" si="16"/>
        <v>4000000</v>
      </c>
      <c r="M272" s="65"/>
    </row>
    <row r="273" spans="1:13" ht="25.5" x14ac:dyDescent="0.2">
      <c r="A273" s="75"/>
      <c r="B273" s="18">
        <v>14</v>
      </c>
      <c r="C273" s="77" t="s">
        <v>7142</v>
      </c>
      <c r="D273" s="21" t="s">
        <v>2601</v>
      </c>
      <c r="E273" s="21"/>
      <c r="F273" s="21" t="s">
        <v>7106</v>
      </c>
      <c r="G273" s="21"/>
      <c r="H273" s="423">
        <v>4000000</v>
      </c>
      <c r="I273" s="23"/>
      <c r="J273" s="24">
        <f t="shared" si="15"/>
        <v>628444300</v>
      </c>
      <c r="K273" s="80" t="s">
        <v>7143</v>
      </c>
      <c r="L273" s="246">
        <f t="shared" si="16"/>
        <v>4000000</v>
      </c>
      <c r="M273" s="65"/>
    </row>
    <row r="274" spans="1:13" ht="25.5" x14ac:dyDescent="0.2">
      <c r="A274" s="75"/>
      <c r="B274" s="18">
        <v>14</v>
      </c>
      <c r="C274" s="77" t="s">
        <v>7144</v>
      </c>
      <c r="D274" s="21" t="s">
        <v>1385</v>
      </c>
      <c r="E274" s="21"/>
      <c r="F274" s="21" t="s">
        <v>7107</v>
      </c>
      <c r="G274" s="21"/>
      <c r="H274" s="452">
        <v>1900000</v>
      </c>
      <c r="I274" s="23"/>
      <c r="J274" s="24">
        <f t="shared" si="15"/>
        <v>630344300</v>
      </c>
      <c r="K274" s="80" t="s">
        <v>3999</v>
      </c>
      <c r="L274" s="246">
        <f t="shared" si="16"/>
        <v>1900000</v>
      </c>
      <c r="M274" s="346"/>
    </row>
    <row r="275" spans="1:13" ht="25.5" x14ac:dyDescent="0.2">
      <c r="A275" s="75"/>
      <c r="B275" s="18">
        <v>14</v>
      </c>
      <c r="C275" s="77" t="s">
        <v>7145</v>
      </c>
      <c r="D275" s="21" t="s">
        <v>1297</v>
      </c>
      <c r="E275" s="84"/>
      <c r="F275" s="21" t="s">
        <v>7108</v>
      </c>
      <c r="G275" s="84"/>
      <c r="H275" s="452">
        <v>440000</v>
      </c>
      <c r="I275" s="23"/>
      <c r="J275" s="24">
        <f t="shared" si="15"/>
        <v>630784300</v>
      </c>
      <c r="K275" s="80" t="s">
        <v>5050</v>
      </c>
      <c r="L275" s="246">
        <f t="shared" si="16"/>
        <v>440000</v>
      </c>
      <c r="M275" s="346"/>
    </row>
    <row r="276" spans="1:13" ht="25.5" x14ac:dyDescent="0.2">
      <c r="A276" s="75"/>
      <c r="B276" s="18">
        <v>14</v>
      </c>
      <c r="C276" s="77" t="s">
        <v>7146</v>
      </c>
      <c r="D276" s="21" t="s">
        <v>1449</v>
      </c>
      <c r="E276" s="84"/>
      <c r="F276" s="21" t="s">
        <v>7109</v>
      </c>
      <c r="G276" s="84"/>
      <c r="H276" s="423">
        <v>1000000</v>
      </c>
      <c r="I276" s="23"/>
      <c r="J276" s="24">
        <f t="shared" si="15"/>
        <v>631784300</v>
      </c>
      <c r="K276" s="80" t="s">
        <v>4230</v>
      </c>
      <c r="L276" s="246">
        <f t="shared" si="16"/>
        <v>1000000</v>
      </c>
      <c r="M276" s="346"/>
    </row>
    <row r="277" spans="1:13" ht="25.5" x14ac:dyDescent="0.2">
      <c r="A277" s="75"/>
      <c r="B277" s="18">
        <v>14</v>
      </c>
      <c r="C277" s="77" t="s">
        <v>7147</v>
      </c>
      <c r="D277" s="21" t="s">
        <v>1594</v>
      </c>
      <c r="E277" s="21"/>
      <c r="F277" s="21" t="s">
        <v>7110</v>
      </c>
      <c r="G277" s="21"/>
      <c r="H277" s="452">
        <v>500000</v>
      </c>
      <c r="I277" s="23"/>
      <c r="J277" s="24">
        <f t="shared" si="15"/>
        <v>632284300</v>
      </c>
      <c r="K277" s="80" t="s">
        <v>2622</v>
      </c>
      <c r="L277" s="246">
        <f t="shared" si="16"/>
        <v>500000</v>
      </c>
      <c r="M277" s="65"/>
    </row>
    <row r="278" spans="1:13" ht="38.25" x14ac:dyDescent="0.2">
      <c r="A278" s="81"/>
      <c r="B278" s="243">
        <v>14</v>
      </c>
      <c r="C278" s="83" t="s">
        <v>7163</v>
      </c>
      <c r="D278" s="84"/>
      <c r="E278" s="84"/>
      <c r="F278" s="84" t="s">
        <v>7164</v>
      </c>
      <c r="G278" s="84"/>
      <c r="H278" s="472"/>
      <c r="I278" s="245">
        <v>224000</v>
      </c>
      <c r="J278" s="125">
        <f t="shared" ref="J278:J284" si="17">+J277-I278</f>
        <v>632060300</v>
      </c>
      <c r="K278" s="80"/>
      <c r="L278" s="246">
        <f t="shared" ref="L278:L284" si="18">-I278</f>
        <v>-224000</v>
      </c>
      <c r="M278" s="65"/>
    </row>
    <row r="279" spans="1:13" ht="38.25" x14ac:dyDescent="0.2">
      <c r="A279" s="81"/>
      <c r="B279" s="243">
        <v>15</v>
      </c>
      <c r="C279" s="83" t="s">
        <v>7159</v>
      </c>
      <c r="D279" s="84"/>
      <c r="E279" s="84"/>
      <c r="F279" s="84" t="s">
        <v>7161</v>
      </c>
      <c r="G279" s="84"/>
      <c r="H279" s="472"/>
      <c r="I279" s="245">
        <v>360279600</v>
      </c>
      <c r="J279" s="125">
        <f t="shared" si="17"/>
        <v>271780700</v>
      </c>
      <c r="K279" s="80" t="s">
        <v>141</v>
      </c>
      <c r="L279" s="246">
        <f t="shared" si="18"/>
        <v>-360279600</v>
      </c>
      <c r="M279" s="65" t="s">
        <v>5332</v>
      </c>
    </row>
    <row r="280" spans="1:13" ht="25.5" x14ac:dyDescent="0.2">
      <c r="A280" s="75"/>
      <c r="B280" s="243">
        <v>15</v>
      </c>
      <c r="C280" s="83" t="s">
        <v>7160</v>
      </c>
      <c r="D280" s="84"/>
      <c r="E280" s="84"/>
      <c r="F280" s="84" t="s">
        <v>7162</v>
      </c>
      <c r="G280" s="84"/>
      <c r="H280" s="367"/>
      <c r="I280" s="245">
        <v>378000</v>
      </c>
      <c r="J280" s="125">
        <f t="shared" si="17"/>
        <v>271402700</v>
      </c>
      <c r="K280" s="80" t="s">
        <v>141</v>
      </c>
      <c r="L280" s="246">
        <f t="shared" si="18"/>
        <v>-378000</v>
      </c>
      <c r="M280" s="65" t="s">
        <v>5332</v>
      </c>
    </row>
    <row r="281" spans="1:13" ht="25.5" x14ac:dyDescent="0.2">
      <c r="A281" s="75"/>
      <c r="B281" s="243">
        <v>15</v>
      </c>
      <c r="C281" s="83" t="s">
        <v>7165</v>
      </c>
      <c r="D281" s="84"/>
      <c r="E281" s="84"/>
      <c r="F281" s="84" t="s">
        <v>7166</v>
      </c>
      <c r="G281" s="84"/>
      <c r="H281" s="429"/>
      <c r="I281" s="245">
        <v>5149500</v>
      </c>
      <c r="J281" s="125">
        <f t="shared" si="17"/>
        <v>266253200</v>
      </c>
      <c r="K281" s="80" t="s">
        <v>141</v>
      </c>
      <c r="L281" s="246">
        <f t="shared" si="18"/>
        <v>-5149500</v>
      </c>
      <c r="M281" s="65" t="s">
        <v>5332</v>
      </c>
    </row>
    <row r="282" spans="1:13" ht="38.25" x14ac:dyDescent="0.2">
      <c r="A282" s="75"/>
      <c r="B282" s="243">
        <v>15</v>
      </c>
      <c r="C282" s="83" t="s">
        <v>7168</v>
      </c>
      <c r="D282" s="21"/>
      <c r="E282" s="21"/>
      <c r="F282" s="84" t="s">
        <v>7167</v>
      </c>
      <c r="G282" s="21"/>
      <c r="H282" s="407"/>
      <c r="I282" s="245">
        <v>100732000</v>
      </c>
      <c r="J282" s="125">
        <f t="shared" si="17"/>
        <v>165521200</v>
      </c>
      <c r="K282" s="80" t="s">
        <v>141</v>
      </c>
      <c r="L282" s="246">
        <f t="shared" si="18"/>
        <v>-100732000</v>
      </c>
      <c r="M282" s="65" t="s">
        <v>5332</v>
      </c>
    </row>
    <row r="283" spans="1:13" ht="25.5" x14ac:dyDescent="0.2">
      <c r="A283" s="75"/>
      <c r="B283" s="243">
        <v>14</v>
      </c>
      <c r="C283" s="83" t="s">
        <v>7169</v>
      </c>
      <c r="D283" s="84"/>
      <c r="E283" s="84"/>
      <c r="F283" s="84" t="s">
        <v>7233</v>
      </c>
      <c r="G283" s="84"/>
      <c r="H283" s="282"/>
      <c r="I283" s="245">
        <v>980000</v>
      </c>
      <c r="J283" s="125">
        <f t="shared" si="17"/>
        <v>164541200</v>
      </c>
      <c r="K283" s="80" t="s">
        <v>375</v>
      </c>
      <c r="L283" s="246">
        <f t="shared" si="18"/>
        <v>-980000</v>
      </c>
      <c r="M283" s="65" t="s">
        <v>5876</v>
      </c>
    </row>
    <row r="284" spans="1:13" ht="38.25" x14ac:dyDescent="0.2">
      <c r="A284" s="75"/>
      <c r="B284" s="243">
        <v>14</v>
      </c>
      <c r="C284" s="83" t="s">
        <v>7170</v>
      </c>
      <c r="D284" s="84"/>
      <c r="E284" s="84"/>
      <c r="F284" s="84" t="s">
        <v>7234</v>
      </c>
      <c r="G284" s="84"/>
      <c r="H284" s="282"/>
      <c r="I284" s="245">
        <v>14532600</v>
      </c>
      <c r="J284" s="125">
        <f t="shared" si="17"/>
        <v>150008600</v>
      </c>
      <c r="K284" s="80"/>
      <c r="L284" s="246">
        <f t="shared" si="18"/>
        <v>-14532600</v>
      </c>
      <c r="M284" s="65"/>
    </row>
    <row r="285" spans="1:13" ht="25.5" x14ac:dyDescent="0.2">
      <c r="A285" s="75"/>
      <c r="B285" s="18">
        <v>14</v>
      </c>
      <c r="C285" s="77" t="s">
        <v>7175</v>
      </c>
      <c r="D285" s="21" t="s">
        <v>1449</v>
      </c>
      <c r="E285" s="21"/>
      <c r="F285" s="21" t="s">
        <v>7171</v>
      </c>
      <c r="G285" s="21"/>
      <c r="H285" s="283">
        <v>4500000</v>
      </c>
      <c r="I285" s="23"/>
      <c r="J285" s="24">
        <f t="shared" si="15"/>
        <v>154508600</v>
      </c>
      <c r="K285" s="80" t="s">
        <v>7176</v>
      </c>
      <c r="L285" s="246">
        <f t="shared" si="16"/>
        <v>4500000</v>
      </c>
      <c r="M285" s="65"/>
    </row>
    <row r="286" spans="1:13" ht="25.5" x14ac:dyDescent="0.2">
      <c r="A286" s="75"/>
      <c r="B286" s="18">
        <v>14</v>
      </c>
      <c r="C286" s="77" t="s">
        <v>7177</v>
      </c>
      <c r="D286" s="21" t="s">
        <v>4343</v>
      </c>
      <c r="E286" s="21"/>
      <c r="F286" s="21" t="s">
        <v>7172</v>
      </c>
      <c r="G286" s="21"/>
      <c r="H286" s="425">
        <v>5000000</v>
      </c>
      <c r="I286" s="23"/>
      <c r="J286" s="24">
        <f t="shared" si="15"/>
        <v>159508600</v>
      </c>
      <c r="K286" s="80" t="s">
        <v>4752</v>
      </c>
      <c r="L286" s="246">
        <f t="shared" si="16"/>
        <v>5000000</v>
      </c>
      <c r="M286" s="65"/>
    </row>
    <row r="287" spans="1:13" ht="25.5" x14ac:dyDescent="0.2">
      <c r="A287" s="75"/>
      <c r="B287" s="18">
        <v>14</v>
      </c>
      <c r="C287" s="77" t="s">
        <v>7178</v>
      </c>
      <c r="D287" s="21" t="s">
        <v>3118</v>
      </c>
      <c r="E287" s="21"/>
      <c r="F287" s="21" t="s">
        <v>7173</v>
      </c>
      <c r="G287" s="21"/>
      <c r="H287" s="283">
        <v>2500000</v>
      </c>
      <c r="I287" s="23"/>
      <c r="J287" s="24">
        <f t="shared" si="15"/>
        <v>162008600</v>
      </c>
      <c r="K287" s="80" t="s">
        <v>7179</v>
      </c>
      <c r="L287" s="246">
        <f t="shared" si="16"/>
        <v>2500000</v>
      </c>
      <c r="M287" s="65"/>
    </row>
    <row r="288" spans="1:13" ht="25.5" x14ac:dyDescent="0.2">
      <c r="A288" s="75"/>
      <c r="B288" s="18">
        <v>14</v>
      </c>
      <c r="C288" s="77" t="s">
        <v>7180</v>
      </c>
      <c r="D288" s="21" t="s">
        <v>2653</v>
      </c>
      <c r="E288" s="21"/>
      <c r="F288" s="21" t="s">
        <v>7174</v>
      </c>
      <c r="G288" s="21"/>
      <c r="H288" s="283">
        <v>5000000</v>
      </c>
      <c r="I288" s="23"/>
      <c r="J288" s="24">
        <f t="shared" si="15"/>
        <v>167008600</v>
      </c>
      <c r="K288" s="80" t="s">
        <v>7181</v>
      </c>
      <c r="L288" s="246">
        <f t="shared" si="16"/>
        <v>5000000</v>
      </c>
      <c r="M288" s="65"/>
    </row>
    <row r="289" spans="1:13" ht="25.5" x14ac:dyDescent="0.2">
      <c r="A289" s="75"/>
      <c r="B289" s="18">
        <v>14</v>
      </c>
      <c r="C289" s="77" t="s">
        <v>7182</v>
      </c>
      <c r="D289" s="21" t="s">
        <v>1449</v>
      </c>
      <c r="E289" s="21"/>
      <c r="F289" s="21" t="s">
        <v>7111</v>
      </c>
      <c r="G289" s="21"/>
      <c r="H289" s="283">
        <v>1000000</v>
      </c>
      <c r="I289" s="23"/>
      <c r="J289" s="24">
        <f t="shared" si="15"/>
        <v>168008600</v>
      </c>
      <c r="K289" s="80" t="s">
        <v>7183</v>
      </c>
      <c r="L289" s="246">
        <f t="shared" si="16"/>
        <v>1000000</v>
      </c>
      <c r="M289" s="65"/>
    </row>
    <row r="290" spans="1:13" ht="25.5" x14ac:dyDescent="0.2">
      <c r="A290" s="75"/>
      <c r="B290" s="18">
        <v>15</v>
      </c>
      <c r="C290" s="77" t="s">
        <v>7184</v>
      </c>
      <c r="D290" s="21" t="s">
        <v>1297</v>
      </c>
      <c r="E290" s="21"/>
      <c r="F290" s="21" t="s">
        <v>7112</v>
      </c>
      <c r="G290" s="21"/>
      <c r="H290" s="407">
        <v>960000</v>
      </c>
      <c r="I290" s="23"/>
      <c r="J290" s="24">
        <f t="shared" si="15"/>
        <v>168968600</v>
      </c>
      <c r="K290" s="80" t="s">
        <v>4847</v>
      </c>
      <c r="L290" s="246">
        <f t="shared" si="16"/>
        <v>960000</v>
      </c>
      <c r="M290" s="65"/>
    </row>
    <row r="291" spans="1:13" ht="25.5" x14ac:dyDescent="0.2">
      <c r="A291" s="75"/>
      <c r="B291" s="18">
        <v>15</v>
      </c>
      <c r="C291" s="77" t="s">
        <v>7185</v>
      </c>
      <c r="D291" s="21" t="s">
        <v>2482</v>
      </c>
      <c r="E291" s="21"/>
      <c r="F291" s="21" t="s">
        <v>7113</v>
      </c>
      <c r="G291" s="21"/>
      <c r="H291" s="407">
        <v>2000000</v>
      </c>
      <c r="I291" s="23"/>
      <c r="J291" s="24">
        <f t="shared" si="15"/>
        <v>170968600</v>
      </c>
      <c r="K291" s="80" t="s">
        <v>3531</v>
      </c>
      <c r="L291" s="246">
        <f t="shared" si="16"/>
        <v>2000000</v>
      </c>
      <c r="M291" s="65"/>
    </row>
    <row r="292" spans="1:13" ht="25.5" x14ac:dyDescent="0.2">
      <c r="A292" s="75"/>
      <c r="B292" s="18">
        <v>15</v>
      </c>
      <c r="C292" s="77" t="s">
        <v>7186</v>
      </c>
      <c r="D292" s="21" t="s">
        <v>1260</v>
      </c>
      <c r="E292" s="21"/>
      <c r="F292" s="21" t="s">
        <v>7114</v>
      </c>
      <c r="G292" s="84"/>
      <c r="H292" s="407">
        <v>2540000</v>
      </c>
      <c r="I292" s="23"/>
      <c r="J292" s="24">
        <f t="shared" si="15"/>
        <v>173508600</v>
      </c>
      <c r="K292" s="80" t="s">
        <v>4001</v>
      </c>
      <c r="L292" s="246">
        <f t="shared" si="16"/>
        <v>2540000</v>
      </c>
      <c r="M292" s="65"/>
    </row>
    <row r="293" spans="1:13" ht="25.5" x14ac:dyDescent="0.2">
      <c r="A293" s="75"/>
      <c r="B293" s="18">
        <v>15</v>
      </c>
      <c r="C293" s="77" t="s">
        <v>7187</v>
      </c>
      <c r="D293" s="21" t="s">
        <v>1297</v>
      </c>
      <c r="E293" s="21"/>
      <c r="F293" s="21" t="s">
        <v>7115</v>
      </c>
      <c r="G293" s="84"/>
      <c r="H293" s="283">
        <v>5300000</v>
      </c>
      <c r="I293" s="23"/>
      <c r="J293" s="24">
        <f t="shared" si="15"/>
        <v>178808600</v>
      </c>
      <c r="K293" s="80" t="s">
        <v>7188</v>
      </c>
      <c r="L293" s="246">
        <f t="shared" si="16"/>
        <v>5300000</v>
      </c>
      <c r="M293" s="65"/>
    </row>
    <row r="294" spans="1:13" ht="25.5" x14ac:dyDescent="0.2">
      <c r="A294" s="75"/>
      <c r="B294" s="18">
        <v>15</v>
      </c>
      <c r="C294" s="77" t="s">
        <v>7189</v>
      </c>
      <c r="D294" s="21" t="s">
        <v>4343</v>
      </c>
      <c r="E294" s="21"/>
      <c r="F294" s="21" t="s">
        <v>7116</v>
      </c>
      <c r="G294" s="21"/>
      <c r="H294" s="283">
        <v>3000000</v>
      </c>
      <c r="I294" s="23"/>
      <c r="J294" s="24">
        <f t="shared" si="15"/>
        <v>181808600</v>
      </c>
      <c r="K294" s="80" t="s">
        <v>7190</v>
      </c>
      <c r="L294" s="246">
        <f t="shared" si="16"/>
        <v>3000000</v>
      </c>
      <c r="M294" s="346"/>
    </row>
    <row r="295" spans="1:13" ht="25.5" x14ac:dyDescent="0.2">
      <c r="A295" s="75"/>
      <c r="B295" s="18">
        <v>15</v>
      </c>
      <c r="C295" s="77" t="s">
        <v>7191</v>
      </c>
      <c r="D295" s="21" t="s">
        <v>1476</v>
      </c>
      <c r="E295" s="21"/>
      <c r="F295" s="21" t="s">
        <v>7117</v>
      </c>
      <c r="G295" s="21"/>
      <c r="H295" s="283">
        <v>100000</v>
      </c>
      <c r="I295" s="23"/>
      <c r="J295" s="24">
        <f t="shared" si="15"/>
        <v>181908600</v>
      </c>
      <c r="K295" s="80" t="s">
        <v>7053</v>
      </c>
      <c r="L295" s="246">
        <f t="shared" si="16"/>
        <v>100000</v>
      </c>
      <c r="M295" s="346"/>
    </row>
    <row r="296" spans="1:13" ht="25.5" x14ac:dyDescent="0.2">
      <c r="A296" s="75"/>
      <c r="B296" s="18">
        <v>15</v>
      </c>
      <c r="C296" s="77" t="s">
        <v>7192</v>
      </c>
      <c r="D296" s="21" t="s">
        <v>2662</v>
      </c>
      <c r="E296" s="21"/>
      <c r="F296" s="21" t="s">
        <v>7118</v>
      </c>
      <c r="G296" s="21"/>
      <c r="H296" s="283">
        <v>2000000</v>
      </c>
      <c r="I296" s="23"/>
      <c r="J296" s="24">
        <f t="shared" si="15"/>
        <v>183908600</v>
      </c>
      <c r="K296" s="80" t="s">
        <v>7193</v>
      </c>
      <c r="L296" s="246">
        <f t="shared" si="16"/>
        <v>2000000</v>
      </c>
      <c r="M296" s="346"/>
    </row>
    <row r="297" spans="1:13" ht="25.5" x14ac:dyDescent="0.2">
      <c r="A297" s="75"/>
      <c r="B297" s="18">
        <v>15</v>
      </c>
      <c r="C297" s="77" t="s">
        <v>7194</v>
      </c>
      <c r="D297" s="21" t="s">
        <v>2627</v>
      </c>
      <c r="E297" s="21"/>
      <c r="F297" s="21" t="s">
        <v>7119</v>
      </c>
      <c r="G297" s="21"/>
      <c r="H297" s="425">
        <v>3000000</v>
      </c>
      <c r="I297" s="23"/>
      <c r="J297" s="24">
        <f t="shared" si="15"/>
        <v>186908600</v>
      </c>
      <c r="K297" s="80" t="s">
        <v>2431</v>
      </c>
      <c r="L297" s="246">
        <f t="shared" si="16"/>
        <v>3000000</v>
      </c>
      <c r="M297" s="346"/>
    </row>
    <row r="298" spans="1:13" ht="25.5" x14ac:dyDescent="0.2">
      <c r="A298" s="75"/>
      <c r="B298" s="18">
        <v>15</v>
      </c>
      <c r="C298" s="77" t="s">
        <v>7195</v>
      </c>
      <c r="D298" s="454" t="s">
        <v>1433</v>
      </c>
      <c r="E298" s="21"/>
      <c r="F298" s="21" t="s">
        <v>7120</v>
      </c>
      <c r="G298" s="21"/>
      <c r="H298" s="283">
        <v>1300000</v>
      </c>
      <c r="I298" s="23"/>
      <c r="J298" s="24">
        <f t="shared" si="15"/>
        <v>188208600</v>
      </c>
      <c r="K298" s="80" t="s">
        <v>2089</v>
      </c>
      <c r="L298" s="246">
        <f t="shared" si="16"/>
        <v>1300000</v>
      </c>
      <c r="M298" s="346"/>
    </row>
    <row r="299" spans="1:13" ht="25.5" x14ac:dyDescent="0.2">
      <c r="A299" s="75"/>
      <c r="B299" s="18">
        <v>15</v>
      </c>
      <c r="C299" s="77" t="s">
        <v>7196</v>
      </c>
      <c r="D299" s="21" t="s">
        <v>1479</v>
      </c>
      <c r="E299" s="21"/>
      <c r="F299" s="21" t="s">
        <v>7121</v>
      </c>
      <c r="G299" s="21"/>
      <c r="H299" s="283">
        <v>600000</v>
      </c>
      <c r="I299" s="23"/>
      <c r="J299" s="24">
        <f t="shared" si="15"/>
        <v>188808600</v>
      </c>
      <c r="K299" s="80" t="s">
        <v>2462</v>
      </c>
      <c r="L299" s="246">
        <f t="shared" si="16"/>
        <v>600000</v>
      </c>
      <c r="M299" s="346"/>
    </row>
    <row r="300" spans="1:13" ht="25.5" x14ac:dyDescent="0.2">
      <c r="A300" s="75"/>
      <c r="B300" s="18">
        <v>15</v>
      </c>
      <c r="C300" s="77" t="s">
        <v>7197</v>
      </c>
      <c r="D300" s="21" t="s">
        <v>1251</v>
      </c>
      <c r="E300" s="21"/>
      <c r="F300" s="21" t="s">
        <v>7122</v>
      </c>
      <c r="G300" s="21"/>
      <c r="H300" s="283">
        <v>1150000</v>
      </c>
      <c r="I300" s="23"/>
      <c r="J300" s="24">
        <f t="shared" si="15"/>
        <v>189958600</v>
      </c>
      <c r="K300" s="80" t="s">
        <v>4826</v>
      </c>
      <c r="L300" s="246">
        <f t="shared" si="16"/>
        <v>1150000</v>
      </c>
      <c r="M300" s="346"/>
    </row>
    <row r="301" spans="1:13" ht="25.5" x14ac:dyDescent="0.2">
      <c r="A301" s="75"/>
      <c r="B301" s="18">
        <v>15</v>
      </c>
      <c r="C301" s="77" t="s">
        <v>7198</v>
      </c>
      <c r="D301" s="21" t="s">
        <v>1449</v>
      </c>
      <c r="E301" s="21"/>
      <c r="F301" s="21" t="s">
        <v>7123</v>
      </c>
      <c r="G301" s="21"/>
      <c r="H301" s="283">
        <v>1000000</v>
      </c>
      <c r="I301" s="23"/>
      <c r="J301" s="24">
        <f t="shared" si="15"/>
        <v>190958600</v>
      </c>
      <c r="K301" s="80" t="s">
        <v>7199</v>
      </c>
      <c r="L301" s="246">
        <f t="shared" si="16"/>
        <v>1000000</v>
      </c>
      <c r="M301" s="65"/>
    </row>
    <row r="302" spans="1:13" ht="25.5" x14ac:dyDescent="0.2">
      <c r="A302" s="75"/>
      <c r="B302" s="18">
        <v>15</v>
      </c>
      <c r="C302" s="77" t="s">
        <v>7200</v>
      </c>
      <c r="D302" s="21" t="s">
        <v>2482</v>
      </c>
      <c r="E302" s="21"/>
      <c r="F302" s="21" t="s">
        <v>7124</v>
      </c>
      <c r="G302" s="21"/>
      <c r="H302" s="283">
        <v>2000000</v>
      </c>
      <c r="I302" s="23"/>
      <c r="J302" s="24">
        <f t="shared" si="15"/>
        <v>192958600</v>
      </c>
      <c r="K302" s="80" t="s">
        <v>4305</v>
      </c>
      <c r="L302" s="246">
        <f t="shared" si="16"/>
        <v>2000000</v>
      </c>
      <c r="M302" s="65"/>
    </row>
    <row r="303" spans="1:13" ht="25.5" x14ac:dyDescent="0.2">
      <c r="A303" s="75"/>
      <c r="B303" s="18">
        <v>15</v>
      </c>
      <c r="C303" s="77" t="s">
        <v>7201</v>
      </c>
      <c r="D303" s="21" t="s">
        <v>2482</v>
      </c>
      <c r="E303" s="21"/>
      <c r="F303" s="21" t="s">
        <v>7125</v>
      </c>
      <c r="G303" s="21"/>
      <c r="H303" s="283">
        <v>4000000</v>
      </c>
      <c r="I303" s="23"/>
      <c r="J303" s="24">
        <f t="shared" ref="J303:J324" si="19">+J302+H303</f>
        <v>196958600</v>
      </c>
      <c r="K303" s="80" t="s">
        <v>3009</v>
      </c>
      <c r="L303" s="246">
        <f t="shared" si="16"/>
        <v>4000000</v>
      </c>
      <c r="M303" s="65"/>
    </row>
    <row r="304" spans="1:13" ht="25.5" x14ac:dyDescent="0.2">
      <c r="A304" s="75"/>
      <c r="B304" s="18">
        <v>15</v>
      </c>
      <c r="C304" s="77" t="s">
        <v>7202</v>
      </c>
      <c r="D304" s="21" t="s">
        <v>1830</v>
      </c>
      <c r="E304" s="21"/>
      <c r="F304" s="21" t="s">
        <v>7126</v>
      </c>
      <c r="G304" s="21"/>
      <c r="H304" s="283">
        <v>2000000</v>
      </c>
      <c r="I304" s="23"/>
      <c r="J304" s="24">
        <f t="shared" si="19"/>
        <v>198958600</v>
      </c>
      <c r="K304" s="80" t="s">
        <v>4561</v>
      </c>
      <c r="L304" s="246">
        <f t="shared" si="16"/>
        <v>2000000</v>
      </c>
      <c r="M304" s="65"/>
    </row>
    <row r="305" spans="1:13" ht="25.5" x14ac:dyDescent="0.2">
      <c r="A305" s="75"/>
      <c r="B305" s="18">
        <v>15</v>
      </c>
      <c r="C305" s="77" t="s">
        <v>7203</v>
      </c>
      <c r="D305" s="21" t="s">
        <v>7204</v>
      </c>
      <c r="E305" s="21"/>
      <c r="F305" s="21" t="s">
        <v>7127</v>
      </c>
      <c r="G305" s="21"/>
      <c r="H305" s="407">
        <v>65000000</v>
      </c>
      <c r="I305" s="23"/>
      <c r="J305" s="24">
        <f t="shared" si="19"/>
        <v>263958600</v>
      </c>
      <c r="K305" s="80" t="s">
        <v>222</v>
      </c>
      <c r="L305" s="246">
        <f t="shared" si="16"/>
        <v>65000000</v>
      </c>
      <c r="M305" s="65"/>
    </row>
    <row r="306" spans="1:13" ht="25.5" x14ac:dyDescent="0.2">
      <c r="A306" s="75"/>
      <c r="B306" s="18">
        <v>15</v>
      </c>
      <c r="C306" s="77" t="s">
        <v>7068</v>
      </c>
      <c r="D306" s="21" t="s">
        <v>1297</v>
      </c>
      <c r="E306" s="21"/>
      <c r="F306" s="21" t="s">
        <v>7128</v>
      </c>
      <c r="G306" s="21"/>
      <c r="H306" s="407">
        <v>500000</v>
      </c>
      <c r="I306" s="23"/>
      <c r="J306" s="24">
        <f t="shared" si="19"/>
        <v>264458600</v>
      </c>
      <c r="K306" s="80" t="s">
        <v>4978</v>
      </c>
      <c r="L306" s="246">
        <f t="shared" si="16"/>
        <v>500000</v>
      </c>
      <c r="M306" s="65"/>
    </row>
    <row r="307" spans="1:13" ht="25.5" x14ac:dyDescent="0.2">
      <c r="A307" s="75"/>
      <c r="B307" s="76">
        <v>16</v>
      </c>
      <c r="C307" s="77" t="s">
        <v>7205</v>
      </c>
      <c r="D307" s="21" t="s">
        <v>2482</v>
      </c>
      <c r="E307" s="21"/>
      <c r="F307" s="21" t="s">
        <v>7129</v>
      </c>
      <c r="G307" s="21"/>
      <c r="H307" s="407">
        <v>4000000</v>
      </c>
      <c r="I307" s="23"/>
      <c r="J307" s="24">
        <f t="shared" si="19"/>
        <v>268458600</v>
      </c>
      <c r="K307" s="80" t="s">
        <v>7206</v>
      </c>
      <c r="L307" s="246">
        <f t="shared" si="16"/>
        <v>4000000</v>
      </c>
      <c r="M307" s="65"/>
    </row>
    <row r="308" spans="1:13" ht="25.5" x14ac:dyDescent="0.2">
      <c r="A308" s="75"/>
      <c r="B308" s="76">
        <v>16</v>
      </c>
      <c r="C308" s="77" t="s">
        <v>6890</v>
      </c>
      <c r="D308" s="21" t="s">
        <v>1385</v>
      </c>
      <c r="E308" s="21"/>
      <c r="F308" s="21" t="s">
        <v>7130</v>
      </c>
      <c r="G308" s="21"/>
      <c r="H308" s="407">
        <v>1000000</v>
      </c>
      <c r="I308" s="23"/>
      <c r="J308" s="24">
        <f t="shared" si="19"/>
        <v>269458600</v>
      </c>
      <c r="K308" s="80" t="s">
        <v>4793</v>
      </c>
      <c r="L308" s="246">
        <f t="shared" si="16"/>
        <v>1000000</v>
      </c>
      <c r="M308" s="65"/>
    </row>
    <row r="309" spans="1:13" ht="25.5" x14ac:dyDescent="0.2">
      <c r="A309" s="75"/>
      <c r="B309" s="76">
        <v>16</v>
      </c>
      <c r="C309" s="77" t="s">
        <v>7207</v>
      </c>
      <c r="D309" s="21" t="s">
        <v>2653</v>
      </c>
      <c r="E309" s="21"/>
      <c r="F309" s="21" t="s">
        <v>7131</v>
      </c>
      <c r="G309" s="21"/>
      <c r="H309" s="283">
        <v>3000000</v>
      </c>
      <c r="I309" s="23"/>
      <c r="J309" s="24">
        <f t="shared" si="19"/>
        <v>272458600</v>
      </c>
      <c r="K309" s="80" t="s">
        <v>6743</v>
      </c>
      <c r="L309" s="246">
        <f t="shared" si="16"/>
        <v>3000000</v>
      </c>
      <c r="M309" s="65"/>
    </row>
    <row r="310" spans="1:13" ht="25.5" x14ac:dyDescent="0.2">
      <c r="A310" s="75"/>
      <c r="B310" s="76">
        <v>16</v>
      </c>
      <c r="C310" s="77" t="s">
        <v>7208</v>
      </c>
      <c r="D310" s="21" t="s">
        <v>4343</v>
      </c>
      <c r="E310" s="21"/>
      <c r="F310" s="21" t="s">
        <v>7132</v>
      </c>
      <c r="G310" s="21"/>
      <c r="H310" s="283">
        <v>5000000</v>
      </c>
      <c r="I310" s="245"/>
      <c r="J310" s="24">
        <f t="shared" si="19"/>
        <v>277458600</v>
      </c>
      <c r="K310" s="80" t="s">
        <v>7209</v>
      </c>
      <c r="L310" s="246">
        <f t="shared" si="16"/>
        <v>5000000</v>
      </c>
      <c r="M310" s="65"/>
    </row>
    <row r="311" spans="1:13" ht="25.5" x14ac:dyDescent="0.2">
      <c r="A311" s="75"/>
      <c r="B311" s="76">
        <v>16</v>
      </c>
      <c r="C311" s="77" t="s">
        <v>7210</v>
      </c>
      <c r="D311" s="21" t="s">
        <v>1267</v>
      </c>
      <c r="E311" s="21"/>
      <c r="F311" s="21" t="s">
        <v>7133</v>
      </c>
      <c r="G311" s="21"/>
      <c r="H311" s="283">
        <v>1500000</v>
      </c>
      <c r="I311" s="245"/>
      <c r="J311" s="24">
        <f t="shared" si="19"/>
        <v>278958600</v>
      </c>
      <c r="K311" s="80" t="s">
        <v>4720</v>
      </c>
      <c r="L311" s="246">
        <f t="shared" si="16"/>
        <v>1500000</v>
      </c>
      <c r="M311" s="65"/>
    </row>
    <row r="312" spans="1:13" ht="25.5" x14ac:dyDescent="0.2">
      <c r="A312" s="75"/>
      <c r="B312" s="76">
        <v>16</v>
      </c>
      <c r="C312" s="77" t="s">
        <v>7211</v>
      </c>
      <c r="D312" s="21" t="s">
        <v>1267</v>
      </c>
      <c r="E312" s="21"/>
      <c r="F312" s="21" t="s">
        <v>7134</v>
      </c>
      <c r="G312" s="21"/>
      <c r="H312" s="283">
        <v>2000000</v>
      </c>
      <c r="I312" s="245"/>
      <c r="J312" s="24">
        <f t="shared" si="19"/>
        <v>280958600</v>
      </c>
      <c r="K312" s="80" t="s">
        <v>1875</v>
      </c>
      <c r="L312" s="246">
        <f t="shared" si="16"/>
        <v>2000000</v>
      </c>
      <c r="M312" s="65"/>
    </row>
    <row r="313" spans="1:13" ht="25.5" x14ac:dyDescent="0.2">
      <c r="A313" s="75"/>
      <c r="B313" s="76">
        <v>16</v>
      </c>
      <c r="C313" s="77" t="s">
        <v>7212</v>
      </c>
      <c r="D313" s="21" t="s">
        <v>1267</v>
      </c>
      <c r="E313" s="21"/>
      <c r="F313" s="21" t="s">
        <v>7135</v>
      </c>
      <c r="G313" s="21"/>
      <c r="H313" s="425">
        <v>500000</v>
      </c>
      <c r="I313" s="245"/>
      <c r="J313" s="24">
        <f t="shared" si="19"/>
        <v>281458600</v>
      </c>
      <c r="K313" s="80" t="s">
        <v>7213</v>
      </c>
      <c r="L313" s="246">
        <f t="shared" si="16"/>
        <v>500000</v>
      </c>
      <c r="M313" s="65"/>
    </row>
    <row r="314" spans="1:13" ht="25.5" x14ac:dyDescent="0.2">
      <c r="A314" s="75"/>
      <c r="B314" s="76">
        <v>16</v>
      </c>
      <c r="C314" s="77" t="s">
        <v>7214</v>
      </c>
      <c r="D314" s="21" t="s">
        <v>2627</v>
      </c>
      <c r="E314" s="21"/>
      <c r="F314" s="21" t="s">
        <v>7136</v>
      </c>
      <c r="G314" s="21"/>
      <c r="H314" s="283">
        <v>2000000</v>
      </c>
      <c r="I314" s="245"/>
      <c r="J314" s="24">
        <f t="shared" si="19"/>
        <v>283458600</v>
      </c>
      <c r="K314" s="80" t="s">
        <v>1986</v>
      </c>
      <c r="L314" s="246">
        <f t="shared" si="16"/>
        <v>2000000</v>
      </c>
      <c r="M314" s="65"/>
    </row>
    <row r="315" spans="1:13" ht="25.5" x14ac:dyDescent="0.2">
      <c r="A315" s="75"/>
      <c r="B315" s="76">
        <v>16</v>
      </c>
      <c r="C315" s="77" t="s">
        <v>7215</v>
      </c>
      <c r="D315" s="21" t="s">
        <v>2482</v>
      </c>
      <c r="E315" s="21"/>
      <c r="F315" s="21" t="s">
        <v>7137</v>
      </c>
      <c r="G315" s="21"/>
      <c r="H315" s="283">
        <v>5000000</v>
      </c>
      <c r="I315" s="245"/>
      <c r="J315" s="24">
        <f t="shared" si="19"/>
        <v>288458600</v>
      </c>
      <c r="K315" s="80" t="s">
        <v>3546</v>
      </c>
      <c r="L315" s="246">
        <f t="shared" si="16"/>
        <v>5000000</v>
      </c>
      <c r="M315" s="65"/>
    </row>
    <row r="316" spans="1:13" ht="25.5" x14ac:dyDescent="0.2">
      <c r="A316" s="75"/>
      <c r="B316" s="76">
        <v>16</v>
      </c>
      <c r="C316" s="77" t="s">
        <v>7216</v>
      </c>
      <c r="D316" s="21" t="s">
        <v>2601</v>
      </c>
      <c r="E316" s="21"/>
      <c r="F316" s="21" t="s">
        <v>7138</v>
      </c>
      <c r="G316" s="21"/>
      <c r="H316" s="283">
        <v>6750000</v>
      </c>
      <c r="I316" s="245"/>
      <c r="J316" s="24">
        <f t="shared" si="19"/>
        <v>295208600</v>
      </c>
      <c r="K316" s="80" t="s">
        <v>7217</v>
      </c>
      <c r="L316" s="246">
        <f t="shared" si="16"/>
        <v>6750000</v>
      </c>
      <c r="M316" s="65"/>
    </row>
    <row r="317" spans="1:13" ht="25.5" x14ac:dyDescent="0.2">
      <c r="A317" s="75"/>
      <c r="B317" s="76">
        <v>16</v>
      </c>
      <c r="C317" s="77" t="s">
        <v>7218</v>
      </c>
      <c r="D317" s="21" t="s">
        <v>1385</v>
      </c>
      <c r="E317" s="21"/>
      <c r="F317" s="21" t="s">
        <v>7139</v>
      </c>
      <c r="G317" s="21"/>
      <c r="H317" s="283">
        <v>1000000</v>
      </c>
      <c r="I317" s="245"/>
      <c r="J317" s="24">
        <f t="shared" si="19"/>
        <v>296208600</v>
      </c>
      <c r="K317" s="80" t="s">
        <v>4793</v>
      </c>
      <c r="L317" s="246">
        <f t="shared" si="16"/>
        <v>1000000</v>
      </c>
      <c r="M317" s="65"/>
    </row>
    <row r="318" spans="1:13" ht="25.5" x14ac:dyDescent="0.2">
      <c r="A318" s="75"/>
      <c r="B318" s="76">
        <v>16</v>
      </c>
      <c r="C318" s="77" t="s">
        <v>7219</v>
      </c>
      <c r="D318" s="21" t="s">
        <v>2627</v>
      </c>
      <c r="E318" s="21"/>
      <c r="F318" s="21" t="s">
        <v>7140</v>
      </c>
      <c r="G318" s="21"/>
      <c r="H318" s="273">
        <v>3000000</v>
      </c>
      <c r="I318" s="245"/>
      <c r="J318" s="24">
        <f t="shared" si="19"/>
        <v>299208600</v>
      </c>
      <c r="K318" s="80" t="s">
        <v>4043</v>
      </c>
      <c r="L318" s="246">
        <f t="shared" si="16"/>
        <v>3000000</v>
      </c>
      <c r="M318" s="65"/>
    </row>
    <row r="319" spans="1:13" ht="25.5" x14ac:dyDescent="0.2">
      <c r="A319" s="75"/>
      <c r="B319" s="76">
        <v>16</v>
      </c>
      <c r="C319" s="77" t="s">
        <v>7220</v>
      </c>
      <c r="D319" s="21" t="s">
        <v>2601</v>
      </c>
      <c r="E319" s="21"/>
      <c r="F319" s="21" t="s">
        <v>7227</v>
      </c>
      <c r="G319" s="21"/>
      <c r="H319" s="273">
        <v>4000000</v>
      </c>
      <c r="I319" s="245"/>
      <c r="J319" s="24">
        <f t="shared" si="19"/>
        <v>303208600</v>
      </c>
      <c r="K319" s="80" t="s">
        <v>3373</v>
      </c>
      <c r="L319" s="246">
        <f t="shared" si="16"/>
        <v>4000000</v>
      </c>
      <c r="M319" s="65"/>
    </row>
    <row r="320" spans="1:13" ht="25.5" x14ac:dyDescent="0.2">
      <c r="A320" s="75"/>
      <c r="B320" s="76">
        <v>17</v>
      </c>
      <c r="C320" s="77" t="s">
        <v>7221</v>
      </c>
      <c r="D320" s="21" t="s">
        <v>1227</v>
      </c>
      <c r="E320" s="21"/>
      <c r="F320" s="21" t="s">
        <v>7228</v>
      </c>
      <c r="G320" s="21"/>
      <c r="H320" s="273">
        <v>6050000</v>
      </c>
      <c r="I320" s="245"/>
      <c r="J320" s="24">
        <f t="shared" si="19"/>
        <v>309258600</v>
      </c>
      <c r="K320" s="80" t="s">
        <v>7222</v>
      </c>
      <c r="L320" s="246">
        <f t="shared" si="16"/>
        <v>6050000</v>
      </c>
      <c r="M320" s="346"/>
    </row>
    <row r="321" spans="1:13" ht="25.5" x14ac:dyDescent="0.2">
      <c r="A321" s="75"/>
      <c r="B321" s="76">
        <v>17</v>
      </c>
      <c r="C321" s="77" t="s">
        <v>7223</v>
      </c>
      <c r="D321" s="21" t="s">
        <v>1260</v>
      </c>
      <c r="E321" s="21"/>
      <c r="F321" s="21" t="s">
        <v>7229</v>
      </c>
      <c r="G321" s="21"/>
      <c r="H321" s="273">
        <v>1100000</v>
      </c>
      <c r="I321" s="245"/>
      <c r="J321" s="24">
        <f t="shared" si="19"/>
        <v>310358600</v>
      </c>
      <c r="K321" s="80" t="s">
        <v>6599</v>
      </c>
      <c r="L321" s="246">
        <f t="shared" si="16"/>
        <v>1100000</v>
      </c>
      <c r="M321" s="346"/>
    </row>
    <row r="322" spans="1:13" ht="25.5" x14ac:dyDescent="0.2">
      <c r="A322" s="75"/>
      <c r="B322" s="76">
        <v>17</v>
      </c>
      <c r="C322" s="77" t="s">
        <v>7224</v>
      </c>
      <c r="D322" s="21" t="s">
        <v>1267</v>
      </c>
      <c r="E322" s="21"/>
      <c r="F322" s="21" t="s">
        <v>7230</v>
      </c>
      <c r="G322" s="21"/>
      <c r="H322" s="407">
        <v>1000000</v>
      </c>
      <c r="I322" s="245"/>
      <c r="J322" s="24">
        <f t="shared" si="19"/>
        <v>311358600</v>
      </c>
      <c r="K322" s="80" t="s">
        <v>4803</v>
      </c>
      <c r="L322" s="246">
        <f t="shared" si="16"/>
        <v>1000000</v>
      </c>
      <c r="M322" s="346"/>
    </row>
    <row r="323" spans="1:13" ht="25.5" x14ac:dyDescent="0.2">
      <c r="A323" s="75"/>
      <c r="B323" s="76">
        <v>17</v>
      </c>
      <c r="C323" s="77" t="s">
        <v>7225</v>
      </c>
      <c r="D323" s="21" t="s">
        <v>1267</v>
      </c>
      <c r="E323" s="21"/>
      <c r="F323" s="21" t="s">
        <v>7231</v>
      </c>
      <c r="G323" s="21"/>
      <c r="H323" s="407">
        <v>1000000</v>
      </c>
      <c r="I323" s="245"/>
      <c r="J323" s="24">
        <f t="shared" si="19"/>
        <v>312358600</v>
      </c>
      <c r="K323" s="80" t="s">
        <v>3623</v>
      </c>
      <c r="L323" s="246">
        <f t="shared" si="16"/>
        <v>1000000</v>
      </c>
      <c r="M323" s="346"/>
    </row>
    <row r="324" spans="1:13" ht="25.5" x14ac:dyDescent="0.2">
      <c r="A324" s="75"/>
      <c r="B324" s="76">
        <v>17</v>
      </c>
      <c r="C324" s="77" t="s">
        <v>7226</v>
      </c>
      <c r="D324" s="21" t="s">
        <v>1267</v>
      </c>
      <c r="E324" s="21"/>
      <c r="F324" s="21" t="s">
        <v>7232</v>
      </c>
      <c r="G324" s="21"/>
      <c r="H324" s="407">
        <v>1000000</v>
      </c>
      <c r="I324" s="245"/>
      <c r="J324" s="24">
        <f t="shared" si="19"/>
        <v>313358600</v>
      </c>
      <c r="K324" s="80" t="s">
        <v>3108</v>
      </c>
      <c r="L324" s="246">
        <f t="shared" si="16"/>
        <v>1000000</v>
      </c>
      <c r="M324" s="346"/>
    </row>
    <row r="325" spans="1:13" ht="25.5" x14ac:dyDescent="0.2">
      <c r="A325" s="75"/>
      <c r="B325" s="82">
        <v>17</v>
      </c>
      <c r="C325" s="83" t="s">
        <v>7238</v>
      </c>
      <c r="D325" s="84"/>
      <c r="E325" s="84"/>
      <c r="F325" s="84" t="s">
        <v>7235</v>
      </c>
      <c r="G325" s="84"/>
      <c r="H325" s="429"/>
      <c r="I325" s="245">
        <v>320000</v>
      </c>
      <c r="J325" s="196">
        <f>+J324-I325</f>
        <v>313038600</v>
      </c>
      <c r="K325" s="80" t="s">
        <v>987</v>
      </c>
      <c r="L325" s="246">
        <f>-I325</f>
        <v>-320000</v>
      </c>
      <c r="M325" s="346"/>
    </row>
    <row r="326" spans="1:13" ht="25.5" x14ac:dyDescent="0.2">
      <c r="A326" s="75"/>
      <c r="B326" s="82">
        <v>17</v>
      </c>
      <c r="C326" s="83" t="s">
        <v>7239</v>
      </c>
      <c r="D326" s="84"/>
      <c r="E326" s="84"/>
      <c r="F326" s="84" t="s">
        <v>7236</v>
      </c>
      <c r="G326" s="84"/>
      <c r="H326" s="429"/>
      <c r="I326" s="245">
        <v>1397700</v>
      </c>
      <c r="J326" s="196">
        <f>+J325-I326</f>
        <v>311640900</v>
      </c>
      <c r="K326" s="80" t="s">
        <v>3347</v>
      </c>
      <c r="L326" s="246">
        <f>-I326</f>
        <v>-1397700</v>
      </c>
      <c r="M326" s="346"/>
    </row>
    <row r="327" spans="1:13" ht="25.5" x14ac:dyDescent="0.2">
      <c r="A327" s="75"/>
      <c r="B327" s="82">
        <v>17</v>
      </c>
      <c r="C327" s="83" t="s">
        <v>7240</v>
      </c>
      <c r="D327" s="84"/>
      <c r="E327" s="84"/>
      <c r="F327" s="84" t="s">
        <v>7237</v>
      </c>
      <c r="G327" s="84"/>
      <c r="H327" s="429"/>
      <c r="I327" s="245">
        <v>42600</v>
      </c>
      <c r="J327" s="196">
        <f>+J326-I327</f>
        <v>311598300</v>
      </c>
      <c r="K327" s="80" t="s">
        <v>2447</v>
      </c>
      <c r="L327" s="246">
        <f>-I327</f>
        <v>-42600</v>
      </c>
      <c r="M327" s="346"/>
    </row>
    <row r="328" spans="1:13" ht="25.5" x14ac:dyDescent="0.2">
      <c r="A328" s="75"/>
      <c r="B328" s="76">
        <v>17</v>
      </c>
      <c r="C328" s="77" t="s">
        <v>7288</v>
      </c>
      <c r="D328" s="21" t="s">
        <v>1267</v>
      </c>
      <c r="E328" s="84"/>
      <c r="F328" s="21" t="s">
        <v>7241</v>
      </c>
      <c r="G328" s="84"/>
      <c r="H328" s="407">
        <v>1000000</v>
      </c>
      <c r="I328" s="245"/>
      <c r="J328" s="196">
        <f>+J327+H328</f>
        <v>312598300</v>
      </c>
      <c r="K328" s="80" t="s">
        <v>3123</v>
      </c>
      <c r="L328" s="246">
        <f t="shared" si="16"/>
        <v>1000000</v>
      </c>
      <c r="M328" s="346"/>
    </row>
    <row r="329" spans="1:13" ht="25.5" x14ac:dyDescent="0.2">
      <c r="A329" s="75"/>
      <c r="B329" s="76">
        <v>17</v>
      </c>
      <c r="C329" s="77" t="s">
        <v>7289</v>
      </c>
      <c r="D329" s="21" t="s">
        <v>1267</v>
      </c>
      <c r="E329" s="84"/>
      <c r="F329" s="21" t="s">
        <v>7242</v>
      </c>
      <c r="G329" s="84"/>
      <c r="H329" s="407">
        <v>1000000</v>
      </c>
      <c r="I329" s="245"/>
      <c r="J329" s="196">
        <f t="shared" ref="J329:J381" si="20">+J328+H329</f>
        <v>313598300</v>
      </c>
      <c r="K329" s="80" t="s">
        <v>365</v>
      </c>
      <c r="L329" s="246">
        <f t="shared" si="16"/>
        <v>1000000</v>
      </c>
      <c r="M329" s="346"/>
    </row>
    <row r="330" spans="1:13" ht="25.5" x14ac:dyDescent="0.2">
      <c r="A330" s="75"/>
      <c r="B330" s="76">
        <v>17</v>
      </c>
      <c r="C330" s="77" t="s">
        <v>7290</v>
      </c>
      <c r="D330" s="21" t="s">
        <v>1594</v>
      </c>
      <c r="E330" s="84"/>
      <c r="F330" s="21" t="s">
        <v>7243</v>
      </c>
      <c r="G330" s="84"/>
      <c r="H330" s="283">
        <v>4000000</v>
      </c>
      <c r="I330" s="245"/>
      <c r="J330" s="196">
        <f t="shared" si="20"/>
        <v>317598300</v>
      </c>
      <c r="K330" s="80" t="s">
        <v>2349</v>
      </c>
      <c r="L330" s="246">
        <f t="shared" si="16"/>
        <v>4000000</v>
      </c>
      <c r="M330" s="346"/>
    </row>
    <row r="331" spans="1:13" ht="25.5" x14ac:dyDescent="0.2">
      <c r="A331" s="75"/>
      <c r="B331" s="76">
        <v>17</v>
      </c>
      <c r="C331" s="77" t="s">
        <v>7291</v>
      </c>
      <c r="D331" s="21" t="s">
        <v>2653</v>
      </c>
      <c r="E331" s="21"/>
      <c r="F331" s="21" t="s">
        <v>7244</v>
      </c>
      <c r="G331" s="21"/>
      <c r="H331" s="283">
        <v>3000000</v>
      </c>
      <c r="I331" s="23"/>
      <c r="J331" s="196">
        <f t="shared" si="20"/>
        <v>320598300</v>
      </c>
      <c r="K331" s="80" t="s">
        <v>7292</v>
      </c>
      <c r="L331" s="246">
        <f t="shared" ref="L331:L390" si="21">+H331</f>
        <v>3000000</v>
      </c>
      <c r="M331" s="346"/>
    </row>
    <row r="332" spans="1:13" ht="25.5" x14ac:dyDescent="0.2">
      <c r="A332" s="75"/>
      <c r="B332" s="76">
        <v>17</v>
      </c>
      <c r="C332" s="77" t="s">
        <v>7293</v>
      </c>
      <c r="D332" s="21" t="s">
        <v>2627</v>
      </c>
      <c r="E332" s="21"/>
      <c r="F332" s="21" t="s">
        <v>7245</v>
      </c>
      <c r="G332" s="21"/>
      <c r="H332" s="283">
        <v>3000000</v>
      </c>
      <c r="I332" s="23"/>
      <c r="J332" s="196">
        <f t="shared" si="20"/>
        <v>323598300</v>
      </c>
      <c r="K332" s="80" t="s">
        <v>2435</v>
      </c>
      <c r="L332" s="246">
        <f t="shared" si="21"/>
        <v>3000000</v>
      </c>
      <c r="M332" s="346"/>
    </row>
    <row r="333" spans="1:13" ht="25.5" x14ac:dyDescent="0.2">
      <c r="A333" s="75"/>
      <c r="B333" s="76">
        <v>17</v>
      </c>
      <c r="C333" s="77" t="s">
        <v>7294</v>
      </c>
      <c r="D333" s="21" t="s">
        <v>1753</v>
      </c>
      <c r="E333" s="21"/>
      <c r="F333" s="21" t="s">
        <v>7246</v>
      </c>
      <c r="G333" s="21"/>
      <c r="H333" s="273">
        <v>300000</v>
      </c>
      <c r="I333" s="23"/>
      <c r="J333" s="196">
        <f t="shared" si="20"/>
        <v>323898300</v>
      </c>
      <c r="K333" s="80" t="s">
        <v>6217</v>
      </c>
      <c r="L333" s="246">
        <f t="shared" si="21"/>
        <v>300000</v>
      </c>
      <c r="M333" s="346"/>
    </row>
    <row r="334" spans="1:13" ht="25.5" x14ac:dyDescent="0.2">
      <c r="A334" s="75"/>
      <c r="B334" s="76">
        <v>18</v>
      </c>
      <c r="C334" s="77" t="s">
        <v>7294</v>
      </c>
      <c r="D334" s="21" t="s">
        <v>1753</v>
      </c>
      <c r="E334" s="21"/>
      <c r="F334" s="21" t="s">
        <v>7247</v>
      </c>
      <c r="G334" s="21"/>
      <c r="H334" s="273">
        <v>800000</v>
      </c>
      <c r="I334" s="23"/>
      <c r="J334" s="196">
        <f t="shared" si="20"/>
        <v>324698300</v>
      </c>
      <c r="K334" s="80" t="s">
        <v>6217</v>
      </c>
      <c r="L334" s="246">
        <f t="shared" si="21"/>
        <v>800000</v>
      </c>
      <c r="M334" s="346"/>
    </row>
    <row r="335" spans="1:13" ht="25.5" x14ac:dyDescent="0.2">
      <c r="A335" s="75"/>
      <c r="B335" s="76">
        <v>18</v>
      </c>
      <c r="C335" s="77" t="s">
        <v>7295</v>
      </c>
      <c r="D335" s="21" t="s">
        <v>1297</v>
      </c>
      <c r="E335" s="21"/>
      <c r="F335" s="21" t="s">
        <v>7248</v>
      </c>
      <c r="G335" s="21"/>
      <c r="H335" s="407">
        <v>1250000</v>
      </c>
      <c r="I335" s="23"/>
      <c r="J335" s="196">
        <f t="shared" si="20"/>
        <v>325948300</v>
      </c>
      <c r="K335" s="80" t="s">
        <v>3603</v>
      </c>
      <c r="L335" s="246">
        <f t="shared" si="21"/>
        <v>1250000</v>
      </c>
      <c r="M335" s="346"/>
    </row>
    <row r="336" spans="1:13" ht="25.5" x14ac:dyDescent="0.2">
      <c r="A336" s="75"/>
      <c r="B336" s="76">
        <v>18</v>
      </c>
      <c r="C336" s="77" t="s">
        <v>7296</v>
      </c>
      <c r="D336" s="21" t="s">
        <v>1267</v>
      </c>
      <c r="E336" s="21"/>
      <c r="F336" s="21" t="s">
        <v>7249</v>
      </c>
      <c r="G336" s="21"/>
      <c r="H336" s="407">
        <v>1000000</v>
      </c>
      <c r="I336" s="23"/>
      <c r="J336" s="196">
        <f t="shared" si="20"/>
        <v>326948300</v>
      </c>
      <c r="K336" s="80" t="s">
        <v>3603</v>
      </c>
      <c r="L336" s="246">
        <f t="shared" si="21"/>
        <v>1000000</v>
      </c>
      <c r="M336" s="346"/>
    </row>
    <row r="337" spans="1:13" ht="25.5" x14ac:dyDescent="0.2">
      <c r="A337" s="75"/>
      <c r="B337" s="76">
        <v>18</v>
      </c>
      <c r="C337" s="77" t="s">
        <v>7297</v>
      </c>
      <c r="D337" s="21" t="s">
        <v>3967</v>
      </c>
      <c r="E337" s="21"/>
      <c r="F337" s="21" t="s">
        <v>7250</v>
      </c>
      <c r="G337" s="21"/>
      <c r="H337" s="407">
        <v>800000</v>
      </c>
      <c r="I337" s="23"/>
      <c r="J337" s="196">
        <f t="shared" si="20"/>
        <v>327748300</v>
      </c>
      <c r="K337" s="80" t="s">
        <v>3968</v>
      </c>
      <c r="L337" s="246">
        <f t="shared" si="21"/>
        <v>800000</v>
      </c>
      <c r="M337" s="346"/>
    </row>
    <row r="338" spans="1:13" ht="25.5" x14ac:dyDescent="0.2">
      <c r="A338" s="75"/>
      <c r="B338" s="76">
        <v>18</v>
      </c>
      <c r="C338" s="77" t="s">
        <v>7298</v>
      </c>
      <c r="D338" s="21" t="s">
        <v>1244</v>
      </c>
      <c r="E338" s="21"/>
      <c r="F338" s="21" t="s">
        <v>7251</v>
      </c>
      <c r="G338" s="21"/>
      <c r="H338" s="407">
        <v>410000</v>
      </c>
      <c r="I338" s="23"/>
      <c r="J338" s="196">
        <f t="shared" si="20"/>
        <v>328158300</v>
      </c>
      <c r="K338" s="80" t="s">
        <v>3844</v>
      </c>
      <c r="L338" s="246">
        <f t="shared" si="21"/>
        <v>410000</v>
      </c>
      <c r="M338" s="346"/>
    </row>
    <row r="339" spans="1:13" ht="25.5" x14ac:dyDescent="0.2">
      <c r="A339" s="75"/>
      <c r="B339" s="76">
        <v>18</v>
      </c>
      <c r="C339" s="77" t="s">
        <v>7299</v>
      </c>
      <c r="D339" s="21" t="s">
        <v>3967</v>
      </c>
      <c r="E339" s="21"/>
      <c r="F339" s="21" t="s">
        <v>7252</v>
      </c>
      <c r="G339" s="21"/>
      <c r="H339" s="407">
        <v>800000</v>
      </c>
      <c r="I339" s="23"/>
      <c r="J339" s="196">
        <f t="shared" si="20"/>
        <v>328958300</v>
      </c>
      <c r="K339" s="80" t="s">
        <v>4821</v>
      </c>
      <c r="L339" s="246">
        <f t="shared" si="21"/>
        <v>800000</v>
      </c>
      <c r="M339" s="346"/>
    </row>
    <row r="340" spans="1:13" ht="25.5" x14ac:dyDescent="0.2">
      <c r="A340" s="75"/>
      <c r="B340" s="76">
        <v>18</v>
      </c>
      <c r="C340" s="77" t="s">
        <v>7300</v>
      </c>
      <c r="D340" s="21" t="s">
        <v>3967</v>
      </c>
      <c r="E340" s="21"/>
      <c r="F340" s="21" t="s">
        <v>7253</v>
      </c>
      <c r="G340" s="21"/>
      <c r="H340" s="283">
        <v>3500000</v>
      </c>
      <c r="I340" s="23"/>
      <c r="J340" s="196">
        <f t="shared" si="20"/>
        <v>332458300</v>
      </c>
      <c r="K340" s="80" t="s">
        <v>7301</v>
      </c>
      <c r="L340" s="246">
        <f t="shared" si="21"/>
        <v>3500000</v>
      </c>
      <c r="M340" s="346"/>
    </row>
    <row r="341" spans="1:13" ht="25.5" x14ac:dyDescent="0.2">
      <c r="A341" s="75"/>
      <c r="B341" s="76">
        <v>18</v>
      </c>
      <c r="C341" s="77" t="s">
        <v>7302</v>
      </c>
      <c r="D341" s="21" t="s">
        <v>1449</v>
      </c>
      <c r="E341" s="21"/>
      <c r="F341" s="21" t="s">
        <v>7254</v>
      </c>
      <c r="G341" s="21"/>
      <c r="H341" s="283">
        <v>1000000</v>
      </c>
      <c r="I341" s="23"/>
      <c r="J341" s="196">
        <f t="shared" si="20"/>
        <v>333458300</v>
      </c>
      <c r="K341" s="80" t="s">
        <v>5815</v>
      </c>
      <c r="L341" s="246">
        <f t="shared" si="21"/>
        <v>1000000</v>
      </c>
      <c r="M341" s="346"/>
    </row>
    <row r="342" spans="1:13" ht="25.5" x14ac:dyDescent="0.2">
      <c r="A342" s="75"/>
      <c r="B342" s="76">
        <v>19</v>
      </c>
      <c r="C342" s="77" t="s">
        <v>7303</v>
      </c>
      <c r="D342" s="21" t="s">
        <v>1297</v>
      </c>
      <c r="E342" s="21"/>
      <c r="F342" s="21" t="s">
        <v>7255</v>
      </c>
      <c r="G342" s="21"/>
      <c r="H342" s="283">
        <v>1100000</v>
      </c>
      <c r="I342" s="23"/>
      <c r="J342" s="196">
        <f t="shared" si="20"/>
        <v>334558300</v>
      </c>
      <c r="K342" s="80" t="s">
        <v>7058</v>
      </c>
      <c r="L342" s="246">
        <f t="shared" si="21"/>
        <v>1100000</v>
      </c>
      <c r="M342" s="346"/>
    </row>
    <row r="343" spans="1:13" ht="25.5" x14ac:dyDescent="0.2">
      <c r="A343" s="75"/>
      <c r="B343" s="76">
        <v>19</v>
      </c>
      <c r="C343" s="77" t="s">
        <v>7304</v>
      </c>
      <c r="D343" s="21" t="s">
        <v>1267</v>
      </c>
      <c r="E343" s="21"/>
      <c r="F343" s="21" t="s">
        <v>7256</v>
      </c>
      <c r="G343" s="21"/>
      <c r="H343" s="283">
        <v>600000</v>
      </c>
      <c r="I343" s="23"/>
      <c r="J343" s="196">
        <f t="shared" si="20"/>
        <v>335158300</v>
      </c>
      <c r="K343" s="80" t="s">
        <v>7058</v>
      </c>
      <c r="L343" s="246">
        <f t="shared" si="21"/>
        <v>600000</v>
      </c>
      <c r="M343" s="346"/>
    </row>
    <row r="344" spans="1:13" ht="25.5" x14ac:dyDescent="0.2">
      <c r="A344" s="75"/>
      <c r="B344" s="76">
        <v>19</v>
      </c>
      <c r="C344" s="77" t="s">
        <v>7305</v>
      </c>
      <c r="D344" s="21" t="s">
        <v>1297</v>
      </c>
      <c r="E344" s="21"/>
      <c r="F344" s="21" t="s">
        <v>7257</v>
      </c>
      <c r="G344" s="21"/>
      <c r="H344" s="283">
        <v>800000</v>
      </c>
      <c r="I344" s="111"/>
      <c r="J344" s="196">
        <f t="shared" si="20"/>
        <v>335958300</v>
      </c>
      <c r="K344" s="80" t="s">
        <v>4784</v>
      </c>
      <c r="L344" s="246">
        <f t="shared" si="21"/>
        <v>800000</v>
      </c>
      <c r="M344" s="346"/>
    </row>
    <row r="345" spans="1:13" ht="25.5" x14ac:dyDescent="0.2">
      <c r="A345" s="442"/>
      <c r="B345" s="76">
        <v>19</v>
      </c>
      <c r="C345" s="444" t="s">
        <v>7306</v>
      </c>
      <c r="D345" s="21" t="s">
        <v>1267</v>
      </c>
      <c r="E345" s="445"/>
      <c r="F345" s="21" t="s">
        <v>7258</v>
      </c>
      <c r="G345" s="445"/>
      <c r="H345" s="283">
        <v>2000000</v>
      </c>
      <c r="I345" s="447"/>
      <c r="J345" s="196">
        <f t="shared" si="20"/>
        <v>337958300</v>
      </c>
      <c r="K345" s="80" t="s">
        <v>4784</v>
      </c>
      <c r="L345" s="246">
        <f t="shared" si="21"/>
        <v>2000000</v>
      </c>
      <c r="M345" s="346"/>
    </row>
    <row r="346" spans="1:13" ht="25.5" x14ac:dyDescent="0.2">
      <c r="A346" s="75"/>
      <c r="B346" s="76">
        <v>19</v>
      </c>
      <c r="C346" s="77" t="s">
        <v>7307</v>
      </c>
      <c r="D346" s="21" t="s">
        <v>2601</v>
      </c>
      <c r="E346" s="84"/>
      <c r="F346" s="21" t="s">
        <v>7259</v>
      </c>
      <c r="G346" s="84"/>
      <c r="H346" s="407">
        <v>4000000</v>
      </c>
      <c r="I346" s="418"/>
      <c r="J346" s="196">
        <f t="shared" si="20"/>
        <v>341958300</v>
      </c>
      <c r="K346" s="80" t="s">
        <v>2371</v>
      </c>
      <c r="L346" s="246">
        <f t="shared" si="21"/>
        <v>4000000</v>
      </c>
      <c r="M346" s="346"/>
    </row>
    <row r="347" spans="1:13" ht="38.25" x14ac:dyDescent="0.2">
      <c r="A347" s="75"/>
      <c r="B347" s="76">
        <v>19</v>
      </c>
      <c r="C347" s="77" t="s">
        <v>7308</v>
      </c>
      <c r="D347" s="21" t="s">
        <v>3118</v>
      </c>
      <c r="E347" s="84"/>
      <c r="F347" s="21" t="s">
        <v>7260</v>
      </c>
      <c r="G347" s="84"/>
      <c r="H347" s="407">
        <v>2500000</v>
      </c>
      <c r="I347" s="418"/>
      <c r="J347" s="196">
        <f t="shared" si="20"/>
        <v>344458300</v>
      </c>
      <c r="K347" s="80" t="s">
        <v>6243</v>
      </c>
      <c r="L347" s="246">
        <f t="shared" si="21"/>
        <v>2500000</v>
      </c>
      <c r="M347" s="346"/>
    </row>
    <row r="348" spans="1:13" ht="25.5" x14ac:dyDescent="0.2">
      <c r="A348" s="75"/>
      <c r="B348" s="76">
        <v>19</v>
      </c>
      <c r="C348" s="77" t="s">
        <v>7309</v>
      </c>
      <c r="D348" s="21" t="s">
        <v>2627</v>
      </c>
      <c r="E348" s="84"/>
      <c r="F348" s="21" t="s">
        <v>7261</v>
      </c>
      <c r="G348" s="84"/>
      <c r="H348" s="407">
        <v>5000000</v>
      </c>
      <c r="I348" s="418"/>
      <c r="J348" s="196">
        <f t="shared" si="20"/>
        <v>349458300</v>
      </c>
      <c r="K348" s="80" t="s">
        <v>2788</v>
      </c>
      <c r="L348" s="246">
        <f t="shared" si="21"/>
        <v>5000000</v>
      </c>
      <c r="M348" s="346"/>
    </row>
    <row r="349" spans="1:13" ht="25.5" x14ac:dyDescent="0.2">
      <c r="A349" s="75"/>
      <c r="B349" s="76">
        <v>19</v>
      </c>
      <c r="C349" s="77" t="s">
        <v>7310</v>
      </c>
      <c r="D349" s="21" t="s">
        <v>1385</v>
      </c>
      <c r="E349" s="84"/>
      <c r="F349" s="21" t="s">
        <v>7262</v>
      </c>
      <c r="G349" s="84"/>
      <c r="H349" s="407">
        <v>1750000</v>
      </c>
      <c r="I349" s="418"/>
      <c r="J349" s="196">
        <f t="shared" si="20"/>
        <v>351208300</v>
      </c>
      <c r="K349" s="80" t="s">
        <v>2656</v>
      </c>
      <c r="L349" s="246">
        <f t="shared" si="21"/>
        <v>1750000</v>
      </c>
      <c r="M349" s="346"/>
    </row>
    <row r="350" spans="1:13" ht="25.5" x14ac:dyDescent="0.2">
      <c r="A350" s="75"/>
      <c r="B350" s="76">
        <v>19</v>
      </c>
      <c r="C350" s="187" t="s">
        <v>7311</v>
      </c>
      <c r="D350" s="13" t="s">
        <v>1385</v>
      </c>
      <c r="E350" s="13"/>
      <c r="F350" s="21" t="s">
        <v>7263</v>
      </c>
      <c r="G350" s="13"/>
      <c r="H350" s="407">
        <v>1200000</v>
      </c>
      <c r="I350" s="111"/>
      <c r="J350" s="196">
        <f t="shared" si="20"/>
        <v>352408300</v>
      </c>
      <c r="K350" s="80" t="s">
        <v>7312</v>
      </c>
      <c r="L350" s="246">
        <f t="shared" si="21"/>
        <v>1200000</v>
      </c>
      <c r="M350" s="346"/>
    </row>
    <row r="351" spans="1:13" ht="25.5" x14ac:dyDescent="0.2">
      <c r="A351" s="75"/>
      <c r="B351" s="76">
        <v>19</v>
      </c>
      <c r="C351" s="187" t="s">
        <v>7313</v>
      </c>
      <c r="D351" s="13" t="s">
        <v>1267</v>
      </c>
      <c r="E351" s="13"/>
      <c r="F351" s="21" t="s">
        <v>7264</v>
      </c>
      <c r="G351" s="13"/>
      <c r="H351" s="407">
        <v>1000000</v>
      </c>
      <c r="I351" s="125"/>
      <c r="J351" s="196">
        <f t="shared" si="20"/>
        <v>353408300</v>
      </c>
      <c r="K351" s="80" t="s">
        <v>3106</v>
      </c>
      <c r="L351" s="246">
        <f t="shared" si="21"/>
        <v>1000000</v>
      </c>
      <c r="M351" s="347"/>
    </row>
    <row r="352" spans="1:13" ht="25.5" x14ac:dyDescent="0.2">
      <c r="A352" s="75"/>
      <c r="B352" s="76">
        <v>19</v>
      </c>
      <c r="C352" s="187" t="s">
        <v>7314</v>
      </c>
      <c r="D352" s="13" t="s">
        <v>1267</v>
      </c>
      <c r="E352" s="13"/>
      <c r="F352" s="21" t="s">
        <v>7265</v>
      </c>
      <c r="G352" s="13"/>
      <c r="H352" s="407">
        <v>2000000</v>
      </c>
      <c r="I352" s="125"/>
      <c r="J352" s="196">
        <f t="shared" si="20"/>
        <v>355408300</v>
      </c>
      <c r="K352" s="80" t="s">
        <v>7315</v>
      </c>
      <c r="L352" s="246">
        <f t="shared" si="21"/>
        <v>2000000</v>
      </c>
      <c r="M352" s="381"/>
    </row>
    <row r="353" spans="1:13" ht="25.5" x14ac:dyDescent="0.2">
      <c r="A353" s="75"/>
      <c r="B353" s="76">
        <v>19</v>
      </c>
      <c r="C353" s="187" t="s">
        <v>7316</v>
      </c>
      <c r="D353" s="13" t="s">
        <v>3118</v>
      </c>
      <c r="E353" s="13"/>
      <c r="F353" s="21" t="s">
        <v>7266</v>
      </c>
      <c r="G353" s="13"/>
      <c r="H353" s="407">
        <v>5000000</v>
      </c>
      <c r="I353" s="24"/>
      <c r="J353" s="196">
        <f t="shared" si="20"/>
        <v>360408300</v>
      </c>
      <c r="K353" s="80" t="s">
        <v>7317</v>
      </c>
      <c r="L353" s="246">
        <f t="shared" si="21"/>
        <v>5000000</v>
      </c>
      <c r="M353" s="342"/>
    </row>
    <row r="354" spans="1:13" ht="25.5" x14ac:dyDescent="0.2">
      <c r="A354" s="75"/>
      <c r="B354" s="76">
        <v>19</v>
      </c>
      <c r="C354" s="187" t="s">
        <v>7318</v>
      </c>
      <c r="D354" s="13" t="s">
        <v>1449</v>
      </c>
      <c r="E354" s="13"/>
      <c r="F354" s="21" t="s">
        <v>7267</v>
      </c>
      <c r="G354" s="13"/>
      <c r="H354" s="407">
        <v>3000000</v>
      </c>
      <c r="I354" s="24"/>
      <c r="J354" s="196">
        <f t="shared" si="20"/>
        <v>363408300</v>
      </c>
      <c r="K354" s="80" t="s">
        <v>7319</v>
      </c>
      <c r="L354" s="246">
        <f t="shared" si="21"/>
        <v>3000000</v>
      </c>
      <c r="M354" s="342"/>
    </row>
    <row r="355" spans="1:13" ht="25.5" x14ac:dyDescent="0.2">
      <c r="A355" s="75"/>
      <c r="B355" s="76">
        <v>19</v>
      </c>
      <c r="C355" s="77" t="s">
        <v>7203</v>
      </c>
      <c r="D355" s="21" t="s">
        <v>7204</v>
      </c>
      <c r="E355" s="21"/>
      <c r="F355" s="21" t="s">
        <v>7268</v>
      </c>
      <c r="G355" s="21"/>
      <c r="H355" s="407">
        <v>200000000</v>
      </c>
      <c r="I355" s="24"/>
      <c r="J355" s="196">
        <f t="shared" si="20"/>
        <v>563408300</v>
      </c>
      <c r="K355" s="80" t="s">
        <v>222</v>
      </c>
      <c r="L355" s="246">
        <f t="shared" si="21"/>
        <v>200000000</v>
      </c>
      <c r="M355" s="342"/>
    </row>
    <row r="356" spans="1:13" ht="25.5" x14ac:dyDescent="0.2">
      <c r="A356" s="75"/>
      <c r="B356" s="76">
        <v>19</v>
      </c>
      <c r="C356" s="77" t="s">
        <v>7320</v>
      </c>
      <c r="D356" s="21" t="s">
        <v>1297</v>
      </c>
      <c r="E356" s="21"/>
      <c r="F356" s="21" t="s">
        <v>7269</v>
      </c>
      <c r="G356" s="21"/>
      <c r="H356" s="407">
        <v>800000</v>
      </c>
      <c r="I356" s="24"/>
      <c r="J356" s="196">
        <f t="shared" si="20"/>
        <v>564208300</v>
      </c>
      <c r="K356" s="80" t="s">
        <v>5718</v>
      </c>
      <c r="L356" s="246">
        <f t="shared" si="21"/>
        <v>800000</v>
      </c>
      <c r="M356" s="342"/>
    </row>
    <row r="357" spans="1:13" ht="25.5" x14ac:dyDescent="0.2">
      <c r="A357" s="75"/>
      <c r="B357" s="76">
        <v>19</v>
      </c>
      <c r="C357" s="77" t="s">
        <v>7321</v>
      </c>
      <c r="D357" s="21" t="s">
        <v>1267</v>
      </c>
      <c r="E357" s="21"/>
      <c r="F357" s="21" t="s">
        <v>7270</v>
      </c>
      <c r="G357" s="21"/>
      <c r="H357" s="407">
        <v>9000000</v>
      </c>
      <c r="I357" s="24"/>
      <c r="J357" s="196">
        <f t="shared" si="20"/>
        <v>573208300</v>
      </c>
      <c r="K357" s="80" t="s">
        <v>7322</v>
      </c>
      <c r="L357" s="246">
        <f t="shared" si="21"/>
        <v>9000000</v>
      </c>
      <c r="M357" s="342"/>
    </row>
    <row r="358" spans="1:13" ht="25.5" x14ac:dyDescent="0.2">
      <c r="A358" s="75"/>
      <c r="B358" s="76">
        <v>19</v>
      </c>
      <c r="C358" s="77" t="s">
        <v>7321</v>
      </c>
      <c r="D358" s="21" t="s">
        <v>1267</v>
      </c>
      <c r="E358" s="21"/>
      <c r="F358" s="21" t="s">
        <v>7271</v>
      </c>
      <c r="G358" s="21"/>
      <c r="H358" s="407">
        <v>500000</v>
      </c>
      <c r="I358" s="24"/>
      <c r="J358" s="196">
        <f t="shared" si="20"/>
        <v>573708300</v>
      </c>
      <c r="K358" s="80" t="s">
        <v>7322</v>
      </c>
      <c r="L358" s="246">
        <f t="shared" si="21"/>
        <v>500000</v>
      </c>
      <c r="M358" s="342"/>
    </row>
    <row r="359" spans="1:13" ht="25.5" x14ac:dyDescent="0.2">
      <c r="A359" s="75"/>
      <c r="B359" s="76">
        <v>19</v>
      </c>
      <c r="C359" s="77" t="s">
        <v>6826</v>
      </c>
      <c r="D359" s="21" t="s">
        <v>1594</v>
      </c>
      <c r="E359" s="21"/>
      <c r="F359" s="21" t="s">
        <v>7272</v>
      </c>
      <c r="G359" s="21"/>
      <c r="H359" s="407">
        <v>2500000</v>
      </c>
      <c r="I359" s="24"/>
      <c r="J359" s="196">
        <f t="shared" si="20"/>
        <v>576208300</v>
      </c>
      <c r="K359" s="80" t="s">
        <v>3518</v>
      </c>
      <c r="L359" s="246">
        <f t="shared" si="21"/>
        <v>2500000</v>
      </c>
      <c r="M359" s="342"/>
    </row>
    <row r="360" spans="1:13" ht="25.5" x14ac:dyDescent="0.2">
      <c r="A360" s="75"/>
      <c r="B360" s="76">
        <v>20</v>
      </c>
      <c r="C360" s="77" t="s">
        <v>7323</v>
      </c>
      <c r="D360" s="21" t="s">
        <v>1449</v>
      </c>
      <c r="E360" s="21"/>
      <c r="F360" s="21" t="s">
        <v>7273</v>
      </c>
      <c r="G360" s="21"/>
      <c r="H360" s="273">
        <v>2000000</v>
      </c>
      <c r="I360" s="24"/>
      <c r="J360" s="196">
        <f t="shared" si="20"/>
        <v>578208300</v>
      </c>
      <c r="K360" s="80" t="s">
        <v>4486</v>
      </c>
      <c r="L360" s="246">
        <f t="shared" si="21"/>
        <v>2000000</v>
      </c>
      <c r="M360" s="342"/>
    </row>
    <row r="361" spans="1:13" ht="25.5" x14ac:dyDescent="0.2">
      <c r="A361" s="75"/>
      <c r="B361" s="76">
        <v>20</v>
      </c>
      <c r="C361" s="77" t="s">
        <v>7324</v>
      </c>
      <c r="D361" s="21" t="s">
        <v>2482</v>
      </c>
      <c r="E361" s="21"/>
      <c r="F361" s="21" t="s">
        <v>7274</v>
      </c>
      <c r="G361" s="21"/>
      <c r="H361" s="273">
        <v>2000000</v>
      </c>
      <c r="I361" s="24"/>
      <c r="J361" s="196">
        <f t="shared" si="20"/>
        <v>580208300</v>
      </c>
      <c r="K361" s="80" t="s">
        <v>7325</v>
      </c>
      <c r="L361" s="246">
        <f t="shared" si="21"/>
        <v>2000000</v>
      </c>
      <c r="M361" s="342"/>
    </row>
    <row r="362" spans="1:13" ht="25.5" x14ac:dyDescent="0.2">
      <c r="A362" s="75"/>
      <c r="B362" s="76">
        <v>20</v>
      </c>
      <c r="C362" s="77" t="s">
        <v>7326</v>
      </c>
      <c r="D362" s="21" t="s">
        <v>4343</v>
      </c>
      <c r="E362" s="21"/>
      <c r="F362" s="21" t="s">
        <v>7275</v>
      </c>
      <c r="G362" s="21"/>
      <c r="H362" s="273">
        <v>5000000</v>
      </c>
      <c r="I362" s="24"/>
      <c r="J362" s="196">
        <f t="shared" si="20"/>
        <v>585208300</v>
      </c>
      <c r="K362" s="80" t="s">
        <v>7327</v>
      </c>
      <c r="L362" s="246">
        <f t="shared" si="21"/>
        <v>5000000</v>
      </c>
      <c r="M362" s="342"/>
    </row>
    <row r="363" spans="1:13" ht="25.5" x14ac:dyDescent="0.2">
      <c r="A363" s="75"/>
      <c r="B363" s="76">
        <v>20</v>
      </c>
      <c r="C363" s="77" t="s">
        <v>7328</v>
      </c>
      <c r="D363" s="21" t="s">
        <v>1297</v>
      </c>
      <c r="E363" s="21"/>
      <c r="F363" s="21" t="s">
        <v>7276</v>
      </c>
      <c r="G363" s="21"/>
      <c r="H363" s="273">
        <v>2400000</v>
      </c>
      <c r="I363" s="24"/>
      <c r="J363" s="196">
        <f t="shared" si="20"/>
        <v>587608300</v>
      </c>
      <c r="K363" s="80" t="s">
        <v>4809</v>
      </c>
      <c r="L363" s="246">
        <f t="shared" si="21"/>
        <v>2400000</v>
      </c>
      <c r="M363" s="342"/>
    </row>
    <row r="364" spans="1:13" ht="25.5" x14ac:dyDescent="0.2">
      <c r="A364" s="75"/>
      <c r="B364" s="76">
        <v>20</v>
      </c>
      <c r="C364" s="77" t="s">
        <v>7329</v>
      </c>
      <c r="D364" s="21" t="s">
        <v>1449</v>
      </c>
      <c r="E364" s="21"/>
      <c r="F364" s="21" t="s">
        <v>7277</v>
      </c>
      <c r="G364" s="21"/>
      <c r="H364" s="407">
        <v>1000000</v>
      </c>
      <c r="I364" s="125"/>
      <c r="J364" s="196">
        <f t="shared" si="20"/>
        <v>588608300</v>
      </c>
      <c r="K364" s="80" t="s">
        <v>3487</v>
      </c>
      <c r="L364" s="246">
        <f t="shared" si="21"/>
        <v>1000000</v>
      </c>
      <c r="M364" s="342"/>
    </row>
    <row r="365" spans="1:13" ht="25.5" x14ac:dyDescent="0.2">
      <c r="A365" s="75"/>
      <c r="B365" s="76">
        <v>20</v>
      </c>
      <c r="C365" s="77" t="s">
        <v>7330</v>
      </c>
      <c r="D365" s="21" t="s">
        <v>1267</v>
      </c>
      <c r="E365" s="21"/>
      <c r="F365" s="21" t="s">
        <v>7278</v>
      </c>
      <c r="G365" s="21"/>
      <c r="H365" s="407">
        <v>4000000</v>
      </c>
      <c r="I365" s="125"/>
      <c r="J365" s="196">
        <f t="shared" si="20"/>
        <v>592608300</v>
      </c>
      <c r="K365" s="80" t="s">
        <v>7331</v>
      </c>
      <c r="L365" s="246">
        <f t="shared" si="21"/>
        <v>4000000</v>
      </c>
      <c r="M365" s="342"/>
    </row>
    <row r="366" spans="1:13" ht="25.5" x14ac:dyDescent="0.2">
      <c r="A366" s="75"/>
      <c r="B366" s="76">
        <v>20</v>
      </c>
      <c r="C366" s="77" t="s">
        <v>7332</v>
      </c>
      <c r="D366" s="21" t="s">
        <v>1753</v>
      </c>
      <c r="E366" s="21"/>
      <c r="F366" s="21" t="s">
        <v>7279</v>
      </c>
      <c r="G366" s="21"/>
      <c r="H366" s="407">
        <v>1650000</v>
      </c>
      <c r="I366" s="125"/>
      <c r="J366" s="196">
        <f t="shared" si="20"/>
        <v>594258300</v>
      </c>
      <c r="K366" s="80" t="s">
        <v>5423</v>
      </c>
      <c r="L366" s="246">
        <f t="shared" si="21"/>
        <v>1650000</v>
      </c>
      <c r="M366" s="342"/>
    </row>
    <row r="367" spans="1:13" ht="25.5" x14ac:dyDescent="0.2">
      <c r="A367" s="75"/>
      <c r="B367" s="76">
        <v>20</v>
      </c>
      <c r="C367" s="77" t="s">
        <v>7333</v>
      </c>
      <c r="D367" s="21" t="s">
        <v>1267</v>
      </c>
      <c r="E367" s="21"/>
      <c r="F367" s="21" t="s">
        <v>7280</v>
      </c>
      <c r="G367" s="21"/>
      <c r="H367" s="407">
        <v>1000000</v>
      </c>
      <c r="I367" s="125"/>
      <c r="J367" s="196">
        <f t="shared" si="20"/>
        <v>595258300</v>
      </c>
      <c r="K367" s="80" t="s">
        <v>4234</v>
      </c>
      <c r="L367" s="246">
        <f t="shared" si="21"/>
        <v>1000000</v>
      </c>
      <c r="M367" s="342"/>
    </row>
    <row r="368" spans="1:13" ht="25.5" x14ac:dyDescent="0.2">
      <c r="A368" s="75"/>
      <c r="B368" s="76">
        <v>20</v>
      </c>
      <c r="C368" s="77" t="s">
        <v>7334</v>
      </c>
      <c r="D368" s="21" t="s">
        <v>1267</v>
      </c>
      <c r="E368" s="21"/>
      <c r="F368" s="21" t="s">
        <v>7281</v>
      </c>
      <c r="G368" s="21"/>
      <c r="H368" s="407">
        <v>1000000</v>
      </c>
      <c r="I368" s="125"/>
      <c r="J368" s="196">
        <f t="shared" si="20"/>
        <v>596258300</v>
      </c>
      <c r="K368" s="80" t="s">
        <v>7335</v>
      </c>
      <c r="L368" s="246">
        <f t="shared" si="21"/>
        <v>1000000</v>
      </c>
      <c r="M368" s="342"/>
    </row>
    <row r="369" spans="1:13" ht="25.5" x14ac:dyDescent="0.2">
      <c r="A369" s="75"/>
      <c r="B369" s="76">
        <v>20</v>
      </c>
      <c r="C369" s="77" t="s">
        <v>7336</v>
      </c>
      <c r="D369" s="21" t="s">
        <v>1267</v>
      </c>
      <c r="E369" s="21"/>
      <c r="F369" s="21" t="s">
        <v>7282</v>
      </c>
      <c r="G369" s="21"/>
      <c r="H369" s="283">
        <v>1000000</v>
      </c>
      <c r="I369" s="125"/>
      <c r="J369" s="196">
        <f t="shared" si="20"/>
        <v>597258300</v>
      </c>
      <c r="K369" s="80" t="s">
        <v>4715</v>
      </c>
      <c r="L369" s="246">
        <f t="shared" si="21"/>
        <v>1000000</v>
      </c>
      <c r="M369" s="342"/>
    </row>
    <row r="370" spans="1:13" ht="25.5" x14ac:dyDescent="0.2">
      <c r="A370" s="75"/>
      <c r="B370" s="76">
        <v>20</v>
      </c>
      <c r="C370" s="77" t="s">
        <v>7337</v>
      </c>
      <c r="D370" s="21" t="s">
        <v>2662</v>
      </c>
      <c r="E370" s="21"/>
      <c r="F370" s="21" t="s">
        <v>7283</v>
      </c>
      <c r="G370" s="21"/>
      <c r="H370" s="283">
        <v>2000000</v>
      </c>
      <c r="I370" s="125" t="s">
        <v>7479</v>
      </c>
      <c r="J370" s="196">
        <f t="shared" si="20"/>
        <v>599258300</v>
      </c>
      <c r="K370" s="80" t="s">
        <v>7338</v>
      </c>
      <c r="L370" s="246">
        <f t="shared" si="21"/>
        <v>2000000</v>
      </c>
      <c r="M370" s="342"/>
    </row>
    <row r="371" spans="1:13" ht="25.5" x14ac:dyDescent="0.2">
      <c r="A371" s="75"/>
      <c r="B371" s="76">
        <v>20</v>
      </c>
      <c r="C371" s="77" t="s">
        <v>7339</v>
      </c>
      <c r="D371" s="21" t="s">
        <v>1267</v>
      </c>
      <c r="E371" s="21"/>
      <c r="F371" s="21" t="s">
        <v>7284</v>
      </c>
      <c r="G371" s="21"/>
      <c r="H371" s="283">
        <v>5000000</v>
      </c>
      <c r="I371" s="125"/>
      <c r="J371" s="196">
        <f t="shared" si="20"/>
        <v>604258300</v>
      </c>
      <c r="K371" s="80" t="s">
        <v>3990</v>
      </c>
      <c r="L371" s="246">
        <f t="shared" si="21"/>
        <v>5000000</v>
      </c>
      <c r="M371" s="342"/>
    </row>
    <row r="372" spans="1:13" ht="25.5" x14ac:dyDescent="0.2">
      <c r="A372" s="75"/>
      <c r="B372" s="76">
        <v>20</v>
      </c>
      <c r="C372" s="77" t="s">
        <v>7340</v>
      </c>
      <c r="D372" s="21" t="s">
        <v>1267</v>
      </c>
      <c r="E372" s="21"/>
      <c r="F372" s="21" t="s">
        <v>7285</v>
      </c>
      <c r="G372" s="21"/>
      <c r="H372" s="283">
        <v>5000000</v>
      </c>
      <c r="I372" s="125"/>
      <c r="J372" s="196">
        <f t="shared" si="20"/>
        <v>609258300</v>
      </c>
      <c r="K372" s="80" t="s">
        <v>7349</v>
      </c>
      <c r="L372" s="246">
        <f t="shared" si="21"/>
        <v>5000000</v>
      </c>
      <c r="M372" s="342"/>
    </row>
    <row r="373" spans="1:13" ht="25.5" x14ac:dyDescent="0.2">
      <c r="A373" s="75"/>
      <c r="B373" s="76">
        <v>21</v>
      </c>
      <c r="C373" s="77" t="s">
        <v>7350</v>
      </c>
      <c r="D373" s="21" t="s">
        <v>1267</v>
      </c>
      <c r="E373" s="21"/>
      <c r="F373" s="21" t="s">
        <v>7286</v>
      </c>
      <c r="G373" s="21"/>
      <c r="H373" s="283">
        <v>3000000</v>
      </c>
      <c r="I373" s="125"/>
      <c r="J373" s="196">
        <f t="shared" si="20"/>
        <v>612258300</v>
      </c>
      <c r="K373" s="80" t="s">
        <v>7351</v>
      </c>
      <c r="L373" s="246">
        <f t="shared" si="21"/>
        <v>3000000</v>
      </c>
      <c r="M373" s="342"/>
    </row>
    <row r="374" spans="1:13" ht="25.5" x14ac:dyDescent="0.2">
      <c r="A374" s="75"/>
      <c r="B374" s="76">
        <v>21</v>
      </c>
      <c r="C374" s="77" t="s">
        <v>7352</v>
      </c>
      <c r="D374" s="21" t="s">
        <v>1267</v>
      </c>
      <c r="E374" s="21"/>
      <c r="F374" s="21" t="s">
        <v>7287</v>
      </c>
      <c r="G374" s="21"/>
      <c r="H374" s="283">
        <v>2000000</v>
      </c>
      <c r="I374" s="125"/>
      <c r="J374" s="196">
        <f t="shared" si="20"/>
        <v>614258300</v>
      </c>
      <c r="K374" s="80" t="s">
        <v>7353</v>
      </c>
      <c r="L374" s="246">
        <f t="shared" si="21"/>
        <v>2000000</v>
      </c>
      <c r="M374" s="342"/>
    </row>
    <row r="375" spans="1:13" ht="25.5" x14ac:dyDescent="0.2">
      <c r="A375" s="75"/>
      <c r="B375" s="76">
        <v>21</v>
      </c>
      <c r="C375" s="77" t="s">
        <v>7354</v>
      </c>
      <c r="D375" s="21" t="s">
        <v>2482</v>
      </c>
      <c r="E375" s="21"/>
      <c r="F375" s="21" t="s">
        <v>7341</v>
      </c>
      <c r="G375" s="21"/>
      <c r="H375" s="283">
        <v>1000000</v>
      </c>
      <c r="I375" s="125"/>
      <c r="J375" s="196">
        <f t="shared" si="20"/>
        <v>615258300</v>
      </c>
      <c r="K375" s="80" t="s">
        <v>7355</v>
      </c>
      <c r="L375" s="246">
        <f t="shared" si="21"/>
        <v>1000000</v>
      </c>
      <c r="M375" s="342"/>
    </row>
    <row r="376" spans="1:13" ht="25.5" x14ac:dyDescent="0.2">
      <c r="A376" s="75"/>
      <c r="B376" s="76">
        <v>21</v>
      </c>
      <c r="C376" s="77" t="s">
        <v>7356</v>
      </c>
      <c r="D376" s="21" t="s">
        <v>1251</v>
      </c>
      <c r="E376" s="21"/>
      <c r="F376" s="21" t="s">
        <v>7342</v>
      </c>
      <c r="G376" s="21"/>
      <c r="H376" s="283">
        <v>1000000</v>
      </c>
      <c r="I376" s="125"/>
      <c r="J376" s="196">
        <f t="shared" si="20"/>
        <v>616258300</v>
      </c>
      <c r="K376" s="80" t="s">
        <v>4030</v>
      </c>
      <c r="L376" s="246">
        <f t="shared" si="21"/>
        <v>1000000</v>
      </c>
      <c r="M376" s="342"/>
    </row>
    <row r="377" spans="1:13" ht="25.5" x14ac:dyDescent="0.2">
      <c r="A377" s="75"/>
      <c r="B377" s="76">
        <v>21</v>
      </c>
      <c r="C377" s="77" t="s">
        <v>7357</v>
      </c>
      <c r="D377" s="21" t="s">
        <v>4343</v>
      </c>
      <c r="E377" s="21"/>
      <c r="F377" s="21" t="s">
        <v>7343</v>
      </c>
      <c r="G377" s="21"/>
      <c r="H377" s="283">
        <v>5000000</v>
      </c>
      <c r="I377" s="125"/>
      <c r="J377" s="196">
        <f t="shared" si="20"/>
        <v>621258300</v>
      </c>
      <c r="K377" s="80" t="s">
        <v>7358</v>
      </c>
      <c r="L377" s="246">
        <f t="shared" si="21"/>
        <v>5000000</v>
      </c>
      <c r="M377" s="342"/>
    </row>
    <row r="378" spans="1:13" ht="25.5" x14ac:dyDescent="0.2">
      <c r="A378" s="75"/>
      <c r="B378" s="76">
        <v>21</v>
      </c>
      <c r="C378" s="77" t="s">
        <v>7359</v>
      </c>
      <c r="D378" s="21" t="s">
        <v>3118</v>
      </c>
      <c r="E378" s="21"/>
      <c r="F378" s="21" t="s">
        <v>7344</v>
      </c>
      <c r="G378" s="21"/>
      <c r="H378" s="283">
        <v>3000000</v>
      </c>
      <c r="I378" s="125"/>
      <c r="J378" s="196">
        <f t="shared" si="20"/>
        <v>624258300</v>
      </c>
      <c r="K378" s="80" t="s">
        <v>7012</v>
      </c>
      <c r="L378" s="246">
        <f t="shared" si="21"/>
        <v>3000000</v>
      </c>
      <c r="M378" s="342"/>
    </row>
    <row r="379" spans="1:13" ht="25.5" x14ac:dyDescent="0.2">
      <c r="A379" s="75"/>
      <c r="B379" s="76">
        <v>21</v>
      </c>
      <c r="C379" s="77" t="s">
        <v>7360</v>
      </c>
      <c r="D379" s="21" t="s">
        <v>1265</v>
      </c>
      <c r="E379" s="21"/>
      <c r="F379" s="21" t="s">
        <v>7345</v>
      </c>
      <c r="G379" s="21"/>
      <c r="H379" s="283">
        <v>3000000</v>
      </c>
      <c r="I379" s="125"/>
      <c r="J379" s="196">
        <f t="shared" si="20"/>
        <v>627258300</v>
      </c>
      <c r="K379" s="80" t="s">
        <v>3186</v>
      </c>
      <c r="L379" s="246">
        <f t="shared" si="21"/>
        <v>3000000</v>
      </c>
      <c r="M379" s="342"/>
    </row>
    <row r="380" spans="1:13" ht="25.5" x14ac:dyDescent="0.2">
      <c r="A380" s="75"/>
      <c r="B380" s="76">
        <v>21</v>
      </c>
      <c r="C380" s="77" t="s">
        <v>7361</v>
      </c>
      <c r="D380" s="21" t="s">
        <v>1265</v>
      </c>
      <c r="E380" s="21"/>
      <c r="F380" s="21" t="s">
        <v>7346</v>
      </c>
      <c r="G380" s="21"/>
      <c r="H380" s="283">
        <v>3000000</v>
      </c>
      <c r="I380" s="125"/>
      <c r="J380" s="196">
        <f t="shared" si="20"/>
        <v>630258300</v>
      </c>
      <c r="K380" s="80" t="s">
        <v>3819</v>
      </c>
      <c r="L380" s="246">
        <f t="shared" si="21"/>
        <v>3000000</v>
      </c>
      <c r="M380" s="342"/>
    </row>
    <row r="381" spans="1:13" ht="25.5" x14ac:dyDescent="0.2">
      <c r="A381" s="75"/>
      <c r="B381" s="76">
        <v>21</v>
      </c>
      <c r="C381" s="77" t="s">
        <v>7362</v>
      </c>
      <c r="D381" s="21" t="s">
        <v>1449</v>
      </c>
      <c r="E381" s="21"/>
      <c r="F381" s="21" t="s">
        <v>7347</v>
      </c>
      <c r="G381" s="21"/>
      <c r="H381" s="283">
        <v>750000</v>
      </c>
      <c r="I381" s="125"/>
      <c r="J381" s="196">
        <f t="shared" si="20"/>
        <v>631008300</v>
      </c>
      <c r="K381" s="80" t="s">
        <v>4724</v>
      </c>
      <c r="L381" s="246">
        <f t="shared" si="21"/>
        <v>750000</v>
      </c>
      <c r="M381" s="342"/>
    </row>
    <row r="382" spans="1:13" ht="25.5" x14ac:dyDescent="0.2">
      <c r="A382" s="75"/>
      <c r="B382" s="76">
        <v>21</v>
      </c>
      <c r="C382" s="77" t="s">
        <v>7362</v>
      </c>
      <c r="D382" s="21" t="s">
        <v>1449</v>
      </c>
      <c r="E382" s="21"/>
      <c r="F382" s="21" t="s">
        <v>7348</v>
      </c>
      <c r="G382" s="21"/>
      <c r="H382" s="283">
        <v>250000</v>
      </c>
      <c r="I382" s="125"/>
      <c r="J382" s="196">
        <f>+J381+H382</f>
        <v>631258300</v>
      </c>
      <c r="K382" s="80" t="s">
        <v>4724</v>
      </c>
      <c r="L382" s="246">
        <f t="shared" si="21"/>
        <v>250000</v>
      </c>
      <c r="M382" s="342"/>
    </row>
    <row r="383" spans="1:13" ht="25.5" x14ac:dyDescent="0.2">
      <c r="A383" s="75"/>
      <c r="B383" s="76">
        <v>21</v>
      </c>
      <c r="C383" s="77" t="s">
        <v>7388</v>
      </c>
      <c r="D383" s="21" t="s">
        <v>2627</v>
      </c>
      <c r="E383" s="21"/>
      <c r="F383" s="21" t="s">
        <v>7377</v>
      </c>
      <c r="G383" s="21"/>
      <c r="H383" s="283">
        <v>1500000</v>
      </c>
      <c r="I383" s="125"/>
      <c r="J383" s="196">
        <f t="shared" ref="J383:J390" si="22">+J382+H383</f>
        <v>632758300</v>
      </c>
      <c r="K383" s="80" t="s">
        <v>3150</v>
      </c>
      <c r="L383" s="246">
        <f t="shared" si="21"/>
        <v>1500000</v>
      </c>
      <c r="M383" s="342"/>
    </row>
    <row r="384" spans="1:13" ht="25.5" x14ac:dyDescent="0.2">
      <c r="A384" s="75"/>
      <c r="B384" s="76">
        <v>21</v>
      </c>
      <c r="C384" s="77" t="s">
        <v>7387</v>
      </c>
      <c r="D384" s="21" t="s">
        <v>2627</v>
      </c>
      <c r="E384" s="21"/>
      <c r="F384" s="21" t="s">
        <v>7378</v>
      </c>
      <c r="G384" s="21"/>
      <c r="H384" s="283">
        <v>500000</v>
      </c>
      <c r="I384" s="125"/>
      <c r="J384" s="196">
        <f t="shared" si="22"/>
        <v>633258300</v>
      </c>
      <c r="K384" s="80" t="s">
        <v>4793</v>
      </c>
      <c r="L384" s="246">
        <f t="shared" si="21"/>
        <v>500000</v>
      </c>
      <c r="M384" s="342"/>
    </row>
    <row r="385" spans="1:13" ht="25.5" x14ac:dyDescent="0.2">
      <c r="A385" s="75"/>
      <c r="B385" s="76">
        <v>21</v>
      </c>
      <c r="C385" s="77" t="s">
        <v>7389</v>
      </c>
      <c r="D385" s="21" t="s">
        <v>3118</v>
      </c>
      <c r="E385" s="21"/>
      <c r="F385" s="21" t="s">
        <v>7379</v>
      </c>
      <c r="G385" s="21"/>
      <c r="H385" s="283">
        <v>5000000</v>
      </c>
      <c r="I385" s="125"/>
      <c r="J385" s="196">
        <f t="shared" si="22"/>
        <v>638258300</v>
      </c>
      <c r="K385" s="80" t="s">
        <v>2684</v>
      </c>
      <c r="L385" s="246">
        <f t="shared" si="21"/>
        <v>5000000</v>
      </c>
      <c r="M385" s="342"/>
    </row>
    <row r="386" spans="1:13" ht="25.5" x14ac:dyDescent="0.2">
      <c r="A386" s="75"/>
      <c r="B386" s="76">
        <v>21</v>
      </c>
      <c r="C386" s="77" t="s">
        <v>7390</v>
      </c>
      <c r="D386" s="21" t="s">
        <v>1479</v>
      </c>
      <c r="E386" s="21"/>
      <c r="F386" s="21" t="s">
        <v>7380</v>
      </c>
      <c r="G386" s="21"/>
      <c r="H386" s="283">
        <v>3000000</v>
      </c>
      <c r="I386" s="125"/>
      <c r="J386" s="196">
        <f t="shared" si="22"/>
        <v>641258300</v>
      </c>
      <c r="K386" s="80" t="s">
        <v>7391</v>
      </c>
      <c r="L386" s="246">
        <f t="shared" si="21"/>
        <v>3000000</v>
      </c>
      <c r="M386" s="342"/>
    </row>
    <row r="387" spans="1:13" ht="25.5" x14ac:dyDescent="0.2">
      <c r="A387" s="75"/>
      <c r="B387" s="76">
        <v>21</v>
      </c>
      <c r="C387" s="77" t="s">
        <v>7392</v>
      </c>
      <c r="D387" s="21" t="s">
        <v>1267</v>
      </c>
      <c r="E387" s="21"/>
      <c r="F387" s="21" t="s">
        <v>7381</v>
      </c>
      <c r="G387" s="21"/>
      <c r="H387" s="407">
        <v>1000000</v>
      </c>
      <c r="I387" s="125"/>
      <c r="J387" s="196">
        <f t="shared" si="22"/>
        <v>642258300</v>
      </c>
      <c r="K387" s="80" t="s">
        <v>3852</v>
      </c>
      <c r="L387" s="246">
        <f t="shared" si="21"/>
        <v>1000000</v>
      </c>
      <c r="M387" s="342"/>
    </row>
    <row r="388" spans="1:13" ht="25.5" x14ac:dyDescent="0.2">
      <c r="A388" s="75"/>
      <c r="B388" s="76">
        <v>21</v>
      </c>
      <c r="C388" s="77" t="s">
        <v>7393</v>
      </c>
      <c r="D388" s="21" t="s">
        <v>1251</v>
      </c>
      <c r="E388" s="21"/>
      <c r="F388" s="21" t="s">
        <v>7382</v>
      </c>
      <c r="G388" s="21"/>
      <c r="H388" s="407">
        <v>4750000</v>
      </c>
      <c r="I388" s="125"/>
      <c r="J388" s="196">
        <f t="shared" si="22"/>
        <v>647008300</v>
      </c>
      <c r="K388" s="80" t="s">
        <v>1466</v>
      </c>
      <c r="L388" s="246">
        <f t="shared" si="21"/>
        <v>4750000</v>
      </c>
      <c r="M388" s="342"/>
    </row>
    <row r="389" spans="1:13" ht="25.5" x14ac:dyDescent="0.2">
      <c r="A389" s="75"/>
      <c r="B389" s="76">
        <v>21</v>
      </c>
      <c r="C389" s="77" t="s">
        <v>7394</v>
      </c>
      <c r="D389" s="21" t="s">
        <v>2819</v>
      </c>
      <c r="E389" s="21"/>
      <c r="F389" s="21" t="s">
        <v>7383</v>
      </c>
      <c r="G389" s="21"/>
      <c r="H389" s="407">
        <v>5000000</v>
      </c>
      <c r="I389" s="125"/>
      <c r="J389" s="196">
        <f t="shared" si="22"/>
        <v>652008300</v>
      </c>
      <c r="K389" s="80" t="s">
        <v>7395</v>
      </c>
      <c r="L389" s="246">
        <f t="shared" si="21"/>
        <v>5000000</v>
      </c>
      <c r="M389" s="342"/>
    </row>
    <row r="390" spans="1:13" ht="25.5" x14ac:dyDescent="0.2">
      <c r="A390" s="75"/>
      <c r="B390" s="76">
        <v>21</v>
      </c>
      <c r="C390" s="77" t="s">
        <v>7396</v>
      </c>
      <c r="D390" s="21" t="s">
        <v>2642</v>
      </c>
      <c r="E390" s="21"/>
      <c r="F390" s="21" t="s">
        <v>7384</v>
      </c>
      <c r="G390" s="21"/>
      <c r="H390" s="407">
        <v>1000000</v>
      </c>
      <c r="I390" s="125"/>
      <c r="J390" s="196">
        <f t="shared" si="22"/>
        <v>653008300</v>
      </c>
      <c r="K390" s="80" t="s">
        <v>7397</v>
      </c>
      <c r="L390" s="246">
        <f t="shared" si="21"/>
        <v>1000000</v>
      </c>
      <c r="M390" s="342"/>
    </row>
    <row r="391" spans="1:13" ht="38.25" x14ac:dyDescent="0.2">
      <c r="A391" s="75"/>
      <c r="B391" s="82">
        <v>21</v>
      </c>
      <c r="C391" s="83" t="s">
        <v>7364</v>
      </c>
      <c r="D391" s="84"/>
      <c r="E391" s="84"/>
      <c r="F391" s="84" t="s">
        <v>7363</v>
      </c>
      <c r="G391" s="84"/>
      <c r="H391" s="282"/>
      <c r="I391" s="125">
        <v>101015000</v>
      </c>
      <c r="J391" s="79">
        <f>+J390-I391</f>
        <v>551993300</v>
      </c>
      <c r="K391" s="80" t="s">
        <v>141</v>
      </c>
      <c r="L391" s="246">
        <f>-I391</f>
        <v>-101015000</v>
      </c>
      <c r="M391" s="342"/>
    </row>
    <row r="392" spans="1:13" ht="25.5" x14ac:dyDescent="0.2">
      <c r="A392" s="75"/>
      <c r="B392" s="82">
        <v>21</v>
      </c>
      <c r="C392" s="83" t="s">
        <v>7365</v>
      </c>
      <c r="D392" s="84"/>
      <c r="E392" s="84"/>
      <c r="F392" s="84" t="s">
        <v>7369</v>
      </c>
      <c r="G392" s="84"/>
      <c r="H392" s="282"/>
      <c r="I392" s="125">
        <v>17546900</v>
      </c>
      <c r="J392" s="79">
        <f t="shared" ref="J392:J399" si="23">+J391-I392</f>
        <v>534446400</v>
      </c>
      <c r="K392" s="80" t="s">
        <v>141</v>
      </c>
      <c r="L392" s="249">
        <f>-I392</f>
        <v>-17546900</v>
      </c>
      <c r="M392" s="342"/>
    </row>
    <row r="393" spans="1:13" ht="38.25" x14ac:dyDescent="0.2">
      <c r="A393" s="75"/>
      <c r="B393" s="82">
        <v>21</v>
      </c>
      <c r="C393" s="83" t="s">
        <v>7366</v>
      </c>
      <c r="D393" s="84"/>
      <c r="E393" s="84"/>
      <c r="F393" s="84" t="s">
        <v>7370</v>
      </c>
      <c r="G393" s="84"/>
      <c r="H393" s="282"/>
      <c r="I393" s="125">
        <v>33301750</v>
      </c>
      <c r="J393" s="79">
        <f t="shared" si="23"/>
        <v>501144650</v>
      </c>
      <c r="K393" s="80" t="s">
        <v>141</v>
      </c>
      <c r="L393" s="249">
        <f t="shared" ref="L393:L399" si="24">-I393</f>
        <v>-33301750</v>
      </c>
      <c r="M393" s="342"/>
    </row>
    <row r="394" spans="1:13" ht="25.5" x14ac:dyDescent="0.2">
      <c r="A394" s="75"/>
      <c r="B394" s="82">
        <v>21</v>
      </c>
      <c r="C394" s="83" t="s">
        <v>7367</v>
      </c>
      <c r="D394" s="84"/>
      <c r="E394" s="84"/>
      <c r="F394" s="84" t="s">
        <v>7371</v>
      </c>
      <c r="G394" s="84"/>
      <c r="H394" s="282"/>
      <c r="I394" s="125">
        <v>2752900</v>
      </c>
      <c r="J394" s="79">
        <f t="shared" si="23"/>
        <v>498391750</v>
      </c>
      <c r="K394" s="80" t="s">
        <v>148</v>
      </c>
      <c r="L394" s="249">
        <f t="shared" si="24"/>
        <v>-2752900</v>
      </c>
      <c r="M394" s="342"/>
    </row>
    <row r="395" spans="1:13" ht="25.5" x14ac:dyDescent="0.2">
      <c r="A395" s="75"/>
      <c r="B395" s="82">
        <v>21</v>
      </c>
      <c r="C395" s="83" t="s">
        <v>7368</v>
      </c>
      <c r="D395" s="84"/>
      <c r="E395" s="84"/>
      <c r="F395" s="84" t="s">
        <v>7372</v>
      </c>
      <c r="G395" s="84"/>
      <c r="H395" s="282"/>
      <c r="I395" s="125">
        <v>1450000</v>
      </c>
      <c r="J395" s="79">
        <f t="shared" si="23"/>
        <v>496941750</v>
      </c>
      <c r="K395" s="80" t="s">
        <v>1552</v>
      </c>
      <c r="L395" s="249">
        <f t="shared" si="24"/>
        <v>-1450000</v>
      </c>
      <c r="M395" s="342"/>
    </row>
    <row r="396" spans="1:13" ht="51" x14ac:dyDescent="0.2">
      <c r="A396" s="75"/>
      <c r="B396" s="82">
        <v>28</v>
      </c>
      <c r="C396" s="83" t="s">
        <v>7401</v>
      </c>
      <c r="D396" s="84"/>
      <c r="E396" s="84"/>
      <c r="F396" s="84" t="s">
        <v>7373</v>
      </c>
      <c r="G396" s="84"/>
      <c r="H396" s="282"/>
      <c r="I396" s="125">
        <v>71621500</v>
      </c>
      <c r="J396" s="79">
        <f t="shared" si="23"/>
        <v>425320250</v>
      </c>
      <c r="K396" s="80"/>
      <c r="L396" s="249">
        <f t="shared" si="24"/>
        <v>-71621500</v>
      </c>
      <c r="M396" s="342"/>
    </row>
    <row r="397" spans="1:13" ht="25.5" x14ac:dyDescent="0.2">
      <c r="A397" s="75"/>
      <c r="B397" s="82">
        <v>28</v>
      </c>
      <c r="C397" s="83" t="s">
        <v>7385</v>
      </c>
      <c r="D397" s="84"/>
      <c r="E397" s="84"/>
      <c r="F397" s="84" t="s">
        <v>7374</v>
      </c>
      <c r="G397" s="84"/>
      <c r="H397" s="282"/>
      <c r="I397" s="125">
        <v>1250000</v>
      </c>
      <c r="J397" s="79">
        <f t="shared" si="23"/>
        <v>424070250</v>
      </c>
      <c r="K397" s="80" t="s">
        <v>1270</v>
      </c>
      <c r="L397" s="249">
        <f t="shared" si="24"/>
        <v>-1250000</v>
      </c>
      <c r="M397" s="342"/>
    </row>
    <row r="398" spans="1:13" ht="25.5" x14ac:dyDescent="0.2">
      <c r="A398" s="75"/>
      <c r="B398" s="82">
        <v>28</v>
      </c>
      <c r="C398" s="83" t="s">
        <v>7376</v>
      </c>
      <c r="D398" s="84"/>
      <c r="E398" s="84"/>
      <c r="F398" s="84" t="s">
        <v>7375</v>
      </c>
      <c r="G398" s="84"/>
      <c r="H398" s="282"/>
      <c r="I398" s="125">
        <v>83351000</v>
      </c>
      <c r="J398" s="79">
        <f t="shared" si="23"/>
        <v>340719250</v>
      </c>
      <c r="K398" s="80" t="s">
        <v>7386</v>
      </c>
      <c r="L398" s="249">
        <f t="shared" si="24"/>
        <v>-83351000</v>
      </c>
      <c r="M398" s="342"/>
    </row>
    <row r="399" spans="1:13" ht="25.5" x14ac:dyDescent="0.2">
      <c r="A399" s="75"/>
      <c r="B399" s="82">
        <v>28</v>
      </c>
      <c r="C399" s="83" t="s">
        <v>7399</v>
      </c>
      <c r="D399" s="84"/>
      <c r="E399" s="84"/>
      <c r="F399" s="84" t="s">
        <v>7400</v>
      </c>
      <c r="G399" s="84"/>
      <c r="H399" s="282"/>
      <c r="I399" s="125">
        <v>250000</v>
      </c>
      <c r="J399" s="79">
        <f t="shared" si="23"/>
        <v>340469250</v>
      </c>
      <c r="K399" s="80"/>
      <c r="L399" s="249">
        <f t="shared" si="24"/>
        <v>-250000</v>
      </c>
      <c r="M399" s="342"/>
    </row>
    <row r="400" spans="1:13" x14ac:dyDescent="0.2">
      <c r="A400" s="389"/>
      <c r="B400" s="458"/>
      <c r="C400" s="6" t="s">
        <v>3561</v>
      </c>
      <c r="D400" s="365"/>
      <c r="E400" s="365"/>
      <c r="F400" s="21"/>
      <c r="G400" s="365"/>
      <c r="H400" s="464">
        <f>SUM(H11:H399)</f>
        <v>984570400</v>
      </c>
      <c r="I400" s="464">
        <f>SUM(I11:I399)</f>
        <v>1002974850</v>
      </c>
      <c r="J400" s="366">
        <f>J10+H400-I400</f>
        <v>340469250</v>
      </c>
      <c r="K400" s="80"/>
      <c r="L400" s="249"/>
      <c r="M400" s="342"/>
    </row>
    <row r="401" spans="1:13" x14ac:dyDescent="0.2">
      <c r="A401" s="75"/>
      <c r="B401" s="82"/>
      <c r="C401" s="83"/>
      <c r="D401" s="84"/>
      <c r="E401" s="84"/>
      <c r="F401" s="21"/>
      <c r="G401" s="84"/>
      <c r="H401" s="282"/>
      <c r="I401" s="125"/>
      <c r="J401" s="79"/>
      <c r="K401" s="80"/>
      <c r="L401" s="249"/>
      <c r="M401" s="342"/>
    </row>
    <row r="402" spans="1:13" x14ac:dyDescent="0.2">
      <c r="A402" s="168"/>
      <c r="B402" s="460"/>
      <c r="C402" s="153" t="s">
        <v>7398</v>
      </c>
      <c r="D402" s="154"/>
      <c r="E402" s="154"/>
      <c r="F402" s="154"/>
      <c r="G402" s="434"/>
      <c r="H402" s="461"/>
      <c r="I402" s="462"/>
      <c r="J402" s="437"/>
      <c r="K402" s="80"/>
      <c r="L402" s="249"/>
      <c r="M402" s="342"/>
    </row>
    <row r="403" spans="1:13" x14ac:dyDescent="0.2">
      <c r="A403" s="168"/>
      <c r="B403" s="460"/>
      <c r="C403" s="153" t="s">
        <v>6536</v>
      </c>
      <c r="D403" s="154"/>
      <c r="E403" s="154"/>
      <c r="F403" s="154"/>
      <c r="G403" s="434"/>
      <c r="H403" s="461"/>
      <c r="I403" s="462"/>
      <c r="J403" s="437"/>
      <c r="K403" s="80"/>
      <c r="L403" s="249"/>
      <c r="M403" s="342"/>
    </row>
    <row r="404" spans="1:13" x14ac:dyDescent="0.2">
      <c r="A404" s="168"/>
      <c r="B404" s="460"/>
      <c r="C404" s="153"/>
      <c r="D404" s="154"/>
      <c r="E404" s="154"/>
      <c r="F404" s="154"/>
      <c r="G404" s="434"/>
      <c r="H404" s="457"/>
      <c r="I404" s="462"/>
      <c r="J404" s="437"/>
      <c r="K404" s="80"/>
      <c r="L404" s="249"/>
      <c r="M404" s="342"/>
    </row>
    <row r="405" spans="1:13" x14ac:dyDescent="0.2">
      <c r="A405" s="168"/>
      <c r="B405" s="460"/>
      <c r="C405" s="153"/>
      <c r="D405" s="154"/>
      <c r="E405" s="154"/>
      <c r="F405" s="154"/>
      <c r="G405" s="434"/>
      <c r="H405" s="457"/>
      <c r="I405" s="462"/>
      <c r="J405" s="437"/>
      <c r="K405" s="80"/>
      <c r="L405" s="249"/>
      <c r="M405" s="342"/>
    </row>
    <row r="406" spans="1:13" x14ac:dyDescent="0.2">
      <c r="A406" s="168"/>
      <c r="B406" s="460"/>
      <c r="C406" s="153"/>
      <c r="D406" s="154"/>
      <c r="E406" s="154"/>
      <c r="F406" s="154"/>
      <c r="G406" s="434"/>
      <c r="H406" s="457"/>
      <c r="I406" s="462"/>
      <c r="J406" s="437"/>
      <c r="K406" s="80"/>
      <c r="L406" s="249"/>
      <c r="M406" s="342"/>
    </row>
    <row r="407" spans="1:13" x14ac:dyDescent="0.2">
      <c r="A407" s="168"/>
      <c r="B407" s="460"/>
      <c r="C407" s="153"/>
      <c r="D407" s="154"/>
      <c r="E407" s="154"/>
      <c r="F407" s="154"/>
      <c r="G407" s="434"/>
      <c r="H407" s="435"/>
      <c r="I407" s="462"/>
      <c r="J407" s="437"/>
      <c r="K407" s="80"/>
      <c r="L407" s="249"/>
      <c r="M407" s="342"/>
    </row>
    <row r="408" spans="1:13" x14ac:dyDescent="0.2">
      <c r="A408" s="168"/>
      <c r="B408" s="460"/>
      <c r="C408" s="463" t="s">
        <v>4577</v>
      </c>
      <c r="D408" s="154"/>
      <c r="E408" s="154"/>
      <c r="F408" s="154"/>
      <c r="G408" s="434"/>
      <c r="H408" s="266"/>
      <c r="I408" s="462"/>
      <c r="J408" s="437"/>
      <c r="K408" s="80"/>
      <c r="L408" s="249"/>
      <c r="M408" s="342"/>
    </row>
  </sheetData>
  <autoFilter ref="A9:M408">
    <filterColumn colId="0" showButton="0"/>
  </autoFilter>
  <mergeCells count="3">
    <mergeCell ref="A6:J6"/>
    <mergeCell ref="A7:J7"/>
    <mergeCell ref="A9:B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0" orientation="portrait" r:id="rId1"/>
  <rowBreaks count="1" manualBreakCount="1">
    <brk id="360" max="9" man="1"/>
  </rowBreaks>
  <colBreaks count="1" manualBreakCount="1">
    <brk id="1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17"/>
  <sheetViews>
    <sheetView view="pageBreakPreview" zoomScale="85" zoomScaleSheetLayoutView="85" workbookViewId="0">
      <pane ySplit="10" topLeftCell="A404" activePane="bottomLeft" state="frozen"/>
      <selection pane="bottomLeft" activeCell="C408" sqref="C408"/>
    </sheetView>
  </sheetViews>
  <sheetFormatPr defaultRowHeight="12.75" x14ac:dyDescent="0.2"/>
  <cols>
    <col min="1" max="1" width="7.28515625" style="74" customWidth="1"/>
    <col min="2" max="2" width="4.140625" style="240" customWidth="1"/>
    <col min="3" max="3" width="27.28515625" style="60" customWidth="1"/>
    <col min="4" max="4" width="7.85546875" style="241" customWidth="1"/>
    <col min="5" max="5" width="7.85546875" style="44" customWidth="1"/>
    <col min="6" max="6" width="7.140625" style="31" customWidth="1"/>
    <col min="7" max="7" width="8.7109375" style="32" customWidth="1"/>
    <col min="8" max="8" width="17.42578125" style="269" customWidth="1"/>
    <col min="9" max="9" width="13.85546875" style="33" bestFit="1" customWidth="1"/>
    <col min="10" max="10" width="18.28515625" style="34" customWidth="1"/>
    <col min="11" max="11" width="15.42578125" style="35" customWidth="1"/>
    <col min="12" max="12" width="21.28515625" style="246" customWidth="1"/>
    <col min="13" max="13" width="16" style="340" customWidth="1"/>
    <col min="14" max="14" width="19" style="38" customWidth="1"/>
    <col min="15" max="15" width="17.5703125" style="39" customWidth="1"/>
    <col min="16" max="16" width="19" style="39" customWidth="1"/>
    <col min="17" max="16384" width="9.140625" style="39"/>
  </cols>
  <sheetData>
    <row r="1" spans="1:14" ht="14.25" x14ac:dyDescent="0.2">
      <c r="A1" s="26"/>
      <c r="B1" s="27"/>
      <c r="C1" s="449" t="s">
        <v>5725</v>
      </c>
      <c r="D1" s="29"/>
      <c r="E1" s="30"/>
      <c r="H1" s="266"/>
    </row>
    <row r="2" spans="1:14" ht="14.25" x14ac:dyDescent="0.2">
      <c r="A2" s="40"/>
      <c r="B2" s="27"/>
      <c r="C2" s="449" t="s">
        <v>5726</v>
      </c>
      <c r="D2" s="42"/>
      <c r="E2" s="43"/>
      <c r="H2" s="267"/>
    </row>
    <row r="3" spans="1:14" ht="14.25" x14ac:dyDescent="0.2">
      <c r="A3" s="40"/>
      <c r="B3" s="27"/>
      <c r="C3" s="449" t="s">
        <v>5727</v>
      </c>
      <c r="D3" s="42"/>
      <c r="E3" s="43"/>
      <c r="H3" s="266"/>
    </row>
    <row r="4" spans="1:14" s="51" customFormat="1" ht="15.75" x14ac:dyDescent="0.25">
      <c r="A4" s="40"/>
      <c r="B4" s="27"/>
      <c r="C4" s="41"/>
      <c r="D4" s="42"/>
      <c r="E4" s="43"/>
      <c r="F4" s="44"/>
      <c r="G4" s="45"/>
      <c r="H4" s="268"/>
      <c r="I4" s="46"/>
      <c r="J4" s="47"/>
      <c r="K4" s="48"/>
      <c r="L4" s="247"/>
      <c r="M4" s="341"/>
      <c r="N4" s="50"/>
    </row>
    <row r="5" spans="1:14" s="51" customFormat="1" ht="15.75" x14ac:dyDescent="0.25">
      <c r="A5" s="52"/>
      <c r="B5" s="52"/>
      <c r="C5" s="53"/>
      <c r="D5" s="54"/>
      <c r="E5" s="55"/>
      <c r="F5" s="44"/>
      <c r="G5" s="45"/>
      <c r="H5" s="268"/>
      <c r="I5" s="46"/>
      <c r="J5" s="47"/>
      <c r="K5" s="48"/>
      <c r="L5" s="247"/>
      <c r="M5" s="341"/>
      <c r="N5" s="50"/>
    </row>
    <row r="6" spans="1:14" ht="15.75" x14ac:dyDescent="0.25">
      <c r="A6" s="660" t="str">
        <f>+'[1]Okt 07'!A6:H6</f>
        <v xml:space="preserve">BUKU KAS </v>
      </c>
      <c r="B6" s="660"/>
      <c r="C6" s="660"/>
      <c r="D6" s="660"/>
      <c r="E6" s="660"/>
      <c r="F6" s="660"/>
      <c r="G6" s="660"/>
      <c r="H6" s="660"/>
      <c r="I6" s="660"/>
      <c r="J6" s="660"/>
      <c r="K6" s="56"/>
      <c r="M6" s="342"/>
    </row>
    <row r="7" spans="1:14" ht="15.75" x14ac:dyDescent="0.25">
      <c r="A7" s="660" t="s">
        <v>7476</v>
      </c>
      <c r="B7" s="660"/>
      <c r="C7" s="660"/>
      <c r="D7" s="660"/>
      <c r="E7" s="660"/>
      <c r="F7" s="660"/>
      <c r="G7" s="660"/>
      <c r="H7" s="660"/>
      <c r="I7" s="660"/>
      <c r="J7" s="660"/>
      <c r="K7" s="56"/>
      <c r="M7" s="343"/>
    </row>
    <row r="8" spans="1:14" x14ac:dyDescent="0.2">
      <c r="A8" s="59"/>
      <c r="B8" s="59"/>
      <c r="D8" s="61"/>
      <c r="F8" s="44"/>
      <c r="G8" s="62"/>
      <c r="I8" s="63"/>
      <c r="J8" s="64"/>
      <c r="K8" s="65"/>
      <c r="M8" s="342"/>
    </row>
    <row r="9" spans="1:14" ht="25.5" x14ac:dyDescent="0.2">
      <c r="A9" s="661" t="s">
        <v>0</v>
      </c>
      <c r="B9" s="662"/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393" t="s">
        <v>6</v>
      </c>
      <c r="I9" s="3" t="s">
        <v>7</v>
      </c>
      <c r="J9" s="3" t="s">
        <v>8</v>
      </c>
      <c r="K9" s="417" t="s">
        <v>5341</v>
      </c>
      <c r="M9" s="342"/>
    </row>
    <row r="10" spans="1:14" x14ac:dyDescent="0.2">
      <c r="A10" s="473"/>
      <c r="B10" s="474"/>
      <c r="C10" s="1" t="s">
        <v>9</v>
      </c>
      <c r="D10" s="1"/>
      <c r="E10" s="1"/>
      <c r="F10" s="1"/>
      <c r="G10" s="1"/>
      <c r="H10" s="393">
        <f>+J10</f>
        <v>340469250</v>
      </c>
      <c r="I10" s="3"/>
      <c r="J10" s="3">
        <f>+'Juni 17'!J400</f>
        <v>340469250</v>
      </c>
      <c r="K10" s="417"/>
      <c r="L10" s="246">
        <f>+J10</f>
        <v>340469250</v>
      </c>
      <c r="M10" s="342"/>
    </row>
    <row r="11" spans="1:14" ht="25.5" x14ac:dyDescent="0.2">
      <c r="A11" s="4" t="s">
        <v>7402</v>
      </c>
      <c r="B11" s="76">
        <v>3</v>
      </c>
      <c r="C11" s="77" t="s">
        <v>7437</v>
      </c>
      <c r="D11" s="7" t="s">
        <v>3118</v>
      </c>
      <c r="E11" s="7"/>
      <c r="F11" s="21" t="s">
        <v>7403</v>
      </c>
      <c r="G11" s="4"/>
      <c r="H11" s="283">
        <v>5000000</v>
      </c>
      <c r="I11" s="2"/>
      <c r="J11" s="24">
        <f>+J10+H11</f>
        <v>345469250</v>
      </c>
      <c r="K11" s="66"/>
      <c r="L11" s="246">
        <f>H11</f>
        <v>5000000</v>
      </c>
      <c r="M11" s="342" t="s">
        <v>7438</v>
      </c>
    </row>
    <row r="12" spans="1:14" ht="25.5" x14ac:dyDescent="0.2">
      <c r="A12" s="4"/>
      <c r="B12" s="76">
        <v>3</v>
      </c>
      <c r="C12" s="77" t="s">
        <v>7439</v>
      </c>
      <c r="D12" s="7" t="s">
        <v>3118</v>
      </c>
      <c r="E12" s="7"/>
      <c r="F12" s="21" t="s">
        <v>7404</v>
      </c>
      <c r="G12" s="4"/>
      <c r="H12" s="283">
        <v>5000000</v>
      </c>
      <c r="I12" s="23"/>
      <c r="J12" s="24">
        <f t="shared" ref="J12:J36" si="0">+J11+H12</f>
        <v>350469250</v>
      </c>
      <c r="K12" s="66"/>
      <c r="L12" s="246">
        <f t="shared" ref="L12:L36" si="1">H12</f>
        <v>5000000</v>
      </c>
      <c r="M12" s="346" t="s">
        <v>2757</v>
      </c>
    </row>
    <row r="13" spans="1:14" s="70" customFormat="1" ht="25.5" x14ac:dyDescent="0.2">
      <c r="A13" s="8"/>
      <c r="B13" s="76">
        <v>3</v>
      </c>
      <c r="C13" s="10" t="s">
        <v>7440</v>
      </c>
      <c r="D13" s="7" t="s">
        <v>3118</v>
      </c>
      <c r="E13" s="21"/>
      <c r="F13" s="21" t="s">
        <v>7405</v>
      </c>
      <c r="G13" s="14"/>
      <c r="H13" s="283">
        <v>3000000</v>
      </c>
      <c r="I13" s="397"/>
      <c r="J13" s="24">
        <f t="shared" si="0"/>
        <v>353469250</v>
      </c>
      <c r="K13" s="66"/>
      <c r="L13" s="246">
        <f t="shared" si="1"/>
        <v>3000000</v>
      </c>
      <c r="M13" s="395" t="s">
        <v>7441</v>
      </c>
      <c r="N13" s="69"/>
    </row>
    <row r="14" spans="1:14" s="70" customFormat="1" ht="25.5" x14ac:dyDescent="0.2">
      <c r="A14" s="8"/>
      <c r="B14" s="76">
        <v>3</v>
      </c>
      <c r="C14" s="10" t="s">
        <v>7442</v>
      </c>
      <c r="D14" s="11" t="s">
        <v>2819</v>
      </c>
      <c r="E14" s="21"/>
      <c r="F14" s="21" t="s">
        <v>7406</v>
      </c>
      <c r="G14" s="14"/>
      <c r="H14" s="283">
        <v>5000000</v>
      </c>
      <c r="I14" s="397"/>
      <c r="J14" s="24">
        <f t="shared" si="0"/>
        <v>358469250</v>
      </c>
      <c r="K14" s="67"/>
      <c r="L14" s="246">
        <f t="shared" si="1"/>
        <v>5000000</v>
      </c>
      <c r="M14" s="395" t="s">
        <v>7443</v>
      </c>
      <c r="N14" s="69"/>
    </row>
    <row r="15" spans="1:14" s="70" customFormat="1" ht="25.5" x14ac:dyDescent="0.2">
      <c r="A15" s="8"/>
      <c r="B15" s="76">
        <v>3</v>
      </c>
      <c r="C15" s="10" t="s">
        <v>7444</v>
      </c>
      <c r="D15" s="11" t="s">
        <v>2627</v>
      </c>
      <c r="E15" s="21"/>
      <c r="F15" s="21" t="s">
        <v>7407</v>
      </c>
      <c r="G15" s="14"/>
      <c r="H15" s="283">
        <v>4000000</v>
      </c>
      <c r="I15" s="397"/>
      <c r="J15" s="24">
        <f t="shared" si="0"/>
        <v>362469250</v>
      </c>
      <c r="K15" s="67"/>
      <c r="L15" s="246">
        <f t="shared" si="1"/>
        <v>4000000</v>
      </c>
      <c r="M15" s="395" t="s">
        <v>4203</v>
      </c>
      <c r="N15" s="69"/>
    </row>
    <row r="16" spans="1:14" s="70" customFormat="1" ht="25.5" x14ac:dyDescent="0.2">
      <c r="A16" s="8"/>
      <c r="B16" s="76">
        <v>3</v>
      </c>
      <c r="C16" s="10" t="s">
        <v>7445</v>
      </c>
      <c r="D16" s="11" t="s">
        <v>1965</v>
      </c>
      <c r="E16" s="21"/>
      <c r="F16" s="21" t="s">
        <v>7408</v>
      </c>
      <c r="G16" s="14"/>
      <c r="H16" s="283">
        <v>4000000</v>
      </c>
      <c r="I16" s="397"/>
      <c r="J16" s="24">
        <f t="shared" si="0"/>
        <v>366469250</v>
      </c>
      <c r="K16" s="67"/>
      <c r="L16" s="246">
        <f t="shared" si="1"/>
        <v>4000000</v>
      </c>
      <c r="M16" s="395" t="s">
        <v>3648</v>
      </c>
      <c r="N16" s="69"/>
    </row>
    <row r="17" spans="1:14" s="70" customFormat="1" ht="25.5" x14ac:dyDescent="0.2">
      <c r="A17" s="8"/>
      <c r="B17" s="76">
        <v>3</v>
      </c>
      <c r="C17" s="10" t="s">
        <v>7446</v>
      </c>
      <c r="D17" s="11" t="s">
        <v>4343</v>
      </c>
      <c r="E17" s="21"/>
      <c r="F17" s="21" t="s">
        <v>7409</v>
      </c>
      <c r="G17" s="14"/>
      <c r="H17" s="283">
        <v>800000</v>
      </c>
      <c r="I17" s="397"/>
      <c r="J17" s="24">
        <f t="shared" si="0"/>
        <v>367269250</v>
      </c>
      <c r="K17" s="67"/>
      <c r="L17" s="246">
        <f t="shared" si="1"/>
        <v>800000</v>
      </c>
      <c r="M17" s="395" t="s">
        <v>6422</v>
      </c>
      <c r="N17" s="69"/>
    </row>
    <row r="18" spans="1:14" s="70" customFormat="1" ht="25.5" x14ac:dyDescent="0.2">
      <c r="A18" s="8"/>
      <c r="B18" s="76">
        <v>3</v>
      </c>
      <c r="C18" s="10" t="s">
        <v>7447</v>
      </c>
      <c r="D18" s="11" t="s">
        <v>2482</v>
      </c>
      <c r="E18" s="21"/>
      <c r="F18" s="21" t="s">
        <v>7410</v>
      </c>
      <c r="G18" s="14"/>
      <c r="H18" s="283">
        <v>2000000</v>
      </c>
      <c r="I18" s="397"/>
      <c r="J18" s="24">
        <f t="shared" si="0"/>
        <v>369269250</v>
      </c>
      <c r="K18" s="67"/>
      <c r="L18" s="246">
        <f t="shared" si="1"/>
        <v>2000000</v>
      </c>
      <c r="M18" s="395" t="s">
        <v>7448</v>
      </c>
      <c r="N18" s="69"/>
    </row>
    <row r="19" spans="1:14" s="70" customFormat="1" ht="25.5" x14ac:dyDescent="0.2">
      <c r="A19" s="8"/>
      <c r="B19" s="76">
        <v>3</v>
      </c>
      <c r="C19" s="10" t="s">
        <v>7449</v>
      </c>
      <c r="D19" s="11" t="s">
        <v>4343</v>
      </c>
      <c r="E19" s="21"/>
      <c r="F19" s="21" t="s">
        <v>7411</v>
      </c>
      <c r="G19" s="14"/>
      <c r="H19" s="283">
        <v>5000000</v>
      </c>
      <c r="I19" s="397"/>
      <c r="J19" s="24">
        <f t="shared" si="0"/>
        <v>374269250</v>
      </c>
      <c r="K19" s="67"/>
      <c r="L19" s="246">
        <f t="shared" si="1"/>
        <v>5000000</v>
      </c>
      <c r="M19" s="395" t="s">
        <v>7450</v>
      </c>
      <c r="N19" s="69"/>
    </row>
    <row r="20" spans="1:14" s="70" customFormat="1" ht="25.5" x14ac:dyDescent="0.2">
      <c r="A20" s="8"/>
      <c r="B20" s="76">
        <v>3</v>
      </c>
      <c r="C20" s="10" t="s">
        <v>7451</v>
      </c>
      <c r="D20" s="11" t="s">
        <v>1265</v>
      </c>
      <c r="E20" s="21"/>
      <c r="F20" s="21" t="s">
        <v>7412</v>
      </c>
      <c r="G20" s="14"/>
      <c r="H20" s="283">
        <v>500000</v>
      </c>
      <c r="I20" s="397"/>
      <c r="J20" s="24">
        <f t="shared" si="0"/>
        <v>374769250</v>
      </c>
      <c r="K20" s="67"/>
      <c r="L20" s="246">
        <f t="shared" si="1"/>
        <v>500000</v>
      </c>
      <c r="M20" s="395" t="s">
        <v>4001</v>
      </c>
      <c r="N20" s="69"/>
    </row>
    <row r="21" spans="1:14" s="70" customFormat="1" ht="25.5" x14ac:dyDescent="0.2">
      <c r="A21" s="8"/>
      <c r="B21" s="76">
        <v>4</v>
      </c>
      <c r="C21" s="10" t="s">
        <v>7452</v>
      </c>
      <c r="D21" s="11" t="s">
        <v>2482</v>
      </c>
      <c r="E21" s="21"/>
      <c r="F21" s="21" t="s">
        <v>7413</v>
      </c>
      <c r="G21" s="14"/>
      <c r="H21" s="283">
        <v>4000000</v>
      </c>
      <c r="I21" s="397"/>
      <c r="J21" s="24">
        <f t="shared" si="0"/>
        <v>378769250</v>
      </c>
      <c r="K21" s="67"/>
      <c r="L21" s="246">
        <f t="shared" si="1"/>
        <v>4000000</v>
      </c>
      <c r="M21" s="395" t="s">
        <v>4294</v>
      </c>
      <c r="N21" s="69"/>
    </row>
    <row r="22" spans="1:14" s="70" customFormat="1" ht="25.5" x14ac:dyDescent="0.2">
      <c r="A22" s="8"/>
      <c r="B22" s="76">
        <v>4</v>
      </c>
      <c r="C22" s="10" t="s">
        <v>7453</v>
      </c>
      <c r="D22" s="11" t="s">
        <v>622</v>
      </c>
      <c r="E22" s="21"/>
      <c r="F22" s="21" t="s">
        <v>7414</v>
      </c>
      <c r="G22" s="14"/>
      <c r="H22" s="283">
        <v>4000000</v>
      </c>
      <c r="I22" s="397"/>
      <c r="J22" s="24">
        <f t="shared" si="0"/>
        <v>382769250</v>
      </c>
      <c r="K22" s="67"/>
      <c r="L22" s="246">
        <f t="shared" si="1"/>
        <v>4000000</v>
      </c>
      <c r="M22" s="395" t="s">
        <v>5857</v>
      </c>
      <c r="N22" s="295"/>
    </row>
    <row r="23" spans="1:14" s="74" customFormat="1" ht="30" x14ac:dyDescent="0.25">
      <c r="A23" s="242"/>
      <c r="B23" s="76">
        <v>4</v>
      </c>
      <c r="C23" s="10" t="s">
        <v>7454</v>
      </c>
      <c r="D23" s="301" t="s">
        <v>2653</v>
      </c>
      <c r="E23" s="21"/>
      <c r="F23" s="21" t="s">
        <v>7415</v>
      </c>
      <c r="G23" s="238"/>
      <c r="H23" s="283">
        <v>5000000</v>
      </c>
      <c r="I23" s="25"/>
      <c r="J23" s="24">
        <f t="shared" si="0"/>
        <v>387769250</v>
      </c>
      <c r="K23" s="71"/>
      <c r="L23" s="246">
        <f t="shared" si="1"/>
        <v>5000000</v>
      </c>
      <c r="M23" s="224" t="s">
        <v>7455</v>
      </c>
      <c r="N23" s="73"/>
    </row>
    <row r="24" spans="1:14" s="74" customFormat="1" ht="30" x14ac:dyDescent="0.25">
      <c r="A24" s="242"/>
      <c r="B24" s="76">
        <v>4</v>
      </c>
      <c r="C24" s="10" t="s">
        <v>7456</v>
      </c>
      <c r="D24" s="301" t="s">
        <v>4343</v>
      </c>
      <c r="E24" s="21"/>
      <c r="F24" s="21" t="s">
        <v>7416</v>
      </c>
      <c r="G24" s="238"/>
      <c r="H24" s="283">
        <v>5000000</v>
      </c>
      <c r="I24" s="25"/>
      <c r="J24" s="24">
        <f t="shared" si="0"/>
        <v>392769250</v>
      </c>
      <c r="K24" s="71"/>
      <c r="L24" s="246">
        <f t="shared" si="1"/>
        <v>5000000</v>
      </c>
      <c r="M24" s="224" t="s">
        <v>2365</v>
      </c>
      <c r="N24" s="73"/>
    </row>
    <row r="25" spans="1:14" s="74" customFormat="1" ht="30" x14ac:dyDescent="0.25">
      <c r="A25" s="242"/>
      <c r="B25" s="76">
        <v>4</v>
      </c>
      <c r="C25" s="10" t="s">
        <v>7457</v>
      </c>
      <c r="D25" s="301" t="s">
        <v>2482</v>
      </c>
      <c r="E25" s="21"/>
      <c r="F25" s="21" t="s">
        <v>7417</v>
      </c>
      <c r="G25" s="238"/>
      <c r="H25" s="283">
        <v>1000000</v>
      </c>
      <c r="I25" s="25"/>
      <c r="J25" s="24">
        <f t="shared" si="0"/>
        <v>393769250</v>
      </c>
      <c r="K25" s="71"/>
      <c r="L25" s="246">
        <f t="shared" si="1"/>
        <v>1000000</v>
      </c>
      <c r="M25" s="224" t="s">
        <v>6494</v>
      </c>
      <c r="N25" s="73"/>
    </row>
    <row r="26" spans="1:14" s="74" customFormat="1" ht="30" x14ac:dyDescent="0.25">
      <c r="A26" s="242"/>
      <c r="B26" s="76">
        <v>4</v>
      </c>
      <c r="C26" s="10" t="s">
        <v>7458</v>
      </c>
      <c r="D26" s="301" t="s">
        <v>2601</v>
      </c>
      <c r="E26" s="21"/>
      <c r="F26" s="21" t="s">
        <v>7418</v>
      </c>
      <c r="G26" s="238"/>
      <c r="H26" s="283">
        <v>2000000</v>
      </c>
      <c r="I26" s="25"/>
      <c r="J26" s="24">
        <f t="shared" si="0"/>
        <v>395769250</v>
      </c>
      <c r="K26" s="71"/>
      <c r="L26" s="246">
        <f t="shared" si="1"/>
        <v>2000000</v>
      </c>
      <c r="M26" s="224" t="s">
        <v>7459</v>
      </c>
      <c r="N26" s="73"/>
    </row>
    <row r="27" spans="1:14" s="74" customFormat="1" ht="26.25" x14ac:dyDescent="0.25">
      <c r="A27" s="242"/>
      <c r="B27" s="76">
        <v>4</v>
      </c>
      <c r="C27" s="10" t="s">
        <v>7460</v>
      </c>
      <c r="D27" s="301" t="s">
        <v>2819</v>
      </c>
      <c r="E27" s="21"/>
      <c r="F27" s="21" t="s">
        <v>7419</v>
      </c>
      <c r="G27" s="238"/>
      <c r="H27" s="283">
        <v>5000000</v>
      </c>
      <c r="I27" s="25"/>
      <c r="J27" s="24">
        <f t="shared" si="0"/>
        <v>400769250</v>
      </c>
      <c r="K27" s="71"/>
      <c r="L27" s="246">
        <f t="shared" si="1"/>
        <v>5000000</v>
      </c>
      <c r="M27" s="224" t="s">
        <v>7461</v>
      </c>
      <c r="N27" s="73"/>
    </row>
    <row r="28" spans="1:14" s="74" customFormat="1" ht="26.25" x14ac:dyDescent="0.25">
      <c r="A28" s="242"/>
      <c r="B28" s="76">
        <v>4</v>
      </c>
      <c r="C28" s="10" t="s">
        <v>7462</v>
      </c>
      <c r="D28" s="301" t="s">
        <v>1265</v>
      </c>
      <c r="E28" s="21"/>
      <c r="F28" s="21" t="s">
        <v>7420</v>
      </c>
      <c r="G28" s="238"/>
      <c r="H28" s="283">
        <v>500000</v>
      </c>
      <c r="I28" s="25"/>
      <c r="J28" s="24">
        <f t="shared" si="0"/>
        <v>401269250</v>
      </c>
      <c r="K28" s="71"/>
      <c r="L28" s="246">
        <f t="shared" si="1"/>
        <v>500000</v>
      </c>
      <c r="M28" s="224" t="s">
        <v>2590</v>
      </c>
      <c r="N28" s="73"/>
    </row>
    <row r="29" spans="1:14" s="70" customFormat="1" ht="30" x14ac:dyDescent="0.2">
      <c r="A29" s="8"/>
      <c r="B29" s="76">
        <v>4</v>
      </c>
      <c r="C29" s="10" t="s">
        <v>7463</v>
      </c>
      <c r="D29" s="301" t="s">
        <v>2627</v>
      </c>
      <c r="E29" s="21"/>
      <c r="F29" s="21" t="s">
        <v>7421</v>
      </c>
      <c r="G29" s="14"/>
      <c r="H29" s="283">
        <v>3500000</v>
      </c>
      <c r="I29" s="397"/>
      <c r="J29" s="24">
        <f t="shared" si="0"/>
        <v>404769250</v>
      </c>
      <c r="K29" s="67"/>
      <c r="L29" s="246">
        <f t="shared" si="1"/>
        <v>3500000</v>
      </c>
      <c r="M29" s="395" t="s">
        <v>3839</v>
      </c>
      <c r="N29" s="69"/>
    </row>
    <row r="30" spans="1:14" s="70" customFormat="1" ht="25.5" x14ac:dyDescent="0.2">
      <c r="A30" s="8"/>
      <c r="B30" s="76">
        <v>4</v>
      </c>
      <c r="C30" s="10" t="s">
        <v>7464</v>
      </c>
      <c r="D30" s="11" t="s">
        <v>1753</v>
      </c>
      <c r="E30" s="21"/>
      <c r="F30" s="21" t="s">
        <v>7422</v>
      </c>
      <c r="G30" s="14"/>
      <c r="H30" s="283">
        <v>1000000</v>
      </c>
      <c r="I30" s="397"/>
      <c r="J30" s="24">
        <f t="shared" si="0"/>
        <v>405769250</v>
      </c>
      <c r="K30" s="67"/>
      <c r="L30" s="246">
        <f t="shared" si="1"/>
        <v>1000000</v>
      </c>
      <c r="M30" s="395" t="s">
        <v>7465</v>
      </c>
      <c r="N30" s="69"/>
    </row>
    <row r="31" spans="1:14" s="70" customFormat="1" ht="25.5" x14ac:dyDescent="0.2">
      <c r="A31" s="8"/>
      <c r="B31" s="76">
        <v>4</v>
      </c>
      <c r="C31" s="10" t="s">
        <v>7466</v>
      </c>
      <c r="D31" s="11" t="s">
        <v>2482</v>
      </c>
      <c r="E31" s="21"/>
      <c r="F31" s="21" t="s">
        <v>7423</v>
      </c>
      <c r="G31" s="14"/>
      <c r="H31" s="283">
        <v>3000000</v>
      </c>
      <c r="I31" s="397"/>
      <c r="J31" s="24">
        <f t="shared" si="0"/>
        <v>408769250</v>
      </c>
      <c r="K31" s="67"/>
      <c r="L31" s="246">
        <f t="shared" si="1"/>
        <v>3000000</v>
      </c>
      <c r="M31" s="395" t="s">
        <v>2824</v>
      </c>
      <c r="N31" s="69"/>
    </row>
    <row r="32" spans="1:14" s="70" customFormat="1" ht="25.5" x14ac:dyDescent="0.2">
      <c r="A32" s="8"/>
      <c r="B32" s="76">
        <v>4</v>
      </c>
      <c r="C32" s="10" t="s">
        <v>7467</v>
      </c>
      <c r="D32" s="11" t="s">
        <v>7468</v>
      </c>
      <c r="E32" s="21"/>
      <c r="F32" s="21" t="s">
        <v>7424</v>
      </c>
      <c r="G32" s="14"/>
      <c r="H32" s="283">
        <v>1000000</v>
      </c>
      <c r="I32" s="397"/>
      <c r="J32" s="24">
        <f t="shared" si="0"/>
        <v>409769250</v>
      </c>
      <c r="K32" s="67"/>
      <c r="L32" s="246">
        <f t="shared" si="1"/>
        <v>1000000</v>
      </c>
      <c r="M32" s="395" t="s">
        <v>7469</v>
      </c>
      <c r="N32" s="69"/>
    </row>
    <row r="33" spans="1:14" s="70" customFormat="1" ht="25.5" x14ac:dyDescent="0.2">
      <c r="A33" s="8"/>
      <c r="B33" s="76">
        <v>4</v>
      </c>
      <c r="C33" s="10" t="s">
        <v>7493</v>
      </c>
      <c r="D33" s="11" t="s">
        <v>3118</v>
      </c>
      <c r="E33" s="21"/>
      <c r="F33" s="21" t="s">
        <v>7425</v>
      </c>
      <c r="G33" s="14"/>
      <c r="H33" s="283">
        <v>2000000</v>
      </c>
      <c r="I33" s="397"/>
      <c r="J33" s="24">
        <f t="shared" si="0"/>
        <v>411769250</v>
      </c>
      <c r="K33" s="67"/>
      <c r="L33" s="246">
        <f t="shared" si="1"/>
        <v>2000000</v>
      </c>
      <c r="M33" s="395" t="s">
        <v>7494</v>
      </c>
      <c r="N33" s="69"/>
    </row>
    <row r="34" spans="1:14" s="70" customFormat="1" ht="25.5" x14ac:dyDescent="0.2">
      <c r="A34" s="8"/>
      <c r="B34" s="76">
        <v>4</v>
      </c>
      <c r="C34" s="10" t="s">
        <v>7470</v>
      </c>
      <c r="D34" s="11" t="s">
        <v>4343</v>
      </c>
      <c r="E34" s="21"/>
      <c r="F34" s="21" t="s">
        <v>7426</v>
      </c>
      <c r="G34" s="14"/>
      <c r="H34" s="283">
        <v>2500000</v>
      </c>
      <c r="I34" s="397"/>
      <c r="J34" s="24">
        <f t="shared" si="0"/>
        <v>414269250</v>
      </c>
      <c r="K34" s="67"/>
      <c r="L34" s="246">
        <f t="shared" si="1"/>
        <v>2500000</v>
      </c>
      <c r="M34" s="395" t="s">
        <v>7471</v>
      </c>
      <c r="N34" s="69"/>
    </row>
    <row r="35" spans="1:14" s="70" customFormat="1" ht="25.5" x14ac:dyDescent="0.2">
      <c r="A35" s="8"/>
      <c r="B35" s="76">
        <v>4</v>
      </c>
      <c r="C35" s="19" t="s">
        <v>7472</v>
      </c>
      <c r="D35" s="239" t="s">
        <v>3118</v>
      </c>
      <c r="E35" s="21"/>
      <c r="F35" s="21" t="s">
        <v>7427</v>
      </c>
      <c r="G35" s="22"/>
      <c r="H35" s="283">
        <v>2000000</v>
      </c>
      <c r="I35" s="475"/>
      <c r="J35" s="24">
        <f t="shared" si="0"/>
        <v>416269250</v>
      </c>
      <c r="K35" s="67"/>
      <c r="L35" s="246">
        <f t="shared" si="1"/>
        <v>2000000</v>
      </c>
      <c r="M35" s="395" t="s">
        <v>5606</v>
      </c>
      <c r="N35" s="69"/>
    </row>
    <row r="36" spans="1:14" s="70" customFormat="1" ht="25.5" x14ac:dyDescent="0.2">
      <c r="A36" s="8"/>
      <c r="B36" s="76">
        <v>4</v>
      </c>
      <c r="C36" s="19" t="s">
        <v>7473</v>
      </c>
      <c r="D36" s="239" t="s">
        <v>3967</v>
      </c>
      <c r="E36" s="21"/>
      <c r="F36" s="21" t="s">
        <v>7428</v>
      </c>
      <c r="G36" s="22"/>
      <c r="H36" s="407">
        <v>825000</v>
      </c>
      <c r="I36" s="475"/>
      <c r="J36" s="24">
        <f t="shared" si="0"/>
        <v>417094250</v>
      </c>
      <c r="K36" s="67"/>
      <c r="L36" s="246">
        <f t="shared" si="1"/>
        <v>825000</v>
      </c>
      <c r="M36" s="395" t="s">
        <v>1540</v>
      </c>
      <c r="N36" s="69"/>
    </row>
    <row r="37" spans="1:14" s="74" customFormat="1" ht="25.5" x14ac:dyDescent="0.2">
      <c r="A37" s="25"/>
      <c r="B37" s="243">
        <v>5</v>
      </c>
      <c r="C37" s="94" t="s">
        <v>7429</v>
      </c>
      <c r="D37" s="244"/>
      <c r="E37" s="84"/>
      <c r="F37" s="84" t="s">
        <v>7430</v>
      </c>
      <c r="G37" s="238"/>
      <c r="H37" s="429"/>
      <c r="I37" s="237">
        <v>14288500</v>
      </c>
      <c r="J37" s="24">
        <f t="shared" ref="J37:J42" si="2">+J36-I37</f>
        <v>402805750</v>
      </c>
      <c r="K37" s="71" t="s">
        <v>5332</v>
      </c>
      <c r="L37" s="246">
        <f t="shared" ref="L37:L42" si="3">-I37</f>
        <v>-14288500</v>
      </c>
      <c r="M37" s="224" t="s">
        <v>141</v>
      </c>
      <c r="N37" s="73"/>
    </row>
    <row r="38" spans="1:14" s="74" customFormat="1" ht="38.25" x14ac:dyDescent="0.2">
      <c r="A38" s="25"/>
      <c r="B38" s="243">
        <v>5</v>
      </c>
      <c r="C38" s="94" t="s">
        <v>7431</v>
      </c>
      <c r="D38" s="244"/>
      <c r="E38" s="84"/>
      <c r="F38" s="84" t="s">
        <v>7434</v>
      </c>
      <c r="G38" s="238"/>
      <c r="H38" s="429"/>
      <c r="I38" s="237">
        <v>550000</v>
      </c>
      <c r="J38" s="24">
        <f t="shared" si="2"/>
        <v>402255750</v>
      </c>
      <c r="K38" s="71" t="s">
        <v>5333</v>
      </c>
      <c r="L38" s="246">
        <f t="shared" si="3"/>
        <v>-550000</v>
      </c>
      <c r="M38" s="224" t="s">
        <v>662</v>
      </c>
      <c r="N38" s="73"/>
    </row>
    <row r="39" spans="1:14" s="74" customFormat="1" ht="25.5" x14ac:dyDescent="0.2">
      <c r="A39" s="25"/>
      <c r="B39" s="243">
        <v>5</v>
      </c>
      <c r="C39" s="94" t="s">
        <v>7432</v>
      </c>
      <c r="D39" s="244"/>
      <c r="E39" s="84"/>
      <c r="F39" s="84" t="s">
        <v>7435</v>
      </c>
      <c r="G39" s="238"/>
      <c r="H39" s="429"/>
      <c r="I39" s="237">
        <v>1196000</v>
      </c>
      <c r="J39" s="24">
        <f t="shared" si="2"/>
        <v>401059750</v>
      </c>
      <c r="K39" s="71" t="s">
        <v>5334</v>
      </c>
      <c r="L39" s="246">
        <f t="shared" si="3"/>
        <v>-1196000</v>
      </c>
      <c r="M39" s="224" t="s">
        <v>436</v>
      </c>
      <c r="N39" s="73"/>
    </row>
    <row r="40" spans="1:14" s="74" customFormat="1" ht="25.5" x14ac:dyDescent="0.2">
      <c r="A40" s="25"/>
      <c r="B40" s="243">
        <v>5</v>
      </c>
      <c r="C40" s="94" t="s">
        <v>7433</v>
      </c>
      <c r="D40" s="244"/>
      <c r="E40" s="84"/>
      <c r="F40" s="84" t="s">
        <v>7436</v>
      </c>
      <c r="G40" s="238"/>
      <c r="H40" s="282"/>
      <c r="I40" s="237">
        <v>345000</v>
      </c>
      <c r="J40" s="24">
        <f t="shared" si="2"/>
        <v>400714750</v>
      </c>
      <c r="K40" s="71" t="s">
        <v>5331</v>
      </c>
      <c r="L40" s="246">
        <f t="shared" si="3"/>
        <v>-345000</v>
      </c>
      <c r="M40" s="224" t="s">
        <v>144</v>
      </c>
      <c r="N40" s="73"/>
    </row>
    <row r="41" spans="1:14" s="74" customFormat="1" ht="25.5" x14ac:dyDescent="0.2">
      <c r="A41" s="25"/>
      <c r="B41" s="243">
        <v>5</v>
      </c>
      <c r="C41" s="94" t="s">
        <v>7474</v>
      </c>
      <c r="D41" s="20"/>
      <c r="E41" s="21"/>
      <c r="F41" s="84" t="s">
        <v>7475</v>
      </c>
      <c r="G41" s="22"/>
      <c r="H41" s="283"/>
      <c r="I41" s="237">
        <v>1049500</v>
      </c>
      <c r="J41" s="24">
        <f t="shared" si="2"/>
        <v>399665250</v>
      </c>
      <c r="K41" s="71" t="s">
        <v>5331</v>
      </c>
      <c r="L41" s="246">
        <f t="shared" si="3"/>
        <v>-1049500</v>
      </c>
      <c r="M41" s="224" t="s">
        <v>434</v>
      </c>
      <c r="N41" s="73"/>
    </row>
    <row r="42" spans="1:14" s="74" customFormat="1" ht="25.5" x14ac:dyDescent="0.2">
      <c r="A42" s="25"/>
      <c r="B42" s="243">
        <v>5</v>
      </c>
      <c r="C42" s="94" t="s">
        <v>7477</v>
      </c>
      <c r="D42" s="244"/>
      <c r="E42" s="84"/>
      <c r="F42" s="84" t="s">
        <v>7478</v>
      </c>
      <c r="G42" s="238"/>
      <c r="H42" s="282"/>
      <c r="I42" s="237">
        <v>50019500</v>
      </c>
      <c r="J42" s="24">
        <f t="shared" si="2"/>
        <v>349645750</v>
      </c>
      <c r="K42" s="71" t="s">
        <v>5332</v>
      </c>
      <c r="L42" s="246">
        <f t="shared" si="3"/>
        <v>-50019500</v>
      </c>
      <c r="M42" s="224" t="s">
        <v>141</v>
      </c>
      <c r="N42" s="73"/>
    </row>
    <row r="43" spans="1:14" s="74" customFormat="1" ht="25.5" x14ac:dyDescent="0.2">
      <c r="A43" s="25"/>
      <c r="B43" s="9">
        <v>5</v>
      </c>
      <c r="C43" s="19" t="s">
        <v>7495</v>
      </c>
      <c r="D43" s="20" t="s">
        <v>3967</v>
      </c>
      <c r="E43" s="21"/>
      <c r="F43" s="21" t="s">
        <v>7481</v>
      </c>
      <c r="G43" s="22"/>
      <c r="H43" s="283">
        <v>2000000</v>
      </c>
      <c r="I43" s="25"/>
      <c r="J43" s="24">
        <f>+J42+H43</f>
        <v>351645750</v>
      </c>
      <c r="K43" s="71"/>
      <c r="L43" s="246">
        <f>+H43</f>
        <v>2000000</v>
      </c>
      <c r="M43" s="224" t="s">
        <v>3384</v>
      </c>
      <c r="N43" s="73"/>
    </row>
    <row r="44" spans="1:14" s="74" customFormat="1" ht="25.5" x14ac:dyDescent="0.2">
      <c r="A44" s="25"/>
      <c r="B44" s="9">
        <v>5</v>
      </c>
      <c r="C44" s="19" t="s">
        <v>7496</v>
      </c>
      <c r="D44" s="20" t="s">
        <v>1251</v>
      </c>
      <c r="E44" s="21"/>
      <c r="F44" s="21" t="s">
        <v>7482</v>
      </c>
      <c r="G44" s="22"/>
      <c r="H44" s="283">
        <v>800000</v>
      </c>
      <c r="I44" s="25"/>
      <c r="J44" s="24">
        <f t="shared" ref="J44:J53" si="4">+J43+H44</f>
        <v>352445750</v>
      </c>
      <c r="K44" s="71"/>
      <c r="L44" s="246">
        <f t="shared" ref="L44:L107" si="5">+H44</f>
        <v>800000</v>
      </c>
      <c r="M44" s="224" t="s">
        <v>2865</v>
      </c>
      <c r="N44" s="73"/>
    </row>
    <row r="45" spans="1:14" s="74" customFormat="1" ht="25.5" x14ac:dyDescent="0.2">
      <c r="A45" s="25"/>
      <c r="B45" s="9">
        <v>5</v>
      </c>
      <c r="C45" s="19" t="s">
        <v>7497</v>
      </c>
      <c r="D45" s="302" t="s">
        <v>5385</v>
      </c>
      <c r="E45" s="21"/>
      <c r="F45" s="21" t="s">
        <v>7483</v>
      </c>
      <c r="G45" s="22"/>
      <c r="H45" s="283">
        <v>1000000</v>
      </c>
      <c r="I45" s="25"/>
      <c r="J45" s="24">
        <f t="shared" si="4"/>
        <v>353445750</v>
      </c>
      <c r="K45" s="71"/>
      <c r="L45" s="246">
        <f t="shared" si="5"/>
        <v>1000000</v>
      </c>
      <c r="M45" s="224" t="s">
        <v>3092</v>
      </c>
      <c r="N45" s="73"/>
    </row>
    <row r="46" spans="1:14" s="74" customFormat="1" ht="30" x14ac:dyDescent="0.2">
      <c r="A46" s="25"/>
      <c r="B46" s="9">
        <v>5</v>
      </c>
      <c r="C46" s="19" t="s">
        <v>7493</v>
      </c>
      <c r="D46" s="302" t="s">
        <v>3118</v>
      </c>
      <c r="E46" s="21"/>
      <c r="F46" s="21" t="s">
        <v>7484</v>
      </c>
      <c r="G46" s="22"/>
      <c r="H46" s="283">
        <v>1000000</v>
      </c>
      <c r="I46" s="25"/>
      <c r="J46" s="24">
        <f t="shared" si="4"/>
        <v>354445750</v>
      </c>
      <c r="K46" s="71"/>
      <c r="L46" s="246">
        <f t="shared" si="5"/>
        <v>1000000</v>
      </c>
      <c r="M46" s="224" t="s">
        <v>7494</v>
      </c>
      <c r="N46" s="73"/>
    </row>
    <row r="47" spans="1:14" s="74" customFormat="1" ht="25.5" x14ac:dyDescent="0.2">
      <c r="A47" s="25"/>
      <c r="B47" s="9">
        <v>5</v>
      </c>
      <c r="C47" s="19" t="s">
        <v>7498</v>
      </c>
      <c r="D47" s="302" t="s">
        <v>7000</v>
      </c>
      <c r="E47" s="21"/>
      <c r="F47" s="21" t="s">
        <v>7485</v>
      </c>
      <c r="G47" s="22"/>
      <c r="H47" s="283">
        <v>750000</v>
      </c>
      <c r="I47" s="25"/>
      <c r="J47" s="24">
        <f t="shared" si="4"/>
        <v>355195750</v>
      </c>
      <c r="K47" s="71"/>
      <c r="L47" s="246">
        <f t="shared" si="5"/>
        <v>750000</v>
      </c>
      <c r="M47" s="224" t="s">
        <v>7499</v>
      </c>
      <c r="N47" s="73"/>
    </row>
    <row r="48" spans="1:14" s="74" customFormat="1" ht="30" x14ac:dyDescent="0.2">
      <c r="A48" s="25"/>
      <c r="B48" s="9">
        <v>5</v>
      </c>
      <c r="C48" s="19" t="s">
        <v>7500</v>
      </c>
      <c r="D48" s="20" t="s">
        <v>2653</v>
      </c>
      <c r="E48" s="21"/>
      <c r="F48" s="21" t="s">
        <v>7486</v>
      </c>
      <c r="G48" s="22"/>
      <c r="H48" s="283">
        <v>5000000</v>
      </c>
      <c r="I48" s="25"/>
      <c r="J48" s="24">
        <f t="shared" si="4"/>
        <v>360195750</v>
      </c>
      <c r="K48" s="71"/>
      <c r="L48" s="246">
        <f t="shared" si="5"/>
        <v>5000000</v>
      </c>
      <c r="M48" s="224" t="s">
        <v>7501</v>
      </c>
      <c r="N48" s="73"/>
    </row>
    <row r="49" spans="1:14" s="74" customFormat="1" ht="25.5" x14ac:dyDescent="0.2">
      <c r="A49" s="25"/>
      <c r="B49" s="9">
        <v>5</v>
      </c>
      <c r="C49" s="19" t="s">
        <v>7502</v>
      </c>
      <c r="D49" s="20" t="s">
        <v>1385</v>
      </c>
      <c r="E49" s="21"/>
      <c r="F49" s="21" t="s">
        <v>7487</v>
      </c>
      <c r="G49" s="22"/>
      <c r="H49" s="283">
        <v>1000000</v>
      </c>
      <c r="I49" s="25"/>
      <c r="J49" s="24">
        <f t="shared" si="4"/>
        <v>361195750</v>
      </c>
      <c r="K49" s="71"/>
      <c r="L49" s="246">
        <f t="shared" si="5"/>
        <v>1000000</v>
      </c>
      <c r="M49" s="224" t="s">
        <v>4997</v>
      </c>
      <c r="N49" s="73"/>
    </row>
    <row r="50" spans="1:14" s="74" customFormat="1" ht="30" x14ac:dyDescent="0.2">
      <c r="A50" s="25"/>
      <c r="B50" s="9">
        <v>5</v>
      </c>
      <c r="C50" s="19" t="s">
        <v>7493</v>
      </c>
      <c r="D50" s="20" t="s">
        <v>3118</v>
      </c>
      <c r="E50" s="21"/>
      <c r="F50" s="21" t="s">
        <v>7488</v>
      </c>
      <c r="G50" s="22"/>
      <c r="H50" s="283">
        <v>2000000</v>
      </c>
      <c r="I50" s="25"/>
      <c r="J50" s="24">
        <f t="shared" si="4"/>
        <v>363195750</v>
      </c>
      <c r="K50" s="71"/>
      <c r="L50" s="246">
        <f t="shared" si="5"/>
        <v>2000000</v>
      </c>
      <c r="M50" s="224" t="s">
        <v>7494</v>
      </c>
      <c r="N50" s="73"/>
    </row>
    <row r="51" spans="1:14" s="74" customFormat="1" ht="25.5" x14ac:dyDescent="0.2">
      <c r="A51" s="25"/>
      <c r="B51" s="9">
        <v>5</v>
      </c>
      <c r="C51" s="19" t="s">
        <v>7503</v>
      </c>
      <c r="D51" s="20" t="s">
        <v>1385</v>
      </c>
      <c r="E51" s="21"/>
      <c r="F51" s="21" t="s">
        <v>7489</v>
      </c>
      <c r="G51" s="22"/>
      <c r="H51" s="283">
        <v>800000</v>
      </c>
      <c r="I51" s="25"/>
      <c r="J51" s="24">
        <f t="shared" si="4"/>
        <v>363995750</v>
      </c>
      <c r="K51" s="71"/>
      <c r="L51" s="246">
        <f t="shared" si="5"/>
        <v>800000</v>
      </c>
      <c r="M51" s="224" t="s">
        <v>3837</v>
      </c>
      <c r="N51" s="73"/>
    </row>
    <row r="52" spans="1:14" s="74" customFormat="1" ht="25.5" x14ac:dyDescent="0.2">
      <c r="A52" s="25"/>
      <c r="B52" s="9">
        <v>5</v>
      </c>
      <c r="C52" s="19" t="s">
        <v>7504</v>
      </c>
      <c r="D52" s="20" t="s">
        <v>1227</v>
      </c>
      <c r="E52" s="21"/>
      <c r="F52" s="21" t="s">
        <v>7490</v>
      </c>
      <c r="G52" s="22"/>
      <c r="H52" s="283">
        <v>500000</v>
      </c>
      <c r="I52" s="25"/>
      <c r="J52" s="24">
        <f t="shared" si="4"/>
        <v>364495750</v>
      </c>
      <c r="K52" s="71"/>
      <c r="L52" s="246">
        <f t="shared" si="5"/>
        <v>500000</v>
      </c>
      <c r="M52" s="224" t="s">
        <v>4298</v>
      </c>
      <c r="N52" s="73"/>
    </row>
    <row r="53" spans="1:14" s="74" customFormat="1" ht="30" x14ac:dyDescent="0.2">
      <c r="A53" s="25"/>
      <c r="B53" s="9">
        <v>5</v>
      </c>
      <c r="C53" s="19" t="s">
        <v>7505</v>
      </c>
      <c r="D53" s="20" t="s">
        <v>2662</v>
      </c>
      <c r="E53" s="21"/>
      <c r="F53" s="21" t="s">
        <v>7491</v>
      </c>
      <c r="G53" s="22"/>
      <c r="H53" s="283">
        <v>4000000</v>
      </c>
      <c r="I53" s="25"/>
      <c r="J53" s="24">
        <f t="shared" si="4"/>
        <v>368495750</v>
      </c>
      <c r="K53" s="71"/>
      <c r="L53" s="246">
        <f t="shared" si="5"/>
        <v>4000000</v>
      </c>
      <c r="M53" s="224" t="s">
        <v>3192</v>
      </c>
      <c r="N53" s="73"/>
    </row>
    <row r="54" spans="1:14" s="74" customFormat="1" ht="25.5" x14ac:dyDescent="0.2">
      <c r="A54" s="25"/>
      <c r="B54" s="243">
        <v>6</v>
      </c>
      <c r="C54" s="94" t="s">
        <v>7492</v>
      </c>
      <c r="D54" s="244"/>
      <c r="E54" s="84"/>
      <c r="F54" s="84" t="s">
        <v>7480</v>
      </c>
      <c r="G54" s="238"/>
      <c r="H54" s="472"/>
      <c r="I54" s="237">
        <v>10227000</v>
      </c>
      <c r="J54" s="24">
        <f>+J53-I54</f>
        <v>358268750</v>
      </c>
      <c r="K54" s="71"/>
      <c r="L54" s="246">
        <f>+I54*-1</f>
        <v>-10227000</v>
      </c>
      <c r="M54" s="224"/>
      <c r="N54" s="73"/>
    </row>
    <row r="55" spans="1:14" s="74" customFormat="1" ht="25.5" x14ac:dyDescent="0.2">
      <c r="A55" s="25"/>
      <c r="B55" s="9">
        <v>6</v>
      </c>
      <c r="C55" s="19" t="s">
        <v>7506</v>
      </c>
      <c r="D55" s="20" t="s">
        <v>7468</v>
      </c>
      <c r="E55" s="21"/>
      <c r="F55" s="21" t="s">
        <v>7510</v>
      </c>
      <c r="G55" s="22"/>
      <c r="H55" s="452">
        <v>500000</v>
      </c>
      <c r="I55" s="25"/>
      <c r="J55" s="24">
        <f t="shared" ref="J55:J60" si="6">+J54+H55</f>
        <v>358768750</v>
      </c>
      <c r="K55" s="71"/>
      <c r="L55" s="246">
        <f t="shared" si="5"/>
        <v>500000</v>
      </c>
      <c r="M55" s="224" t="s">
        <v>7507</v>
      </c>
      <c r="N55" s="73"/>
    </row>
    <row r="56" spans="1:14" s="74" customFormat="1" ht="30" x14ac:dyDescent="0.2">
      <c r="A56" s="25"/>
      <c r="B56" s="9">
        <v>6</v>
      </c>
      <c r="C56" s="19" t="s">
        <v>7508</v>
      </c>
      <c r="D56" s="20" t="s">
        <v>1830</v>
      </c>
      <c r="E56" s="21"/>
      <c r="F56" s="21" t="s">
        <v>7511</v>
      </c>
      <c r="G56" s="22"/>
      <c r="H56" s="452">
        <v>1000000</v>
      </c>
      <c r="I56" s="25"/>
      <c r="J56" s="24">
        <f t="shared" si="6"/>
        <v>359768750</v>
      </c>
      <c r="K56" s="71"/>
      <c r="L56" s="246">
        <f t="shared" si="5"/>
        <v>1000000</v>
      </c>
      <c r="M56" s="224" t="s">
        <v>7509</v>
      </c>
      <c r="N56" s="73"/>
    </row>
    <row r="57" spans="1:14" s="74" customFormat="1" ht="30" x14ac:dyDescent="0.2">
      <c r="A57" s="25"/>
      <c r="B57" s="9">
        <v>6</v>
      </c>
      <c r="C57" s="19" t="s">
        <v>7520</v>
      </c>
      <c r="D57" s="20" t="s">
        <v>2601</v>
      </c>
      <c r="E57" s="21"/>
      <c r="F57" s="21" t="s">
        <v>7512</v>
      </c>
      <c r="G57" s="22"/>
      <c r="H57" s="283">
        <v>4000000</v>
      </c>
      <c r="I57" s="25"/>
      <c r="J57" s="24">
        <f t="shared" si="6"/>
        <v>363768750</v>
      </c>
      <c r="K57" s="71"/>
      <c r="L57" s="246">
        <f t="shared" si="5"/>
        <v>4000000</v>
      </c>
      <c r="M57" s="224" t="s">
        <v>3179</v>
      </c>
      <c r="N57" s="73"/>
    </row>
    <row r="58" spans="1:14" s="74" customFormat="1" ht="25.5" x14ac:dyDescent="0.2">
      <c r="A58" s="25"/>
      <c r="B58" s="9">
        <v>6</v>
      </c>
      <c r="C58" s="19" t="s">
        <v>7521</v>
      </c>
      <c r="D58" s="20" t="s">
        <v>7468</v>
      </c>
      <c r="E58" s="21"/>
      <c r="F58" s="21" t="s">
        <v>7513</v>
      </c>
      <c r="G58" s="22"/>
      <c r="H58" s="283">
        <v>3585000</v>
      </c>
      <c r="I58" s="25"/>
      <c r="J58" s="24">
        <f t="shared" si="6"/>
        <v>367353750</v>
      </c>
      <c r="K58" s="71"/>
      <c r="L58" s="246">
        <f t="shared" si="5"/>
        <v>3585000</v>
      </c>
      <c r="M58" s="224" t="s">
        <v>2336</v>
      </c>
      <c r="N58" s="73"/>
    </row>
    <row r="59" spans="1:14" s="74" customFormat="1" ht="25.5" x14ac:dyDescent="0.2">
      <c r="A59" s="25"/>
      <c r="B59" s="9">
        <v>6</v>
      </c>
      <c r="C59" s="19" t="s">
        <v>7522</v>
      </c>
      <c r="D59" s="20" t="s">
        <v>1433</v>
      </c>
      <c r="E59" s="21"/>
      <c r="F59" s="21" t="s">
        <v>7514</v>
      </c>
      <c r="G59" s="22"/>
      <c r="H59" s="283">
        <v>3500000</v>
      </c>
      <c r="I59" s="25"/>
      <c r="J59" s="24">
        <f t="shared" si="6"/>
        <v>370853750</v>
      </c>
      <c r="K59" s="71"/>
      <c r="L59" s="246">
        <f t="shared" si="5"/>
        <v>3500000</v>
      </c>
      <c r="M59" s="224" t="s">
        <v>7523</v>
      </c>
      <c r="N59" s="73"/>
    </row>
    <row r="60" spans="1:14" s="74" customFormat="1" ht="25.5" x14ac:dyDescent="0.2">
      <c r="A60" s="25"/>
      <c r="B60" s="9">
        <v>6</v>
      </c>
      <c r="C60" s="19" t="s">
        <v>7524</v>
      </c>
      <c r="D60" s="20" t="s">
        <v>622</v>
      </c>
      <c r="E60" s="21"/>
      <c r="F60" s="21" t="s">
        <v>7515</v>
      </c>
      <c r="G60" s="22"/>
      <c r="H60" s="283">
        <v>1000000</v>
      </c>
      <c r="I60" s="25"/>
      <c r="J60" s="24">
        <f t="shared" si="6"/>
        <v>371853750</v>
      </c>
      <c r="K60" s="71"/>
      <c r="L60" s="246">
        <f t="shared" si="5"/>
        <v>1000000</v>
      </c>
      <c r="M60" s="224" t="s">
        <v>294</v>
      </c>
      <c r="N60" s="73"/>
    </row>
    <row r="61" spans="1:14" s="74" customFormat="1" ht="38.25" x14ac:dyDescent="0.2">
      <c r="A61" s="25"/>
      <c r="B61" s="243">
        <v>7</v>
      </c>
      <c r="C61" s="94" t="s">
        <v>7519</v>
      </c>
      <c r="D61" s="244"/>
      <c r="E61" s="84"/>
      <c r="F61" s="84" t="s">
        <v>7518</v>
      </c>
      <c r="G61" s="238"/>
      <c r="H61" s="472"/>
      <c r="I61" s="237">
        <v>14836500</v>
      </c>
      <c r="J61" s="24">
        <f>+J60-I61</f>
        <v>357017250</v>
      </c>
      <c r="K61" s="71" t="s">
        <v>5332</v>
      </c>
      <c r="L61" s="246">
        <f>-I61</f>
        <v>-14836500</v>
      </c>
      <c r="M61" s="224" t="s">
        <v>141</v>
      </c>
      <c r="N61" s="73"/>
    </row>
    <row r="62" spans="1:14" s="74" customFormat="1" ht="30" x14ac:dyDescent="0.2">
      <c r="A62" s="25"/>
      <c r="B62" s="18">
        <v>7</v>
      </c>
      <c r="C62" s="19" t="s">
        <v>7576</v>
      </c>
      <c r="D62" s="302" t="s">
        <v>2662</v>
      </c>
      <c r="E62" s="21"/>
      <c r="F62" s="21" t="s">
        <v>7516</v>
      </c>
      <c r="G62" s="22"/>
      <c r="H62" s="452">
        <v>1000000</v>
      </c>
      <c r="I62" s="25"/>
      <c r="J62" s="24">
        <f>+J61+H62</f>
        <v>358017250</v>
      </c>
      <c r="K62" s="71"/>
      <c r="L62" s="246">
        <f t="shared" si="5"/>
        <v>1000000</v>
      </c>
      <c r="M62" s="224" t="s">
        <v>2972</v>
      </c>
      <c r="N62" s="73"/>
    </row>
    <row r="63" spans="1:14" s="74" customFormat="1" ht="25.5" x14ac:dyDescent="0.2">
      <c r="A63" s="25"/>
      <c r="B63" s="18">
        <v>7</v>
      </c>
      <c r="C63" s="19" t="s">
        <v>7577</v>
      </c>
      <c r="D63" s="302" t="s">
        <v>1265</v>
      </c>
      <c r="E63" s="21"/>
      <c r="F63" s="21" t="s">
        <v>7517</v>
      </c>
      <c r="G63" s="22"/>
      <c r="H63" s="452">
        <v>1000000</v>
      </c>
      <c r="I63" s="25"/>
      <c r="J63" s="24">
        <f t="shared" ref="J63:J126" si="7">+J62+H63</f>
        <v>359017250</v>
      </c>
      <c r="K63" s="71"/>
      <c r="L63" s="246">
        <f t="shared" si="5"/>
        <v>1000000</v>
      </c>
      <c r="M63" s="224" t="s">
        <v>7578</v>
      </c>
      <c r="N63" s="73"/>
    </row>
    <row r="64" spans="1:14" s="74" customFormat="1" ht="30" x14ac:dyDescent="0.2">
      <c r="A64" s="25"/>
      <c r="B64" s="18">
        <v>7</v>
      </c>
      <c r="C64" s="19" t="s">
        <v>7579</v>
      </c>
      <c r="D64" s="302" t="s">
        <v>2627</v>
      </c>
      <c r="E64" s="21"/>
      <c r="F64" s="21" t="s">
        <v>7525</v>
      </c>
      <c r="G64" s="22"/>
      <c r="H64" s="452">
        <v>4000000</v>
      </c>
      <c r="I64" s="25"/>
      <c r="J64" s="24">
        <f t="shared" si="7"/>
        <v>363017250</v>
      </c>
      <c r="K64" s="71"/>
      <c r="L64" s="246">
        <f t="shared" si="5"/>
        <v>4000000</v>
      </c>
      <c r="M64" s="224" t="s">
        <v>7580</v>
      </c>
      <c r="N64" s="73"/>
    </row>
    <row r="65" spans="1:14" s="74" customFormat="1" ht="30" x14ac:dyDescent="0.2">
      <c r="A65" s="25"/>
      <c r="B65" s="18">
        <v>7</v>
      </c>
      <c r="C65" s="19" t="s">
        <v>7581</v>
      </c>
      <c r="D65" s="302" t="s">
        <v>3118</v>
      </c>
      <c r="E65" s="21"/>
      <c r="F65" s="21" t="s">
        <v>7526</v>
      </c>
      <c r="G65" s="22"/>
      <c r="H65" s="283">
        <v>3000000</v>
      </c>
      <c r="I65" s="25"/>
      <c r="J65" s="24">
        <f t="shared" si="7"/>
        <v>366017250</v>
      </c>
      <c r="K65" s="71"/>
      <c r="L65" s="246">
        <f t="shared" si="5"/>
        <v>3000000</v>
      </c>
      <c r="M65" s="224" t="s">
        <v>7582</v>
      </c>
      <c r="N65" s="73"/>
    </row>
    <row r="66" spans="1:14" s="74" customFormat="1" ht="30" x14ac:dyDescent="0.2">
      <c r="A66" s="25"/>
      <c r="B66" s="18">
        <v>7</v>
      </c>
      <c r="C66" s="19" t="s">
        <v>7583</v>
      </c>
      <c r="D66" s="302" t="s">
        <v>2653</v>
      </c>
      <c r="E66" s="21"/>
      <c r="F66" s="21" t="s">
        <v>7527</v>
      </c>
      <c r="G66" s="22"/>
      <c r="H66" s="283">
        <v>4000000</v>
      </c>
      <c r="I66" s="25"/>
      <c r="J66" s="24">
        <f t="shared" si="7"/>
        <v>370017250</v>
      </c>
      <c r="K66" s="71"/>
      <c r="L66" s="246">
        <f t="shared" si="5"/>
        <v>4000000</v>
      </c>
      <c r="M66" s="224" t="s">
        <v>7584</v>
      </c>
      <c r="N66" s="73"/>
    </row>
    <row r="67" spans="1:14" s="74" customFormat="1" ht="25.5" x14ac:dyDescent="0.2">
      <c r="A67" s="25"/>
      <c r="B67" s="18">
        <v>7</v>
      </c>
      <c r="C67" s="19" t="s">
        <v>7585</v>
      </c>
      <c r="D67" s="302" t="s">
        <v>7468</v>
      </c>
      <c r="E67" s="21"/>
      <c r="F67" s="21" t="s">
        <v>7528</v>
      </c>
      <c r="G67" s="22"/>
      <c r="H67" s="283">
        <v>1000000</v>
      </c>
      <c r="I67" s="25"/>
      <c r="J67" s="24">
        <f t="shared" si="7"/>
        <v>371017250</v>
      </c>
      <c r="K67" s="71"/>
      <c r="L67" s="246">
        <f t="shared" si="5"/>
        <v>1000000</v>
      </c>
      <c r="M67" s="224" t="s">
        <v>7586</v>
      </c>
      <c r="N67" s="73"/>
    </row>
    <row r="68" spans="1:14" s="74" customFormat="1" ht="25.5" x14ac:dyDescent="0.2">
      <c r="A68" s="25"/>
      <c r="B68" s="18">
        <v>7</v>
      </c>
      <c r="C68" s="19" t="s">
        <v>7587</v>
      </c>
      <c r="D68" s="302" t="s">
        <v>7468</v>
      </c>
      <c r="E68" s="21"/>
      <c r="F68" s="21" t="s">
        <v>7529</v>
      </c>
      <c r="G68" s="22"/>
      <c r="H68" s="283">
        <v>1000000</v>
      </c>
      <c r="I68" s="25"/>
      <c r="J68" s="24">
        <f t="shared" si="7"/>
        <v>372017250</v>
      </c>
      <c r="K68" s="71"/>
      <c r="L68" s="246">
        <f t="shared" si="5"/>
        <v>1000000</v>
      </c>
      <c r="M68" s="224" t="s">
        <v>3739</v>
      </c>
      <c r="N68" s="73"/>
    </row>
    <row r="69" spans="1:14" s="74" customFormat="1" ht="30" x14ac:dyDescent="0.2">
      <c r="A69" s="25"/>
      <c r="B69" s="18">
        <v>7</v>
      </c>
      <c r="C69" s="19" t="s">
        <v>6194</v>
      </c>
      <c r="D69" s="302" t="s">
        <v>2653</v>
      </c>
      <c r="E69" s="21"/>
      <c r="F69" s="21" t="s">
        <v>7530</v>
      </c>
      <c r="G69" s="22"/>
      <c r="H69" s="283">
        <v>1500000</v>
      </c>
      <c r="I69" s="25"/>
      <c r="J69" s="24">
        <f t="shared" si="7"/>
        <v>373517250</v>
      </c>
      <c r="K69" s="71"/>
      <c r="L69" s="246">
        <f t="shared" si="5"/>
        <v>1500000</v>
      </c>
      <c r="M69" s="224" t="s">
        <v>6195</v>
      </c>
      <c r="N69" s="73"/>
    </row>
    <row r="70" spans="1:14" s="74" customFormat="1" ht="30" x14ac:dyDescent="0.2">
      <c r="A70" s="25"/>
      <c r="B70" s="18">
        <v>7</v>
      </c>
      <c r="C70" s="19" t="s">
        <v>7588</v>
      </c>
      <c r="D70" s="302" t="s">
        <v>2601</v>
      </c>
      <c r="E70" s="21"/>
      <c r="F70" s="21" t="s">
        <v>7531</v>
      </c>
      <c r="G70" s="22"/>
      <c r="H70" s="283">
        <v>4000000</v>
      </c>
      <c r="I70" s="25"/>
      <c r="J70" s="24">
        <f t="shared" si="7"/>
        <v>377517250</v>
      </c>
      <c r="K70" s="71"/>
      <c r="L70" s="246">
        <f t="shared" si="5"/>
        <v>4000000</v>
      </c>
      <c r="M70" s="224" t="s">
        <v>3183</v>
      </c>
      <c r="N70" s="73"/>
    </row>
    <row r="71" spans="1:14" s="74" customFormat="1" ht="30" x14ac:dyDescent="0.2">
      <c r="A71" s="25"/>
      <c r="B71" s="18">
        <v>7</v>
      </c>
      <c r="C71" s="19" t="s">
        <v>7589</v>
      </c>
      <c r="D71" s="302" t="s">
        <v>3118</v>
      </c>
      <c r="E71" s="21"/>
      <c r="F71" s="21" t="s">
        <v>7532</v>
      </c>
      <c r="G71" s="22"/>
      <c r="H71" s="283">
        <v>2850000</v>
      </c>
      <c r="I71" s="25"/>
      <c r="J71" s="24">
        <f t="shared" si="7"/>
        <v>380367250</v>
      </c>
      <c r="K71" s="71"/>
      <c r="L71" s="246">
        <f t="shared" si="5"/>
        <v>2850000</v>
      </c>
      <c r="M71" s="224" t="s">
        <v>6509</v>
      </c>
      <c r="N71" s="73"/>
    </row>
    <row r="72" spans="1:14" s="74" customFormat="1" ht="30" x14ac:dyDescent="0.2">
      <c r="A72" s="25"/>
      <c r="B72" s="18">
        <v>7</v>
      </c>
      <c r="C72" s="19" t="s">
        <v>7590</v>
      </c>
      <c r="D72" s="302" t="s">
        <v>3118</v>
      </c>
      <c r="E72" s="21"/>
      <c r="F72" s="21" t="s">
        <v>7533</v>
      </c>
      <c r="G72" s="22"/>
      <c r="H72" s="283">
        <v>3000000</v>
      </c>
      <c r="I72" s="25"/>
      <c r="J72" s="24">
        <f t="shared" si="7"/>
        <v>383367250</v>
      </c>
      <c r="K72" s="71"/>
      <c r="L72" s="246">
        <f t="shared" si="5"/>
        <v>3000000</v>
      </c>
      <c r="M72" s="224" t="s">
        <v>7591</v>
      </c>
      <c r="N72" s="73"/>
    </row>
    <row r="73" spans="1:14" s="74" customFormat="1" ht="25.5" x14ac:dyDescent="0.2">
      <c r="A73" s="25"/>
      <c r="B73" s="18">
        <v>7</v>
      </c>
      <c r="C73" s="19" t="s">
        <v>7592</v>
      </c>
      <c r="D73" s="302" t="s">
        <v>622</v>
      </c>
      <c r="E73" s="21"/>
      <c r="F73" s="21" t="s">
        <v>7534</v>
      </c>
      <c r="G73" s="22"/>
      <c r="H73" s="357">
        <v>500000</v>
      </c>
      <c r="I73" s="25"/>
      <c r="J73" s="24">
        <f t="shared" si="7"/>
        <v>383867250</v>
      </c>
      <c r="K73" s="71"/>
      <c r="L73" s="246">
        <f t="shared" si="5"/>
        <v>500000</v>
      </c>
      <c r="M73" s="224" t="s">
        <v>434</v>
      </c>
      <c r="N73" s="73"/>
    </row>
    <row r="74" spans="1:14" s="74" customFormat="1" ht="38.25" x14ac:dyDescent="0.2">
      <c r="A74" s="25"/>
      <c r="B74" s="18">
        <v>7</v>
      </c>
      <c r="C74" s="19" t="s">
        <v>7593</v>
      </c>
      <c r="D74" s="302" t="s">
        <v>622</v>
      </c>
      <c r="E74" s="21"/>
      <c r="F74" s="21" t="s">
        <v>7535</v>
      </c>
      <c r="G74" s="22"/>
      <c r="H74" s="357">
        <v>445000</v>
      </c>
      <c r="I74" s="25"/>
      <c r="J74" s="24">
        <f t="shared" si="7"/>
        <v>384312250</v>
      </c>
      <c r="K74" s="71"/>
      <c r="L74" s="246">
        <f t="shared" si="5"/>
        <v>445000</v>
      </c>
      <c r="M74" s="224" t="s">
        <v>1532</v>
      </c>
      <c r="N74" s="73"/>
    </row>
    <row r="75" spans="1:14" s="74" customFormat="1" ht="25.5" x14ac:dyDescent="0.2">
      <c r="A75" s="25"/>
      <c r="B75" s="18">
        <v>7</v>
      </c>
      <c r="C75" s="19" t="s">
        <v>7594</v>
      </c>
      <c r="D75" s="302" t="s">
        <v>622</v>
      </c>
      <c r="E75" s="21"/>
      <c r="F75" s="21" t="s">
        <v>7536</v>
      </c>
      <c r="G75" s="22"/>
      <c r="H75" s="357">
        <v>500000</v>
      </c>
      <c r="I75" s="25"/>
      <c r="J75" s="24">
        <f t="shared" si="7"/>
        <v>384812250</v>
      </c>
      <c r="K75" s="71"/>
      <c r="L75" s="246">
        <f t="shared" si="5"/>
        <v>500000</v>
      </c>
      <c r="M75" s="224" t="s">
        <v>7595</v>
      </c>
      <c r="N75" s="73"/>
    </row>
    <row r="76" spans="1:14" s="74" customFormat="1" ht="25.5" x14ac:dyDescent="0.2">
      <c r="A76" s="25"/>
      <c r="B76" s="18">
        <v>7</v>
      </c>
      <c r="C76" s="19" t="s">
        <v>7596</v>
      </c>
      <c r="D76" s="302" t="s">
        <v>622</v>
      </c>
      <c r="E76" s="21"/>
      <c r="F76" s="21" t="s">
        <v>7537</v>
      </c>
      <c r="G76" s="22"/>
      <c r="H76" s="357">
        <v>536000</v>
      </c>
      <c r="I76" s="25"/>
      <c r="J76" s="24">
        <f t="shared" si="7"/>
        <v>385348250</v>
      </c>
      <c r="K76" s="71"/>
      <c r="L76" s="246">
        <f t="shared" si="5"/>
        <v>536000</v>
      </c>
      <c r="M76" s="224" t="s">
        <v>3347</v>
      </c>
      <c r="N76" s="73"/>
    </row>
    <row r="77" spans="1:14" s="74" customFormat="1" ht="25.5" x14ac:dyDescent="0.2">
      <c r="A77" s="25"/>
      <c r="B77" s="18">
        <v>7</v>
      </c>
      <c r="C77" s="19" t="s">
        <v>7597</v>
      </c>
      <c r="D77" s="302" t="s">
        <v>622</v>
      </c>
      <c r="E77" s="21"/>
      <c r="F77" s="21" t="s">
        <v>7538</v>
      </c>
      <c r="G77" s="22"/>
      <c r="H77" s="357">
        <v>611000</v>
      </c>
      <c r="I77" s="25"/>
      <c r="J77" s="24">
        <f t="shared" si="7"/>
        <v>385959250</v>
      </c>
      <c r="K77" s="71"/>
      <c r="L77" s="246">
        <f t="shared" si="5"/>
        <v>611000</v>
      </c>
      <c r="M77" s="224" t="s">
        <v>2703</v>
      </c>
      <c r="N77" s="73"/>
    </row>
    <row r="78" spans="1:14" s="74" customFormat="1" ht="25.5" x14ac:dyDescent="0.2">
      <c r="A78" s="25"/>
      <c r="B78" s="18">
        <v>7</v>
      </c>
      <c r="C78" s="19" t="s">
        <v>7598</v>
      </c>
      <c r="D78" s="302" t="s">
        <v>622</v>
      </c>
      <c r="E78" s="21"/>
      <c r="F78" s="21" t="s">
        <v>7539</v>
      </c>
      <c r="G78" s="22"/>
      <c r="H78" s="357">
        <v>575000</v>
      </c>
      <c r="I78" s="25"/>
      <c r="J78" s="24">
        <f t="shared" si="7"/>
        <v>386534250</v>
      </c>
      <c r="K78" s="71"/>
      <c r="L78" s="246">
        <f t="shared" si="5"/>
        <v>575000</v>
      </c>
      <c r="M78" s="224" t="s">
        <v>1270</v>
      </c>
      <c r="N78" s="73"/>
    </row>
    <row r="79" spans="1:14" s="74" customFormat="1" ht="25.5" x14ac:dyDescent="0.2">
      <c r="A79" s="25"/>
      <c r="B79" s="18">
        <v>7</v>
      </c>
      <c r="C79" s="19" t="s">
        <v>7599</v>
      </c>
      <c r="D79" s="302" t="s">
        <v>622</v>
      </c>
      <c r="E79" s="21"/>
      <c r="F79" s="21" t="s">
        <v>7540</v>
      </c>
      <c r="G79" s="22"/>
      <c r="H79" s="357">
        <v>500000</v>
      </c>
      <c r="I79" s="25"/>
      <c r="J79" s="24">
        <f t="shared" si="7"/>
        <v>387034250</v>
      </c>
      <c r="K79" s="71"/>
      <c r="L79" s="246">
        <f t="shared" si="5"/>
        <v>500000</v>
      </c>
      <c r="M79" s="224" t="s">
        <v>1483</v>
      </c>
      <c r="N79" s="73"/>
    </row>
    <row r="80" spans="1:14" s="74" customFormat="1" ht="25.5" x14ac:dyDescent="0.2">
      <c r="A80" s="25"/>
      <c r="B80" s="18">
        <v>7</v>
      </c>
      <c r="C80" s="19" t="s">
        <v>7600</v>
      </c>
      <c r="D80" s="302" t="s">
        <v>622</v>
      </c>
      <c r="E80" s="21"/>
      <c r="F80" s="21" t="s">
        <v>7541</v>
      </c>
      <c r="G80" s="22"/>
      <c r="H80" s="357">
        <v>500000</v>
      </c>
      <c r="I80" s="25"/>
      <c r="J80" s="24">
        <f t="shared" si="7"/>
        <v>387534250</v>
      </c>
      <c r="K80" s="71"/>
      <c r="L80" s="246">
        <f t="shared" si="5"/>
        <v>500000</v>
      </c>
      <c r="M80" s="224" t="s">
        <v>518</v>
      </c>
      <c r="N80" s="73"/>
    </row>
    <row r="81" spans="1:14" s="74" customFormat="1" ht="25.5" x14ac:dyDescent="0.2">
      <c r="A81" s="25"/>
      <c r="B81" s="18">
        <v>7</v>
      </c>
      <c r="C81" s="19" t="s">
        <v>7601</v>
      </c>
      <c r="D81" s="302" t="s">
        <v>622</v>
      </c>
      <c r="E81" s="21"/>
      <c r="F81" s="21" t="s">
        <v>7542</v>
      </c>
      <c r="G81" s="22"/>
      <c r="H81" s="452">
        <v>833400</v>
      </c>
      <c r="I81" s="25"/>
      <c r="J81" s="24">
        <f t="shared" si="7"/>
        <v>388367650</v>
      </c>
      <c r="K81" s="71"/>
      <c r="L81" s="246">
        <f t="shared" si="5"/>
        <v>833400</v>
      </c>
      <c r="M81" s="224" t="s">
        <v>3980</v>
      </c>
      <c r="N81" s="73"/>
    </row>
    <row r="82" spans="1:14" s="74" customFormat="1" ht="25.5" x14ac:dyDescent="0.2">
      <c r="A82" s="25"/>
      <c r="B82" s="18">
        <v>7</v>
      </c>
      <c r="C82" s="19" t="s">
        <v>7602</v>
      </c>
      <c r="D82" s="302" t="s">
        <v>622</v>
      </c>
      <c r="E82" s="21"/>
      <c r="F82" s="21" t="s">
        <v>7543</v>
      </c>
      <c r="G82" s="22"/>
      <c r="H82" s="452">
        <v>450000</v>
      </c>
      <c r="I82" s="25"/>
      <c r="J82" s="24">
        <f t="shared" si="7"/>
        <v>388817650</v>
      </c>
      <c r="K82" s="71"/>
      <c r="L82" s="246">
        <f t="shared" si="5"/>
        <v>450000</v>
      </c>
      <c r="M82" s="224" t="s">
        <v>5957</v>
      </c>
      <c r="N82" s="73"/>
    </row>
    <row r="83" spans="1:14" s="74" customFormat="1" ht="25.5" x14ac:dyDescent="0.2">
      <c r="A83" s="25"/>
      <c r="B83" s="18">
        <v>7</v>
      </c>
      <c r="C83" s="19" t="s">
        <v>7603</v>
      </c>
      <c r="D83" s="302" t="s">
        <v>622</v>
      </c>
      <c r="E83" s="21"/>
      <c r="F83" s="21" t="s">
        <v>7544</v>
      </c>
      <c r="G83" s="22"/>
      <c r="H83" s="452">
        <v>500000</v>
      </c>
      <c r="I83" s="25"/>
      <c r="J83" s="24">
        <f t="shared" si="7"/>
        <v>389317650</v>
      </c>
      <c r="K83" s="71"/>
      <c r="L83" s="246">
        <f t="shared" si="5"/>
        <v>500000</v>
      </c>
      <c r="M83" s="224" t="s">
        <v>202</v>
      </c>
      <c r="N83" s="73"/>
    </row>
    <row r="84" spans="1:14" s="74" customFormat="1" ht="25.5" x14ac:dyDescent="0.2">
      <c r="A84" s="25"/>
      <c r="B84" s="18">
        <v>7</v>
      </c>
      <c r="C84" s="19" t="s">
        <v>7604</v>
      </c>
      <c r="D84" s="302" t="s">
        <v>622</v>
      </c>
      <c r="E84" s="21"/>
      <c r="F84" s="21" t="s">
        <v>7545</v>
      </c>
      <c r="G84" s="22"/>
      <c r="H84" s="452">
        <v>150000</v>
      </c>
      <c r="I84" s="25"/>
      <c r="J84" s="24">
        <f t="shared" si="7"/>
        <v>389467650</v>
      </c>
      <c r="K84" s="71"/>
      <c r="L84" s="246">
        <f t="shared" si="5"/>
        <v>150000</v>
      </c>
      <c r="M84" s="224" t="s">
        <v>690</v>
      </c>
      <c r="N84" s="73"/>
    </row>
    <row r="85" spans="1:14" s="74" customFormat="1" ht="25.5" x14ac:dyDescent="0.2">
      <c r="A85" s="25"/>
      <c r="B85" s="18">
        <v>7</v>
      </c>
      <c r="C85" s="19" t="s">
        <v>7605</v>
      </c>
      <c r="D85" s="302" t="s">
        <v>622</v>
      </c>
      <c r="E85" s="21"/>
      <c r="F85" s="21" t="s">
        <v>7546</v>
      </c>
      <c r="G85" s="22"/>
      <c r="H85" s="452">
        <v>750000</v>
      </c>
      <c r="I85" s="25"/>
      <c r="J85" s="24">
        <f t="shared" si="7"/>
        <v>390217650</v>
      </c>
      <c r="K85" s="71"/>
      <c r="L85" s="246">
        <f t="shared" si="5"/>
        <v>750000</v>
      </c>
      <c r="M85" s="224" t="s">
        <v>662</v>
      </c>
      <c r="N85" s="73"/>
    </row>
    <row r="86" spans="1:14" s="74" customFormat="1" ht="25.5" x14ac:dyDescent="0.2">
      <c r="A86" s="25"/>
      <c r="B86" s="18">
        <v>7</v>
      </c>
      <c r="C86" s="19" t="s">
        <v>7606</v>
      </c>
      <c r="D86" s="302" t="s">
        <v>622</v>
      </c>
      <c r="E86" s="21"/>
      <c r="F86" s="21" t="s">
        <v>7547</v>
      </c>
      <c r="G86" s="22"/>
      <c r="H86" s="452">
        <v>300000</v>
      </c>
      <c r="I86" s="25"/>
      <c r="J86" s="24">
        <f t="shared" si="7"/>
        <v>390517650</v>
      </c>
      <c r="K86" s="71"/>
      <c r="L86" s="246">
        <f t="shared" si="5"/>
        <v>300000</v>
      </c>
      <c r="M86" s="224" t="s">
        <v>3995</v>
      </c>
      <c r="N86" s="73"/>
    </row>
    <row r="87" spans="1:14" s="74" customFormat="1" ht="25.5" x14ac:dyDescent="0.2">
      <c r="A87" s="25"/>
      <c r="B87" s="18">
        <v>7</v>
      </c>
      <c r="C87" s="19" t="s">
        <v>7607</v>
      </c>
      <c r="D87" s="302" t="s">
        <v>622</v>
      </c>
      <c r="E87" s="21"/>
      <c r="F87" s="21" t="s">
        <v>7548</v>
      </c>
      <c r="G87" s="22"/>
      <c r="H87" s="452">
        <v>600000</v>
      </c>
      <c r="I87" s="25"/>
      <c r="J87" s="24">
        <f t="shared" si="7"/>
        <v>391117650</v>
      </c>
      <c r="K87" s="71"/>
      <c r="L87" s="246">
        <f t="shared" si="5"/>
        <v>600000</v>
      </c>
      <c r="M87" s="224" t="s">
        <v>5131</v>
      </c>
      <c r="N87" s="73"/>
    </row>
    <row r="88" spans="1:14" s="74" customFormat="1" ht="25.5" x14ac:dyDescent="0.2">
      <c r="A88" s="25"/>
      <c r="B88" s="18">
        <v>7</v>
      </c>
      <c r="C88" s="19" t="s">
        <v>7608</v>
      </c>
      <c r="D88" s="302" t="s">
        <v>622</v>
      </c>
      <c r="E88" s="21"/>
      <c r="F88" s="21" t="s">
        <v>7549</v>
      </c>
      <c r="G88" s="22"/>
      <c r="H88" s="452">
        <v>300000</v>
      </c>
      <c r="I88" s="25"/>
      <c r="J88" s="24">
        <f t="shared" si="7"/>
        <v>391417650</v>
      </c>
      <c r="K88" s="71"/>
      <c r="L88" s="246">
        <f t="shared" si="5"/>
        <v>300000</v>
      </c>
      <c r="M88" s="224" t="s">
        <v>987</v>
      </c>
      <c r="N88" s="73"/>
    </row>
    <row r="89" spans="1:14" s="74" customFormat="1" ht="25.5" x14ac:dyDescent="0.2">
      <c r="A89" s="25"/>
      <c r="B89" s="18">
        <v>7</v>
      </c>
      <c r="C89" s="19" t="s">
        <v>7609</v>
      </c>
      <c r="D89" s="302" t="s">
        <v>622</v>
      </c>
      <c r="E89" s="21"/>
      <c r="F89" s="21" t="s">
        <v>7550</v>
      </c>
      <c r="G89" s="22"/>
      <c r="H89" s="452">
        <v>600000</v>
      </c>
      <c r="I89" s="25"/>
      <c r="J89" s="24">
        <f t="shared" si="7"/>
        <v>392017650</v>
      </c>
      <c r="K89" s="71"/>
      <c r="L89" s="246">
        <f t="shared" si="5"/>
        <v>600000</v>
      </c>
      <c r="M89" s="224" t="s">
        <v>436</v>
      </c>
      <c r="N89" s="73"/>
    </row>
    <row r="90" spans="1:14" s="74" customFormat="1" ht="25.5" x14ac:dyDescent="0.2">
      <c r="A90" s="25"/>
      <c r="B90" s="18">
        <v>7</v>
      </c>
      <c r="C90" s="19" t="s">
        <v>7610</v>
      </c>
      <c r="D90" s="302" t="s">
        <v>622</v>
      </c>
      <c r="E90" s="21"/>
      <c r="F90" s="21" t="s">
        <v>7551</v>
      </c>
      <c r="G90" s="22"/>
      <c r="H90" s="452">
        <v>350000</v>
      </c>
      <c r="I90" s="25"/>
      <c r="J90" s="24">
        <f t="shared" si="7"/>
        <v>392367650</v>
      </c>
      <c r="K90" s="71"/>
      <c r="L90" s="246">
        <f t="shared" si="5"/>
        <v>350000</v>
      </c>
      <c r="M90" s="224" t="s">
        <v>1687</v>
      </c>
      <c r="N90" s="73"/>
    </row>
    <row r="91" spans="1:14" s="74" customFormat="1" ht="25.5" x14ac:dyDescent="0.2">
      <c r="A91" s="25"/>
      <c r="B91" s="18">
        <v>7</v>
      </c>
      <c r="C91" s="19" t="s">
        <v>7611</v>
      </c>
      <c r="D91" s="302" t="s">
        <v>622</v>
      </c>
      <c r="E91" s="21"/>
      <c r="F91" s="21" t="s">
        <v>7552</v>
      </c>
      <c r="G91" s="22"/>
      <c r="H91" s="452">
        <v>300000</v>
      </c>
      <c r="I91" s="25"/>
      <c r="J91" s="24">
        <f t="shared" si="7"/>
        <v>392667650</v>
      </c>
      <c r="K91" s="71"/>
      <c r="L91" s="246">
        <f t="shared" si="5"/>
        <v>300000</v>
      </c>
      <c r="M91" s="224" t="s">
        <v>4152</v>
      </c>
      <c r="N91" s="73"/>
    </row>
    <row r="92" spans="1:14" s="74" customFormat="1" ht="25.5" x14ac:dyDescent="0.2">
      <c r="A92" s="25"/>
      <c r="B92" s="18">
        <v>7</v>
      </c>
      <c r="C92" s="19" t="s">
        <v>7612</v>
      </c>
      <c r="D92" s="302" t="s">
        <v>622</v>
      </c>
      <c r="E92" s="21"/>
      <c r="F92" s="21" t="s">
        <v>7553</v>
      </c>
      <c r="G92" s="22"/>
      <c r="H92" s="452">
        <v>250000</v>
      </c>
      <c r="I92" s="25"/>
      <c r="J92" s="24">
        <f t="shared" si="7"/>
        <v>392917650</v>
      </c>
      <c r="K92" s="71"/>
      <c r="L92" s="246">
        <f t="shared" si="5"/>
        <v>250000</v>
      </c>
      <c r="M92" s="224" t="s">
        <v>3986</v>
      </c>
      <c r="N92" s="73"/>
    </row>
    <row r="93" spans="1:14" s="74" customFormat="1" ht="25.5" x14ac:dyDescent="0.2">
      <c r="A93" s="25"/>
      <c r="B93" s="18">
        <v>10</v>
      </c>
      <c r="C93" s="19" t="s">
        <v>7613</v>
      </c>
      <c r="D93" s="302" t="s">
        <v>1244</v>
      </c>
      <c r="E93" s="21"/>
      <c r="F93" s="21" t="s">
        <v>7554</v>
      </c>
      <c r="G93" s="22"/>
      <c r="H93" s="283">
        <v>250000</v>
      </c>
      <c r="I93" s="25"/>
      <c r="J93" s="24">
        <f t="shared" si="7"/>
        <v>393167650</v>
      </c>
      <c r="K93" s="71"/>
      <c r="L93" s="246">
        <f t="shared" si="5"/>
        <v>250000</v>
      </c>
      <c r="M93" s="224" t="s">
        <v>2903</v>
      </c>
      <c r="N93" s="73"/>
    </row>
    <row r="94" spans="1:14" s="74" customFormat="1" ht="25.5" x14ac:dyDescent="0.2">
      <c r="A94" s="25"/>
      <c r="B94" s="18">
        <v>10</v>
      </c>
      <c r="C94" s="19" t="s">
        <v>7614</v>
      </c>
      <c r="D94" s="302" t="s">
        <v>2819</v>
      </c>
      <c r="E94" s="21"/>
      <c r="F94" s="21" t="s">
        <v>7555</v>
      </c>
      <c r="G94" s="22"/>
      <c r="H94" s="283">
        <v>3000000</v>
      </c>
      <c r="I94" s="25"/>
      <c r="J94" s="24">
        <f t="shared" si="7"/>
        <v>396167650</v>
      </c>
      <c r="K94" s="71"/>
      <c r="L94" s="246">
        <f t="shared" si="5"/>
        <v>3000000</v>
      </c>
      <c r="M94" s="224" t="s">
        <v>7615</v>
      </c>
      <c r="N94" s="73"/>
    </row>
    <row r="95" spans="1:14" s="74" customFormat="1" ht="25.5" x14ac:dyDescent="0.2">
      <c r="A95" s="25"/>
      <c r="B95" s="18">
        <v>10</v>
      </c>
      <c r="C95" s="19" t="s">
        <v>7616</v>
      </c>
      <c r="D95" s="302" t="s">
        <v>6084</v>
      </c>
      <c r="E95" s="21"/>
      <c r="F95" s="21" t="s">
        <v>7556</v>
      </c>
      <c r="G95" s="22"/>
      <c r="H95" s="283">
        <v>900000</v>
      </c>
      <c r="I95" s="25"/>
      <c r="J95" s="24">
        <f t="shared" si="7"/>
        <v>397067650</v>
      </c>
      <c r="K95" s="71"/>
      <c r="L95" s="246">
        <f t="shared" si="5"/>
        <v>900000</v>
      </c>
      <c r="M95" s="224" t="s">
        <v>7615</v>
      </c>
      <c r="N95" s="73"/>
    </row>
    <row r="96" spans="1:14" s="74" customFormat="1" ht="25.5" x14ac:dyDescent="0.2">
      <c r="A96" s="25"/>
      <c r="B96" s="18">
        <v>10</v>
      </c>
      <c r="C96" s="19" t="s">
        <v>7617</v>
      </c>
      <c r="D96" s="302" t="s">
        <v>1265</v>
      </c>
      <c r="E96" s="21"/>
      <c r="F96" s="21" t="s">
        <v>7557</v>
      </c>
      <c r="G96" s="22"/>
      <c r="H96" s="283">
        <v>1000000</v>
      </c>
      <c r="I96" s="25"/>
      <c r="J96" s="24">
        <f t="shared" si="7"/>
        <v>398067650</v>
      </c>
      <c r="K96" s="71"/>
      <c r="L96" s="246">
        <f t="shared" si="5"/>
        <v>1000000</v>
      </c>
      <c r="M96" s="224" t="s">
        <v>7618</v>
      </c>
      <c r="N96" s="73"/>
    </row>
    <row r="97" spans="1:14" s="74" customFormat="1" ht="25.5" x14ac:dyDescent="0.2">
      <c r="A97" s="25"/>
      <c r="B97" s="18">
        <v>10</v>
      </c>
      <c r="C97" s="19" t="s">
        <v>7619</v>
      </c>
      <c r="D97" s="302" t="s">
        <v>1753</v>
      </c>
      <c r="E97" s="21"/>
      <c r="F97" s="21" t="s">
        <v>7558</v>
      </c>
      <c r="G97" s="22"/>
      <c r="H97" s="283">
        <v>541000</v>
      </c>
      <c r="I97" s="25"/>
      <c r="J97" s="24">
        <f t="shared" si="7"/>
        <v>398608650</v>
      </c>
      <c r="K97" s="71"/>
      <c r="L97" s="246">
        <f t="shared" si="5"/>
        <v>541000</v>
      </c>
      <c r="M97" s="224" t="s">
        <v>3753</v>
      </c>
      <c r="N97" s="73"/>
    </row>
    <row r="98" spans="1:14" s="74" customFormat="1" ht="25.5" x14ac:dyDescent="0.2">
      <c r="A98" s="25"/>
      <c r="B98" s="18">
        <v>10</v>
      </c>
      <c r="C98" s="19" t="s">
        <v>7620</v>
      </c>
      <c r="D98" s="302" t="s">
        <v>4490</v>
      </c>
      <c r="E98" s="21"/>
      <c r="F98" s="21" t="s">
        <v>7559</v>
      </c>
      <c r="G98" s="22"/>
      <c r="H98" s="283">
        <v>950000</v>
      </c>
      <c r="I98" s="25"/>
      <c r="J98" s="24">
        <f t="shared" si="7"/>
        <v>399558650</v>
      </c>
      <c r="K98" s="71"/>
      <c r="L98" s="246">
        <f t="shared" si="5"/>
        <v>950000</v>
      </c>
      <c r="M98" s="224" t="s">
        <v>7621</v>
      </c>
      <c r="N98" s="73"/>
    </row>
    <row r="99" spans="1:14" s="74" customFormat="1" ht="30" x14ac:dyDescent="0.2">
      <c r="A99" s="25"/>
      <c r="B99" s="18">
        <v>10</v>
      </c>
      <c r="C99" s="19" t="s">
        <v>7622</v>
      </c>
      <c r="D99" s="302" t="s">
        <v>3118</v>
      </c>
      <c r="E99" s="21"/>
      <c r="F99" s="21" t="s">
        <v>7560</v>
      </c>
      <c r="G99" s="22"/>
      <c r="H99" s="283">
        <v>2950000</v>
      </c>
      <c r="I99" s="25"/>
      <c r="J99" s="24">
        <f t="shared" si="7"/>
        <v>402508650</v>
      </c>
      <c r="K99" s="71"/>
      <c r="L99" s="246">
        <f t="shared" si="5"/>
        <v>2950000</v>
      </c>
      <c r="M99" s="224" t="s">
        <v>7014</v>
      </c>
      <c r="N99" s="73"/>
    </row>
    <row r="100" spans="1:14" s="74" customFormat="1" ht="30" x14ac:dyDescent="0.2">
      <c r="A100" s="25"/>
      <c r="B100" s="18">
        <v>10</v>
      </c>
      <c r="C100" s="19" t="s">
        <v>7623</v>
      </c>
      <c r="D100" s="302" t="s">
        <v>2482</v>
      </c>
      <c r="E100" s="21"/>
      <c r="F100" s="21" t="s">
        <v>7561</v>
      </c>
      <c r="G100" s="22"/>
      <c r="H100" s="283">
        <v>2000000</v>
      </c>
      <c r="I100" s="25"/>
      <c r="J100" s="24">
        <f t="shared" si="7"/>
        <v>404508650</v>
      </c>
      <c r="K100" s="71"/>
      <c r="L100" s="246">
        <f t="shared" si="5"/>
        <v>2000000</v>
      </c>
      <c r="M100" s="224" t="s">
        <v>4798</v>
      </c>
      <c r="N100" s="73"/>
    </row>
    <row r="101" spans="1:14" s="74" customFormat="1" ht="25.5" x14ac:dyDescent="0.2">
      <c r="A101" s="25"/>
      <c r="B101" s="18">
        <v>10</v>
      </c>
      <c r="C101" s="19" t="s">
        <v>7624</v>
      </c>
      <c r="D101" s="302" t="s">
        <v>7000</v>
      </c>
      <c r="E101" s="21"/>
      <c r="F101" s="21" t="s">
        <v>7562</v>
      </c>
      <c r="G101" s="22"/>
      <c r="H101" s="283">
        <v>2000000</v>
      </c>
      <c r="I101" s="25"/>
      <c r="J101" s="24">
        <f t="shared" si="7"/>
        <v>406508650</v>
      </c>
      <c r="K101" s="71"/>
      <c r="L101" s="246">
        <f t="shared" si="5"/>
        <v>2000000</v>
      </c>
      <c r="M101" s="224" t="s">
        <v>2769</v>
      </c>
      <c r="N101" s="73"/>
    </row>
    <row r="102" spans="1:14" s="74" customFormat="1" ht="30" x14ac:dyDescent="0.2">
      <c r="A102" s="25"/>
      <c r="B102" s="18">
        <v>10</v>
      </c>
      <c r="C102" s="19" t="s">
        <v>7716</v>
      </c>
      <c r="D102" s="302" t="s">
        <v>4343</v>
      </c>
      <c r="E102" s="84"/>
      <c r="F102" s="21" t="s">
        <v>7563</v>
      </c>
      <c r="G102" s="238"/>
      <c r="H102" s="476">
        <v>950000</v>
      </c>
      <c r="I102" s="237"/>
      <c r="J102" s="24">
        <f t="shared" si="7"/>
        <v>407458650</v>
      </c>
      <c r="K102" s="71"/>
      <c r="L102" s="246">
        <f t="shared" si="5"/>
        <v>950000</v>
      </c>
      <c r="M102" s="224" t="s">
        <v>7358</v>
      </c>
      <c r="N102" s="73"/>
    </row>
    <row r="103" spans="1:14" s="74" customFormat="1" ht="30" x14ac:dyDescent="0.2">
      <c r="A103" s="25"/>
      <c r="B103" s="18">
        <v>10</v>
      </c>
      <c r="C103" s="19" t="s">
        <v>7625</v>
      </c>
      <c r="D103" s="302" t="s">
        <v>2627</v>
      </c>
      <c r="E103" s="84"/>
      <c r="F103" s="21" t="s">
        <v>7564</v>
      </c>
      <c r="G103" s="238"/>
      <c r="H103" s="283">
        <v>3000000</v>
      </c>
      <c r="I103" s="237"/>
      <c r="J103" s="24">
        <f t="shared" si="7"/>
        <v>410458650</v>
      </c>
      <c r="K103" s="71"/>
      <c r="L103" s="246">
        <f t="shared" si="5"/>
        <v>3000000</v>
      </c>
      <c r="M103" s="224" t="s">
        <v>2315</v>
      </c>
      <c r="N103" s="73"/>
    </row>
    <row r="104" spans="1:14" s="74" customFormat="1" ht="30" x14ac:dyDescent="0.2">
      <c r="A104" s="25"/>
      <c r="B104" s="18">
        <v>10</v>
      </c>
      <c r="C104" s="19" t="s">
        <v>7626</v>
      </c>
      <c r="D104" s="302" t="s">
        <v>2601</v>
      </c>
      <c r="E104" s="84"/>
      <c r="F104" s="21" t="s">
        <v>7565</v>
      </c>
      <c r="G104" s="238"/>
      <c r="H104" s="407">
        <v>4000000</v>
      </c>
      <c r="I104" s="237"/>
      <c r="J104" s="24">
        <f t="shared" si="7"/>
        <v>414458650</v>
      </c>
      <c r="K104" s="71"/>
      <c r="L104" s="246">
        <f t="shared" si="5"/>
        <v>4000000</v>
      </c>
      <c r="M104" s="224" t="s">
        <v>7627</v>
      </c>
      <c r="N104" s="73"/>
    </row>
    <row r="105" spans="1:14" s="74" customFormat="1" ht="30" x14ac:dyDescent="0.2">
      <c r="A105" s="25"/>
      <c r="B105" s="18">
        <v>10</v>
      </c>
      <c r="C105" s="19" t="s">
        <v>7628</v>
      </c>
      <c r="D105" s="302" t="s">
        <v>1830</v>
      </c>
      <c r="E105" s="84"/>
      <c r="F105" s="21" t="s">
        <v>7566</v>
      </c>
      <c r="G105" s="238"/>
      <c r="H105" s="407">
        <v>780000</v>
      </c>
      <c r="I105" s="237"/>
      <c r="J105" s="24">
        <f t="shared" si="7"/>
        <v>415238650</v>
      </c>
      <c r="K105" s="71"/>
      <c r="L105" s="246">
        <f t="shared" si="5"/>
        <v>780000</v>
      </c>
      <c r="M105" s="224" t="s">
        <v>4339</v>
      </c>
      <c r="N105" s="73"/>
    </row>
    <row r="106" spans="1:14" s="74" customFormat="1" ht="25.5" x14ac:dyDescent="0.2">
      <c r="A106" s="25"/>
      <c r="B106" s="18">
        <v>10</v>
      </c>
      <c r="C106" s="19" t="s">
        <v>7629</v>
      </c>
      <c r="D106" s="302" t="s">
        <v>1753</v>
      </c>
      <c r="E106" s="21"/>
      <c r="F106" s="21" t="s">
        <v>7567</v>
      </c>
      <c r="G106" s="22"/>
      <c r="H106" s="407">
        <v>800000</v>
      </c>
      <c r="I106" s="25"/>
      <c r="J106" s="24">
        <f t="shared" si="7"/>
        <v>416038650</v>
      </c>
      <c r="K106" s="71"/>
      <c r="L106" s="246">
        <f t="shared" si="5"/>
        <v>800000</v>
      </c>
      <c r="M106" s="224" t="s">
        <v>7630</v>
      </c>
      <c r="N106" s="73"/>
    </row>
    <row r="107" spans="1:14" s="74" customFormat="1" ht="25.5" x14ac:dyDescent="0.2">
      <c r="A107" s="25"/>
      <c r="B107" s="18">
        <v>10</v>
      </c>
      <c r="C107" s="19" t="s">
        <v>7631</v>
      </c>
      <c r="D107" s="302" t="s">
        <v>1753</v>
      </c>
      <c r="E107" s="21"/>
      <c r="F107" s="21" t="s">
        <v>7568</v>
      </c>
      <c r="G107" s="22"/>
      <c r="H107" s="407">
        <v>1000000</v>
      </c>
      <c r="I107" s="25"/>
      <c r="J107" s="24">
        <f t="shared" si="7"/>
        <v>417038650</v>
      </c>
      <c r="K107" s="71"/>
      <c r="L107" s="246">
        <f t="shared" si="5"/>
        <v>1000000</v>
      </c>
      <c r="M107" s="65" t="s">
        <v>5447</v>
      </c>
      <c r="N107" s="73"/>
    </row>
    <row r="108" spans="1:14" s="74" customFormat="1" ht="25.5" x14ac:dyDescent="0.2">
      <c r="A108" s="25"/>
      <c r="B108" s="18">
        <v>10</v>
      </c>
      <c r="C108" s="19" t="s">
        <v>7632</v>
      </c>
      <c r="D108" s="302" t="s">
        <v>7468</v>
      </c>
      <c r="E108" s="21"/>
      <c r="F108" s="21" t="s">
        <v>7569</v>
      </c>
      <c r="G108" s="22"/>
      <c r="H108" s="452">
        <v>1000000</v>
      </c>
      <c r="I108" s="25"/>
      <c r="J108" s="24">
        <f t="shared" si="7"/>
        <v>418038650</v>
      </c>
      <c r="K108" s="71"/>
      <c r="L108" s="246">
        <f t="shared" ref="L108:L149" si="8">+H108</f>
        <v>1000000</v>
      </c>
      <c r="M108" s="65" t="s">
        <v>4740</v>
      </c>
      <c r="N108" s="73"/>
    </row>
    <row r="109" spans="1:14" s="74" customFormat="1" ht="25.5" x14ac:dyDescent="0.2">
      <c r="A109" s="25"/>
      <c r="B109" s="18">
        <v>10</v>
      </c>
      <c r="C109" s="19" t="s">
        <v>7649</v>
      </c>
      <c r="D109" s="302" t="s">
        <v>7000</v>
      </c>
      <c r="E109" s="21"/>
      <c r="F109" s="21" t="s">
        <v>7570</v>
      </c>
      <c r="G109" s="22"/>
      <c r="H109" s="452">
        <v>800000</v>
      </c>
      <c r="I109" s="25"/>
      <c r="J109" s="24">
        <f t="shared" si="7"/>
        <v>418838650</v>
      </c>
      <c r="K109" s="71"/>
      <c r="L109" s="246">
        <f t="shared" si="8"/>
        <v>800000</v>
      </c>
      <c r="M109" s="65" t="s">
        <v>5430</v>
      </c>
      <c r="N109" s="73"/>
    </row>
    <row r="110" spans="1:14" s="74" customFormat="1" ht="25.5" x14ac:dyDescent="0.2">
      <c r="A110" s="25"/>
      <c r="B110" s="18">
        <v>10</v>
      </c>
      <c r="C110" s="19" t="s">
        <v>7650</v>
      </c>
      <c r="D110" s="302" t="s">
        <v>7000</v>
      </c>
      <c r="E110" s="21"/>
      <c r="F110" s="21" t="s">
        <v>7571</v>
      </c>
      <c r="G110" s="22"/>
      <c r="H110" s="452">
        <v>1000000</v>
      </c>
      <c r="I110" s="25"/>
      <c r="J110" s="24">
        <f t="shared" si="7"/>
        <v>419838650</v>
      </c>
      <c r="K110" s="71"/>
      <c r="L110" s="246">
        <f t="shared" si="8"/>
        <v>1000000</v>
      </c>
      <c r="M110" s="65" t="s">
        <v>4559</v>
      </c>
      <c r="N110" s="73"/>
    </row>
    <row r="111" spans="1:14" s="74" customFormat="1" ht="30" x14ac:dyDescent="0.2">
      <c r="A111" s="25"/>
      <c r="B111" s="18">
        <v>10</v>
      </c>
      <c r="C111" s="19" t="s">
        <v>7651</v>
      </c>
      <c r="D111" s="20" t="s">
        <v>219</v>
      </c>
      <c r="E111" s="21"/>
      <c r="F111" s="21" t="s">
        <v>7572</v>
      </c>
      <c r="G111" s="22"/>
      <c r="H111" s="452">
        <v>3000000</v>
      </c>
      <c r="I111" s="25"/>
      <c r="J111" s="24">
        <f t="shared" si="7"/>
        <v>422838650</v>
      </c>
      <c r="K111" s="71"/>
      <c r="L111" s="246">
        <f t="shared" si="8"/>
        <v>3000000</v>
      </c>
      <c r="M111" s="65" t="s">
        <v>5292</v>
      </c>
      <c r="N111" s="73"/>
    </row>
    <row r="112" spans="1:14" s="74" customFormat="1" ht="25.5" x14ac:dyDescent="0.2">
      <c r="A112" s="25"/>
      <c r="B112" s="18">
        <v>10</v>
      </c>
      <c r="C112" s="19" t="s">
        <v>7652</v>
      </c>
      <c r="D112" s="20" t="s">
        <v>7000</v>
      </c>
      <c r="E112" s="21"/>
      <c r="F112" s="21" t="s">
        <v>7573</v>
      </c>
      <c r="G112" s="22"/>
      <c r="H112" s="452">
        <v>800000</v>
      </c>
      <c r="I112" s="25"/>
      <c r="J112" s="24">
        <f t="shared" si="7"/>
        <v>423638650</v>
      </c>
      <c r="K112" s="71"/>
      <c r="L112" s="246">
        <f t="shared" si="8"/>
        <v>800000</v>
      </c>
      <c r="M112" s="65" t="s">
        <v>5292</v>
      </c>
      <c r="N112" s="73"/>
    </row>
    <row r="113" spans="1:14" s="74" customFormat="1" ht="25.5" x14ac:dyDescent="0.2">
      <c r="A113" s="25"/>
      <c r="B113" s="18">
        <v>10</v>
      </c>
      <c r="C113" s="204" t="s">
        <v>7653</v>
      </c>
      <c r="D113" s="20" t="s">
        <v>1385</v>
      </c>
      <c r="E113" s="21"/>
      <c r="F113" s="21" t="s">
        <v>7574</v>
      </c>
      <c r="G113" s="22"/>
      <c r="H113" s="452">
        <v>800000</v>
      </c>
      <c r="I113" s="25"/>
      <c r="J113" s="24">
        <f t="shared" si="7"/>
        <v>424438650</v>
      </c>
      <c r="K113" s="71"/>
      <c r="L113" s="246">
        <f t="shared" si="8"/>
        <v>800000</v>
      </c>
      <c r="M113" s="65" t="s">
        <v>2460</v>
      </c>
      <c r="N113" s="73"/>
    </row>
    <row r="114" spans="1:14" s="74" customFormat="1" ht="25.5" x14ac:dyDescent="0.2">
      <c r="A114" s="25"/>
      <c r="B114" s="18">
        <v>10</v>
      </c>
      <c r="C114" s="19" t="s">
        <v>7654</v>
      </c>
      <c r="D114" s="20" t="s">
        <v>1965</v>
      </c>
      <c r="E114" s="21"/>
      <c r="F114" s="21" t="s">
        <v>7575</v>
      </c>
      <c r="G114" s="22"/>
      <c r="H114" s="452">
        <v>800000</v>
      </c>
      <c r="I114" s="25"/>
      <c r="J114" s="24">
        <f t="shared" si="7"/>
        <v>425238650</v>
      </c>
      <c r="K114" s="71"/>
      <c r="L114" s="246">
        <f t="shared" si="8"/>
        <v>800000</v>
      </c>
      <c r="M114" s="65" t="s">
        <v>2686</v>
      </c>
      <c r="N114" s="73"/>
    </row>
    <row r="115" spans="1:14" s="74" customFormat="1" ht="25.5" x14ac:dyDescent="0.2">
      <c r="A115" s="25"/>
      <c r="B115" s="18">
        <v>10</v>
      </c>
      <c r="C115" s="19" t="s">
        <v>7655</v>
      </c>
      <c r="D115" s="20" t="s">
        <v>1594</v>
      </c>
      <c r="E115" s="21"/>
      <c r="F115" s="21" t="s">
        <v>7633</v>
      </c>
      <c r="G115" s="22"/>
      <c r="H115" s="452">
        <v>800000</v>
      </c>
      <c r="I115" s="25"/>
      <c r="J115" s="24">
        <f t="shared" si="7"/>
        <v>426038650</v>
      </c>
      <c r="K115" s="71"/>
      <c r="L115" s="246">
        <f t="shared" si="8"/>
        <v>800000</v>
      </c>
      <c r="M115" s="65" t="s">
        <v>3625</v>
      </c>
      <c r="N115" s="73"/>
    </row>
    <row r="116" spans="1:14" s="74" customFormat="1" ht="30" x14ac:dyDescent="0.2">
      <c r="A116" s="25"/>
      <c r="B116" s="18">
        <v>10</v>
      </c>
      <c r="C116" s="19" t="s">
        <v>7656</v>
      </c>
      <c r="D116" s="20" t="s">
        <v>2662</v>
      </c>
      <c r="E116" s="21"/>
      <c r="F116" s="21" t="s">
        <v>7634</v>
      </c>
      <c r="G116" s="22"/>
      <c r="H116" s="452">
        <v>4000000</v>
      </c>
      <c r="I116" s="25"/>
      <c r="J116" s="24">
        <f t="shared" si="7"/>
        <v>430038650</v>
      </c>
      <c r="K116" s="71"/>
      <c r="L116" s="246">
        <f t="shared" si="8"/>
        <v>4000000</v>
      </c>
      <c r="M116" s="65" t="s">
        <v>7657</v>
      </c>
      <c r="N116" s="73"/>
    </row>
    <row r="117" spans="1:14" s="74" customFormat="1" ht="25.5" x14ac:dyDescent="0.2">
      <c r="A117" s="25"/>
      <c r="B117" s="18">
        <v>10</v>
      </c>
      <c r="C117" s="19" t="s">
        <v>7678</v>
      </c>
      <c r="D117" s="20" t="s">
        <v>6084</v>
      </c>
      <c r="E117" s="21"/>
      <c r="F117" s="21" t="s">
        <v>7635</v>
      </c>
      <c r="G117" s="22"/>
      <c r="H117" s="452">
        <v>750000</v>
      </c>
      <c r="I117" s="25"/>
      <c r="J117" s="24">
        <f t="shared" si="7"/>
        <v>430788650</v>
      </c>
      <c r="L117" s="246">
        <f t="shared" si="8"/>
        <v>750000</v>
      </c>
      <c r="M117" s="477" t="s">
        <v>7670</v>
      </c>
      <c r="N117" s="73"/>
    </row>
    <row r="118" spans="1:14" s="74" customFormat="1" ht="25.5" x14ac:dyDescent="0.2">
      <c r="A118" s="25"/>
      <c r="B118" s="18">
        <v>10</v>
      </c>
      <c r="C118" s="19" t="s">
        <v>7668</v>
      </c>
      <c r="D118" s="20" t="s">
        <v>3967</v>
      </c>
      <c r="E118" s="21"/>
      <c r="F118" s="21" t="s">
        <v>7636</v>
      </c>
      <c r="G118" s="22"/>
      <c r="H118" s="452">
        <v>2500000</v>
      </c>
      <c r="I118" s="25"/>
      <c r="J118" s="24">
        <f t="shared" si="7"/>
        <v>433288650</v>
      </c>
      <c r="L118" s="246">
        <f t="shared" si="8"/>
        <v>2500000</v>
      </c>
      <c r="M118" s="477" t="s">
        <v>7669</v>
      </c>
      <c r="N118" s="73"/>
    </row>
    <row r="119" spans="1:14" s="74" customFormat="1" ht="30" x14ac:dyDescent="0.2">
      <c r="A119" s="25"/>
      <c r="B119" s="18">
        <v>10</v>
      </c>
      <c r="C119" s="19" t="s">
        <v>7677</v>
      </c>
      <c r="D119" s="20" t="s">
        <v>2662</v>
      </c>
      <c r="E119" s="21"/>
      <c r="F119" s="21" t="s">
        <v>7637</v>
      </c>
      <c r="G119" s="22"/>
      <c r="H119" s="452">
        <v>4000000</v>
      </c>
      <c r="I119" s="25"/>
      <c r="J119" s="24">
        <f t="shared" si="7"/>
        <v>437288650</v>
      </c>
      <c r="L119" s="246">
        <f t="shared" si="8"/>
        <v>4000000</v>
      </c>
      <c r="M119" s="477" t="s">
        <v>4803</v>
      </c>
      <c r="N119" s="73"/>
    </row>
    <row r="120" spans="1:14" s="74" customFormat="1" ht="25.5" x14ac:dyDescent="0.2">
      <c r="A120" s="25"/>
      <c r="B120" s="18">
        <v>10</v>
      </c>
      <c r="C120" s="19" t="s">
        <v>7671</v>
      </c>
      <c r="D120" s="20" t="s">
        <v>7672</v>
      </c>
      <c r="E120" s="21"/>
      <c r="F120" s="21" t="s">
        <v>7638</v>
      </c>
      <c r="G120" s="22"/>
      <c r="H120" s="452">
        <v>750000</v>
      </c>
      <c r="I120" s="25"/>
      <c r="J120" s="24">
        <f t="shared" si="7"/>
        <v>438038650</v>
      </c>
      <c r="L120" s="246">
        <f t="shared" si="8"/>
        <v>750000</v>
      </c>
      <c r="M120" s="477" t="s">
        <v>3613</v>
      </c>
      <c r="N120" s="73"/>
    </row>
    <row r="121" spans="1:14" s="74" customFormat="1" ht="25.5" x14ac:dyDescent="0.2">
      <c r="A121" s="25"/>
      <c r="B121" s="18">
        <v>10</v>
      </c>
      <c r="C121" s="19" t="s">
        <v>7673</v>
      </c>
      <c r="D121" s="20" t="s">
        <v>1753</v>
      </c>
      <c r="E121" s="21"/>
      <c r="F121" s="21" t="s">
        <v>7639</v>
      </c>
      <c r="G121" s="22"/>
      <c r="H121" s="452">
        <v>550000</v>
      </c>
      <c r="I121" s="25"/>
      <c r="J121" s="24">
        <f t="shared" si="7"/>
        <v>438588650</v>
      </c>
      <c r="L121" s="246">
        <f t="shared" si="8"/>
        <v>550000</v>
      </c>
      <c r="M121" s="477" t="s">
        <v>1468</v>
      </c>
      <c r="N121" s="73"/>
    </row>
    <row r="122" spans="1:14" s="74" customFormat="1" ht="25.5" x14ac:dyDescent="0.2">
      <c r="A122" s="25"/>
      <c r="B122" s="18">
        <v>10</v>
      </c>
      <c r="C122" s="19" t="s">
        <v>7674</v>
      </c>
      <c r="D122" s="20" t="s">
        <v>7000</v>
      </c>
      <c r="E122" s="21"/>
      <c r="F122" s="21" t="s">
        <v>7640</v>
      </c>
      <c r="G122" s="22"/>
      <c r="H122" s="452">
        <v>667000</v>
      </c>
      <c r="I122" s="25"/>
      <c r="J122" s="24">
        <f t="shared" si="7"/>
        <v>439255650</v>
      </c>
      <c r="L122" s="246">
        <f t="shared" si="8"/>
        <v>667000</v>
      </c>
      <c r="M122" s="477" t="s">
        <v>5585</v>
      </c>
      <c r="N122" s="73"/>
    </row>
    <row r="123" spans="1:14" s="74" customFormat="1" ht="30" x14ac:dyDescent="0.2">
      <c r="A123" s="25"/>
      <c r="B123" s="18">
        <v>10</v>
      </c>
      <c r="C123" s="19" t="s">
        <v>7675</v>
      </c>
      <c r="D123" s="20" t="s">
        <v>2627</v>
      </c>
      <c r="E123" s="84"/>
      <c r="F123" s="21" t="s">
        <v>7641</v>
      </c>
      <c r="G123" s="238"/>
      <c r="H123" s="452">
        <v>5000000</v>
      </c>
      <c r="I123" s="237"/>
      <c r="J123" s="24">
        <f t="shared" si="7"/>
        <v>444255650</v>
      </c>
      <c r="L123" s="246">
        <f t="shared" si="8"/>
        <v>5000000</v>
      </c>
      <c r="M123" s="477" t="s">
        <v>2462</v>
      </c>
      <c r="N123" s="73"/>
    </row>
    <row r="124" spans="1:14" s="74" customFormat="1" ht="30" x14ac:dyDescent="0.2">
      <c r="A124" s="25"/>
      <c r="B124" s="18">
        <v>10</v>
      </c>
      <c r="C124" s="10" t="s">
        <v>7676</v>
      </c>
      <c r="D124" s="301" t="s">
        <v>2601</v>
      </c>
      <c r="E124" s="13"/>
      <c r="F124" s="21" t="s">
        <v>7642</v>
      </c>
      <c r="G124" s="238"/>
      <c r="H124" s="452">
        <v>2550000</v>
      </c>
      <c r="I124" s="237"/>
      <c r="J124" s="24">
        <f t="shared" si="7"/>
        <v>446805650</v>
      </c>
      <c r="L124" s="246">
        <f t="shared" si="8"/>
        <v>2550000</v>
      </c>
      <c r="M124" s="477" t="s">
        <v>2462</v>
      </c>
      <c r="N124" s="73"/>
    </row>
    <row r="125" spans="1:14" s="74" customFormat="1" ht="25.5" x14ac:dyDescent="0.2">
      <c r="A125" s="25"/>
      <c r="B125" s="18">
        <v>10</v>
      </c>
      <c r="C125" s="10" t="s">
        <v>7679</v>
      </c>
      <c r="D125" s="301" t="s">
        <v>6084</v>
      </c>
      <c r="E125" s="13"/>
      <c r="F125" s="21" t="s">
        <v>7643</v>
      </c>
      <c r="G125" s="238"/>
      <c r="H125" s="452">
        <v>1020000</v>
      </c>
      <c r="I125" s="237"/>
      <c r="J125" s="24">
        <f t="shared" si="7"/>
        <v>447825650</v>
      </c>
      <c r="L125" s="246">
        <f t="shared" si="8"/>
        <v>1020000</v>
      </c>
      <c r="M125" s="477" t="s">
        <v>7680</v>
      </c>
      <c r="N125" s="73"/>
    </row>
    <row r="126" spans="1:14" s="74" customFormat="1" ht="25.5" x14ac:dyDescent="0.2">
      <c r="A126" s="25"/>
      <c r="B126" s="18">
        <v>10</v>
      </c>
      <c r="C126" s="10" t="s">
        <v>7681</v>
      </c>
      <c r="D126" s="301" t="s">
        <v>6084</v>
      </c>
      <c r="E126" s="13"/>
      <c r="F126" s="21" t="s">
        <v>7644</v>
      </c>
      <c r="G126" s="238"/>
      <c r="H126" s="452">
        <v>1000000</v>
      </c>
      <c r="I126" s="237"/>
      <c r="J126" s="24">
        <f t="shared" si="7"/>
        <v>448825650</v>
      </c>
      <c r="L126" s="246">
        <f t="shared" si="8"/>
        <v>1000000</v>
      </c>
      <c r="M126" s="477" t="s">
        <v>2820</v>
      </c>
      <c r="N126" s="73"/>
    </row>
    <row r="127" spans="1:14" s="74" customFormat="1" ht="24" customHeight="1" x14ac:dyDescent="0.2">
      <c r="A127" s="25"/>
      <c r="B127" s="18">
        <v>10</v>
      </c>
      <c r="C127" s="10" t="s">
        <v>7682</v>
      </c>
      <c r="D127" s="301" t="s">
        <v>2601</v>
      </c>
      <c r="E127" s="13"/>
      <c r="F127" s="21" t="s">
        <v>7645</v>
      </c>
      <c r="G127" s="238"/>
      <c r="H127" s="452">
        <v>2000000</v>
      </c>
      <c r="I127" s="237"/>
      <c r="J127" s="24">
        <f t="shared" ref="J127:J148" si="9">+J126+H127</f>
        <v>450825650</v>
      </c>
      <c r="L127" s="246">
        <f t="shared" si="8"/>
        <v>2000000</v>
      </c>
      <c r="M127" s="477" t="s">
        <v>4737</v>
      </c>
      <c r="N127" s="73"/>
    </row>
    <row r="128" spans="1:14" s="74" customFormat="1" ht="24" customHeight="1" x14ac:dyDescent="0.2">
      <c r="A128" s="25"/>
      <c r="B128" s="18">
        <v>10</v>
      </c>
      <c r="C128" s="10" t="s">
        <v>7590</v>
      </c>
      <c r="D128" s="301" t="s">
        <v>2627</v>
      </c>
      <c r="E128" s="13"/>
      <c r="F128" s="21" t="s">
        <v>7646</v>
      </c>
      <c r="G128" s="238"/>
      <c r="H128" s="452">
        <v>2000000</v>
      </c>
      <c r="I128" s="237"/>
      <c r="J128" s="24">
        <f t="shared" si="9"/>
        <v>452825650</v>
      </c>
      <c r="L128" s="246">
        <f t="shared" si="8"/>
        <v>2000000</v>
      </c>
      <c r="M128" s="477" t="s">
        <v>7683</v>
      </c>
      <c r="N128" s="73"/>
    </row>
    <row r="129" spans="1:14" s="74" customFormat="1" ht="24" customHeight="1" x14ac:dyDescent="0.2">
      <c r="A129" s="25"/>
      <c r="B129" s="18">
        <v>10</v>
      </c>
      <c r="C129" s="10" t="s">
        <v>4745</v>
      </c>
      <c r="D129" s="301" t="s">
        <v>6501</v>
      </c>
      <c r="E129" s="13"/>
      <c r="F129" s="21" t="s">
        <v>7647</v>
      </c>
      <c r="G129" s="238"/>
      <c r="H129" s="452">
        <v>200000000</v>
      </c>
      <c r="I129" s="237"/>
      <c r="J129" s="24">
        <f t="shared" si="9"/>
        <v>652825650</v>
      </c>
      <c r="L129" s="246">
        <f t="shared" si="8"/>
        <v>200000000</v>
      </c>
      <c r="M129" s="477" t="s">
        <v>222</v>
      </c>
      <c r="N129" s="73"/>
    </row>
    <row r="130" spans="1:14" s="74" customFormat="1" ht="30" x14ac:dyDescent="0.2">
      <c r="A130" s="25"/>
      <c r="B130" s="18">
        <v>10</v>
      </c>
      <c r="C130" s="10" t="s">
        <v>7684</v>
      </c>
      <c r="D130" s="301" t="s">
        <v>1830</v>
      </c>
      <c r="E130" s="13"/>
      <c r="F130" s="21" t="s">
        <v>7648</v>
      </c>
      <c r="G130" s="22"/>
      <c r="H130" s="452">
        <v>500000</v>
      </c>
      <c r="I130" s="25"/>
      <c r="J130" s="24">
        <f t="shared" si="9"/>
        <v>653325650</v>
      </c>
      <c r="L130" s="246">
        <f t="shared" si="8"/>
        <v>500000</v>
      </c>
      <c r="M130" s="477" t="s">
        <v>7685</v>
      </c>
      <c r="N130" s="73"/>
    </row>
    <row r="131" spans="1:14" s="74" customFormat="1" ht="30" x14ac:dyDescent="0.2">
      <c r="A131" s="25"/>
      <c r="B131" s="18">
        <v>11</v>
      </c>
      <c r="C131" s="10" t="s">
        <v>7686</v>
      </c>
      <c r="D131" s="301" t="s">
        <v>2627</v>
      </c>
      <c r="E131" s="13"/>
      <c r="F131" s="21" t="s">
        <v>7658</v>
      </c>
      <c r="G131" s="22"/>
      <c r="H131" s="283">
        <v>4000000</v>
      </c>
      <c r="I131" s="25"/>
      <c r="J131" s="24">
        <f t="shared" si="9"/>
        <v>657325650</v>
      </c>
      <c r="L131" s="246">
        <f t="shared" si="8"/>
        <v>4000000</v>
      </c>
      <c r="M131" s="477" t="s">
        <v>3098</v>
      </c>
      <c r="N131" s="73"/>
    </row>
    <row r="132" spans="1:14" s="74" customFormat="1" ht="30" x14ac:dyDescent="0.2">
      <c r="A132" s="25"/>
      <c r="B132" s="18">
        <v>11</v>
      </c>
      <c r="C132" s="19" t="s">
        <v>7687</v>
      </c>
      <c r="D132" s="302" t="s">
        <v>4343</v>
      </c>
      <c r="E132" s="21"/>
      <c r="F132" s="21" t="s">
        <v>7659</v>
      </c>
      <c r="G132" s="22"/>
      <c r="H132" s="283">
        <v>800000</v>
      </c>
      <c r="I132" s="25"/>
      <c r="J132" s="24">
        <f t="shared" si="9"/>
        <v>658125650</v>
      </c>
      <c r="L132" s="246">
        <f t="shared" si="8"/>
        <v>800000</v>
      </c>
      <c r="M132" s="477" t="s">
        <v>7688</v>
      </c>
      <c r="N132" s="73"/>
    </row>
    <row r="133" spans="1:14" s="74" customFormat="1" ht="25.5" x14ac:dyDescent="0.2">
      <c r="A133" s="25"/>
      <c r="B133" s="18">
        <v>11</v>
      </c>
      <c r="C133" s="19" t="s">
        <v>7689</v>
      </c>
      <c r="D133" s="302" t="s">
        <v>1219</v>
      </c>
      <c r="E133" s="21"/>
      <c r="F133" s="21" t="s">
        <v>7660</v>
      </c>
      <c r="G133" s="22"/>
      <c r="H133" s="283">
        <v>750000</v>
      </c>
      <c r="I133" s="237"/>
      <c r="J133" s="24">
        <f t="shared" si="9"/>
        <v>658875650</v>
      </c>
      <c r="L133" s="246">
        <f t="shared" si="8"/>
        <v>750000</v>
      </c>
      <c r="M133" s="477" t="s">
        <v>5594</v>
      </c>
      <c r="N133" s="73"/>
    </row>
    <row r="134" spans="1:14" s="74" customFormat="1" ht="25.5" x14ac:dyDescent="0.2">
      <c r="A134" s="25"/>
      <c r="B134" s="18">
        <v>11</v>
      </c>
      <c r="C134" s="19" t="s">
        <v>7689</v>
      </c>
      <c r="D134" s="302" t="s">
        <v>1219</v>
      </c>
      <c r="E134" s="21"/>
      <c r="F134" s="21" t="s">
        <v>7661</v>
      </c>
      <c r="G134" s="22"/>
      <c r="H134" s="283">
        <v>150000</v>
      </c>
      <c r="I134" s="237"/>
      <c r="J134" s="24">
        <f t="shared" si="9"/>
        <v>659025650</v>
      </c>
      <c r="L134" s="246">
        <f t="shared" si="8"/>
        <v>150000</v>
      </c>
      <c r="M134" s="477" t="s">
        <v>5594</v>
      </c>
      <c r="N134" s="73"/>
    </row>
    <row r="135" spans="1:14" s="74" customFormat="1" ht="30" x14ac:dyDescent="0.2">
      <c r="A135" s="25"/>
      <c r="B135" s="18">
        <v>11</v>
      </c>
      <c r="C135" s="19" t="s">
        <v>7690</v>
      </c>
      <c r="D135" s="302" t="s">
        <v>2601</v>
      </c>
      <c r="E135" s="21"/>
      <c r="F135" s="21" t="s">
        <v>7662</v>
      </c>
      <c r="G135" s="22"/>
      <c r="H135" s="283">
        <v>4000000</v>
      </c>
      <c r="I135" s="237"/>
      <c r="J135" s="24">
        <f t="shared" si="9"/>
        <v>663025650</v>
      </c>
      <c r="L135" s="246">
        <f t="shared" si="8"/>
        <v>4000000</v>
      </c>
      <c r="M135" s="67" t="s">
        <v>2437</v>
      </c>
      <c r="N135" s="73"/>
    </row>
    <row r="136" spans="1:14" s="74" customFormat="1" ht="26.25" x14ac:dyDescent="0.25">
      <c r="A136" s="17"/>
      <c r="B136" s="18">
        <v>11</v>
      </c>
      <c r="C136" s="19" t="s">
        <v>7691</v>
      </c>
      <c r="D136" s="302" t="s">
        <v>3967</v>
      </c>
      <c r="E136" s="21"/>
      <c r="F136" s="21" t="s">
        <v>7663</v>
      </c>
      <c r="G136" s="22"/>
      <c r="H136" s="283">
        <v>900000</v>
      </c>
      <c r="I136" s="374"/>
      <c r="J136" s="24">
        <f t="shared" si="9"/>
        <v>663925650</v>
      </c>
      <c r="L136" s="246">
        <f t="shared" si="8"/>
        <v>900000</v>
      </c>
      <c r="M136" s="67" t="s">
        <v>7692</v>
      </c>
      <c r="N136" s="73"/>
    </row>
    <row r="137" spans="1:14" s="74" customFormat="1" ht="25.5" x14ac:dyDescent="0.25">
      <c r="A137" s="17"/>
      <c r="B137" s="18">
        <v>11</v>
      </c>
      <c r="C137" s="19" t="s">
        <v>7693</v>
      </c>
      <c r="D137" s="302" t="s">
        <v>3967</v>
      </c>
      <c r="E137" s="21"/>
      <c r="F137" s="21" t="s">
        <v>7664</v>
      </c>
      <c r="G137" s="22"/>
      <c r="H137" s="283">
        <v>850000</v>
      </c>
      <c r="I137" s="374"/>
      <c r="J137" s="24">
        <f t="shared" si="9"/>
        <v>664775650</v>
      </c>
      <c r="L137" s="246">
        <f t="shared" si="8"/>
        <v>850000</v>
      </c>
      <c r="M137" s="67" t="s">
        <v>2826</v>
      </c>
      <c r="N137" s="73"/>
    </row>
    <row r="138" spans="1:14" s="74" customFormat="1" ht="26.25" x14ac:dyDescent="0.25">
      <c r="A138" s="17"/>
      <c r="B138" s="18">
        <v>11</v>
      </c>
      <c r="C138" s="19" t="s">
        <v>7694</v>
      </c>
      <c r="D138" s="302" t="s">
        <v>4490</v>
      </c>
      <c r="E138" s="21"/>
      <c r="F138" s="21" t="s">
        <v>7665</v>
      </c>
      <c r="G138" s="22"/>
      <c r="H138" s="283">
        <v>900000</v>
      </c>
      <c r="I138" s="374"/>
      <c r="J138" s="24">
        <f t="shared" si="9"/>
        <v>665675650</v>
      </c>
      <c r="L138" s="246">
        <f t="shared" si="8"/>
        <v>900000</v>
      </c>
      <c r="M138" s="67" t="s">
        <v>6486</v>
      </c>
      <c r="N138" s="73"/>
    </row>
    <row r="139" spans="1:14" s="74" customFormat="1" ht="26.25" x14ac:dyDescent="0.25">
      <c r="A139" s="17"/>
      <c r="B139" s="18">
        <v>11</v>
      </c>
      <c r="C139" s="19" t="s">
        <v>7695</v>
      </c>
      <c r="D139" s="302" t="s">
        <v>3967</v>
      </c>
      <c r="E139" s="21"/>
      <c r="F139" s="21" t="s">
        <v>7666</v>
      </c>
      <c r="G139" s="22"/>
      <c r="H139" s="283">
        <v>700000</v>
      </c>
      <c r="I139" s="374"/>
      <c r="J139" s="24">
        <f t="shared" si="9"/>
        <v>666375650</v>
      </c>
      <c r="L139" s="246">
        <f t="shared" si="8"/>
        <v>700000</v>
      </c>
      <c r="M139" s="67" t="s">
        <v>7696</v>
      </c>
      <c r="N139" s="73"/>
    </row>
    <row r="140" spans="1:14" s="74" customFormat="1" ht="26.25" x14ac:dyDescent="0.25">
      <c r="A140" s="17"/>
      <c r="B140" s="18">
        <v>11</v>
      </c>
      <c r="C140" s="19" t="s">
        <v>7697</v>
      </c>
      <c r="D140" s="302" t="s">
        <v>1244</v>
      </c>
      <c r="E140" s="21"/>
      <c r="F140" s="21" t="s">
        <v>7667</v>
      </c>
      <c r="G140" s="22"/>
      <c r="H140" s="283">
        <v>950000</v>
      </c>
      <c r="I140" s="374"/>
      <c r="J140" s="24">
        <f t="shared" si="9"/>
        <v>667325650</v>
      </c>
      <c r="L140" s="246">
        <f t="shared" si="8"/>
        <v>950000</v>
      </c>
      <c r="M140" s="67" t="s">
        <v>3848</v>
      </c>
      <c r="N140" s="73"/>
    </row>
    <row r="141" spans="1:14" s="74" customFormat="1" ht="26.25" x14ac:dyDescent="0.25">
      <c r="A141" s="17"/>
      <c r="B141" s="18">
        <v>11</v>
      </c>
      <c r="C141" s="19" t="s">
        <v>7706</v>
      </c>
      <c r="D141" s="302" t="s">
        <v>1753</v>
      </c>
      <c r="E141" s="21"/>
      <c r="F141" s="21" t="s">
        <v>7698</v>
      </c>
      <c r="G141" s="22"/>
      <c r="H141" s="283">
        <v>600000</v>
      </c>
      <c r="I141" s="374"/>
      <c r="J141" s="24">
        <f t="shared" si="9"/>
        <v>667925650</v>
      </c>
      <c r="L141" s="246">
        <f t="shared" si="8"/>
        <v>600000</v>
      </c>
      <c r="M141" s="67" t="s">
        <v>1875</v>
      </c>
      <c r="N141" s="73"/>
    </row>
    <row r="142" spans="1:14" s="74" customFormat="1" ht="30" x14ac:dyDescent="0.25">
      <c r="A142" s="17"/>
      <c r="B142" s="18">
        <v>11</v>
      </c>
      <c r="C142" s="19" t="s">
        <v>7707</v>
      </c>
      <c r="D142" s="302" t="s">
        <v>4343</v>
      </c>
      <c r="E142" s="21"/>
      <c r="F142" s="21" t="s">
        <v>7699</v>
      </c>
      <c r="G142" s="22"/>
      <c r="H142" s="283">
        <v>5000000</v>
      </c>
      <c r="I142" s="374"/>
      <c r="J142" s="24">
        <f t="shared" si="9"/>
        <v>672925650</v>
      </c>
      <c r="L142" s="246">
        <f t="shared" si="8"/>
        <v>5000000</v>
      </c>
      <c r="M142" s="67" t="s">
        <v>7708</v>
      </c>
      <c r="N142" s="73"/>
    </row>
    <row r="143" spans="1:14" s="74" customFormat="1" ht="26.25" x14ac:dyDescent="0.25">
      <c r="A143" s="17"/>
      <c r="B143" s="18">
        <v>11</v>
      </c>
      <c r="C143" s="19" t="s">
        <v>7709</v>
      </c>
      <c r="D143" s="302" t="s">
        <v>3967</v>
      </c>
      <c r="E143" s="21"/>
      <c r="F143" s="21" t="s">
        <v>7700</v>
      </c>
      <c r="G143" s="22"/>
      <c r="H143" s="283">
        <v>1000000</v>
      </c>
      <c r="I143" s="374"/>
      <c r="J143" s="24">
        <f t="shared" si="9"/>
        <v>673925650</v>
      </c>
      <c r="L143" s="246">
        <f t="shared" si="8"/>
        <v>1000000</v>
      </c>
      <c r="M143" s="67" t="s">
        <v>7710</v>
      </c>
      <c r="N143" s="73"/>
    </row>
    <row r="144" spans="1:14" s="74" customFormat="1" ht="30" x14ac:dyDescent="0.2">
      <c r="A144" s="25"/>
      <c r="B144" s="18">
        <v>11</v>
      </c>
      <c r="C144" s="19" t="s">
        <v>7711</v>
      </c>
      <c r="D144" s="302" t="s">
        <v>2627</v>
      </c>
      <c r="E144" s="21"/>
      <c r="F144" s="21" t="s">
        <v>7701</v>
      </c>
      <c r="G144" s="22"/>
      <c r="H144" s="283">
        <v>2000000</v>
      </c>
      <c r="I144" s="374"/>
      <c r="J144" s="24">
        <f t="shared" si="9"/>
        <v>675925650</v>
      </c>
      <c r="L144" s="246">
        <f t="shared" si="8"/>
        <v>2000000</v>
      </c>
      <c r="M144" s="67" t="s">
        <v>3829</v>
      </c>
      <c r="N144" s="73"/>
    </row>
    <row r="145" spans="1:14" s="74" customFormat="1" ht="25.5" x14ac:dyDescent="0.2">
      <c r="A145" s="25"/>
      <c r="B145" s="18">
        <v>11</v>
      </c>
      <c r="C145" s="19" t="s">
        <v>7712</v>
      </c>
      <c r="D145" s="302" t="s">
        <v>1244</v>
      </c>
      <c r="E145" s="21"/>
      <c r="F145" s="21" t="s">
        <v>7702</v>
      </c>
      <c r="G145" s="22"/>
      <c r="H145" s="283">
        <v>550000</v>
      </c>
      <c r="I145" s="374"/>
      <c r="J145" s="24">
        <f t="shared" si="9"/>
        <v>676475650</v>
      </c>
      <c r="L145" s="246">
        <f t="shared" si="8"/>
        <v>550000</v>
      </c>
      <c r="M145" s="67" t="s">
        <v>3732</v>
      </c>
      <c r="N145" s="73"/>
    </row>
    <row r="146" spans="1:14" s="74" customFormat="1" ht="25.5" x14ac:dyDescent="0.2">
      <c r="A146" s="25"/>
      <c r="B146" s="18">
        <v>11</v>
      </c>
      <c r="C146" s="19" t="s">
        <v>7713</v>
      </c>
      <c r="D146" s="302" t="s">
        <v>4490</v>
      </c>
      <c r="E146" s="21"/>
      <c r="F146" s="21" t="s">
        <v>7703</v>
      </c>
      <c r="G146" s="22"/>
      <c r="H146" s="283">
        <v>950000</v>
      </c>
      <c r="I146" s="374"/>
      <c r="J146" s="24">
        <f t="shared" si="9"/>
        <v>677425650</v>
      </c>
      <c r="L146" s="246">
        <f t="shared" si="8"/>
        <v>950000</v>
      </c>
      <c r="M146" s="67" t="s">
        <v>7327</v>
      </c>
      <c r="N146" s="73"/>
    </row>
    <row r="147" spans="1:14" s="74" customFormat="1" ht="25.5" x14ac:dyDescent="0.2">
      <c r="A147" s="25"/>
      <c r="B147" s="18">
        <v>11</v>
      </c>
      <c r="C147" s="19" t="s">
        <v>7714</v>
      </c>
      <c r="D147" s="302" t="s">
        <v>1594</v>
      </c>
      <c r="E147" s="21"/>
      <c r="F147" s="21" t="s">
        <v>7704</v>
      </c>
      <c r="G147" s="22"/>
      <c r="H147" s="283">
        <v>1000000</v>
      </c>
      <c r="I147" s="373"/>
      <c r="J147" s="24">
        <f t="shared" si="9"/>
        <v>678425650</v>
      </c>
      <c r="L147" s="246">
        <f t="shared" si="8"/>
        <v>1000000</v>
      </c>
      <c r="M147" s="67" t="s">
        <v>6507</v>
      </c>
      <c r="N147" s="73"/>
    </row>
    <row r="148" spans="1:14" s="74" customFormat="1" ht="25.5" x14ac:dyDescent="0.2">
      <c r="A148" s="25"/>
      <c r="B148" s="18">
        <v>11</v>
      </c>
      <c r="C148" s="19" t="s">
        <v>7715</v>
      </c>
      <c r="D148" s="302" t="s">
        <v>1244</v>
      </c>
      <c r="E148" s="21"/>
      <c r="F148" s="21" t="s">
        <v>7705</v>
      </c>
      <c r="G148" s="22"/>
      <c r="H148" s="283">
        <v>850000</v>
      </c>
      <c r="I148" s="373"/>
      <c r="J148" s="24">
        <f t="shared" si="9"/>
        <v>679275650</v>
      </c>
      <c r="L148" s="246">
        <f t="shared" si="8"/>
        <v>850000</v>
      </c>
      <c r="M148" s="67" t="s">
        <v>3546</v>
      </c>
      <c r="N148" s="73"/>
    </row>
    <row r="149" spans="1:14" s="74" customFormat="1" ht="25.5" x14ac:dyDescent="0.2">
      <c r="A149" s="25"/>
      <c r="B149" s="18">
        <v>11</v>
      </c>
      <c r="C149" s="19" t="s">
        <v>7775</v>
      </c>
      <c r="D149" s="302" t="s">
        <v>5385</v>
      </c>
      <c r="E149" s="21"/>
      <c r="F149" s="21" t="s">
        <v>7734</v>
      </c>
      <c r="G149" s="22"/>
      <c r="H149" s="283">
        <v>1000000</v>
      </c>
      <c r="I149" s="373"/>
      <c r="J149" s="24">
        <f>+J148+H149</f>
        <v>680275650</v>
      </c>
      <c r="L149" s="246">
        <f t="shared" si="8"/>
        <v>1000000</v>
      </c>
      <c r="M149" s="67" t="s">
        <v>7776</v>
      </c>
      <c r="N149" s="73"/>
    </row>
    <row r="150" spans="1:14" s="74" customFormat="1" ht="25.5" x14ac:dyDescent="0.2">
      <c r="A150" s="25"/>
      <c r="B150" s="243">
        <v>11</v>
      </c>
      <c r="C150" s="94" t="s">
        <v>7731</v>
      </c>
      <c r="D150" s="244"/>
      <c r="E150" s="84"/>
      <c r="F150" s="84" t="s">
        <v>7717</v>
      </c>
      <c r="G150" s="238"/>
      <c r="H150" s="282"/>
      <c r="I150" s="374">
        <v>400000</v>
      </c>
      <c r="J150" s="24">
        <f>+J149-I150</f>
        <v>679875650</v>
      </c>
      <c r="K150" s="263" t="s">
        <v>7732</v>
      </c>
      <c r="L150" s="246">
        <f t="shared" ref="L150:L156" si="10">-I150</f>
        <v>-400000</v>
      </c>
      <c r="M150" s="224"/>
      <c r="N150" s="73"/>
    </row>
    <row r="151" spans="1:14" s="74" customFormat="1" ht="25.5" x14ac:dyDescent="0.2">
      <c r="A151" s="25"/>
      <c r="B151" s="243">
        <v>12</v>
      </c>
      <c r="C151" s="94" t="s">
        <v>7723</v>
      </c>
      <c r="D151" s="244"/>
      <c r="E151" s="84"/>
      <c r="F151" s="84" t="s">
        <v>7718</v>
      </c>
      <c r="G151" s="238"/>
      <c r="H151" s="282"/>
      <c r="I151" s="374">
        <v>405000</v>
      </c>
      <c r="J151" s="24">
        <f t="shared" ref="J151:J156" si="11">+J150-I151</f>
        <v>679470650</v>
      </c>
      <c r="K151" s="263" t="s">
        <v>5331</v>
      </c>
      <c r="L151" s="246">
        <f t="shared" si="10"/>
        <v>-405000</v>
      </c>
      <c r="M151" s="224" t="s">
        <v>434</v>
      </c>
      <c r="N151" s="73"/>
    </row>
    <row r="152" spans="1:14" s="74" customFormat="1" ht="25.5" x14ac:dyDescent="0.2">
      <c r="A152" s="25"/>
      <c r="B152" s="243">
        <v>12</v>
      </c>
      <c r="C152" s="94" t="s">
        <v>7724</v>
      </c>
      <c r="D152" s="244"/>
      <c r="E152" s="84"/>
      <c r="F152" s="84" t="s">
        <v>7719</v>
      </c>
      <c r="G152" s="238"/>
      <c r="H152" s="282"/>
      <c r="I152" s="374">
        <v>14084500</v>
      </c>
      <c r="J152" s="24">
        <f t="shared" si="11"/>
        <v>665386150</v>
      </c>
      <c r="K152" s="263" t="s">
        <v>5332</v>
      </c>
      <c r="L152" s="246">
        <f t="shared" si="10"/>
        <v>-14084500</v>
      </c>
      <c r="M152" s="224" t="s">
        <v>141</v>
      </c>
      <c r="N152" s="73"/>
    </row>
    <row r="153" spans="1:14" s="74" customFormat="1" ht="38.25" x14ac:dyDescent="0.2">
      <c r="A153" s="25"/>
      <c r="B153" s="243">
        <v>12</v>
      </c>
      <c r="C153" s="94" t="s">
        <v>7725</v>
      </c>
      <c r="D153" s="244"/>
      <c r="E153" s="84"/>
      <c r="F153" s="84" t="s">
        <v>7720</v>
      </c>
      <c r="G153" s="238"/>
      <c r="H153" s="429"/>
      <c r="I153" s="374">
        <v>268591750</v>
      </c>
      <c r="J153" s="24">
        <f t="shared" si="11"/>
        <v>396794400</v>
      </c>
      <c r="K153" s="263" t="s">
        <v>5332</v>
      </c>
      <c r="L153" s="246">
        <f t="shared" si="10"/>
        <v>-268591750</v>
      </c>
      <c r="M153" s="224" t="s">
        <v>141</v>
      </c>
      <c r="N153" s="73"/>
    </row>
    <row r="154" spans="1:14" s="74" customFormat="1" ht="25.5" x14ac:dyDescent="0.2">
      <c r="A154" s="25"/>
      <c r="B154" s="243">
        <v>12</v>
      </c>
      <c r="C154" s="94" t="s">
        <v>7726</v>
      </c>
      <c r="D154" s="244"/>
      <c r="E154" s="84"/>
      <c r="F154" s="84" t="s">
        <v>7721</v>
      </c>
      <c r="G154" s="238"/>
      <c r="H154" s="429"/>
      <c r="I154" s="374">
        <v>11633000</v>
      </c>
      <c r="J154" s="24">
        <f t="shared" si="11"/>
        <v>385161400</v>
      </c>
      <c r="K154" s="263" t="s">
        <v>5332</v>
      </c>
      <c r="L154" s="246">
        <f t="shared" si="10"/>
        <v>-11633000</v>
      </c>
      <c r="M154" s="224" t="s">
        <v>141</v>
      </c>
      <c r="N154" s="73"/>
    </row>
    <row r="155" spans="1:14" s="74" customFormat="1" ht="25.5" x14ac:dyDescent="0.2">
      <c r="A155" s="25"/>
      <c r="B155" s="243">
        <v>12</v>
      </c>
      <c r="C155" s="94" t="s">
        <v>7727</v>
      </c>
      <c r="D155" s="244"/>
      <c r="E155" s="84"/>
      <c r="F155" s="84" t="s">
        <v>7722</v>
      </c>
      <c r="G155" s="238"/>
      <c r="H155" s="429"/>
      <c r="I155" s="374">
        <v>1255000</v>
      </c>
      <c r="J155" s="24">
        <f t="shared" si="11"/>
        <v>383906400</v>
      </c>
      <c r="K155" s="35" t="s">
        <v>5870</v>
      </c>
      <c r="L155" s="246">
        <f t="shared" si="10"/>
        <v>-1255000</v>
      </c>
      <c r="M155" s="224" t="s">
        <v>1270</v>
      </c>
      <c r="N155" s="73"/>
    </row>
    <row r="156" spans="1:14" s="74" customFormat="1" ht="25.5" x14ac:dyDescent="0.2">
      <c r="A156" s="237"/>
      <c r="B156" s="243">
        <v>12</v>
      </c>
      <c r="C156" s="94" t="s">
        <v>7733</v>
      </c>
      <c r="D156" s="244"/>
      <c r="E156" s="84"/>
      <c r="F156" s="84" t="s">
        <v>7728</v>
      </c>
      <c r="G156" s="238"/>
      <c r="H156" s="282"/>
      <c r="I156" s="374">
        <v>8139600</v>
      </c>
      <c r="J156" s="24">
        <f t="shared" si="11"/>
        <v>375766800</v>
      </c>
      <c r="K156" s="35" t="s">
        <v>5332</v>
      </c>
      <c r="L156" s="246">
        <f t="shared" si="10"/>
        <v>-8139600</v>
      </c>
      <c r="M156" s="399" t="s">
        <v>141</v>
      </c>
      <c r="N156" s="73"/>
    </row>
    <row r="157" spans="1:14" s="74" customFormat="1" ht="25.5" x14ac:dyDescent="0.2">
      <c r="A157" s="237"/>
      <c r="B157" s="18">
        <v>13</v>
      </c>
      <c r="C157" s="19" t="s">
        <v>7777</v>
      </c>
      <c r="D157" s="302" t="s">
        <v>3967</v>
      </c>
      <c r="E157" s="84"/>
      <c r="F157" s="21" t="s">
        <v>7735</v>
      </c>
      <c r="G157" s="238"/>
      <c r="H157" s="283">
        <v>750000</v>
      </c>
      <c r="I157" s="374"/>
      <c r="J157" s="24">
        <f>+J156+H157</f>
        <v>376516800</v>
      </c>
      <c r="K157" s="35"/>
      <c r="L157" s="246">
        <f>+H157</f>
        <v>750000</v>
      </c>
      <c r="M157" s="399" t="s">
        <v>4051</v>
      </c>
      <c r="N157" s="73"/>
    </row>
    <row r="158" spans="1:14" s="74" customFormat="1" ht="25.5" x14ac:dyDescent="0.2">
      <c r="A158" s="237"/>
      <c r="B158" s="18">
        <v>13</v>
      </c>
      <c r="C158" s="19" t="s">
        <v>7778</v>
      </c>
      <c r="D158" s="302" t="s">
        <v>1219</v>
      </c>
      <c r="E158" s="84"/>
      <c r="F158" s="21" t="s">
        <v>7736</v>
      </c>
      <c r="G158" s="238"/>
      <c r="H158" s="283">
        <v>400000</v>
      </c>
      <c r="I158" s="374"/>
      <c r="J158" s="24">
        <f t="shared" ref="J158:J188" si="12">+J157+H158</f>
        <v>376916800</v>
      </c>
      <c r="K158" s="35"/>
      <c r="L158" s="246">
        <f t="shared" ref="L158:L188" si="13">+H158</f>
        <v>400000</v>
      </c>
      <c r="M158" s="399" t="s">
        <v>2385</v>
      </c>
      <c r="N158" s="73"/>
    </row>
    <row r="159" spans="1:14" s="38" customFormat="1" ht="25.5" x14ac:dyDescent="0.2">
      <c r="A159" s="81"/>
      <c r="B159" s="18">
        <v>13</v>
      </c>
      <c r="C159" s="77" t="s">
        <v>7779</v>
      </c>
      <c r="D159" s="302" t="s">
        <v>1219</v>
      </c>
      <c r="E159" s="84"/>
      <c r="F159" s="21" t="s">
        <v>7737</v>
      </c>
      <c r="G159" s="84"/>
      <c r="H159" s="283">
        <v>400000</v>
      </c>
      <c r="I159" s="375"/>
      <c r="J159" s="24">
        <f t="shared" si="12"/>
        <v>377316800</v>
      </c>
      <c r="K159" s="80"/>
      <c r="L159" s="246">
        <f t="shared" si="13"/>
        <v>400000</v>
      </c>
      <c r="M159" s="400" t="s">
        <v>7780</v>
      </c>
    </row>
    <row r="160" spans="1:14" s="38" customFormat="1" ht="30" x14ac:dyDescent="0.2">
      <c r="A160" s="81"/>
      <c r="B160" s="18">
        <v>13</v>
      </c>
      <c r="C160" s="77" t="s">
        <v>7781</v>
      </c>
      <c r="D160" s="302" t="s">
        <v>2601</v>
      </c>
      <c r="E160" s="84"/>
      <c r="F160" s="21" t="s">
        <v>7738</v>
      </c>
      <c r="G160" s="84"/>
      <c r="H160" s="283">
        <v>1200000</v>
      </c>
      <c r="I160" s="375"/>
      <c r="J160" s="24">
        <f t="shared" si="12"/>
        <v>378516800</v>
      </c>
      <c r="K160" s="80"/>
      <c r="L160" s="246">
        <f t="shared" si="13"/>
        <v>1200000</v>
      </c>
      <c r="M160" s="400" t="s">
        <v>3100</v>
      </c>
    </row>
    <row r="161" spans="1:14" s="38" customFormat="1" ht="30" x14ac:dyDescent="0.2">
      <c r="A161" s="81"/>
      <c r="B161" s="18">
        <v>13</v>
      </c>
      <c r="C161" s="77" t="s">
        <v>6894</v>
      </c>
      <c r="D161" s="302" t="s">
        <v>3118</v>
      </c>
      <c r="E161" s="84"/>
      <c r="F161" s="21" t="s">
        <v>7739</v>
      </c>
      <c r="G161" s="84"/>
      <c r="H161" s="283">
        <v>700000</v>
      </c>
      <c r="I161" s="375"/>
      <c r="J161" s="24">
        <f t="shared" si="12"/>
        <v>379216800</v>
      </c>
      <c r="K161" s="80"/>
      <c r="L161" s="246">
        <f t="shared" si="13"/>
        <v>700000</v>
      </c>
      <c r="M161" s="400" t="s">
        <v>5513</v>
      </c>
    </row>
    <row r="162" spans="1:14" s="38" customFormat="1" ht="30" x14ac:dyDescent="0.2">
      <c r="A162" s="81"/>
      <c r="B162" s="18">
        <v>13</v>
      </c>
      <c r="C162" s="77" t="s">
        <v>7782</v>
      </c>
      <c r="D162" s="302" t="s">
        <v>2601</v>
      </c>
      <c r="E162" s="21"/>
      <c r="F162" s="21" t="s">
        <v>7740</v>
      </c>
      <c r="G162" s="84"/>
      <c r="H162" s="283">
        <v>12150000</v>
      </c>
      <c r="I162" s="375"/>
      <c r="J162" s="24">
        <f t="shared" si="12"/>
        <v>391366800</v>
      </c>
      <c r="K162" s="80"/>
      <c r="L162" s="246">
        <f t="shared" si="13"/>
        <v>12150000</v>
      </c>
      <c r="M162" s="400" t="s">
        <v>3429</v>
      </c>
    </row>
    <row r="163" spans="1:14" s="38" customFormat="1" ht="30" x14ac:dyDescent="0.2">
      <c r="A163" s="81"/>
      <c r="B163" s="18">
        <v>13</v>
      </c>
      <c r="C163" s="77" t="s">
        <v>7783</v>
      </c>
      <c r="D163" s="302" t="s">
        <v>3118</v>
      </c>
      <c r="E163" s="21"/>
      <c r="F163" s="21" t="s">
        <v>7741</v>
      </c>
      <c r="G163" s="84"/>
      <c r="H163" s="283">
        <v>2500000</v>
      </c>
      <c r="I163" s="375"/>
      <c r="J163" s="24">
        <f t="shared" si="12"/>
        <v>393866800</v>
      </c>
      <c r="K163" s="80"/>
      <c r="L163" s="246">
        <f t="shared" si="13"/>
        <v>2500000</v>
      </c>
      <c r="M163" s="400" t="s">
        <v>7179</v>
      </c>
    </row>
    <row r="164" spans="1:14" s="38" customFormat="1" ht="30" x14ac:dyDescent="0.2">
      <c r="A164" s="81"/>
      <c r="B164" s="18">
        <v>13</v>
      </c>
      <c r="C164" s="77" t="s">
        <v>7784</v>
      </c>
      <c r="D164" s="302" t="s">
        <v>4343</v>
      </c>
      <c r="E164" s="21"/>
      <c r="F164" s="21" t="s">
        <v>7742</v>
      </c>
      <c r="G164" s="84"/>
      <c r="H164" s="283">
        <v>2500000</v>
      </c>
      <c r="I164" s="375"/>
      <c r="J164" s="24">
        <f t="shared" si="12"/>
        <v>396366800</v>
      </c>
      <c r="K164" s="80"/>
      <c r="L164" s="246">
        <f t="shared" si="13"/>
        <v>2500000</v>
      </c>
      <c r="M164" s="400" t="s">
        <v>7471</v>
      </c>
    </row>
    <row r="165" spans="1:14" s="38" customFormat="1" ht="30" x14ac:dyDescent="0.2">
      <c r="A165" s="81"/>
      <c r="B165" s="18">
        <v>13</v>
      </c>
      <c r="C165" s="77" t="s">
        <v>7785</v>
      </c>
      <c r="D165" s="302" t="s">
        <v>219</v>
      </c>
      <c r="E165" s="21"/>
      <c r="F165" s="21" t="s">
        <v>7743</v>
      </c>
      <c r="G165" s="84"/>
      <c r="H165" s="283">
        <v>3000000</v>
      </c>
      <c r="I165" s="375"/>
      <c r="J165" s="24">
        <f t="shared" si="12"/>
        <v>399366800</v>
      </c>
      <c r="K165" s="80"/>
      <c r="L165" s="246">
        <f t="shared" si="13"/>
        <v>3000000</v>
      </c>
      <c r="M165" s="400" t="s">
        <v>7786</v>
      </c>
    </row>
    <row r="166" spans="1:14" s="38" customFormat="1" ht="25.5" x14ac:dyDescent="0.2">
      <c r="A166" s="81"/>
      <c r="B166" s="18">
        <v>13</v>
      </c>
      <c r="C166" s="77" t="s">
        <v>7787</v>
      </c>
      <c r="D166" s="302" t="s">
        <v>4490</v>
      </c>
      <c r="E166" s="21"/>
      <c r="F166" s="21" t="s">
        <v>7744</v>
      </c>
      <c r="G166" s="84"/>
      <c r="H166" s="283">
        <v>800000</v>
      </c>
      <c r="I166" s="375"/>
      <c r="J166" s="24">
        <f t="shared" si="12"/>
        <v>400166800</v>
      </c>
      <c r="K166" s="80"/>
      <c r="L166" s="246">
        <f t="shared" si="13"/>
        <v>800000</v>
      </c>
      <c r="M166" s="400" t="s">
        <v>5432</v>
      </c>
    </row>
    <row r="167" spans="1:14" s="38" customFormat="1" ht="30" x14ac:dyDescent="0.2">
      <c r="A167" s="81"/>
      <c r="B167" s="18">
        <v>13</v>
      </c>
      <c r="C167" s="77" t="s">
        <v>7788</v>
      </c>
      <c r="D167" s="302" t="s">
        <v>4343</v>
      </c>
      <c r="E167" s="21"/>
      <c r="F167" s="21" t="s">
        <v>7745</v>
      </c>
      <c r="G167" s="84"/>
      <c r="H167" s="283">
        <v>2000000</v>
      </c>
      <c r="I167" s="375"/>
      <c r="J167" s="24">
        <f t="shared" si="12"/>
        <v>402166800</v>
      </c>
      <c r="K167" s="80"/>
      <c r="L167" s="246">
        <f t="shared" si="13"/>
        <v>2000000</v>
      </c>
      <c r="M167" s="400" t="s">
        <v>7789</v>
      </c>
    </row>
    <row r="168" spans="1:14" s="38" customFormat="1" ht="25.5" x14ac:dyDescent="0.2">
      <c r="A168" s="81"/>
      <c r="B168" s="18">
        <v>13</v>
      </c>
      <c r="C168" s="187" t="s">
        <v>7790</v>
      </c>
      <c r="D168" s="301" t="s">
        <v>5931</v>
      </c>
      <c r="E168" s="13"/>
      <c r="F168" s="21" t="s">
        <v>7746</v>
      </c>
      <c r="G168" s="84"/>
      <c r="H168" s="283">
        <v>950000</v>
      </c>
      <c r="I168" s="125"/>
      <c r="J168" s="24">
        <f t="shared" si="12"/>
        <v>403116800</v>
      </c>
      <c r="K168" s="80"/>
      <c r="L168" s="246">
        <f t="shared" si="13"/>
        <v>950000</v>
      </c>
      <c r="M168" s="347" t="s">
        <v>7317</v>
      </c>
    </row>
    <row r="169" spans="1:14" s="38" customFormat="1" ht="30" x14ac:dyDescent="0.2">
      <c r="A169" s="81"/>
      <c r="B169" s="18">
        <v>13</v>
      </c>
      <c r="C169" s="187" t="s">
        <v>7791</v>
      </c>
      <c r="D169" s="301" t="s">
        <v>4343</v>
      </c>
      <c r="E169" s="13"/>
      <c r="F169" s="21" t="s">
        <v>7747</v>
      </c>
      <c r="G169" s="84"/>
      <c r="H169" s="283">
        <v>900000</v>
      </c>
      <c r="I169" s="125"/>
      <c r="J169" s="24">
        <f t="shared" si="12"/>
        <v>404016800</v>
      </c>
      <c r="K169" s="80"/>
      <c r="L169" s="246">
        <f t="shared" si="13"/>
        <v>900000</v>
      </c>
      <c r="M169" s="347" t="s">
        <v>6521</v>
      </c>
    </row>
    <row r="170" spans="1:14" s="38" customFormat="1" ht="25.5" x14ac:dyDescent="0.2">
      <c r="A170" s="75"/>
      <c r="B170" s="18">
        <v>13</v>
      </c>
      <c r="C170" s="187" t="s">
        <v>7792</v>
      </c>
      <c r="D170" s="301" t="s">
        <v>7468</v>
      </c>
      <c r="E170" s="13"/>
      <c r="F170" s="21" t="s">
        <v>7748</v>
      </c>
      <c r="G170" s="84"/>
      <c r="H170" s="283">
        <v>1000000</v>
      </c>
      <c r="I170" s="312"/>
      <c r="J170" s="24">
        <f t="shared" si="12"/>
        <v>405016800</v>
      </c>
      <c r="K170" s="80"/>
      <c r="L170" s="246">
        <f t="shared" si="13"/>
        <v>1000000</v>
      </c>
      <c r="M170" s="347" t="s">
        <v>7022</v>
      </c>
    </row>
    <row r="171" spans="1:14" s="38" customFormat="1" ht="25.5" x14ac:dyDescent="0.2">
      <c r="A171" s="75"/>
      <c r="B171" s="18">
        <v>13</v>
      </c>
      <c r="C171" s="187" t="s">
        <v>7793</v>
      </c>
      <c r="D171" s="301" t="s">
        <v>1385</v>
      </c>
      <c r="E171" s="13"/>
      <c r="F171" s="21" t="s">
        <v>7749</v>
      </c>
      <c r="G171" s="84"/>
      <c r="H171" s="283">
        <v>1420000</v>
      </c>
      <c r="I171" s="312"/>
      <c r="J171" s="24">
        <f t="shared" si="12"/>
        <v>406436800</v>
      </c>
      <c r="K171" s="80"/>
      <c r="L171" s="246">
        <f t="shared" si="13"/>
        <v>1420000</v>
      </c>
      <c r="M171" s="401" t="s">
        <v>2365</v>
      </c>
    </row>
    <row r="172" spans="1:14" s="38" customFormat="1" ht="30" x14ac:dyDescent="0.2">
      <c r="A172" s="75"/>
      <c r="B172" s="18">
        <v>13</v>
      </c>
      <c r="C172" s="77" t="s">
        <v>7794</v>
      </c>
      <c r="D172" s="302" t="s">
        <v>3118</v>
      </c>
      <c r="E172" s="21"/>
      <c r="F172" s="21" t="s">
        <v>7750</v>
      </c>
      <c r="G172" s="21"/>
      <c r="H172" s="407">
        <v>1000000</v>
      </c>
      <c r="I172" s="136"/>
      <c r="J172" s="24">
        <f t="shared" si="12"/>
        <v>407436800</v>
      </c>
      <c r="K172" s="80"/>
      <c r="L172" s="246">
        <f t="shared" si="13"/>
        <v>1000000</v>
      </c>
      <c r="M172" s="401" t="s">
        <v>7441</v>
      </c>
    </row>
    <row r="173" spans="1:14" s="38" customFormat="1" ht="25.5" x14ac:dyDescent="0.2">
      <c r="A173" s="75"/>
      <c r="B173" s="18">
        <v>13</v>
      </c>
      <c r="C173" s="77" t="s">
        <v>7795</v>
      </c>
      <c r="D173" s="21" t="s">
        <v>2781</v>
      </c>
      <c r="E173" s="21"/>
      <c r="F173" s="21" t="s">
        <v>7751</v>
      </c>
      <c r="G173" s="21"/>
      <c r="H173" s="407">
        <v>710000</v>
      </c>
      <c r="I173" s="136"/>
      <c r="J173" s="24">
        <f t="shared" si="12"/>
        <v>408146800</v>
      </c>
      <c r="K173" s="80"/>
      <c r="L173" s="246">
        <f t="shared" si="13"/>
        <v>710000</v>
      </c>
      <c r="M173" s="401" t="s">
        <v>3610</v>
      </c>
    </row>
    <row r="174" spans="1:14" s="91" customFormat="1" ht="25.5" x14ac:dyDescent="0.2">
      <c r="A174" s="81"/>
      <c r="B174" s="18">
        <v>13</v>
      </c>
      <c r="C174" s="77" t="s">
        <v>7796</v>
      </c>
      <c r="D174" s="21" t="s">
        <v>1099</v>
      </c>
      <c r="E174" s="21"/>
      <c r="F174" s="21" t="s">
        <v>7752</v>
      </c>
      <c r="G174" s="21"/>
      <c r="H174" s="407">
        <v>2750000</v>
      </c>
      <c r="I174" s="380"/>
      <c r="J174" s="24">
        <f t="shared" si="12"/>
        <v>410896800</v>
      </c>
      <c r="K174" s="87"/>
      <c r="L174" s="246">
        <f t="shared" si="13"/>
        <v>2750000</v>
      </c>
      <c r="M174" s="402" t="s">
        <v>7797</v>
      </c>
      <c r="N174" s="90"/>
    </row>
    <row r="175" spans="1:14" s="91" customFormat="1" ht="25.5" x14ac:dyDescent="0.2">
      <c r="A175" s="81"/>
      <c r="B175" s="18">
        <v>13</v>
      </c>
      <c r="C175" s="77" t="s">
        <v>7798</v>
      </c>
      <c r="D175" s="21" t="s">
        <v>1965</v>
      </c>
      <c r="E175" s="21"/>
      <c r="F175" s="21" t="s">
        <v>7753</v>
      </c>
      <c r="G175" s="21"/>
      <c r="H175" s="407">
        <v>2000000</v>
      </c>
      <c r="I175" s="380"/>
      <c r="J175" s="24">
        <f t="shared" si="12"/>
        <v>412896800</v>
      </c>
      <c r="K175" s="87"/>
      <c r="L175" s="246">
        <f t="shared" si="13"/>
        <v>2000000</v>
      </c>
      <c r="M175" s="402" t="s">
        <v>4826</v>
      </c>
      <c r="N175" s="90"/>
    </row>
    <row r="176" spans="1:14" s="91" customFormat="1" ht="25.5" x14ac:dyDescent="0.2">
      <c r="A176" s="81"/>
      <c r="B176" s="18">
        <v>13</v>
      </c>
      <c r="C176" s="77" t="s">
        <v>7799</v>
      </c>
      <c r="D176" s="21" t="s">
        <v>6084</v>
      </c>
      <c r="E176" s="21"/>
      <c r="F176" s="21" t="s">
        <v>7754</v>
      </c>
      <c r="G176" s="21"/>
      <c r="H176" s="452">
        <v>2000000</v>
      </c>
      <c r="I176" s="380"/>
      <c r="J176" s="24">
        <f t="shared" si="12"/>
        <v>414896800</v>
      </c>
      <c r="K176" s="87"/>
      <c r="L176" s="246">
        <f t="shared" si="13"/>
        <v>2000000</v>
      </c>
      <c r="M176" s="402" t="s">
        <v>7800</v>
      </c>
      <c r="N176" s="90"/>
    </row>
    <row r="177" spans="1:17" s="91" customFormat="1" ht="25.5" x14ac:dyDescent="0.2">
      <c r="A177" s="81"/>
      <c r="B177" s="18">
        <v>14</v>
      </c>
      <c r="C177" s="77" t="s">
        <v>7801</v>
      </c>
      <c r="D177" s="21" t="s">
        <v>4490</v>
      </c>
      <c r="E177" s="21"/>
      <c r="F177" s="21" t="s">
        <v>7755</v>
      </c>
      <c r="G177" s="21"/>
      <c r="H177" s="283">
        <v>1100000</v>
      </c>
      <c r="I177" s="380"/>
      <c r="J177" s="24">
        <f t="shared" si="12"/>
        <v>415996800</v>
      </c>
      <c r="K177" s="87"/>
      <c r="L177" s="246">
        <f t="shared" si="13"/>
        <v>1100000</v>
      </c>
      <c r="M177" s="402" t="s">
        <v>7802</v>
      </c>
      <c r="N177" s="90"/>
    </row>
    <row r="178" spans="1:17" s="91" customFormat="1" ht="25.5" x14ac:dyDescent="0.2">
      <c r="A178" s="81"/>
      <c r="B178" s="18">
        <v>14</v>
      </c>
      <c r="C178" s="77" t="s">
        <v>7803</v>
      </c>
      <c r="D178" s="21" t="s">
        <v>6084</v>
      </c>
      <c r="E178" s="21"/>
      <c r="F178" s="21" t="s">
        <v>7756</v>
      </c>
      <c r="G178" s="21"/>
      <c r="H178" s="283">
        <v>1000000</v>
      </c>
      <c r="I178" s="380"/>
      <c r="J178" s="24">
        <f t="shared" si="12"/>
        <v>416996800</v>
      </c>
      <c r="K178" s="87"/>
      <c r="L178" s="246">
        <f t="shared" si="13"/>
        <v>1000000</v>
      </c>
      <c r="M178" s="402" t="s">
        <v>6832</v>
      </c>
      <c r="N178" s="90"/>
    </row>
    <row r="179" spans="1:17" s="91" customFormat="1" ht="25.5" x14ac:dyDescent="0.2">
      <c r="A179" s="81"/>
      <c r="B179" s="18">
        <v>14</v>
      </c>
      <c r="C179" s="77" t="s">
        <v>7804</v>
      </c>
      <c r="D179" s="21" t="s">
        <v>6084</v>
      </c>
      <c r="E179" s="21"/>
      <c r="F179" s="21" t="s">
        <v>7757</v>
      </c>
      <c r="G179" s="21"/>
      <c r="H179" s="283">
        <v>950000</v>
      </c>
      <c r="I179" s="380"/>
      <c r="J179" s="24">
        <f t="shared" si="12"/>
        <v>417946800</v>
      </c>
      <c r="K179" s="87"/>
      <c r="L179" s="246">
        <f t="shared" si="13"/>
        <v>950000</v>
      </c>
      <c r="M179" s="402" t="s">
        <v>3110</v>
      </c>
      <c r="N179" s="90"/>
    </row>
    <row r="180" spans="1:17" s="91" customFormat="1" ht="25.5" x14ac:dyDescent="0.2">
      <c r="A180" s="92"/>
      <c r="B180" s="18">
        <v>14</v>
      </c>
      <c r="C180" s="113" t="s">
        <v>7805</v>
      </c>
      <c r="D180" s="21" t="s">
        <v>6084</v>
      </c>
      <c r="E180" s="21"/>
      <c r="F180" s="21" t="s">
        <v>7758</v>
      </c>
      <c r="G180" s="106"/>
      <c r="H180" s="283">
        <v>900000</v>
      </c>
      <c r="I180" s="380"/>
      <c r="J180" s="24">
        <f t="shared" si="12"/>
        <v>418846800</v>
      </c>
      <c r="K180" s="87"/>
      <c r="L180" s="246">
        <f t="shared" si="13"/>
        <v>900000</v>
      </c>
      <c r="M180" s="402" t="s">
        <v>6479</v>
      </c>
      <c r="N180" s="90"/>
    </row>
    <row r="181" spans="1:17" s="96" customFormat="1" ht="25.5" x14ac:dyDescent="0.2">
      <c r="A181" s="81"/>
      <c r="B181" s="18">
        <v>14</v>
      </c>
      <c r="C181" s="19" t="s">
        <v>7806</v>
      </c>
      <c r="D181" s="7" t="s">
        <v>3118</v>
      </c>
      <c r="E181" s="21"/>
      <c r="F181" s="21" t="s">
        <v>7759</v>
      </c>
      <c r="G181" s="114"/>
      <c r="H181" s="283">
        <v>5000000</v>
      </c>
      <c r="I181" s="376"/>
      <c r="J181" s="24">
        <f t="shared" si="12"/>
        <v>423846800</v>
      </c>
      <c r="K181" s="87"/>
      <c r="L181" s="246">
        <f t="shared" si="13"/>
        <v>5000000</v>
      </c>
      <c r="M181" s="108" t="s">
        <v>7807</v>
      </c>
      <c r="N181" s="97"/>
      <c r="O181" s="98"/>
      <c r="P181" s="98"/>
      <c r="Q181" s="99"/>
    </row>
    <row r="182" spans="1:17" s="91" customFormat="1" ht="25.5" x14ac:dyDescent="0.2">
      <c r="A182" s="100"/>
      <c r="B182" s="18">
        <v>14</v>
      </c>
      <c r="C182" s="119" t="s">
        <v>7808</v>
      </c>
      <c r="D182" s="7" t="s">
        <v>6084</v>
      </c>
      <c r="E182" s="21"/>
      <c r="F182" s="21" t="s">
        <v>7760</v>
      </c>
      <c r="G182" s="120"/>
      <c r="H182" s="283">
        <v>1000000</v>
      </c>
      <c r="I182" s="380"/>
      <c r="J182" s="24">
        <f t="shared" si="12"/>
        <v>424846800</v>
      </c>
      <c r="K182" s="87"/>
      <c r="L182" s="246">
        <f t="shared" si="13"/>
        <v>1000000</v>
      </c>
      <c r="M182" s="402" t="s">
        <v>5428</v>
      </c>
      <c r="N182" s="102"/>
      <c r="O182" s="103"/>
      <c r="P182" s="103"/>
    </row>
    <row r="183" spans="1:17" s="91" customFormat="1" ht="25.5" x14ac:dyDescent="0.2">
      <c r="A183" s="81"/>
      <c r="B183" s="18">
        <v>14</v>
      </c>
      <c r="C183" s="77" t="s">
        <v>7809</v>
      </c>
      <c r="D183" s="7" t="s">
        <v>2653</v>
      </c>
      <c r="E183" s="21"/>
      <c r="F183" s="21" t="s">
        <v>7761</v>
      </c>
      <c r="G183" s="21"/>
      <c r="H183" s="283">
        <v>3000000</v>
      </c>
      <c r="I183" s="380"/>
      <c r="J183" s="24">
        <f t="shared" si="12"/>
        <v>427846800</v>
      </c>
      <c r="K183" s="87"/>
      <c r="L183" s="246">
        <f t="shared" si="13"/>
        <v>3000000</v>
      </c>
      <c r="M183" s="402" t="s">
        <v>7810</v>
      </c>
      <c r="N183" s="90"/>
    </row>
    <row r="184" spans="1:17" s="91" customFormat="1" ht="25.5" x14ac:dyDescent="0.2">
      <c r="A184" s="81"/>
      <c r="B184" s="18">
        <v>14</v>
      </c>
      <c r="C184" s="77" t="s">
        <v>7811</v>
      </c>
      <c r="D184" s="7" t="s">
        <v>3118</v>
      </c>
      <c r="E184" s="21"/>
      <c r="F184" s="21" t="s">
        <v>7762</v>
      </c>
      <c r="G184" s="21"/>
      <c r="H184" s="283">
        <v>3000000</v>
      </c>
      <c r="I184" s="380"/>
      <c r="J184" s="24">
        <f t="shared" si="12"/>
        <v>430846800</v>
      </c>
      <c r="K184" s="87"/>
      <c r="L184" s="246">
        <f t="shared" si="13"/>
        <v>3000000</v>
      </c>
      <c r="M184" s="402" t="s">
        <v>7812</v>
      </c>
      <c r="N184" s="90"/>
    </row>
    <row r="185" spans="1:17" s="91" customFormat="1" ht="25.5" x14ac:dyDescent="0.2">
      <c r="A185" s="81"/>
      <c r="B185" s="18">
        <v>14</v>
      </c>
      <c r="C185" s="77" t="s">
        <v>7813</v>
      </c>
      <c r="D185" s="21" t="s">
        <v>5931</v>
      </c>
      <c r="E185" s="21"/>
      <c r="F185" s="21" t="s">
        <v>7763</v>
      </c>
      <c r="G185" s="21"/>
      <c r="H185" s="283">
        <v>950000</v>
      </c>
      <c r="I185" s="380"/>
      <c r="J185" s="24">
        <f t="shared" si="12"/>
        <v>431796800</v>
      </c>
      <c r="K185" s="87"/>
      <c r="L185" s="246">
        <f t="shared" si="13"/>
        <v>950000</v>
      </c>
      <c r="M185" s="402" t="s">
        <v>3192</v>
      </c>
      <c r="N185" s="90"/>
    </row>
    <row r="186" spans="1:17" s="91" customFormat="1" ht="25.5" x14ac:dyDescent="0.2">
      <c r="A186" s="81"/>
      <c r="B186" s="18">
        <v>14</v>
      </c>
      <c r="C186" s="77" t="s">
        <v>7814</v>
      </c>
      <c r="D186" s="21" t="s">
        <v>7815</v>
      </c>
      <c r="E186" s="21"/>
      <c r="F186" s="21" t="s">
        <v>7764</v>
      </c>
      <c r="G186" s="21"/>
      <c r="H186" s="283">
        <v>2300000</v>
      </c>
      <c r="I186" s="380"/>
      <c r="J186" s="24">
        <f t="shared" si="12"/>
        <v>434096800</v>
      </c>
      <c r="K186" s="87"/>
      <c r="L186" s="246">
        <f t="shared" si="13"/>
        <v>2300000</v>
      </c>
      <c r="M186" s="402" t="s">
        <v>3657</v>
      </c>
      <c r="N186" s="90"/>
    </row>
    <row r="187" spans="1:17" s="91" customFormat="1" ht="25.5" x14ac:dyDescent="0.2">
      <c r="A187" s="81"/>
      <c r="B187" s="18">
        <v>14</v>
      </c>
      <c r="C187" s="77" t="s">
        <v>7816</v>
      </c>
      <c r="D187" s="21" t="s">
        <v>6084</v>
      </c>
      <c r="E187" s="21"/>
      <c r="F187" s="21" t="s">
        <v>7765</v>
      </c>
      <c r="G187" s="21"/>
      <c r="H187" s="283">
        <v>850000</v>
      </c>
      <c r="I187" s="380"/>
      <c r="J187" s="24">
        <f t="shared" si="12"/>
        <v>434946800</v>
      </c>
      <c r="K187" s="87"/>
      <c r="L187" s="246">
        <f t="shared" si="13"/>
        <v>850000</v>
      </c>
      <c r="M187" s="402" t="s">
        <v>3657</v>
      </c>
      <c r="N187" s="90"/>
    </row>
    <row r="188" spans="1:17" ht="38.25" x14ac:dyDescent="0.2">
      <c r="A188" s="75"/>
      <c r="B188" s="18">
        <v>14</v>
      </c>
      <c r="C188" s="77" t="s">
        <v>7817</v>
      </c>
      <c r="D188" s="21" t="s">
        <v>7468</v>
      </c>
      <c r="E188" s="21"/>
      <c r="F188" s="21" t="s">
        <v>7766</v>
      </c>
      <c r="G188" s="21"/>
      <c r="H188" s="283">
        <v>800000</v>
      </c>
      <c r="I188" s="23"/>
      <c r="J188" s="24">
        <f t="shared" si="12"/>
        <v>435746800</v>
      </c>
      <c r="K188" s="80"/>
      <c r="L188" s="246">
        <f t="shared" si="13"/>
        <v>800000</v>
      </c>
      <c r="M188" s="65" t="s">
        <v>1817</v>
      </c>
    </row>
    <row r="189" spans="1:17" ht="25.5" x14ac:dyDescent="0.2">
      <c r="A189" s="75"/>
      <c r="B189" s="243">
        <v>15</v>
      </c>
      <c r="C189" s="83" t="s">
        <v>7767</v>
      </c>
      <c r="D189" s="84"/>
      <c r="E189" s="84"/>
      <c r="F189" s="84" t="s">
        <v>7729</v>
      </c>
      <c r="G189" s="84"/>
      <c r="H189" s="472"/>
      <c r="I189" s="245">
        <v>869000</v>
      </c>
      <c r="J189" s="24">
        <f>+J188-I189</f>
        <v>434877800</v>
      </c>
      <c r="K189" s="80" t="s">
        <v>5332</v>
      </c>
      <c r="L189" s="246">
        <f>+I189*-1</f>
        <v>-869000</v>
      </c>
      <c r="M189" s="65"/>
    </row>
    <row r="190" spans="1:17" ht="25.5" x14ac:dyDescent="0.2">
      <c r="A190" s="75"/>
      <c r="B190" s="243">
        <v>15</v>
      </c>
      <c r="C190" s="83" t="s">
        <v>7770</v>
      </c>
      <c r="D190" s="84"/>
      <c r="E190" s="84"/>
      <c r="F190" s="84" t="s">
        <v>7730</v>
      </c>
      <c r="G190" s="84"/>
      <c r="H190" s="429"/>
      <c r="I190" s="245">
        <v>149268600</v>
      </c>
      <c r="J190" s="24">
        <f>+J189-I190</f>
        <v>285609200</v>
      </c>
      <c r="K190" s="80" t="s">
        <v>5332</v>
      </c>
      <c r="L190" s="246">
        <f>+I190*-1</f>
        <v>-149268600</v>
      </c>
      <c r="M190" s="65"/>
    </row>
    <row r="191" spans="1:17" ht="25.5" x14ac:dyDescent="0.2">
      <c r="A191" s="75"/>
      <c r="B191" s="243">
        <v>15</v>
      </c>
      <c r="C191" s="83" t="s">
        <v>7771</v>
      </c>
      <c r="D191" s="84"/>
      <c r="E191" s="84"/>
      <c r="F191" s="84" t="s">
        <v>7768</v>
      </c>
      <c r="G191" s="84"/>
      <c r="H191" s="429"/>
      <c r="I191" s="245">
        <v>188000</v>
      </c>
      <c r="J191" s="24">
        <f>+J190-I191</f>
        <v>285421200</v>
      </c>
      <c r="K191" s="80" t="s">
        <v>5870</v>
      </c>
      <c r="L191" s="246">
        <f>+I191*-1</f>
        <v>-188000</v>
      </c>
      <c r="M191" s="65"/>
    </row>
    <row r="192" spans="1:17" ht="25.5" x14ac:dyDescent="0.2">
      <c r="A192" s="75"/>
      <c r="B192" s="243">
        <v>15</v>
      </c>
      <c r="C192" s="83" t="s">
        <v>7772</v>
      </c>
      <c r="D192" s="84"/>
      <c r="E192" s="84"/>
      <c r="F192" s="84" t="s">
        <v>7769</v>
      </c>
      <c r="G192" s="84"/>
      <c r="H192" s="429"/>
      <c r="I192" s="245">
        <v>696000</v>
      </c>
      <c r="J192" s="24">
        <f>+J191-I192</f>
        <v>284725200</v>
      </c>
      <c r="K192" s="80" t="s">
        <v>5331</v>
      </c>
      <c r="L192" s="246">
        <f>+I192*-1</f>
        <v>-696000</v>
      </c>
      <c r="M192" s="65"/>
    </row>
    <row r="193" spans="1:13" ht="25.5" x14ac:dyDescent="0.2">
      <c r="A193" s="75"/>
      <c r="B193" s="243">
        <v>15</v>
      </c>
      <c r="C193" s="83" t="s">
        <v>7773</v>
      </c>
      <c r="D193" s="84"/>
      <c r="E193" s="84"/>
      <c r="F193" s="84" t="s">
        <v>7774</v>
      </c>
      <c r="G193" s="84"/>
      <c r="H193" s="472"/>
      <c r="I193" s="245">
        <v>420000</v>
      </c>
      <c r="J193" s="24">
        <f>+J192-I193</f>
        <v>284305200</v>
      </c>
      <c r="K193" s="80"/>
      <c r="L193" s="246">
        <f>+I193*-1</f>
        <v>-420000</v>
      </c>
      <c r="M193" s="65"/>
    </row>
    <row r="194" spans="1:13" ht="25.5" x14ac:dyDescent="0.2">
      <c r="A194" s="75"/>
      <c r="B194" s="18">
        <v>15</v>
      </c>
      <c r="C194" s="77" t="s">
        <v>5372</v>
      </c>
      <c r="D194" s="21" t="s">
        <v>1219</v>
      </c>
      <c r="E194" s="21"/>
      <c r="F194" s="21" t="s">
        <v>7818</v>
      </c>
      <c r="G194" s="84"/>
      <c r="H194" s="466">
        <v>1000000</v>
      </c>
      <c r="I194" s="23"/>
      <c r="J194" s="24">
        <f t="shared" ref="J194:J204" si="14">+J193+H194</f>
        <v>285305200</v>
      </c>
      <c r="K194" s="80"/>
      <c r="L194" s="246">
        <f t="shared" ref="L194:L204" si="15">+H194</f>
        <v>1000000</v>
      </c>
      <c r="M194" s="65" t="s">
        <v>2393</v>
      </c>
    </row>
    <row r="195" spans="1:13" ht="25.5" x14ac:dyDescent="0.2">
      <c r="A195" s="75"/>
      <c r="B195" s="18">
        <v>15</v>
      </c>
      <c r="C195" s="77" t="s">
        <v>5373</v>
      </c>
      <c r="D195" s="21" t="s">
        <v>1219</v>
      </c>
      <c r="E195" s="21"/>
      <c r="F195" s="21" t="s">
        <v>7819</v>
      </c>
      <c r="G195" s="84"/>
      <c r="H195" s="466">
        <v>500000</v>
      </c>
      <c r="I195" s="23"/>
      <c r="J195" s="24">
        <f t="shared" si="14"/>
        <v>285805200</v>
      </c>
      <c r="K195" s="80"/>
      <c r="L195" s="246">
        <f t="shared" si="15"/>
        <v>500000</v>
      </c>
      <c r="M195" s="65" t="s">
        <v>5374</v>
      </c>
    </row>
    <row r="196" spans="1:13" ht="25.5" x14ac:dyDescent="0.2">
      <c r="A196" s="75"/>
      <c r="B196" s="18">
        <v>15</v>
      </c>
      <c r="C196" s="77" t="s">
        <v>254</v>
      </c>
      <c r="D196" s="21" t="s">
        <v>1219</v>
      </c>
      <c r="E196" s="21"/>
      <c r="F196" s="21" t="s">
        <v>7820</v>
      </c>
      <c r="G196" s="84"/>
      <c r="H196" s="466">
        <v>1600000</v>
      </c>
      <c r="I196" s="23"/>
      <c r="J196" s="24">
        <f t="shared" si="14"/>
        <v>287405200</v>
      </c>
      <c r="K196" s="80"/>
      <c r="L196" s="246">
        <f t="shared" si="15"/>
        <v>1600000</v>
      </c>
      <c r="M196" s="65" t="s">
        <v>2391</v>
      </c>
    </row>
    <row r="197" spans="1:13" ht="25.5" x14ac:dyDescent="0.2">
      <c r="A197" s="75"/>
      <c r="B197" s="18">
        <v>15</v>
      </c>
      <c r="C197" s="77" t="s">
        <v>7779</v>
      </c>
      <c r="D197" s="21" t="s">
        <v>1219</v>
      </c>
      <c r="E197" s="21"/>
      <c r="F197" s="21" t="s">
        <v>7821</v>
      </c>
      <c r="G197" s="84"/>
      <c r="H197" s="466">
        <v>400000</v>
      </c>
      <c r="I197" s="23"/>
      <c r="J197" s="24">
        <f t="shared" si="14"/>
        <v>287805200</v>
      </c>
      <c r="K197" s="80"/>
      <c r="L197" s="246">
        <f t="shared" si="15"/>
        <v>400000</v>
      </c>
      <c r="M197" s="65" t="s">
        <v>7780</v>
      </c>
    </row>
    <row r="198" spans="1:13" ht="25.5" x14ac:dyDescent="0.2">
      <c r="A198" s="75"/>
      <c r="B198" s="18">
        <v>15</v>
      </c>
      <c r="C198" s="77" t="s">
        <v>7827</v>
      </c>
      <c r="D198" s="21" t="s">
        <v>4490</v>
      </c>
      <c r="E198" s="21"/>
      <c r="F198" s="21" t="s">
        <v>7822</v>
      </c>
      <c r="G198" s="84"/>
      <c r="H198" s="466">
        <v>800000</v>
      </c>
      <c r="I198" s="23"/>
      <c r="J198" s="24">
        <f t="shared" si="14"/>
        <v>288605200</v>
      </c>
      <c r="K198" s="80"/>
      <c r="L198" s="246">
        <f t="shared" si="15"/>
        <v>800000</v>
      </c>
      <c r="M198" s="65" t="s">
        <v>5847</v>
      </c>
    </row>
    <row r="199" spans="1:13" ht="25.5" x14ac:dyDescent="0.2">
      <c r="A199" s="75"/>
      <c r="B199" s="18">
        <v>15</v>
      </c>
      <c r="C199" s="77" t="s">
        <v>7828</v>
      </c>
      <c r="D199" s="21" t="s">
        <v>7000</v>
      </c>
      <c r="E199" s="21"/>
      <c r="F199" s="21" t="s">
        <v>7823</v>
      </c>
      <c r="G199" s="84"/>
      <c r="H199" s="466">
        <v>2000000</v>
      </c>
      <c r="I199" s="23"/>
      <c r="J199" s="24">
        <f t="shared" si="14"/>
        <v>290605200</v>
      </c>
      <c r="K199" s="80"/>
      <c r="L199" s="246">
        <f t="shared" si="15"/>
        <v>2000000</v>
      </c>
      <c r="M199" s="65" t="s">
        <v>7829</v>
      </c>
    </row>
    <row r="200" spans="1:13" ht="25.5" x14ac:dyDescent="0.2">
      <c r="A200" s="75"/>
      <c r="B200" s="18">
        <v>15</v>
      </c>
      <c r="C200" s="77" t="s">
        <v>7861</v>
      </c>
      <c r="D200" s="21" t="s">
        <v>1965</v>
      </c>
      <c r="E200" s="21"/>
      <c r="F200" s="21" t="s">
        <v>7824</v>
      </c>
      <c r="G200" s="84"/>
      <c r="H200" s="283">
        <v>3000000</v>
      </c>
      <c r="I200" s="23"/>
      <c r="J200" s="24">
        <f t="shared" si="14"/>
        <v>293605200</v>
      </c>
      <c r="K200" s="80"/>
      <c r="L200" s="246">
        <f t="shared" si="15"/>
        <v>3000000</v>
      </c>
      <c r="M200" s="65" t="s">
        <v>3184</v>
      </c>
    </row>
    <row r="201" spans="1:13" ht="25.5" x14ac:dyDescent="0.2">
      <c r="A201" s="75"/>
      <c r="B201" s="18">
        <v>15</v>
      </c>
      <c r="C201" s="77" t="s">
        <v>7862</v>
      </c>
      <c r="D201" s="21" t="s">
        <v>7468</v>
      </c>
      <c r="E201" s="21"/>
      <c r="F201" s="21" t="s">
        <v>7825</v>
      </c>
      <c r="G201" s="84"/>
      <c r="H201" s="283">
        <v>1000000</v>
      </c>
      <c r="I201" s="23"/>
      <c r="J201" s="24">
        <f t="shared" si="14"/>
        <v>294605200</v>
      </c>
      <c r="K201" s="80"/>
      <c r="L201" s="246">
        <f t="shared" si="15"/>
        <v>1000000</v>
      </c>
      <c r="M201" s="65" t="s">
        <v>5002</v>
      </c>
    </row>
    <row r="202" spans="1:13" ht="25.5" x14ac:dyDescent="0.2">
      <c r="A202" s="75"/>
      <c r="B202" s="18">
        <v>15</v>
      </c>
      <c r="C202" s="77" t="s">
        <v>7863</v>
      </c>
      <c r="D202" s="21" t="s">
        <v>1753</v>
      </c>
      <c r="E202" s="21"/>
      <c r="F202" s="21" t="s">
        <v>7826</v>
      </c>
      <c r="G202" s="84"/>
      <c r="H202" s="283">
        <v>650000</v>
      </c>
      <c r="I202" s="23"/>
      <c r="J202" s="24">
        <f t="shared" si="14"/>
        <v>295255200</v>
      </c>
      <c r="K202" s="80"/>
      <c r="L202" s="246">
        <f t="shared" si="15"/>
        <v>650000</v>
      </c>
      <c r="M202" s="65" t="s">
        <v>268</v>
      </c>
    </row>
    <row r="203" spans="1:13" ht="25.5" x14ac:dyDescent="0.2">
      <c r="A203" s="75"/>
      <c r="B203" s="18">
        <v>15</v>
      </c>
      <c r="C203" s="77" t="s">
        <v>7864</v>
      </c>
      <c r="D203" s="21" t="s">
        <v>1227</v>
      </c>
      <c r="E203" s="21"/>
      <c r="F203" s="21" t="s">
        <v>7841</v>
      </c>
      <c r="G203" s="84"/>
      <c r="H203" s="283">
        <v>1500000</v>
      </c>
      <c r="I203" s="23"/>
      <c r="J203" s="24">
        <f t="shared" si="14"/>
        <v>296755200</v>
      </c>
      <c r="K203" s="80"/>
      <c r="L203" s="246">
        <f t="shared" si="15"/>
        <v>1500000</v>
      </c>
      <c r="M203" s="65" t="s">
        <v>7865</v>
      </c>
    </row>
    <row r="204" spans="1:13" ht="25.5" x14ac:dyDescent="0.2">
      <c r="A204" s="75"/>
      <c r="B204" s="18">
        <v>15</v>
      </c>
      <c r="C204" s="77" t="s">
        <v>7866</v>
      </c>
      <c r="D204" s="21" t="s">
        <v>219</v>
      </c>
      <c r="E204" s="21"/>
      <c r="F204" s="21" t="s">
        <v>7842</v>
      </c>
      <c r="G204" s="84"/>
      <c r="H204" s="283">
        <v>3000000</v>
      </c>
      <c r="I204" s="23"/>
      <c r="J204" s="24">
        <f t="shared" si="14"/>
        <v>299755200</v>
      </c>
      <c r="K204" s="80"/>
      <c r="L204" s="246">
        <f t="shared" si="15"/>
        <v>3000000</v>
      </c>
      <c r="M204" s="65" t="s">
        <v>7867</v>
      </c>
    </row>
    <row r="205" spans="1:13" ht="25.5" x14ac:dyDescent="0.2">
      <c r="A205" s="75"/>
      <c r="B205" s="243">
        <v>17</v>
      </c>
      <c r="C205" s="83" t="s">
        <v>7831</v>
      </c>
      <c r="D205" s="84"/>
      <c r="E205" s="84"/>
      <c r="F205" s="84" t="s">
        <v>7830</v>
      </c>
      <c r="G205" s="84"/>
      <c r="H205" s="472"/>
      <c r="I205" s="245">
        <v>3000000</v>
      </c>
      <c r="J205" s="24">
        <f t="shared" ref="J205:J210" si="16">+J204-I205</f>
        <v>296755200</v>
      </c>
      <c r="K205" s="80" t="s">
        <v>5333</v>
      </c>
      <c r="L205" s="246">
        <v>-3000000</v>
      </c>
      <c r="M205" s="65" t="s">
        <v>4320</v>
      </c>
    </row>
    <row r="206" spans="1:13" ht="25.5" x14ac:dyDescent="0.2">
      <c r="A206" s="75"/>
      <c r="B206" s="243">
        <v>17</v>
      </c>
      <c r="C206" s="83" t="s">
        <v>7832</v>
      </c>
      <c r="D206" s="84"/>
      <c r="E206" s="84"/>
      <c r="F206" s="84" t="s">
        <v>7833</v>
      </c>
      <c r="G206" s="84"/>
      <c r="H206" s="472"/>
      <c r="I206" s="245">
        <v>473000</v>
      </c>
      <c r="J206" s="24">
        <f t="shared" si="16"/>
        <v>296282200</v>
      </c>
      <c r="K206" s="80" t="s">
        <v>5331</v>
      </c>
      <c r="L206" s="246">
        <f>-I206</f>
        <v>-473000</v>
      </c>
      <c r="M206" s="65" t="s">
        <v>144</v>
      </c>
    </row>
    <row r="207" spans="1:13" ht="25.5" x14ac:dyDescent="0.2">
      <c r="A207" s="75"/>
      <c r="B207" s="243">
        <v>17</v>
      </c>
      <c r="C207" s="83" t="s">
        <v>7835</v>
      </c>
      <c r="D207" s="84"/>
      <c r="E207" s="84"/>
      <c r="F207" s="84" t="s">
        <v>7834</v>
      </c>
      <c r="G207" s="84"/>
      <c r="H207" s="472"/>
      <c r="I207" s="245">
        <v>425500</v>
      </c>
      <c r="J207" s="24">
        <f t="shared" si="16"/>
        <v>295856700</v>
      </c>
      <c r="K207" s="80" t="s">
        <v>5333</v>
      </c>
      <c r="L207" s="246">
        <f>-I207</f>
        <v>-425500</v>
      </c>
      <c r="M207" s="65" t="s">
        <v>7836</v>
      </c>
    </row>
    <row r="208" spans="1:13" ht="25.5" x14ac:dyDescent="0.2">
      <c r="A208" s="75"/>
      <c r="B208" s="243">
        <v>17</v>
      </c>
      <c r="C208" s="83" t="s">
        <v>7838</v>
      </c>
      <c r="D208" s="84"/>
      <c r="E208" s="84"/>
      <c r="F208" s="84" t="s">
        <v>7837</v>
      </c>
      <c r="G208" s="84"/>
      <c r="H208" s="472"/>
      <c r="I208" s="245">
        <v>400000</v>
      </c>
      <c r="J208" s="24">
        <f t="shared" si="16"/>
        <v>295456700</v>
      </c>
      <c r="K208" s="80" t="s">
        <v>5332</v>
      </c>
      <c r="L208" s="246">
        <f>-I208</f>
        <v>-400000</v>
      </c>
      <c r="M208" s="65" t="s">
        <v>152</v>
      </c>
    </row>
    <row r="209" spans="1:13" ht="25.5" x14ac:dyDescent="0.2">
      <c r="A209" s="75"/>
      <c r="B209" s="243">
        <v>17</v>
      </c>
      <c r="C209" s="83" t="s">
        <v>7840</v>
      </c>
      <c r="D209" s="84"/>
      <c r="E209" s="84"/>
      <c r="F209" s="84" t="s">
        <v>7839</v>
      </c>
      <c r="G209" s="84"/>
      <c r="H209" s="472"/>
      <c r="I209" s="245">
        <v>150000</v>
      </c>
      <c r="J209" s="24">
        <f t="shared" si="16"/>
        <v>295306700</v>
      </c>
      <c r="K209" s="80" t="s">
        <v>5336</v>
      </c>
      <c r="L209" s="246">
        <f>-I209</f>
        <v>-150000</v>
      </c>
      <c r="M209" s="65" t="s">
        <v>6523</v>
      </c>
    </row>
    <row r="210" spans="1:13" ht="25.5" x14ac:dyDescent="0.2">
      <c r="A210" s="75"/>
      <c r="B210" s="243">
        <v>17</v>
      </c>
      <c r="C210" s="83" t="s">
        <v>7853</v>
      </c>
      <c r="D210" s="84"/>
      <c r="E210" s="84"/>
      <c r="F210" s="84" t="s">
        <v>7854</v>
      </c>
      <c r="G210" s="84"/>
      <c r="H210" s="472"/>
      <c r="I210" s="245">
        <v>77000</v>
      </c>
      <c r="J210" s="24">
        <f t="shared" si="16"/>
        <v>295229700</v>
      </c>
      <c r="K210" s="80" t="s">
        <v>5332</v>
      </c>
      <c r="L210" s="246">
        <f>-I210</f>
        <v>-77000</v>
      </c>
      <c r="M210" s="65" t="s">
        <v>5615</v>
      </c>
    </row>
    <row r="211" spans="1:13" ht="25.5" x14ac:dyDescent="0.2">
      <c r="A211" s="75"/>
      <c r="B211" s="18">
        <v>17</v>
      </c>
      <c r="C211" s="77" t="s">
        <v>7868</v>
      </c>
      <c r="D211" s="21" t="s">
        <v>2781</v>
      </c>
      <c r="E211" s="21"/>
      <c r="F211" s="21" t="s">
        <v>7843</v>
      </c>
      <c r="G211" s="21"/>
      <c r="H211" s="466">
        <v>1000000</v>
      </c>
      <c r="I211" s="23"/>
      <c r="J211" s="24">
        <f>+J210+H211</f>
        <v>296229700</v>
      </c>
      <c r="K211" s="80"/>
      <c r="L211" s="246">
        <f>+H211</f>
        <v>1000000</v>
      </c>
      <c r="M211" s="65" t="s">
        <v>3373</v>
      </c>
    </row>
    <row r="212" spans="1:13" ht="25.5" x14ac:dyDescent="0.2">
      <c r="A212" s="75"/>
      <c r="B212" s="18">
        <v>17</v>
      </c>
      <c r="C212" s="77" t="s">
        <v>7869</v>
      </c>
      <c r="D212" s="21" t="s">
        <v>1753</v>
      </c>
      <c r="E212" s="21"/>
      <c r="F212" s="21" t="s">
        <v>7844</v>
      </c>
      <c r="G212" s="21"/>
      <c r="H212" s="466">
        <v>800000</v>
      </c>
      <c r="I212" s="23"/>
      <c r="J212" s="24">
        <f t="shared" ref="J212:J261" si="17">+J211+H212</f>
        <v>297029700</v>
      </c>
      <c r="K212" s="80"/>
      <c r="L212" s="246">
        <f t="shared" ref="L212:L255" si="18">+H212</f>
        <v>800000</v>
      </c>
      <c r="M212" s="65" t="s">
        <v>6217</v>
      </c>
    </row>
    <row r="213" spans="1:13" ht="25.5" x14ac:dyDescent="0.2">
      <c r="A213" s="75"/>
      <c r="B213" s="18">
        <v>17</v>
      </c>
      <c r="C213" s="187" t="s">
        <v>7870</v>
      </c>
      <c r="D213" s="13" t="s">
        <v>1753</v>
      </c>
      <c r="E213" s="13"/>
      <c r="F213" s="21" t="s">
        <v>7845</v>
      </c>
      <c r="G213" s="13"/>
      <c r="H213" s="466">
        <v>850000</v>
      </c>
      <c r="I213" s="15"/>
      <c r="J213" s="24">
        <f t="shared" si="17"/>
        <v>297879700</v>
      </c>
      <c r="K213" s="470"/>
      <c r="L213" s="246">
        <f t="shared" si="18"/>
        <v>850000</v>
      </c>
      <c r="M213" s="65" t="s">
        <v>4816</v>
      </c>
    </row>
    <row r="214" spans="1:13" ht="25.5" x14ac:dyDescent="0.2">
      <c r="A214" s="75"/>
      <c r="B214" s="18">
        <v>17</v>
      </c>
      <c r="C214" s="187" t="s">
        <v>7871</v>
      </c>
      <c r="D214" s="13" t="s">
        <v>2819</v>
      </c>
      <c r="E214" s="13"/>
      <c r="F214" s="21" t="s">
        <v>7846</v>
      </c>
      <c r="G214" s="13"/>
      <c r="H214" s="466">
        <v>2000000</v>
      </c>
      <c r="I214" s="15"/>
      <c r="J214" s="24">
        <f t="shared" si="17"/>
        <v>299879700</v>
      </c>
      <c r="K214" s="470"/>
      <c r="L214" s="246">
        <f t="shared" si="18"/>
        <v>2000000</v>
      </c>
      <c r="M214" s="65" t="s">
        <v>4713</v>
      </c>
    </row>
    <row r="215" spans="1:13" ht="25.5" x14ac:dyDescent="0.2">
      <c r="A215" s="75"/>
      <c r="B215" s="18">
        <v>17</v>
      </c>
      <c r="C215" s="77" t="s">
        <v>7502</v>
      </c>
      <c r="D215" s="21" t="s">
        <v>1385</v>
      </c>
      <c r="E215" s="21"/>
      <c r="F215" s="21" t="s">
        <v>7847</v>
      </c>
      <c r="G215" s="21"/>
      <c r="H215" s="466">
        <v>1400000</v>
      </c>
      <c r="I215" s="23"/>
      <c r="J215" s="24">
        <f t="shared" si="17"/>
        <v>301279700</v>
      </c>
      <c r="K215" s="80"/>
      <c r="L215" s="246">
        <f t="shared" si="18"/>
        <v>1400000</v>
      </c>
      <c r="M215" s="65" t="s">
        <v>4997</v>
      </c>
    </row>
    <row r="216" spans="1:13" ht="25.5" x14ac:dyDescent="0.2">
      <c r="A216" s="75"/>
      <c r="B216" s="18">
        <v>17</v>
      </c>
      <c r="C216" s="77" t="s">
        <v>7872</v>
      </c>
      <c r="D216" s="21" t="s">
        <v>3118</v>
      </c>
      <c r="E216" s="21"/>
      <c r="F216" s="21" t="s">
        <v>7848</v>
      </c>
      <c r="G216" s="21"/>
      <c r="H216" s="466">
        <v>3500000</v>
      </c>
      <c r="I216" s="23"/>
      <c r="J216" s="24">
        <f t="shared" si="17"/>
        <v>304779700</v>
      </c>
      <c r="K216" s="80"/>
      <c r="L216" s="246">
        <f t="shared" si="18"/>
        <v>3500000</v>
      </c>
      <c r="M216" s="65" t="s">
        <v>7873</v>
      </c>
    </row>
    <row r="217" spans="1:13" ht="25.5" x14ac:dyDescent="0.2">
      <c r="A217" s="75"/>
      <c r="B217" s="18">
        <v>17</v>
      </c>
      <c r="C217" s="77" t="s">
        <v>7874</v>
      </c>
      <c r="D217" s="21" t="s">
        <v>2653</v>
      </c>
      <c r="E217" s="21"/>
      <c r="F217" s="21" t="s">
        <v>7849</v>
      </c>
      <c r="G217" s="21"/>
      <c r="H217" s="283">
        <v>5000000</v>
      </c>
      <c r="I217" s="23"/>
      <c r="J217" s="24">
        <f t="shared" si="17"/>
        <v>309779700</v>
      </c>
      <c r="K217" s="80"/>
      <c r="L217" s="246">
        <f t="shared" si="18"/>
        <v>5000000</v>
      </c>
      <c r="M217" s="65" t="s">
        <v>7875</v>
      </c>
    </row>
    <row r="218" spans="1:13" ht="25.5" x14ac:dyDescent="0.2">
      <c r="A218" s="75"/>
      <c r="B218" s="18">
        <v>17</v>
      </c>
      <c r="C218" s="77" t="s">
        <v>7876</v>
      </c>
      <c r="D218" s="21" t="s">
        <v>2819</v>
      </c>
      <c r="E218" s="21"/>
      <c r="F218" s="21" t="s">
        <v>7850</v>
      </c>
      <c r="G218" s="21"/>
      <c r="H218" s="283">
        <v>2500000</v>
      </c>
      <c r="I218" s="23"/>
      <c r="J218" s="24">
        <f t="shared" si="17"/>
        <v>312279700</v>
      </c>
      <c r="K218" s="80"/>
      <c r="L218" s="246">
        <f t="shared" si="18"/>
        <v>2500000</v>
      </c>
      <c r="M218" s="65" t="s">
        <v>4904</v>
      </c>
    </row>
    <row r="219" spans="1:13" ht="25.5" x14ac:dyDescent="0.2">
      <c r="A219" s="75"/>
      <c r="B219" s="18">
        <v>17</v>
      </c>
      <c r="C219" s="77" t="s">
        <v>7877</v>
      </c>
      <c r="D219" s="21" t="s">
        <v>219</v>
      </c>
      <c r="E219" s="84"/>
      <c r="F219" s="21" t="s">
        <v>7851</v>
      </c>
      <c r="G219" s="84"/>
      <c r="H219" s="283">
        <v>13500000</v>
      </c>
      <c r="I219" s="245"/>
      <c r="J219" s="24">
        <f t="shared" si="17"/>
        <v>325779700</v>
      </c>
      <c r="K219" s="80"/>
      <c r="L219" s="246">
        <f t="shared" si="18"/>
        <v>13500000</v>
      </c>
      <c r="M219" s="346" t="s">
        <v>2669</v>
      </c>
    </row>
    <row r="220" spans="1:13" ht="25.5" x14ac:dyDescent="0.2">
      <c r="A220" s="75"/>
      <c r="B220" s="18">
        <v>17</v>
      </c>
      <c r="C220" s="77" t="s">
        <v>7878</v>
      </c>
      <c r="D220" s="21" t="s">
        <v>2627</v>
      </c>
      <c r="E220" s="84"/>
      <c r="F220" s="21" t="s">
        <v>7852</v>
      </c>
      <c r="G220" s="84"/>
      <c r="H220" s="283">
        <v>800000</v>
      </c>
      <c r="I220" s="245"/>
      <c r="J220" s="24">
        <f t="shared" si="17"/>
        <v>326579700</v>
      </c>
      <c r="K220" s="80"/>
      <c r="L220" s="246">
        <f t="shared" si="18"/>
        <v>800000</v>
      </c>
      <c r="M220" s="346" t="s">
        <v>2656</v>
      </c>
    </row>
    <row r="221" spans="1:13" ht="25.5" x14ac:dyDescent="0.2">
      <c r="A221" s="75"/>
      <c r="B221" s="18">
        <v>17</v>
      </c>
      <c r="C221" s="77" t="s">
        <v>7879</v>
      </c>
      <c r="D221" s="21" t="s">
        <v>1385</v>
      </c>
      <c r="E221" s="84"/>
      <c r="F221" s="21" t="s">
        <v>7855</v>
      </c>
      <c r="G221" s="84"/>
      <c r="H221" s="283">
        <v>4000000</v>
      </c>
      <c r="I221" s="125"/>
      <c r="J221" s="24">
        <f t="shared" si="17"/>
        <v>330579700</v>
      </c>
      <c r="K221" s="80"/>
      <c r="L221" s="246">
        <f t="shared" si="18"/>
        <v>4000000</v>
      </c>
      <c r="M221" s="346" t="s">
        <v>7880</v>
      </c>
    </row>
    <row r="222" spans="1:13" ht="25.5" x14ac:dyDescent="0.2">
      <c r="A222" s="75"/>
      <c r="B222" s="18">
        <v>17</v>
      </c>
      <c r="C222" s="77" t="s">
        <v>7881</v>
      </c>
      <c r="D222" s="21" t="s">
        <v>2627</v>
      </c>
      <c r="E222" s="84"/>
      <c r="F222" s="21" t="s">
        <v>7856</v>
      </c>
      <c r="G222" s="84"/>
      <c r="H222" s="283">
        <v>4000000</v>
      </c>
      <c r="I222" s="125"/>
      <c r="J222" s="24">
        <f t="shared" si="17"/>
        <v>334579700</v>
      </c>
      <c r="K222" s="80"/>
      <c r="L222" s="246">
        <f t="shared" si="18"/>
        <v>4000000</v>
      </c>
      <c r="M222" s="346" t="s">
        <v>4966</v>
      </c>
    </row>
    <row r="223" spans="1:13" ht="25.5" x14ac:dyDescent="0.2">
      <c r="A223" s="75"/>
      <c r="B223" s="18">
        <v>17</v>
      </c>
      <c r="C223" s="77" t="s">
        <v>7882</v>
      </c>
      <c r="D223" s="21" t="s">
        <v>4490</v>
      </c>
      <c r="E223" s="84"/>
      <c r="F223" s="21" t="s">
        <v>7857</v>
      </c>
      <c r="G223" s="84"/>
      <c r="H223" s="283">
        <v>950000</v>
      </c>
      <c r="I223" s="125"/>
      <c r="J223" s="24">
        <f t="shared" si="17"/>
        <v>335529700</v>
      </c>
      <c r="K223" s="80"/>
      <c r="L223" s="246">
        <f t="shared" si="18"/>
        <v>950000</v>
      </c>
      <c r="M223" s="346" t="s">
        <v>6526</v>
      </c>
    </row>
    <row r="224" spans="1:13" ht="25.5" x14ac:dyDescent="0.2">
      <c r="A224" s="75"/>
      <c r="B224" s="18">
        <v>17</v>
      </c>
      <c r="C224" s="77" t="s">
        <v>7883</v>
      </c>
      <c r="D224" s="21" t="s">
        <v>2653</v>
      </c>
      <c r="E224" s="21"/>
      <c r="F224" s="21" t="s">
        <v>7858</v>
      </c>
      <c r="G224" s="84"/>
      <c r="H224" s="283">
        <v>5000000</v>
      </c>
      <c r="I224" s="23"/>
      <c r="J224" s="24">
        <f t="shared" si="17"/>
        <v>340529700</v>
      </c>
      <c r="K224" s="80"/>
      <c r="L224" s="246">
        <f t="shared" si="18"/>
        <v>5000000</v>
      </c>
      <c r="M224" s="347" t="s">
        <v>7884</v>
      </c>
    </row>
    <row r="225" spans="1:13" ht="25.5" x14ac:dyDescent="0.2">
      <c r="A225" s="75"/>
      <c r="B225" s="18">
        <v>17</v>
      </c>
      <c r="C225" s="77" t="s">
        <v>7885</v>
      </c>
      <c r="D225" s="21" t="s">
        <v>5385</v>
      </c>
      <c r="E225" s="21"/>
      <c r="F225" s="21" t="s">
        <v>7859</v>
      </c>
      <c r="G225" s="84"/>
      <c r="H225" s="283">
        <v>3000000</v>
      </c>
      <c r="I225" s="23"/>
      <c r="J225" s="24">
        <f t="shared" si="17"/>
        <v>343529700</v>
      </c>
      <c r="K225" s="80"/>
      <c r="L225" s="246">
        <f t="shared" si="18"/>
        <v>3000000</v>
      </c>
      <c r="M225" s="347" t="s">
        <v>7886</v>
      </c>
    </row>
    <row r="226" spans="1:13" ht="25.5" x14ac:dyDescent="0.2">
      <c r="A226" s="75"/>
      <c r="B226" s="18">
        <v>17</v>
      </c>
      <c r="C226" s="77" t="s">
        <v>7887</v>
      </c>
      <c r="D226" s="21" t="s">
        <v>4343</v>
      </c>
      <c r="E226" s="21"/>
      <c r="F226" s="21" t="s">
        <v>7860</v>
      </c>
      <c r="G226" s="84"/>
      <c r="H226" s="407">
        <v>2000000</v>
      </c>
      <c r="I226" s="23"/>
      <c r="J226" s="24">
        <f t="shared" si="17"/>
        <v>345529700</v>
      </c>
      <c r="K226" s="80"/>
      <c r="L226" s="246">
        <f t="shared" si="18"/>
        <v>2000000</v>
      </c>
      <c r="M226" s="347" t="s">
        <v>7888</v>
      </c>
    </row>
    <row r="227" spans="1:13" ht="25.5" x14ac:dyDescent="0.2">
      <c r="A227" s="75"/>
      <c r="B227" s="18">
        <v>18</v>
      </c>
      <c r="C227" s="77" t="s">
        <v>7891</v>
      </c>
      <c r="D227" s="21" t="s">
        <v>6082</v>
      </c>
      <c r="E227" s="21"/>
      <c r="F227" s="21" t="s">
        <v>7889</v>
      </c>
      <c r="G227" s="84"/>
      <c r="H227" s="468">
        <v>5000000</v>
      </c>
      <c r="I227" s="23"/>
      <c r="J227" s="24">
        <f t="shared" si="17"/>
        <v>350529700</v>
      </c>
      <c r="K227" s="80"/>
      <c r="L227" s="246">
        <f t="shared" si="18"/>
        <v>5000000</v>
      </c>
      <c r="M227" s="347" t="s">
        <v>4750</v>
      </c>
    </row>
    <row r="228" spans="1:13" ht="25.5" x14ac:dyDescent="0.2">
      <c r="A228" s="75"/>
      <c r="B228" s="18">
        <v>18</v>
      </c>
      <c r="C228" s="77" t="s">
        <v>7892</v>
      </c>
      <c r="D228" s="21" t="s">
        <v>1099</v>
      </c>
      <c r="E228" s="21"/>
      <c r="F228" s="21" t="s">
        <v>7890</v>
      </c>
      <c r="G228" s="21"/>
      <c r="H228" s="468">
        <v>3550000</v>
      </c>
      <c r="I228" s="23"/>
      <c r="J228" s="24">
        <f t="shared" si="17"/>
        <v>354079700</v>
      </c>
      <c r="K228" s="80"/>
      <c r="L228" s="246">
        <f t="shared" si="18"/>
        <v>3550000</v>
      </c>
      <c r="M228" s="65" t="s">
        <v>7893</v>
      </c>
    </row>
    <row r="229" spans="1:13" ht="25.5" x14ac:dyDescent="0.2">
      <c r="A229" s="75"/>
      <c r="B229" s="18">
        <v>18</v>
      </c>
      <c r="C229" s="77" t="s">
        <v>7905</v>
      </c>
      <c r="D229" s="21" t="s">
        <v>5275</v>
      </c>
      <c r="E229" s="21"/>
      <c r="F229" s="21" t="s">
        <v>7894</v>
      </c>
      <c r="G229" s="84"/>
      <c r="H229" s="466">
        <v>750000</v>
      </c>
      <c r="I229" s="23"/>
      <c r="J229" s="24">
        <f t="shared" si="17"/>
        <v>354829700</v>
      </c>
      <c r="K229" s="80"/>
      <c r="L229" s="246">
        <f t="shared" si="18"/>
        <v>750000</v>
      </c>
      <c r="M229" s="65" t="s">
        <v>2617</v>
      </c>
    </row>
    <row r="230" spans="1:13" ht="25.5" x14ac:dyDescent="0.2">
      <c r="A230" s="75"/>
      <c r="B230" s="18">
        <v>18</v>
      </c>
      <c r="C230" s="77" t="s">
        <v>7906</v>
      </c>
      <c r="D230" s="21" t="s">
        <v>2819</v>
      </c>
      <c r="E230" s="21"/>
      <c r="F230" s="21" t="s">
        <v>7895</v>
      </c>
      <c r="G230" s="84"/>
      <c r="H230" s="466">
        <v>5000000</v>
      </c>
      <c r="I230" s="23"/>
      <c r="J230" s="24">
        <f t="shared" si="17"/>
        <v>359829700</v>
      </c>
      <c r="K230" s="80"/>
      <c r="L230" s="246">
        <f t="shared" si="18"/>
        <v>5000000</v>
      </c>
      <c r="M230" s="65" t="s">
        <v>7907</v>
      </c>
    </row>
    <row r="231" spans="1:13" ht="25.5" x14ac:dyDescent="0.2">
      <c r="A231" s="75"/>
      <c r="B231" s="18">
        <v>18</v>
      </c>
      <c r="C231" s="77" t="s">
        <v>7908</v>
      </c>
      <c r="D231" s="21" t="s">
        <v>1385</v>
      </c>
      <c r="E231" s="21"/>
      <c r="F231" s="21" t="s">
        <v>7896</v>
      </c>
      <c r="G231" s="84"/>
      <c r="H231" s="466">
        <v>850000</v>
      </c>
      <c r="I231" s="23"/>
      <c r="J231" s="24">
        <f t="shared" si="17"/>
        <v>360679700</v>
      </c>
      <c r="K231" s="80"/>
      <c r="L231" s="246">
        <f t="shared" si="18"/>
        <v>850000</v>
      </c>
      <c r="M231" s="65" t="s">
        <v>3678</v>
      </c>
    </row>
    <row r="232" spans="1:13" ht="25.5" x14ac:dyDescent="0.2">
      <c r="A232" s="75"/>
      <c r="B232" s="18">
        <v>18</v>
      </c>
      <c r="C232" s="77" t="s">
        <v>7909</v>
      </c>
      <c r="D232" s="21" t="s">
        <v>1385</v>
      </c>
      <c r="E232" s="21"/>
      <c r="F232" s="21" t="s">
        <v>7897</v>
      </c>
      <c r="G232" s="84"/>
      <c r="H232" s="466">
        <v>500000</v>
      </c>
      <c r="I232" s="23"/>
      <c r="J232" s="24">
        <f t="shared" si="17"/>
        <v>361179700</v>
      </c>
      <c r="K232" s="80"/>
      <c r="L232" s="246">
        <f t="shared" si="18"/>
        <v>500000</v>
      </c>
      <c r="M232" s="65" t="s">
        <v>2804</v>
      </c>
    </row>
    <row r="233" spans="1:13" ht="25.5" x14ac:dyDescent="0.2">
      <c r="A233" s="75"/>
      <c r="B233" s="18">
        <v>18</v>
      </c>
      <c r="C233" s="77" t="s">
        <v>7910</v>
      </c>
      <c r="D233" s="21" t="s">
        <v>3967</v>
      </c>
      <c r="E233" s="21"/>
      <c r="F233" s="21" t="s">
        <v>7898</v>
      </c>
      <c r="G233" s="84"/>
      <c r="H233" s="283">
        <v>3000000</v>
      </c>
      <c r="I233" s="23"/>
      <c r="J233" s="24">
        <f t="shared" si="17"/>
        <v>364179700</v>
      </c>
      <c r="K233" s="80"/>
      <c r="L233" s="246">
        <f t="shared" si="18"/>
        <v>3000000</v>
      </c>
      <c r="M233" s="65" t="s">
        <v>3165</v>
      </c>
    </row>
    <row r="234" spans="1:13" ht="25.5" x14ac:dyDescent="0.2">
      <c r="A234" s="75"/>
      <c r="B234" s="18">
        <v>18</v>
      </c>
      <c r="C234" s="77" t="s">
        <v>7911</v>
      </c>
      <c r="D234" s="21" t="s">
        <v>1753</v>
      </c>
      <c r="E234" s="21"/>
      <c r="F234" s="21" t="s">
        <v>7899</v>
      </c>
      <c r="G234" s="84"/>
      <c r="H234" s="283">
        <v>500000</v>
      </c>
      <c r="I234" s="23"/>
      <c r="J234" s="24">
        <f t="shared" si="17"/>
        <v>364679700</v>
      </c>
      <c r="K234" s="80"/>
      <c r="L234" s="246">
        <f t="shared" si="18"/>
        <v>500000</v>
      </c>
      <c r="M234" s="65" t="s">
        <v>3397</v>
      </c>
    </row>
    <row r="235" spans="1:13" ht="25.5" x14ac:dyDescent="0.2">
      <c r="A235" s="75"/>
      <c r="B235" s="18">
        <v>18</v>
      </c>
      <c r="C235" s="77" t="s">
        <v>7912</v>
      </c>
      <c r="D235" s="21" t="s">
        <v>7000</v>
      </c>
      <c r="E235" s="21"/>
      <c r="F235" s="21" t="s">
        <v>7900</v>
      </c>
      <c r="G235" s="84"/>
      <c r="H235" s="283">
        <v>1000000</v>
      </c>
      <c r="I235" s="23"/>
      <c r="J235" s="24">
        <f t="shared" si="17"/>
        <v>365679700</v>
      </c>
      <c r="K235" s="80"/>
      <c r="L235" s="246">
        <f t="shared" si="18"/>
        <v>1000000</v>
      </c>
      <c r="M235" s="65" t="s">
        <v>7913</v>
      </c>
    </row>
    <row r="236" spans="1:13" ht="25.5" x14ac:dyDescent="0.2">
      <c r="A236" s="75"/>
      <c r="B236" s="18">
        <v>19</v>
      </c>
      <c r="C236" s="77" t="s">
        <v>7914</v>
      </c>
      <c r="D236" s="21" t="s">
        <v>2653</v>
      </c>
      <c r="E236" s="21"/>
      <c r="F236" s="21" t="s">
        <v>7901</v>
      </c>
      <c r="G236" s="84"/>
      <c r="H236" s="468">
        <v>2000000</v>
      </c>
      <c r="I236" s="23"/>
      <c r="J236" s="24">
        <f t="shared" si="17"/>
        <v>367679700</v>
      </c>
      <c r="K236" s="80"/>
      <c r="L236" s="246">
        <f t="shared" si="18"/>
        <v>2000000</v>
      </c>
      <c r="M236" s="65" t="s">
        <v>7915</v>
      </c>
    </row>
    <row r="237" spans="1:13" ht="25.5" x14ac:dyDescent="0.2">
      <c r="A237" s="75"/>
      <c r="B237" s="18">
        <v>19</v>
      </c>
      <c r="C237" s="77" t="s">
        <v>7778</v>
      </c>
      <c r="D237" s="21" t="s">
        <v>1219</v>
      </c>
      <c r="E237" s="21"/>
      <c r="F237" s="21" t="s">
        <v>7902</v>
      </c>
      <c r="G237" s="84"/>
      <c r="H237" s="468">
        <v>200000</v>
      </c>
      <c r="I237" s="23"/>
      <c r="J237" s="24">
        <f t="shared" si="17"/>
        <v>367879700</v>
      </c>
      <c r="K237" s="80"/>
      <c r="L237" s="246">
        <f t="shared" si="18"/>
        <v>200000</v>
      </c>
      <c r="M237" s="65" t="s">
        <v>2385</v>
      </c>
    </row>
    <row r="238" spans="1:13" ht="25.5" x14ac:dyDescent="0.2">
      <c r="A238" s="75"/>
      <c r="B238" s="18">
        <v>19</v>
      </c>
      <c r="C238" s="77" t="s">
        <v>7916</v>
      </c>
      <c r="D238" s="21" t="s">
        <v>7000</v>
      </c>
      <c r="E238" s="21"/>
      <c r="F238" s="21" t="s">
        <v>7903</v>
      </c>
      <c r="G238" s="21"/>
      <c r="H238" s="478">
        <v>800000</v>
      </c>
      <c r="I238" s="245"/>
      <c r="J238" s="24">
        <f t="shared" si="17"/>
        <v>368679700</v>
      </c>
      <c r="K238" s="80"/>
      <c r="L238" s="246">
        <f t="shared" si="18"/>
        <v>800000</v>
      </c>
      <c r="M238" s="65" t="s">
        <v>6178</v>
      </c>
    </row>
    <row r="239" spans="1:13" ht="25.5" x14ac:dyDescent="0.2">
      <c r="A239" s="75"/>
      <c r="B239" s="18">
        <v>19</v>
      </c>
      <c r="C239" s="77" t="s">
        <v>7917</v>
      </c>
      <c r="D239" s="21" t="s">
        <v>2601</v>
      </c>
      <c r="E239" s="21"/>
      <c r="F239" s="21" t="s">
        <v>7904</v>
      </c>
      <c r="G239" s="21"/>
      <c r="H239" s="478">
        <v>5000000</v>
      </c>
      <c r="I239" s="245"/>
      <c r="J239" s="24">
        <f t="shared" si="17"/>
        <v>373679700</v>
      </c>
      <c r="K239" s="80"/>
      <c r="L239" s="246">
        <f t="shared" si="18"/>
        <v>5000000</v>
      </c>
      <c r="M239" s="65" t="s">
        <v>2330</v>
      </c>
    </row>
    <row r="240" spans="1:13" ht="25.5" x14ac:dyDescent="0.2">
      <c r="A240" s="75"/>
      <c r="B240" s="18">
        <v>19</v>
      </c>
      <c r="C240" s="83" t="s">
        <v>7925</v>
      </c>
      <c r="D240" s="84" t="s">
        <v>1594</v>
      </c>
      <c r="E240" s="84"/>
      <c r="F240" s="21" t="s">
        <v>7918</v>
      </c>
      <c r="G240" s="84"/>
      <c r="H240" s="466">
        <v>750000</v>
      </c>
      <c r="I240" s="245"/>
      <c r="J240" s="24">
        <f t="shared" si="17"/>
        <v>374429700</v>
      </c>
      <c r="K240" s="80"/>
      <c r="L240" s="246">
        <f t="shared" si="18"/>
        <v>750000</v>
      </c>
      <c r="M240" s="65" t="s">
        <v>2349</v>
      </c>
    </row>
    <row r="241" spans="1:13" ht="25.5" x14ac:dyDescent="0.2">
      <c r="A241" s="75"/>
      <c r="B241" s="18">
        <v>19</v>
      </c>
      <c r="C241" s="83" t="s">
        <v>7926</v>
      </c>
      <c r="D241" s="84" t="s">
        <v>1753</v>
      </c>
      <c r="E241" s="84"/>
      <c r="F241" s="21" t="s">
        <v>7919</v>
      </c>
      <c r="G241" s="84"/>
      <c r="H241" s="466">
        <v>1500000</v>
      </c>
      <c r="I241" s="245"/>
      <c r="J241" s="24">
        <f t="shared" si="17"/>
        <v>375929700</v>
      </c>
      <c r="K241" s="80"/>
      <c r="L241" s="246">
        <f t="shared" si="18"/>
        <v>1500000</v>
      </c>
      <c r="M241" s="65" t="s">
        <v>7331</v>
      </c>
    </row>
    <row r="242" spans="1:13" ht="25.5" x14ac:dyDescent="0.2">
      <c r="A242" s="75"/>
      <c r="B242" s="18">
        <v>19</v>
      </c>
      <c r="C242" s="77" t="s">
        <v>7927</v>
      </c>
      <c r="D242" s="21" t="s">
        <v>3118</v>
      </c>
      <c r="E242" s="21"/>
      <c r="F242" s="21" t="s">
        <v>7920</v>
      </c>
      <c r="G242" s="21"/>
      <c r="H242" s="283">
        <v>2000000</v>
      </c>
      <c r="I242" s="23"/>
      <c r="J242" s="24">
        <f t="shared" si="17"/>
        <v>377929700</v>
      </c>
      <c r="K242" s="80"/>
      <c r="L242" s="246">
        <f t="shared" si="18"/>
        <v>2000000</v>
      </c>
      <c r="M242" s="346" t="s">
        <v>7928</v>
      </c>
    </row>
    <row r="243" spans="1:13" ht="25.5" x14ac:dyDescent="0.2">
      <c r="A243" s="75"/>
      <c r="B243" s="18">
        <v>19</v>
      </c>
      <c r="C243" s="77" t="s">
        <v>7929</v>
      </c>
      <c r="D243" s="21" t="s">
        <v>5931</v>
      </c>
      <c r="E243" s="21"/>
      <c r="F243" s="21" t="s">
        <v>7921</v>
      </c>
      <c r="G243" s="21"/>
      <c r="H243" s="283">
        <v>625000</v>
      </c>
      <c r="I243" s="23"/>
      <c r="J243" s="24">
        <f t="shared" si="17"/>
        <v>378554700</v>
      </c>
      <c r="K243" s="80"/>
      <c r="L243" s="246">
        <f t="shared" si="18"/>
        <v>625000</v>
      </c>
      <c r="M243" s="346" t="s">
        <v>7928</v>
      </c>
    </row>
    <row r="244" spans="1:13" ht="25.5" x14ac:dyDescent="0.2">
      <c r="A244" s="75"/>
      <c r="B244" s="18">
        <v>19</v>
      </c>
      <c r="C244" s="77" t="s">
        <v>7930</v>
      </c>
      <c r="D244" s="21" t="s">
        <v>1965</v>
      </c>
      <c r="E244" s="84"/>
      <c r="F244" s="21" t="s">
        <v>7922</v>
      </c>
      <c r="G244" s="84"/>
      <c r="H244" s="283">
        <v>4000000</v>
      </c>
      <c r="I244" s="245"/>
      <c r="J244" s="24">
        <f t="shared" si="17"/>
        <v>382554700</v>
      </c>
      <c r="K244" s="80"/>
      <c r="L244" s="246">
        <f t="shared" si="18"/>
        <v>4000000</v>
      </c>
      <c r="M244" s="346" t="s">
        <v>4127</v>
      </c>
    </row>
    <row r="245" spans="1:13" ht="25.5" x14ac:dyDescent="0.2">
      <c r="A245" s="75"/>
      <c r="B245" s="18">
        <v>19</v>
      </c>
      <c r="C245" s="77" t="s">
        <v>7931</v>
      </c>
      <c r="D245" s="21" t="s">
        <v>1297</v>
      </c>
      <c r="E245" s="84"/>
      <c r="F245" s="21" t="s">
        <v>7923</v>
      </c>
      <c r="G245" s="84"/>
      <c r="H245" s="283">
        <v>960000</v>
      </c>
      <c r="I245" s="245"/>
      <c r="J245" s="24">
        <f t="shared" si="17"/>
        <v>383514700</v>
      </c>
      <c r="K245" s="80"/>
      <c r="L245" s="246">
        <f t="shared" si="18"/>
        <v>960000</v>
      </c>
      <c r="M245" s="346" t="s">
        <v>7932</v>
      </c>
    </row>
    <row r="246" spans="1:13" ht="25.5" x14ac:dyDescent="0.2">
      <c r="A246" s="75"/>
      <c r="B246" s="18">
        <v>19</v>
      </c>
      <c r="C246" s="77" t="s">
        <v>7933</v>
      </c>
      <c r="D246" s="21" t="s">
        <v>7468</v>
      </c>
      <c r="E246" s="84"/>
      <c r="F246" s="21" t="s">
        <v>7924</v>
      </c>
      <c r="G246" s="84"/>
      <c r="H246" s="283">
        <v>3000000</v>
      </c>
      <c r="I246" s="245"/>
      <c r="J246" s="24">
        <f t="shared" si="17"/>
        <v>386514700</v>
      </c>
      <c r="K246" s="80"/>
      <c r="L246" s="246">
        <f t="shared" si="18"/>
        <v>3000000</v>
      </c>
      <c r="M246" s="346" t="s">
        <v>7932</v>
      </c>
    </row>
    <row r="247" spans="1:13" ht="25.5" x14ac:dyDescent="0.2">
      <c r="A247" s="75"/>
      <c r="B247" s="18">
        <v>20</v>
      </c>
      <c r="C247" s="77" t="s">
        <v>7943</v>
      </c>
      <c r="D247" s="21" t="s">
        <v>2627</v>
      </c>
      <c r="E247" s="84"/>
      <c r="F247" s="21" t="s">
        <v>7934</v>
      </c>
      <c r="G247" s="84"/>
      <c r="H247" s="466">
        <v>4000000</v>
      </c>
      <c r="I247" s="245"/>
      <c r="J247" s="24">
        <f t="shared" si="17"/>
        <v>390514700</v>
      </c>
      <c r="K247" s="80"/>
      <c r="L247" s="246">
        <f t="shared" si="18"/>
        <v>4000000</v>
      </c>
      <c r="M247" s="346" t="s">
        <v>4276</v>
      </c>
    </row>
    <row r="248" spans="1:13" ht="25.5" x14ac:dyDescent="0.2">
      <c r="A248" s="75"/>
      <c r="B248" s="18">
        <v>20</v>
      </c>
      <c r="C248" s="77" t="s">
        <v>7944</v>
      </c>
      <c r="D248" s="21" t="s">
        <v>1219</v>
      </c>
      <c r="E248" s="84"/>
      <c r="F248" s="21" t="s">
        <v>7935</v>
      </c>
      <c r="G248" s="84"/>
      <c r="H248" s="466">
        <v>200000</v>
      </c>
      <c r="I248" s="245"/>
      <c r="J248" s="24">
        <f t="shared" si="17"/>
        <v>390714700</v>
      </c>
      <c r="K248" s="80"/>
      <c r="L248" s="246">
        <f t="shared" si="18"/>
        <v>200000</v>
      </c>
      <c r="M248" s="346" t="s">
        <v>6068</v>
      </c>
    </row>
    <row r="249" spans="1:13" ht="25.5" x14ac:dyDescent="0.2">
      <c r="A249" s="75"/>
      <c r="B249" s="18">
        <v>20</v>
      </c>
      <c r="C249" s="187" t="s">
        <v>7944</v>
      </c>
      <c r="D249" s="21" t="s">
        <v>1219</v>
      </c>
      <c r="E249" s="13"/>
      <c r="F249" s="21" t="s">
        <v>7936</v>
      </c>
      <c r="G249" s="84"/>
      <c r="H249" s="466">
        <v>1500000</v>
      </c>
      <c r="I249" s="245"/>
      <c r="J249" s="24">
        <f t="shared" si="17"/>
        <v>392214700</v>
      </c>
      <c r="K249" s="80"/>
      <c r="L249" s="246">
        <f t="shared" si="18"/>
        <v>1500000</v>
      </c>
      <c r="M249" s="346" t="s">
        <v>6068</v>
      </c>
    </row>
    <row r="250" spans="1:13" ht="25.5" x14ac:dyDescent="0.2">
      <c r="A250" s="75"/>
      <c r="B250" s="18">
        <v>20</v>
      </c>
      <c r="C250" s="187" t="s">
        <v>7944</v>
      </c>
      <c r="D250" s="21" t="s">
        <v>1219</v>
      </c>
      <c r="E250" s="13"/>
      <c r="F250" s="21" t="s">
        <v>7937</v>
      </c>
      <c r="G250" s="84"/>
      <c r="H250" s="466">
        <v>1200000</v>
      </c>
      <c r="I250" s="245"/>
      <c r="J250" s="24">
        <f t="shared" si="17"/>
        <v>393414700</v>
      </c>
      <c r="K250" s="80"/>
      <c r="L250" s="246">
        <f t="shared" si="18"/>
        <v>1200000</v>
      </c>
      <c r="M250" s="346" t="s">
        <v>6068</v>
      </c>
    </row>
    <row r="251" spans="1:13" ht="25.5" x14ac:dyDescent="0.2">
      <c r="A251" s="75"/>
      <c r="B251" s="18">
        <v>20</v>
      </c>
      <c r="C251" s="187" t="s">
        <v>7944</v>
      </c>
      <c r="D251" s="21" t="s">
        <v>1219</v>
      </c>
      <c r="E251" s="13"/>
      <c r="F251" s="21" t="s">
        <v>7938</v>
      </c>
      <c r="G251" s="84"/>
      <c r="H251" s="466">
        <v>100000</v>
      </c>
      <c r="I251" s="245"/>
      <c r="J251" s="24">
        <f t="shared" si="17"/>
        <v>393514700</v>
      </c>
      <c r="K251" s="80"/>
      <c r="L251" s="246">
        <f t="shared" si="18"/>
        <v>100000</v>
      </c>
      <c r="M251" s="346" t="s">
        <v>6068</v>
      </c>
    </row>
    <row r="252" spans="1:13" ht="25.5" x14ac:dyDescent="0.2">
      <c r="A252" s="75"/>
      <c r="B252" s="18">
        <v>20</v>
      </c>
      <c r="C252" s="187" t="s">
        <v>7778</v>
      </c>
      <c r="D252" s="21" t="s">
        <v>1219</v>
      </c>
      <c r="E252" s="13"/>
      <c r="F252" s="21" t="s">
        <v>7939</v>
      </c>
      <c r="G252" s="84"/>
      <c r="H252" s="466">
        <v>200000</v>
      </c>
      <c r="I252" s="245"/>
      <c r="J252" s="24">
        <f t="shared" si="17"/>
        <v>393714700</v>
      </c>
      <c r="K252" s="80"/>
      <c r="L252" s="246">
        <f t="shared" si="18"/>
        <v>200000</v>
      </c>
      <c r="M252" s="65" t="s">
        <v>2385</v>
      </c>
    </row>
    <row r="253" spans="1:13" ht="25.5" x14ac:dyDescent="0.2">
      <c r="A253" s="75"/>
      <c r="B253" s="18">
        <v>20</v>
      </c>
      <c r="C253" s="187" t="s">
        <v>7945</v>
      </c>
      <c r="D253" s="13" t="s">
        <v>1830</v>
      </c>
      <c r="E253" s="13"/>
      <c r="F253" s="21" t="s">
        <v>7940</v>
      </c>
      <c r="G253" s="84"/>
      <c r="H253" s="283">
        <v>3000000</v>
      </c>
      <c r="I253" s="245"/>
      <c r="J253" s="24">
        <f t="shared" si="17"/>
        <v>396714700</v>
      </c>
      <c r="K253" s="80"/>
      <c r="L253" s="246">
        <f t="shared" si="18"/>
        <v>3000000</v>
      </c>
      <c r="M253" s="65" t="s">
        <v>3191</v>
      </c>
    </row>
    <row r="254" spans="1:13" ht="25.5" x14ac:dyDescent="0.2">
      <c r="A254" s="75"/>
      <c r="B254" s="18">
        <v>20</v>
      </c>
      <c r="C254" s="187" t="s">
        <v>7946</v>
      </c>
      <c r="D254" s="13" t="s">
        <v>7000</v>
      </c>
      <c r="E254" s="13"/>
      <c r="F254" s="21" t="s">
        <v>7941</v>
      </c>
      <c r="G254" s="84"/>
      <c r="H254" s="283">
        <v>1420000</v>
      </c>
      <c r="I254" s="245"/>
      <c r="J254" s="24">
        <f t="shared" si="17"/>
        <v>398134700</v>
      </c>
      <c r="K254" s="80"/>
      <c r="L254" s="246">
        <f t="shared" si="18"/>
        <v>1420000</v>
      </c>
      <c r="M254" s="65" t="s">
        <v>7947</v>
      </c>
    </row>
    <row r="255" spans="1:13" ht="25.5" x14ac:dyDescent="0.2">
      <c r="A255" s="75"/>
      <c r="B255" s="18">
        <v>20</v>
      </c>
      <c r="C255" s="187" t="s">
        <v>7948</v>
      </c>
      <c r="D255" s="13" t="s">
        <v>1385</v>
      </c>
      <c r="E255" s="13"/>
      <c r="F255" s="21" t="s">
        <v>7942</v>
      </c>
      <c r="G255" s="84"/>
      <c r="H255" s="407">
        <v>450000</v>
      </c>
      <c r="I255" s="245"/>
      <c r="J255" s="24">
        <f t="shared" si="17"/>
        <v>398584700</v>
      </c>
      <c r="K255" s="80"/>
      <c r="L255" s="246">
        <f t="shared" si="18"/>
        <v>450000</v>
      </c>
      <c r="M255" s="65" t="s">
        <v>5350</v>
      </c>
    </row>
    <row r="256" spans="1:13" ht="25.5" x14ac:dyDescent="0.2">
      <c r="A256" s="75"/>
      <c r="B256" s="18">
        <v>20</v>
      </c>
      <c r="C256" s="187" t="s">
        <v>7972</v>
      </c>
      <c r="D256" s="13" t="s">
        <v>2653</v>
      </c>
      <c r="E256" s="13"/>
      <c r="F256" s="21" t="s">
        <v>7966</v>
      </c>
      <c r="G256" s="84"/>
      <c r="H256" s="283">
        <v>2500000</v>
      </c>
      <c r="I256" s="245"/>
      <c r="J256" s="24">
        <f t="shared" si="17"/>
        <v>401084700</v>
      </c>
      <c r="K256" s="80"/>
      <c r="L256" s="246">
        <f t="shared" ref="L256:L261" si="19">+H256</f>
        <v>2500000</v>
      </c>
      <c r="M256" s="65" t="s">
        <v>7973</v>
      </c>
    </row>
    <row r="257" spans="1:13" ht="25.5" x14ac:dyDescent="0.2">
      <c r="A257" s="75"/>
      <c r="B257" s="18">
        <v>20</v>
      </c>
      <c r="C257" s="187" t="s">
        <v>7974</v>
      </c>
      <c r="D257" s="13" t="s">
        <v>1433</v>
      </c>
      <c r="E257" s="13"/>
      <c r="F257" s="21" t="s">
        <v>7967</v>
      </c>
      <c r="G257" s="84"/>
      <c r="H257" s="283">
        <v>2000000</v>
      </c>
      <c r="I257" s="245"/>
      <c r="J257" s="24">
        <f t="shared" si="17"/>
        <v>403084700</v>
      </c>
      <c r="K257" s="80"/>
      <c r="L257" s="246">
        <f t="shared" si="19"/>
        <v>2000000</v>
      </c>
      <c r="M257" s="65" t="s">
        <v>3143</v>
      </c>
    </row>
    <row r="258" spans="1:13" ht="25.5" x14ac:dyDescent="0.2">
      <c r="A258" s="75"/>
      <c r="B258" s="18">
        <v>20</v>
      </c>
      <c r="C258" s="187" t="s">
        <v>7975</v>
      </c>
      <c r="D258" s="13" t="s">
        <v>3118</v>
      </c>
      <c r="E258" s="13"/>
      <c r="F258" s="21" t="s">
        <v>7968</v>
      </c>
      <c r="G258" s="84"/>
      <c r="H258" s="283">
        <v>5000000</v>
      </c>
      <c r="I258" s="245"/>
      <c r="J258" s="24">
        <f t="shared" si="17"/>
        <v>408084700</v>
      </c>
      <c r="K258" s="80"/>
      <c r="L258" s="246">
        <f t="shared" si="19"/>
        <v>5000000</v>
      </c>
      <c r="M258" s="65" t="s">
        <v>7976</v>
      </c>
    </row>
    <row r="259" spans="1:13" ht="25.5" x14ac:dyDescent="0.2">
      <c r="A259" s="75"/>
      <c r="B259" s="18">
        <v>20</v>
      </c>
      <c r="C259" s="187" t="s">
        <v>7977</v>
      </c>
      <c r="D259" s="13" t="s">
        <v>5931</v>
      </c>
      <c r="E259" s="13"/>
      <c r="F259" s="21" t="s">
        <v>7969</v>
      </c>
      <c r="G259" s="84"/>
      <c r="H259" s="283">
        <v>500000</v>
      </c>
      <c r="I259" s="245"/>
      <c r="J259" s="24">
        <f t="shared" si="17"/>
        <v>408584700</v>
      </c>
      <c r="K259" s="80"/>
      <c r="L259" s="246">
        <f t="shared" si="19"/>
        <v>500000</v>
      </c>
      <c r="M259" s="65" t="s">
        <v>7978</v>
      </c>
    </row>
    <row r="260" spans="1:13" ht="25.5" x14ac:dyDescent="0.2">
      <c r="A260" s="75"/>
      <c r="B260" s="18">
        <v>20</v>
      </c>
      <c r="C260" s="187" t="s">
        <v>7979</v>
      </c>
      <c r="D260" s="13" t="s">
        <v>3118</v>
      </c>
      <c r="E260" s="13"/>
      <c r="F260" s="21" t="s">
        <v>7970</v>
      </c>
      <c r="G260" s="84"/>
      <c r="H260" s="283">
        <v>5000000</v>
      </c>
      <c r="I260" s="245"/>
      <c r="J260" s="24">
        <f t="shared" si="17"/>
        <v>413584700</v>
      </c>
      <c r="K260" s="80"/>
      <c r="L260" s="246">
        <f t="shared" si="19"/>
        <v>5000000</v>
      </c>
      <c r="M260" s="65" t="s">
        <v>7980</v>
      </c>
    </row>
    <row r="261" spans="1:13" ht="25.5" x14ac:dyDescent="0.2">
      <c r="A261" s="75"/>
      <c r="B261" s="18">
        <v>20</v>
      </c>
      <c r="C261" s="187" t="s">
        <v>7981</v>
      </c>
      <c r="D261" s="13" t="s">
        <v>1244</v>
      </c>
      <c r="E261" s="13"/>
      <c r="F261" s="21" t="s">
        <v>7971</v>
      </c>
      <c r="G261" s="84"/>
      <c r="H261" s="283">
        <v>710000</v>
      </c>
      <c r="I261" s="245"/>
      <c r="J261" s="24">
        <f t="shared" si="17"/>
        <v>414294700</v>
      </c>
      <c r="K261" s="80"/>
      <c r="L261" s="246">
        <f t="shared" si="19"/>
        <v>710000</v>
      </c>
      <c r="M261" s="65" t="s">
        <v>7982</v>
      </c>
    </row>
    <row r="262" spans="1:13" ht="25.5" x14ac:dyDescent="0.2">
      <c r="A262" s="75"/>
      <c r="B262" s="243">
        <v>17</v>
      </c>
      <c r="C262" s="83" t="s">
        <v>7963</v>
      </c>
      <c r="D262" s="84"/>
      <c r="E262" s="84"/>
      <c r="F262" s="84" t="s">
        <v>7949</v>
      </c>
      <c r="G262" s="84"/>
      <c r="H262" s="429"/>
      <c r="I262" s="245">
        <v>615500</v>
      </c>
      <c r="J262" s="24">
        <f>+J261-I262</f>
        <v>413679200</v>
      </c>
      <c r="K262" s="80" t="s">
        <v>5333</v>
      </c>
      <c r="L262" s="246">
        <f t="shared" ref="L262:L275" si="20">-I262</f>
        <v>-615500</v>
      </c>
      <c r="M262" s="65" t="s">
        <v>3980</v>
      </c>
    </row>
    <row r="263" spans="1:13" ht="25.5" x14ac:dyDescent="0.2">
      <c r="A263" s="75"/>
      <c r="B263" s="243">
        <v>17</v>
      </c>
      <c r="C263" s="83" t="s">
        <v>7963</v>
      </c>
      <c r="D263" s="84"/>
      <c r="E263" s="84"/>
      <c r="F263" s="84" t="s">
        <v>7950</v>
      </c>
      <c r="G263" s="84"/>
      <c r="H263" s="429"/>
      <c r="I263" s="245">
        <v>162000</v>
      </c>
      <c r="J263" s="24">
        <f t="shared" ref="J263:J274" si="21">+J262-I263</f>
        <v>413517200</v>
      </c>
      <c r="K263" s="80" t="s">
        <v>5333</v>
      </c>
      <c r="L263" s="246">
        <f t="shared" si="20"/>
        <v>-162000</v>
      </c>
      <c r="M263" s="65" t="s">
        <v>5271</v>
      </c>
    </row>
    <row r="264" spans="1:13" ht="25.5" x14ac:dyDescent="0.2">
      <c r="A264" s="75"/>
      <c r="B264" s="243">
        <v>20</v>
      </c>
      <c r="C264" s="83" t="s">
        <v>7964</v>
      </c>
      <c r="D264" s="84"/>
      <c r="E264" s="84"/>
      <c r="F264" s="84" t="s">
        <v>7951</v>
      </c>
      <c r="G264" s="84"/>
      <c r="H264" s="472"/>
      <c r="I264" s="245">
        <v>1542000</v>
      </c>
      <c r="J264" s="24">
        <f t="shared" si="21"/>
        <v>411975200</v>
      </c>
      <c r="K264" s="80" t="s">
        <v>5870</v>
      </c>
      <c r="L264" s="246">
        <f t="shared" si="20"/>
        <v>-1542000</v>
      </c>
      <c r="M264" s="408" t="s">
        <v>1270</v>
      </c>
    </row>
    <row r="265" spans="1:13" ht="25.5" x14ac:dyDescent="0.2">
      <c r="A265" s="75"/>
      <c r="B265" s="243">
        <v>20</v>
      </c>
      <c r="C265" s="94" t="s">
        <v>7965</v>
      </c>
      <c r="D265" s="479"/>
      <c r="E265" s="84"/>
      <c r="F265" s="84" t="s">
        <v>7952</v>
      </c>
      <c r="G265" s="84"/>
      <c r="H265" s="472"/>
      <c r="I265" s="245">
        <v>650000</v>
      </c>
      <c r="J265" s="24">
        <f t="shared" si="21"/>
        <v>411325200</v>
      </c>
      <c r="K265" s="80" t="s">
        <v>5870</v>
      </c>
      <c r="L265" s="246">
        <f t="shared" si="20"/>
        <v>-650000</v>
      </c>
      <c r="M265" s="408" t="s">
        <v>5258</v>
      </c>
    </row>
    <row r="266" spans="1:13" ht="25.5" x14ac:dyDescent="0.2">
      <c r="A266" s="75"/>
      <c r="B266" s="243">
        <v>20</v>
      </c>
      <c r="C266" s="83" t="s">
        <v>7983</v>
      </c>
      <c r="D266" s="84"/>
      <c r="E266" s="84"/>
      <c r="F266" s="84" t="s">
        <v>7953</v>
      </c>
      <c r="G266" s="84"/>
      <c r="H266" s="472"/>
      <c r="I266" s="245">
        <v>100879000</v>
      </c>
      <c r="J266" s="24">
        <f t="shared" si="21"/>
        <v>310446200</v>
      </c>
      <c r="K266" s="80" t="s">
        <v>5332</v>
      </c>
      <c r="L266" s="246">
        <f t="shared" si="20"/>
        <v>-100879000</v>
      </c>
      <c r="M266" s="408" t="s">
        <v>141</v>
      </c>
    </row>
    <row r="267" spans="1:13" ht="25.5" x14ac:dyDescent="0.2">
      <c r="A267" s="75"/>
      <c r="B267" s="243">
        <v>21</v>
      </c>
      <c r="C267" s="83" t="s">
        <v>7984</v>
      </c>
      <c r="D267" s="84"/>
      <c r="E267" s="84"/>
      <c r="F267" s="84" t="s">
        <v>7954</v>
      </c>
      <c r="G267" s="84"/>
      <c r="H267" s="472"/>
      <c r="I267" s="245">
        <v>850000</v>
      </c>
      <c r="J267" s="24">
        <f t="shared" si="21"/>
        <v>309596200</v>
      </c>
      <c r="K267" s="80" t="s">
        <v>5332</v>
      </c>
      <c r="L267" s="246">
        <f t="shared" si="20"/>
        <v>-850000</v>
      </c>
      <c r="M267" s="346" t="s">
        <v>148</v>
      </c>
    </row>
    <row r="268" spans="1:13" ht="25.5" x14ac:dyDescent="0.2">
      <c r="A268" s="75"/>
      <c r="B268" s="243">
        <v>21</v>
      </c>
      <c r="C268" s="83" t="s">
        <v>7985</v>
      </c>
      <c r="D268" s="84"/>
      <c r="E268" s="84"/>
      <c r="F268" s="84" t="s">
        <v>7955</v>
      </c>
      <c r="G268" s="84"/>
      <c r="H268" s="472"/>
      <c r="I268" s="245">
        <v>505000</v>
      </c>
      <c r="J268" s="24">
        <f t="shared" si="21"/>
        <v>309091200</v>
      </c>
      <c r="K268" s="80" t="s">
        <v>5870</v>
      </c>
      <c r="L268" s="246">
        <f t="shared" si="20"/>
        <v>-505000</v>
      </c>
      <c r="M268" s="65" t="s">
        <v>5258</v>
      </c>
    </row>
    <row r="269" spans="1:13" ht="51" x14ac:dyDescent="0.2">
      <c r="A269" s="75"/>
      <c r="B269" s="243">
        <v>22</v>
      </c>
      <c r="C269" s="83" t="s">
        <v>7986</v>
      </c>
      <c r="D269" s="84"/>
      <c r="E269" s="84"/>
      <c r="F269" s="84" t="s">
        <v>7956</v>
      </c>
      <c r="G269" s="84"/>
      <c r="H269" s="472"/>
      <c r="I269" s="245">
        <v>4334200</v>
      </c>
      <c r="J269" s="24">
        <f t="shared" si="21"/>
        <v>304757000</v>
      </c>
      <c r="K269" s="80" t="s">
        <v>5332</v>
      </c>
      <c r="L269" s="246">
        <f t="shared" si="20"/>
        <v>-4334200</v>
      </c>
      <c r="M269" s="65" t="s">
        <v>3347</v>
      </c>
    </row>
    <row r="270" spans="1:13" ht="25.5" x14ac:dyDescent="0.2">
      <c r="A270" s="75"/>
      <c r="B270" s="243">
        <v>22</v>
      </c>
      <c r="C270" s="83" t="s">
        <v>7987</v>
      </c>
      <c r="D270" s="84"/>
      <c r="E270" s="84"/>
      <c r="F270" s="84" t="s">
        <v>7957</v>
      </c>
      <c r="G270" s="84"/>
      <c r="H270" s="472"/>
      <c r="I270" s="245">
        <v>165000</v>
      </c>
      <c r="J270" s="24">
        <f t="shared" si="21"/>
        <v>304592000</v>
      </c>
      <c r="K270" s="80" t="s">
        <v>5331</v>
      </c>
      <c r="L270" s="246">
        <f t="shared" si="20"/>
        <v>-165000</v>
      </c>
      <c r="M270" s="65" t="s">
        <v>7988</v>
      </c>
    </row>
    <row r="271" spans="1:13" ht="25.5" x14ac:dyDescent="0.2">
      <c r="A271" s="75"/>
      <c r="B271" s="243">
        <v>22</v>
      </c>
      <c r="C271" s="83" t="s">
        <v>7989</v>
      </c>
      <c r="D271" s="84"/>
      <c r="E271" s="84"/>
      <c r="F271" s="84" t="s">
        <v>7958</v>
      </c>
      <c r="G271" s="84"/>
      <c r="H271" s="472"/>
      <c r="I271" s="245">
        <v>115000</v>
      </c>
      <c r="J271" s="24">
        <f t="shared" si="21"/>
        <v>304477000</v>
      </c>
      <c r="K271" s="80" t="s">
        <v>5870</v>
      </c>
      <c r="L271" s="246">
        <f t="shared" si="20"/>
        <v>-115000</v>
      </c>
      <c r="M271" s="65" t="s">
        <v>7990</v>
      </c>
    </row>
    <row r="272" spans="1:13" ht="25.5" x14ac:dyDescent="0.2">
      <c r="A272" s="75"/>
      <c r="B272" s="243">
        <v>22</v>
      </c>
      <c r="C272" s="83" t="s">
        <v>7991</v>
      </c>
      <c r="D272" s="84"/>
      <c r="E272" s="84"/>
      <c r="F272" s="84" t="s">
        <v>7959</v>
      </c>
      <c r="G272" s="84"/>
      <c r="H272" s="472"/>
      <c r="I272" s="245">
        <v>179000</v>
      </c>
      <c r="J272" s="24">
        <f t="shared" si="21"/>
        <v>304298000</v>
      </c>
      <c r="K272" s="80" t="s">
        <v>5332</v>
      </c>
      <c r="L272" s="246">
        <f t="shared" si="20"/>
        <v>-179000</v>
      </c>
      <c r="M272" s="65" t="s">
        <v>141</v>
      </c>
    </row>
    <row r="273" spans="1:13" ht="25.5" x14ac:dyDescent="0.2">
      <c r="A273" s="75"/>
      <c r="B273" s="243">
        <v>22</v>
      </c>
      <c r="C273" s="83" t="s">
        <v>7992</v>
      </c>
      <c r="D273" s="84"/>
      <c r="E273" s="84"/>
      <c r="F273" s="84" t="s">
        <v>7960</v>
      </c>
      <c r="G273" s="84"/>
      <c r="H273" s="472"/>
      <c r="I273" s="245">
        <v>1110000</v>
      </c>
      <c r="J273" s="24">
        <f t="shared" si="21"/>
        <v>303188000</v>
      </c>
      <c r="K273" s="80" t="s">
        <v>5331</v>
      </c>
      <c r="L273" s="246">
        <f t="shared" si="20"/>
        <v>-1110000</v>
      </c>
      <c r="M273" s="65" t="s">
        <v>2154</v>
      </c>
    </row>
    <row r="274" spans="1:13" ht="25.5" x14ac:dyDescent="0.2">
      <c r="A274" s="75"/>
      <c r="B274" s="243">
        <v>22</v>
      </c>
      <c r="C274" s="83" t="s">
        <v>6613</v>
      </c>
      <c r="D274" s="84"/>
      <c r="E274" s="84"/>
      <c r="F274" s="84" t="s">
        <v>7961</v>
      </c>
      <c r="G274" s="84"/>
      <c r="H274" s="472"/>
      <c r="I274" s="245">
        <v>1461000</v>
      </c>
      <c r="J274" s="24">
        <f t="shared" si="21"/>
        <v>301727000</v>
      </c>
      <c r="K274" s="80" t="s">
        <v>5336</v>
      </c>
      <c r="L274" s="246">
        <f t="shared" si="20"/>
        <v>-1461000</v>
      </c>
      <c r="M274" s="65" t="s">
        <v>2703</v>
      </c>
    </row>
    <row r="275" spans="1:13" ht="25.5" x14ac:dyDescent="0.2">
      <c r="A275" s="75"/>
      <c r="B275" s="243">
        <v>22</v>
      </c>
      <c r="C275" s="83" t="s">
        <v>8007</v>
      </c>
      <c r="D275" s="84"/>
      <c r="E275" s="84"/>
      <c r="F275" s="84" t="s">
        <v>7962</v>
      </c>
      <c r="G275" s="84"/>
      <c r="H275" s="472"/>
      <c r="I275" s="245">
        <v>400000</v>
      </c>
      <c r="J275" s="24">
        <f>+J274-I275</f>
        <v>301327000</v>
      </c>
      <c r="K275" s="80" t="s">
        <v>5332</v>
      </c>
      <c r="L275" s="246">
        <f t="shared" si="20"/>
        <v>-400000</v>
      </c>
      <c r="M275" s="65" t="s">
        <v>141</v>
      </c>
    </row>
    <row r="276" spans="1:13" ht="25.5" x14ac:dyDescent="0.2">
      <c r="A276" s="75"/>
      <c r="B276" s="18">
        <v>21</v>
      </c>
      <c r="C276" s="187" t="s">
        <v>8045</v>
      </c>
      <c r="D276" s="13" t="s">
        <v>7468</v>
      </c>
      <c r="E276" s="13"/>
      <c r="F276" s="21" t="s">
        <v>7993</v>
      </c>
      <c r="G276" s="21"/>
      <c r="H276" s="466">
        <v>1000000</v>
      </c>
      <c r="I276" s="23"/>
      <c r="J276" s="24">
        <f>+J275+H276</f>
        <v>302327000</v>
      </c>
      <c r="K276" s="80"/>
      <c r="L276" s="246">
        <f>+H276</f>
        <v>1000000</v>
      </c>
      <c r="M276" s="65" t="s">
        <v>7006</v>
      </c>
    </row>
    <row r="277" spans="1:13" ht="25.5" x14ac:dyDescent="0.2">
      <c r="A277" s="75"/>
      <c r="B277" s="18">
        <v>21</v>
      </c>
      <c r="C277" s="187" t="s">
        <v>8046</v>
      </c>
      <c r="D277" s="13" t="s">
        <v>1260</v>
      </c>
      <c r="E277" s="13"/>
      <c r="F277" s="21" t="s">
        <v>7994</v>
      </c>
      <c r="G277" s="21"/>
      <c r="H277" s="466">
        <v>100000</v>
      </c>
      <c r="I277" s="23"/>
      <c r="J277" s="24">
        <f t="shared" ref="J277:J326" si="22">+J276+H277</f>
        <v>302427000</v>
      </c>
      <c r="K277" s="80"/>
      <c r="L277" s="246">
        <f t="shared" ref="L277:L336" si="23">+H277</f>
        <v>100000</v>
      </c>
      <c r="M277" s="65" t="s">
        <v>3457</v>
      </c>
    </row>
    <row r="278" spans="1:13" ht="25.5" x14ac:dyDescent="0.2">
      <c r="A278" s="75"/>
      <c r="B278" s="18">
        <v>21</v>
      </c>
      <c r="C278" s="187" t="s">
        <v>8047</v>
      </c>
      <c r="D278" s="13" t="s">
        <v>1251</v>
      </c>
      <c r="E278" s="13"/>
      <c r="F278" s="21" t="s">
        <v>7995</v>
      </c>
      <c r="G278" s="21"/>
      <c r="H278" s="466">
        <v>605000</v>
      </c>
      <c r="I278" s="23"/>
      <c r="J278" s="24">
        <f t="shared" si="22"/>
        <v>303032000</v>
      </c>
      <c r="K278" s="80"/>
      <c r="L278" s="246">
        <f t="shared" si="23"/>
        <v>605000</v>
      </c>
      <c r="M278" s="65" t="s">
        <v>8048</v>
      </c>
    </row>
    <row r="279" spans="1:13" ht="25.5" x14ac:dyDescent="0.2">
      <c r="A279" s="75"/>
      <c r="B279" s="18">
        <v>21</v>
      </c>
      <c r="C279" s="187" t="s">
        <v>8049</v>
      </c>
      <c r="D279" s="13" t="s">
        <v>1265</v>
      </c>
      <c r="E279" s="13"/>
      <c r="F279" s="21" t="s">
        <v>7996</v>
      </c>
      <c r="G279" s="21"/>
      <c r="H279" s="466">
        <v>1500000</v>
      </c>
      <c r="I279" s="23"/>
      <c r="J279" s="24">
        <f t="shared" si="22"/>
        <v>304532000</v>
      </c>
      <c r="K279" s="80"/>
      <c r="L279" s="246">
        <f t="shared" si="23"/>
        <v>1500000</v>
      </c>
      <c r="M279" s="65" t="s">
        <v>8050</v>
      </c>
    </row>
    <row r="280" spans="1:13" ht="25.5" x14ac:dyDescent="0.2">
      <c r="A280" s="75"/>
      <c r="B280" s="18">
        <v>22</v>
      </c>
      <c r="C280" s="187" t="s">
        <v>8051</v>
      </c>
      <c r="D280" s="13" t="s">
        <v>7468</v>
      </c>
      <c r="E280" s="13"/>
      <c r="F280" s="21" t="s">
        <v>7997</v>
      </c>
      <c r="G280" s="21"/>
      <c r="H280" s="466">
        <v>1000000</v>
      </c>
      <c r="I280" s="23"/>
      <c r="J280" s="24">
        <f t="shared" si="22"/>
        <v>305532000</v>
      </c>
      <c r="K280" s="80"/>
      <c r="L280" s="246">
        <f t="shared" si="23"/>
        <v>1000000</v>
      </c>
      <c r="M280" s="65" t="s">
        <v>2640</v>
      </c>
    </row>
    <row r="281" spans="1:13" ht="25.5" x14ac:dyDescent="0.2">
      <c r="A281" s="75"/>
      <c r="B281" s="18">
        <v>22</v>
      </c>
      <c r="C281" s="187" t="s">
        <v>8052</v>
      </c>
      <c r="D281" s="13" t="s">
        <v>1479</v>
      </c>
      <c r="E281" s="13"/>
      <c r="F281" s="21" t="s">
        <v>7998</v>
      </c>
      <c r="G281" s="21"/>
      <c r="H281" s="466">
        <v>600000</v>
      </c>
      <c r="I281" s="23"/>
      <c r="J281" s="24">
        <f t="shared" si="22"/>
        <v>306132000</v>
      </c>
      <c r="K281" s="80"/>
      <c r="L281" s="246">
        <f t="shared" si="23"/>
        <v>600000</v>
      </c>
      <c r="M281" s="65" t="s">
        <v>2462</v>
      </c>
    </row>
    <row r="282" spans="1:13" ht="25.5" x14ac:dyDescent="0.2">
      <c r="A282" s="75"/>
      <c r="B282" s="18">
        <v>22</v>
      </c>
      <c r="C282" s="187" t="s">
        <v>8053</v>
      </c>
      <c r="D282" s="13" t="s">
        <v>1479</v>
      </c>
      <c r="E282" s="13"/>
      <c r="F282" s="21" t="s">
        <v>7999</v>
      </c>
      <c r="G282" s="21"/>
      <c r="H282" s="466">
        <v>1000000</v>
      </c>
      <c r="I282" s="23"/>
      <c r="J282" s="24">
        <f t="shared" si="22"/>
        <v>307132000</v>
      </c>
      <c r="K282" s="80"/>
      <c r="L282" s="246">
        <f t="shared" si="23"/>
        <v>1000000</v>
      </c>
      <c r="M282" s="65" t="s">
        <v>2425</v>
      </c>
    </row>
    <row r="283" spans="1:13" ht="25.5" x14ac:dyDescent="0.2">
      <c r="A283" s="75"/>
      <c r="B283" s="18">
        <v>22</v>
      </c>
      <c r="C283" s="187" t="s">
        <v>8054</v>
      </c>
      <c r="D283" s="13" t="s">
        <v>110</v>
      </c>
      <c r="E283" s="13"/>
      <c r="F283" s="21" t="s">
        <v>8000</v>
      </c>
      <c r="G283" s="21"/>
      <c r="H283" s="466">
        <v>750000</v>
      </c>
      <c r="I283" s="23"/>
      <c r="J283" s="24">
        <f t="shared" si="22"/>
        <v>307882000</v>
      </c>
      <c r="K283" s="80"/>
      <c r="L283" s="246">
        <f t="shared" si="23"/>
        <v>750000</v>
      </c>
      <c r="M283" s="65" t="s">
        <v>4761</v>
      </c>
    </row>
    <row r="284" spans="1:13" ht="25.5" x14ac:dyDescent="0.2">
      <c r="A284" s="75"/>
      <c r="B284" s="18">
        <v>22</v>
      </c>
      <c r="C284" s="77" t="s">
        <v>8055</v>
      </c>
      <c r="D284" s="21" t="s">
        <v>5931</v>
      </c>
      <c r="E284" s="21"/>
      <c r="F284" s="21" t="s">
        <v>8001</v>
      </c>
      <c r="G284" s="21"/>
      <c r="H284" s="466">
        <v>800000</v>
      </c>
      <c r="I284" s="23"/>
      <c r="J284" s="24">
        <f t="shared" si="22"/>
        <v>308682000</v>
      </c>
      <c r="K284" s="80"/>
      <c r="L284" s="246">
        <f t="shared" si="23"/>
        <v>800000</v>
      </c>
      <c r="M284" s="65" t="s">
        <v>5685</v>
      </c>
    </row>
    <row r="285" spans="1:13" ht="25.5" x14ac:dyDescent="0.2">
      <c r="A285" s="75"/>
      <c r="B285" s="18">
        <v>22</v>
      </c>
      <c r="C285" s="77" t="s">
        <v>8056</v>
      </c>
      <c r="D285" s="21" t="s">
        <v>1244</v>
      </c>
      <c r="E285" s="21"/>
      <c r="F285" s="21" t="s">
        <v>8002</v>
      </c>
      <c r="G285" s="21"/>
      <c r="H285" s="466">
        <v>950000</v>
      </c>
      <c r="I285" s="23"/>
      <c r="J285" s="24">
        <f t="shared" si="22"/>
        <v>309632000</v>
      </c>
      <c r="K285" s="80"/>
      <c r="L285" s="246">
        <f t="shared" si="23"/>
        <v>950000</v>
      </c>
      <c r="M285" s="346" t="s">
        <v>7206</v>
      </c>
    </row>
    <row r="286" spans="1:13" ht="25.5" x14ac:dyDescent="0.2">
      <c r="A286" s="75"/>
      <c r="B286" s="18">
        <v>22</v>
      </c>
      <c r="C286" s="77" t="s">
        <v>8057</v>
      </c>
      <c r="D286" s="21" t="s">
        <v>2662</v>
      </c>
      <c r="E286" s="84"/>
      <c r="F286" s="21" t="s">
        <v>8003</v>
      </c>
      <c r="G286" s="84"/>
      <c r="H286" s="283">
        <v>1000000</v>
      </c>
      <c r="I286" s="23"/>
      <c r="J286" s="24">
        <f t="shared" si="22"/>
        <v>310632000</v>
      </c>
      <c r="K286" s="80"/>
      <c r="L286" s="246">
        <f t="shared" si="23"/>
        <v>1000000</v>
      </c>
      <c r="M286" s="346" t="s">
        <v>7353</v>
      </c>
    </row>
    <row r="287" spans="1:13" ht="25.5" x14ac:dyDescent="0.2">
      <c r="A287" s="75"/>
      <c r="B287" s="18">
        <v>22</v>
      </c>
      <c r="C287" s="77" t="s">
        <v>8058</v>
      </c>
      <c r="D287" s="21" t="s">
        <v>5275</v>
      </c>
      <c r="E287" s="84"/>
      <c r="F287" s="21" t="s">
        <v>8004</v>
      </c>
      <c r="G287" s="84"/>
      <c r="H287" s="283">
        <v>1000000</v>
      </c>
      <c r="I287" s="23"/>
      <c r="J287" s="24">
        <f t="shared" si="22"/>
        <v>311632000</v>
      </c>
      <c r="K287" s="80"/>
      <c r="L287" s="246">
        <f t="shared" si="23"/>
        <v>1000000</v>
      </c>
      <c r="M287" s="346" t="s">
        <v>4234</v>
      </c>
    </row>
    <row r="288" spans="1:13" ht="25.5" x14ac:dyDescent="0.2">
      <c r="A288" s="75"/>
      <c r="B288" s="18">
        <v>22</v>
      </c>
      <c r="C288" s="77" t="s">
        <v>8059</v>
      </c>
      <c r="D288" s="21" t="s">
        <v>4490</v>
      </c>
      <c r="E288" s="21"/>
      <c r="F288" s="21" t="s">
        <v>8005</v>
      </c>
      <c r="G288" s="21"/>
      <c r="H288" s="283">
        <v>4000000</v>
      </c>
      <c r="I288" s="23"/>
      <c r="J288" s="24">
        <f t="shared" si="22"/>
        <v>315632000</v>
      </c>
      <c r="K288" s="80"/>
      <c r="L288" s="246">
        <f t="shared" si="23"/>
        <v>4000000</v>
      </c>
      <c r="M288" s="65" t="s">
        <v>4079</v>
      </c>
    </row>
    <row r="289" spans="1:13" ht="25.5" x14ac:dyDescent="0.2">
      <c r="A289" s="81"/>
      <c r="B289" s="18">
        <v>22</v>
      </c>
      <c r="C289" s="77" t="s">
        <v>8060</v>
      </c>
      <c r="D289" s="21" t="s">
        <v>3967</v>
      </c>
      <c r="E289" s="21"/>
      <c r="F289" s="21" t="s">
        <v>8006</v>
      </c>
      <c r="G289" s="84"/>
      <c r="H289" s="283">
        <v>1000000</v>
      </c>
      <c r="I289" s="245"/>
      <c r="J289" s="24">
        <f t="shared" si="22"/>
        <v>316632000</v>
      </c>
      <c r="K289" s="80"/>
      <c r="L289" s="246">
        <f t="shared" si="23"/>
        <v>1000000</v>
      </c>
      <c r="M289" s="65" t="s">
        <v>3384</v>
      </c>
    </row>
    <row r="290" spans="1:13" ht="25.5" x14ac:dyDescent="0.2">
      <c r="A290" s="81"/>
      <c r="B290" s="18">
        <v>22</v>
      </c>
      <c r="C290" s="77" t="s">
        <v>8061</v>
      </c>
      <c r="D290" s="21" t="s">
        <v>5931</v>
      </c>
      <c r="E290" s="21"/>
      <c r="F290" s="21" t="s">
        <v>8008</v>
      </c>
      <c r="G290" s="84"/>
      <c r="H290" s="283">
        <v>1050000</v>
      </c>
      <c r="I290" s="245"/>
      <c r="J290" s="24">
        <f t="shared" si="22"/>
        <v>317682000</v>
      </c>
      <c r="K290" s="80"/>
      <c r="L290" s="246">
        <f t="shared" si="23"/>
        <v>1050000</v>
      </c>
      <c r="M290" s="65" t="s">
        <v>8062</v>
      </c>
    </row>
    <row r="291" spans="1:13" ht="25.5" x14ac:dyDescent="0.2">
      <c r="A291" s="75"/>
      <c r="B291" s="18">
        <v>22</v>
      </c>
      <c r="C291" s="77" t="s">
        <v>8063</v>
      </c>
      <c r="D291" s="21" t="s">
        <v>1965</v>
      </c>
      <c r="E291" s="21"/>
      <c r="F291" s="21" t="s">
        <v>8009</v>
      </c>
      <c r="G291" s="84"/>
      <c r="H291" s="283">
        <v>2000000</v>
      </c>
      <c r="I291" s="245"/>
      <c r="J291" s="24">
        <f t="shared" si="22"/>
        <v>319682000</v>
      </c>
      <c r="K291" s="80"/>
      <c r="L291" s="246">
        <f t="shared" si="23"/>
        <v>2000000</v>
      </c>
      <c r="M291" s="65" t="s">
        <v>6588</v>
      </c>
    </row>
    <row r="292" spans="1:13" ht="25.5" x14ac:dyDescent="0.2">
      <c r="A292" s="75"/>
      <c r="B292" s="18">
        <v>22</v>
      </c>
      <c r="C292" s="77" t="s">
        <v>8064</v>
      </c>
      <c r="D292" s="21" t="s">
        <v>110</v>
      </c>
      <c r="E292" s="21"/>
      <c r="F292" s="21" t="s">
        <v>8010</v>
      </c>
      <c r="G292" s="84"/>
      <c r="H292" s="283">
        <v>2200000</v>
      </c>
      <c r="I292" s="245"/>
      <c r="J292" s="24">
        <f t="shared" si="22"/>
        <v>321882000</v>
      </c>
      <c r="K292" s="80"/>
      <c r="L292" s="246">
        <f t="shared" si="23"/>
        <v>2200000</v>
      </c>
      <c r="M292" s="65" t="s">
        <v>4037</v>
      </c>
    </row>
    <row r="293" spans="1:13" ht="25.5" x14ac:dyDescent="0.2">
      <c r="A293" s="75"/>
      <c r="B293" s="18">
        <v>22</v>
      </c>
      <c r="C293" s="77" t="s">
        <v>8065</v>
      </c>
      <c r="D293" s="21" t="s">
        <v>1385</v>
      </c>
      <c r="E293" s="21"/>
      <c r="F293" s="21" t="s">
        <v>8011</v>
      </c>
      <c r="G293" s="21"/>
      <c r="H293" s="283">
        <v>500000</v>
      </c>
      <c r="I293" s="245"/>
      <c r="J293" s="24">
        <f t="shared" si="22"/>
        <v>322382000</v>
      </c>
      <c r="K293" s="80"/>
      <c r="L293" s="246">
        <f t="shared" si="23"/>
        <v>500000</v>
      </c>
      <c r="M293" s="65" t="s">
        <v>3546</v>
      </c>
    </row>
    <row r="294" spans="1:13" ht="25.5" x14ac:dyDescent="0.2">
      <c r="A294" s="75"/>
      <c r="B294" s="18">
        <v>22</v>
      </c>
      <c r="C294" s="77" t="s">
        <v>8066</v>
      </c>
      <c r="D294" s="21" t="s">
        <v>5275</v>
      </c>
      <c r="E294" s="21"/>
      <c r="F294" s="21" t="s">
        <v>8012</v>
      </c>
      <c r="G294" s="84"/>
      <c r="H294" s="283">
        <v>2000000</v>
      </c>
      <c r="I294" s="245"/>
      <c r="J294" s="24">
        <f t="shared" si="22"/>
        <v>324382000</v>
      </c>
      <c r="K294" s="80"/>
      <c r="L294" s="246">
        <f t="shared" si="23"/>
        <v>2000000</v>
      </c>
      <c r="M294" s="65" t="s">
        <v>8067</v>
      </c>
    </row>
    <row r="295" spans="1:13" ht="25.5" x14ac:dyDescent="0.2">
      <c r="A295" s="75"/>
      <c r="B295" s="18">
        <v>22</v>
      </c>
      <c r="C295" s="77" t="s">
        <v>8068</v>
      </c>
      <c r="D295" s="21" t="s">
        <v>1594</v>
      </c>
      <c r="E295" s="21"/>
      <c r="F295" s="21" t="s">
        <v>8013</v>
      </c>
      <c r="G295" s="84"/>
      <c r="H295" s="407">
        <v>850000</v>
      </c>
      <c r="I295" s="245"/>
      <c r="J295" s="24">
        <f t="shared" si="22"/>
        <v>325232000</v>
      </c>
      <c r="K295" s="80"/>
      <c r="L295" s="246">
        <f t="shared" si="23"/>
        <v>850000</v>
      </c>
      <c r="M295" s="65" t="s">
        <v>8069</v>
      </c>
    </row>
    <row r="296" spans="1:13" ht="25.5" x14ac:dyDescent="0.2">
      <c r="A296" s="75"/>
      <c r="B296" s="18">
        <v>24</v>
      </c>
      <c r="C296" s="77" t="s">
        <v>8070</v>
      </c>
      <c r="D296" s="21" t="s">
        <v>2819</v>
      </c>
      <c r="E296" s="21"/>
      <c r="F296" s="21" t="s">
        <v>8014</v>
      </c>
      <c r="G296" s="21"/>
      <c r="H296" s="407">
        <v>2000000</v>
      </c>
      <c r="I296" s="23"/>
      <c r="J296" s="24">
        <f t="shared" si="22"/>
        <v>327232000</v>
      </c>
      <c r="K296" s="80"/>
      <c r="L296" s="246">
        <f t="shared" si="23"/>
        <v>2000000</v>
      </c>
      <c r="M296" s="65" t="s">
        <v>8071</v>
      </c>
    </row>
    <row r="297" spans="1:13" ht="25.5" x14ac:dyDescent="0.2">
      <c r="A297" s="75"/>
      <c r="B297" s="18">
        <v>24</v>
      </c>
      <c r="C297" s="77" t="s">
        <v>8072</v>
      </c>
      <c r="D297" s="21" t="s">
        <v>5931</v>
      </c>
      <c r="E297" s="21"/>
      <c r="F297" s="21" t="s">
        <v>8015</v>
      </c>
      <c r="G297" s="21"/>
      <c r="H297" s="407">
        <v>875000</v>
      </c>
      <c r="I297" s="23"/>
      <c r="J297" s="24">
        <f t="shared" si="22"/>
        <v>328107000</v>
      </c>
      <c r="K297" s="80"/>
      <c r="L297" s="246">
        <f t="shared" si="23"/>
        <v>875000</v>
      </c>
      <c r="M297" s="65" t="s">
        <v>3119</v>
      </c>
    </row>
    <row r="298" spans="1:13" ht="25.5" x14ac:dyDescent="0.2">
      <c r="A298" s="75"/>
      <c r="B298" s="18">
        <v>24</v>
      </c>
      <c r="C298" s="77" t="s">
        <v>8073</v>
      </c>
      <c r="D298" s="21" t="s">
        <v>3118</v>
      </c>
      <c r="E298" s="21"/>
      <c r="F298" s="21" t="s">
        <v>8016</v>
      </c>
      <c r="G298" s="21"/>
      <c r="H298" s="407">
        <v>2500000</v>
      </c>
      <c r="I298" s="23"/>
      <c r="J298" s="24">
        <f t="shared" si="22"/>
        <v>330607000</v>
      </c>
      <c r="K298" s="80"/>
      <c r="L298" s="246">
        <f t="shared" si="23"/>
        <v>2500000</v>
      </c>
      <c r="M298" s="65" t="s">
        <v>6703</v>
      </c>
    </row>
    <row r="299" spans="1:13" ht="25.5" x14ac:dyDescent="0.2">
      <c r="A299" s="75"/>
      <c r="B299" s="18">
        <v>24</v>
      </c>
      <c r="C299" s="77" t="s">
        <v>8060</v>
      </c>
      <c r="D299" s="21" t="s">
        <v>3967</v>
      </c>
      <c r="E299" s="21"/>
      <c r="F299" s="21" t="s">
        <v>8017</v>
      </c>
      <c r="G299" s="21"/>
      <c r="H299" s="466">
        <v>500000</v>
      </c>
      <c r="I299" s="23"/>
      <c r="J299" s="24">
        <f t="shared" si="22"/>
        <v>331107000</v>
      </c>
      <c r="K299" s="80"/>
      <c r="L299" s="246">
        <f t="shared" si="23"/>
        <v>500000</v>
      </c>
      <c r="M299" s="65" t="s">
        <v>3384</v>
      </c>
    </row>
    <row r="300" spans="1:13" ht="25.5" x14ac:dyDescent="0.2">
      <c r="A300" s="75"/>
      <c r="B300" s="18">
        <v>24</v>
      </c>
      <c r="C300" s="77" t="s">
        <v>8074</v>
      </c>
      <c r="D300" s="21" t="s">
        <v>2781</v>
      </c>
      <c r="E300" s="21"/>
      <c r="F300" s="21" t="s">
        <v>8018</v>
      </c>
      <c r="G300" s="21"/>
      <c r="H300" s="466">
        <v>780000</v>
      </c>
      <c r="I300" s="23"/>
      <c r="J300" s="24">
        <f t="shared" si="22"/>
        <v>331887000</v>
      </c>
      <c r="K300" s="80"/>
      <c r="L300" s="246">
        <f t="shared" si="23"/>
        <v>780000</v>
      </c>
      <c r="M300" s="65" t="s">
        <v>8075</v>
      </c>
    </row>
    <row r="301" spans="1:13" ht="25.5" x14ac:dyDescent="0.2">
      <c r="A301" s="75"/>
      <c r="B301" s="18">
        <v>24</v>
      </c>
      <c r="C301" s="77" t="s">
        <v>8076</v>
      </c>
      <c r="D301" s="21" t="s">
        <v>2781</v>
      </c>
      <c r="E301" s="21"/>
      <c r="F301" s="21" t="s">
        <v>8019</v>
      </c>
      <c r="G301" s="21"/>
      <c r="H301" s="466">
        <v>2000000</v>
      </c>
      <c r="I301" s="23"/>
      <c r="J301" s="24">
        <f t="shared" si="22"/>
        <v>333887000</v>
      </c>
      <c r="K301" s="80"/>
      <c r="L301" s="246">
        <f t="shared" si="23"/>
        <v>2000000</v>
      </c>
      <c r="M301" s="65" t="s">
        <v>8077</v>
      </c>
    </row>
    <row r="302" spans="1:13" ht="25.5" x14ac:dyDescent="0.2">
      <c r="A302" s="75"/>
      <c r="B302" s="18">
        <v>24</v>
      </c>
      <c r="C302" s="77" t="s">
        <v>8078</v>
      </c>
      <c r="D302" s="21" t="s">
        <v>2781</v>
      </c>
      <c r="E302" s="21"/>
      <c r="F302" s="21" t="s">
        <v>8020</v>
      </c>
      <c r="G302" s="21"/>
      <c r="H302" s="466">
        <v>4125000</v>
      </c>
      <c r="I302" s="23"/>
      <c r="J302" s="24">
        <f t="shared" si="22"/>
        <v>338012000</v>
      </c>
      <c r="K302" s="80"/>
      <c r="L302" s="246">
        <f t="shared" si="23"/>
        <v>4125000</v>
      </c>
      <c r="M302" s="65" t="s">
        <v>8079</v>
      </c>
    </row>
    <row r="303" spans="1:13" ht="25.5" x14ac:dyDescent="0.2">
      <c r="A303" s="75"/>
      <c r="B303" s="18">
        <v>24</v>
      </c>
      <c r="C303" s="77" t="s">
        <v>7972</v>
      </c>
      <c r="D303" s="21" t="s">
        <v>2653</v>
      </c>
      <c r="E303" s="21"/>
      <c r="F303" s="21" t="s">
        <v>8021</v>
      </c>
      <c r="G303" s="84"/>
      <c r="H303" s="466">
        <v>2500000</v>
      </c>
      <c r="I303" s="23"/>
      <c r="J303" s="24">
        <f t="shared" si="22"/>
        <v>340512000</v>
      </c>
      <c r="K303" s="80"/>
      <c r="L303" s="246">
        <f t="shared" si="23"/>
        <v>2500000</v>
      </c>
      <c r="M303" s="65" t="s">
        <v>7973</v>
      </c>
    </row>
    <row r="304" spans="1:13" ht="25.5" x14ac:dyDescent="0.2">
      <c r="A304" s="75"/>
      <c r="B304" s="18">
        <v>24</v>
      </c>
      <c r="C304" s="77" t="s">
        <v>8080</v>
      </c>
      <c r="D304" s="21" t="s">
        <v>5931</v>
      </c>
      <c r="E304" s="21"/>
      <c r="F304" s="21" t="s">
        <v>8022</v>
      </c>
      <c r="G304" s="84"/>
      <c r="H304" s="466">
        <v>1600000</v>
      </c>
      <c r="I304" s="23"/>
      <c r="J304" s="24">
        <f t="shared" si="22"/>
        <v>342112000</v>
      </c>
      <c r="K304" s="80"/>
      <c r="L304" s="246">
        <f t="shared" si="23"/>
        <v>1600000</v>
      </c>
      <c r="M304" s="65" t="s">
        <v>5714</v>
      </c>
    </row>
    <row r="305" spans="1:13" ht="25.5" x14ac:dyDescent="0.2">
      <c r="A305" s="75"/>
      <c r="B305" s="18">
        <v>24</v>
      </c>
      <c r="C305" s="77" t="s">
        <v>8081</v>
      </c>
      <c r="D305" s="21" t="s">
        <v>5931</v>
      </c>
      <c r="E305" s="21"/>
      <c r="F305" s="21" t="s">
        <v>8023</v>
      </c>
      <c r="G305" s="21"/>
      <c r="H305" s="283">
        <v>950000</v>
      </c>
      <c r="I305" s="23"/>
      <c r="J305" s="24">
        <f t="shared" si="22"/>
        <v>343062000</v>
      </c>
      <c r="K305" s="80"/>
      <c r="L305" s="246">
        <f t="shared" si="23"/>
        <v>950000</v>
      </c>
      <c r="M305" s="346" t="s">
        <v>8082</v>
      </c>
    </row>
    <row r="306" spans="1:13" ht="25.5" x14ac:dyDescent="0.2">
      <c r="A306" s="75"/>
      <c r="B306" s="18">
        <v>24</v>
      </c>
      <c r="C306" s="77" t="s">
        <v>8083</v>
      </c>
      <c r="D306" s="21" t="s">
        <v>5931</v>
      </c>
      <c r="E306" s="21"/>
      <c r="F306" s="21" t="s">
        <v>8024</v>
      </c>
      <c r="G306" s="21"/>
      <c r="H306" s="283">
        <v>900000</v>
      </c>
      <c r="I306" s="23"/>
      <c r="J306" s="24">
        <f t="shared" si="22"/>
        <v>343962000</v>
      </c>
      <c r="K306" s="80"/>
      <c r="L306" s="246">
        <f t="shared" si="23"/>
        <v>900000</v>
      </c>
      <c r="M306" s="346" t="s">
        <v>6243</v>
      </c>
    </row>
    <row r="307" spans="1:13" ht="25.5" x14ac:dyDescent="0.2">
      <c r="A307" s="75"/>
      <c r="B307" s="18">
        <v>24</v>
      </c>
      <c r="C307" s="77" t="s">
        <v>8084</v>
      </c>
      <c r="D307" s="21" t="s">
        <v>5931</v>
      </c>
      <c r="E307" s="21"/>
      <c r="F307" s="21" t="s">
        <v>8025</v>
      </c>
      <c r="G307" s="21"/>
      <c r="H307" s="283">
        <v>950000</v>
      </c>
      <c r="I307" s="23"/>
      <c r="J307" s="24">
        <f t="shared" si="22"/>
        <v>344912000</v>
      </c>
      <c r="K307" s="80"/>
      <c r="L307" s="246">
        <f t="shared" si="23"/>
        <v>950000</v>
      </c>
      <c r="M307" s="346" t="s">
        <v>7179</v>
      </c>
    </row>
    <row r="308" spans="1:13" ht="25.5" x14ac:dyDescent="0.2">
      <c r="A308" s="75"/>
      <c r="B308" s="18">
        <v>24</v>
      </c>
      <c r="C308" s="77" t="s">
        <v>7794</v>
      </c>
      <c r="D308" s="21" t="s">
        <v>3118</v>
      </c>
      <c r="E308" s="21"/>
      <c r="F308" s="21" t="s">
        <v>8026</v>
      </c>
      <c r="G308" s="21"/>
      <c r="H308" s="283">
        <v>1000000</v>
      </c>
      <c r="I308" s="23"/>
      <c r="J308" s="24">
        <f t="shared" si="22"/>
        <v>345912000</v>
      </c>
      <c r="K308" s="80"/>
      <c r="L308" s="246">
        <f t="shared" si="23"/>
        <v>1000000</v>
      </c>
      <c r="M308" s="346" t="s">
        <v>7441</v>
      </c>
    </row>
    <row r="309" spans="1:13" ht="25.5" x14ac:dyDescent="0.2">
      <c r="A309" s="75"/>
      <c r="B309" s="18">
        <v>24</v>
      </c>
      <c r="C309" s="77" t="s">
        <v>8085</v>
      </c>
      <c r="D309" s="454" t="s">
        <v>3967</v>
      </c>
      <c r="E309" s="21"/>
      <c r="F309" s="21" t="s">
        <v>8027</v>
      </c>
      <c r="G309" s="21"/>
      <c r="H309" s="283">
        <v>500000</v>
      </c>
      <c r="I309" s="23"/>
      <c r="J309" s="24">
        <f t="shared" si="22"/>
        <v>346412000</v>
      </c>
      <c r="K309" s="80"/>
      <c r="L309" s="246">
        <f t="shared" si="23"/>
        <v>500000</v>
      </c>
      <c r="M309" s="346" t="s">
        <v>3094</v>
      </c>
    </row>
    <row r="310" spans="1:13" ht="25.5" x14ac:dyDescent="0.2">
      <c r="A310" s="75"/>
      <c r="B310" s="18">
        <v>24</v>
      </c>
      <c r="C310" s="77" t="s">
        <v>8086</v>
      </c>
      <c r="D310" s="21" t="s">
        <v>3118</v>
      </c>
      <c r="E310" s="21"/>
      <c r="F310" s="21" t="s">
        <v>8028</v>
      </c>
      <c r="G310" s="21"/>
      <c r="H310" s="283">
        <v>500000</v>
      </c>
      <c r="I310" s="23"/>
      <c r="J310" s="24">
        <f t="shared" si="22"/>
        <v>346912000</v>
      </c>
      <c r="K310" s="80"/>
      <c r="L310" s="246">
        <f t="shared" si="23"/>
        <v>500000</v>
      </c>
      <c r="M310" s="346" t="s">
        <v>7873</v>
      </c>
    </row>
    <row r="311" spans="1:13" ht="25.5" x14ac:dyDescent="0.2">
      <c r="A311" s="75"/>
      <c r="B311" s="18">
        <v>24</v>
      </c>
      <c r="C311" s="77" t="s">
        <v>8087</v>
      </c>
      <c r="D311" s="21" t="s">
        <v>1594</v>
      </c>
      <c r="E311" s="21"/>
      <c r="F311" s="21" t="s">
        <v>8029</v>
      </c>
      <c r="G311" s="21"/>
      <c r="H311" s="283">
        <v>800000</v>
      </c>
      <c r="I311" s="23"/>
      <c r="J311" s="24">
        <f t="shared" si="22"/>
        <v>347712000</v>
      </c>
      <c r="K311" s="80"/>
      <c r="L311" s="246">
        <f t="shared" si="23"/>
        <v>800000</v>
      </c>
      <c r="M311" s="346" t="s">
        <v>8088</v>
      </c>
    </row>
    <row r="312" spans="1:13" ht="25.5" x14ac:dyDescent="0.2">
      <c r="A312" s="75"/>
      <c r="B312" s="18">
        <v>24</v>
      </c>
      <c r="C312" s="77" t="s">
        <v>8089</v>
      </c>
      <c r="D312" s="21" t="s">
        <v>219</v>
      </c>
      <c r="E312" s="21"/>
      <c r="F312" s="21" t="s">
        <v>8030</v>
      </c>
      <c r="G312" s="21"/>
      <c r="H312" s="283">
        <v>2000000</v>
      </c>
      <c r="I312" s="23"/>
      <c r="J312" s="24">
        <f t="shared" si="22"/>
        <v>349712000</v>
      </c>
      <c r="K312" s="80"/>
      <c r="L312" s="246">
        <f t="shared" si="23"/>
        <v>2000000</v>
      </c>
      <c r="M312" s="65" t="s">
        <v>8090</v>
      </c>
    </row>
    <row r="313" spans="1:13" ht="25.5" x14ac:dyDescent="0.2">
      <c r="A313" s="75"/>
      <c r="B313" s="18">
        <v>24</v>
      </c>
      <c r="C313" s="77" t="s">
        <v>8091</v>
      </c>
      <c r="D313" s="21" t="s">
        <v>3118</v>
      </c>
      <c r="E313" s="21"/>
      <c r="F313" s="21" t="s">
        <v>8031</v>
      </c>
      <c r="G313" s="21"/>
      <c r="H313" s="283">
        <v>500000</v>
      </c>
      <c r="I313" s="23"/>
      <c r="J313" s="24">
        <f t="shared" si="22"/>
        <v>350212000</v>
      </c>
      <c r="K313" s="80"/>
      <c r="L313" s="246">
        <f t="shared" si="23"/>
        <v>500000</v>
      </c>
      <c r="M313" s="65" t="s">
        <v>5801</v>
      </c>
    </row>
    <row r="314" spans="1:13" ht="25.5" x14ac:dyDescent="0.2">
      <c r="A314" s="75"/>
      <c r="B314" s="18">
        <v>24</v>
      </c>
      <c r="C314" s="77" t="s">
        <v>8092</v>
      </c>
      <c r="D314" s="21" t="s">
        <v>1594</v>
      </c>
      <c r="E314" s="21"/>
      <c r="F314" s="21" t="s">
        <v>8032</v>
      </c>
      <c r="G314" s="21"/>
      <c r="H314" s="407">
        <v>800000</v>
      </c>
      <c r="I314" s="23"/>
      <c r="J314" s="24">
        <f t="shared" si="22"/>
        <v>351012000</v>
      </c>
      <c r="K314" s="80"/>
      <c r="L314" s="246">
        <f t="shared" si="23"/>
        <v>800000</v>
      </c>
      <c r="M314" s="65" t="s">
        <v>2632</v>
      </c>
    </row>
    <row r="315" spans="1:13" ht="25.5" x14ac:dyDescent="0.2">
      <c r="A315" s="75"/>
      <c r="B315" s="18">
        <v>24</v>
      </c>
      <c r="C315" s="77" t="s">
        <v>8093</v>
      </c>
      <c r="D315" s="21" t="s">
        <v>1385</v>
      </c>
      <c r="E315" s="21"/>
      <c r="F315" s="21" t="s">
        <v>8033</v>
      </c>
      <c r="G315" s="21"/>
      <c r="H315" s="407">
        <v>1150000</v>
      </c>
      <c r="I315" s="23"/>
      <c r="J315" s="24">
        <f t="shared" si="22"/>
        <v>352162000</v>
      </c>
      <c r="K315" s="80"/>
      <c r="L315" s="246">
        <f t="shared" si="23"/>
        <v>1150000</v>
      </c>
      <c r="M315" s="65" t="s">
        <v>2364</v>
      </c>
    </row>
    <row r="316" spans="1:13" ht="25.5" x14ac:dyDescent="0.2">
      <c r="A316" s="75"/>
      <c r="B316" s="18">
        <v>24</v>
      </c>
      <c r="C316" s="77" t="s">
        <v>8093</v>
      </c>
      <c r="D316" s="21" t="s">
        <v>1385</v>
      </c>
      <c r="E316" s="21"/>
      <c r="F316" s="21" t="s">
        <v>8034</v>
      </c>
      <c r="G316" s="21"/>
      <c r="H316" s="407">
        <v>950000</v>
      </c>
      <c r="I316" s="23"/>
      <c r="J316" s="24">
        <f t="shared" si="22"/>
        <v>353112000</v>
      </c>
      <c r="K316" s="80"/>
      <c r="L316" s="246">
        <f t="shared" si="23"/>
        <v>950000</v>
      </c>
      <c r="M316" s="65" t="s">
        <v>2364</v>
      </c>
    </row>
    <row r="317" spans="1:13" ht="25.5" x14ac:dyDescent="0.2">
      <c r="A317" s="75"/>
      <c r="B317" s="18">
        <v>24</v>
      </c>
      <c r="C317" s="77" t="s">
        <v>8094</v>
      </c>
      <c r="D317" s="21" t="s">
        <v>5275</v>
      </c>
      <c r="E317" s="21"/>
      <c r="F317" s="21" t="s">
        <v>8035</v>
      </c>
      <c r="G317" s="21"/>
      <c r="H317" s="407">
        <v>600000</v>
      </c>
      <c r="I317" s="23"/>
      <c r="J317" s="24">
        <f t="shared" si="22"/>
        <v>353712000</v>
      </c>
      <c r="K317" s="80"/>
      <c r="L317" s="246">
        <f t="shared" si="23"/>
        <v>600000</v>
      </c>
      <c r="M317" s="65" t="s">
        <v>2445</v>
      </c>
    </row>
    <row r="318" spans="1:13" ht="25.5" x14ac:dyDescent="0.2">
      <c r="A318" s="75"/>
      <c r="B318" s="18">
        <v>24</v>
      </c>
      <c r="C318" s="77" t="s">
        <v>8095</v>
      </c>
      <c r="D318" s="21" t="s">
        <v>6084</v>
      </c>
      <c r="E318" s="21"/>
      <c r="F318" s="21" t="s">
        <v>8036</v>
      </c>
      <c r="G318" s="21"/>
      <c r="H318" s="407">
        <v>800000</v>
      </c>
      <c r="I318" s="23"/>
      <c r="J318" s="24">
        <f t="shared" si="22"/>
        <v>354512000</v>
      </c>
      <c r="K318" s="80"/>
      <c r="L318" s="246">
        <f t="shared" si="23"/>
        <v>800000</v>
      </c>
      <c r="M318" s="65" t="s">
        <v>5852</v>
      </c>
    </row>
    <row r="319" spans="1:13" ht="25.5" x14ac:dyDescent="0.2">
      <c r="A319" s="75"/>
      <c r="B319" s="18">
        <v>24</v>
      </c>
      <c r="C319" s="77" t="s">
        <v>8096</v>
      </c>
      <c r="D319" s="21" t="s">
        <v>1433</v>
      </c>
      <c r="E319" s="21"/>
      <c r="F319" s="21" t="s">
        <v>8037</v>
      </c>
      <c r="G319" s="21"/>
      <c r="H319" s="407">
        <v>4000000</v>
      </c>
      <c r="I319" s="23"/>
      <c r="J319" s="24">
        <f t="shared" si="22"/>
        <v>358512000</v>
      </c>
      <c r="K319" s="80"/>
      <c r="L319" s="246">
        <f t="shared" si="23"/>
        <v>4000000</v>
      </c>
      <c r="M319" s="65" t="s">
        <v>2330</v>
      </c>
    </row>
    <row r="320" spans="1:13" ht="25.5" x14ac:dyDescent="0.2">
      <c r="A320" s="75"/>
      <c r="B320" s="18">
        <v>24</v>
      </c>
      <c r="C320" s="77" t="s">
        <v>8097</v>
      </c>
      <c r="D320" s="21" t="s">
        <v>2771</v>
      </c>
      <c r="E320" s="21"/>
      <c r="F320" s="21" t="s">
        <v>8038</v>
      </c>
      <c r="G320" s="21"/>
      <c r="H320" s="283">
        <v>2500000</v>
      </c>
      <c r="I320" s="23"/>
      <c r="J320" s="24">
        <f t="shared" si="22"/>
        <v>361012000</v>
      </c>
      <c r="K320" s="80"/>
      <c r="L320" s="246">
        <f t="shared" si="23"/>
        <v>2500000</v>
      </c>
      <c r="M320" s="65" t="s">
        <v>8098</v>
      </c>
    </row>
    <row r="321" spans="1:13" ht="25.5" x14ac:dyDescent="0.2">
      <c r="A321" s="75"/>
      <c r="B321" s="18">
        <v>24</v>
      </c>
      <c r="C321" s="77" t="s">
        <v>8099</v>
      </c>
      <c r="D321" s="21" t="s">
        <v>1227</v>
      </c>
      <c r="E321" s="21"/>
      <c r="F321" s="21" t="s">
        <v>8039</v>
      </c>
      <c r="G321" s="21"/>
      <c r="H321" s="283">
        <v>4750000</v>
      </c>
      <c r="I321" s="245"/>
      <c r="J321" s="24">
        <f t="shared" si="22"/>
        <v>365762000</v>
      </c>
      <c r="K321" s="80"/>
      <c r="L321" s="246">
        <f t="shared" si="23"/>
        <v>4750000</v>
      </c>
      <c r="M321" s="65" t="s">
        <v>5944</v>
      </c>
    </row>
    <row r="322" spans="1:13" ht="25.5" x14ac:dyDescent="0.2">
      <c r="A322" s="75"/>
      <c r="B322" s="18">
        <v>24</v>
      </c>
      <c r="C322" s="77" t="s">
        <v>8051</v>
      </c>
      <c r="D322" s="21" t="s">
        <v>7468</v>
      </c>
      <c r="E322" s="21"/>
      <c r="F322" s="21" t="s">
        <v>8040</v>
      </c>
      <c r="G322" s="21"/>
      <c r="H322" s="283">
        <v>2000000</v>
      </c>
      <c r="I322" s="245"/>
      <c r="J322" s="24">
        <f t="shared" si="22"/>
        <v>367762000</v>
      </c>
      <c r="K322" s="80"/>
      <c r="L322" s="246">
        <f t="shared" si="23"/>
        <v>2000000</v>
      </c>
      <c r="M322" s="65" t="s">
        <v>2640</v>
      </c>
    </row>
    <row r="323" spans="1:13" ht="25.5" x14ac:dyDescent="0.2">
      <c r="A323" s="75"/>
      <c r="B323" s="76">
        <v>24</v>
      </c>
      <c r="C323" s="77" t="s">
        <v>8101</v>
      </c>
      <c r="D323" s="21" t="s">
        <v>7000</v>
      </c>
      <c r="E323" s="21"/>
      <c r="F323" s="21" t="s">
        <v>8041</v>
      </c>
      <c r="G323" s="21"/>
      <c r="H323" s="452">
        <v>2500000</v>
      </c>
      <c r="I323" s="245"/>
      <c r="J323" s="24">
        <f t="shared" si="22"/>
        <v>370262000</v>
      </c>
      <c r="K323" s="80"/>
      <c r="L323" s="246">
        <f t="shared" si="23"/>
        <v>2500000</v>
      </c>
      <c r="M323" s="65" t="s">
        <v>6892</v>
      </c>
    </row>
    <row r="324" spans="1:13" ht="25.5" x14ac:dyDescent="0.2">
      <c r="A324" s="75"/>
      <c r="B324" s="18">
        <v>24</v>
      </c>
      <c r="C324" s="77" t="s">
        <v>8102</v>
      </c>
      <c r="D324" s="21" t="s">
        <v>5385</v>
      </c>
      <c r="E324" s="21"/>
      <c r="F324" s="21" t="s">
        <v>8042</v>
      </c>
      <c r="G324" s="21"/>
      <c r="H324" s="452">
        <v>1500000</v>
      </c>
      <c r="I324" s="245"/>
      <c r="J324" s="24">
        <f t="shared" si="22"/>
        <v>371762000</v>
      </c>
      <c r="K324" s="80"/>
      <c r="L324" s="246">
        <f t="shared" si="23"/>
        <v>1500000</v>
      </c>
      <c r="M324" s="65" t="s">
        <v>8103</v>
      </c>
    </row>
    <row r="325" spans="1:13" ht="25.5" x14ac:dyDescent="0.2">
      <c r="A325" s="75"/>
      <c r="B325" s="76">
        <v>24</v>
      </c>
      <c r="C325" s="77" t="s">
        <v>8104</v>
      </c>
      <c r="D325" s="21" t="s">
        <v>6084</v>
      </c>
      <c r="E325" s="21"/>
      <c r="F325" s="21" t="s">
        <v>8043</v>
      </c>
      <c r="G325" s="21"/>
      <c r="H325" s="452">
        <v>800000</v>
      </c>
      <c r="I325" s="245"/>
      <c r="J325" s="24">
        <f t="shared" si="22"/>
        <v>372562000</v>
      </c>
      <c r="K325" s="80"/>
      <c r="L325" s="246">
        <f t="shared" si="23"/>
        <v>800000</v>
      </c>
      <c r="M325" s="65" t="s">
        <v>8105</v>
      </c>
    </row>
    <row r="326" spans="1:13" ht="25.5" x14ac:dyDescent="0.2">
      <c r="A326" s="75"/>
      <c r="B326" s="18">
        <v>24</v>
      </c>
      <c r="C326" s="77" t="s">
        <v>8106</v>
      </c>
      <c r="D326" s="21" t="s">
        <v>6084</v>
      </c>
      <c r="E326" s="21"/>
      <c r="F326" s="21" t="s">
        <v>8044</v>
      </c>
      <c r="G326" s="21"/>
      <c r="H326" s="452">
        <v>1000000</v>
      </c>
      <c r="I326" s="245"/>
      <c r="J326" s="24">
        <f t="shared" si="22"/>
        <v>373562000</v>
      </c>
      <c r="K326" s="80"/>
      <c r="L326" s="246">
        <f t="shared" si="23"/>
        <v>1000000</v>
      </c>
      <c r="M326" s="65" t="s">
        <v>3471</v>
      </c>
    </row>
    <row r="327" spans="1:13" ht="25.5" x14ac:dyDescent="0.2">
      <c r="A327" s="75"/>
      <c r="B327" s="76">
        <v>24</v>
      </c>
      <c r="C327" s="77" t="s">
        <v>8107</v>
      </c>
      <c r="D327" s="21" t="s">
        <v>6084</v>
      </c>
      <c r="E327" s="21"/>
      <c r="F327" s="21" t="s">
        <v>8100</v>
      </c>
      <c r="G327" s="21"/>
      <c r="H327" s="452">
        <v>750000</v>
      </c>
      <c r="I327" s="245"/>
      <c r="J327" s="24">
        <f>+J326+H327</f>
        <v>374312000</v>
      </c>
      <c r="K327" s="80"/>
      <c r="L327" s="246">
        <f t="shared" si="23"/>
        <v>750000</v>
      </c>
      <c r="M327" s="65" t="s">
        <v>6349</v>
      </c>
    </row>
    <row r="328" spans="1:13" ht="25.5" x14ac:dyDescent="0.2">
      <c r="A328" s="75"/>
      <c r="B328" s="18">
        <v>24</v>
      </c>
      <c r="C328" s="77" t="s">
        <v>8123</v>
      </c>
      <c r="D328" s="21" t="s">
        <v>2653</v>
      </c>
      <c r="E328" s="21"/>
      <c r="F328" s="21" t="s">
        <v>8114</v>
      </c>
      <c r="G328" s="21"/>
      <c r="H328" s="452">
        <v>1000000</v>
      </c>
      <c r="I328" s="245"/>
      <c r="J328" s="24">
        <f t="shared" ref="J328:J336" si="24">+J327+H328</f>
        <v>375312000</v>
      </c>
      <c r="K328" s="80"/>
      <c r="L328" s="246">
        <f t="shared" si="23"/>
        <v>1000000</v>
      </c>
      <c r="M328" s="65" t="s">
        <v>6112</v>
      </c>
    </row>
    <row r="329" spans="1:13" ht="25.5" x14ac:dyDescent="0.2">
      <c r="A329" s="75"/>
      <c r="B329" s="76">
        <v>24</v>
      </c>
      <c r="C329" s="77" t="s">
        <v>8124</v>
      </c>
      <c r="D329" s="21" t="s">
        <v>6082</v>
      </c>
      <c r="E329" s="21"/>
      <c r="F329" s="21" t="s">
        <v>8115</v>
      </c>
      <c r="G329" s="21"/>
      <c r="H329" s="452">
        <v>1000000</v>
      </c>
      <c r="I329" s="245"/>
      <c r="J329" s="24">
        <f t="shared" si="24"/>
        <v>376312000</v>
      </c>
      <c r="K329" s="80"/>
      <c r="L329" s="246">
        <f t="shared" si="23"/>
        <v>1000000</v>
      </c>
      <c r="M329" s="65" t="s">
        <v>3469</v>
      </c>
    </row>
    <row r="330" spans="1:13" ht="25.5" x14ac:dyDescent="0.2">
      <c r="A330" s="75"/>
      <c r="B330" s="18">
        <v>24</v>
      </c>
      <c r="C330" s="77" t="s">
        <v>8125</v>
      </c>
      <c r="D330" s="21" t="s">
        <v>2653</v>
      </c>
      <c r="E330" s="21"/>
      <c r="F330" s="21" t="s">
        <v>8116</v>
      </c>
      <c r="G330" s="21"/>
      <c r="H330" s="452">
        <v>2000000</v>
      </c>
      <c r="I330" s="245"/>
      <c r="J330" s="24">
        <f t="shared" si="24"/>
        <v>378312000</v>
      </c>
      <c r="K330" s="80"/>
      <c r="L330" s="246">
        <f t="shared" si="23"/>
        <v>2000000</v>
      </c>
      <c r="M330" s="65" t="s">
        <v>7810</v>
      </c>
    </row>
    <row r="331" spans="1:13" ht="25.5" x14ac:dyDescent="0.2">
      <c r="A331" s="75"/>
      <c r="B331" s="76">
        <v>24</v>
      </c>
      <c r="C331" s="77" t="s">
        <v>8126</v>
      </c>
      <c r="D331" s="21" t="s">
        <v>4490</v>
      </c>
      <c r="E331" s="21"/>
      <c r="F331" s="21" t="s">
        <v>8117</v>
      </c>
      <c r="G331" s="21"/>
      <c r="H331" s="452">
        <v>900000</v>
      </c>
      <c r="I331" s="245"/>
      <c r="J331" s="24">
        <f t="shared" si="24"/>
        <v>379212000</v>
      </c>
      <c r="K331" s="80"/>
      <c r="L331" s="246">
        <f t="shared" si="23"/>
        <v>900000</v>
      </c>
      <c r="M331" s="65" t="s">
        <v>6404</v>
      </c>
    </row>
    <row r="332" spans="1:13" ht="25.5" x14ac:dyDescent="0.2">
      <c r="A332" s="75"/>
      <c r="B332" s="18">
        <v>24</v>
      </c>
      <c r="C332" s="77" t="s">
        <v>8127</v>
      </c>
      <c r="D332" s="21" t="s">
        <v>6084</v>
      </c>
      <c r="E332" s="21"/>
      <c r="F332" s="21" t="s">
        <v>8118</v>
      </c>
      <c r="G332" s="21"/>
      <c r="H332" s="452">
        <v>1900000</v>
      </c>
      <c r="I332" s="245"/>
      <c r="J332" s="24">
        <f t="shared" si="24"/>
        <v>381112000</v>
      </c>
      <c r="K332" s="80"/>
      <c r="L332" s="246">
        <f t="shared" si="23"/>
        <v>1900000</v>
      </c>
      <c r="M332" s="65" t="s">
        <v>2898</v>
      </c>
    </row>
    <row r="333" spans="1:13" ht="25.5" x14ac:dyDescent="0.2">
      <c r="A333" s="75"/>
      <c r="B333" s="76">
        <v>24</v>
      </c>
      <c r="C333" s="77" t="s">
        <v>8128</v>
      </c>
      <c r="D333" s="21" t="s">
        <v>6084</v>
      </c>
      <c r="E333" s="21"/>
      <c r="F333" s="21" t="s">
        <v>8119</v>
      </c>
      <c r="G333" s="21"/>
      <c r="H333" s="452">
        <v>800000</v>
      </c>
      <c r="I333" s="245"/>
      <c r="J333" s="24">
        <f t="shared" si="24"/>
        <v>381912000</v>
      </c>
      <c r="K333" s="80"/>
      <c r="L333" s="246">
        <f t="shared" si="23"/>
        <v>800000</v>
      </c>
      <c r="M333" s="65" t="s">
        <v>8129</v>
      </c>
    </row>
    <row r="334" spans="1:13" ht="25.5" x14ac:dyDescent="0.2">
      <c r="A334" s="75"/>
      <c r="B334" s="18">
        <v>24</v>
      </c>
      <c r="C334" s="77" t="s">
        <v>8130</v>
      </c>
      <c r="D334" s="21" t="s">
        <v>6084</v>
      </c>
      <c r="E334" s="21"/>
      <c r="F334" s="21" t="s">
        <v>8120</v>
      </c>
      <c r="G334" s="21"/>
      <c r="H334" s="452">
        <v>950000</v>
      </c>
      <c r="I334" s="245"/>
      <c r="J334" s="24">
        <f t="shared" si="24"/>
        <v>382862000</v>
      </c>
      <c r="K334" s="80"/>
      <c r="L334" s="246">
        <f t="shared" si="23"/>
        <v>950000</v>
      </c>
      <c r="M334" s="65" t="s">
        <v>8131</v>
      </c>
    </row>
    <row r="335" spans="1:13" ht="25.5" x14ac:dyDescent="0.2">
      <c r="A335" s="75"/>
      <c r="B335" s="76">
        <v>24</v>
      </c>
      <c r="C335" s="77" t="s">
        <v>8132</v>
      </c>
      <c r="D335" s="21" t="s">
        <v>1830</v>
      </c>
      <c r="E335" s="21"/>
      <c r="F335" s="21" t="s">
        <v>8121</v>
      </c>
      <c r="G335" s="21"/>
      <c r="H335" s="452">
        <v>1000000</v>
      </c>
      <c r="I335" s="245"/>
      <c r="J335" s="24">
        <f t="shared" si="24"/>
        <v>383862000</v>
      </c>
      <c r="K335" s="80"/>
      <c r="L335" s="246">
        <f t="shared" si="23"/>
        <v>1000000</v>
      </c>
      <c r="M335" s="65" t="s">
        <v>2338</v>
      </c>
    </row>
    <row r="336" spans="1:13" ht="25.5" x14ac:dyDescent="0.2">
      <c r="A336" s="75"/>
      <c r="B336" s="18">
        <v>24</v>
      </c>
      <c r="C336" s="77" t="s">
        <v>8133</v>
      </c>
      <c r="D336" s="21" t="s">
        <v>3967</v>
      </c>
      <c r="E336" s="21"/>
      <c r="F336" s="21" t="s">
        <v>8122</v>
      </c>
      <c r="G336" s="21"/>
      <c r="H336" s="452">
        <v>600000</v>
      </c>
      <c r="I336" s="245"/>
      <c r="J336" s="24">
        <f t="shared" si="24"/>
        <v>384462000</v>
      </c>
      <c r="K336" s="80"/>
      <c r="L336" s="246">
        <f t="shared" si="23"/>
        <v>600000</v>
      </c>
      <c r="M336" s="65" t="s">
        <v>472</v>
      </c>
    </row>
    <row r="337" spans="1:13" ht="25.5" x14ac:dyDescent="0.2">
      <c r="A337" s="75"/>
      <c r="B337" s="82">
        <v>24</v>
      </c>
      <c r="C337" s="83" t="s">
        <v>8109</v>
      </c>
      <c r="D337" s="21"/>
      <c r="E337" s="21"/>
      <c r="F337" s="84" t="s">
        <v>8108</v>
      </c>
      <c r="G337" s="21"/>
      <c r="H337" s="283"/>
      <c r="I337" s="245">
        <v>95000</v>
      </c>
      <c r="J337" s="24">
        <f>+J336-I337</f>
        <v>384367000</v>
      </c>
      <c r="K337" s="80" t="s">
        <v>5333</v>
      </c>
      <c r="L337" s="246">
        <f>-I337</f>
        <v>-95000</v>
      </c>
      <c r="M337" s="65" t="s">
        <v>4152</v>
      </c>
    </row>
    <row r="338" spans="1:13" ht="25.5" x14ac:dyDescent="0.2">
      <c r="A338" s="75"/>
      <c r="B338" s="82">
        <v>24</v>
      </c>
      <c r="C338" s="83" t="s">
        <v>8110</v>
      </c>
      <c r="D338" s="21"/>
      <c r="E338" s="21"/>
      <c r="F338" s="84" t="s">
        <v>8111</v>
      </c>
      <c r="G338" s="21"/>
      <c r="H338" s="273"/>
      <c r="I338" s="245">
        <v>100000</v>
      </c>
      <c r="J338" s="24">
        <f>+J337-I338</f>
        <v>384267000</v>
      </c>
      <c r="K338" s="80" t="s">
        <v>5333</v>
      </c>
      <c r="L338" s="246">
        <f>-I338</f>
        <v>-100000</v>
      </c>
      <c r="M338" s="65" t="s">
        <v>290</v>
      </c>
    </row>
    <row r="339" spans="1:13" ht="25.5" x14ac:dyDescent="0.2">
      <c r="A339" s="75"/>
      <c r="B339" s="82">
        <v>24</v>
      </c>
      <c r="C339" s="83" t="s">
        <v>8112</v>
      </c>
      <c r="D339" s="21"/>
      <c r="E339" s="21"/>
      <c r="F339" s="84" t="s">
        <v>8113</v>
      </c>
      <c r="G339" s="21"/>
      <c r="H339" s="273"/>
      <c r="I339" s="245">
        <v>68657000</v>
      </c>
      <c r="J339" s="24">
        <f>+J338-I339</f>
        <v>315610000</v>
      </c>
      <c r="K339" s="80" t="s">
        <v>5332</v>
      </c>
      <c r="L339" s="246">
        <f>-I339</f>
        <v>-68657000</v>
      </c>
      <c r="M339" s="65" t="s">
        <v>141</v>
      </c>
    </row>
    <row r="340" spans="1:13" ht="25.5" x14ac:dyDescent="0.2">
      <c r="A340" s="75"/>
      <c r="B340" s="76">
        <v>25</v>
      </c>
      <c r="C340" s="77" t="s">
        <v>8145</v>
      </c>
      <c r="D340" s="21" t="s">
        <v>1227</v>
      </c>
      <c r="E340" s="21"/>
      <c r="F340" s="21" t="s">
        <v>8134</v>
      </c>
      <c r="G340" s="21"/>
      <c r="H340" s="273">
        <v>1125000</v>
      </c>
      <c r="I340" s="245"/>
      <c r="J340" s="24">
        <f t="shared" ref="J340:J345" si="25">+J339+H340</f>
        <v>316735000</v>
      </c>
      <c r="K340" s="80"/>
      <c r="L340" s="246">
        <f>+H340</f>
        <v>1125000</v>
      </c>
      <c r="M340" s="346" t="s">
        <v>2798</v>
      </c>
    </row>
    <row r="341" spans="1:13" ht="25.5" x14ac:dyDescent="0.2">
      <c r="A341" s="75"/>
      <c r="B341" s="76">
        <v>25</v>
      </c>
      <c r="C341" s="77" t="s">
        <v>5508</v>
      </c>
      <c r="D341" s="21" t="s">
        <v>1219</v>
      </c>
      <c r="E341" s="21"/>
      <c r="F341" s="21" t="s">
        <v>8135</v>
      </c>
      <c r="G341" s="21"/>
      <c r="H341" s="273">
        <v>400000</v>
      </c>
      <c r="I341" s="245"/>
      <c r="J341" s="24">
        <f t="shared" si="25"/>
        <v>317135000</v>
      </c>
      <c r="K341" s="80"/>
      <c r="L341" s="246">
        <f t="shared" ref="L341:L348" si="26">+H341</f>
        <v>400000</v>
      </c>
      <c r="M341" s="346" t="s">
        <v>5509</v>
      </c>
    </row>
    <row r="342" spans="1:13" ht="25.5" x14ac:dyDescent="0.2">
      <c r="A342" s="75"/>
      <c r="B342" s="76">
        <v>25</v>
      </c>
      <c r="C342" s="77" t="s">
        <v>5373</v>
      </c>
      <c r="D342" s="21" t="s">
        <v>1219</v>
      </c>
      <c r="E342" s="21"/>
      <c r="F342" s="21" t="s">
        <v>8136</v>
      </c>
      <c r="G342" s="21"/>
      <c r="H342" s="407">
        <v>400000</v>
      </c>
      <c r="I342" s="245"/>
      <c r="J342" s="24">
        <f t="shared" si="25"/>
        <v>317535000</v>
      </c>
      <c r="K342" s="80"/>
      <c r="L342" s="246">
        <f t="shared" si="26"/>
        <v>400000</v>
      </c>
      <c r="M342" s="346" t="s">
        <v>5374</v>
      </c>
    </row>
    <row r="343" spans="1:13" ht="25.5" x14ac:dyDescent="0.2">
      <c r="A343" s="75"/>
      <c r="B343" s="76">
        <v>25</v>
      </c>
      <c r="C343" s="77" t="s">
        <v>254</v>
      </c>
      <c r="D343" s="21" t="s">
        <v>1219</v>
      </c>
      <c r="E343" s="21"/>
      <c r="F343" s="21" t="s">
        <v>8137</v>
      </c>
      <c r="G343" s="21"/>
      <c r="H343" s="407">
        <v>100000</v>
      </c>
      <c r="I343" s="245"/>
      <c r="J343" s="24">
        <f t="shared" si="25"/>
        <v>317635000</v>
      </c>
      <c r="K343" s="80"/>
      <c r="L343" s="246">
        <f t="shared" si="26"/>
        <v>100000</v>
      </c>
      <c r="M343" s="346" t="s">
        <v>2391</v>
      </c>
    </row>
    <row r="344" spans="1:13" ht="25.5" x14ac:dyDescent="0.2">
      <c r="A344" s="75"/>
      <c r="B344" s="76">
        <v>25</v>
      </c>
      <c r="C344" s="77" t="s">
        <v>7778</v>
      </c>
      <c r="D344" s="21" t="s">
        <v>1219</v>
      </c>
      <c r="E344" s="21"/>
      <c r="F344" s="21" t="s">
        <v>8138</v>
      </c>
      <c r="G344" s="21"/>
      <c r="H344" s="407">
        <v>300000</v>
      </c>
      <c r="I344" s="245"/>
      <c r="J344" s="480">
        <f t="shared" si="25"/>
        <v>317935000</v>
      </c>
      <c r="K344" s="80"/>
      <c r="L344" s="246">
        <f t="shared" si="26"/>
        <v>300000</v>
      </c>
      <c r="M344" s="346" t="s">
        <v>2385</v>
      </c>
    </row>
    <row r="345" spans="1:13" ht="25.5" x14ac:dyDescent="0.2">
      <c r="A345" s="75"/>
      <c r="B345" s="76">
        <v>25</v>
      </c>
      <c r="C345" s="77" t="s">
        <v>8146</v>
      </c>
      <c r="D345" s="21" t="s">
        <v>2653</v>
      </c>
      <c r="E345" s="21"/>
      <c r="F345" s="21" t="s">
        <v>8139</v>
      </c>
      <c r="G345" s="21"/>
      <c r="H345" s="407">
        <v>2000000</v>
      </c>
      <c r="I345" s="245"/>
      <c r="J345" s="196">
        <f t="shared" si="25"/>
        <v>319935000</v>
      </c>
      <c r="K345" s="80"/>
      <c r="L345" s="246">
        <f t="shared" si="26"/>
        <v>2000000</v>
      </c>
      <c r="M345" s="346" t="s">
        <v>8147</v>
      </c>
    </row>
    <row r="346" spans="1:13" ht="25.5" x14ac:dyDescent="0.2">
      <c r="A346" s="75"/>
      <c r="B346" s="76">
        <v>25</v>
      </c>
      <c r="C346" s="77" t="s">
        <v>8148</v>
      </c>
      <c r="D346" s="21" t="s">
        <v>110</v>
      </c>
      <c r="E346" s="21"/>
      <c r="F346" s="21" t="s">
        <v>8140</v>
      </c>
      <c r="G346" s="21"/>
      <c r="H346" s="407">
        <v>4000000</v>
      </c>
      <c r="I346" s="245"/>
      <c r="J346" s="196">
        <f t="shared" ref="J346:J352" si="27">+J345+H346</f>
        <v>323935000</v>
      </c>
      <c r="K346" s="80"/>
      <c r="L346" s="246">
        <f t="shared" si="26"/>
        <v>4000000</v>
      </c>
      <c r="M346" s="346" t="s">
        <v>8149</v>
      </c>
    </row>
    <row r="347" spans="1:13" ht="25.5" x14ac:dyDescent="0.2">
      <c r="A347" s="75"/>
      <c r="B347" s="76">
        <v>25</v>
      </c>
      <c r="C347" s="77" t="s">
        <v>8150</v>
      </c>
      <c r="D347" s="21" t="s">
        <v>1594</v>
      </c>
      <c r="E347" s="21"/>
      <c r="F347" s="21" t="s">
        <v>8141</v>
      </c>
      <c r="G347" s="21"/>
      <c r="H347" s="407">
        <v>800000</v>
      </c>
      <c r="I347" s="245"/>
      <c r="J347" s="196">
        <f t="shared" si="27"/>
        <v>324735000</v>
      </c>
      <c r="K347" s="80"/>
      <c r="L347" s="246">
        <f t="shared" si="26"/>
        <v>800000</v>
      </c>
      <c r="M347" s="346" t="s">
        <v>1097</v>
      </c>
    </row>
    <row r="348" spans="1:13" ht="25.5" x14ac:dyDescent="0.2">
      <c r="A348" s="75"/>
      <c r="B348" s="76">
        <v>25</v>
      </c>
      <c r="C348" s="77" t="s">
        <v>8151</v>
      </c>
      <c r="D348" s="21" t="s">
        <v>3967</v>
      </c>
      <c r="E348" s="84"/>
      <c r="F348" s="21" t="s">
        <v>8142</v>
      </c>
      <c r="G348" s="84"/>
      <c r="H348" s="407">
        <v>600000</v>
      </c>
      <c r="I348" s="245"/>
      <c r="J348" s="196">
        <f t="shared" si="27"/>
        <v>325335000</v>
      </c>
      <c r="K348" s="80"/>
      <c r="L348" s="246">
        <f t="shared" si="26"/>
        <v>600000</v>
      </c>
      <c r="M348" s="346" t="s">
        <v>2613</v>
      </c>
    </row>
    <row r="349" spans="1:13" ht="25.5" x14ac:dyDescent="0.2">
      <c r="A349" s="75"/>
      <c r="B349" s="76">
        <v>25</v>
      </c>
      <c r="C349" s="77" t="s">
        <v>8165</v>
      </c>
      <c r="D349" s="21" t="s">
        <v>4490</v>
      </c>
      <c r="E349" s="84"/>
      <c r="F349" s="21" t="s">
        <v>8143</v>
      </c>
      <c r="G349" s="84"/>
      <c r="H349" s="435">
        <v>950000</v>
      </c>
      <c r="I349" s="245"/>
      <c r="J349" s="196">
        <f t="shared" si="27"/>
        <v>326285000</v>
      </c>
      <c r="K349" s="80"/>
      <c r="L349" s="246">
        <f>+H349</f>
        <v>950000</v>
      </c>
      <c r="M349" s="346" t="s">
        <v>8166</v>
      </c>
    </row>
    <row r="350" spans="1:13" ht="25.5" x14ac:dyDescent="0.2">
      <c r="A350" s="75"/>
      <c r="B350" s="76">
        <v>25</v>
      </c>
      <c r="C350" s="77" t="s">
        <v>8167</v>
      </c>
      <c r="D350" s="21" t="s">
        <v>2819</v>
      </c>
      <c r="E350" s="84"/>
      <c r="F350" s="21" t="s">
        <v>8144</v>
      </c>
      <c r="G350" s="84"/>
      <c r="H350" s="435">
        <v>3000000</v>
      </c>
      <c r="I350" s="245"/>
      <c r="J350" s="196">
        <f t="shared" si="27"/>
        <v>329285000</v>
      </c>
      <c r="K350" s="80"/>
      <c r="L350" s="246">
        <f>+H350</f>
        <v>3000000</v>
      </c>
      <c r="M350" s="346" t="s">
        <v>8168</v>
      </c>
    </row>
    <row r="351" spans="1:13" ht="25.5" x14ac:dyDescent="0.2">
      <c r="A351" s="75"/>
      <c r="B351" s="76">
        <v>25</v>
      </c>
      <c r="C351" s="77" t="s">
        <v>8167</v>
      </c>
      <c r="D351" s="21" t="s">
        <v>2819</v>
      </c>
      <c r="E351" s="84"/>
      <c r="F351" s="21" t="s">
        <v>8154</v>
      </c>
      <c r="G351" s="84"/>
      <c r="H351" s="435">
        <v>2000000</v>
      </c>
      <c r="I351" s="245"/>
      <c r="J351" s="196">
        <f t="shared" si="27"/>
        <v>331285000</v>
      </c>
      <c r="K351" s="80"/>
      <c r="L351" s="246">
        <f>+H351</f>
        <v>2000000</v>
      </c>
      <c r="M351" s="346" t="s">
        <v>8168</v>
      </c>
    </row>
    <row r="352" spans="1:13" ht="25.5" x14ac:dyDescent="0.2">
      <c r="A352" s="75"/>
      <c r="B352" s="76">
        <v>25</v>
      </c>
      <c r="C352" s="77" t="s">
        <v>8169</v>
      </c>
      <c r="D352" s="21" t="s">
        <v>6084</v>
      </c>
      <c r="E352" s="84"/>
      <c r="F352" s="21" t="s">
        <v>8155</v>
      </c>
      <c r="G352" s="84"/>
      <c r="H352" s="435">
        <v>2400000</v>
      </c>
      <c r="I352" s="245"/>
      <c r="J352" s="196">
        <f t="shared" si="27"/>
        <v>333685000</v>
      </c>
      <c r="K352" s="80"/>
      <c r="L352" s="246">
        <f>+H352</f>
        <v>2400000</v>
      </c>
      <c r="M352" s="346" t="s">
        <v>5290</v>
      </c>
    </row>
    <row r="353" spans="1:15" ht="38.25" x14ac:dyDescent="0.2">
      <c r="A353" s="75"/>
      <c r="B353" s="82">
        <v>25</v>
      </c>
      <c r="C353" s="83" t="s">
        <v>8152</v>
      </c>
      <c r="D353" s="84"/>
      <c r="E353" s="84"/>
      <c r="F353" s="84" t="s">
        <v>8153</v>
      </c>
      <c r="G353" s="84"/>
      <c r="H353" s="282"/>
      <c r="I353" s="245">
        <v>3236500</v>
      </c>
      <c r="J353" s="196">
        <f>+J352-I353</f>
        <v>330448500</v>
      </c>
      <c r="K353" s="80"/>
      <c r="L353" s="246">
        <f>-I353</f>
        <v>-3236500</v>
      </c>
      <c r="M353" s="346" t="s">
        <v>141</v>
      </c>
    </row>
    <row r="354" spans="1:15" ht="38.25" x14ac:dyDescent="0.2">
      <c r="A354" s="75"/>
      <c r="B354" s="82">
        <v>25</v>
      </c>
      <c r="C354" s="83" t="s">
        <v>8159</v>
      </c>
      <c r="D354" s="84"/>
      <c r="E354" s="84"/>
      <c r="F354" s="84" t="s">
        <v>8156</v>
      </c>
      <c r="G354" s="84"/>
      <c r="H354" s="282"/>
      <c r="I354" s="245">
        <v>850000</v>
      </c>
      <c r="J354" s="196">
        <f t="shared" ref="J354:J360" si="28">+J353-I354</f>
        <v>329598500</v>
      </c>
      <c r="K354" s="80" t="s">
        <v>5331</v>
      </c>
      <c r="L354" s="246">
        <f>-I354</f>
        <v>-850000</v>
      </c>
      <c r="M354" s="346" t="s">
        <v>8160</v>
      </c>
    </row>
    <row r="355" spans="1:15" ht="25.5" x14ac:dyDescent="0.2">
      <c r="A355" s="75"/>
      <c r="B355" s="82">
        <v>25</v>
      </c>
      <c r="C355" s="83" t="s">
        <v>8161</v>
      </c>
      <c r="D355" s="84"/>
      <c r="E355" s="84"/>
      <c r="F355" s="84" t="s">
        <v>8157</v>
      </c>
      <c r="G355" s="84"/>
      <c r="H355" s="282"/>
      <c r="I355" s="245">
        <v>257000</v>
      </c>
      <c r="J355" s="196">
        <f t="shared" si="28"/>
        <v>329341500</v>
      </c>
      <c r="K355" s="80" t="s">
        <v>5332</v>
      </c>
      <c r="L355" s="246">
        <f t="shared" ref="L355:L360" si="29">-I355</f>
        <v>-257000</v>
      </c>
      <c r="M355" s="346" t="s">
        <v>141</v>
      </c>
    </row>
    <row r="356" spans="1:15" ht="25.5" x14ac:dyDescent="0.2">
      <c r="A356" s="75"/>
      <c r="B356" s="82">
        <v>25</v>
      </c>
      <c r="C356" s="83" t="s">
        <v>8162</v>
      </c>
      <c r="D356" s="84"/>
      <c r="E356" s="84"/>
      <c r="F356" s="84" t="s">
        <v>8158</v>
      </c>
      <c r="G356" s="84"/>
      <c r="H356" s="272"/>
      <c r="I356" s="245">
        <v>636600</v>
      </c>
      <c r="J356" s="196">
        <f t="shared" si="28"/>
        <v>328704900</v>
      </c>
      <c r="K356" s="80" t="s">
        <v>5331</v>
      </c>
      <c r="L356" s="246">
        <f t="shared" si="29"/>
        <v>-636600</v>
      </c>
      <c r="M356" s="346" t="s">
        <v>8160</v>
      </c>
    </row>
    <row r="357" spans="1:15" ht="25.5" x14ac:dyDescent="0.2">
      <c r="A357" s="75"/>
      <c r="B357" s="82">
        <v>25</v>
      </c>
      <c r="C357" s="83" t="s">
        <v>8163</v>
      </c>
      <c r="D357" s="84"/>
      <c r="E357" s="84"/>
      <c r="F357" s="84" t="s">
        <v>8164</v>
      </c>
      <c r="G357" s="84"/>
      <c r="H357" s="272"/>
      <c r="I357" s="245">
        <v>240000</v>
      </c>
      <c r="J357" s="196">
        <f t="shared" si="28"/>
        <v>328464900</v>
      </c>
      <c r="K357" s="80" t="s">
        <v>5870</v>
      </c>
      <c r="L357" s="246">
        <f t="shared" si="29"/>
        <v>-240000</v>
      </c>
      <c r="M357" s="346" t="s">
        <v>1270</v>
      </c>
    </row>
    <row r="358" spans="1:15" ht="25.5" x14ac:dyDescent="0.2">
      <c r="A358" s="75"/>
      <c r="B358" s="82">
        <v>26</v>
      </c>
      <c r="C358" s="83" t="s">
        <v>8172</v>
      </c>
      <c r="D358" s="84"/>
      <c r="E358" s="84"/>
      <c r="F358" s="84" t="s">
        <v>8170</v>
      </c>
      <c r="G358" s="84"/>
      <c r="H358" s="429"/>
      <c r="I358" s="245">
        <v>986500</v>
      </c>
      <c r="J358" s="196">
        <f t="shared" si="28"/>
        <v>327478400</v>
      </c>
      <c r="K358" s="80" t="s">
        <v>5870</v>
      </c>
      <c r="L358" s="246">
        <f t="shared" si="29"/>
        <v>-986500</v>
      </c>
      <c r="M358" s="346" t="s">
        <v>1483</v>
      </c>
    </row>
    <row r="359" spans="1:15" ht="25.5" x14ac:dyDescent="0.2">
      <c r="A359" s="75"/>
      <c r="B359" s="82">
        <v>26</v>
      </c>
      <c r="C359" s="83" t="s">
        <v>8173</v>
      </c>
      <c r="D359" s="84"/>
      <c r="E359" s="84"/>
      <c r="F359" s="84" t="s">
        <v>8171</v>
      </c>
      <c r="G359" s="84"/>
      <c r="H359" s="429"/>
      <c r="I359" s="245">
        <v>42183600</v>
      </c>
      <c r="J359" s="196">
        <f t="shared" si="28"/>
        <v>285294800</v>
      </c>
      <c r="K359" s="80" t="s">
        <v>5333</v>
      </c>
      <c r="L359" s="246">
        <f t="shared" si="29"/>
        <v>-42183600</v>
      </c>
      <c r="M359" s="346" t="s">
        <v>3884</v>
      </c>
      <c r="N359" s="38" t="s">
        <v>8174</v>
      </c>
      <c r="O359" s="481">
        <v>31375600</v>
      </c>
    </row>
    <row r="360" spans="1:15" ht="25.5" x14ac:dyDescent="0.2">
      <c r="A360" s="75"/>
      <c r="B360" s="82">
        <v>26</v>
      </c>
      <c r="C360" s="83" t="s">
        <v>8207</v>
      </c>
      <c r="D360" s="84"/>
      <c r="E360" s="84"/>
      <c r="F360" s="84" t="s">
        <v>8206</v>
      </c>
      <c r="G360" s="84"/>
      <c r="H360" s="429"/>
      <c r="I360" s="245">
        <v>72374000</v>
      </c>
      <c r="J360" s="196">
        <f t="shared" si="28"/>
        <v>212920800</v>
      </c>
      <c r="K360" s="80" t="s">
        <v>5332</v>
      </c>
      <c r="L360" s="246">
        <f t="shared" si="29"/>
        <v>-72374000</v>
      </c>
      <c r="M360" s="346" t="s">
        <v>141</v>
      </c>
      <c r="O360" s="481"/>
    </row>
    <row r="361" spans="1:15" ht="25.5" x14ac:dyDescent="0.2">
      <c r="A361" s="75"/>
      <c r="B361" s="76">
        <v>26</v>
      </c>
      <c r="C361" s="77" t="s">
        <v>8208</v>
      </c>
      <c r="D361" s="21" t="s">
        <v>3118</v>
      </c>
      <c r="E361" s="21"/>
      <c r="F361" s="21" t="s">
        <v>8176</v>
      </c>
      <c r="G361" s="21"/>
      <c r="H361" s="273">
        <v>500000</v>
      </c>
      <c r="I361" s="23"/>
      <c r="J361" s="196">
        <f>+J360+H361</f>
        <v>213420800</v>
      </c>
      <c r="K361" s="80"/>
      <c r="L361" s="246">
        <f>+H361</f>
        <v>500000</v>
      </c>
      <c r="M361" s="346" t="s">
        <v>8209</v>
      </c>
      <c r="N361" s="38" t="s">
        <v>8175</v>
      </c>
      <c r="O361" s="481">
        <v>10808000</v>
      </c>
    </row>
    <row r="362" spans="1:15" ht="25.5" x14ac:dyDescent="0.2">
      <c r="A362" s="75"/>
      <c r="B362" s="76">
        <v>26</v>
      </c>
      <c r="C362" s="77" t="s">
        <v>8210</v>
      </c>
      <c r="D362" s="21" t="s">
        <v>1385</v>
      </c>
      <c r="E362" s="21"/>
      <c r="F362" s="21" t="s">
        <v>8177</v>
      </c>
      <c r="G362" s="21"/>
      <c r="H362" s="273">
        <v>4247500</v>
      </c>
      <c r="I362" s="23"/>
      <c r="J362" s="196">
        <f t="shared" ref="J362:J384" si="30">+J361+H362</f>
        <v>217668300</v>
      </c>
      <c r="K362" s="80"/>
      <c r="L362" s="246">
        <f t="shared" ref="L362:L401" si="31">+H362</f>
        <v>4247500</v>
      </c>
      <c r="M362" s="346" t="s">
        <v>8211</v>
      </c>
    </row>
    <row r="363" spans="1:15" ht="25.5" x14ac:dyDescent="0.2">
      <c r="A363" s="75"/>
      <c r="B363" s="76">
        <v>26</v>
      </c>
      <c r="C363" s="77" t="s">
        <v>6194</v>
      </c>
      <c r="D363" s="21" t="s">
        <v>2653</v>
      </c>
      <c r="E363" s="21"/>
      <c r="F363" s="21" t="s">
        <v>8178</v>
      </c>
      <c r="G363" s="21"/>
      <c r="H363" s="407">
        <v>1500000</v>
      </c>
      <c r="I363" s="23"/>
      <c r="J363" s="196">
        <f t="shared" si="30"/>
        <v>219168300</v>
      </c>
      <c r="K363" s="80"/>
      <c r="L363" s="246">
        <f t="shared" si="31"/>
        <v>1500000</v>
      </c>
      <c r="M363" s="346" t="s">
        <v>6195</v>
      </c>
    </row>
    <row r="364" spans="1:15" ht="25.5" x14ac:dyDescent="0.2">
      <c r="A364" s="75"/>
      <c r="B364" s="76">
        <v>26</v>
      </c>
      <c r="C364" s="77" t="s">
        <v>8212</v>
      </c>
      <c r="D364" s="21" t="s">
        <v>2662</v>
      </c>
      <c r="E364" s="21"/>
      <c r="F364" s="21" t="s">
        <v>8179</v>
      </c>
      <c r="G364" s="21"/>
      <c r="H364" s="407">
        <v>1900000</v>
      </c>
      <c r="I364" s="23"/>
      <c r="J364" s="196">
        <f t="shared" si="30"/>
        <v>221068300</v>
      </c>
      <c r="K364" s="80"/>
      <c r="L364" s="246">
        <f t="shared" si="31"/>
        <v>1900000</v>
      </c>
      <c r="M364" s="346" t="s">
        <v>3815</v>
      </c>
    </row>
    <row r="365" spans="1:15" ht="25.5" x14ac:dyDescent="0.2">
      <c r="A365" s="75"/>
      <c r="B365" s="76">
        <v>26</v>
      </c>
      <c r="C365" s="77" t="s">
        <v>8213</v>
      </c>
      <c r="D365" s="21" t="s">
        <v>3118</v>
      </c>
      <c r="E365" s="21"/>
      <c r="F365" s="21" t="s">
        <v>8180</v>
      </c>
      <c r="G365" s="21"/>
      <c r="H365" s="407">
        <v>6000000</v>
      </c>
      <c r="I365" s="23"/>
      <c r="J365" s="196">
        <f t="shared" si="30"/>
        <v>227068300</v>
      </c>
      <c r="K365" s="80"/>
      <c r="L365" s="246">
        <f t="shared" si="31"/>
        <v>6000000</v>
      </c>
      <c r="M365" s="346" t="s">
        <v>8214</v>
      </c>
    </row>
    <row r="366" spans="1:15" ht="25.5" x14ac:dyDescent="0.2">
      <c r="A366" s="75"/>
      <c r="B366" s="76">
        <v>26</v>
      </c>
      <c r="C366" s="77" t="s">
        <v>8215</v>
      </c>
      <c r="D366" s="21" t="s">
        <v>2819</v>
      </c>
      <c r="E366" s="21"/>
      <c r="F366" s="21" t="s">
        <v>8181</v>
      </c>
      <c r="G366" s="21"/>
      <c r="H366" s="407">
        <v>5000000</v>
      </c>
      <c r="I366" s="23"/>
      <c r="J366" s="196">
        <f t="shared" si="30"/>
        <v>232068300</v>
      </c>
      <c r="K366" s="80"/>
      <c r="L366" s="246">
        <f t="shared" si="31"/>
        <v>5000000</v>
      </c>
      <c r="M366" s="346" t="s">
        <v>8216</v>
      </c>
    </row>
    <row r="367" spans="1:15" ht="25.5" x14ac:dyDescent="0.2">
      <c r="A367" s="75"/>
      <c r="B367" s="76">
        <v>26</v>
      </c>
      <c r="C367" s="77" t="s">
        <v>8217</v>
      </c>
      <c r="D367" s="21" t="s">
        <v>5931</v>
      </c>
      <c r="E367" s="21"/>
      <c r="F367" s="21" t="s">
        <v>8182</v>
      </c>
      <c r="G367" s="21"/>
      <c r="H367" s="407">
        <v>950000</v>
      </c>
      <c r="I367" s="23"/>
      <c r="J367" s="196">
        <f t="shared" si="30"/>
        <v>233018300</v>
      </c>
      <c r="K367" s="80"/>
      <c r="L367" s="246">
        <f t="shared" si="31"/>
        <v>950000</v>
      </c>
      <c r="M367" s="346" t="s">
        <v>7012</v>
      </c>
    </row>
    <row r="368" spans="1:15" ht="25.5" x14ac:dyDescent="0.2">
      <c r="A368" s="75"/>
      <c r="B368" s="76">
        <v>26</v>
      </c>
      <c r="C368" s="77" t="s">
        <v>8218</v>
      </c>
      <c r="D368" s="21" t="s">
        <v>4490</v>
      </c>
      <c r="E368" s="21"/>
      <c r="F368" s="21" t="s">
        <v>8183</v>
      </c>
      <c r="G368" s="21"/>
      <c r="H368" s="407">
        <v>800000</v>
      </c>
      <c r="I368" s="111"/>
      <c r="J368" s="196">
        <f t="shared" si="30"/>
        <v>233818300</v>
      </c>
      <c r="K368" s="80"/>
      <c r="L368" s="246">
        <f t="shared" si="31"/>
        <v>800000</v>
      </c>
      <c r="M368" s="346" t="s">
        <v>8219</v>
      </c>
    </row>
    <row r="369" spans="1:13" ht="25.5" x14ac:dyDescent="0.2">
      <c r="A369" s="442"/>
      <c r="B369" s="76">
        <v>26</v>
      </c>
      <c r="C369" s="444" t="s">
        <v>8220</v>
      </c>
      <c r="D369" s="21" t="s">
        <v>7000</v>
      </c>
      <c r="E369" s="445"/>
      <c r="F369" s="21" t="s">
        <v>8184</v>
      </c>
      <c r="G369" s="445"/>
      <c r="H369" s="407">
        <v>850000</v>
      </c>
      <c r="I369" s="447"/>
      <c r="J369" s="196">
        <f t="shared" si="30"/>
        <v>234668300</v>
      </c>
      <c r="K369" s="80"/>
      <c r="L369" s="246">
        <f t="shared" si="31"/>
        <v>850000</v>
      </c>
      <c r="M369" s="346" t="s">
        <v>5818</v>
      </c>
    </row>
    <row r="370" spans="1:13" ht="25.5" x14ac:dyDescent="0.2">
      <c r="A370" s="75"/>
      <c r="B370" s="76">
        <v>26</v>
      </c>
      <c r="C370" s="77" t="s">
        <v>8221</v>
      </c>
      <c r="D370" s="21" t="s">
        <v>1594</v>
      </c>
      <c r="E370" s="84"/>
      <c r="F370" s="21" t="s">
        <v>8185</v>
      </c>
      <c r="G370" s="84"/>
      <c r="H370" s="283">
        <v>1900000</v>
      </c>
      <c r="I370" s="418"/>
      <c r="J370" s="196">
        <f t="shared" si="30"/>
        <v>236568300</v>
      </c>
      <c r="K370" s="80"/>
      <c r="L370" s="246">
        <f t="shared" si="31"/>
        <v>1900000</v>
      </c>
      <c r="M370" s="346" t="s">
        <v>3694</v>
      </c>
    </row>
    <row r="371" spans="1:13" ht="25.5" x14ac:dyDescent="0.2">
      <c r="A371" s="75"/>
      <c r="B371" s="76">
        <v>26</v>
      </c>
      <c r="C371" s="77" t="s">
        <v>8222</v>
      </c>
      <c r="D371" s="21" t="s">
        <v>1385</v>
      </c>
      <c r="E371" s="84"/>
      <c r="F371" s="21" t="s">
        <v>8186</v>
      </c>
      <c r="G371" s="84"/>
      <c r="H371" s="283">
        <v>580000</v>
      </c>
      <c r="I371" s="418"/>
      <c r="J371" s="196">
        <f t="shared" si="30"/>
        <v>237148300</v>
      </c>
      <c r="K371" s="80"/>
      <c r="L371" s="246">
        <f t="shared" si="31"/>
        <v>580000</v>
      </c>
      <c r="M371" s="346" t="s">
        <v>3924</v>
      </c>
    </row>
    <row r="372" spans="1:13" ht="25.5" x14ac:dyDescent="0.2">
      <c r="A372" s="75"/>
      <c r="B372" s="76">
        <v>26</v>
      </c>
      <c r="C372" s="77" t="s">
        <v>8223</v>
      </c>
      <c r="D372" s="21" t="s">
        <v>1385</v>
      </c>
      <c r="E372" s="84"/>
      <c r="F372" s="21" t="s">
        <v>8187</v>
      </c>
      <c r="G372" s="84"/>
      <c r="H372" s="283">
        <v>800000</v>
      </c>
      <c r="I372" s="418"/>
      <c r="J372" s="196">
        <f t="shared" si="30"/>
        <v>237948300</v>
      </c>
      <c r="K372" s="80"/>
      <c r="L372" s="246">
        <f t="shared" si="31"/>
        <v>800000</v>
      </c>
      <c r="M372" s="346" t="s">
        <v>3485</v>
      </c>
    </row>
    <row r="373" spans="1:13" ht="25.5" x14ac:dyDescent="0.2">
      <c r="A373" s="75"/>
      <c r="B373" s="76">
        <v>26</v>
      </c>
      <c r="C373" s="77" t="s">
        <v>8089</v>
      </c>
      <c r="D373" s="21" t="s">
        <v>219</v>
      </c>
      <c r="E373" s="84"/>
      <c r="F373" s="21" t="s">
        <v>8188</v>
      </c>
      <c r="G373" s="84"/>
      <c r="H373" s="283">
        <v>3000000</v>
      </c>
      <c r="I373" s="418"/>
      <c r="J373" s="196">
        <f t="shared" si="30"/>
        <v>240948300</v>
      </c>
      <c r="K373" s="80"/>
      <c r="L373" s="246">
        <f t="shared" si="31"/>
        <v>3000000</v>
      </c>
      <c r="M373" s="346" t="s">
        <v>8090</v>
      </c>
    </row>
    <row r="374" spans="1:13" ht="25.5" x14ac:dyDescent="0.2">
      <c r="A374" s="75"/>
      <c r="B374" s="76">
        <v>26</v>
      </c>
      <c r="C374" s="187" t="s">
        <v>8224</v>
      </c>
      <c r="D374" s="13" t="s">
        <v>2601</v>
      </c>
      <c r="E374" s="13"/>
      <c r="F374" s="21" t="s">
        <v>8189</v>
      </c>
      <c r="G374" s="13"/>
      <c r="H374" s="283">
        <v>1000000</v>
      </c>
      <c r="I374" s="111"/>
      <c r="J374" s="196">
        <f t="shared" si="30"/>
        <v>241948300</v>
      </c>
      <c r="K374" s="80"/>
      <c r="L374" s="246">
        <f t="shared" si="31"/>
        <v>1000000</v>
      </c>
      <c r="M374" s="346" t="s">
        <v>7523</v>
      </c>
    </row>
    <row r="375" spans="1:13" ht="25.5" x14ac:dyDescent="0.2">
      <c r="A375" s="75"/>
      <c r="B375" s="76">
        <v>26</v>
      </c>
      <c r="C375" s="187" t="s">
        <v>8225</v>
      </c>
      <c r="D375" s="13" t="s">
        <v>2627</v>
      </c>
      <c r="E375" s="13"/>
      <c r="F375" s="21" t="s">
        <v>8190</v>
      </c>
      <c r="G375" s="13"/>
      <c r="H375" s="283">
        <v>3000000</v>
      </c>
      <c r="I375" s="125"/>
      <c r="J375" s="196">
        <f t="shared" si="30"/>
        <v>244948300</v>
      </c>
      <c r="K375" s="80"/>
      <c r="L375" s="246">
        <f t="shared" si="31"/>
        <v>3000000</v>
      </c>
      <c r="M375" s="347" t="s">
        <v>8226</v>
      </c>
    </row>
    <row r="376" spans="1:13" ht="25.5" x14ac:dyDescent="0.2">
      <c r="A376" s="75"/>
      <c r="B376" s="76">
        <v>27</v>
      </c>
      <c r="C376" s="187" t="s">
        <v>8227</v>
      </c>
      <c r="D376" s="13" t="s">
        <v>5931</v>
      </c>
      <c r="E376" s="13"/>
      <c r="F376" s="21" t="s">
        <v>8191</v>
      </c>
      <c r="G376" s="13"/>
      <c r="H376" s="407">
        <v>800000</v>
      </c>
      <c r="I376" s="125"/>
      <c r="J376" s="196">
        <f t="shared" si="30"/>
        <v>245748300</v>
      </c>
      <c r="K376" s="80"/>
      <c r="L376" s="246">
        <f t="shared" si="31"/>
        <v>800000</v>
      </c>
      <c r="M376" s="381" t="s">
        <v>5606</v>
      </c>
    </row>
    <row r="377" spans="1:13" ht="25.5" x14ac:dyDescent="0.2">
      <c r="A377" s="75"/>
      <c r="B377" s="76">
        <v>27</v>
      </c>
      <c r="C377" s="187" t="s">
        <v>8228</v>
      </c>
      <c r="D377" s="13" t="s">
        <v>4343</v>
      </c>
      <c r="E377" s="13"/>
      <c r="F377" s="21" t="s">
        <v>8192</v>
      </c>
      <c r="G377" s="13"/>
      <c r="H377" s="407">
        <v>3000000</v>
      </c>
      <c r="I377" s="24"/>
      <c r="J377" s="196">
        <f t="shared" si="30"/>
        <v>248748300</v>
      </c>
      <c r="K377" s="80"/>
      <c r="L377" s="246">
        <f t="shared" si="31"/>
        <v>3000000</v>
      </c>
      <c r="M377" s="342" t="s">
        <v>8229</v>
      </c>
    </row>
    <row r="378" spans="1:13" ht="25.5" x14ac:dyDescent="0.2">
      <c r="A378" s="75"/>
      <c r="B378" s="76">
        <v>27</v>
      </c>
      <c r="C378" s="187" t="s">
        <v>8230</v>
      </c>
      <c r="D378" s="13" t="s">
        <v>1244</v>
      </c>
      <c r="E378" s="13"/>
      <c r="F378" s="21" t="s">
        <v>8193</v>
      </c>
      <c r="G378" s="13"/>
      <c r="H378" s="407">
        <v>800000</v>
      </c>
      <c r="I378" s="24"/>
      <c r="J378" s="196">
        <f t="shared" si="30"/>
        <v>249548300</v>
      </c>
      <c r="K378" s="80"/>
      <c r="L378" s="246">
        <f t="shared" si="31"/>
        <v>800000</v>
      </c>
      <c r="M378" s="342" t="s">
        <v>3009</v>
      </c>
    </row>
    <row r="379" spans="1:13" ht="25.5" x14ac:dyDescent="0.2">
      <c r="A379" s="75"/>
      <c r="B379" s="76">
        <v>27</v>
      </c>
      <c r="C379" s="77" t="s">
        <v>8231</v>
      </c>
      <c r="D379" s="21" t="s">
        <v>1385</v>
      </c>
      <c r="E379" s="21"/>
      <c r="F379" s="21" t="s">
        <v>8194</v>
      </c>
      <c r="G379" s="21"/>
      <c r="H379" s="407">
        <v>510000</v>
      </c>
      <c r="I379" s="24"/>
      <c r="J379" s="196">
        <f t="shared" si="30"/>
        <v>250058300</v>
      </c>
      <c r="K379" s="80"/>
      <c r="L379" s="246">
        <f t="shared" si="31"/>
        <v>510000</v>
      </c>
      <c r="M379" s="342" t="s">
        <v>8232</v>
      </c>
    </row>
    <row r="380" spans="1:13" ht="25.5" x14ac:dyDescent="0.2">
      <c r="A380" s="75"/>
      <c r="B380" s="76">
        <v>27</v>
      </c>
      <c r="C380" s="77" t="s">
        <v>8233</v>
      </c>
      <c r="D380" s="21" t="s">
        <v>1244</v>
      </c>
      <c r="E380" s="21"/>
      <c r="F380" s="21" t="s">
        <v>8195</v>
      </c>
      <c r="G380" s="21"/>
      <c r="H380" s="407">
        <v>745000</v>
      </c>
      <c r="I380" s="24"/>
      <c r="J380" s="196">
        <f t="shared" si="30"/>
        <v>250803300</v>
      </c>
      <c r="K380" s="80"/>
      <c r="L380" s="246">
        <f t="shared" si="31"/>
        <v>745000</v>
      </c>
      <c r="M380" s="342" t="s">
        <v>2416</v>
      </c>
    </row>
    <row r="381" spans="1:13" ht="25.5" x14ac:dyDescent="0.2">
      <c r="A381" s="75"/>
      <c r="B381" s="76">
        <v>27</v>
      </c>
      <c r="C381" s="77" t="s">
        <v>8234</v>
      </c>
      <c r="D381" s="21" t="s">
        <v>2627</v>
      </c>
      <c r="E381" s="21"/>
      <c r="F381" s="21" t="s">
        <v>8196</v>
      </c>
      <c r="G381" s="21"/>
      <c r="H381" s="407">
        <v>2000000</v>
      </c>
      <c r="I381" s="24"/>
      <c r="J381" s="196">
        <f t="shared" si="30"/>
        <v>252803300</v>
      </c>
      <c r="K381" s="80"/>
      <c r="L381" s="246">
        <f t="shared" si="31"/>
        <v>2000000</v>
      </c>
      <c r="M381" s="342" t="s">
        <v>3829</v>
      </c>
    </row>
    <row r="382" spans="1:13" ht="25.5" x14ac:dyDescent="0.2">
      <c r="A382" s="75"/>
      <c r="B382" s="76">
        <v>27</v>
      </c>
      <c r="C382" s="77" t="s">
        <v>8235</v>
      </c>
      <c r="D382" s="21" t="s">
        <v>1385</v>
      </c>
      <c r="E382" s="21"/>
      <c r="F382" s="21" t="s">
        <v>8197</v>
      </c>
      <c r="G382" s="21"/>
      <c r="H382" s="407">
        <v>5000000</v>
      </c>
      <c r="I382" s="24"/>
      <c r="J382" s="196">
        <f t="shared" si="30"/>
        <v>257803300</v>
      </c>
      <c r="K382" s="80"/>
      <c r="L382" s="246">
        <f t="shared" si="31"/>
        <v>5000000</v>
      </c>
      <c r="M382" s="342" t="s">
        <v>5855</v>
      </c>
    </row>
    <row r="383" spans="1:13" ht="25.5" x14ac:dyDescent="0.2">
      <c r="A383" s="75"/>
      <c r="B383" s="76">
        <v>27</v>
      </c>
      <c r="C383" s="77" t="s">
        <v>8236</v>
      </c>
      <c r="D383" s="21" t="s">
        <v>1227</v>
      </c>
      <c r="E383" s="21"/>
      <c r="F383" s="21" t="s">
        <v>8198</v>
      </c>
      <c r="G383" s="21"/>
      <c r="H383" s="407">
        <v>500000</v>
      </c>
      <c r="I383" s="24"/>
      <c r="J383" s="196">
        <f t="shared" si="30"/>
        <v>258303300</v>
      </c>
      <c r="K383" s="80"/>
      <c r="L383" s="246">
        <f t="shared" si="31"/>
        <v>500000</v>
      </c>
      <c r="M383" s="342" t="s">
        <v>8237</v>
      </c>
    </row>
    <row r="384" spans="1:13" ht="25.5" x14ac:dyDescent="0.2">
      <c r="A384" s="75"/>
      <c r="B384" s="76">
        <v>27</v>
      </c>
      <c r="C384" s="77" t="s">
        <v>8238</v>
      </c>
      <c r="D384" s="21" t="s">
        <v>2653</v>
      </c>
      <c r="E384" s="21"/>
      <c r="F384" s="21" t="s">
        <v>8199</v>
      </c>
      <c r="G384" s="21"/>
      <c r="H384" s="273">
        <v>5000000</v>
      </c>
      <c r="I384" s="24"/>
      <c r="J384" s="196">
        <f t="shared" si="30"/>
        <v>263303300</v>
      </c>
      <c r="K384" s="80"/>
      <c r="L384" s="246">
        <f t="shared" si="31"/>
        <v>5000000</v>
      </c>
      <c r="M384" s="342" t="s">
        <v>3852</v>
      </c>
    </row>
    <row r="385" spans="1:13" ht="25.5" x14ac:dyDescent="0.2">
      <c r="A385" s="75"/>
      <c r="B385" s="76">
        <v>27</v>
      </c>
      <c r="C385" s="77" t="s">
        <v>4745</v>
      </c>
      <c r="D385" s="21" t="s">
        <v>6501</v>
      </c>
      <c r="E385" s="21"/>
      <c r="F385" s="21" t="s">
        <v>8200</v>
      </c>
      <c r="G385" s="21"/>
      <c r="H385" s="273">
        <v>150000000</v>
      </c>
      <c r="I385" s="24"/>
      <c r="J385" s="196">
        <f>+J384+H385</f>
        <v>413303300</v>
      </c>
      <c r="K385" s="80"/>
      <c r="L385" s="246">
        <f t="shared" si="31"/>
        <v>150000000</v>
      </c>
      <c r="M385" s="342" t="s">
        <v>222</v>
      </c>
    </row>
    <row r="386" spans="1:13" ht="25.5" x14ac:dyDescent="0.2">
      <c r="A386" s="75"/>
      <c r="B386" s="76">
        <v>27</v>
      </c>
      <c r="C386" s="77" t="s">
        <v>8239</v>
      </c>
      <c r="D386" s="21" t="s">
        <v>3967</v>
      </c>
      <c r="E386" s="21"/>
      <c r="F386" s="21" t="s">
        <v>8201</v>
      </c>
      <c r="G386" s="21"/>
      <c r="H386" s="273">
        <v>2000000</v>
      </c>
      <c r="I386" s="24"/>
      <c r="J386" s="196">
        <f>+J385+H386</f>
        <v>415303300</v>
      </c>
      <c r="K386" s="80"/>
      <c r="L386" s="246">
        <f t="shared" si="31"/>
        <v>2000000</v>
      </c>
      <c r="M386" s="342" t="s">
        <v>6362</v>
      </c>
    </row>
    <row r="387" spans="1:13" ht="25.5" x14ac:dyDescent="0.2">
      <c r="A387" s="75"/>
      <c r="B387" s="76">
        <v>28</v>
      </c>
      <c r="C387" s="77" t="s">
        <v>8270</v>
      </c>
      <c r="D387" s="21" t="s">
        <v>3967</v>
      </c>
      <c r="E387" s="21"/>
      <c r="F387" s="21" t="s">
        <v>8202</v>
      </c>
      <c r="G387" s="21"/>
      <c r="H387" s="357">
        <v>550000</v>
      </c>
      <c r="I387" s="24"/>
      <c r="J387" s="196">
        <f t="shared" ref="J387:J401" si="32">+J386+H387</f>
        <v>415853300</v>
      </c>
      <c r="K387" s="80"/>
      <c r="L387" s="246">
        <f t="shared" si="31"/>
        <v>550000</v>
      </c>
      <c r="M387" s="342" t="s">
        <v>2625</v>
      </c>
    </row>
    <row r="388" spans="1:13" ht="25.5" x14ac:dyDescent="0.2">
      <c r="A388" s="75"/>
      <c r="B388" s="76">
        <v>28</v>
      </c>
      <c r="C388" s="77" t="s">
        <v>8271</v>
      </c>
      <c r="D388" s="21" t="s">
        <v>2627</v>
      </c>
      <c r="E388" s="21"/>
      <c r="F388" s="21" t="s">
        <v>8203</v>
      </c>
      <c r="G388" s="21"/>
      <c r="H388" s="357">
        <v>5000000</v>
      </c>
      <c r="I388" s="125"/>
      <c r="J388" s="196">
        <f t="shared" si="32"/>
        <v>420853300</v>
      </c>
      <c r="K388" s="80"/>
      <c r="L388" s="246">
        <f t="shared" si="31"/>
        <v>5000000</v>
      </c>
      <c r="M388" s="342" t="s">
        <v>1381</v>
      </c>
    </row>
    <row r="389" spans="1:13" ht="25.5" x14ac:dyDescent="0.2">
      <c r="A389" s="75"/>
      <c r="B389" s="76">
        <v>28</v>
      </c>
      <c r="C389" s="77" t="s">
        <v>8272</v>
      </c>
      <c r="D389" s="21" t="s">
        <v>2819</v>
      </c>
      <c r="E389" s="21"/>
      <c r="F389" s="21" t="s">
        <v>8204</v>
      </c>
      <c r="G389" s="21"/>
      <c r="H389" s="357">
        <v>3000000</v>
      </c>
      <c r="I389" s="125"/>
      <c r="J389" s="196">
        <f t="shared" si="32"/>
        <v>423853300</v>
      </c>
      <c r="K389" s="80"/>
      <c r="L389" s="246">
        <f t="shared" si="31"/>
        <v>3000000</v>
      </c>
      <c r="M389" s="342" t="s">
        <v>3016</v>
      </c>
    </row>
    <row r="390" spans="1:13" ht="25.5" x14ac:dyDescent="0.2">
      <c r="A390" s="75"/>
      <c r="B390" s="76">
        <v>28</v>
      </c>
      <c r="C390" s="77" t="s">
        <v>8273</v>
      </c>
      <c r="D390" s="21" t="s">
        <v>3118</v>
      </c>
      <c r="E390" s="21"/>
      <c r="F390" s="21" t="s">
        <v>8205</v>
      </c>
      <c r="G390" s="21"/>
      <c r="H390" s="357">
        <v>5000000</v>
      </c>
      <c r="I390" s="125"/>
      <c r="J390" s="196">
        <f t="shared" si="32"/>
        <v>428853300</v>
      </c>
      <c r="K390" s="80"/>
      <c r="L390" s="246">
        <f t="shared" si="31"/>
        <v>5000000</v>
      </c>
      <c r="M390" s="342" t="s">
        <v>8274</v>
      </c>
    </row>
    <row r="391" spans="1:13" ht="25.5" x14ac:dyDescent="0.2">
      <c r="A391" s="75"/>
      <c r="B391" s="76">
        <v>28</v>
      </c>
      <c r="C391" s="77" t="s">
        <v>8275</v>
      </c>
      <c r="D391" s="21" t="s">
        <v>1251</v>
      </c>
      <c r="E391" s="21"/>
      <c r="F391" s="21" t="s">
        <v>8240</v>
      </c>
      <c r="G391" s="21"/>
      <c r="H391" s="452">
        <v>3000000</v>
      </c>
      <c r="I391" s="125"/>
      <c r="J391" s="196">
        <f t="shared" si="32"/>
        <v>431853300</v>
      </c>
      <c r="K391" s="80"/>
      <c r="L391" s="246">
        <f t="shared" si="31"/>
        <v>3000000</v>
      </c>
      <c r="M391" s="342" t="s">
        <v>8276</v>
      </c>
    </row>
    <row r="392" spans="1:13" ht="25.5" x14ac:dyDescent="0.2">
      <c r="A392" s="75"/>
      <c r="B392" s="76">
        <v>28</v>
      </c>
      <c r="C392" s="77" t="s">
        <v>8277</v>
      </c>
      <c r="D392" s="21" t="s">
        <v>1251</v>
      </c>
      <c r="E392" s="21"/>
      <c r="F392" s="21" t="s">
        <v>8241</v>
      </c>
      <c r="G392" s="21"/>
      <c r="H392" s="452">
        <v>1600000</v>
      </c>
      <c r="I392" s="125"/>
      <c r="J392" s="196">
        <f t="shared" si="32"/>
        <v>433453300</v>
      </c>
      <c r="K392" s="80"/>
      <c r="L392" s="246">
        <f t="shared" si="31"/>
        <v>1600000</v>
      </c>
      <c r="M392" s="342" t="s">
        <v>2645</v>
      </c>
    </row>
    <row r="393" spans="1:13" ht="25.5" x14ac:dyDescent="0.2">
      <c r="A393" s="75"/>
      <c r="B393" s="76">
        <v>28</v>
      </c>
      <c r="C393" s="77" t="s">
        <v>8278</v>
      </c>
      <c r="D393" s="21" t="s">
        <v>2627</v>
      </c>
      <c r="E393" s="21"/>
      <c r="F393" s="21" t="s">
        <v>8242</v>
      </c>
      <c r="G393" s="21"/>
      <c r="H393" s="452">
        <v>1000000</v>
      </c>
      <c r="I393" s="125"/>
      <c r="J393" s="196">
        <f t="shared" si="32"/>
        <v>434453300</v>
      </c>
      <c r="K393" s="80"/>
      <c r="L393" s="246">
        <f t="shared" si="31"/>
        <v>1000000</v>
      </c>
      <c r="M393" s="342" t="s">
        <v>8211</v>
      </c>
    </row>
    <row r="394" spans="1:13" ht="25.5" x14ac:dyDescent="0.2">
      <c r="A394" s="75"/>
      <c r="B394" s="76">
        <v>28</v>
      </c>
      <c r="C394" s="77" t="s">
        <v>8279</v>
      </c>
      <c r="D394" s="21" t="s">
        <v>2819</v>
      </c>
      <c r="E394" s="21"/>
      <c r="F394" s="21" t="s">
        <v>8243</v>
      </c>
      <c r="G394" s="21"/>
      <c r="H394" s="452">
        <v>5000000</v>
      </c>
      <c r="I394" s="125"/>
      <c r="J394" s="196">
        <f t="shared" si="32"/>
        <v>439453300</v>
      </c>
      <c r="K394" s="80"/>
      <c r="L394" s="246">
        <f t="shared" si="31"/>
        <v>5000000</v>
      </c>
      <c r="M394" s="342" t="s">
        <v>8280</v>
      </c>
    </row>
    <row r="395" spans="1:13" ht="25.5" x14ac:dyDescent="0.2">
      <c r="A395" s="75"/>
      <c r="B395" s="76">
        <v>28</v>
      </c>
      <c r="C395" s="77" t="s">
        <v>8281</v>
      </c>
      <c r="D395" s="21" t="s">
        <v>3118</v>
      </c>
      <c r="E395" s="21"/>
      <c r="F395" s="21" t="s">
        <v>8244</v>
      </c>
      <c r="G395" s="21"/>
      <c r="H395" s="452">
        <v>13500000</v>
      </c>
      <c r="I395" s="125"/>
      <c r="J395" s="196">
        <f t="shared" si="32"/>
        <v>452953300</v>
      </c>
      <c r="K395" s="80"/>
      <c r="L395" s="246">
        <f t="shared" si="31"/>
        <v>13500000</v>
      </c>
      <c r="M395" s="342" t="s">
        <v>8282</v>
      </c>
    </row>
    <row r="396" spans="1:13" ht="25.5" x14ac:dyDescent="0.2">
      <c r="A396" s="75"/>
      <c r="B396" s="76">
        <v>28</v>
      </c>
      <c r="C396" s="77" t="s">
        <v>8283</v>
      </c>
      <c r="D396" s="21" t="s">
        <v>4343</v>
      </c>
      <c r="E396" s="21"/>
      <c r="F396" s="21" t="s">
        <v>8245</v>
      </c>
      <c r="G396" s="21"/>
      <c r="H396" s="452">
        <v>10000000</v>
      </c>
      <c r="I396" s="125"/>
      <c r="J396" s="196">
        <f t="shared" si="32"/>
        <v>462953300</v>
      </c>
      <c r="K396" s="80"/>
      <c r="L396" s="246">
        <f t="shared" si="31"/>
        <v>10000000</v>
      </c>
      <c r="M396" s="342" t="s">
        <v>8284</v>
      </c>
    </row>
    <row r="397" spans="1:13" ht="25.5" x14ac:dyDescent="0.2">
      <c r="A397" s="75"/>
      <c r="B397" s="76">
        <v>28</v>
      </c>
      <c r="C397" s="77" t="s">
        <v>8285</v>
      </c>
      <c r="D397" s="21" t="s">
        <v>6082</v>
      </c>
      <c r="E397" s="21"/>
      <c r="F397" s="21" t="s">
        <v>8246</v>
      </c>
      <c r="G397" s="21"/>
      <c r="H397" s="452">
        <v>2375000</v>
      </c>
      <c r="I397" s="125"/>
      <c r="J397" s="196">
        <f t="shared" si="32"/>
        <v>465328300</v>
      </c>
      <c r="K397" s="80"/>
      <c r="L397" s="246">
        <f t="shared" si="31"/>
        <v>2375000</v>
      </c>
      <c r="M397" s="342" t="s">
        <v>7584</v>
      </c>
    </row>
    <row r="398" spans="1:13" ht="25.5" x14ac:dyDescent="0.2">
      <c r="A398" s="75"/>
      <c r="B398" s="76">
        <v>28</v>
      </c>
      <c r="C398" s="77" t="s">
        <v>8286</v>
      </c>
      <c r="D398" s="21" t="s">
        <v>219</v>
      </c>
      <c r="E398" s="21"/>
      <c r="F398" s="21" t="s">
        <v>8247</v>
      </c>
      <c r="G398" s="21"/>
      <c r="H398" s="452">
        <v>13500000</v>
      </c>
      <c r="I398" s="125"/>
      <c r="J398" s="196">
        <f t="shared" si="32"/>
        <v>478828300</v>
      </c>
      <c r="K398" s="80"/>
      <c r="L398" s="246">
        <f t="shared" si="31"/>
        <v>13500000</v>
      </c>
      <c r="M398" s="342" t="s">
        <v>4095</v>
      </c>
    </row>
    <row r="399" spans="1:13" ht="25.5" x14ac:dyDescent="0.2">
      <c r="A399" s="75"/>
      <c r="B399" s="76">
        <v>28</v>
      </c>
      <c r="C399" s="77" t="s">
        <v>8283</v>
      </c>
      <c r="D399" s="21" t="s">
        <v>4343</v>
      </c>
      <c r="E399" s="21"/>
      <c r="F399" s="21" t="s">
        <v>8248</v>
      </c>
      <c r="G399" s="21"/>
      <c r="H399" s="407">
        <v>3500000</v>
      </c>
      <c r="I399" s="125"/>
      <c r="J399" s="196">
        <f t="shared" si="32"/>
        <v>482328300</v>
      </c>
      <c r="K399" s="80" t="s">
        <v>8251</v>
      </c>
      <c r="L399" s="246">
        <f t="shared" si="31"/>
        <v>3500000</v>
      </c>
      <c r="M399" s="342" t="s">
        <v>8284</v>
      </c>
    </row>
    <row r="400" spans="1:13" ht="25.5" x14ac:dyDescent="0.2">
      <c r="A400" s="75"/>
      <c r="B400" s="76">
        <v>28</v>
      </c>
      <c r="C400" s="77" t="s">
        <v>8287</v>
      </c>
      <c r="D400" s="21" t="s">
        <v>1830</v>
      </c>
      <c r="E400" s="21"/>
      <c r="F400" s="21" t="s">
        <v>8249</v>
      </c>
      <c r="G400" s="21"/>
      <c r="H400" s="407">
        <v>1000000</v>
      </c>
      <c r="I400" s="125"/>
      <c r="J400" s="196">
        <f t="shared" si="32"/>
        <v>483328300</v>
      </c>
      <c r="K400" s="80"/>
      <c r="L400" s="246">
        <f t="shared" si="31"/>
        <v>1000000</v>
      </c>
      <c r="M400" s="342" t="s">
        <v>8288</v>
      </c>
    </row>
    <row r="401" spans="1:13" ht="25.5" x14ac:dyDescent="0.2">
      <c r="A401" s="75"/>
      <c r="B401" s="76">
        <v>28</v>
      </c>
      <c r="C401" s="77" t="s">
        <v>8289</v>
      </c>
      <c r="D401" s="21" t="s">
        <v>7468</v>
      </c>
      <c r="E401" s="21"/>
      <c r="F401" s="21" t="s">
        <v>8250</v>
      </c>
      <c r="G401" s="21"/>
      <c r="H401" s="407">
        <v>1000000</v>
      </c>
      <c r="I401" s="125"/>
      <c r="J401" s="196">
        <f t="shared" si="32"/>
        <v>484328300</v>
      </c>
      <c r="K401" s="80"/>
      <c r="L401" s="246">
        <f t="shared" si="31"/>
        <v>1000000</v>
      </c>
      <c r="M401" s="342" t="s">
        <v>4053</v>
      </c>
    </row>
    <row r="402" spans="1:13" ht="25.5" x14ac:dyDescent="0.2">
      <c r="A402" s="75"/>
      <c r="B402" s="82">
        <v>28</v>
      </c>
      <c r="C402" s="83" t="s">
        <v>8260</v>
      </c>
      <c r="D402" s="21"/>
      <c r="E402" s="21"/>
      <c r="F402" s="84" t="s">
        <v>8252</v>
      </c>
      <c r="G402" s="21"/>
      <c r="H402" s="283"/>
      <c r="I402" s="125">
        <v>269000</v>
      </c>
      <c r="J402" s="196">
        <f>+J401-I402</f>
        <v>484059300</v>
      </c>
      <c r="K402" s="80" t="s">
        <v>5870</v>
      </c>
      <c r="L402" s="246">
        <f t="shared" ref="L402:L409" si="33">-I402</f>
        <v>-269000</v>
      </c>
      <c r="M402" s="342" t="s">
        <v>1483</v>
      </c>
    </row>
    <row r="403" spans="1:13" ht="25.5" x14ac:dyDescent="0.2">
      <c r="A403" s="75"/>
      <c r="B403" s="82">
        <v>28</v>
      </c>
      <c r="C403" s="83" t="s">
        <v>8261</v>
      </c>
      <c r="D403" s="21"/>
      <c r="E403" s="21"/>
      <c r="F403" s="84" t="s">
        <v>8253</v>
      </c>
      <c r="G403" s="21"/>
      <c r="H403" s="283"/>
      <c r="I403" s="125">
        <v>476500</v>
      </c>
      <c r="J403" s="196">
        <f t="shared" ref="J403:J409" si="34">+J402-I403</f>
        <v>483582800</v>
      </c>
      <c r="K403" s="80" t="s">
        <v>8262</v>
      </c>
      <c r="L403" s="246">
        <f t="shared" si="33"/>
        <v>-476500</v>
      </c>
      <c r="M403" s="342" t="s">
        <v>8263</v>
      </c>
    </row>
    <row r="404" spans="1:13" ht="38.25" x14ac:dyDescent="0.2">
      <c r="A404" s="75"/>
      <c r="B404" s="82">
        <v>28</v>
      </c>
      <c r="C404" s="83" t="s">
        <v>8264</v>
      </c>
      <c r="D404" s="21"/>
      <c r="E404" s="21"/>
      <c r="F404" s="84" t="s">
        <v>8254</v>
      </c>
      <c r="G404" s="21"/>
      <c r="H404" s="283"/>
      <c r="I404" s="125">
        <v>20877700</v>
      </c>
      <c r="J404" s="196">
        <f t="shared" si="34"/>
        <v>462705100</v>
      </c>
      <c r="K404" s="80" t="s">
        <v>5489</v>
      </c>
      <c r="L404" s="246">
        <f t="shared" si="33"/>
        <v>-20877700</v>
      </c>
      <c r="M404" s="342" t="s">
        <v>4376</v>
      </c>
    </row>
    <row r="405" spans="1:13" ht="25.5" x14ac:dyDescent="0.2">
      <c r="A405" s="75"/>
      <c r="B405" s="82">
        <v>28</v>
      </c>
      <c r="C405" s="83" t="s">
        <v>8265</v>
      </c>
      <c r="D405" s="21"/>
      <c r="E405" s="21"/>
      <c r="F405" s="84" t="s">
        <v>8255</v>
      </c>
      <c r="G405" s="21"/>
      <c r="H405" s="283"/>
      <c r="I405" s="125">
        <v>5337500</v>
      </c>
      <c r="J405" s="196">
        <f t="shared" si="34"/>
        <v>457367600</v>
      </c>
      <c r="K405" s="80" t="s">
        <v>5489</v>
      </c>
      <c r="L405" s="246">
        <f t="shared" si="33"/>
        <v>-5337500</v>
      </c>
      <c r="M405" s="342" t="s">
        <v>4376</v>
      </c>
    </row>
    <row r="406" spans="1:13" ht="25.5" x14ac:dyDescent="0.2">
      <c r="A406" s="75"/>
      <c r="B406" s="82">
        <v>28</v>
      </c>
      <c r="C406" s="83" t="s">
        <v>8266</v>
      </c>
      <c r="D406" s="21"/>
      <c r="E406" s="21"/>
      <c r="F406" s="84" t="s">
        <v>8256</v>
      </c>
      <c r="G406" s="21"/>
      <c r="H406" s="283"/>
      <c r="I406" s="125">
        <v>1560000</v>
      </c>
      <c r="J406" s="196">
        <f t="shared" si="34"/>
        <v>455807600</v>
      </c>
      <c r="K406" s="80" t="s">
        <v>5489</v>
      </c>
      <c r="L406" s="246">
        <f t="shared" si="33"/>
        <v>-1560000</v>
      </c>
      <c r="M406" s="342" t="s">
        <v>4376</v>
      </c>
    </row>
    <row r="407" spans="1:13" ht="25.5" x14ac:dyDescent="0.2">
      <c r="A407" s="75"/>
      <c r="B407" s="82">
        <v>28</v>
      </c>
      <c r="C407" s="83" t="s">
        <v>8960</v>
      </c>
      <c r="D407" s="21"/>
      <c r="E407" s="21"/>
      <c r="F407" s="84" t="s">
        <v>8257</v>
      </c>
      <c r="G407" s="21"/>
      <c r="H407" s="283"/>
      <c r="I407" s="125">
        <v>116079800</v>
      </c>
      <c r="J407" s="196">
        <f t="shared" si="34"/>
        <v>339727800</v>
      </c>
      <c r="K407" s="80" t="s">
        <v>5332</v>
      </c>
      <c r="L407" s="246">
        <f t="shared" si="33"/>
        <v>-116079800</v>
      </c>
      <c r="M407" s="342" t="s">
        <v>141</v>
      </c>
    </row>
    <row r="408" spans="1:13" ht="25.5" x14ac:dyDescent="0.2">
      <c r="A408" s="75"/>
      <c r="B408" s="82">
        <v>28</v>
      </c>
      <c r="C408" s="83" t="s">
        <v>8267</v>
      </c>
      <c r="D408" s="21"/>
      <c r="E408" s="21"/>
      <c r="F408" s="84" t="s">
        <v>8258</v>
      </c>
      <c r="G408" s="21"/>
      <c r="H408" s="283"/>
      <c r="I408" s="125">
        <v>860000</v>
      </c>
      <c r="J408" s="196">
        <f t="shared" si="34"/>
        <v>338867800</v>
      </c>
      <c r="K408" s="80" t="s">
        <v>5870</v>
      </c>
      <c r="L408" s="246">
        <f t="shared" si="33"/>
        <v>-860000</v>
      </c>
      <c r="M408" s="342" t="s">
        <v>8268</v>
      </c>
    </row>
    <row r="409" spans="1:13" ht="38.25" x14ac:dyDescent="0.2">
      <c r="A409" s="75"/>
      <c r="B409" s="82">
        <v>28</v>
      </c>
      <c r="C409" s="83" t="s">
        <v>8269</v>
      </c>
      <c r="D409" s="21"/>
      <c r="E409" s="21"/>
      <c r="F409" s="84" t="s">
        <v>8259</v>
      </c>
      <c r="G409" s="21"/>
      <c r="H409" s="283"/>
      <c r="I409" s="125">
        <v>22419100</v>
      </c>
      <c r="J409" s="196">
        <f t="shared" si="34"/>
        <v>316448700</v>
      </c>
      <c r="K409" s="80"/>
      <c r="L409" s="246">
        <f t="shared" si="33"/>
        <v>-22419100</v>
      </c>
      <c r="M409" s="342"/>
    </row>
    <row r="410" spans="1:13" x14ac:dyDescent="0.2">
      <c r="A410" s="389"/>
      <c r="B410" s="5"/>
      <c r="C410" s="6" t="s">
        <v>3561</v>
      </c>
      <c r="D410" s="4"/>
      <c r="E410" s="4"/>
      <c r="F410" s="4"/>
      <c r="G410" s="4"/>
      <c r="H410" s="464">
        <f>SUM(H11:H409)</f>
        <v>999430900</v>
      </c>
      <c r="I410" s="464">
        <f>SUM(I11:I409)</f>
        <v>1023451450</v>
      </c>
      <c r="J410" s="484">
        <f>+J10+H410-I410</f>
        <v>316448700</v>
      </c>
      <c r="K410" s="80"/>
      <c r="M410" s="342"/>
    </row>
    <row r="411" spans="1:13" x14ac:dyDescent="0.2">
      <c r="A411" s="168"/>
      <c r="B411" s="460"/>
      <c r="C411" s="153" t="s">
        <v>8290</v>
      </c>
      <c r="D411" s="154"/>
      <c r="E411" s="154"/>
      <c r="F411" s="154"/>
      <c r="G411" s="434"/>
      <c r="H411" s="461"/>
      <c r="I411" s="462"/>
      <c r="J411" s="437"/>
      <c r="K411" s="80"/>
      <c r="L411" s="249"/>
      <c r="M411" s="342"/>
    </row>
    <row r="412" spans="1:13" x14ac:dyDescent="0.2">
      <c r="A412" s="168"/>
      <c r="B412" s="460"/>
      <c r="C412" s="153" t="s">
        <v>6536</v>
      </c>
      <c r="D412" s="154"/>
      <c r="E412" s="154"/>
      <c r="F412" s="154"/>
      <c r="G412" s="434"/>
      <c r="H412" s="461"/>
      <c r="I412" s="462"/>
      <c r="J412" s="437"/>
      <c r="K412" s="80"/>
      <c r="L412" s="249"/>
      <c r="M412" s="342"/>
    </row>
    <row r="413" spans="1:13" x14ac:dyDescent="0.2">
      <c r="A413" s="168"/>
      <c r="B413" s="460"/>
      <c r="C413" s="153"/>
      <c r="D413" s="154"/>
      <c r="E413" s="154"/>
      <c r="F413" s="154"/>
      <c r="G413" s="434"/>
      <c r="H413" s="457"/>
      <c r="I413" s="462"/>
      <c r="J413" s="437"/>
      <c r="K413" s="80"/>
      <c r="L413" s="249"/>
      <c r="M413" s="342"/>
    </row>
    <row r="414" spans="1:13" x14ac:dyDescent="0.2">
      <c r="A414" s="168"/>
      <c r="B414" s="460"/>
      <c r="C414" s="153"/>
      <c r="D414" s="154"/>
      <c r="E414" s="154"/>
      <c r="F414" s="154"/>
      <c r="G414" s="434"/>
      <c r="H414" s="457"/>
      <c r="I414" s="462"/>
      <c r="J414" s="437"/>
      <c r="K414" s="80"/>
      <c r="L414" s="249"/>
      <c r="M414" s="342"/>
    </row>
    <row r="415" spans="1:13" x14ac:dyDescent="0.2">
      <c r="A415" s="168"/>
      <c r="B415" s="460"/>
      <c r="C415" s="153"/>
      <c r="D415" s="154"/>
      <c r="E415" s="154"/>
      <c r="F415" s="154"/>
      <c r="G415" s="434"/>
      <c r="H415" s="457"/>
      <c r="I415" s="462"/>
      <c r="J415" s="437"/>
      <c r="K415" s="80"/>
      <c r="L415" s="249"/>
      <c r="M415" s="342"/>
    </row>
    <row r="416" spans="1:13" x14ac:dyDescent="0.2">
      <c r="A416" s="168"/>
      <c r="B416" s="460"/>
      <c r="C416" s="153"/>
      <c r="D416" s="154"/>
      <c r="E416" s="154"/>
      <c r="F416" s="154"/>
      <c r="G416" s="434"/>
      <c r="H416" s="435"/>
      <c r="I416" s="462"/>
      <c r="J416" s="437"/>
      <c r="K416" s="80"/>
      <c r="L416" s="249"/>
      <c r="M416" s="342"/>
    </row>
    <row r="417" spans="1:13" x14ac:dyDescent="0.2">
      <c r="A417" s="168"/>
      <c r="B417" s="460"/>
      <c r="C417" s="463" t="s">
        <v>4577</v>
      </c>
      <c r="D417" s="154"/>
      <c r="E417" s="154"/>
      <c r="F417" s="154"/>
      <c r="G417" s="434"/>
      <c r="H417" s="266"/>
      <c r="I417" s="462"/>
      <c r="J417" s="437"/>
      <c r="K417" s="80"/>
      <c r="L417" s="249"/>
      <c r="M417" s="342"/>
    </row>
  </sheetData>
  <autoFilter ref="A9:M417">
    <filterColumn colId="0" showButton="0"/>
  </autoFilter>
  <mergeCells count="3">
    <mergeCell ref="A6:J6"/>
    <mergeCell ref="A7:J7"/>
    <mergeCell ref="A9:B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2" fitToHeight="9" orientation="portrait" r:id="rId1"/>
  <rowBreaks count="1" manualBreakCount="1">
    <brk id="384" max="9" man="1"/>
  </rowBreaks>
  <colBreaks count="1" manualBreakCount="1">
    <brk id="11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569"/>
  <sheetViews>
    <sheetView view="pageBreakPreview" zoomScale="85" zoomScaleSheetLayoutView="85" workbookViewId="0">
      <pane ySplit="10" topLeftCell="A11" activePane="bottomLeft" state="frozen"/>
      <selection pane="bottomLeft" activeCell="A11" sqref="A11"/>
    </sheetView>
  </sheetViews>
  <sheetFormatPr defaultRowHeight="12.75" x14ac:dyDescent="0.2"/>
  <cols>
    <col min="1" max="1" width="7.28515625" style="74" customWidth="1"/>
    <col min="2" max="2" width="4.140625" style="240" customWidth="1"/>
    <col min="3" max="3" width="27.28515625" style="60" customWidth="1"/>
    <col min="4" max="4" width="7.85546875" style="241" customWidth="1"/>
    <col min="5" max="5" width="7.85546875" style="44" customWidth="1"/>
    <col min="6" max="6" width="7.140625" style="31" customWidth="1"/>
    <col min="7" max="7" width="8.7109375" style="32" customWidth="1"/>
    <col min="8" max="8" width="17.42578125" style="269" customWidth="1"/>
    <col min="9" max="9" width="13.85546875" style="33" bestFit="1" customWidth="1"/>
    <col min="10" max="10" width="18.28515625" style="490" customWidth="1"/>
    <col min="11" max="11" width="15.42578125" style="35" customWidth="1"/>
    <col min="12" max="12" width="21.28515625" style="246" customWidth="1"/>
    <col min="13" max="13" width="16" style="340" customWidth="1"/>
    <col min="14" max="14" width="19" style="38" customWidth="1"/>
    <col min="15" max="15" width="17.5703125" style="39" customWidth="1"/>
    <col min="16" max="16" width="19" style="39" customWidth="1"/>
    <col min="17" max="16384" width="9.140625" style="39"/>
  </cols>
  <sheetData>
    <row r="1" spans="1:14" ht="14.25" x14ac:dyDescent="0.2">
      <c r="A1" s="26"/>
      <c r="B1" s="27"/>
      <c r="C1" s="449" t="s">
        <v>5725</v>
      </c>
      <c r="D1" s="29"/>
      <c r="E1" s="30"/>
      <c r="H1" s="266"/>
    </row>
    <row r="2" spans="1:14" ht="14.25" x14ac:dyDescent="0.2">
      <c r="A2" s="40"/>
      <c r="B2" s="27"/>
      <c r="C2" s="449" t="s">
        <v>5726</v>
      </c>
      <c r="D2" s="42"/>
      <c r="E2" s="43"/>
      <c r="H2" s="267"/>
    </row>
    <row r="3" spans="1:14" ht="14.25" x14ac:dyDescent="0.2">
      <c r="A3" s="40"/>
      <c r="B3" s="27"/>
      <c r="C3" s="449" t="s">
        <v>5727</v>
      </c>
      <c r="D3" s="42"/>
      <c r="E3" s="43"/>
      <c r="H3" s="266"/>
    </row>
    <row r="4" spans="1:14" s="51" customFormat="1" ht="15.75" x14ac:dyDescent="0.25">
      <c r="A4" s="40"/>
      <c r="B4" s="27"/>
      <c r="C4" s="41"/>
      <c r="D4" s="42"/>
      <c r="E4" s="43"/>
      <c r="F4" s="44"/>
      <c r="G4" s="45"/>
      <c r="H4" s="268"/>
      <c r="I4" s="46"/>
      <c r="J4" s="491"/>
      <c r="K4" s="48"/>
      <c r="L4" s="247"/>
      <c r="M4" s="341"/>
      <c r="N4" s="50"/>
    </row>
    <row r="5" spans="1:14" s="51" customFormat="1" ht="15.75" x14ac:dyDescent="0.25">
      <c r="A5" s="52"/>
      <c r="B5" s="52"/>
      <c r="C5" s="53"/>
      <c r="D5" s="54"/>
      <c r="E5" s="55"/>
      <c r="F5" s="44"/>
      <c r="G5" s="45"/>
      <c r="H5" s="268"/>
      <c r="I5" s="46"/>
      <c r="J5" s="491"/>
      <c r="K5" s="48"/>
      <c r="L5" s="247"/>
      <c r="M5" s="341"/>
      <c r="N5" s="50"/>
    </row>
    <row r="6" spans="1:14" ht="15.75" x14ac:dyDescent="0.25">
      <c r="A6" s="660" t="str">
        <f>+'[1]Okt 07'!A6:H6</f>
        <v xml:space="preserve">BUKU KAS </v>
      </c>
      <c r="B6" s="660"/>
      <c r="C6" s="660"/>
      <c r="D6" s="660"/>
      <c r="E6" s="660"/>
      <c r="F6" s="660"/>
      <c r="G6" s="660"/>
      <c r="H6" s="660"/>
      <c r="I6" s="660"/>
      <c r="J6" s="660"/>
      <c r="K6" s="56"/>
      <c r="M6" s="342"/>
    </row>
    <row r="7" spans="1:14" ht="15.75" x14ac:dyDescent="0.25">
      <c r="A7" s="660" t="s">
        <v>8363</v>
      </c>
      <c r="B7" s="660"/>
      <c r="C7" s="660"/>
      <c r="D7" s="660"/>
      <c r="E7" s="660"/>
      <c r="F7" s="660"/>
      <c r="G7" s="660"/>
      <c r="H7" s="660"/>
      <c r="I7" s="660"/>
      <c r="J7" s="660"/>
      <c r="K7" s="56"/>
      <c r="M7" s="343"/>
    </row>
    <row r="8" spans="1:14" x14ac:dyDescent="0.2">
      <c r="A8" s="59"/>
      <c r="B8" s="59"/>
      <c r="D8" s="61"/>
      <c r="F8" s="44"/>
      <c r="G8" s="62"/>
      <c r="I8" s="63"/>
      <c r="J8" s="492"/>
      <c r="K8" s="65"/>
      <c r="M8" s="342"/>
    </row>
    <row r="9" spans="1:14" ht="25.5" x14ac:dyDescent="0.2">
      <c r="A9" s="661" t="s">
        <v>0</v>
      </c>
      <c r="B9" s="662"/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393" t="s">
        <v>6</v>
      </c>
      <c r="I9" s="3" t="s">
        <v>7</v>
      </c>
      <c r="J9" s="493" t="s">
        <v>8</v>
      </c>
      <c r="K9" s="417" t="s">
        <v>8341</v>
      </c>
      <c r="M9" s="342"/>
    </row>
    <row r="10" spans="1:14" x14ac:dyDescent="0.2">
      <c r="A10" s="482"/>
      <c r="B10" s="483"/>
      <c r="C10" s="1" t="s">
        <v>9</v>
      </c>
      <c r="D10" s="1"/>
      <c r="E10" s="1"/>
      <c r="F10" s="1"/>
      <c r="G10" s="1"/>
      <c r="H10" s="393">
        <f>+J10</f>
        <v>316448700</v>
      </c>
      <c r="I10" s="3"/>
      <c r="J10" s="493">
        <f>+'Juli 17 '!J410</f>
        <v>316448700</v>
      </c>
      <c r="K10" s="3">
        <f>+'Juli 17 '!K410</f>
        <v>0</v>
      </c>
      <c r="L10" s="246">
        <f>+J10</f>
        <v>316448700</v>
      </c>
      <c r="M10" s="342"/>
    </row>
    <row r="11" spans="1:14" ht="25.5" x14ac:dyDescent="0.2">
      <c r="A11" s="4" t="s">
        <v>7402</v>
      </c>
      <c r="B11" s="76">
        <v>29</v>
      </c>
      <c r="C11" s="77" t="s">
        <v>8342</v>
      </c>
      <c r="D11" s="7" t="s">
        <v>622</v>
      </c>
      <c r="E11" s="7"/>
      <c r="F11" s="21" t="s">
        <v>8291</v>
      </c>
      <c r="G11" s="4"/>
      <c r="H11" s="283">
        <v>500000</v>
      </c>
      <c r="I11" s="2"/>
      <c r="J11" s="494">
        <f>+J10+H11</f>
        <v>316948700</v>
      </c>
      <c r="K11" s="66"/>
      <c r="L11" s="246">
        <f>+H11</f>
        <v>500000</v>
      </c>
      <c r="M11" s="342" t="s">
        <v>434</v>
      </c>
    </row>
    <row r="12" spans="1:14" ht="25.5" x14ac:dyDescent="0.2">
      <c r="A12" s="4"/>
      <c r="B12" s="76">
        <v>29</v>
      </c>
      <c r="C12" s="77" t="s">
        <v>8329</v>
      </c>
      <c r="D12" s="7" t="s">
        <v>1385</v>
      </c>
      <c r="E12" s="7"/>
      <c r="F12" s="21" t="s">
        <v>8292</v>
      </c>
      <c r="G12" s="4"/>
      <c r="H12" s="283">
        <v>800000</v>
      </c>
      <c r="I12" s="23"/>
      <c r="J12" s="494">
        <f t="shared" ref="J12:J75" si="0">+J11+H12</f>
        <v>317748700</v>
      </c>
      <c r="K12" s="66"/>
      <c r="L12" s="246">
        <f t="shared" ref="L12:L75" si="1">+H12</f>
        <v>800000</v>
      </c>
      <c r="M12" s="346" t="s">
        <v>3443</v>
      </c>
    </row>
    <row r="13" spans="1:14" s="70" customFormat="1" ht="25.5" x14ac:dyDescent="0.2">
      <c r="A13" s="8"/>
      <c r="B13" s="76">
        <v>29</v>
      </c>
      <c r="C13" s="10" t="s">
        <v>8343</v>
      </c>
      <c r="D13" s="7" t="s">
        <v>622</v>
      </c>
      <c r="E13" s="21"/>
      <c r="F13" s="21" t="s">
        <v>8293</v>
      </c>
      <c r="G13" s="14"/>
      <c r="H13" s="407">
        <v>445000</v>
      </c>
      <c r="I13" s="397"/>
      <c r="J13" s="494">
        <f t="shared" si="0"/>
        <v>318193700</v>
      </c>
      <c r="K13" s="66"/>
      <c r="L13" s="246">
        <f t="shared" si="1"/>
        <v>445000</v>
      </c>
      <c r="M13" s="395" t="s">
        <v>1532</v>
      </c>
      <c r="N13" s="69"/>
    </row>
    <row r="14" spans="1:14" s="70" customFormat="1" ht="25.5" x14ac:dyDescent="0.2">
      <c r="A14" s="8"/>
      <c r="B14" s="76">
        <v>29</v>
      </c>
      <c r="C14" s="10" t="s">
        <v>8344</v>
      </c>
      <c r="D14" s="7" t="s">
        <v>622</v>
      </c>
      <c r="E14" s="21"/>
      <c r="F14" s="21" t="s">
        <v>8294</v>
      </c>
      <c r="G14" s="14"/>
      <c r="H14" s="407">
        <v>500000</v>
      </c>
      <c r="I14" s="397"/>
      <c r="J14" s="494">
        <f t="shared" si="0"/>
        <v>318693700</v>
      </c>
      <c r="K14" s="67"/>
      <c r="L14" s="246">
        <f t="shared" si="1"/>
        <v>500000</v>
      </c>
      <c r="M14" s="395" t="s">
        <v>1534</v>
      </c>
      <c r="N14" s="69"/>
    </row>
    <row r="15" spans="1:14" s="70" customFormat="1" ht="25.5" x14ac:dyDescent="0.2">
      <c r="A15" s="8"/>
      <c r="B15" s="76">
        <v>29</v>
      </c>
      <c r="C15" s="10" t="s">
        <v>8345</v>
      </c>
      <c r="D15" s="7" t="s">
        <v>622</v>
      </c>
      <c r="E15" s="21"/>
      <c r="F15" s="21" t="s">
        <v>8295</v>
      </c>
      <c r="G15" s="14"/>
      <c r="H15" s="407">
        <v>536000</v>
      </c>
      <c r="I15" s="397"/>
      <c r="J15" s="494">
        <f t="shared" si="0"/>
        <v>319229700</v>
      </c>
      <c r="K15" s="67"/>
      <c r="L15" s="246">
        <f t="shared" si="1"/>
        <v>536000</v>
      </c>
      <c r="M15" s="395" t="s">
        <v>3347</v>
      </c>
      <c r="N15" s="69"/>
    </row>
    <row r="16" spans="1:14" s="70" customFormat="1" ht="25.5" x14ac:dyDescent="0.2">
      <c r="A16" s="8"/>
      <c r="B16" s="76">
        <v>29</v>
      </c>
      <c r="C16" s="10" t="s">
        <v>8346</v>
      </c>
      <c r="D16" s="7" t="s">
        <v>622</v>
      </c>
      <c r="E16" s="21"/>
      <c r="F16" s="21" t="s">
        <v>8296</v>
      </c>
      <c r="G16" s="14"/>
      <c r="H16" s="407">
        <v>611000</v>
      </c>
      <c r="I16" s="397"/>
      <c r="J16" s="494">
        <f t="shared" si="0"/>
        <v>319840700</v>
      </c>
      <c r="K16" s="67"/>
      <c r="L16" s="246">
        <f t="shared" si="1"/>
        <v>611000</v>
      </c>
      <c r="M16" s="395" t="s">
        <v>2703</v>
      </c>
      <c r="N16" s="69"/>
    </row>
    <row r="17" spans="1:14" s="70" customFormat="1" ht="25.5" x14ac:dyDescent="0.2">
      <c r="A17" s="8"/>
      <c r="B17" s="76">
        <v>29</v>
      </c>
      <c r="C17" s="10" t="s">
        <v>8347</v>
      </c>
      <c r="D17" s="7" t="s">
        <v>622</v>
      </c>
      <c r="E17" s="21"/>
      <c r="F17" s="21" t="s">
        <v>8297</v>
      </c>
      <c r="G17" s="14"/>
      <c r="H17" s="407">
        <v>575000</v>
      </c>
      <c r="I17" s="397"/>
      <c r="J17" s="494">
        <f t="shared" si="0"/>
        <v>320415700</v>
      </c>
      <c r="K17" s="67"/>
      <c r="L17" s="246">
        <f t="shared" si="1"/>
        <v>575000</v>
      </c>
      <c r="M17" s="395" t="s">
        <v>1270</v>
      </c>
      <c r="N17" s="69"/>
    </row>
    <row r="18" spans="1:14" s="70" customFormat="1" ht="36" customHeight="1" x14ac:dyDescent="0.2">
      <c r="A18" s="8"/>
      <c r="B18" s="76">
        <v>29</v>
      </c>
      <c r="C18" s="10" t="s">
        <v>8348</v>
      </c>
      <c r="D18" s="7" t="s">
        <v>622</v>
      </c>
      <c r="E18" s="21"/>
      <c r="F18" s="21" t="s">
        <v>8298</v>
      </c>
      <c r="G18" s="14"/>
      <c r="H18" s="407">
        <v>500000</v>
      </c>
      <c r="I18" s="397"/>
      <c r="J18" s="494">
        <f t="shared" si="0"/>
        <v>320915700</v>
      </c>
      <c r="K18" s="67"/>
      <c r="L18" s="246">
        <f t="shared" si="1"/>
        <v>500000</v>
      </c>
      <c r="M18" s="395" t="s">
        <v>1483</v>
      </c>
      <c r="N18" s="69"/>
    </row>
    <row r="19" spans="1:14" s="70" customFormat="1" ht="25.5" x14ac:dyDescent="0.2">
      <c r="A19" s="8"/>
      <c r="B19" s="76">
        <v>29</v>
      </c>
      <c r="C19" s="10" t="s">
        <v>8349</v>
      </c>
      <c r="D19" s="7" t="s">
        <v>622</v>
      </c>
      <c r="E19" s="21"/>
      <c r="F19" s="21" t="s">
        <v>8299</v>
      </c>
      <c r="G19" s="14"/>
      <c r="H19" s="407">
        <v>500000</v>
      </c>
      <c r="I19" s="397"/>
      <c r="J19" s="494">
        <f t="shared" si="0"/>
        <v>321415700</v>
      </c>
      <c r="K19" s="67"/>
      <c r="L19" s="246">
        <f t="shared" si="1"/>
        <v>500000</v>
      </c>
      <c r="M19" s="395" t="s">
        <v>518</v>
      </c>
      <c r="N19" s="69"/>
    </row>
    <row r="20" spans="1:14" s="70" customFormat="1" ht="38.25" x14ac:dyDescent="0.2">
      <c r="A20" s="8"/>
      <c r="B20" s="76">
        <v>29</v>
      </c>
      <c r="C20" s="10" t="s">
        <v>8350</v>
      </c>
      <c r="D20" s="7" t="s">
        <v>622</v>
      </c>
      <c r="E20" s="21"/>
      <c r="F20" s="21" t="s">
        <v>8300</v>
      </c>
      <c r="G20" s="14"/>
      <c r="H20" s="273">
        <v>832600</v>
      </c>
      <c r="I20" s="397"/>
      <c r="J20" s="494">
        <f t="shared" si="0"/>
        <v>322248300</v>
      </c>
      <c r="K20" s="67"/>
      <c r="L20" s="246">
        <f t="shared" si="1"/>
        <v>832600</v>
      </c>
      <c r="M20" s="395" t="s">
        <v>3980</v>
      </c>
      <c r="N20" s="69"/>
    </row>
    <row r="21" spans="1:14" s="70" customFormat="1" ht="25.5" x14ac:dyDescent="0.2">
      <c r="A21" s="8"/>
      <c r="B21" s="76">
        <v>29</v>
      </c>
      <c r="C21" s="10" t="s">
        <v>8351</v>
      </c>
      <c r="D21" s="7" t="s">
        <v>622</v>
      </c>
      <c r="E21" s="21"/>
      <c r="F21" s="21" t="s">
        <v>8301</v>
      </c>
      <c r="G21" s="14"/>
      <c r="H21" s="273">
        <v>450000</v>
      </c>
      <c r="I21" s="397"/>
      <c r="J21" s="494">
        <f t="shared" si="0"/>
        <v>322698300</v>
      </c>
      <c r="K21" s="67"/>
      <c r="L21" s="246">
        <f t="shared" si="1"/>
        <v>450000</v>
      </c>
      <c r="M21" s="395" t="s">
        <v>5957</v>
      </c>
      <c r="N21" s="69"/>
    </row>
    <row r="22" spans="1:14" s="70" customFormat="1" ht="38.25" x14ac:dyDescent="0.2">
      <c r="A22" s="8"/>
      <c r="B22" s="76">
        <v>29</v>
      </c>
      <c r="C22" s="10" t="s">
        <v>8352</v>
      </c>
      <c r="D22" s="7" t="s">
        <v>622</v>
      </c>
      <c r="E22" s="21"/>
      <c r="F22" s="21" t="s">
        <v>8302</v>
      </c>
      <c r="G22" s="14"/>
      <c r="H22" s="273">
        <v>500000</v>
      </c>
      <c r="I22" s="397"/>
      <c r="J22" s="494">
        <f t="shared" si="0"/>
        <v>323198300</v>
      </c>
      <c r="K22" s="67"/>
      <c r="L22" s="246">
        <f t="shared" si="1"/>
        <v>500000</v>
      </c>
      <c r="M22" s="395" t="s">
        <v>8330</v>
      </c>
      <c r="N22" s="295"/>
    </row>
    <row r="23" spans="1:14" s="74" customFormat="1" ht="26.25" x14ac:dyDescent="0.25">
      <c r="A23" s="242"/>
      <c r="B23" s="76">
        <v>29</v>
      </c>
      <c r="C23" s="10" t="s">
        <v>8353</v>
      </c>
      <c r="D23" s="7" t="s">
        <v>622</v>
      </c>
      <c r="E23" s="21"/>
      <c r="F23" s="21" t="s">
        <v>8303</v>
      </c>
      <c r="G23" s="238"/>
      <c r="H23" s="283">
        <v>150000</v>
      </c>
      <c r="I23" s="25"/>
      <c r="J23" s="494">
        <f t="shared" si="0"/>
        <v>323348300</v>
      </c>
      <c r="K23" s="71"/>
      <c r="L23" s="246">
        <f t="shared" si="1"/>
        <v>150000</v>
      </c>
      <c r="M23" s="224" t="s">
        <v>690</v>
      </c>
      <c r="N23" s="73"/>
    </row>
    <row r="24" spans="1:14" s="74" customFormat="1" ht="26.25" x14ac:dyDescent="0.25">
      <c r="A24" s="242"/>
      <c r="B24" s="76">
        <v>29</v>
      </c>
      <c r="C24" s="10" t="s">
        <v>8354</v>
      </c>
      <c r="D24" s="7" t="s">
        <v>622</v>
      </c>
      <c r="E24" s="21"/>
      <c r="F24" s="21" t="s">
        <v>8304</v>
      </c>
      <c r="G24" s="238"/>
      <c r="H24" s="283">
        <v>750000</v>
      </c>
      <c r="I24" s="25"/>
      <c r="J24" s="494">
        <f t="shared" si="0"/>
        <v>324098300</v>
      </c>
      <c r="K24" s="71"/>
      <c r="L24" s="246">
        <f t="shared" si="1"/>
        <v>750000</v>
      </c>
      <c r="M24" s="224" t="s">
        <v>662</v>
      </c>
      <c r="N24" s="73"/>
    </row>
    <row r="25" spans="1:14" s="74" customFormat="1" ht="26.25" x14ac:dyDescent="0.25">
      <c r="A25" s="242"/>
      <c r="B25" s="76">
        <v>29</v>
      </c>
      <c r="C25" s="10" t="s">
        <v>8355</v>
      </c>
      <c r="D25" s="7" t="s">
        <v>622</v>
      </c>
      <c r="E25" s="21"/>
      <c r="F25" s="21" t="s">
        <v>8305</v>
      </c>
      <c r="G25" s="238"/>
      <c r="H25" s="283">
        <v>300000</v>
      </c>
      <c r="I25" s="25"/>
      <c r="J25" s="494">
        <f t="shared" si="0"/>
        <v>324398300</v>
      </c>
      <c r="K25" s="71"/>
      <c r="L25" s="246">
        <f t="shared" si="1"/>
        <v>300000</v>
      </c>
      <c r="M25" s="224" t="s">
        <v>139</v>
      </c>
      <c r="N25" s="73"/>
    </row>
    <row r="26" spans="1:14" s="74" customFormat="1" ht="26.25" x14ac:dyDescent="0.25">
      <c r="A26" s="242"/>
      <c r="B26" s="76">
        <v>29</v>
      </c>
      <c r="C26" s="10" t="s">
        <v>8356</v>
      </c>
      <c r="D26" s="7" t="s">
        <v>622</v>
      </c>
      <c r="E26" s="21"/>
      <c r="F26" s="21" t="s">
        <v>8306</v>
      </c>
      <c r="G26" s="238"/>
      <c r="H26" s="283">
        <v>600000</v>
      </c>
      <c r="I26" s="25"/>
      <c r="J26" s="494">
        <f t="shared" si="0"/>
        <v>324998300</v>
      </c>
      <c r="K26" s="71"/>
      <c r="L26" s="246">
        <f t="shared" si="1"/>
        <v>600000</v>
      </c>
      <c r="M26" s="224" t="s">
        <v>3884</v>
      </c>
      <c r="N26" s="73"/>
    </row>
    <row r="27" spans="1:14" s="74" customFormat="1" ht="26.25" x14ac:dyDescent="0.25">
      <c r="A27" s="242"/>
      <c r="B27" s="76">
        <v>29</v>
      </c>
      <c r="C27" s="10" t="s">
        <v>8357</v>
      </c>
      <c r="D27" s="7" t="s">
        <v>622</v>
      </c>
      <c r="E27" s="21"/>
      <c r="F27" s="21" t="s">
        <v>8307</v>
      </c>
      <c r="G27" s="238"/>
      <c r="H27" s="407">
        <v>300000</v>
      </c>
      <c r="I27" s="25"/>
      <c r="J27" s="494">
        <f t="shared" si="0"/>
        <v>325298300</v>
      </c>
      <c r="K27" s="71"/>
      <c r="L27" s="246">
        <f t="shared" si="1"/>
        <v>300000</v>
      </c>
      <c r="M27" s="224" t="s">
        <v>987</v>
      </c>
      <c r="N27" s="73"/>
    </row>
    <row r="28" spans="1:14" s="74" customFormat="1" ht="26.25" x14ac:dyDescent="0.25">
      <c r="A28" s="242"/>
      <c r="B28" s="76">
        <v>29</v>
      </c>
      <c r="C28" s="10" t="s">
        <v>8358</v>
      </c>
      <c r="D28" s="7" t="s">
        <v>622</v>
      </c>
      <c r="E28" s="21"/>
      <c r="F28" s="21" t="s">
        <v>8308</v>
      </c>
      <c r="G28" s="238"/>
      <c r="H28" s="407">
        <v>600000</v>
      </c>
      <c r="I28" s="25"/>
      <c r="J28" s="494">
        <f t="shared" si="0"/>
        <v>325898300</v>
      </c>
      <c r="K28" s="71"/>
      <c r="L28" s="246">
        <f t="shared" si="1"/>
        <v>600000</v>
      </c>
      <c r="M28" s="224" t="s">
        <v>1552</v>
      </c>
      <c r="N28" s="73"/>
    </row>
    <row r="29" spans="1:14" s="70" customFormat="1" ht="25.5" x14ac:dyDescent="0.2">
      <c r="A29" s="8"/>
      <c r="B29" s="76">
        <v>29</v>
      </c>
      <c r="C29" s="10" t="s">
        <v>8359</v>
      </c>
      <c r="D29" s="7" t="s">
        <v>622</v>
      </c>
      <c r="E29" s="21"/>
      <c r="F29" s="21" t="s">
        <v>8309</v>
      </c>
      <c r="G29" s="14"/>
      <c r="H29" s="407">
        <v>100000</v>
      </c>
      <c r="I29" s="397"/>
      <c r="J29" s="494">
        <f t="shared" si="0"/>
        <v>325998300</v>
      </c>
      <c r="K29" s="67"/>
      <c r="L29" s="246">
        <f t="shared" si="1"/>
        <v>100000</v>
      </c>
      <c r="M29" s="395" t="s">
        <v>1550</v>
      </c>
      <c r="N29" s="69"/>
    </row>
    <row r="30" spans="1:14" s="70" customFormat="1" ht="25.5" x14ac:dyDescent="0.2">
      <c r="A30" s="8"/>
      <c r="B30" s="76">
        <v>29</v>
      </c>
      <c r="C30" s="10" t="s">
        <v>8360</v>
      </c>
      <c r="D30" s="7" t="s">
        <v>622</v>
      </c>
      <c r="E30" s="21"/>
      <c r="F30" s="21" t="s">
        <v>8310</v>
      </c>
      <c r="G30" s="14"/>
      <c r="H30" s="407">
        <v>350000</v>
      </c>
      <c r="I30" s="397"/>
      <c r="J30" s="494">
        <f t="shared" si="0"/>
        <v>326348300</v>
      </c>
      <c r="K30" s="67"/>
      <c r="L30" s="246">
        <f t="shared" si="1"/>
        <v>350000</v>
      </c>
      <c r="M30" s="395" t="s">
        <v>8331</v>
      </c>
      <c r="N30" s="69"/>
    </row>
    <row r="31" spans="1:14" s="70" customFormat="1" ht="25.5" x14ac:dyDescent="0.2">
      <c r="A31" s="8"/>
      <c r="B31" s="76">
        <v>29</v>
      </c>
      <c r="C31" s="10" t="s">
        <v>8361</v>
      </c>
      <c r="D31" s="7" t="s">
        <v>622</v>
      </c>
      <c r="E31" s="21"/>
      <c r="F31" s="21" t="s">
        <v>8311</v>
      </c>
      <c r="G31" s="14"/>
      <c r="H31" s="452">
        <v>300000</v>
      </c>
      <c r="I31" s="397"/>
      <c r="J31" s="494">
        <f t="shared" si="0"/>
        <v>326648300</v>
      </c>
      <c r="K31" s="67"/>
      <c r="L31" s="246">
        <f t="shared" si="1"/>
        <v>300000</v>
      </c>
      <c r="M31" s="395" t="s">
        <v>8332</v>
      </c>
      <c r="N31" s="69"/>
    </row>
    <row r="32" spans="1:14" s="70" customFormat="1" ht="25.5" x14ac:dyDescent="0.2">
      <c r="A32" s="8"/>
      <c r="B32" s="76">
        <v>29</v>
      </c>
      <c r="C32" s="10" t="s">
        <v>8333</v>
      </c>
      <c r="D32" s="11" t="s">
        <v>5931</v>
      </c>
      <c r="E32" s="21"/>
      <c r="F32" s="21" t="s">
        <v>8312</v>
      </c>
      <c r="G32" s="14"/>
      <c r="H32" s="407">
        <v>2000000</v>
      </c>
      <c r="I32" s="397"/>
      <c r="J32" s="494">
        <f t="shared" si="0"/>
        <v>328648300</v>
      </c>
      <c r="K32" s="67"/>
      <c r="L32" s="246">
        <f t="shared" si="1"/>
        <v>2000000</v>
      </c>
      <c r="M32" s="395" t="s">
        <v>5937</v>
      </c>
      <c r="N32" s="69"/>
    </row>
    <row r="33" spans="1:14" s="70" customFormat="1" ht="25.5" x14ac:dyDescent="0.2">
      <c r="A33" s="8"/>
      <c r="B33" s="76">
        <v>29</v>
      </c>
      <c r="C33" s="10" t="s">
        <v>8334</v>
      </c>
      <c r="D33" s="11" t="s">
        <v>3118</v>
      </c>
      <c r="E33" s="21"/>
      <c r="F33" s="21" t="s">
        <v>8313</v>
      </c>
      <c r="G33" s="14"/>
      <c r="H33" s="407">
        <v>2500000</v>
      </c>
      <c r="I33" s="397"/>
      <c r="J33" s="494">
        <f t="shared" si="0"/>
        <v>331148300</v>
      </c>
      <c r="K33" s="67"/>
      <c r="L33" s="246">
        <f t="shared" si="1"/>
        <v>2500000</v>
      </c>
      <c r="M33" s="395" t="s">
        <v>2058</v>
      </c>
      <c r="N33" s="69"/>
    </row>
    <row r="34" spans="1:14" s="70" customFormat="1" ht="25.5" x14ac:dyDescent="0.2">
      <c r="A34" s="8"/>
      <c r="B34" s="76">
        <v>29</v>
      </c>
      <c r="C34" s="10" t="s">
        <v>8335</v>
      </c>
      <c r="D34" s="11" t="s">
        <v>4343</v>
      </c>
      <c r="E34" s="21"/>
      <c r="F34" s="21" t="s">
        <v>8314</v>
      </c>
      <c r="G34" s="14"/>
      <c r="H34" s="407">
        <v>2000000</v>
      </c>
      <c r="I34" s="397"/>
      <c r="J34" s="494">
        <f t="shared" si="0"/>
        <v>333148300</v>
      </c>
      <c r="K34" s="67"/>
      <c r="L34" s="246">
        <f t="shared" si="1"/>
        <v>2000000</v>
      </c>
      <c r="M34" s="395" t="s">
        <v>4956</v>
      </c>
      <c r="N34" s="69"/>
    </row>
    <row r="35" spans="1:14" s="70" customFormat="1" ht="25.5" x14ac:dyDescent="0.2">
      <c r="A35" s="8"/>
      <c r="B35" s="76">
        <v>29</v>
      </c>
      <c r="C35" s="19" t="s">
        <v>8336</v>
      </c>
      <c r="D35" s="239" t="s">
        <v>7468</v>
      </c>
      <c r="E35" s="21"/>
      <c r="F35" s="21" t="s">
        <v>8315</v>
      </c>
      <c r="G35" s="22"/>
      <c r="H35" s="452">
        <v>1000000</v>
      </c>
      <c r="I35" s="475"/>
      <c r="J35" s="494">
        <f t="shared" si="0"/>
        <v>334148300</v>
      </c>
      <c r="K35" s="67"/>
      <c r="L35" s="246">
        <f t="shared" si="1"/>
        <v>1000000</v>
      </c>
      <c r="M35" s="395" t="s">
        <v>1743</v>
      </c>
      <c r="N35" s="69"/>
    </row>
    <row r="36" spans="1:14" s="70" customFormat="1" ht="25.5" x14ac:dyDescent="0.2">
      <c r="A36" s="8"/>
      <c r="B36" s="76">
        <v>29</v>
      </c>
      <c r="C36" s="19" t="s">
        <v>8337</v>
      </c>
      <c r="D36" s="239" t="s">
        <v>2819</v>
      </c>
      <c r="E36" s="21"/>
      <c r="F36" s="21" t="s">
        <v>8316</v>
      </c>
      <c r="G36" s="22"/>
      <c r="H36" s="452">
        <v>2500000</v>
      </c>
      <c r="I36" s="475"/>
      <c r="J36" s="494">
        <f t="shared" si="0"/>
        <v>336648300</v>
      </c>
      <c r="K36" s="67"/>
      <c r="L36" s="246">
        <f t="shared" si="1"/>
        <v>2500000</v>
      </c>
      <c r="M36" s="395" t="s">
        <v>4904</v>
      </c>
      <c r="N36" s="69"/>
    </row>
    <row r="37" spans="1:14" s="74" customFormat="1" ht="25.5" x14ac:dyDescent="0.2">
      <c r="A37" s="25"/>
      <c r="B37" s="76">
        <v>29</v>
      </c>
      <c r="C37" s="10" t="s">
        <v>8338</v>
      </c>
      <c r="D37" s="301" t="s">
        <v>6082</v>
      </c>
      <c r="E37" s="84"/>
      <c r="F37" s="21" t="s">
        <v>8317</v>
      </c>
      <c r="G37" s="238"/>
      <c r="H37" s="452">
        <v>4250000</v>
      </c>
      <c r="I37" s="237"/>
      <c r="J37" s="494">
        <f t="shared" si="0"/>
        <v>340898300</v>
      </c>
      <c r="K37" s="71"/>
      <c r="L37" s="246">
        <f t="shared" si="1"/>
        <v>4250000</v>
      </c>
      <c r="M37" s="224" t="s">
        <v>8339</v>
      </c>
      <c r="N37" s="73"/>
    </row>
    <row r="38" spans="1:14" s="74" customFormat="1" ht="30" x14ac:dyDescent="0.2">
      <c r="A38" s="25"/>
      <c r="B38" s="76">
        <v>29</v>
      </c>
      <c r="C38" s="10" t="s">
        <v>8340</v>
      </c>
      <c r="D38" s="301" t="s">
        <v>2627</v>
      </c>
      <c r="E38" s="84"/>
      <c r="F38" s="21" t="s">
        <v>8318</v>
      </c>
      <c r="G38" s="238"/>
      <c r="H38" s="452">
        <v>2500000</v>
      </c>
      <c r="I38" s="237"/>
      <c r="J38" s="494">
        <f t="shared" si="0"/>
        <v>343398300</v>
      </c>
      <c r="K38" s="71"/>
      <c r="L38" s="246">
        <f t="shared" si="1"/>
        <v>2500000</v>
      </c>
      <c r="M38" s="224" t="s">
        <v>3150</v>
      </c>
      <c r="N38" s="73"/>
    </row>
    <row r="39" spans="1:14" s="74" customFormat="1" ht="39.75" customHeight="1" x14ac:dyDescent="0.2">
      <c r="A39" s="25"/>
      <c r="B39" s="76">
        <v>29</v>
      </c>
      <c r="C39" s="10" t="s">
        <v>8362</v>
      </c>
      <c r="D39" s="301" t="s">
        <v>622</v>
      </c>
      <c r="E39" s="84"/>
      <c r="F39" s="21" t="s">
        <v>8319</v>
      </c>
      <c r="G39" s="238"/>
      <c r="H39" s="452">
        <v>250000</v>
      </c>
      <c r="I39" s="237"/>
      <c r="J39" s="494">
        <f t="shared" si="0"/>
        <v>343648300</v>
      </c>
      <c r="K39" s="71"/>
      <c r="L39" s="246">
        <f t="shared" si="1"/>
        <v>250000</v>
      </c>
      <c r="M39" s="224" t="s">
        <v>3986</v>
      </c>
      <c r="N39" s="73"/>
    </row>
    <row r="40" spans="1:14" s="74" customFormat="1" ht="30" x14ac:dyDescent="0.2">
      <c r="A40" s="25"/>
      <c r="B40" s="76">
        <v>29</v>
      </c>
      <c r="C40" s="19" t="s">
        <v>8424</v>
      </c>
      <c r="D40" s="302" t="s">
        <v>219</v>
      </c>
      <c r="E40" s="84"/>
      <c r="F40" s="21" t="s">
        <v>8320</v>
      </c>
      <c r="G40" s="238"/>
      <c r="H40" s="407">
        <v>5000000</v>
      </c>
      <c r="I40" s="237"/>
      <c r="J40" s="494">
        <f t="shared" si="0"/>
        <v>348648300</v>
      </c>
      <c r="K40" s="71"/>
      <c r="L40" s="246">
        <f t="shared" si="1"/>
        <v>5000000</v>
      </c>
      <c r="M40" s="224" t="s">
        <v>8425</v>
      </c>
      <c r="N40" s="73"/>
    </row>
    <row r="41" spans="1:14" s="74" customFormat="1" ht="30" x14ac:dyDescent="0.2">
      <c r="A41" s="25"/>
      <c r="B41" s="76">
        <v>29</v>
      </c>
      <c r="C41" s="19" t="s">
        <v>8426</v>
      </c>
      <c r="D41" s="302" t="s">
        <v>3118</v>
      </c>
      <c r="E41" s="21"/>
      <c r="F41" s="21" t="s">
        <v>8321</v>
      </c>
      <c r="G41" s="22"/>
      <c r="H41" s="407">
        <v>12750000</v>
      </c>
      <c r="I41" s="237"/>
      <c r="J41" s="494">
        <f t="shared" si="0"/>
        <v>361398300</v>
      </c>
      <c r="K41" s="71"/>
      <c r="L41" s="246">
        <f t="shared" si="1"/>
        <v>12750000</v>
      </c>
      <c r="M41" s="224" t="s">
        <v>8427</v>
      </c>
      <c r="N41" s="73"/>
    </row>
    <row r="42" spans="1:14" s="74" customFormat="1" ht="25.5" x14ac:dyDescent="0.2">
      <c r="A42" s="25"/>
      <c r="B42" s="76">
        <v>29</v>
      </c>
      <c r="C42" s="19" t="s">
        <v>8428</v>
      </c>
      <c r="D42" s="302" t="s">
        <v>2819</v>
      </c>
      <c r="E42" s="84"/>
      <c r="F42" s="21" t="s">
        <v>8322</v>
      </c>
      <c r="G42" s="238"/>
      <c r="H42" s="407">
        <v>6000000</v>
      </c>
      <c r="I42" s="237"/>
      <c r="J42" s="494">
        <f t="shared" si="0"/>
        <v>367398300</v>
      </c>
      <c r="K42" s="71"/>
      <c r="L42" s="246">
        <f t="shared" si="1"/>
        <v>6000000</v>
      </c>
      <c r="M42" s="224" t="s">
        <v>8429</v>
      </c>
      <c r="N42" s="73"/>
    </row>
    <row r="43" spans="1:14" s="74" customFormat="1" ht="25.5" x14ac:dyDescent="0.2">
      <c r="A43" s="25"/>
      <c r="B43" s="76">
        <v>29</v>
      </c>
      <c r="C43" s="19" t="s">
        <v>8430</v>
      </c>
      <c r="D43" s="302" t="s">
        <v>2819</v>
      </c>
      <c r="E43" s="21"/>
      <c r="F43" s="21" t="s">
        <v>8323</v>
      </c>
      <c r="G43" s="22"/>
      <c r="H43" s="407">
        <v>2500000</v>
      </c>
      <c r="I43" s="25"/>
      <c r="J43" s="494">
        <f t="shared" si="0"/>
        <v>369898300</v>
      </c>
      <c r="K43" s="71"/>
      <c r="L43" s="246">
        <f t="shared" si="1"/>
        <v>2500000</v>
      </c>
      <c r="M43" s="224" t="s">
        <v>8431</v>
      </c>
      <c r="N43" s="73"/>
    </row>
    <row r="44" spans="1:14" s="74" customFormat="1" ht="25.5" x14ac:dyDescent="0.2">
      <c r="A44" s="25"/>
      <c r="B44" s="76">
        <v>29</v>
      </c>
      <c r="C44" s="19" t="s">
        <v>8432</v>
      </c>
      <c r="D44" s="20" t="s">
        <v>2819</v>
      </c>
      <c r="E44" s="21"/>
      <c r="F44" s="21" t="s">
        <v>8324</v>
      </c>
      <c r="G44" s="22"/>
      <c r="H44" s="407">
        <v>8500000</v>
      </c>
      <c r="I44" s="25"/>
      <c r="J44" s="494">
        <f t="shared" si="0"/>
        <v>378398300</v>
      </c>
      <c r="K44" s="71"/>
      <c r="L44" s="246">
        <f t="shared" si="1"/>
        <v>8500000</v>
      </c>
      <c r="M44" s="224" t="s">
        <v>8433</v>
      </c>
      <c r="N44" s="73"/>
    </row>
    <row r="45" spans="1:14" s="74" customFormat="1" ht="25.5" x14ac:dyDescent="0.2">
      <c r="A45" s="25"/>
      <c r="B45" s="9">
        <v>31</v>
      </c>
      <c r="C45" s="19" t="s">
        <v>8434</v>
      </c>
      <c r="D45" s="302" t="s">
        <v>1385</v>
      </c>
      <c r="E45" s="21"/>
      <c r="F45" s="21" t="s">
        <v>8325</v>
      </c>
      <c r="G45" s="22"/>
      <c r="H45" s="485">
        <v>1000000</v>
      </c>
      <c r="I45" s="25"/>
      <c r="J45" s="494">
        <f t="shared" si="0"/>
        <v>379398300</v>
      </c>
      <c r="K45" s="71"/>
      <c r="L45" s="246">
        <f t="shared" si="1"/>
        <v>1000000</v>
      </c>
      <c r="M45" s="224" t="s">
        <v>4956</v>
      </c>
      <c r="N45" s="73"/>
    </row>
    <row r="46" spans="1:14" s="74" customFormat="1" ht="30" x14ac:dyDescent="0.2">
      <c r="A46" s="25"/>
      <c r="B46" s="9">
        <v>31</v>
      </c>
      <c r="C46" s="19" t="s">
        <v>8435</v>
      </c>
      <c r="D46" s="302" t="s">
        <v>2601</v>
      </c>
      <c r="E46" s="21"/>
      <c r="F46" s="21" t="s">
        <v>8326</v>
      </c>
      <c r="G46" s="22"/>
      <c r="H46" s="485">
        <v>4000000</v>
      </c>
      <c r="I46" s="25"/>
      <c r="J46" s="494">
        <f t="shared" si="0"/>
        <v>383398300</v>
      </c>
      <c r="K46" s="71"/>
      <c r="L46" s="246">
        <f t="shared" si="1"/>
        <v>4000000</v>
      </c>
      <c r="M46" s="224" t="s">
        <v>8436</v>
      </c>
      <c r="N46" s="73"/>
    </row>
    <row r="47" spans="1:14" s="74" customFormat="1" ht="25.5" x14ac:dyDescent="0.2">
      <c r="A47" s="25"/>
      <c r="B47" s="9">
        <v>31</v>
      </c>
      <c r="C47" s="19" t="s">
        <v>5831</v>
      </c>
      <c r="D47" s="302" t="s">
        <v>3967</v>
      </c>
      <c r="E47" s="21"/>
      <c r="F47" s="21" t="s">
        <v>8327</v>
      </c>
      <c r="G47" s="22"/>
      <c r="H47" s="485">
        <v>450000</v>
      </c>
      <c r="I47" s="25"/>
      <c r="J47" s="494">
        <f t="shared" si="0"/>
        <v>383848300</v>
      </c>
      <c r="K47" s="71"/>
      <c r="L47" s="246">
        <f t="shared" si="1"/>
        <v>450000</v>
      </c>
      <c r="M47" s="224" t="s">
        <v>4954</v>
      </c>
      <c r="N47" s="73"/>
    </row>
    <row r="48" spans="1:14" s="74" customFormat="1" ht="25.5" x14ac:dyDescent="0.2">
      <c r="A48" s="25"/>
      <c r="B48" s="9">
        <v>31</v>
      </c>
      <c r="C48" s="19" t="s">
        <v>8437</v>
      </c>
      <c r="D48" s="20" t="s">
        <v>1753</v>
      </c>
      <c r="E48" s="21"/>
      <c r="F48" s="21" t="s">
        <v>8328</v>
      </c>
      <c r="G48" s="22"/>
      <c r="H48" s="485">
        <v>1000000</v>
      </c>
      <c r="I48" s="25"/>
      <c r="J48" s="494">
        <f t="shared" si="0"/>
        <v>384848300</v>
      </c>
      <c r="K48" s="71"/>
      <c r="L48" s="246">
        <f t="shared" si="1"/>
        <v>1000000</v>
      </c>
      <c r="M48" s="224" t="s">
        <v>6215</v>
      </c>
      <c r="N48" s="73"/>
    </row>
    <row r="49" spans="1:14" s="74" customFormat="1" ht="25.5" x14ac:dyDescent="0.2">
      <c r="A49" s="25"/>
      <c r="B49" s="9">
        <v>31</v>
      </c>
      <c r="C49" s="19" t="s">
        <v>8438</v>
      </c>
      <c r="D49" s="20" t="s">
        <v>1753</v>
      </c>
      <c r="E49" s="21"/>
      <c r="F49" s="21" t="s">
        <v>8364</v>
      </c>
      <c r="G49" s="22"/>
      <c r="H49" s="407">
        <v>400000</v>
      </c>
      <c r="I49" s="25"/>
      <c r="J49" s="494">
        <f t="shared" si="0"/>
        <v>385248300</v>
      </c>
      <c r="K49" s="71"/>
      <c r="L49" s="246">
        <f t="shared" si="1"/>
        <v>400000</v>
      </c>
      <c r="M49" s="224" t="s">
        <v>4320</v>
      </c>
      <c r="N49" s="73"/>
    </row>
    <row r="50" spans="1:14" s="74" customFormat="1" ht="25.5" x14ac:dyDescent="0.2">
      <c r="A50" s="25"/>
      <c r="B50" s="9">
        <v>31</v>
      </c>
      <c r="C50" s="19" t="s">
        <v>8439</v>
      </c>
      <c r="D50" s="20" t="s">
        <v>1753</v>
      </c>
      <c r="E50" s="21"/>
      <c r="F50" s="21" t="s">
        <v>8365</v>
      </c>
      <c r="G50" s="22"/>
      <c r="H50" s="407">
        <v>500000</v>
      </c>
      <c r="I50" s="25"/>
      <c r="J50" s="494">
        <f t="shared" si="0"/>
        <v>385748300</v>
      </c>
      <c r="K50" s="71"/>
      <c r="L50" s="246">
        <f t="shared" si="1"/>
        <v>500000</v>
      </c>
      <c r="M50" s="224" t="s">
        <v>2684</v>
      </c>
      <c r="N50" s="73"/>
    </row>
    <row r="51" spans="1:14" s="74" customFormat="1" ht="25.5" x14ac:dyDescent="0.2">
      <c r="A51" s="25"/>
      <c r="B51" s="9">
        <v>31</v>
      </c>
      <c r="C51" s="19" t="s">
        <v>8440</v>
      </c>
      <c r="D51" s="20" t="s">
        <v>1753</v>
      </c>
      <c r="E51" s="21"/>
      <c r="F51" s="21" t="s">
        <v>8366</v>
      </c>
      <c r="G51" s="22"/>
      <c r="H51" s="407">
        <v>750000</v>
      </c>
      <c r="I51" s="25"/>
      <c r="J51" s="494">
        <f t="shared" si="0"/>
        <v>386498300</v>
      </c>
      <c r="K51" s="71"/>
      <c r="L51" s="246">
        <f t="shared" si="1"/>
        <v>750000</v>
      </c>
      <c r="M51" s="224" t="s">
        <v>6224</v>
      </c>
      <c r="N51" s="73"/>
    </row>
    <row r="52" spans="1:14" s="74" customFormat="1" ht="25.5" x14ac:dyDescent="0.2">
      <c r="A52" s="25"/>
      <c r="B52" s="9">
        <v>31</v>
      </c>
      <c r="C52" s="19" t="s">
        <v>8441</v>
      </c>
      <c r="D52" s="20" t="s">
        <v>1753</v>
      </c>
      <c r="E52" s="21"/>
      <c r="F52" s="21" t="s">
        <v>8367</v>
      </c>
      <c r="G52" s="22"/>
      <c r="H52" s="407">
        <v>300000</v>
      </c>
      <c r="I52" s="25"/>
      <c r="J52" s="494">
        <f t="shared" si="0"/>
        <v>386798300</v>
      </c>
      <c r="K52" s="71"/>
      <c r="L52" s="246">
        <f t="shared" si="1"/>
        <v>300000</v>
      </c>
      <c r="M52" s="224" t="s">
        <v>1751</v>
      </c>
      <c r="N52" s="73"/>
    </row>
    <row r="53" spans="1:14" s="74" customFormat="1" ht="25.5" x14ac:dyDescent="0.2">
      <c r="A53" s="25"/>
      <c r="B53" s="9">
        <v>31</v>
      </c>
      <c r="C53" s="19" t="s">
        <v>8442</v>
      </c>
      <c r="D53" s="20" t="s">
        <v>1753</v>
      </c>
      <c r="E53" s="21"/>
      <c r="F53" s="21" t="s">
        <v>8368</v>
      </c>
      <c r="G53" s="22"/>
      <c r="H53" s="273">
        <v>500000</v>
      </c>
      <c r="I53" s="25"/>
      <c r="J53" s="494">
        <f t="shared" si="0"/>
        <v>387298300</v>
      </c>
      <c r="K53" s="71"/>
      <c r="L53" s="246">
        <f t="shared" si="1"/>
        <v>500000</v>
      </c>
      <c r="M53" s="224" t="s">
        <v>2478</v>
      </c>
      <c r="N53" s="73"/>
    </row>
    <row r="54" spans="1:14" s="74" customFormat="1" ht="25.5" x14ac:dyDescent="0.2">
      <c r="A54" s="25"/>
      <c r="B54" s="9">
        <v>31</v>
      </c>
      <c r="C54" s="19" t="s">
        <v>8443</v>
      </c>
      <c r="D54" s="20" t="s">
        <v>1753</v>
      </c>
      <c r="E54" s="84"/>
      <c r="F54" s="21" t="s">
        <v>8369</v>
      </c>
      <c r="G54" s="238"/>
      <c r="H54" s="273">
        <v>2000000</v>
      </c>
      <c r="I54" s="237"/>
      <c r="J54" s="494">
        <f t="shared" si="0"/>
        <v>389298300</v>
      </c>
      <c r="K54" s="71"/>
      <c r="L54" s="246">
        <f t="shared" si="1"/>
        <v>2000000</v>
      </c>
      <c r="M54" s="224" t="s">
        <v>2669</v>
      </c>
      <c r="N54" s="73"/>
    </row>
    <row r="55" spans="1:14" s="74" customFormat="1" ht="25.5" x14ac:dyDescent="0.2">
      <c r="A55" s="25"/>
      <c r="B55" s="9">
        <v>31</v>
      </c>
      <c r="C55" s="19" t="s">
        <v>8444</v>
      </c>
      <c r="D55" s="20" t="s">
        <v>3967</v>
      </c>
      <c r="E55" s="21"/>
      <c r="F55" s="21" t="s">
        <v>8370</v>
      </c>
      <c r="G55" s="22"/>
      <c r="H55" s="273">
        <v>500000</v>
      </c>
      <c r="I55" s="25"/>
      <c r="J55" s="494">
        <f t="shared" si="0"/>
        <v>389798300</v>
      </c>
      <c r="K55" s="71"/>
      <c r="L55" s="246">
        <f t="shared" si="1"/>
        <v>500000</v>
      </c>
      <c r="M55" s="224" t="s">
        <v>7301</v>
      </c>
      <c r="N55" s="73"/>
    </row>
    <row r="56" spans="1:14" s="74" customFormat="1" ht="25.5" x14ac:dyDescent="0.2">
      <c r="A56" s="25"/>
      <c r="B56" s="9">
        <v>31</v>
      </c>
      <c r="C56" s="19" t="s">
        <v>8445</v>
      </c>
      <c r="D56" s="20" t="s">
        <v>3967</v>
      </c>
      <c r="E56" s="21"/>
      <c r="F56" s="21" t="s">
        <v>8371</v>
      </c>
      <c r="G56" s="22"/>
      <c r="H56" s="283">
        <v>750000</v>
      </c>
      <c r="I56" s="25"/>
      <c r="J56" s="494">
        <f t="shared" si="0"/>
        <v>390548300</v>
      </c>
      <c r="K56" s="71"/>
      <c r="L56" s="246">
        <f t="shared" si="1"/>
        <v>750000</v>
      </c>
      <c r="M56" s="224" t="s">
        <v>2362</v>
      </c>
      <c r="N56" s="73"/>
    </row>
    <row r="57" spans="1:14" s="74" customFormat="1" ht="25.5" x14ac:dyDescent="0.2">
      <c r="A57" s="25"/>
      <c r="B57" s="9">
        <v>31</v>
      </c>
      <c r="C57" s="19" t="s">
        <v>8446</v>
      </c>
      <c r="D57" s="20" t="s">
        <v>1753</v>
      </c>
      <c r="E57" s="21"/>
      <c r="F57" s="21" t="s">
        <v>8372</v>
      </c>
      <c r="G57" s="22"/>
      <c r="H57" s="283">
        <v>800000</v>
      </c>
      <c r="I57" s="25"/>
      <c r="J57" s="494">
        <f t="shared" si="0"/>
        <v>391348300</v>
      </c>
      <c r="K57" s="71"/>
      <c r="L57" s="246">
        <f t="shared" si="1"/>
        <v>800000</v>
      </c>
      <c r="M57" s="224" t="s">
        <v>2766</v>
      </c>
      <c r="N57" s="73"/>
    </row>
    <row r="58" spans="1:14" s="74" customFormat="1" ht="25.5" x14ac:dyDescent="0.2">
      <c r="A58" s="25"/>
      <c r="B58" s="9">
        <v>31</v>
      </c>
      <c r="C58" s="19" t="s">
        <v>8447</v>
      </c>
      <c r="D58" s="20" t="s">
        <v>1244</v>
      </c>
      <c r="E58" s="21"/>
      <c r="F58" s="21" t="s">
        <v>8373</v>
      </c>
      <c r="G58" s="22"/>
      <c r="H58" s="283">
        <v>950000</v>
      </c>
      <c r="I58" s="25"/>
      <c r="J58" s="494">
        <f t="shared" si="0"/>
        <v>392298300</v>
      </c>
      <c r="K58" s="71"/>
      <c r="L58" s="246">
        <f t="shared" si="1"/>
        <v>950000</v>
      </c>
      <c r="M58" s="224" t="s">
        <v>823</v>
      </c>
      <c r="N58" s="73"/>
    </row>
    <row r="59" spans="1:14" s="74" customFormat="1" ht="25.5" x14ac:dyDescent="0.2">
      <c r="A59" s="25"/>
      <c r="B59" s="9">
        <v>31</v>
      </c>
      <c r="C59" s="19" t="s">
        <v>8448</v>
      </c>
      <c r="D59" s="20" t="s">
        <v>5931</v>
      </c>
      <c r="E59" s="21"/>
      <c r="F59" s="21" t="s">
        <v>8374</v>
      </c>
      <c r="G59" s="22"/>
      <c r="H59" s="283">
        <v>850000</v>
      </c>
      <c r="I59" s="25"/>
      <c r="J59" s="494">
        <f t="shared" si="0"/>
        <v>393148300</v>
      </c>
      <c r="K59" s="71"/>
      <c r="L59" s="246">
        <f t="shared" si="1"/>
        <v>850000</v>
      </c>
      <c r="M59" s="224" t="s">
        <v>8449</v>
      </c>
      <c r="N59" s="73"/>
    </row>
    <row r="60" spans="1:14" s="74" customFormat="1" ht="30" x14ac:dyDescent="0.2">
      <c r="A60" s="25"/>
      <c r="B60" s="9">
        <v>31</v>
      </c>
      <c r="C60" s="19" t="s">
        <v>8450</v>
      </c>
      <c r="D60" s="20" t="s">
        <v>219</v>
      </c>
      <c r="E60" s="21"/>
      <c r="F60" s="21" t="s">
        <v>8375</v>
      </c>
      <c r="G60" s="22"/>
      <c r="H60" s="407">
        <v>2500000</v>
      </c>
      <c r="I60" s="25"/>
      <c r="J60" s="494">
        <f t="shared" si="0"/>
        <v>395648300</v>
      </c>
      <c r="K60" s="71"/>
      <c r="L60" s="246">
        <f t="shared" si="1"/>
        <v>2500000</v>
      </c>
      <c r="M60" s="224" t="s">
        <v>8451</v>
      </c>
      <c r="N60" s="73"/>
    </row>
    <row r="61" spans="1:14" s="74" customFormat="1" ht="25.5" x14ac:dyDescent="0.2">
      <c r="A61" s="25"/>
      <c r="B61" s="9">
        <v>31</v>
      </c>
      <c r="C61" s="19" t="s">
        <v>8452</v>
      </c>
      <c r="D61" s="302" t="s">
        <v>5931</v>
      </c>
      <c r="E61" s="84"/>
      <c r="F61" s="21" t="s">
        <v>8376</v>
      </c>
      <c r="G61" s="238"/>
      <c r="H61" s="407">
        <v>900000</v>
      </c>
      <c r="I61" s="237"/>
      <c r="J61" s="494">
        <f t="shared" si="0"/>
        <v>396548300</v>
      </c>
      <c r="K61" s="71"/>
      <c r="L61" s="246">
        <f t="shared" si="1"/>
        <v>900000</v>
      </c>
      <c r="M61" s="224" t="s">
        <v>8453</v>
      </c>
      <c r="N61" s="73"/>
    </row>
    <row r="62" spans="1:14" s="74" customFormat="1" ht="25.5" x14ac:dyDescent="0.2">
      <c r="A62" s="25"/>
      <c r="B62" s="9">
        <v>31</v>
      </c>
      <c r="C62" s="19" t="s">
        <v>8454</v>
      </c>
      <c r="D62" s="302" t="s">
        <v>4490</v>
      </c>
      <c r="E62" s="21"/>
      <c r="F62" s="21" t="s">
        <v>8377</v>
      </c>
      <c r="G62" s="22"/>
      <c r="H62" s="407">
        <v>950000</v>
      </c>
      <c r="I62" s="25"/>
      <c r="J62" s="494">
        <f t="shared" si="0"/>
        <v>397498300</v>
      </c>
      <c r="K62" s="71"/>
      <c r="L62" s="246">
        <f t="shared" si="1"/>
        <v>950000</v>
      </c>
      <c r="M62" s="224" t="s">
        <v>8455</v>
      </c>
      <c r="N62" s="73"/>
    </row>
    <row r="63" spans="1:14" s="74" customFormat="1" ht="25.5" x14ac:dyDescent="0.2">
      <c r="A63" s="25"/>
      <c r="B63" s="9">
        <v>31</v>
      </c>
      <c r="C63" s="19" t="s">
        <v>8456</v>
      </c>
      <c r="D63" s="302" t="s">
        <v>3967</v>
      </c>
      <c r="E63" s="21"/>
      <c r="F63" s="21" t="s">
        <v>8378</v>
      </c>
      <c r="G63" s="22"/>
      <c r="H63" s="407">
        <v>660000</v>
      </c>
      <c r="I63" s="25"/>
      <c r="J63" s="494">
        <f t="shared" si="0"/>
        <v>398158300</v>
      </c>
      <c r="K63" s="71"/>
      <c r="L63" s="246">
        <f t="shared" si="1"/>
        <v>660000</v>
      </c>
      <c r="M63" s="224" t="s">
        <v>2785</v>
      </c>
      <c r="N63" s="73"/>
    </row>
    <row r="64" spans="1:14" s="74" customFormat="1" ht="25.5" x14ac:dyDescent="0.2">
      <c r="A64" s="25"/>
      <c r="B64" s="9">
        <v>31</v>
      </c>
      <c r="C64" s="19" t="s">
        <v>8457</v>
      </c>
      <c r="D64" s="302" t="s">
        <v>1753</v>
      </c>
      <c r="E64" s="21"/>
      <c r="F64" s="21" t="s">
        <v>8379</v>
      </c>
      <c r="G64" s="22"/>
      <c r="H64" s="407">
        <v>500000</v>
      </c>
      <c r="I64" s="25"/>
      <c r="J64" s="494">
        <f t="shared" si="0"/>
        <v>398658300</v>
      </c>
      <c r="K64" s="71"/>
      <c r="L64" s="246">
        <f t="shared" si="1"/>
        <v>500000</v>
      </c>
      <c r="M64" s="224" t="s">
        <v>8458</v>
      </c>
      <c r="N64" s="73"/>
    </row>
    <row r="65" spans="1:14" s="74" customFormat="1" ht="25.5" x14ac:dyDescent="0.2">
      <c r="A65" s="25"/>
      <c r="B65" s="9">
        <v>31</v>
      </c>
      <c r="C65" s="19" t="s">
        <v>8430</v>
      </c>
      <c r="D65" s="302" t="s">
        <v>2819</v>
      </c>
      <c r="E65" s="21"/>
      <c r="F65" s="21" t="s">
        <v>8380</v>
      </c>
      <c r="G65" s="22"/>
      <c r="H65" s="407">
        <v>2500000</v>
      </c>
      <c r="I65" s="25"/>
      <c r="J65" s="494">
        <f t="shared" si="0"/>
        <v>401158300</v>
      </c>
      <c r="K65" s="71"/>
      <c r="L65" s="246">
        <f t="shared" si="1"/>
        <v>2500000</v>
      </c>
      <c r="M65" s="224" t="s">
        <v>8431</v>
      </c>
      <c r="N65" s="73"/>
    </row>
    <row r="66" spans="1:14" s="74" customFormat="1" ht="25.5" x14ac:dyDescent="0.2">
      <c r="A66" s="25"/>
      <c r="B66" s="9">
        <v>31</v>
      </c>
      <c r="C66" s="19" t="s">
        <v>8459</v>
      </c>
      <c r="D66" s="302" t="s">
        <v>4490</v>
      </c>
      <c r="E66" s="21"/>
      <c r="F66" s="21" t="s">
        <v>8381</v>
      </c>
      <c r="G66" s="22"/>
      <c r="H66" s="407">
        <v>800000</v>
      </c>
      <c r="I66" s="25"/>
      <c r="J66" s="494">
        <f t="shared" si="0"/>
        <v>401958300</v>
      </c>
      <c r="K66" s="71"/>
      <c r="L66" s="246">
        <f t="shared" si="1"/>
        <v>800000</v>
      </c>
      <c r="M66" s="224" t="s">
        <v>6422</v>
      </c>
      <c r="N66" s="73"/>
    </row>
    <row r="67" spans="1:14" s="74" customFormat="1" ht="25.5" x14ac:dyDescent="0.2">
      <c r="A67" s="25"/>
      <c r="B67" s="9">
        <v>31</v>
      </c>
      <c r="C67" s="19" t="s">
        <v>8460</v>
      </c>
      <c r="D67" s="302" t="s">
        <v>5931</v>
      </c>
      <c r="E67" s="21"/>
      <c r="F67" s="21" t="s">
        <v>8382</v>
      </c>
      <c r="G67" s="22"/>
      <c r="H67" s="407">
        <v>500000</v>
      </c>
      <c r="I67" s="25"/>
      <c r="J67" s="494">
        <f t="shared" si="0"/>
        <v>402458300</v>
      </c>
      <c r="K67" s="71"/>
      <c r="L67" s="246">
        <f t="shared" si="1"/>
        <v>500000</v>
      </c>
      <c r="M67" s="224" t="s">
        <v>7978</v>
      </c>
      <c r="N67" s="73"/>
    </row>
    <row r="68" spans="1:14" s="74" customFormat="1" ht="25.5" x14ac:dyDescent="0.2">
      <c r="A68" s="25"/>
      <c r="B68" s="9">
        <v>31</v>
      </c>
      <c r="C68" s="19" t="s">
        <v>8461</v>
      </c>
      <c r="D68" s="302" t="s">
        <v>1385</v>
      </c>
      <c r="E68" s="21"/>
      <c r="F68" s="21" t="s">
        <v>8383</v>
      </c>
      <c r="G68" s="22"/>
      <c r="H68" s="407">
        <v>1050000</v>
      </c>
      <c r="I68" s="25"/>
      <c r="J68" s="494">
        <f t="shared" si="0"/>
        <v>403508300</v>
      </c>
      <c r="K68" s="71"/>
      <c r="L68" s="246">
        <f t="shared" si="1"/>
        <v>1050000</v>
      </c>
      <c r="M68" s="224" t="s">
        <v>2431</v>
      </c>
      <c r="N68" s="73"/>
    </row>
    <row r="69" spans="1:14" s="74" customFormat="1" ht="30" x14ac:dyDescent="0.2">
      <c r="A69" s="25"/>
      <c r="B69" s="9">
        <v>31</v>
      </c>
      <c r="C69" s="19" t="s">
        <v>8462</v>
      </c>
      <c r="D69" s="302" t="s">
        <v>2601</v>
      </c>
      <c r="E69" s="21"/>
      <c r="F69" s="21" t="s">
        <v>8384</v>
      </c>
      <c r="G69" s="22"/>
      <c r="H69" s="407">
        <v>3000000</v>
      </c>
      <c r="I69" s="25"/>
      <c r="J69" s="494">
        <f t="shared" si="0"/>
        <v>406508300</v>
      </c>
      <c r="K69" s="71"/>
      <c r="L69" s="246">
        <f t="shared" si="1"/>
        <v>3000000</v>
      </c>
      <c r="M69" s="224" t="s">
        <v>2794</v>
      </c>
      <c r="N69" s="73"/>
    </row>
    <row r="70" spans="1:14" s="74" customFormat="1" ht="25.5" x14ac:dyDescent="0.2">
      <c r="A70" s="25"/>
      <c r="B70" s="9">
        <v>31</v>
      </c>
      <c r="C70" s="19" t="s">
        <v>8463</v>
      </c>
      <c r="D70" s="302" t="s">
        <v>1753</v>
      </c>
      <c r="E70" s="21"/>
      <c r="F70" s="21" t="s">
        <v>8385</v>
      </c>
      <c r="G70" s="22"/>
      <c r="H70" s="407">
        <v>500000</v>
      </c>
      <c r="I70" s="25"/>
      <c r="J70" s="494">
        <f t="shared" si="0"/>
        <v>407008300</v>
      </c>
      <c r="K70" s="71"/>
      <c r="L70" s="246">
        <f t="shared" si="1"/>
        <v>500000</v>
      </c>
      <c r="M70" s="224" t="s">
        <v>2675</v>
      </c>
      <c r="N70" s="73"/>
    </row>
    <row r="71" spans="1:14" s="74" customFormat="1" ht="25.5" x14ac:dyDescent="0.2">
      <c r="A71" s="25"/>
      <c r="B71" s="9">
        <v>31</v>
      </c>
      <c r="C71" s="19" t="s">
        <v>8464</v>
      </c>
      <c r="D71" s="302" t="s">
        <v>2819</v>
      </c>
      <c r="E71" s="21"/>
      <c r="F71" s="21" t="s">
        <v>8386</v>
      </c>
      <c r="G71" s="22"/>
      <c r="H71" s="407">
        <v>13500000</v>
      </c>
      <c r="I71" s="25"/>
      <c r="J71" s="494">
        <f t="shared" si="0"/>
        <v>420508300</v>
      </c>
      <c r="K71" s="71"/>
      <c r="L71" s="246">
        <f t="shared" si="1"/>
        <v>13500000</v>
      </c>
      <c r="M71" s="224" t="s">
        <v>8465</v>
      </c>
      <c r="N71" s="73"/>
    </row>
    <row r="72" spans="1:14" s="74" customFormat="1" ht="25.5" x14ac:dyDescent="0.2">
      <c r="A72" s="25"/>
      <c r="B72" s="9">
        <v>31</v>
      </c>
      <c r="C72" s="19" t="s">
        <v>8466</v>
      </c>
      <c r="D72" s="302" t="s">
        <v>7000</v>
      </c>
      <c r="E72" s="21"/>
      <c r="F72" s="21" t="s">
        <v>8387</v>
      </c>
      <c r="G72" s="22"/>
      <c r="H72" s="407">
        <v>1000000</v>
      </c>
      <c r="I72" s="25"/>
      <c r="J72" s="494">
        <f t="shared" si="0"/>
        <v>421508300</v>
      </c>
      <c r="K72" s="71"/>
      <c r="L72" s="246">
        <f t="shared" si="1"/>
        <v>1000000</v>
      </c>
      <c r="M72" s="224" t="s">
        <v>4717</v>
      </c>
      <c r="N72" s="73"/>
    </row>
    <row r="73" spans="1:14" s="74" customFormat="1" ht="25.5" x14ac:dyDescent="0.2">
      <c r="A73" s="25"/>
      <c r="B73" s="9">
        <v>31</v>
      </c>
      <c r="C73" s="19" t="s">
        <v>8476</v>
      </c>
      <c r="D73" s="302" t="s">
        <v>6084</v>
      </c>
      <c r="E73" s="21"/>
      <c r="F73" s="21" t="s">
        <v>8388</v>
      </c>
      <c r="G73" s="22"/>
      <c r="H73" s="407">
        <v>1700000</v>
      </c>
      <c r="I73" s="25"/>
      <c r="J73" s="494">
        <f t="shared" si="0"/>
        <v>423208300</v>
      </c>
      <c r="K73" s="71"/>
      <c r="L73" s="246">
        <f t="shared" si="1"/>
        <v>1700000</v>
      </c>
      <c r="M73" s="224" t="s">
        <v>2347</v>
      </c>
      <c r="N73" s="73"/>
    </row>
    <row r="74" spans="1:14" s="74" customFormat="1" ht="25.5" x14ac:dyDescent="0.2">
      <c r="A74" s="25"/>
      <c r="B74" s="9">
        <v>31</v>
      </c>
      <c r="C74" s="19" t="s">
        <v>8467</v>
      </c>
      <c r="D74" s="302" t="s">
        <v>1385</v>
      </c>
      <c r="E74" s="21"/>
      <c r="F74" s="21" t="s">
        <v>8389</v>
      </c>
      <c r="G74" s="22"/>
      <c r="H74" s="407">
        <v>1000000</v>
      </c>
      <c r="I74" s="25"/>
      <c r="J74" s="494">
        <f t="shared" si="0"/>
        <v>424208300</v>
      </c>
      <c r="K74" s="71"/>
      <c r="L74" s="246">
        <f t="shared" si="1"/>
        <v>1000000</v>
      </c>
      <c r="M74" s="224" t="s">
        <v>3170</v>
      </c>
      <c r="N74" s="73"/>
    </row>
    <row r="75" spans="1:14" s="74" customFormat="1" ht="25.5" x14ac:dyDescent="0.2">
      <c r="A75" s="25"/>
      <c r="B75" s="9">
        <v>31</v>
      </c>
      <c r="C75" s="19" t="s">
        <v>8468</v>
      </c>
      <c r="D75" s="302" t="s">
        <v>6084</v>
      </c>
      <c r="E75" s="21"/>
      <c r="F75" s="21" t="s">
        <v>8390</v>
      </c>
      <c r="G75" s="22"/>
      <c r="H75" s="407">
        <v>950000</v>
      </c>
      <c r="I75" s="25"/>
      <c r="J75" s="494">
        <f t="shared" si="0"/>
        <v>425158300</v>
      </c>
      <c r="K75" s="71"/>
      <c r="L75" s="246">
        <f t="shared" si="1"/>
        <v>950000</v>
      </c>
      <c r="M75" s="224" t="s">
        <v>7443</v>
      </c>
      <c r="N75" s="73"/>
    </row>
    <row r="76" spans="1:14" s="74" customFormat="1" ht="25.5" x14ac:dyDescent="0.2">
      <c r="A76" s="25"/>
      <c r="B76" s="9">
        <v>31</v>
      </c>
      <c r="C76" s="19" t="s">
        <v>8469</v>
      </c>
      <c r="D76" s="302" t="s">
        <v>6084</v>
      </c>
      <c r="E76" s="21"/>
      <c r="F76" s="21" t="s">
        <v>8391</v>
      </c>
      <c r="G76" s="22"/>
      <c r="H76" s="407">
        <v>1020000</v>
      </c>
      <c r="I76" s="25"/>
      <c r="J76" s="494">
        <f>+J75+H76</f>
        <v>426178300</v>
      </c>
      <c r="K76" s="71"/>
      <c r="L76" s="246">
        <f>+H76</f>
        <v>1020000</v>
      </c>
      <c r="M76" s="224" t="s">
        <v>4744</v>
      </c>
      <c r="N76" s="73"/>
    </row>
    <row r="77" spans="1:14" s="74" customFormat="1" ht="25.5" x14ac:dyDescent="0.2">
      <c r="A77" s="25"/>
      <c r="B77" s="9">
        <v>31</v>
      </c>
      <c r="C77" s="19" t="s">
        <v>8470</v>
      </c>
      <c r="D77" s="302" t="s">
        <v>6084</v>
      </c>
      <c r="E77" s="21"/>
      <c r="F77" s="21" t="s">
        <v>8392</v>
      </c>
      <c r="G77" s="22"/>
      <c r="H77" s="407">
        <v>1000000</v>
      </c>
      <c r="I77" s="25"/>
      <c r="J77" s="494">
        <f>+J76+H77</f>
        <v>427178300</v>
      </c>
      <c r="K77" s="71"/>
      <c r="L77" s="246">
        <f>+H77</f>
        <v>1000000</v>
      </c>
      <c r="M77" s="224" t="s">
        <v>2898</v>
      </c>
      <c r="N77" s="73"/>
    </row>
    <row r="78" spans="1:14" s="74" customFormat="1" ht="25.5" x14ac:dyDescent="0.2">
      <c r="A78" s="25"/>
      <c r="B78" s="9">
        <v>31</v>
      </c>
      <c r="C78" s="19" t="s">
        <v>8471</v>
      </c>
      <c r="D78" s="302" t="s">
        <v>6084</v>
      </c>
      <c r="E78" s="21"/>
      <c r="F78" s="21" t="s">
        <v>8393</v>
      </c>
      <c r="G78" s="22"/>
      <c r="H78" s="407">
        <v>1000000</v>
      </c>
      <c r="I78" s="25"/>
      <c r="J78" s="494">
        <f>+J77+H78</f>
        <v>428178300</v>
      </c>
      <c r="K78" s="71"/>
      <c r="L78" s="246">
        <f>+H78</f>
        <v>1000000</v>
      </c>
      <c r="M78" s="224" t="s">
        <v>6080</v>
      </c>
      <c r="N78" s="73"/>
    </row>
    <row r="79" spans="1:14" s="74" customFormat="1" ht="25.5" x14ac:dyDescent="0.2">
      <c r="A79" s="25"/>
      <c r="B79" s="9">
        <v>31</v>
      </c>
      <c r="C79" s="19" t="s">
        <v>8472</v>
      </c>
      <c r="D79" s="302" t="s">
        <v>1385</v>
      </c>
      <c r="E79" s="21"/>
      <c r="F79" s="21" t="s">
        <v>8394</v>
      </c>
      <c r="G79" s="22"/>
      <c r="H79" s="407">
        <v>800000</v>
      </c>
      <c r="I79" s="25"/>
      <c r="J79" s="494">
        <f>+J78+H79</f>
        <v>428978300</v>
      </c>
      <c r="K79" s="71"/>
      <c r="L79" s="246">
        <f>+H79</f>
        <v>800000</v>
      </c>
      <c r="M79" s="224" t="s">
        <v>1409</v>
      </c>
      <c r="N79" s="73"/>
    </row>
    <row r="80" spans="1:14" s="74" customFormat="1" ht="25.5" x14ac:dyDescent="0.2">
      <c r="A80" s="25"/>
      <c r="B80" s="9">
        <v>31</v>
      </c>
      <c r="C80" s="19" t="s">
        <v>8473</v>
      </c>
      <c r="D80" s="302" t="s">
        <v>1433</v>
      </c>
      <c r="E80" s="21"/>
      <c r="F80" s="21" t="s">
        <v>8395</v>
      </c>
      <c r="G80" s="22"/>
      <c r="H80" s="407">
        <v>3000000</v>
      </c>
      <c r="I80" s="25"/>
      <c r="J80" s="494">
        <f>+J79+H80</f>
        <v>431978300</v>
      </c>
      <c r="K80" s="71"/>
      <c r="L80" s="246">
        <f>+H80</f>
        <v>3000000</v>
      </c>
      <c r="M80" s="224" t="s">
        <v>2602</v>
      </c>
      <c r="N80" s="73"/>
    </row>
    <row r="81" spans="1:14" s="74" customFormat="1" ht="25.5" x14ac:dyDescent="0.2">
      <c r="A81" s="25"/>
      <c r="B81" s="243">
        <v>31</v>
      </c>
      <c r="C81" s="94" t="s">
        <v>8491</v>
      </c>
      <c r="D81" s="244"/>
      <c r="E81" s="84"/>
      <c r="F81" s="84" t="s">
        <v>9389</v>
      </c>
      <c r="G81" s="238"/>
      <c r="H81" s="429"/>
      <c r="I81" s="237">
        <v>6797500</v>
      </c>
      <c r="J81" s="494">
        <f>+J80-I81</f>
        <v>425180800</v>
      </c>
      <c r="K81" s="71" t="s">
        <v>5876</v>
      </c>
      <c r="L81" s="246">
        <f>-I81</f>
        <v>-6797500</v>
      </c>
      <c r="M81" s="224" t="s">
        <v>3884</v>
      </c>
      <c r="N81" s="73"/>
    </row>
    <row r="82" spans="1:14" s="74" customFormat="1" ht="25.5" x14ac:dyDescent="0.2">
      <c r="A82" s="25" t="s">
        <v>8492</v>
      </c>
      <c r="B82" s="18">
        <v>1</v>
      </c>
      <c r="C82" s="19" t="s">
        <v>8474</v>
      </c>
      <c r="D82" s="302" t="s">
        <v>6084</v>
      </c>
      <c r="E82" s="21"/>
      <c r="F82" s="21" t="s">
        <v>8396</v>
      </c>
      <c r="G82" s="22"/>
      <c r="H82" s="407">
        <v>1000000</v>
      </c>
      <c r="I82" s="25"/>
      <c r="J82" s="494">
        <f>+J81+H82</f>
        <v>426180800</v>
      </c>
      <c r="K82" s="71"/>
      <c r="L82" s="246">
        <f t="shared" ref="L82:L112" si="2">+H82</f>
        <v>1000000</v>
      </c>
      <c r="M82" s="224" t="s">
        <v>8475</v>
      </c>
      <c r="N82" s="73"/>
    </row>
    <row r="83" spans="1:14" s="74" customFormat="1" ht="25.5" x14ac:dyDescent="0.2">
      <c r="A83" s="25"/>
      <c r="B83" s="18">
        <v>1</v>
      </c>
      <c r="C83" s="19" t="s">
        <v>8477</v>
      </c>
      <c r="D83" s="302" t="s">
        <v>1244</v>
      </c>
      <c r="E83" s="21"/>
      <c r="F83" s="21" t="s">
        <v>8397</v>
      </c>
      <c r="G83" s="22"/>
      <c r="H83" s="407">
        <v>1900000</v>
      </c>
      <c r="I83" s="25"/>
      <c r="J83" s="494">
        <f t="shared" ref="J83:J90" si="3">+J82+H83</f>
        <v>428080800</v>
      </c>
      <c r="K83" s="71"/>
      <c r="L83" s="246">
        <f t="shared" si="2"/>
        <v>1900000</v>
      </c>
      <c r="M83" s="224" t="s">
        <v>3416</v>
      </c>
      <c r="N83" s="73"/>
    </row>
    <row r="84" spans="1:14" s="74" customFormat="1" ht="30" x14ac:dyDescent="0.2">
      <c r="A84" s="25"/>
      <c r="B84" s="18">
        <v>1</v>
      </c>
      <c r="C84" s="19" t="s">
        <v>8478</v>
      </c>
      <c r="D84" s="302" t="s">
        <v>2653</v>
      </c>
      <c r="E84" s="21"/>
      <c r="F84" s="21" t="s">
        <v>8398</v>
      </c>
      <c r="G84" s="22"/>
      <c r="H84" s="407">
        <v>2500000</v>
      </c>
      <c r="I84" s="25"/>
      <c r="J84" s="494">
        <f t="shared" si="3"/>
        <v>430580800</v>
      </c>
      <c r="K84" s="71"/>
      <c r="L84" s="246">
        <f t="shared" si="2"/>
        <v>2500000</v>
      </c>
      <c r="M84" s="224" t="s">
        <v>8479</v>
      </c>
      <c r="N84" s="73"/>
    </row>
    <row r="85" spans="1:14" s="74" customFormat="1" ht="25.5" x14ac:dyDescent="0.2">
      <c r="A85" s="25"/>
      <c r="B85" s="18">
        <v>1</v>
      </c>
      <c r="C85" s="19" t="s">
        <v>8480</v>
      </c>
      <c r="D85" s="302" t="s">
        <v>5931</v>
      </c>
      <c r="E85" s="21"/>
      <c r="F85" s="21" t="s">
        <v>8399</v>
      </c>
      <c r="G85" s="22"/>
      <c r="H85" s="407">
        <v>2500000</v>
      </c>
      <c r="I85" s="25"/>
      <c r="J85" s="494">
        <f t="shared" si="3"/>
        <v>433080800</v>
      </c>
      <c r="K85" s="71"/>
      <c r="L85" s="246">
        <f t="shared" si="2"/>
        <v>2500000</v>
      </c>
      <c r="M85" s="224" t="s">
        <v>8481</v>
      </c>
      <c r="N85" s="73"/>
    </row>
    <row r="86" spans="1:14" s="74" customFormat="1" ht="30" x14ac:dyDescent="0.2">
      <c r="A86" s="25"/>
      <c r="B86" s="18">
        <v>1</v>
      </c>
      <c r="C86" s="19" t="s">
        <v>8482</v>
      </c>
      <c r="D86" s="302" t="s">
        <v>4343</v>
      </c>
      <c r="E86" s="21"/>
      <c r="F86" s="21" t="s">
        <v>8400</v>
      </c>
      <c r="G86" s="22"/>
      <c r="H86" s="407">
        <v>1000000</v>
      </c>
      <c r="I86" s="25"/>
      <c r="J86" s="494">
        <f t="shared" si="3"/>
        <v>434080800</v>
      </c>
      <c r="K86" s="71"/>
      <c r="L86" s="246">
        <f t="shared" si="2"/>
        <v>1000000</v>
      </c>
      <c r="M86" s="224" t="s">
        <v>8483</v>
      </c>
      <c r="N86" s="73"/>
    </row>
    <row r="87" spans="1:14" s="74" customFormat="1" ht="30" x14ac:dyDescent="0.2">
      <c r="A87" s="25"/>
      <c r="B87" s="18">
        <v>1</v>
      </c>
      <c r="C87" s="19" t="s">
        <v>8484</v>
      </c>
      <c r="D87" s="302" t="s">
        <v>1830</v>
      </c>
      <c r="E87" s="21"/>
      <c r="F87" s="21" t="s">
        <v>8401</v>
      </c>
      <c r="G87" s="22"/>
      <c r="H87" s="407">
        <v>1000000</v>
      </c>
      <c r="I87" s="25"/>
      <c r="J87" s="494">
        <f t="shared" si="3"/>
        <v>435080800</v>
      </c>
      <c r="K87" s="71"/>
      <c r="L87" s="246">
        <f t="shared" si="2"/>
        <v>1000000</v>
      </c>
      <c r="M87" s="224" t="s">
        <v>3090</v>
      </c>
      <c r="N87" s="73"/>
    </row>
    <row r="88" spans="1:14" s="74" customFormat="1" ht="30" x14ac:dyDescent="0.2">
      <c r="A88" s="25"/>
      <c r="B88" s="18">
        <v>1</v>
      </c>
      <c r="C88" s="19" t="s">
        <v>8485</v>
      </c>
      <c r="D88" s="302" t="s">
        <v>3118</v>
      </c>
      <c r="E88" s="21"/>
      <c r="F88" s="21" t="s">
        <v>8402</v>
      </c>
      <c r="G88" s="22"/>
      <c r="H88" s="407">
        <v>2000000</v>
      </c>
      <c r="I88" s="25"/>
      <c r="J88" s="494">
        <f t="shared" si="3"/>
        <v>437080800</v>
      </c>
      <c r="K88" s="71"/>
      <c r="L88" s="246">
        <f t="shared" si="2"/>
        <v>2000000</v>
      </c>
      <c r="M88" s="224" t="s">
        <v>8486</v>
      </c>
      <c r="N88" s="73"/>
    </row>
    <row r="89" spans="1:14" s="74" customFormat="1" ht="25.5" x14ac:dyDescent="0.2">
      <c r="A89" s="25"/>
      <c r="B89" s="18">
        <v>1</v>
      </c>
      <c r="C89" s="19" t="s">
        <v>8487</v>
      </c>
      <c r="D89" s="302" t="s">
        <v>1297</v>
      </c>
      <c r="E89" s="21"/>
      <c r="F89" s="21" t="s">
        <v>8403</v>
      </c>
      <c r="G89" s="22"/>
      <c r="H89" s="407">
        <v>700000</v>
      </c>
      <c r="I89" s="25"/>
      <c r="J89" s="494">
        <f t="shared" si="3"/>
        <v>437780800</v>
      </c>
      <c r="K89" s="71"/>
      <c r="L89" s="246">
        <f t="shared" si="2"/>
        <v>700000</v>
      </c>
      <c r="M89" s="224" t="s">
        <v>4997</v>
      </c>
      <c r="N89" s="73"/>
    </row>
    <row r="90" spans="1:14" s="74" customFormat="1" ht="25.5" x14ac:dyDescent="0.2">
      <c r="A90" s="25"/>
      <c r="B90" s="18">
        <v>1</v>
      </c>
      <c r="C90" s="19" t="s">
        <v>8488</v>
      </c>
      <c r="D90" s="302" t="s">
        <v>1965</v>
      </c>
      <c r="E90" s="21"/>
      <c r="F90" s="21" t="s">
        <v>8404</v>
      </c>
      <c r="G90" s="22"/>
      <c r="H90" s="273">
        <v>5000000</v>
      </c>
      <c r="I90" s="25"/>
      <c r="J90" s="494">
        <f t="shared" si="3"/>
        <v>442780800</v>
      </c>
      <c r="K90" s="71"/>
      <c r="L90" s="246">
        <f t="shared" si="2"/>
        <v>5000000</v>
      </c>
      <c r="M90" s="224" t="s">
        <v>2790</v>
      </c>
      <c r="N90" s="73"/>
    </row>
    <row r="91" spans="1:14" s="74" customFormat="1" ht="25.5" x14ac:dyDescent="0.2">
      <c r="A91" s="25"/>
      <c r="B91" s="243">
        <v>1</v>
      </c>
      <c r="C91" s="94" t="s">
        <v>8493</v>
      </c>
      <c r="D91" s="244"/>
      <c r="E91" s="84"/>
      <c r="F91" s="84" t="s">
        <v>9390</v>
      </c>
      <c r="G91" s="238"/>
      <c r="H91" s="272"/>
      <c r="I91" s="237">
        <v>960000</v>
      </c>
      <c r="J91" s="494">
        <f>+J90-I91</f>
        <v>441820800</v>
      </c>
      <c r="K91" s="71" t="s">
        <v>5870</v>
      </c>
      <c r="L91" s="246">
        <f>-I91</f>
        <v>-960000</v>
      </c>
      <c r="M91" s="224" t="s">
        <v>987</v>
      </c>
      <c r="N91" s="73"/>
    </row>
    <row r="92" spans="1:14" s="74" customFormat="1" ht="25.5" x14ac:dyDescent="0.2">
      <c r="A92" s="25"/>
      <c r="B92" s="243">
        <v>1</v>
      </c>
      <c r="C92" s="94" t="s">
        <v>8494</v>
      </c>
      <c r="D92" s="244"/>
      <c r="E92" s="84"/>
      <c r="F92" s="84" t="s">
        <v>9391</v>
      </c>
      <c r="G92" s="238"/>
      <c r="H92" s="272"/>
      <c r="I92" s="237">
        <v>1990000</v>
      </c>
      <c r="J92" s="494">
        <f>+J91-I92</f>
        <v>439830800</v>
      </c>
      <c r="K92" s="71" t="s">
        <v>5876</v>
      </c>
      <c r="L92" s="246">
        <f>-I92</f>
        <v>-1990000</v>
      </c>
      <c r="M92" s="224" t="s">
        <v>290</v>
      </c>
      <c r="N92" s="73"/>
    </row>
    <row r="93" spans="1:14" s="74" customFormat="1" ht="38.25" x14ac:dyDescent="0.2">
      <c r="A93" s="25"/>
      <c r="B93" s="243">
        <v>1</v>
      </c>
      <c r="C93" s="94" t="s">
        <v>8495</v>
      </c>
      <c r="D93" s="244"/>
      <c r="E93" s="84"/>
      <c r="F93" s="84" t="s">
        <v>9392</v>
      </c>
      <c r="G93" s="238"/>
      <c r="H93" s="272"/>
      <c r="I93" s="237">
        <v>5682900</v>
      </c>
      <c r="J93" s="494">
        <f>+J92-I93</f>
        <v>434147900</v>
      </c>
      <c r="K93" s="71" t="s">
        <v>5332</v>
      </c>
      <c r="L93" s="246">
        <f>-I93</f>
        <v>-5682900</v>
      </c>
      <c r="M93" s="224" t="s">
        <v>141</v>
      </c>
      <c r="N93" s="73"/>
    </row>
    <row r="94" spans="1:14" s="74" customFormat="1" ht="25.5" x14ac:dyDescent="0.2">
      <c r="A94" s="25"/>
      <c r="B94" s="243">
        <v>1</v>
      </c>
      <c r="C94" s="94" t="s">
        <v>8496</v>
      </c>
      <c r="D94" s="244"/>
      <c r="E94" s="84"/>
      <c r="F94" s="84" t="s">
        <v>9393</v>
      </c>
      <c r="G94" s="238"/>
      <c r="H94" s="272"/>
      <c r="I94" s="237">
        <v>80000000</v>
      </c>
      <c r="J94" s="494">
        <f>+J93-I94</f>
        <v>354147900</v>
      </c>
      <c r="K94" s="71" t="s">
        <v>5332</v>
      </c>
      <c r="L94" s="246">
        <f>-I94</f>
        <v>-80000000</v>
      </c>
      <c r="M94" s="224" t="s">
        <v>141</v>
      </c>
      <c r="N94" s="73"/>
    </row>
    <row r="95" spans="1:14" s="74" customFormat="1" ht="25.5" x14ac:dyDescent="0.2">
      <c r="A95" s="25"/>
      <c r="B95" s="18">
        <v>2</v>
      </c>
      <c r="C95" s="19" t="s">
        <v>8489</v>
      </c>
      <c r="D95" s="302" t="s">
        <v>1385</v>
      </c>
      <c r="E95" s="21"/>
      <c r="F95" s="21" t="s">
        <v>8405</v>
      </c>
      <c r="G95" s="22"/>
      <c r="H95" s="407">
        <v>950000</v>
      </c>
      <c r="I95" s="25"/>
      <c r="J95" s="494">
        <f t="shared" ref="J95:J102" si="4">+J94+H95</f>
        <v>355097900</v>
      </c>
      <c r="K95" s="71"/>
      <c r="L95" s="246">
        <f t="shared" si="2"/>
        <v>950000</v>
      </c>
      <c r="M95" s="224" t="s">
        <v>3075</v>
      </c>
      <c r="N95" s="73"/>
    </row>
    <row r="96" spans="1:14" s="74" customFormat="1" ht="25.5" x14ac:dyDescent="0.2">
      <c r="A96" s="25"/>
      <c r="B96" s="18">
        <v>2</v>
      </c>
      <c r="C96" s="19" t="s">
        <v>8490</v>
      </c>
      <c r="D96" s="302" t="s">
        <v>5931</v>
      </c>
      <c r="E96" s="21"/>
      <c r="F96" s="21" t="s">
        <v>8406</v>
      </c>
      <c r="G96" s="22"/>
      <c r="H96" s="407">
        <v>800000</v>
      </c>
      <c r="I96" s="25"/>
      <c r="J96" s="494">
        <f t="shared" si="4"/>
        <v>355897900</v>
      </c>
      <c r="K96" s="71"/>
      <c r="L96" s="246">
        <f t="shared" si="2"/>
        <v>800000</v>
      </c>
      <c r="M96" s="224" t="s">
        <v>7873</v>
      </c>
      <c r="N96" s="73"/>
    </row>
    <row r="97" spans="1:14" s="74" customFormat="1" ht="25.5" x14ac:dyDescent="0.2">
      <c r="A97" s="25"/>
      <c r="B97" s="18">
        <v>2</v>
      </c>
      <c r="C97" s="19" t="s">
        <v>8497</v>
      </c>
      <c r="D97" s="302" t="s">
        <v>4490</v>
      </c>
      <c r="E97" s="21"/>
      <c r="F97" s="21" t="s">
        <v>8407</v>
      </c>
      <c r="G97" s="22"/>
      <c r="H97" s="407">
        <v>950000</v>
      </c>
      <c r="I97" s="25"/>
      <c r="J97" s="494">
        <f t="shared" si="4"/>
        <v>356847900</v>
      </c>
      <c r="K97" s="71"/>
      <c r="L97" s="246">
        <f t="shared" si="2"/>
        <v>950000</v>
      </c>
      <c r="M97" s="224" t="s">
        <v>8498</v>
      </c>
      <c r="N97" s="73"/>
    </row>
    <row r="98" spans="1:14" s="74" customFormat="1" ht="25.5" x14ac:dyDescent="0.2">
      <c r="A98" s="25"/>
      <c r="B98" s="18">
        <v>2</v>
      </c>
      <c r="C98" s="19" t="s">
        <v>8499</v>
      </c>
      <c r="D98" s="302" t="s">
        <v>4490</v>
      </c>
      <c r="E98" s="21"/>
      <c r="F98" s="21" t="s">
        <v>8408</v>
      </c>
      <c r="G98" s="22"/>
      <c r="H98" s="407">
        <v>2000000</v>
      </c>
      <c r="I98" s="25"/>
      <c r="J98" s="494">
        <f t="shared" si="4"/>
        <v>358847900</v>
      </c>
      <c r="K98" s="71"/>
      <c r="L98" s="246">
        <f t="shared" si="2"/>
        <v>2000000</v>
      </c>
      <c r="M98" s="224" t="s">
        <v>8229</v>
      </c>
      <c r="N98" s="73"/>
    </row>
    <row r="99" spans="1:14" s="74" customFormat="1" ht="25.5" x14ac:dyDescent="0.2">
      <c r="A99" s="25"/>
      <c r="B99" s="18">
        <v>2</v>
      </c>
      <c r="C99" s="19" t="s">
        <v>4363</v>
      </c>
      <c r="D99" s="302" t="s">
        <v>1251</v>
      </c>
      <c r="E99" s="21"/>
      <c r="F99" s="21" t="s">
        <v>8409</v>
      </c>
      <c r="G99" s="22"/>
      <c r="H99" s="407">
        <v>800000</v>
      </c>
      <c r="I99" s="25"/>
      <c r="J99" s="494">
        <f t="shared" si="4"/>
        <v>359647900</v>
      </c>
      <c r="K99" s="71"/>
      <c r="L99" s="246">
        <f t="shared" si="2"/>
        <v>800000</v>
      </c>
      <c r="M99" s="224" t="s">
        <v>5243</v>
      </c>
      <c r="N99" s="73"/>
    </row>
    <row r="100" spans="1:14" s="74" customFormat="1" ht="30" x14ac:dyDescent="0.2">
      <c r="A100" s="25"/>
      <c r="B100" s="18">
        <v>2</v>
      </c>
      <c r="C100" s="19" t="s">
        <v>8478</v>
      </c>
      <c r="D100" s="302" t="s">
        <v>2653</v>
      </c>
      <c r="E100" s="21"/>
      <c r="F100" s="21" t="s">
        <v>8410</v>
      </c>
      <c r="G100" s="22"/>
      <c r="H100" s="407">
        <v>2500000</v>
      </c>
      <c r="I100" s="25"/>
      <c r="J100" s="494">
        <f t="shared" si="4"/>
        <v>362147900</v>
      </c>
      <c r="K100" s="71"/>
      <c r="L100" s="246">
        <f t="shared" si="2"/>
        <v>2500000</v>
      </c>
      <c r="M100" s="224" t="s">
        <v>8479</v>
      </c>
      <c r="N100" s="73"/>
    </row>
    <row r="101" spans="1:14" s="74" customFormat="1" ht="25.5" x14ac:dyDescent="0.2">
      <c r="A101" s="25"/>
      <c r="B101" s="18">
        <v>2</v>
      </c>
      <c r="C101" s="19" t="s">
        <v>8500</v>
      </c>
      <c r="D101" s="302" t="s">
        <v>6082</v>
      </c>
      <c r="E101" s="21"/>
      <c r="F101" s="21" t="s">
        <v>8411</v>
      </c>
      <c r="G101" s="22"/>
      <c r="H101" s="407">
        <v>1000000</v>
      </c>
      <c r="I101" s="25"/>
      <c r="J101" s="494">
        <f t="shared" si="4"/>
        <v>363147900</v>
      </c>
      <c r="K101" s="71"/>
      <c r="L101" s="246">
        <f t="shared" si="2"/>
        <v>1000000</v>
      </c>
      <c r="M101" s="224" t="s">
        <v>8479</v>
      </c>
      <c r="N101" s="73"/>
    </row>
    <row r="102" spans="1:14" s="74" customFormat="1" ht="25.5" x14ac:dyDescent="0.2">
      <c r="A102" s="25"/>
      <c r="B102" s="18">
        <v>2</v>
      </c>
      <c r="C102" s="19" t="s">
        <v>8501</v>
      </c>
      <c r="D102" s="302" t="s">
        <v>1433</v>
      </c>
      <c r="E102" s="21"/>
      <c r="F102" s="21" t="s">
        <v>8412</v>
      </c>
      <c r="G102" s="22"/>
      <c r="H102" s="283">
        <v>900000</v>
      </c>
      <c r="I102" s="25"/>
      <c r="J102" s="494">
        <f t="shared" si="4"/>
        <v>364047900</v>
      </c>
      <c r="K102" s="71"/>
      <c r="L102" s="246">
        <f t="shared" si="2"/>
        <v>900000</v>
      </c>
      <c r="M102" s="224" t="s">
        <v>3143</v>
      </c>
      <c r="N102" s="73"/>
    </row>
    <row r="103" spans="1:14" s="74" customFormat="1" ht="25.5" x14ac:dyDescent="0.2">
      <c r="A103" s="25"/>
      <c r="B103" s="18">
        <v>2</v>
      </c>
      <c r="C103" s="19" t="s">
        <v>8502</v>
      </c>
      <c r="D103" s="302" t="s">
        <v>4490</v>
      </c>
      <c r="E103" s="21"/>
      <c r="F103" s="21" t="s">
        <v>8413</v>
      </c>
      <c r="G103" s="22"/>
      <c r="H103" s="283">
        <v>900000</v>
      </c>
      <c r="I103" s="25"/>
      <c r="J103" s="494">
        <f t="shared" ref="J103:J115" si="5">+J102+H103</f>
        <v>364947900</v>
      </c>
      <c r="K103" s="71"/>
      <c r="L103" s="246">
        <f t="shared" si="2"/>
        <v>900000</v>
      </c>
      <c r="M103" s="224" t="s">
        <v>6370</v>
      </c>
      <c r="N103" s="73"/>
    </row>
    <row r="104" spans="1:14" s="74" customFormat="1" ht="25.5" x14ac:dyDescent="0.2">
      <c r="A104" s="25"/>
      <c r="B104" s="18">
        <v>2</v>
      </c>
      <c r="C104" s="19" t="s">
        <v>8503</v>
      </c>
      <c r="D104" s="302" t="s">
        <v>1385</v>
      </c>
      <c r="E104" s="21"/>
      <c r="F104" s="21" t="s">
        <v>8414</v>
      </c>
      <c r="G104" s="22"/>
      <c r="H104" s="283">
        <v>2000000</v>
      </c>
      <c r="I104" s="25"/>
      <c r="J104" s="494">
        <f t="shared" si="5"/>
        <v>366947900</v>
      </c>
      <c r="K104" s="71"/>
      <c r="L104" s="246">
        <f t="shared" si="2"/>
        <v>2000000</v>
      </c>
      <c r="M104" s="224" t="s">
        <v>1986</v>
      </c>
      <c r="N104" s="73"/>
    </row>
    <row r="105" spans="1:14" s="74" customFormat="1" ht="30" x14ac:dyDescent="0.2">
      <c r="A105" s="25"/>
      <c r="B105" s="18">
        <v>3</v>
      </c>
      <c r="C105" s="19" t="s">
        <v>8504</v>
      </c>
      <c r="D105" s="302" t="s">
        <v>4343</v>
      </c>
      <c r="E105" s="21"/>
      <c r="F105" s="21" t="s">
        <v>8415</v>
      </c>
      <c r="G105" s="22"/>
      <c r="H105" s="283">
        <v>4000000</v>
      </c>
      <c r="I105" s="25"/>
      <c r="J105" s="494">
        <f t="shared" si="5"/>
        <v>370947900</v>
      </c>
      <c r="K105" s="71"/>
      <c r="L105" s="246">
        <f t="shared" si="2"/>
        <v>4000000</v>
      </c>
      <c r="M105" s="224" t="s">
        <v>8483</v>
      </c>
      <c r="N105" s="73"/>
    </row>
    <row r="106" spans="1:14" s="74" customFormat="1" ht="30" x14ac:dyDescent="0.2">
      <c r="A106" s="25"/>
      <c r="B106" s="18">
        <v>3</v>
      </c>
      <c r="C106" s="19" t="s">
        <v>8505</v>
      </c>
      <c r="D106" s="302" t="s">
        <v>2601</v>
      </c>
      <c r="E106" s="21"/>
      <c r="F106" s="21" t="s">
        <v>8416</v>
      </c>
      <c r="G106" s="22"/>
      <c r="H106" s="283">
        <v>1000000</v>
      </c>
      <c r="I106" s="25"/>
      <c r="J106" s="494">
        <f t="shared" si="5"/>
        <v>371947900</v>
      </c>
      <c r="K106" s="71"/>
      <c r="L106" s="246">
        <f t="shared" si="2"/>
        <v>1000000</v>
      </c>
      <c r="M106" s="224" t="s">
        <v>8506</v>
      </c>
      <c r="N106" s="73"/>
    </row>
    <row r="107" spans="1:14" s="74" customFormat="1" ht="30" x14ac:dyDescent="0.2">
      <c r="A107" s="25"/>
      <c r="B107" s="18">
        <v>3</v>
      </c>
      <c r="C107" s="19" t="s">
        <v>8507</v>
      </c>
      <c r="D107" s="302" t="s">
        <v>2601</v>
      </c>
      <c r="E107" s="84"/>
      <c r="F107" s="21" t="s">
        <v>8417</v>
      </c>
      <c r="G107" s="238"/>
      <c r="H107" s="476">
        <v>2000000</v>
      </c>
      <c r="I107" s="237"/>
      <c r="J107" s="494">
        <f t="shared" si="5"/>
        <v>373947900</v>
      </c>
      <c r="K107" s="71"/>
      <c r="L107" s="246">
        <f t="shared" si="2"/>
        <v>2000000</v>
      </c>
      <c r="M107" s="224" t="s">
        <v>3121</v>
      </c>
      <c r="N107" s="73"/>
    </row>
    <row r="108" spans="1:14" s="74" customFormat="1" ht="25.5" x14ac:dyDescent="0.2">
      <c r="A108" s="25"/>
      <c r="B108" s="18">
        <v>3</v>
      </c>
      <c r="C108" s="19" t="s">
        <v>8508</v>
      </c>
      <c r="D108" s="302" t="s">
        <v>1244</v>
      </c>
      <c r="E108" s="84"/>
      <c r="F108" s="21" t="s">
        <v>8418</v>
      </c>
      <c r="G108" s="238"/>
      <c r="H108" s="283">
        <v>175000</v>
      </c>
      <c r="I108" s="237"/>
      <c r="J108" s="494">
        <f t="shared" si="5"/>
        <v>374122900</v>
      </c>
      <c r="K108" s="71"/>
      <c r="L108" s="246">
        <f t="shared" si="2"/>
        <v>175000</v>
      </c>
      <c r="M108" s="224" t="s">
        <v>2419</v>
      </c>
      <c r="N108" s="73"/>
    </row>
    <row r="109" spans="1:14" s="74" customFormat="1" ht="25.5" x14ac:dyDescent="0.2">
      <c r="A109" s="25"/>
      <c r="B109" s="18">
        <v>3</v>
      </c>
      <c r="C109" s="19" t="s">
        <v>8509</v>
      </c>
      <c r="D109" s="302" t="s">
        <v>1227</v>
      </c>
      <c r="E109" s="84"/>
      <c r="F109" s="21" t="s">
        <v>8419</v>
      </c>
      <c r="G109" s="238"/>
      <c r="H109" s="407">
        <v>2500000</v>
      </c>
      <c r="I109" s="237"/>
      <c r="J109" s="494">
        <f t="shared" si="5"/>
        <v>376622900</v>
      </c>
      <c r="K109" s="71"/>
      <c r="L109" s="246">
        <f t="shared" si="2"/>
        <v>2500000</v>
      </c>
      <c r="M109" s="224" t="s">
        <v>7865</v>
      </c>
      <c r="N109" s="73"/>
    </row>
    <row r="110" spans="1:14" s="74" customFormat="1" ht="30" x14ac:dyDescent="0.2">
      <c r="A110" s="25"/>
      <c r="B110" s="18">
        <v>3</v>
      </c>
      <c r="C110" s="19" t="s">
        <v>8510</v>
      </c>
      <c r="D110" s="302" t="s">
        <v>219</v>
      </c>
      <c r="E110" s="84"/>
      <c r="F110" s="21" t="s">
        <v>8420</v>
      </c>
      <c r="G110" s="238"/>
      <c r="H110" s="407">
        <v>2500000</v>
      </c>
      <c r="I110" s="237"/>
      <c r="J110" s="494">
        <f t="shared" si="5"/>
        <v>379122900</v>
      </c>
      <c r="K110" s="71"/>
      <c r="L110" s="246">
        <f t="shared" si="2"/>
        <v>2500000</v>
      </c>
      <c r="M110" s="224" t="s">
        <v>8511</v>
      </c>
      <c r="N110" s="73"/>
    </row>
    <row r="111" spans="1:14" s="74" customFormat="1" ht="30" x14ac:dyDescent="0.2">
      <c r="A111" s="25"/>
      <c r="B111" s="18">
        <v>3</v>
      </c>
      <c r="C111" s="19" t="s">
        <v>8512</v>
      </c>
      <c r="D111" s="302" t="s">
        <v>2482</v>
      </c>
      <c r="E111" s="21"/>
      <c r="F111" s="21" t="s">
        <v>8421</v>
      </c>
      <c r="G111" s="22"/>
      <c r="H111" s="407">
        <v>1980000</v>
      </c>
      <c r="I111" s="25"/>
      <c r="J111" s="494">
        <f t="shared" si="5"/>
        <v>381102900</v>
      </c>
      <c r="K111" s="71"/>
      <c r="L111" s="246">
        <f t="shared" si="2"/>
        <v>1980000</v>
      </c>
      <c r="M111" s="224" t="s">
        <v>4763</v>
      </c>
      <c r="N111" s="73"/>
    </row>
    <row r="112" spans="1:14" s="74" customFormat="1" ht="25.5" x14ac:dyDescent="0.2">
      <c r="A112" s="25"/>
      <c r="B112" s="18">
        <v>3</v>
      </c>
      <c r="C112" s="19" t="s">
        <v>8513</v>
      </c>
      <c r="D112" s="302" t="s">
        <v>6082</v>
      </c>
      <c r="E112" s="21"/>
      <c r="F112" s="21" t="s">
        <v>8422</v>
      </c>
      <c r="G112" s="22"/>
      <c r="H112" s="407">
        <v>1000000</v>
      </c>
      <c r="I112" s="25"/>
      <c r="J112" s="494">
        <f t="shared" si="5"/>
        <v>382102900</v>
      </c>
      <c r="K112" s="71"/>
      <c r="L112" s="246">
        <f t="shared" si="2"/>
        <v>1000000</v>
      </c>
      <c r="M112" s="65" t="s">
        <v>8514</v>
      </c>
      <c r="N112" s="73"/>
    </row>
    <row r="113" spans="1:14" s="74" customFormat="1" ht="25.5" x14ac:dyDescent="0.2">
      <c r="A113" s="25"/>
      <c r="B113" s="18">
        <v>3</v>
      </c>
      <c r="C113" s="19" t="s">
        <v>8515</v>
      </c>
      <c r="D113" s="302" t="s">
        <v>1385</v>
      </c>
      <c r="E113" s="21"/>
      <c r="F113" s="21" t="s">
        <v>8423</v>
      </c>
      <c r="G113" s="22"/>
      <c r="H113" s="407">
        <v>545000</v>
      </c>
      <c r="I113" s="25"/>
      <c r="J113" s="494">
        <f t="shared" si="5"/>
        <v>382647900</v>
      </c>
      <c r="K113" s="71"/>
      <c r="L113" s="246">
        <f t="shared" ref="L113:L156" si="6">+H113</f>
        <v>545000</v>
      </c>
      <c r="M113" s="65" t="s">
        <v>2442</v>
      </c>
      <c r="N113" s="73"/>
    </row>
    <row r="114" spans="1:14" s="74" customFormat="1" ht="25.5" x14ac:dyDescent="0.2">
      <c r="A114" s="25"/>
      <c r="B114" s="18">
        <v>3</v>
      </c>
      <c r="C114" s="19" t="s">
        <v>8518</v>
      </c>
      <c r="D114" s="302" t="s">
        <v>1385</v>
      </c>
      <c r="E114" s="21"/>
      <c r="F114" s="21" t="s">
        <v>8516</v>
      </c>
      <c r="G114" s="22"/>
      <c r="H114" s="407">
        <v>600000</v>
      </c>
      <c r="I114" s="25"/>
      <c r="J114" s="494">
        <f t="shared" si="5"/>
        <v>383247900</v>
      </c>
      <c r="K114" s="71"/>
      <c r="L114" s="246">
        <f t="shared" si="6"/>
        <v>600000</v>
      </c>
      <c r="M114" s="65" t="s">
        <v>4043</v>
      </c>
      <c r="N114" s="73"/>
    </row>
    <row r="115" spans="1:14" s="74" customFormat="1" ht="25.5" x14ac:dyDescent="0.2">
      <c r="A115" s="25"/>
      <c r="B115" s="18">
        <v>3</v>
      </c>
      <c r="C115" s="19" t="s">
        <v>8519</v>
      </c>
      <c r="D115" s="302" t="s">
        <v>1244</v>
      </c>
      <c r="E115" s="21"/>
      <c r="F115" s="21" t="s">
        <v>8517</v>
      </c>
      <c r="G115" s="22"/>
      <c r="H115" s="407">
        <v>950000</v>
      </c>
      <c r="I115" s="25"/>
      <c r="J115" s="494">
        <f t="shared" si="5"/>
        <v>384197900</v>
      </c>
      <c r="K115" s="71"/>
      <c r="L115" s="246">
        <f t="shared" si="6"/>
        <v>950000</v>
      </c>
      <c r="M115" s="65" t="s">
        <v>3152</v>
      </c>
      <c r="N115" s="73"/>
    </row>
    <row r="116" spans="1:14" s="74" customFormat="1" ht="38.25" x14ac:dyDescent="0.2">
      <c r="A116" s="25"/>
      <c r="B116" s="243">
        <v>3</v>
      </c>
      <c r="C116" s="94" t="s">
        <v>8520</v>
      </c>
      <c r="D116" s="244"/>
      <c r="E116" s="84"/>
      <c r="F116" s="84" t="s">
        <v>9394</v>
      </c>
      <c r="G116" s="238"/>
      <c r="H116" s="429"/>
      <c r="I116" s="237">
        <v>3550000</v>
      </c>
      <c r="J116" s="494">
        <f>+J115-I116</f>
        <v>380647900</v>
      </c>
      <c r="K116" s="71" t="s">
        <v>5332</v>
      </c>
      <c r="L116" s="246">
        <f>-I116</f>
        <v>-3550000</v>
      </c>
      <c r="M116" s="65" t="s">
        <v>141</v>
      </c>
      <c r="N116" s="73"/>
    </row>
    <row r="117" spans="1:14" s="74" customFormat="1" ht="25.5" x14ac:dyDescent="0.2">
      <c r="A117" s="25"/>
      <c r="B117" s="243">
        <v>3</v>
      </c>
      <c r="C117" s="486" t="s">
        <v>8521</v>
      </c>
      <c r="D117" s="244"/>
      <c r="E117" s="84"/>
      <c r="F117" s="84" t="s">
        <v>9395</v>
      </c>
      <c r="G117" s="238"/>
      <c r="H117" s="429"/>
      <c r="I117" s="237">
        <v>1553000</v>
      </c>
      <c r="J117" s="494">
        <f>+J116-I117</f>
        <v>379094900</v>
      </c>
      <c r="K117" s="71" t="s">
        <v>5870</v>
      </c>
      <c r="L117" s="246">
        <f>-I117</f>
        <v>-1553000</v>
      </c>
      <c r="M117" s="65" t="s">
        <v>1483</v>
      </c>
      <c r="N117" s="73"/>
    </row>
    <row r="118" spans="1:14" s="74" customFormat="1" ht="25.5" x14ac:dyDescent="0.2">
      <c r="A118" s="25"/>
      <c r="B118" s="243">
        <v>3</v>
      </c>
      <c r="C118" s="94" t="s">
        <v>8522</v>
      </c>
      <c r="D118" s="244"/>
      <c r="E118" s="84"/>
      <c r="F118" s="84" t="s">
        <v>9396</v>
      </c>
      <c r="G118" s="238"/>
      <c r="H118" s="429"/>
      <c r="I118" s="237">
        <v>1990000</v>
      </c>
      <c r="J118" s="494">
        <f>+J117-I118</f>
        <v>377104900</v>
      </c>
      <c r="K118" s="71" t="s">
        <v>5870</v>
      </c>
      <c r="L118" s="246">
        <f>-I118</f>
        <v>-1990000</v>
      </c>
      <c r="M118" s="65" t="s">
        <v>1552</v>
      </c>
      <c r="N118" s="73"/>
    </row>
    <row r="119" spans="1:14" s="74" customFormat="1" ht="25.5" x14ac:dyDescent="0.2">
      <c r="A119" s="25"/>
      <c r="B119" s="243">
        <v>3</v>
      </c>
      <c r="C119" s="94" t="s">
        <v>8523</v>
      </c>
      <c r="D119" s="244"/>
      <c r="E119" s="84"/>
      <c r="F119" s="84" t="s">
        <v>9397</v>
      </c>
      <c r="G119" s="238"/>
      <c r="H119" s="429"/>
      <c r="I119" s="237">
        <v>230000</v>
      </c>
      <c r="J119" s="494">
        <f>+J118-I119</f>
        <v>376874900</v>
      </c>
      <c r="K119" s="71" t="s">
        <v>5870</v>
      </c>
      <c r="L119" s="246">
        <f>-I119</f>
        <v>-230000</v>
      </c>
      <c r="M119" s="65" t="s">
        <v>2982</v>
      </c>
      <c r="N119" s="73"/>
    </row>
    <row r="120" spans="1:14" s="74" customFormat="1" ht="25.5" x14ac:dyDescent="0.2">
      <c r="A120" s="25"/>
      <c r="B120" s="243">
        <v>3</v>
      </c>
      <c r="C120" s="94" t="s">
        <v>8524</v>
      </c>
      <c r="D120" s="244"/>
      <c r="E120" s="84"/>
      <c r="F120" s="84" t="s">
        <v>9398</v>
      </c>
      <c r="G120" s="238"/>
      <c r="H120" s="429"/>
      <c r="I120" s="237">
        <v>7764000</v>
      </c>
      <c r="J120" s="494">
        <f>+J119-I120</f>
        <v>369110900</v>
      </c>
      <c r="K120" s="71" t="s">
        <v>5876</v>
      </c>
      <c r="L120" s="246">
        <f>-I120</f>
        <v>-7764000</v>
      </c>
      <c r="M120" s="65" t="s">
        <v>290</v>
      </c>
      <c r="N120" s="73"/>
    </row>
    <row r="121" spans="1:14" s="74" customFormat="1" ht="25.5" x14ac:dyDescent="0.2">
      <c r="A121" s="25"/>
      <c r="B121" s="18">
        <v>4</v>
      </c>
      <c r="C121" s="19" t="s">
        <v>8547</v>
      </c>
      <c r="D121" s="20" t="s">
        <v>1244</v>
      </c>
      <c r="E121" s="21"/>
      <c r="F121" s="21" t="s">
        <v>8525</v>
      </c>
      <c r="G121" s="22"/>
      <c r="H121" s="407">
        <v>1700000</v>
      </c>
      <c r="I121" s="25"/>
      <c r="J121" s="494">
        <f>+J120+H121</f>
        <v>370810900</v>
      </c>
      <c r="L121" s="246">
        <f t="shared" si="6"/>
        <v>1700000</v>
      </c>
      <c r="M121" s="477" t="s">
        <v>2365</v>
      </c>
      <c r="N121" s="73"/>
    </row>
    <row r="122" spans="1:14" s="74" customFormat="1" ht="25.5" x14ac:dyDescent="0.2">
      <c r="A122" s="25"/>
      <c r="B122" s="18">
        <v>4</v>
      </c>
      <c r="C122" s="19" t="s">
        <v>8548</v>
      </c>
      <c r="D122" s="20" t="s">
        <v>3967</v>
      </c>
      <c r="E122" s="21"/>
      <c r="F122" s="21" t="s">
        <v>8526</v>
      </c>
      <c r="G122" s="22"/>
      <c r="H122" s="407">
        <v>800000</v>
      </c>
      <c r="I122" s="25"/>
      <c r="J122" s="494">
        <f>+J121+H122</f>
        <v>371610900</v>
      </c>
      <c r="L122" s="246">
        <f t="shared" si="6"/>
        <v>800000</v>
      </c>
      <c r="M122" s="477" t="s">
        <v>8549</v>
      </c>
      <c r="N122" s="73"/>
    </row>
    <row r="123" spans="1:14" s="74" customFormat="1" ht="25.5" x14ac:dyDescent="0.2">
      <c r="A123" s="25"/>
      <c r="B123" s="18">
        <v>4</v>
      </c>
      <c r="C123" s="19" t="s">
        <v>8550</v>
      </c>
      <c r="D123" s="20" t="s">
        <v>1244</v>
      </c>
      <c r="E123" s="21"/>
      <c r="F123" s="21" t="s">
        <v>8527</v>
      </c>
      <c r="G123" s="22"/>
      <c r="H123" s="407">
        <v>2000000</v>
      </c>
      <c r="I123" s="25"/>
      <c r="J123" s="494">
        <f>+J122+H123</f>
        <v>373610900</v>
      </c>
      <c r="L123" s="246">
        <f t="shared" si="6"/>
        <v>2000000</v>
      </c>
      <c r="M123" s="477" t="s">
        <v>712</v>
      </c>
      <c r="N123" s="73"/>
    </row>
    <row r="124" spans="1:14" s="74" customFormat="1" ht="30" x14ac:dyDescent="0.2">
      <c r="A124" s="25"/>
      <c r="B124" s="18">
        <v>4</v>
      </c>
      <c r="C124" s="19" t="s">
        <v>8551</v>
      </c>
      <c r="D124" s="20" t="s">
        <v>2601</v>
      </c>
      <c r="E124" s="21"/>
      <c r="F124" s="21" t="s">
        <v>8528</v>
      </c>
      <c r="G124" s="22"/>
      <c r="H124" s="407">
        <v>1450000</v>
      </c>
      <c r="I124" s="25"/>
      <c r="J124" s="494">
        <f>+J123+H124</f>
        <v>375060900</v>
      </c>
      <c r="L124" s="246">
        <f t="shared" si="6"/>
        <v>1450000</v>
      </c>
      <c r="M124" s="477" t="s">
        <v>8552</v>
      </c>
      <c r="N124" s="73"/>
    </row>
    <row r="125" spans="1:14" s="74" customFormat="1" ht="25.5" x14ac:dyDescent="0.2">
      <c r="A125" s="25"/>
      <c r="B125" s="18">
        <v>4</v>
      </c>
      <c r="C125" s="19" t="s">
        <v>8553</v>
      </c>
      <c r="D125" s="20" t="s">
        <v>622</v>
      </c>
      <c r="E125" s="21"/>
      <c r="F125" s="21" t="s">
        <v>8529</v>
      </c>
      <c r="G125" s="22"/>
      <c r="H125" s="273">
        <v>1000000</v>
      </c>
      <c r="I125" s="25"/>
      <c r="J125" s="494">
        <f>+J124+H125</f>
        <v>376060900</v>
      </c>
      <c r="L125" s="246">
        <f t="shared" si="6"/>
        <v>1000000</v>
      </c>
      <c r="M125" s="477" t="s">
        <v>6108</v>
      </c>
      <c r="N125" s="73"/>
    </row>
    <row r="126" spans="1:14" s="74" customFormat="1" ht="38.25" x14ac:dyDescent="0.2">
      <c r="A126" s="25"/>
      <c r="B126" s="243">
        <v>4</v>
      </c>
      <c r="C126" s="94" t="s">
        <v>8564</v>
      </c>
      <c r="D126" s="244"/>
      <c r="E126" s="84"/>
      <c r="F126" s="84" t="s">
        <v>9399</v>
      </c>
      <c r="G126" s="238"/>
      <c r="H126" s="272"/>
      <c r="I126" s="237">
        <v>981200</v>
      </c>
      <c r="J126" s="494">
        <f>+J125-I126</f>
        <v>375079700</v>
      </c>
      <c r="K126" s="74" t="s">
        <v>6275</v>
      </c>
      <c r="L126" s="246">
        <f>-I126</f>
        <v>-981200</v>
      </c>
      <c r="M126" s="477" t="s">
        <v>148</v>
      </c>
      <c r="N126" s="73"/>
    </row>
    <row r="127" spans="1:14" s="74" customFormat="1" ht="25.5" x14ac:dyDescent="0.2">
      <c r="A127" s="25"/>
      <c r="B127" s="243">
        <v>4</v>
      </c>
      <c r="C127" s="94" t="s">
        <v>8565</v>
      </c>
      <c r="D127" s="244"/>
      <c r="E127" s="84"/>
      <c r="F127" s="84" t="s">
        <v>9400</v>
      </c>
      <c r="G127" s="238"/>
      <c r="H127" s="272"/>
      <c r="I127" s="237">
        <v>4333500</v>
      </c>
      <c r="J127" s="494">
        <f>+J126-I127</f>
        <v>370746200</v>
      </c>
      <c r="K127" s="74" t="s">
        <v>5336</v>
      </c>
      <c r="L127" s="246">
        <f>-I127</f>
        <v>-4333500</v>
      </c>
      <c r="M127" s="477" t="s">
        <v>5957</v>
      </c>
      <c r="N127" s="73"/>
    </row>
    <row r="128" spans="1:14" s="74" customFormat="1" ht="25.5" x14ac:dyDescent="0.2">
      <c r="A128" s="25"/>
      <c r="B128" s="18">
        <v>5</v>
      </c>
      <c r="C128" s="19" t="s">
        <v>8554</v>
      </c>
      <c r="D128" s="20" t="s">
        <v>4490</v>
      </c>
      <c r="E128" s="21"/>
      <c r="F128" s="21" t="s">
        <v>8530</v>
      </c>
      <c r="G128" s="22"/>
      <c r="H128" s="407">
        <v>950000</v>
      </c>
      <c r="I128" s="25"/>
      <c r="J128" s="494">
        <f>+J127+H128</f>
        <v>371696200</v>
      </c>
      <c r="L128" s="246">
        <f t="shared" si="6"/>
        <v>950000</v>
      </c>
      <c r="M128" s="477" t="s">
        <v>4752</v>
      </c>
      <c r="N128" s="73"/>
    </row>
    <row r="129" spans="1:14" s="74" customFormat="1" ht="25.5" x14ac:dyDescent="0.2">
      <c r="A129" s="25"/>
      <c r="B129" s="18">
        <v>5</v>
      </c>
      <c r="C129" s="19" t="s">
        <v>7653</v>
      </c>
      <c r="D129" s="20" t="s">
        <v>1385</v>
      </c>
      <c r="E129" s="84"/>
      <c r="F129" s="21" t="s">
        <v>8531</v>
      </c>
      <c r="G129" s="238"/>
      <c r="H129" s="407">
        <v>800000</v>
      </c>
      <c r="I129" s="237"/>
      <c r="J129" s="494">
        <f t="shared" ref="J129:J134" si="7">+J128+H129</f>
        <v>372496200</v>
      </c>
      <c r="L129" s="246">
        <f t="shared" si="6"/>
        <v>800000</v>
      </c>
      <c r="M129" s="477" t="s">
        <v>2460</v>
      </c>
      <c r="N129" s="73"/>
    </row>
    <row r="130" spans="1:14" s="74" customFormat="1" ht="25.5" x14ac:dyDescent="0.2">
      <c r="A130" s="25"/>
      <c r="B130" s="18">
        <v>5</v>
      </c>
      <c r="C130" s="10" t="s">
        <v>8555</v>
      </c>
      <c r="D130" s="301" t="s">
        <v>2781</v>
      </c>
      <c r="E130" s="13"/>
      <c r="F130" s="21" t="s">
        <v>8532</v>
      </c>
      <c r="G130" s="238"/>
      <c r="H130" s="407">
        <v>3000000</v>
      </c>
      <c r="I130" s="237"/>
      <c r="J130" s="494">
        <f t="shared" si="7"/>
        <v>375496200</v>
      </c>
      <c r="L130" s="246">
        <f t="shared" si="6"/>
        <v>3000000</v>
      </c>
      <c r="M130" s="477" t="s">
        <v>8556</v>
      </c>
      <c r="N130" s="73"/>
    </row>
    <row r="131" spans="1:14" s="74" customFormat="1" ht="25.5" x14ac:dyDescent="0.2">
      <c r="A131" s="25"/>
      <c r="B131" s="18">
        <v>5</v>
      </c>
      <c r="C131" s="10" t="s">
        <v>8557</v>
      </c>
      <c r="D131" s="301" t="s">
        <v>4490</v>
      </c>
      <c r="E131" s="13"/>
      <c r="F131" s="21" t="s">
        <v>8533</v>
      </c>
      <c r="G131" s="238"/>
      <c r="H131" s="407">
        <v>900000</v>
      </c>
      <c r="I131" s="237"/>
      <c r="J131" s="494">
        <f t="shared" si="7"/>
        <v>376396200</v>
      </c>
      <c r="L131" s="246">
        <f t="shared" si="6"/>
        <v>900000</v>
      </c>
      <c r="M131" s="477" t="s">
        <v>8558</v>
      </c>
      <c r="N131" s="73"/>
    </row>
    <row r="132" spans="1:14" s="74" customFormat="1" ht="25.5" x14ac:dyDescent="0.2">
      <c r="A132" s="25"/>
      <c r="B132" s="18">
        <v>5</v>
      </c>
      <c r="C132" s="10" t="s">
        <v>8559</v>
      </c>
      <c r="D132" s="301" t="s">
        <v>1594</v>
      </c>
      <c r="E132" s="13"/>
      <c r="F132" s="21" t="s">
        <v>8534</v>
      </c>
      <c r="G132" s="238"/>
      <c r="H132" s="407">
        <v>800000</v>
      </c>
      <c r="I132" s="237"/>
      <c r="J132" s="494">
        <f t="shared" si="7"/>
        <v>377196200</v>
      </c>
      <c r="L132" s="246">
        <f t="shared" si="6"/>
        <v>800000</v>
      </c>
      <c r="M132" s="477" t="s">
        <v>3625</v>
      </c>
      <c r="N132" s="73"/>
    </row>
    <row r="133" spans="1:14" s="74" customFormat="1" ht="24" customHeight="1" x14ac:dyDescent="0.2">
      <c r="A133" s="25"/>
      <c r="B133" s="18">
        <v>5</v>
      </c>
      <c r="C133" s="10" t="s">
        <v>8560</v>
      </c>
      <c r="D133" s="301" t="s">
        <v>1830</v>
      </c>
      <c r="E133" s="13"/>
      <c r="F133" s="21" t="s">
        <v>8535</v>
      </c>
      <c r="G133" s="238"/>
      <c r="H133" s="407">
        <v>1000000</v>
      </c>
      <c r="I133" s="237"/>
      <c r="J133" s="494">
        <f t="shared" si="7"/>
        <v>378196200</v>
      </c>
      <c r="L133" s="246">
        <f t="shared" si="6"/>
        <v>1000000</v>
      </c>
      <c r="M133" s="477" t="s">
        <v>5442</v>
      </c>
      <c r="N133" s="73"/>
    </row>
    <row r="134" spans="1:14" s="74" customFormat="1" ht="24" customHeight="1" x14ac:dyDescent="0.2">
      <c r="A134" s="25"/>
      <c r="B134" s="18">
        <v>5</v>
      </c>
      <c r="C134" s="10" t="s">
        <v>8561</v>
      </c>
      <c r="D134" s="301" t="s">
        <v>6084</v>
      </c>
      <c r="E134" s="13"/>
      <c r="F134" s="21" t="s">
        <v>8536</v>
      </c>
      <c r="G134" s="238"/>
      <c r="H134" s="407">
        <v>950000</v>
      </c>
      <c r="I134" s="237"/>
      <c r="J134" s="494">
        <f t="shared" si="7"/>
        <v>379146200</v>
      </c>
      <c r="L134" s="246">
        <f t="shared" si="6"/>
        <v>950000</v>
      </c>
      <c r="M134" s="477" t="s">
        <v>7461</v>
      </c>
      <c r="N134" s="73"/>
    </row>
    <row r="135" spans="1:14" s="74" customFormat="1" ht="24" customHeight="1" x14ac:dyDescent="0.2">
      <c r="A135" s="25"/>
      <c r="B135" s="243">
        <v>5</v>
      </c>
      <c r="C135" s="94" t="s">
        <v>8563</v>
      </c>
      <c r="D135" s="244"/>
      <c r="E135" s="84"/>
      <c r="F135" s="84" t="s">
        <v>9401</v>
      </c>
      <c r="G135" s="238"/>
      <c r="H135" s="429"/>
      <c r="I135" s="237">
        <v>1300000</v>
      </c>
      <c r="J135" s="494">
        <f>+J134-I135</f>
        <v>377846200</v>
      </c>
      <c r="K135" s="74" t="s">
        <v>5331</v>
      </c>
      <c r="L135" s="246">
        <f>-I135</f>
        <v>-1300000</v>
      </c>
      <c r="M135" s="477" t="s">
        <v>8790</v>
      </c>
      <c r="N135" s="73"/>
    </row>
    <row r="136" spans="1:14" s="74" customFormat="1" ht="24" customHeight="1" x14ac:dyDescent="0.2">
      <c r="A136" s="25"/>
      <c r="B136" s="18">
        <v>7</v>
      </c>
      <c r="C136" s="10" t="s">
        <v>8562</v>
      </c>
      <c r="D136" s="301" t="s">
        <v>7815</v>
      </c>
      <c r="E136" s="13"/>
      <c r="F136" s="21" t="s">
        <v>8537</v>
      </c>
      <c r="G136" s="238"/>
      <c r="H136" s="407">
        <v>1000000</v>
      </c>
      <c r="I136" s="237"/>
      <c r="J136" s="494">
        <f>+J135+H136</f>
        <v>378846200</v>
      </c>
      <c r="L136" s="246">
        <f t="shared" si="6"/>
        <v>1000000</v>
      </c>
      <c r="M136" s="477" t="s">
        <v>2590</v>
      </c>
      <c r="N136" s="73"/>
    </row>
    <row r="137" spans="1:14" s="74" customFormat="1" ht="25.5" x14ac:dyDescent="0.2">
      <c r="A137" s="25"/>
      <c r="B137" s="18">
        <v>7</v>
      </c>
      <c r="C137" s="10" t="s">
        <v>8543</v>
      </c>
      <c r="D137" s="301" t="s">
        <v>7468</v>
      </c>
      <c r="E137" s="13"/>
      <c r="F137" s="21" t="s">
        <v>8538</v>
      </c>
      <c r="G137" s="22"/>
      <c r="H137" s="407">
        <v>2000000</v>
      </c>
      <c r="I137" s="25"/>
      <c r="J137" s="494">
        <f t="shared" ref="J137:J156" si="8">+J136+H137</f>
        <v>380846200</v>
      </c>
      <c r="L137" s="246">
        <f t="shared" si="6"/>
        <v>2000000</v>
      </c>
      <c r="M137" s="477" t="s">
        <v>3553</v>
      </c>
      <c r="N137" s="73"/>
    </row>
    <row r="138" spans="1:14" s="74" customFormat="1" ht="25.5" x14ac:dyDescent="0.2">
      <c r="A138" s="25"/>
      <c r="B138" s="18">
        <v>7</v>
      </c>
      <c r="C138" s="10" t="s">
        <v>8544</v>
      </c>
      <c r="D138" s="301" t="s">
        <v>7672</v>
      </c>
      <c r="E138" s="13"/>
      <c r="F138" s="21" t="s">
        <v>8539</v>
      </c>
      <c r="G138" s="22"/>
      <c r="H138" s="407">
        <v>660000</v>
      </c>
      <c r="I138" s="25"/>
      <c r="J138" s="494">
        <f t="shared" si="8"/>
        <v>381506200</v>
      </c>
      <c r="L138" s="246">
        <f t="shared" si="6"/>
        <v>660000</v>
      </c>
      <c r="M138" s="477" t="s">
        <v>2359</v>
      </c>
      <c r="N138" s="73"/>
    </row>
    <row r="139" spans="1:14" s="74" customFormat="1" ht="25.5" x14ac:dyDescent="0.2">
      <c r="A139" s="25"/>
      <c r="B139" s="18">
        <v>7</v>
      </c>
      <c r="C139" s="19" t="s">
        <v>7689</v>
      </c>
      <c r="D139" s="302" t="s">
        <v>1219</v>
      </c>
      <c r="E139" s="21"/>
      <c r="F139" s="21" t="s">
        <v>8540</v>
      </c>
      <c r="G139" s="22"/>
      <c r="H139" s="407">
        <v>400000</v>
      </c>
      <c r="I139" s="25"/>
      <c r="J139" s="494">
        <f t="shared" si="8"/>
        <v>381906200</v>
      </c>
      <c r="L139" s="246">
        <f t="shared" si="6"/>
        <v>400000</v>
      </c>
      <c r="M139" s="477" t="s">
        <v>5594</v>
      </c>
      <c r="N139" s="73"/>
    </row>
    <row r="140" spans="1:14" s="74" customFormat="1" ht="25.5" x14ac:dyDescent="0.2">
      <c r="A140" s="25"/>
      <c r="B140" s="18">
        <v>7</v>
      </c>
      <c r="C140" s="19" t="s">
        <v>8545</v>
      </c>
      <c r="D140" s="302" t="s">
        <v>1219</v>
      </c>
      <c r="E140" s="21"/>
      <c r="F140" s="21" t="s">
        <v>8541</v>
      </c>
      <c r="G140" s="22"/>
      <c r="H140" s="407">
        <v>400000</v>
      </c>
      <c r="I140" s="237"/>
      <c r="J140" s="494">
        <f t="shared" si="8"/>
        <v>382306200</v>
      </c>
      <c r="L140" s="246">
        <f t="shared" si="6"/>
        <v>400000</v>
      </c>
      <c r="M140" s="477" t="s">
        <v>7780</v>
      </c>
      <c r="N140" s="73"/>
    </row>
    <row r="141" spans="1:14" s="74" customFormat="1" ht="25.5" x14ac:dyDescent="0.2">
      <c r="A141" s="25"/>
      <c r="B141" s="18">
        <v>7</v>
      </c>
      <c r="C141" s="19" t="s">
        <v>8546</v>
      </c>
      <c r="D141" s="302" t="s">
        <v>1753</v>
      </c>
      <c r="E141" s="21"/>
      <c r="F141" s="21" t="s">
        <v>8542</v>
      </c>
      <c r="G141" s="22"/>
      <c r="H141" s="407">
        <v>540000</v>
      </c>
      <c r="I141" s="237"/>
      <c r="J141" s="494">
        <f t="shared" si="8"/>
        <v>382846200</v>
      </c>
      <c r="L141" s="246">
        <f t="shared" si="6"/>
        <v>540000</v>
      </c>
      <c r="M141" s="477" t="s">
        <v>3914</v>
      </c>
      <c r="N141" s="73"/>
    </row>
    <row r="142" spans="1:14" s="74" customFormat="1" ht="25.5" x14ac:dyDescent="0.2">
      <c r="A142" s="25"/>
      <c r="B142" s="18">
        <v>7</v>
      </c>
      <c r="C142" s="19" t="s">
        <v>8582</v>
      </c>
      <c r="D142" s="302" t="s">
        <v>5385</v>
      </c>
      <c r="E142" s="21"/>
      <c r="F142" s="21" t="s">
        <v>8566</v>
      </c>
      <c r="G142" s="22"/>
      <c r="H142" s="407">
        <v>2000000</v>
      </c>
      <c r="I142" s="237"/>
      <c r="J142" s="494">
        <f t="shared" si="8"/>
        <v>384846200</v>
      </c>
      <c r="L142" s="246">
        <f t="shared" si="6"/>
        <v>2000000</v>
      </c>
      <c r="M142" s="67" t="s">
        <v>3487</v>
      </c>
      <c r="N142" s="73"/>
    </row>
    <row r="143" spans="1:14" s="74" customFormat="1" ht="26.25" x14ac:dyDescent="0.25">
      <c r="A143" s="17"/>
      <c r="B143" s="18">
        <v>7</v>
      </c>
      <c r="C143" s="19" t="s">
        <v>8583</v>
      </c>
      <c r="D143" s="302" t="s">
        <v>3967</v>
      </c>
      <c r="E143" s="21"/>
      <c r="F143" s="21" t="s">
        <v>8567</v>
      </c>
      <c r="G143" s="22"/>
      <c r="H143" s="407">
        <v>825000</v>
      </c>
      <c r="I143" s="374"/>
      <c r="J143" s="494">
        <f t="shared" si="8"/>
        <v>385671200</v>
      </c>
      <c r="L143" s="246">
        <f t="shared" si="6"/>
        <v>825000</v>
      </c>
      <c r="M143" s="67" t="s">
        <v>1540</v>
      </c>
      <c r="N143" s="73"/>
    </row>
    <row r="144" spans="1:14" s="74" customFormat="1" ht="26.25" x14ac:dyDescent="0.25">
      <c r="A144" s="17"/>
      <c r="B144" s="18">
        <v>7</v>
      </c>
      <c r="C144" s="19" t="s">
        <v>8584</v>
      </c>
      <c r="D144" s="302" t="s">
        <v>5385</v>
      </c>
      <c r="E144" s="21"/>
      <c r="F144" s="21" t="s">
        <v>8568</v>
      </c>
      <c r="G144" s="22"/>
      <c r="H144" s="273">
        <v>1500000</v>
      </c>
      <c r="I144" s="374"/>
      <c r="J144" s="494">
        <f t="shared" si="8"/>
        <v>387171200</v>
      </c>
      <c r="L144" s="246">
        <f t="shared" si="6"/>
        <v>1500000</v>
      </c>
      <c r="M144" s="67" t="s">
        <v>4963</v>
      </c>
      <c r="N144" s="73"/>
    </row>
    <row r="145" spans="1:14" s="74" customFormat="1" ht="26.25" x14ac:dyDescent="0.25">
      <c r="A145" s="17"/>
      <c r="B145" s="18">
        <v>7</v>
      </c>
      <c r="C145" s="19" t="s">
        <v>8585</v>
      </c>
      <c r="D145" s="302" t="s">
        <v>2781</v>
      </c>
      <c r="E145" s="21"/>
      <c r="F145" s="21" t="s">
        <v>8569</v>
      </c>
      <c r="G145" s="22"/>
      <c r="H145" s="273">
        <v>4660000</v>
      </c>
      <c r="I145" s="374"/>
      <c r="J145" s="494">
        <f t="shared" si="8"/>
        <v>391831200</v>
      </c>
      <c r="L145" s="246">
        <f t="shared" si="6"/>
        <v>4660000</v>
      </c>
      <c r="M145" s="67" t="s">
        <v>8586</v>
      </c>
      <c r="N145" s="73"/>
    </row>
    <row r="146" spans="1:14" s="74" customFormat="1" ht="26.25" x14ac:dyDescent="0.25">
      <c r="A146" s="17"/>
      <c r="B146" s="18">
        <v>7</v>
      </c>
      <c r="C146" s="19" t="s">
        <v>8587</v>
      </c>
      <c r="D146" s="302" t="s">
        <v>1753</v>
      </c>
      <c r="E146" s="21"/>
      <c r="F146" s="21" t="s">
        <v>8570</v>
      </c>
      <c r="G146" s="22"/>
      <c r="H146" s="273">
        <v>1125000</v>
      </c>
      <c r="I146" s="374"/>
      <c r="J146" s="494">
        <f t="shared" si="8"/>
        <v>392956200</v>
      </c>
      <c r="L146" s="246">
        <f t="shared" si="6"/>
        <v>1125000</v>
      </c>
      <c r="M146" s="67" t="s">
        <v>258</v>
      </c>
      <c r="N146" s="73"/>
    </row>
    <row r="147" spans="1:14" s="74" customFormat="1" ht="26.25" x14ac:dyDescent="0.25">
      <c r="A147" s="17"/>
      <c r="B147" s="18">
        <v>7</v>
      </c>
      <c r="C147" s="19" t="s">
        <v>8588</v>
      </c>
      <c r="D147" s="302" t="s">
        <v>1753</v>
      </c>
      <c r="E147" s="21"/>
      <c r="F147" s="21" t="s">
        <v>8571</v>
      </c>
      <c r="G147" s="22"/>
      <c r="H147" s="283">
        <v>540000</v>
      </c>
      <c r="I147" s="374"/>
      <c r="J147" s="494">
        <f t="shared" si="8"/>
        <v>393496200</v>
      </c>
      <c r="L147" s="246">
        <f t="shared" si="6"/>
        <v>540000</v>
      </c>
      <c r="M147" s="67" t="s">
        <v>2063</v>
      </c>
      <c r="N147" s="73"/>
    </row>
    <row r="148" spans="1:14" s="74" customFormat="1" ht="26.25" x14ac:dyDescent="0.25">
      <c r="A148" s="17"/>
      <c r="B148" s="18">
        <v>7</v>
      </c>
      <c r="C148" s="19" t="s">
        <v>8589</v>
      </c>
      <c r="D148" s="302" t="s">
        <v>1753</v>
      </c>
      <c r="E148" s="21"/>
      <c r="F148" s="21" t="s">
        <v>8572</v>
      </c>
      <c r="G148" s="22"/>
      <c r="H148" s="283">
        <v>1000000</v>
      </c>
      <c r="I148" s="374"/>
      <c r="J148" s="494">
        <f t="shared" si="8"/>
        <v>394496200</v>
      </c>
      <c r="L148" s="246">
        <f t="shared" si="6"/>
        <v>1000000</v>
      </c>
      <c r="M148" s="67" t="s">
        <v>3738</v>
      </c>
      <c r="N148" s="73"/>
    </row>
    <row r="149" spans="1:14" s="74" customFormat="1" ht="26.25" x14ac:dyDescent="0.25">
      <c r="A149" s="17"/>
      <c r="B149" s="18">
        <v>7</v>
      </c>
      <c r="C149" s="19" t="s">
        <v>8590</v>
      </c>
      <c r="D149" s="302" t="s">
        <v>1753</v>
      </c>
      <c r="E149" s="21"/>
      <c r="F149" s="21" t="s">
        <v>8573</v>
      </c>
      <c r="G149" s="22"/>
      <c r="H149" s="283">
        <v>708000</v>
      </c>
      <c r="I149" s="374"/>
      <c r="J149" s="494">
        <f t="shared" si="8"/>
        <v>395204200</v>
      </c>
      <c r="L149" s="246">
        <f t="shared" si="6"/>
        <v>708000</v>
      </c>
      <c r="M149" s="67" t="s">
        <v>3079</v>
      </c>
      <c r="N149" s="73"/>
    </row>
    <row r="150" spans="1:14" s="74" customFormat="1" ht="26.25" x14ac:dyDescent="0.25">
      <c r="A150" s="17"/>
      <c r="B150" s="18">
        <v>7</v>
      </c>
      <c r="C150" s="19" t="s">
        <v>8591</v>
      </c>
      <c r="D150" s="302" t="s">
        <v>3967</v>
      </c>
      <c r="E150" s="21"/>
      <c r="F150" s="21" t="s">
        <v>8574</v>
      </c>
      <c r="G150" s="22"/>
      <c r="H150" s="283">
        <v>750000</v>
      </c>
      <c r="I150" s="374"/>
      <c r="J150" s="494">
        <f t="shared" si="8"/>
        <v>395954200</v>
      </c>
      <c r="L150" s="246">
        <f t="shared" si="6"/>
        <v>750000</v>
      </c>
      <c r="M150" s="67" t="s">
        <v>4230</v>
      </c>
      <c r="N150" s="73"/>
    </row>
    <row r="151" spans="1:14" s="74" customFormat="1" ht="25.5" x14ac:dyDescent="0.2">
      <c r="A151" s="25"/>
      <c r="B151" s="18">
        <v>7</v>
      </c>
      <c r="C151" s="19" t="s">
        <v>8592</v>
      </c>
      <c r="D151" s="302" t="s">
        <v>1753</v>
      </c>
      <c r="E151" s="21"/>
      <c r="F151" s="21" t="s">
        <v>8575</v>
      </c>
      <c r="G151" s="22"/>
      <c r="H151" s="407">
        <v>500000</v>
      </c>
      <c r="I151" s="374"/>
      <c r="J151" s="494">
        <f t="shared" si="8"/>
        <v>396454200</v>
      </c>
      <c r="L151" s="246">
        <f t="shared" si="6"/>
        <v>500000</v>
      </c>
      <c r="M151" s="67" t="s">
        <v>4752</v>
      </c>
      <c r="N151" s="73"/>
    </row>
    <row r="152" spans="1:14" s="74" customFormat="1" ht="25.5" x14ac:dyDescent="0.2">
      <c r="A152" s="25"/>
      <c r="B152" s="18">
        <v>7</v>
      </c>
      <c r="C152" s="19" t="s">
        <v>8593</v>
      </c>
      <c r="D152" s="302" t="s">
        <v>3967</v>
      </c>
      <c r="E152" s="21"/>
      <c r="F152" s="21" t="s">
        <v>8576</v>
      </c>
      <c r="G152" s="22"/>
      <c r="H152" s="407">
        <v>750000</v>
      </c>
      <c r="I152" s="374"/>
      <c r="J152" s="494">
        <f t="shared" si="8"/>
        <v>397204200</v>
      </c>
      <c r="L152" s="246">
        <f t="shared" si="6"/>
        <v>750000</v>
      </c>
      <c r="M152" s="67" t="s">
        <v>3479</v>
      </c>
      <c r="N152" s="73"/>
    </row>
    <row r="153" spans="1:14" s="74" customFormat="1" ht="30" x14ac:dyDescent="0.2">
      <c r="A153" s="25"/>
      <c r="B153" s="18">
        <v>7</v>
      </c>
      <c r="C153" s="19" t="s">
        <v>8594</v>
      </c>
      <c r="D153" s="302" t="s">
        <v>3118</v>
      </c>
      <c r="E153" s="21"/>
      <c r="F153" s="21" t="s">
        <v>8577</v>
      </c>
      <c r="G153" s="22"/>
      <c r="H153" s="407">
        <v>2500000</v>
      </c>
      <c r="I153" s="374"/>
      <c r="J153" s="494">
        <f t="shared" si="8"/>
        <v>399704200</v>
      </c>
      <c r="L153" s="246">
        <f t="shared" si="6"/>
        <v>2500000</v>
      </c>
      <c r="M153" s="67" t="s">
        <v>8595</v>
      </c>
      <c r="N153" s="73"/>
    </row>
    <row r="154" spans="1:14" s="74" customFormat="1" ht="25.5" x14ac:dyDescent="0.2">
      <c r="A154" s="25"/>
      <c r="B154" s="18">
        <v>7</v>
      </c>
      <c r="C154" s="19" t="s">
        <v>8596</v>
      </c>
      <c r="D154" s="302" t="s">
        <v>2819</v>
      </c>
      <c r="E154" s="21"/>
      <c r="F154" s="21" t="s">
        <v>8578</v>
      </c>
      <c r="G154" s="22"/>
      <c r="H154" s="407">
        <v>2000000</v>
      </c>
      <c r="I154" s="373"/>
      <c r="J154" s="494">
        <f t="shared" si="8"/>
        <v>401704200</v>
      </c>
      <c r="L154" s="246">
        <f t="shared" si="6"/>
        <v>2000000</v>
      </c>
      <c r="M154" s="67" t="s">
        <v>8597</v>
      </c>
      <c r="N154" s="73"/>
    </row>
    <row r="155" spans="1:14" s="74" customFormat="1" ht="25.5" x14ac:dyDescent="0.2">
      <c r="A155" s="25"/>
      <c r="B155" s="18">
        <v>7</v>
      </c>
      <c r="C155" s="19" t="s">
        <v>8598</v>
      </c>
      <c r="D155" s="302" t="s">
        <v>5385</v>
      </c>
      <c r="E155" s="21"/>
      <c r="F155" s="21" t="s">
        <v>8579</v>
      </c>
      <c r="G155" s="22"/>
      <c r="H155" s="283">
        <v>1000000</v>
      </c>
      <c r="I155" s="373"/>
      <c r="J155" s="494">
        <f t="shared" si="8"/>
        <v>402704200</v>
      </c>
      <c r="L155" s="246">
        <f t="shared" si="6"/>
        <v>1000000</v>
      </c>
      <c r="M155" s="67" t="s">
        <v>3683</v>
      </c>
      <c r="N155" s="73"/>
    </row>
    <row r="156" spans="1:14" s="74" customFormat="1" ht="25.5" x14ac:dyDescent="0.2">
      <c r="A156" s="25"/>
      <c r="B156" s="18">
        <v>7</v>
      </c>
      <c r="C156" s="19" t="s">
        <v>8599</v>
      </c>
      <c r="D156" s="302" t="s">
        <v>1753</v>
      </c>
      <c r="E156" s="21"/>
      <c r="F156" s="21" t="s">
        <v>8580</v>
      </c>
      <c r="G156" s="22"/>
      <c r="H156" s="283">
        <v>1082000</v>
      </c>
      <c r="I156" s="373"/>
      <c r="J156" s="494">
        <f t="shared" si="8"/>
        <v>403786200</v>
      </c>
      <c r="L156" s="246">
        <f t="shared" si="6"/>
        <v>1082000</v>
      </c>
      <c r="M156" s="67" t="s">
        <v>1715</v>
      </c>
      <c r="N156" s="73"/>
    </row>
    <row r="157" spans="1:14" s="74" customFormat="1" ht="25.5" x14ac:dyDescent="0.2">
      <c r="A157" s="25"/>
      <c r="B157" s="18">
        <v>7</v>
      </c>
      <c r="C157" s="19" t="s">
        <v>8612</v>
      </c>
      <c r="D157" s="302" t="s">
        <v>1753</v>
      </c>
      <c r="E157" s="21"/>
      <c r="F157" s="21" t="s">
        <v>8581</v>
      </c>
      <c r="G157" s="22"/>
      <c r="H157" s="283">
        <v>541000</v>
      </c>
      <c r="I157" s="374"/>
      <c r="J157" s="494">
        <f>+J156+H157</f>
        <v>404327200</v>
      </c>
      <c r="K157" s="263"/>
      <c r="L157" s="246">
        <f>+H157</f>
        <v>541000</v>
      </c>
      <c r="M157" s="224" t="s">
        <v>3753</v>
      </c>
      <c r="N157" s="73"/>
    </row>
    <row r="158" spans="1:14" s="74" customFormat="1" ht="25.5" x14ac:dyDescent="0.2">
      <c r="A158" s="25"/>
      <c r="B158" s="18">
        <v>7</v>
      </c>
      <c r="C158" s="19" t="s">
        <v>8613</v>
      </c>
      <c r="D158" s="302" t="s">
        <v>1244</v>
      </c>
      <c r="E158" s="21"/>
      <c r="F158" s="21" t="s">
        <v>8600</v>
      </c>
      <c r="G158" s="22"/>
      <c r="H158" s="283">
        <v>1900000</v>
      </c>
      <c r="I158" s="374"/>
      <c r="J158" s="494">
        <f t="shared" ref="J158:J171" si="9">+J157+H158</f>
        <v>406227200</v>
      </c>
      <c r="K158" s="263"/>
      <c r="L158" s="246">
        <f t="shared" ref="L158:L163" si="10">+H158</f>
        <v>1900000</v>
      </c>
      <c r="M158" s="224" t="s">
        <v>5829</v>
      </c>
      <c r="N158" s="73"/>
    </row>
    <row r="159" spans="1:14" s="74" customFormat="1" ht="25.5" x14ac:dyDescent="0.2">
      <c r="A159" s="25"/>
      <c r="B159" s="18">
        <v>7</v>
      </c>
      <c r="C159" s="19" t="s">
        <v>8614</v>
      </c>
      <c r="D159" s="302" t="s">
        <v>7000</v>
      </c>
      <c r="E159" s="21"/>
      <c r="F159" s="21" t="s">
        <v>8601</v>
      </c>
      <c r="G159" s="22"/>
      <c r="H159" s="283">
        <v>1000000</v>
      </c>
      <c r="I159" s="374"/>
      <c r="J159" s="494">
        <f t="shared" si="9"/>
        <v>407227200</v>
      </c>
      <c r="K159" s="263"/>
      <c r="L159" s="246">
        <f t="shared" si="10"/>
        <v>1000000</v>
      </c>
      <c r="M159" s="224" t="s">
        <v>2878</v>
      </c>
      <c r="N159" s="73"/>
    </row>
    <row r="160" spans="1:14" s="74" customFormat="1" ht="25.5" x14ac:dyDescent="0.2">
      <c r="A160" s="25"/>
      <c r="B160" s="18">
        <v>7</v>
      </c>
      <c r="C160" s="19" t="s">
        <v>8615</v>
      </c>
      <c r="D160" s="302" t="s">
        <v>1244</v>
      </c>
      <c r="E160" s="21"/>
      <c r="F160" s="21" t="s">
        <v>8602</v>
      </c>
      <c r="G160" s="22"/>
      <c r="H160" s="407">
        <v>890000</v>
      </c>
      <c r="I160" s="374"/>
      <c r="J160" s="494">
        <f t="shared" si="9"/>
        <v>408117200</v>
      </c>
      <c r="K160" s="263"/>
      <c r="L160" s="246">
        <f t="shared" si="10"/>
        <v>890000</v>
      </c>
      <c r="M160" s="224" t="s">
        <v>4091</v>
      </c>
      <c r="N160" s="73"/>
    </row>
    <row r="161" spans="1:14" s="74" customFormat="1" ht="25.5" x14ac:dyDescent="0.2">
      <c r="A161" s="25"/>
      <c r="B161" s="18">
        <v>7</v>
      </c>
      <c r="C161" s="19" t="s">
        <v>8616</v>
      </c>
      <c r="D161" s="302" t="s">
        <v>5385</v>
      </c>
      <c r="E161" s="21"/>
      <c r="F161" s="21" t="s">
        <v>8603</v>
      </c>
      <c r="G161" s="22"/>
      <c r="H161" s="407">
        <v>500000</v>
      </c>
      <c r="I161" s="374"/>
      <c r="J161" s="494">
        <f t="shared" si="9"/>
        <v>408617200</v>
      </c>
      <c r="K161" s="263"/>
      <c r="L161" s="246">
        <f t="shared" si="10"/>
        <v>500000</v>
      </c>
      <c r="M161" s="224" t="s">
        <v>8617</v>
      </c>
      <c r="N161" s="73"/>
    </row>
    <row r="162" spans="1:14" s="74" customFormat="1" ht="25.5" x14ac:dyDescent="0.2">
      <c r="A162" s="25"/>
      <c r="B162" s="18">
        <v>7</v>
      </c>
      <c r="C162" s="19" t="s">
        <v>8618</v>
      </c>
      <c r="D162" s="302" t="s">
        <v>5931</v>
      </c>
      <c r="E162" s="21"/>
      <c r="F162" s="21" t="s">
        <v>8604</v>
      </c>
      <c r="G162" s="22"/>
      <c r="H162" s="407">
        <v>900000</v>
      </c>
      <c r="I162" s="374"/>
      <c r="J162" s="494">
        <f t="shared" si="9"/>
        <v>409517200</v>
      </c>
      <c r="K162" s="35"/>
      <c r="L162" s="246">
        <f t="shared" si="10"/>
        <v>900000</v>
      </c>
      <c r="M162" s="224" t="s">
        <v>6703</v>
      </c>
      <c r="N162" s="73"/>
    </row>
    <row r="163" spans="1:14" s="74" customFormat="1" ht="25.5" x14ac:dyDescent="0.2">
      <c r="A163" s="237"/>
      <c r="B163" s="18">
        <v>7</v>
      </c>
      <c r="C163" s="19" t="s">
        <v>8619</v>
      </c>
      <c r="D163" s="302" t="s">
        <v>1244</v>
      </c>
      <c r="E163" s="21"/>
      <c r="F163" s="21" t="s">
        <v>8605</v>
      </c>
      <c r="G163" s="22"/>
      <c r="H163" s="283">
        <v>800000</v>
      </c>
      <c r="I163" s="374"/>
      <c r="J163" s="494">
        <f t="shared" si="9"/>
        <v>410317200</v>
      </c>
      <c r="K163" s="35"/>
      <c r="L163" s="246">
        <f t="shared" si="10"/>
        <v>800000</v>
      </c>
      <c r="M163" s="399" t="s">
        <v>8620</v>
      </c>
      <c r="N163" s="73"/>
    </row>
    <row r="164" spans="1:14" s="74" customFormat="1" ht="25.5" x14ac:dyDescent="0.2">
      <c r="A164" s="237"/>
      <c r="B164" s="18">
        <v>7</v>
      </c>
      <c r="C164" s="19" t="s">
        <v>8625</v>
      </c>
      <c r="D164" s="302" t="s">
        <v>6084</v>
      </c>
      <c r="E164" s="84"/>
      <c r="F164" s="21" t="s">
        <v>8606</v>
      </c>
      <c r="G164" s="238"/>
      <c r="H164" s="407">
        <v>1020000</v>
      </c>
      <c r="I164" s="374"/>
      <c r="J164" s="494">
        <f t="shared" si="9"/>
        <v>411337200</v>
      </c>
      <c r="K164" s="35"/>
      <c r="L164" s="246">
        <f>+H164</f>
        <v>1020000</v>
      </c>
      <c r="M164" s="399" t="s">
        <v>4742</v>
      </c>
      <c r="N164" s="73"/>
    </row>
    <row r="165" spans="1:14" s="74" customFormat="1" ht="25.5" x14ac:dyDescent="0.2">
      <c r="A165" s="237"/>
      <c r="B165" s="18">
        <v>7</v>
      </c>
      <c r="C165" s="19" t="s">
        <v>8626</v>
      </c>
      <c r="D165" s="302" t="s">
        <v>7000</v>
      </c>
      <c r="E165" s="84"/>
      <c r="F165" s="21" t="s">
        <v>8607</v>
      </c>
      <c r="G165" s="238"/>
      <c r="H165" s="407">
        <v>4000000</v>
      </c>
      <c r="I165" s="374"/>
      <c r="J165" s="494">
        <f t="shared" si="9"/>
        <v>415337200</v>
      </c>
      <c r="K165" s="35"/>
      <c r="L165" s="246">
        <f t="shared" ref="L165:L192" si="11">+H165</f>
        <v>4000000</v>
      </c>
      <c r="M165" s="399" t="s">
        <v>8627</v>
      </c>
      <c r="N165" s="73"/>
    </row>
    <row r="166" spans="1:14" s="38" customFormat="1" ht="25.5" x14ac:dyDescent="0.2">
      <c r="A166" s="81"/>
      <c r="B166" s="18">
        <v>7</v>
      </c>
      <c r="C166" s="77" t="s">
        <v>8628</v>
      </c>
      <c r="D166" s="302" t="s">
        <v>6084</v>
      </c>
      <c r="E166" s="84"/>
      <c r="F166" s="21" t="s">
        <v>8608</v>
      </c>
      <c r="G166" s="84"/>
      <c r="H166" s="407">
        <v>1000000</v>
      </c>
      <c r="I166" s="375"/>
      <c r="J166" s="494">
        <f t="shared" si="9"/>
        <v>416337200</v>
      </c>
      <c r="K166" s="80"/>
      <c r="L166" s="246">
        <f t="shared" si="11"/>
        <v>1000000</v>
      </c>
      <c r="M166" s="400" t="s">
        <v>8629</v>
      </c>
    </row>
    <row r="167" spans="1:14" s="38" customFormat="1" ht="25.5" x14ac:dyDescent="0.2">
      <c r="A167" s="81"/>
      <c r="B167" s="18">
        <v>7</v>
      </c>
      <c r="C167" s="77" t="s">
        <v>8630</v>
      </c>
      <c r="D167" s="302" t="s">
        <v>1244</v>
      </c>
      <c r="E167" s="84"/>
      <c r="F167" s="21" t="s">
        <v>8609</v>
      </c>
      <c r="G167" s="84"/>
      <c r="H167" s="407">
        <v>800000</v>
      </c>
      <c r="I167" s="375"/>
      <c r="J167" s="494">
        <f t="shared" si="9"/>
        <v>417137200</v>
      </c>
      <c r="K167" s="80"/>
      <c r="L167" s="246">
        <f t="shared" si="11"/>
        <v>800000</v>
      </c>
      <c r="M167" s="400" t="s">
        <v>3621</v>
      </c>
    </row>
    <row r="168" spans="1:14" s="38" customFormat="1" ht="25.5" x14ac:dyDescent="0.2">
      <c r="A168" s="81"/>
      <c r="B168" s="18">
        <v>7</v>
      </c>
      <c r="C168" s="77" t="s">
        <v>8631</v>
      </c>
      <c r="D168" s="302" t="s">
        <v>6084</v>
      </c>
      <c r="E168" s="84"/>
      <c r="F168" s="21" t="s">
        <v>8621</v>
      </c>
      <c r="G168" s="84"/>
      <c r="H168" s="407">
        <v>750000</v>
      </c>
      <c r="I168" s="375"/>
      <c r="J168" s="494">
        <f t="shared" si="9"/>
        <v>417887200</v>
      </c>
      <c r="K168" s="80"/>
      <c r="L168" s="246">
        <f t="shared" si="11"/>
        <v>750000</v>
      </c>
      <c r="M168" s="400" t="s">
        <v>6349</v>
      </c>
    </row>
    <row r="169" spans="1:14" s="38" customFormat="1" ht="25.5" x14ac:dyDescent="0.2">
      <c r="A169" s="81"/>
      <c r="B169" s="18">
        <v>7</v>
      </c>
      <c r="C169" s="77" t="s">
        <v>8632</v>
      </c>
      <c r="D169" s="302" t="s">
        <v>6084</v>
      </c>
      <c r="E169" s="21"/>
      <c r="F169" s="21" t="s">
        <v>8622</v>
      </c>
      <c r="G169" s="84"/>
      <c r="H169" s="407">
        <v>850000</v>
      </c>
      <c r="I169" s="375"/>
      <c r="J169" s="494">
        <f t="shared" si="9"/>
        <v>418737200</v>
      </c>
      <c r="K169" s="80"/>
      <c r="L169" s="246">
        <f t="shared" si="11"/>
        <v>850000</v>
      </c>
      <c r="M169" s="400" t="s">
        <v>8633</v>
      </c>
    </row>
    <row r="170" spans="1:14" s="38" customFormat="1" ht="25.5" x14ac:dyDescent="0.2">
      <c r="A170" s="81"/>
      <c r="B170" s="18">
        <v>7</v>
      </c>
      <c r="C170" s="77" t="s">
        <v>8634</v>
      </c>
      <c r="D170" s="302" t="s">
        <v>7468</v>
      </c>
      <c r="E170" s="21"/>
      <c r="F170" s="21" t="s">
        <v>8623</v>
      </c>
      <c r="G170" s="84"/>
      <c r="H170" s="407">
        <v>5000000</v>
      </c>
      <c r="I170" s="375"/>
      <c r="J170" s="494">
        <f t="shared" si="9"/>
        <v>423737200</v>
      </c>
      <c r="K170" s="80"/>
      <c r="L170" s="246">
        <f t="shared" si="11"/>
        <v>5000000</v>
      </c>
      <c r="M170" s="400" t="s">
        <v>8635</v>
      </c>
    </row>
    <row r="171" spans="1:14" s="38" customFormat="1" ht="25.5" x14ac:dyDescent="0.2">
      <c r="A171" s="81"/>
      <c r="B171" s="18">
        <v>7</v>
      </c>
      <c r="C171" s="77" t="s">
        <v>8636</v>
      </c>
      <c r="D171" s="302" t="s">
        <v>1244</v>
      </c>
      <c r="E171" s="21"/>
      <c r="F171" s="21" t="s">
        <v>8624</v>
      </c>
      <c r="G171" s="84"/>
      <c r="H171" s="407">
        <v>1150000</v>
      </c>
      <c r="I171" s="375"/>
      <c r="J171" s="494">
        <f t="shared" si="9"/>
        <v>424887200</v>
      </c>
      <c r="K171" s="80"/>
      <c r="L171" s="246">
        <f t="shared" si="11"/>
        <v>1150000</v>
      </c>
      <c r="M171" s="400" t="s">
        <v>8637</v>
      </c>
    </row>
    <row r="172" spans="1:14" s="38" customFormat="1" ht="38.25" x14ac:dyDescent="0.2">
      <c r="A172" s="81"/>
      <c r="B172" s="243">
        <v>7</v>
      </c>
      <c r="C172" s="83" t="s">
        <v>8610</v>
      </c>
      <c r="D172" s="244"/>
      <c r="E172" s="84"/>
      <c r="F172" s="84" t="s">
        <v>9402</v>
      </c>
      <c r="G172" s="84"/>
      <c r="H172" s="282"/>
      <c r="I172" s="375">
        <v>15206000</v>
      </c>
      <c r="J172" s="494">
        <f>+J171-I172</f>
        <v>409681200</v>
      </c>
      <c r="K172" s="80" t="s">
        <v>5332</v>
      </c>
      <c r="L172" s="246">
        <f>-I172</f>
        <v>-15206000</v>
      </c>
      <c r="M172" s="400" t="s">
        <v>141</v>
      </c>
    </row>
    <row r="173" spans="1:14" s="38" customFormat="1" ht="25.5" x14ac:dyDescent="0.2">
      <c r="A173" s="81"/>
      <c r="B173" s="243">
        <v>7</v>
      </c>
      <c r="C173" s="83" t="s">
        <v>8611</v>
      </c>
      <c r="D173" s="244"/>
      <c r="E173" s="84"/>
      <c r="F173" s="84" t="s">
        <v>9403</v>
      </c>
      <c r="G173" s="84"/>
      <c r="H173" s="282"/>
      <c r="I173" s="375">
        <v>5706400</v>
      </c>
      <c r="J173" s="494">
        <f>+J172-I173</f>
        <v>403974800</v>
      </c>
      <c r="K173" s="80" t="s">
        <v>5876</v>
      </c>
      <c r="L173" s="246">
        <f>-I173</f>
        <v>-5706400</v>
      </c>
      <c r="M173" s="400" t="s">
        <v>3884</v>
      </c>
    </row>
    <row r="174" spans="1:14" s="38" customFormat="1" ht="25.5" x14ac:dyDescent="0.2">
      <c r="A174" s="81"/>
      <c r="B174" s="243">
        <v>7</v>
      </c>
      <c r="C174" s="83" t="s">
        <v>696</v>
      </c>
      <c r="D174" s="302"/>
      <c r="E174" s="21"/>
      <c r="F174" s="84" t="s">
        <v>9404</v>
      </c>
      <c r="G174" s="84"/>
      <c r="H174" s="283"/>
      <c r="I174" s="375">
        <v>102000</v>
      </c>
      <c r="J174" s="494">
        <f>+J173-I174</f>
        <v>403872800</v>
      </c>
      <c r="K174" s="80" t="s">
        <v>5876</v>
      </c>
      <c r="L174" s="246">
        <f>-I174</f>
        <v>-102000</v>
      </c>
      <c r="M174" s="400" t="s">
        <v>4152</v>
      </c>
    </row>
    <row r="175" spans="1:14" s="38" customFormat="1" ht="25.5" x14ac:dyDescent="0.2">
      <c r="A175" s="81"/>
      <c r="B175" s="243">
        <v>7</v>
      </c>
      <c r="C175" s="83" t="s">
        <v>8638</v>
      </c>
      <c r="D175" s="301"/>
      <c r="E175" s="13"/>
      <c r="F175" s="84" t="s">
        <v>9405</v>
      </c>
      <c r="G175" s="84"/>
      <c r="H175" s="283"/>
      <c r="I175" s="125">
        <v>8000000</v>
      </c>
      <c r="J175" s="494">
        <f>+J174-I175</f>
        <v>395872800</v>
      </c>
      <c r="K175" s="80" t="s">
        <v>5332</v>
      </c>
      <c r="L175" s="246">
        <f>-I175</f>
        <v>-8000000</v>
      </c>
      <c r="M175" s="347" t="s">
        <v>141</v>
      </c>
    </row>
    <row r="176" spans="1:14" s="38" customFormat="1" ht="25.5" x14ac:dyDescent="0.2">
      <c r="A176" s="81"/>
      <c r="B176" s="18">
        <v>8</v>
      </c>
      <c r="C176" s="187" t="s">
        <v>8644</v>
      </c>
      <c r="D176" s="301" t="s">
        <v>1385</v>
      </c>
      <c r="E176" s="13"/>
      <c r="F176" s="21" t="s">
        <v>8639</v>
      </c>
      <c r="G176" s="84"/>
      <c r="H176" s="407">
        <v>300000</v>
      </c>
      <c r="I176" s="125"/>
      <c r="J176" s="494">
        <f t="shared" ref="J176:J181" si="12">+J175+H176</f>
        <v>396172800</v>
      </c>
      <c r="K176" s="80"/>
      <c r="L176" s="246">
        <f t="shared" si="11"/>
        <v>300000</v>
      </c>
      <c r="M176" s="347" t="s">
        <v>8645</v>
      </c>
    </row>
    <row r="177" spans="1:17" s="38" customFormat="1" ht="25.5" x14ac:dyDescent="0.2">
      <c r="A177" s="75"/>
      <c r="B177" s="18">
        <v>8</v>
      </c>
      <c r="C177" s="187" t="s">
        <v>8646</v>
      </c>
      <c r="D177" s="301" t="s">
        <v>5931</v>
      </c>
      <c r="E177" s="13"/>
      <c r="F177" s="21" t="s">
        <v>8640</v>
      </c>
      <c r="G177" s="84"/>
      <c r="H177" s="407">
        <v>700000</v>
      </c>
      <c r="I177" s="312"/>
      <c r="J177" s="494">
        <f t="shared" si="12"/>
        <v>396872800</v>
      </c>
      <c r="K177" s="80"/>
      <c r="L177" s="246">
        <f t="shared" si="11"/>
        <v>700000</v>
      </c>
      <c r="M177" s="347" t="s">
        <v>5513</v>
      </c>
    </row>
    <row r="178" spans="1:17" s="38" customFormat="1" ht="25.5" x14ac:dyDescent="0.2">
      <c r="A178" s="75"/>
      <c r="B178" s="18">
        <v>8</v>
      </c>
      <c r="C178" s="187" t="s">
        <v>7944</v>
      </c>
      <c r="D178" s="301" t="s">
        <v>1219</v>
      </c>
      <c r="E178" s="13"/>
      <c r="F178" s="21" t="s">
        <v>8641</v>
      </c>
      <c r="G178" s="84"/>
      <c r="H178" s="407">
        <v>3500000</v>
      </c>
      <c r="I178" s="312"/>
      <c r="J178" s="494">
        <f t="shared" si="12"/>
        <v>400372800</v>
      </c>
      <c r="K178" s="80"/>
      <c r="L178" s="246">
        <f t="shared" si="11"/>
        <v>3500000</v>
      </c>
      <c r="M178" s="401" t="s">
        <v>6068</v>
      </c>
    </row>
    <row r="179" spans="1:17" s="38" customFormat="1" ht="25.5" x14ac:dyDescent="0.2">
      <c r="A179" s="75"/>
      <c r="B179" s="18">
        <v>8</v>
      </c>
      <c r="C179" s="187" t="s">
        <v>7944</v>
      </c>
      <c r="D179" s="301" t="s">
        <v>1219</v>
      </c>
      <c r="E179" s="21"/>
      <c r="F179" s="21" t="s">
        <v>8642</v>
      </c>
      <c r="G179" s="21"/>
      <c r="H179" s="407">
        <v>1000000</v>
      </c>
      <c r="I179" s="136"/>
      <c r="J179" s="494">
        <f t="shared" si="12"/>
        <v>401372800</v>
      </c>
      <c r="K179" s="80"/>
      <c r="L179" s="246">
        <f t="shared" si="11"/>
        <v>1000000</v>
      </c>
      <c r="M179" s="401" t="s">
        <v>6068</v>
      </c>
    </row>
    <row r="180" spans="1:17" s="38" customFormat="1" ht="25.5" x14ac:dyDescent="0.2">
      <c r="A180" s="75"/>
      <c r="B180" s="18">
        <v>8</v>
      </c>
      <c r="C180" s="77" t="s">
        <v>8647</v>
      </c>
      <c r="D180" s="21" t="s">
        <v>1244</v>
      </c>
      <c r="E180" s="21"/>
      <c r="F180" s="21" t="s">
        <v>8643</v>
      </c>
      <c r="G180" s="21"/>
      <c r="H180" s="407">
        <v>250000</v>
      </c>
      <c r="I180" s="136"/>
      <c r="J180" s="494">
        <f t="shared" si="12"/>
        <v>401622800</v>
      </c>
      <c r="K180" s="80"/>
      <c r="L180" s="246">
        <f t="shared" si="11"/>
        <v>250000</v>
      </c>
      <c r="M180" s="401" t="s">
        <v>2903</v>
      </c>
    </row>
    <row r="181" spans="1:17" s="91" customFormat="1" ht="25.5" x14ac:dyDescent="0.2">
      <c r="A181" s="81"/>
      <c r="B181" s="18">
        <v>8</v>
      </c>
      <c r="C181" s="77" t="s">
        <v>8072</v>
      </c>
      <c r="D181" s="21" t="s">
        <v>5931</v>
      </c>
      <c r="E181" s="21"/>
      <c r="F181" s="21" t="s">
        <v>8648</v>
      </c>
      <c r="G181" s="21"/>
      <c r="H181" s="407">
        <v>875000</v>
      </c>
      <c r="I181" s="380"/>
      <c r="J181" s="494">
        <f t="shared" si="12"/>
        <v>402497800</v>
      </c>
      <c r="K181" s="87"/>
      <c r="L181" s="246">
        <f t="shared" si="11"/>
        <v>875000</v>
      </c>
      <c r="M181" s="402" t="s">
        <v>3119</v>
      </c>
      <c r="N181" s="90"/>
    </row>
    <row r="182" spans="1:17" s="91" customFormat="1" ht="25.5" x14ac:dyDescent="0.2">
      <c r="A182" s="81"/>
      <c r="B182" s="18">
        <v>8</v>
      </c>
      <c r="C182" s="77" t="s">
        <v>8660</v>
      </c>
      <c r="D182" s="21" t="s">
        <v>1753</v>
      </c>
      <c r="E182" s="21"/>
      <c r="F182" s="21" t="s">
        <v>8649</v>
      </c>
      <c r="G182" s="21"/>
      <c r="H182" s="407">
        <v>2400000</v>
      </c>
      <c r="I182" s="380"/>
      <c r="J182" s="494">
        <f t="shared" ref="J182:J192" si="13">+J181+H182</f>
        <v>404897800</v>
      </c>
      <c r="K182" s="87"/>
      <c r="L182" s="246">
        <f t="shared" si="11"/>
        <v>2400000</v>
      </c>
      <c r="M182" s="402" t="s">
        <v>5423</v>
      </c>
      <c r="N182" s="90"/>
    </row>
    <row r="183" spans="1:17" s="91" customFormat="1" ht="25.5" x14ac:dyDescent="0.2">
      <c r="A183" s="81"/>
      <c r="B183" s="18">
        <v>8</v>
      </c>
      <c r="C183" s="77" t="s">
        <v>8661</v>
      </c>
      <c r="D183" s="21" t="s">
        <v>5931</v>
      </c>
      <c r="E183" s="21"/>
      <c r="F183" s="21" t="s">
        <v>8650</v>
      </c>
      <c r="G183" s="21"/>
      <c r="H183" s="407">
        <v>1000000</v>
      </c>
      <c r="I183" s="380"/>
      <c r="J183" s="494">
        <f t="shared" si="13"/>
        <v>405897800</v>
      </c>
      <c r="K183" s="87"/>
      <c r="L183" s="246">
        <f t="shared" si="11"/>
        <v>1000000</v>
      </c>
      <c r="M183" s="402" t="s">
        <v>8662</v>
      </c>
      <c r="N183" s="90"/>
    </row>
    <row r="184" spans="1:17" s="91" customFormat="1" ht="25.5" x14ac:dyDescent="0.2">
      <c r="A184" s="81"/>
      <c r="B184" s="18">
        <v>8</v>
      </c>
      <c r="C184" s="77" t="s">
        <v>8663</v>
      </c>
      <c r="D184" s="21" t="s">
        <v>1244</v>
      </c>
      <c r="E184" s="21"/>
      <c r="F184" s="21" t="s">
        <v>8651</v>
      </c>
      <c r="G184" s="21"/>
      <c r="H184" s="273">
        <v>540000</v>
      </c>
      <c r="I184" s="380"/>
      <c r="J184" s="494">
        <f t="shared" si="13"/>
        <v>406437800</v>
      </c>
      <c r="K184" s="87"/>
      <c r="L184" s="246">
        <f t="shared" si="11"/>
        <v>540000</v>
      </c>
      <c r="M184" s="402" t="s">
        <v>3732</v>
      </c>
      <c r="N184" s="90"/>
    </row>
    <row r="185" spans="1:17" s="91" customFormat="1" ht="25.5" x14ac:dyDescent="0.2">
      <c r="A185" s="81"/>
      <c r="B185" s="18">
        <v>8</v>
      </c>
      <c r="C185" s="77" t="s">
        <v>8664</v>
      </c>
      <c r="D185" s="21" t="s">
        <v>1244</v>
      </c>
      <c r="E185" s="21"/>
      <c r="F185" s="21" t="s">
        <v>8652</v>
      </c>
      <c r="G185" s="21"/>
      <c r="H185" s="273">
        <v>1800000</v>
      </c>
      <c r="I185" s="380"/>
      <c r="J185" s="494">
        <f t="shared" si="13"/>
        <v>408237800</v>
      </c>
      <c r="K185" s="87"/>
      <c r="L185" s="246">
        <f t="shared" si="11"/>
        <v>1800000</v>
      </c>
      <c r="M185" s="402" t="s">
        <v>3188</v>
      </c>
      <c r="N185" s="90"/>
    </row>
    <row r="186" spans="1:17" s="91" customFormat="1" ht="25.5" x14ac:dyDescent="0.2">
      <c r="A186" s="81"/>
      <c r="B186" s="18">
        <v>8</v>
      </c>
      <c r="C186" s="77" t="s">
        <v>8667</v>
      </c>
      <c r="D186" s="21" t="s">
        <v>6082</v>
      </c>
      <c r="E186" s="21"/>
      <c r="F186" s="21" t="s">
        <v>8653</v>
      </c>
      <c r="G186" s="21"/>
      <c r="H186" s="283">
        <v>1020000</v>
      </c>
      <c r="I186" s="380"/>
      <c r="J186" s="494">
        <f t="shared" si="13"/>
        <v>409257800</v>
      </c>
      <c r="K186" s="87"/>
      <c r="L186" s="246">
        <f t="shared" si="11"/>
        <v>1020000</v>
      </c>
      <c r="M186" s="402" t="s">
        <v>7680</v>
      </c>
      <c r="N186" s="90"/>
    </row>
    <row r="187" spans="1:17" s="91" customFormat="1" ht="25.5" x14ac:dyDescent="0.2">
      <c r="A187" s="92"/>
      <c r="B187" s="18">
        <v>8</v>
      </c>
      <c r="C187" s="113" t="s">
        <v>8616</v>
      </c>
      <c r="D187" s="21" t="s">
        <v>5385</v>
      </c>
      <c r="E187" s="21"/>
      <c r="F187" s="21" t="s">
        <v>8654</v>
      </c>
      <c r="G187" s="106"/>
      <c r="H187" s="283">
        <v>500000</v>
      </c>
      <c r="I187" s="380"/>
      <c r="J187" s="494">
        <f t="shared" si="13"/>
        <v>409757800</v>
      </c>
      <c r="K187" s="87"/>
      <c r="L187" s="246">
        <f t="shared" si="11"/>
        <v>500000</v>
      </c>
      <c r="M187" s="402" t="s">
        <v>8617</v>
      </c>
      <c r="N187" s="90"/>
    </row>
    <row r="188" spans="1:17" s="96" customFormat="1" ht="25.5" x14ac:dyDescent="0.2">
      <c r="A188" s="81"/>
      <c r="B188" s="18">
        <v>8</v>
      </c>
      <c r="C188" s="19" t="s">
        <v>8668</v>
      </c>
      <c r="D188" s="7" t="s">
        <v>6082</v>
      </c>
      <c r="E188" s="21"/>
      <c r="F188" s="21" t="s">
        <v>8655</v>
      </c>
      <c r="G188" s="114"/>
      <c r="H188" s="283">
        <v>3000000</v>
      </c>
      <c r="I188" s="376"/>
      <c r="J188" s="494">
        <f t="shared" si="13"/>
        <v>412757800</v>
      </c>
      <c r="K188" s="87"/>
      <c r="L188" s="246">
        <f t="shared" si="11"/>
        <v>3000000</v>
      </c>
      <c r="M188" s="108" t="s">
        <v>8669</v>
      </c>
      <c r="N188" s="97"/>
      <c r="O188" s="98"/>
      <c r="P188" s="98"/>
      <c r="Q188" s="99"/>
    </row>
    <row r="189" spans="1:17" s="91" customFormat="1" ht="25.5" x14ac:dyDescent="0.2">
      <c r="A189" s="100"/>
      <c r="B189" s="18">
        <v>8</v>
      </c>
      <c r="C189" s="119" t="s">
        <v>8670</v>
      </c>
      <c r="D189" s="7" t="s">
        <v>1594</v>
      </c>
      <c r="E189" s="21"/>
      <c r="F189" s="21" t="s">
        <v>8656</v>
      </c>
      <c r="G189" s="120"/>
      <c r="H189" s="283">
        <v>2700000</v>
      </c>
      <c r="I189" s="380"/>
      <c r="J189" s="494">
        <f t="shared" si="13"/>
        <v>415457800</v>
      </c>
      <c r="K189" s="87"/>
      <c r="L189" s="246">
        <f t="shared" si="11"/>
        <v>2700000</v>
      </c>
      <c r="M189" s="402" t="s">
        <v>8088</v>
      </c>
      <c r="N189" s="102"/>
      <c r="O189" s="103"/>
      <c r="P189" s="103"/>
    </row>
    <row r="190" spans="1:17" s="91" customFormat="1" ht="25.5" x14ac:dyDescent="0.2">
      <c r="A190" s="81"/>
      <c r="B190" s="18">
        <v>8</v>
      </c>
      <c r="C190" s="77" t="s">
        <v>8485</v>
      </c>
      <c r="D190" s="7" t="s">
        <v>3118</v>
      </c>
      <c r="E190" s="21"/>
      <c r="F190" s="21" t="s">
        <v>8657</v>
      </c>
      <c r="G190" s="21"/>
      <c r="H190" s="283">
        <v>3000000</v>
      </c>
      <c r="I190" s="380"/>
      <c r="J190" s="494">
        <f t="shared" si="13"/>
        <v>418457800</v>
      </c>
      <c r="K190" s="87"/>
      <c r="L190" s="246">
        <f t="shared" si="11"/>
        <v>3000000</v>
      </c>
      <c r="M190" s="402" t="s">
        <v>8486</v>
      </c>
      <c r="N190" s="90"/>
    </row>
    <row r="191" spans="1:17" s="91" customFormat="1" ht="25.5" x14ac:dyDescent="0.2">
      <c r="A191" s="81"/>
      <c r="B191" s="18">
        <v>8</v>
      </c>
      <c r="C191" s="77" t="s">
        <v>1967</v>
      </c>
      <c r="D191" s="7" t="s">
        <v>1244</v>
      </c>
      <c r="E191" s="21"/>
      <c r="F191" s="21" t="s">
        <v>8658</v>
      </c>
      <c r="G191" s="21"/>
      <c r="H191" s="283">
        <v>850000</v>
      </c>
      <c r="I191" s="380"/>
      <c r="J191" s="494">
        <f t="shared" si="13"/>
        <v>419307800</v>
      </c>
      <c r="K191" s="87"/>
      <c r="L191" s="246">
        <f t="shared" si="11"/>
        <v>850000</v>
      </c>
      <c r="M191" s="402" t="s">
        <v>3546</v>
      </c>
      <c r="N191" s="90"/>
    </row>
    <row r="192" spans="1:17" s="91" customFormat="1" ht="25.5" x14ac:dyDescent="0.2">
      <c r="A192" s="81"/>
      <c r="B192" s="18">
        <v>8</v>
      </c>
      <c r="C192" s="77" t="s">
        <v>8673</v>
      </c>
      <c r="D192" s="21" t="s">
        <v>4490</v>
      </c>
      <c r="E192" s="21"/>
      <c r="F192" s="21" t="s">
        <v>8659</v>
      </c>
      <c r="G192" s="21"/>
      <c r="H192" s="283">
        <v>800000</v>
      </c>
      <c r="I192" s="380"/>
      <c r="J192" s="494">
        <f t="shared" si="13"/>
        <v>420107800</v>
      </c>
      <c r="K192" s="87"/>
      <c r="L192" s="246">
        <f t="shared" si="11"/>
        <v>800000</v>
      </c>
      <c r="M192" s="402" t="s">
        <v>5432</v>
      </c>
      <c r="N192" s="90"/>
    </row>
    <row r="193" spans="1:13" ht="25.5" x14ac:dyDescent="0.2">
      <c r="A193" s="75"/>
      <c r="B193" s="243">
        <v>8</v>
      </c>
      <c r="C193" s="83" t="s">
        <v>8666</v>
      </c>
      <c r="D193" s="84"/>
      <c r="E193" s="84"/>
      <c r="F193" s="84" t="s">
        <v>9406</v>
      </c>
      <c r="G193" s="84"/>
      <c r="H193" s="472"/>
      <c r="I193" s="245">
        <v>542000</v>
      </c>
      <c r="J193" s="494">
        <f>+J192-I193</f>
        <v>419565800</v>
      </c>
      <c r="K193" s="80" t="s">
        <v>5870</v>
      </c>
      <c r="L193" s="246">
        <f>-I193</f>
        <v>-542000</v>
      </c>
      <c r="M193" s="65" t="s">
        <v>1270</v>
      </c>
    </row>
    <row r="194" spans="1:13" ht="25.5" x14ac:dyDescent="0.2">
      <c r="A194" s="75"/>
      <c r="B194" s="243">
        <v>8</v>
      </c>
      <c r="C194" s="83" t="s">
        <v>8671</v>
      </c>
      <c r="D194" s="84"/>
      <c r="E194" s="84"/>
      <c r="F194" s="84" t="s">
        <v>9407</v>
      </c>
      <c r="G194" s="84"/>
      <c r="H194" s="472"/>
      <c r="I194" s="245">
        <v>280000</v>
      </c>
      <c r="J194" s="494">
        <f>+J193-I194</f>
        <v>419285800</v>
      </c>
      <c r="K194" s="80" t="s">
        <v>5870</v>
      </c>
      <c r="L194" s="246">
        <f>-I194</f>
        <v>-280000</v>
      </c>
      <c r="M194" s="65" t="s">
        <v>5258</v>
      </c>
    </row>
    <row r="195" spans="1:13" ht="25.5" x14ac:dyDescent="0.2">
      <c r="A195" s="75"/>
      <c r="B195" s="243">
        <v>8</v>
      </c>
      <c r="C195" s="83" t="s">
        <v>8672</v>
      </c>
      <c r="D195" s="84"/>
      <c r="E195" s="84"/>
      <c r="F195" s="84" t="s">
        <v>9408</v>
      </c>
      <c r="G195" s="84"/>
      <c r="H195" s="282"/>
      <c r="I195" s="245">
        <v>508600</v>
      </c>
      <c r="J195" s="494">
        <f>+J194-I195</f>
        <v>418777200</v>
      </c>
      <c r="K195" s="80" t="s">
        <v>6275</v>
      </c>
      <c r="L195" s="246">
        <f>-I195</f>
        <v>-508600</v>
      </c>
      <c r="M195" s="65" t="s">
        <v>148</v>
      </c>
    </row>
    <row r="196" spans="1:13" ht="25.5" x14ac:dyDescent="0.2">
      <c r="A196" s="75"/>
      <c r="B196" s="18">
        <v>9</v>
      </c>
      <c r="C196" s="77" t="s">
        <v>8690</v>
      </c>
      <c r="D196" s="21" t="s">
        <v>2653</v>
      </c>
      <c r="E196" s="21"/>
      <c r="F196" s="21" t="s">
        <v>8686</v>
      </c>
      <c r="G196" s="84"/>
      <c r="H196" s="407">
        <v>1000000</v>
      </c>
      <c r="I196" s="23"/>
      <c r="J196" s="494">
        <f>+J195+H196</f>
        <v>419777200</v>
      </c>
      <c r="K196" s="80"/>
      <c r="L196" s="246">
        <f t="shared" ref="L196:L206" si="14">+H196</f>
        <v>1000000</v>
      </c>
      <c r="M196" s="65" t="s">
        <v>8691</v>
      </c>
    </row>
    <row r="197" spans="1:13" ht="25.5" x14ac:dyDescent="0.2">
      <c r="A197" s="75"/>
      <c r="B197" s="18">
        <v>9</v>
      </c>
      <c r="C197" s="77" t="s">
        <v>8692</v>
      </c>
      <c r="D197" s="21" t="s">
        <v>3118</v>
      </c>
      <c r="E197" s="21"/>
      <c r="F197" s="21" t="s">
        <v>8687</v>
      </c>
      <c r="G197" s="84"/>
      <c r="H197" s="407">
        <v>5000000</v>
      </c>
      <c r="I197" s="23"/>
      <c r="J197" s="494">
        <f t="shared" ref="J197:J209" si="15">+J196+H197</f>
        <v>424777200</v>
      </c>
      <c r="K197" s="80"/>
      <c r="L197" s="246">
        <f t="shared" si="14"/>
        <v>5000000</v>
      </c>
      <c r="M197" s="65" t="s">
        <v>8693</v>
      </c>
    </row>
    <row r="198" spans="1:13" ht="25.5" x14ac:dyDescent="0.2">
      <c r="A198" s="75"/>
      <c r="B198" s="18">
        <v>9</v>
      </c>
      <c r="C198" s="77" t="s">
        <v>8694</v>
      </c>
      <c r="D198" s="21" t="s">
        <v>1594</v>
      </c>
      <c r="E198" s="21"/>
      <c r="F198" s="21" t="s">
        <v>8688</v>
      </c>
      <c r="G198" s="84"/>
      <c r="H198" s="407">
        <v>800000</v>
      </c>
      <c r="I198" s="23"/>
      <c r="J198" s="494">
        <f t="shared" si="15"/>
        <v>425577200</v>
      </c>
      <c r="K198" s="80"/>
      <c r="L198" s="246">
        <f t="shared" si="14"/>
        <v>800000</v>
      </c>
      <c r="M198" s="65" t="s">
        <v>2632</v>
      </c>
    </row>
    <row r="199" spans="1:13" ht="25.5" x14ac:dyDescent="0.2">
      <c r="A199" s="75"/>
      <c r="B199" s="18">
        <v>9</v>
      </c>
      <c r="C199" s="77" t="s">
        <v>8695</v>
      </c>
      <c r="D199" s="21" t="s">
        <v>6084</v>
      </c>
      <c r="E199" s="21"/>
      <c r="F199" s="21" t="s">
        <v>8689</v>
      </c>
      <c r="G199" s="84"/>
      <c r="H199" s="407">
        <v>900000</v>
      </c>
      <c r="I199" s="23"/>
      <c r="J199" s="494">
        <f t="shared" si="15"/>
        <v>426477200</v>
      </c>
      <c r="K199" s="80"/>
      <c r="L199" s="246">
        <f t="shared" si="14"/>
        <v>900000</v>
      </c>
      <c r="M199" s="65" t="s">
        <v>6479</v>
      </c>
    </row>
    <row r="200" spans="1:13" ht="25.5" x14ac:dyDescent="0.2">
      <c r="A200" s="75"/>
      <c r="B200" s="9">
        <v>9</v>
      </c>
      <c r="C200" s="187" t="s">
        <v>8696</v>
      </c>
      <c r="D200" s="13" t="s">
        <v>1251</v>
      </c>
      <c r="E200" s="84"/>
      <c r="F200" s="21" t="s">
        <v>8665</v>
      </c>
      <c r="G200" s="84"/>
      <c r="H200" s="407">
        <v>710000</v>
      </c>
      <c r="I200" s="245"/>
      <c r="J200" s="494">
        <f t="shared" si="15"/>
        <v>427187200</v>
      </c>
      <c r="K200" s="80"/>
      <c r="L200" s="246">
        <f t="shared" si="14"/>
        <v>710000</v>
      </c>
      <c r="M200" s="65" t="s">
        <v>1737</v>
      </c>
    </row>
    <row r="201" spans="1:13" ht="25.5" x14ac:dyDescent="0.2">
      <c r="A201" s="75"/>
      <c r="B201" s="9">
        <v>9</v>
      </c>
      <c r="C201" s="187" t="s">
        <v>8697</v>
      </c>
      <c r="D201" s="13" t="s">
        <v>5385</v>
      </c>
      <c r="E201" s="84"/>
      <c r="F201" s="21" t="s">
        <v>8674</v>
      </c>
      <c r="G201" s="84"/>
      <c r="H201" s="407">
        <v>4500000</v>
      </c>
      <c r="I201" s="245"/>
      <c r="J201" s="494">
        <f t="shared" si="15"/>
        <v>431687200</v>
      </c>
      <c r="K201" s="80"/>
      <c r="L201" s="246">
        <f t="shared" si="14"/>
        <v>4500000</v>
      </c>
      <c r="M201" s="65" t="s">
        <v>3491</v>
      </c>
    </row>
    <row r="202" spans="1:13" ht="25.5" x14ac:dyDescent="0.2">
      <c r="A202" s="75"/>
      <c r="B202" s="9">
        <v>9</v>
      </c>
      <c r="C202" s="77" t="s">
        <v>8698</v>
      </c>
      <c r="D202" s="21" t="s">
        <v>5931</v>
      </c>
      <c r="E202" s="84"/>
      <c r="F202" s="21" t="s">
        <v>8675</v>
      </c>
      <c r="G202" s="84"/>
      <c r="H202" s="407">
        <v>900000</v>
      </c>
      <c r="I202" s="245"/>
      <c r="J202" s="494">
        <f t="shared" si="15"/>
        <v>432587200</v>
      </c>
      <c r="K202" s="80"/>
      <c r="L202" s="246">
        <f t="shared" si="14"/>
        <v>900000</v>
      </c>
      <c r="M202" s="65" t="s">
        <v>3467</v>
      </c>
    </row>
    <row r="203" spans="1:13" ht="25.5" x14ac:dyDescent="0.2">
      <c r="A203" s="75"/>
      <c r="B203" s="9">
        <v>9</v>
      </c>
      <c r="C203" s="77" t="s">
        <v>8699</v>
      </c>
      <c r="D203" s="21" t="s">
        <v>6084</v>
      </c>
      <c r="E203" s="84"/>
      <c r="F203" s="21" t="s">
        <v>8676</v>
      </c>
      <c r="G203" s="84"/>
      <c r="H203" s="407">
        <v>1200000</v>
      </c>
      <c r="I203" s="245"/>
      <c r="J203" s="494">
        <f t="shared" si="15"/>
        <v>433787200</v>
      </c>
      <c r="K203" s="80"/>
      <c r="L203" s="246">
        <f t="shared" si="14"/>
        <v>1200000</v>
      </c>
      <c r="M203" s="65" t="s">
        <v>8700</v>
      </c>
    </row>
    <row r="204" spans="1:13" ht="25.5" x14ac:dyDescent="0.2">
      <c r="A204" s="75"/>
      <c r="B204" s="9">
        <v>9</v>
      </c>
      <c r="C204" s="77" t="s">
        <v>8701</v>
      </c>
      <c r="D204" s="21" t="s">
        <v>6082</v>
      </c>
      <c r="E204" s="84"/>
      <c r="F204" s="21" t="s">
        <v>8677</v>
      </c>
      <c r="G204" s="84"/>
      <c r="H204" s="273">
        <v>900000</v>
      </c>
      <c r="I204" s="245"/>
      <c r="J204" s="494">
        <f t="shared" si="15"/>
        <v>434687200</v>
      </c>
      <c r="K204" s="80"/>
      <c r="L204" s="246">
        <f t="shared" si="14"/>
        <v>900000</v>
      </c>
      <c r="M204" s="65" t="s">
        <v>6743</v>
      </c>
    </row>
    <row r="205" spans="1:13" ht="25.5" x14ac:dyDescent="0.2">
      <c r="A205" s="75"/>
      <c r="B205" s="9">
        <v>9</v>
      </c>
      <c r="C205" s="77" t="s">
        <v>8702</v>
      </c>
      <c r="D205" s="21" t="s">
        <v>5931</v>
      </c>
      <c r="E205" s="84"/>
      <c r="F205" s="21" t="s">
        <v>8678</v>
      </c>
      <c r="G205" s="84"/>
      <c r="H205" s="273">
        <v>950000</v>
      </c>
      <c r="I205" s="245"/>
      <c r="J205" s="494">
        <f t="shared" si="15"/>
        <v>435637200</v>
      </c>
      <c r="K205" s="80"/>
      <c r="L205" s="246">
        <f t="shared" si="14"/>
        <v>950000</v>
      </c>
      <c r="M205" s="65" t="s">
        <v>8082</v>
      </c>
    </row>
    <row r="206" spans="1:13" ht="25.5" x14ac:dyDescent="0.2">
      <c r="A206" s="75"/>
      <c r="B206" s="9">
        <v>9</v>
      </c>
      <c r="C206" s="77" t="s">
        <v>8703</v>
      </c>
      <c r="D206" s="21" t="s">
        <v>5931</v>
      </c>
      <c r="E206" s="21"/>
      <c r="F206" s="21" t="s">
        <v>8679</v>
      </c>
      <c r="G206" s="21"/>
      <c r="H206" s="273">
        <v>1800000</v>
      </c>
      <c r="I206" s="23"/>
      <c r="J206" s="494">
        <f t="shared" si="15"/>
        <v>437437200</v>
      </c>
      <c r="K206" s="80"/>
      <c r="L206" s="246">
        <f t="shared" si="14"/>
        <v>1800000</v>
      </c>
      <c r="M206" s="65" t="s">
        <v>6342</v>
      </c>
    </row>
    <row r="207" spans="1:13" ht="25.5" x14ac:dyDescent="0.2">
      <c r="A207" s="75"/>
      <c r="B207" s="9">
        <v>9</v>
      </c>
      <c r="C207" s="77" t="s">
        <v>8704</v>
      </c>
      <c r="D207" s="21" t="s">
        <v>6084</v>
      </c>
      <c r="E207" s="21"/>
      <c r="F207" s="21" t="s">
        <v>8680</v>
      </c>
      <c r="G207" s="21"/>
      <c r="H207" s="283">
        <v>500000</v>
      </c>
      <c r="I207" s="23"/>
      <c r="J207" s="494">
        <f t="shared" si="15"/>
        <v>437937200</v>
      </c>
      <c r="K207" s="80"/>
      <c r="L207" s="246">
        <f t="shared" ref="L207:L252" si="16">+H207</f>
        <v>500000</v>
      </c>
      <c r="M207" s="65" t="s">
        <v>6832</v>
      </c>
    </row>
    <row r="208" spans="1:13" ht="25.5" x14ac:dyDescent="0.2">
      <c r="A208" s="75"/>
      <c r="B208" s="9">
        <v>9</v>
      </c>
      <c r="C208" s="187" t="s">
        <v>8705</v>
      </c>
      <c r="D208" s="21" t="s">
        <v>6084</v>
      </c>
      <c r="E208" s="13"/>
      <c r="F208" s="21" t="s">
        <v>8681</v>
      </c>
      <c r="G208" s="13"/>
      <c r="H208" s="283">
        <v>750000</v>
      </c>
      <c r="I208" s="15"/>
      <c r="J208" s="494">
        <f t="shared" si="15"/>
        <v>438687200</v>
      </c>
      <c r="K208" s="470"/>
      <c r="L208" s="246">
        <f t="shared" si="16"/>
        <v>750000</v>
      </c>
      <c r="M208" s="65" t="s">
        <v>8706</v>
      </c>
    </row>
    <row r="209" spans="1:13" ht="25.5" x14ac:dyDescent="0.2">
      <c r="A209" s="75"/>
      <c r="B209" s="9">
        <v>9</v>
      </c>
      <c r="C209" s="187" t="s">
        <v>4745</v>
      </c>
      <c r="D209" s="13" t="s">
        <v>222</v>
      </c>
      <c r="E209" s="13"/>
      <c r="F209" s="21" t="s">
        <v>8682</v>
      </c>
      <c r="G209" s="13"/>
      <c r="H209" s="283">
        <v>110000000</v>
      </c>
      <c r="I209" s="15"/>
      <c r="J209" s="494">
        <f t="shared" si="15"/>
        <v>548687200</v>
      </c>
      <c r="K209" s="470"/>
      <c r="L209" s="246">
        <f t="shared" si="16"/>
        <v>110000000</v>
      </c>
      <c r="M209" s="65" t="s">
        <v>222</v>
      </c>
    </row>
    <row r="210" spans="1:13" ht="38.25" x14ac:dyDescent="0.2">
      <c r="A210" s="75"/>
      <c r="B210" s="243">
        <v>9</v>
      </c>
      <c r="C210" s="83" t="s">
        <v>8707</v>
      </c>
      <c r="D210" s="84"/>
      <c r="E210" s="84"/>
      <c r="F210" s="84" t="s">
        <v>9409</v>
      </c>
      <c r="G210" s="84"/>
      <c r="H210" s="472"/>
      <c r="I210" s="245">
        <v>48944000</v>
      </c>
      <c r="J210" s="494">
        <f>+J209-I210</f>
        <v>499743200</v>
      </c>
      <c r="K210" s="80" t="s">
        <v>5332</v>
      </c>
      <c r="L210" s="246">
        <f>-I210</f>
        <v>-48944000</v>
      </c>
      <c r="M210" s="65" t="s">
        <v>141</v>
      </c>
    </row>
    <row r="211" spans="1:13" ht="25.5" x14ac:dyDescent="0.2">
      <c r="A211" s="75"/>
      <c r="B211" s="243">
        <v>9</v>
      </c>
      <c r="C211" s="83" t="s">
        <v>8708</v>
      </c>
      <c r="D211" s="84"/>
      <c r="E211" s="84"/>
      <c r="F211" s="84" t="s">
        <v>9410</v>
      </c>
      <c r="G211" s="84"/>
      <c r="H211" s="472"/>
      <c r="I211" s="245">
        <v>31500</v>
      </c>
      <c r="J211" s="494">
        <f>+J210-I211</f>
        <v>499711700</v>
      </c>
      <c r="K211" s="80" t="s">
        <v>5876</v>
      </c>
      <c r="L211" s="246">
        <f>-I211</f>
        <v>-31500</v>
      </c>
      <c r="M211" s="65" t="s">
        <v>518</v>
      </c>
    </row>
    <row r="212" spans="1:13" ht="25.5" x14ac:dyDescent="0.2">
      <c r="A212" s="75"/>
      <c r="B212" s="243">
        <v>9</v>
      </c>
      <c r="C212" s="83" t="s">
        <v>8727</v>
      </c>
      <c r="D212" s="84"/>
      <c r="E212" s="84"/>
      <c r="F212" s="84" t="s">
        <v>9411</v>
      </c>
      <c r="G212" s="84"/>
      <c r="H212" s="282"/>
      <c r="I212" s="245">
        <v>5500000</v>
      </c>
      <c r="J212" s="494">
        <f>+J211-I212</f>
        <v>494211700</v>
      </c>
      <c r="K212" s="80" t="s">
        <v>6275</v>
      </c>
      <c r="L212" s="246">
        <f>-I212</f>
        <v>-5500000</v>
      </c>
      <c r="M212" s="65" t="s">
        <v>148</v>
      </c>
    </row>
    <row r="213" spans="1:13" ht="25.5" x14ac:dyDescent="0.2">
      <c r="A213" s="75"/>
      <c r="B213" s="18">
        <v>9</v>
      </c>
      <c r="C213" s="77" t="s">
        <v>9114</v>
      </c>
      <c r="D213" s="21" t="s">
        <v>1753</v>
      </c>
      <c r="E213" s="84"/>
      <c r="F213" s="21" t="s">
        <v>9110</v>
      </c>
      <c r="G213" s="84"/>
      <c r="H213" s="407">
        <v>4000000</v>
      </c>
      <c r="I213" s="245"/>
      <c r="J213" s="494">
        <f>+J212+H213</f>
        <v>498211700</v>
      </c>
      <c r="K213" s="80"/>
      <c r="L213" s="246">
        <f>+H213</f>
        <v>4000000</v>
      </c>
      <c r="M213" s="65" t="s">
        <v>7331</v>
      </c>
    </row>
    <row r="214" spans="1:13" ht="25.5" x14ac:dyDescent="0.2">
      <c r="A214" s="75"/>
      <c r="B214" s="18">
        <v>9</v>
      </c>
      <c r="C214" s="77" t="s">
        <v>9115</v>
      </c>
      <c r="D214" s="21" t="s">
        <v>219</v>
      </c>
      <c r="E214" s="84"/>
      <c r="F214" s="21" t="s">
        <v>9111</v>
      </c>
      <c r="G214" s="84"/>
      <c r="H214" s="407">
        <v>5000000</v>
      </c>
      <c r="I214" s="245"/>
      <c r="J214" s="494">
        <f>+J213+H214</f>
        <v>503211700</v>
      </c>
      <c r="K214" s="80"/>
      <c r="L214" s="246">
        <f>+H214</f>
        <v>5000000</v>
      </c>
      <c r="M214" s="65" t="s">
        <v>9116</v>
      </c>
    </row>
    <row r="215" spans="1:13" ht="25.5" x14ac:dyDescent="0.2">
      <c r="A215" s="75"/>
      <c r="B215" s="18">
        <v>9</v>
      </c>
      <c r="C215" s="77" t="s">
        <v>9117</v>
      </c>
      <c r="D215" s="21" t="s">
        <v>1251</v>
      </c>
      <c r="E215" s="84"/>
      <c r="F215" s="21" t="s">
        <v>9112</v>
      </c>
      <c r="G215" s="84"/>
      <c r="H215" s="407">
        <v>1600000</v>
      </c>
      <c r="I215" s="245"/>
      <c r="J215" s="494">
        <f>+J214+H215</f>
        <v>504811700</v>
      </c>
      <c r="K215" s="80"/>
      <c r="L215" s="246">
        <f>+H215</f>
        <v>1600000</v>
      </c>
      <c r="M215" s="65" t="s">
        <v>3746</v>
      </c>
    </row>
    <row r="216" spans="1:13" ht="25.5" x14ac:dyDescent="0.2">
      <c r="A216" s="75"/>
      <c r="B216" s="18">
        <v>9</v>
      </c>
      <c r="C216" s="77" t="s">
        <v>9118</v>
      </c>
      <c r="D216" s="21" t="s">
        <v>7468</v>
      </c>
      <c r="E216" s="84"/>
      <c r="F216" s="21" t="s">
        <v>9113</v>
      </c>
      <c r="G216" s="84"/>
      <c r="H216" s="407">
        <v>2000000</v>
      </c>
      <c r="I216" s="245"/>
      <c r="J216" s="494">
        <f>+J215+H216</f>
        <v>506811700</v>
      </c>
      <c r="K216" s="80"/>
      <c r="L216" s="246">
        <f>+H216</f>
        <v>2000000</v>
      </c>
      <c r="M216" s="65" t="s">
        <v>4814</v>
      </c>
    </row>
    <row r="217" spans="1:13" ht="25.5" x14ac:dyDescent="0.2">
      <c r="A217" s="75"/>
      <c r="B217" s="18">
        <v>10</v>
      </c>
      <c r="C217" s="77" t="s">
        <v>8728</v>
      </c>
      <c r="D217" s="21" t="s">
        <v>4490</v>
      </c>
      <c r="E217" s="84"/>
      <c r="F217" s="21" t="s">
        <v>8683</v>
      </c>
      <c r="G217" s="84"/>
      <c r="H217" s="407">
        <v>2000000</v>
      </c>
      <c r="I217" s="245"/>
      <c r="J217" s="494">
        <f>+J216+H217</f>
        <v>508811700</v>
      </c>
      <c r="K217" s="80"/>
      <c r="L217" s="246">
        <f t="shared" si="16"/>
        <v>2000000</v>
      </c>
      <c r="M217" s="346" t="s">
        <v>8729</v>
      </c>
    </row>
    <row r="218" spans="1:13" ht="25.5" x14ac:dyDescent="0.2">
      <c r="A218" s="75"/>
      <c r="B218" s="18">
        <v>10</v>
      </c>
      <c r="C218" s="77" t="s">
        <v>8730</v>
      </c>
      <c r="D218" s="21" t="s">
        <v>4490</v>
      </c>
      <c r="E218" s="84"/>
      <c r="F218" s="21" t="s">
        <v>8684</v>
      </c>
      <c r="G218" s="84"/>
      <c r="H218" s="407">
        <v>800000</v>
      </c>
      <c r="I218" s="245"/>
      <c r="J218" s="494">
        <f t="shared" ref="J218:J252" si="17">+J217+H218</f>
        <v>509611700</v>
      </c>
      <c r="K218" s="80"/>
      <c r="L218" s="246">
        <f t="shared" si="16"/>
        <v>800000</v>
      </c>
      <c r="M218" s="346" t="s">
        <v>8731</v>
      </c>
    </row>
    <row r="219" spans="1:13" ht="25.5" x14ac:dyDescent="0.2">
      <c r="A219" s="75"/>
      <c r="B219" s="18">
        <v>10</v>
      </c>
      <c r="C219" s="77" t="s">
        <v>8732</v>
      </c>
      <c r="D219" s="21" t="s">
        <v>4490</v>
      </c>
      <c r="E219" s="84"/>
      <c r="F219" s="21" t="s">
        <v>8685</v>
      </c>
      <c r="G219" s="84"/>
      <c r="H219" s="407">
        <v>770000</v>
      </c>
      <c r="I219" s="125"/>
      <c r="J219" s="494">
        <f t="shared" si="17"/>
        <v>510381700</v>
      </c>
      <c r="K219" s="80"/>
      <c r="L219" s="246">
        <f t="shared" si="16"/>
        <v>770000</v>
      </c>
      <c r="M219" s="346" t="s">
        <v>6075</v>
      </c>
    </row>
    <row r="220" spans="1:13" ht="25.5" x14ac:dyDescent="0.2">
      <c r="A220" s="75"/>
      <c r="B220" s="18">
        <v>10</v>
      </c>
      <c r="C220" s="77" t="s">
        <v>8733</v>
      </c>
      <c r="D220" s="21" t="s">
        <v>6084</v>
      </c>
      <c r="E220" s="84"/>
      <c r="F220" s="21" t="s">
        <v>8709</v>
      </c>
      <c r="G220" s="84"/>
      <c r="H220" s="407">
        <v>2500000</v>
      </c>
      <c r="I220" s="125"/>
      <c r="J220" s="494">
        <f t="shared" si="17"/>
        <v>512881700</v>
      </c>
      <c r="K220" s="80"/>
      <c r="L220" s="246">
        <f t="shared" si="16"/>
        <v>2500000</v>
      </c>
      <c r="M220" s="346" t="s">
        <v>8734</v>
      </c>
    </row>
    <row r="221" spans="1:13" ht="25.5" x14ac:dyDescent="0.2">
      <c r="A221" s="75"/>
      <c r="B221" s="18">
        <v>10</v>
      </c>
      <c r="C221" s="77" t="s">
        <v>8735</v>
      </c>
      <c r="D221" s="21" t="s">
        <v>1244</v>
      </c>
      <c r="E221" s="84"/>
      <c r="F221" s="21" t="s">
        <v>8710</v>
      </c>
      <c r="G221" s="84"/>
      <c r="H221" s="273">
        <v>950000</v>
      </c>
      <c r="I221" s="125"/>
      <c r="J221" s="494">
        <f t="shared" si="17"/>
        <v>513831700</v>
      </c>
      <c r="K221" s="80"/>
      <c r="L221" s="246">
        <f t="shared" si="16"/>
        <v>950000</v>
      </c>
      <c r="M221" s="346" t="s">
        <v>3848</v>
      </c>
    </row>
    <row r="222" spans="1:13" ht="25.5" x14ac:dyDescent="0.2">
      <c r="A222" s="75"/>
      <c r="B222" s="18">
        <v>10</v>
      </c>
      <c r="C222" s="77" t="s">
        <v>8736</v>
      </c>
      <c r="D222" s="21" t="s">
        <v>1244</v>
      </c>
      <c r="E222" s="21"/>
      <c r="F222" s="21" t="s">
        <v>8711</v>
      </c>
      <c r="G222" s="84"/>
      <c r="H222" s="273">
        <v>2000000</v>
      </c>
      <c r="I222" s="23"/>
      <c r="J222" s="494">
        <f t="shared" si="17"/>
        <v>515831700</v>
      </c>
      <c r="K222" s="80"/>
      <c r="L222" s="246">
        <f t="shared" si="16"/>
        <v>2000000</v>
      </c>
      <c r="M222" s="347" t="s">
        <v>7325</v>
      </c>
    </row>
    <row r="223" spans="1:13" ht="25.5" x14ac:dyDescent="0.2">
      <c r="A223" s="75"/>
      <c r="B223" s="18">
        <v>10</v>
      </c>
      <c r="C223" s="77" t="s">
        <v>8737</v>
      </c>
      <c r="D223" s="21" t="s">
        <v>7000</v>
      </c>
      <c r="E223" s="21"/>
      <c r="F223" s="21" t="s">
        <v>8712</v>
      </c>
      <c r="G223" s="84"/>
      <c r="H223" s="273">
        <v>750000</v>
      </c>
      <c r="I223" s="23"/>
      <c r="J223" s="494">
        <f t="shared" si="17"/>
        <v>516581700</v>
      </c>
      <c r="K223" s="80"/>
      <c r="L223" s="246">
        <f t="shared" si="16"/>
        <v>750000</v>
      </c>
      <c r="M223" s="347" t="s">
        <v>7499</v>
      </c>
    </row>
    <row r="224" spans="1:13" ht="25.5" x14ac:dyDescent="0.2">
      <c r="A224" s="75"/>
      <c r="B224" s="18">
        <v>10</v>
      </c>
      <c r="C224" s="77" t="s">
        <v>8502</v>
      </c>
      <c r="D224" s="21" t="s">
        <v>4490</v>
      </c>
      <c r="E224" s="21"/>
      <c r="F224" s="21" t="s">
        <v>8713</v>
      </c>
      <c r="G224" s="84"/>
      <c r="H224" s="283">
        <v>900000</v>
      </c>
      <c r="I224" s="23"/>
      <c r="J224" s="494">
        <f t="shared" si="17"/>
        <v>517481700</v>
      </c>
      <c r="K224" s="80"/>
      <c r="L224" s="246">
        <f t="shared" si="16"/>
        <v>900000</v>
      </c>
      <c r="M224" s="347" t="s">
        <v>6370</v>
      </c>
    </row>
    <row r="225" spans="1:13" ht="25.5" x14ac:dyDescent="0.2">
      <c r="A225" s="75"/>
      <c r="B225" s="18">
        <v>10</v>
      </c>
      <c r="C225" s="77" t="s">
        <v>8738</v>
      </c>
      <c r="D225" s="21" t="s">
        <v>6084</v>
      </c>
      <c r="E225" s="21"/>
      <c r="F225" s="21" t="s">
        <v>8714</v>
      </c>
      <c r="G225" s="84"/>
      <c r="H225" s="283">
        <v>950000</v>
      </c>
      <c r="I225" s="23"/>
      <c r="J225" s="494">
        <f t="shared" si="17"/>
        <v>518431700</v>
      </c>
      <c r="K225" s="80"/>
      <c r="L225" s="246">
        <f t="shared" si="16"/>
        <v>950000</v>
      </c>
      <c r="M225" s="347" t="s">
        <v>8131</v>
      </c>
    </row>
    <row r="226" spans="1:13" ht="25.5" x14ac:dyDescent="0.2">
      <c r="A226" s="75"/>
      <c r="B226" s="18">
        <v>10</v>
      </c>
      <c r="C226" s="77" t="s">
        <v>8739</v>
      </c>
      <c r="D226" s="21" t="s">
        <v>4490</v>
      </c>
      <c r="E226" s="21"/>
      <c r="F226" s="21" t="s">
        <v>8715</v>
      </c>
      <c r="G226" s="21"/>
      <c r="H226" s="283">
        <v>950000</v>
      </c>
      <c r="I226" s="23"/>
      <c r="J226" s="494">
        <f t="shared" si="17"/>
        <v>519381700</v>
      </c>
      <c r="K226" s="80"/>
      <c r="L226" s="246">
        <f t="shared" si="16"/>
        <v>950000</v>
      </c>
      <c r="M226" s="65" t="s">
        <v>7327</v>
      </c>
    </row>
    <row r="227" spans="1:13" ht="25.5" x14ac:dyDescent="0.2">
      <c r="A227" s="75"/>
      <c r="B227" s="18">
        <v>10</v>
      </c>
      <c r="C227" s="77" t="s">
        <v>7816</v>
      </c>
      <c r="D227" s="21" t="s">
        <v>6084</v>
      </c>
      <c r="E227" s="21"/>
      <c r="F227" s="21" t="s">
        <v>8716</v>
      </c>
      <c r="G227" s="84"/>
      <c r="H227" s="283">
        <v>850000</v>
      </c>
      <c r="I227" s="23"/>
      <c r="J227" s="494">
        <f t="shared" si="17"/>
        <v>520231700</v>
      </c>
      <c r="K227" s="80"/>
      <c r="L227" s="246">
        <f t="shared" si="16"/>
        <v>850000</v>
      </c>
      <c r="M227" s="65" t="s">
        <v>8740</v>
      </c>
    </row>
    <row r="228" spans="1:13" ht="25.5" x14ac:dyDescent="0.2">
      <c r="A228" s="75"/>
      <c r="B228" s="18">
        <v>10</v>
      </c>
      <c r="C228" s="77" t="s">
        <v>8741</v>
      </c>
      <c r="D228" s="21" t="s">
        <v>2627</v>
      </c>
      <c r="E228" s="21"/>
      <c r="F228" s="21" t="s">
        <v>8717</v>
      </c>
      <c r="G228" s="84"/>
      <c r="H228" s="283">
        <v>1000000</v>
      </c>
      <c r="I228" s="23"/>
      <c r="J228" s="494">
        <f t="shared" si="17"/>
        <v>521231700</v>
      </c>
      <c r="K228" s="80"/>
      <c r="L228" s="246">
        <f t="shared" si="16"/>
        <v>1000000</v>
      </c>
      <c r="M228" s="65" t="s">
        <v>2435</v>
      </c>
    </row>
    <row r="229" spans="1:13" ht="25.5" x14ac:dyDescent="0.2">
      <c r="A229" s="75"/>
      <c r="B229" s="18">
        <v>10</v>
      </c>
      <c r="C229" s="77" t="s">
        <v>8742</v>
      </c>
      <c r="D229" s="21" t="s">
        <v>6084</v>
      </c>
      <c r="E229" s="21"/>
      <c r="F229" s="21" t="s">
        <v>8718</v>
      </c>
      <c r="G229" s="84"/>
      <c r="H229" s="283">
        <v>1000000</v>
      </c>
      <c r="I229" s="23"/>
      <c r="J229" s="494">
        <f t="shared" si="17"/>
        <v>522231700</v>
      </c>
      <c r="K229" s="80"/>
      <c r="L229" s="246">
        <f t="shared" si="16"/>
        <v>1000000</v>
      </c>
      <c r="M229" s="65" t="s">
        <v>8743</v>
      </c>
    </row>
    <row r="230" spans="1:13" ht="25.5" x14ac:dyDescent="0.2">
      <c r="A230" s="75"/>
      <c r="B230" s="18">
        <v>10</v>
      </c>
      <c r="C230" s="77" t="s">
        <v>8744</v>
      </c>
      <c r="D230" s="21" t="s">
        <v>3967</v>
      </c>
      <c r="E230" s="21"/>
      <c r="F230" s="21" t="s">
        <v>8719</v>
      </c>
      <c r="G230" s="84"/>
      <c r="H230" s="407">
        <v>900000</v>
      </c>
      <c r="I230" s="23"/>
      <c r="J230" s="494">
        <f t="shared" si="17"/>
        <v>523131700</v>
      </c>
      <c r="K230" s="80"/>
      <c r="L230" s="246">
        <f t="shared" si="16"/>
        <v>900000</v>
      </c>
      <c r="M230" s="65" t="s">
        <v>7692</v>
      </c>
    </row>
    <row r="231" spans="1:13" ht="25.5" x14ac:dyDescent="0.2">
      <c r="A231" s="75"/>
      <c r="B231" s="18">
        <v>10</v>
      </c>
      <c r="C231" s="77" t="s">
        <v>8745</v>
      </c>
      <c r="D231" s="21" t="s">
        <v>3967</v>
      </c>
      <c r="E231" s="21"/>
      <c r="F231" s="21" t="s">
        <v>8720</v>
      </c>
      <c r="G231" s="84"/>
      <c r="H231" s="407">
        <v>850000</v>
      </c>
      <c r="I231" s="23"/>
      <c r="J231" s="494">
        <f t="shared" si="17"/>
        <v>523981700</v>
      </c>
      <c r="K231" s="80"/>
      <c r="L231" s="246">
        <f t="shared" si="16"/>
        <v>850000</v>
      </c>
      <c r="M231" s="65" t="s">
        <v>2826</v>
      </c>
    </row>
    <row r="232" spans="1:13" ht="25.5" x14ac:dyDescent="0.2">
      <c r="A232" s="75"/>
      <c r="B232" s="18">
        <v>10</v>
      </c>
      <c r="C232" s="77" t="s">
        <v>8746</v>
      </c>
      <c r="D232" s="21" t="s">
        <v>1385</v>
      </c>
      <c r="E232" s="21"/>
      <c r="F232" s="21" t="s">
        <v>8721</v>
      </c>
      <c r="G232" s="84"/>
      <c r="H232" s="452">
        <v>800000</v>
      </c>
      <c r="I232" s="23"/>
      <c r="J232" s="494">
        <f t="shared" si="17"/>
        <v>524781700</v>
      </c>
      <c r="K232" s="80"/>
      <c r="L232" s="246">
        <f t="shared" si="16"/>
        <v>800000</v>
      </c>
      <c r="M232" s="65" t="s">
        <v>8747</v>
      </c>
    </row>
    <row r="233" spans="1:13" ht="25.5" x14ac:dyDescent="0.2">
      <c r="A233" s="75"/>
      <c r="B233" s="18">
        <v>10</v>
      </c>
      <c r="C233" s="77" t="s">
        <v>8748</v>
      </c>
      <c r="D233" s="21" t="s">
        <v>1385</v>
      </c>
      <c r="E233" s="21"/>
      <c r="F233" s="21" t="s">
        <v>8722</v>
      </c>
      <c r="G233" s="84"/>
      <c r="H233" s="452">
        <v>550000</v>
      </c>
      <c r="I233" s="23"/>
      <c r="J233" s="494">
        <f t="shared" si="17"/>
        <v>525331700</v>
      </c>
      <c r="K233" s="80"/>
      <c r="L233" s="246">
        <f t="shared" si="16"/>
        <v>550000</v>
      </c>
      <c r="M233" s="65" t="s">
        <v>1574</v>
      </c>
    </row>
    <row r="234" spans="1:13" ht="25.5" x14ac:dyDescent="0.2">
      <c r="A234" s="75"/>
      <c r="B234" s="18">
        <v>10</v>
      </c>
      <c r="C234" s="77" t="s">
        <v>8749</v>
      </c>
      <c r="D234" s="21" t="s">
        <v>1385</v>
      </c>
      <c r="E234" s="21"/>
      <c r="F234" s="21" t="s">
        <v>8723</v>
      </c>
      <c r="G234" s="84"/>
      <c r="H234" s="452">
        <v>950000</v>
      </c>
      <c r="I234" s="23"/>
      <c r="J234" s="494">
        <f t="shared" si="17"/>
        <v>526281700</v>
      </c>
      <c r="K234" s="80"/>
      <c r="L234" s="246">
        <f t="shared" si="16"/>
        <v>950000</v>
      </c>
      <c r="M234" s="65" t="s">
        <v>3829</v>
      </c>
    </row>
    <row r="235" spans="1:13" ht="25.5" x14ac:dyDescent="0.2">
      <c r="A235" s="75"/>
      <c r="B235" s="18">
        <v>10</v>
      </c>
      <c r="C235" s="77" t="s">
        <v>8750</v>
      </c>
      <c r="D235" s="21" t="s">
        <v>7000</v>
      </c>
      <c r="E235" s="21"/>
      <c r="F235" s="21" t="s">
        <v>8724</v>
      </c>
      <c r="G235" s="84"/>
      <c r="H235" s="452">
        <v>850000</v>
      </c>
      <c r="I235" s="23"/>
      <c r="J235" s="494">
        <f t="shared" si="17"/>
        <v>527131700</v>
      </c>
      <c r="K235" s="80"/>
      <c r="L235" s="246">
        <f t="shared" si="16"/>
        <v>850000</v>
      </c>
      <c r="M235" s="65" t="s">
        <v>5818</v>
      </c>
    </row>
    <row r="236" spans="1:13" ht="25.5" x14ac:dyDescent="0.2">
      <c r="A236" s="75"/>
      <c r="B236" s="18">
        <v>10</v>
      </c>
      <c r="C236" s="77" t="s">
        <v>8751</v>
      </c>
      <c r="D236" s="21" t="s">
        <v>5931</v>
      </c>
      <c r="E236" s="21"/>
      <c r="F236" s="21" t="s">
        <v>8725</v>
      </c>
      <c r="G236" s="21"/>
      <c r="H236" s="452">
        <v>950000</v>
      </c>
      <c r="I236" s="245"/>
      <c r="J236" s="494">
        <f t="shared" si="17"/>
        <v>528081700</v>
      </c>
      <c r="K236" s="80"/>
      <c r="L236" s="246">
        <f t="shared" si="16"/>
        <v>950000</v>
      </c>
      <c r="M236" s="65" t="s">
        <v>3192</v>
      </c>
    </row>
    <row r="237" spans="1:13" ht="25.5" x14ac:dyDescent="0.2">
      <c r="A237" s="75"/>
      <c r="B237" s="18">
        <v>10</v>
      </c>
      <c r="C237" s="77" t="s">
        <v>8752</v>
      </c>
      <c r="D237" s="21" t="s">
        <v>4490</v>
      </c>
      <c r="E237" s="21"/>
      <c r="F237" s="21" t="s">
        <v>8726</v>
      </c>
      <c r="G237" s="21"/>
      <c r="H237" s="452">
        <v>900000</v>
      </c>
      <c r="I237" s="245"/>
      <c r="J237" s="494">
        <f t="shared" si="17"/>
        <v>528981700</v>
      </c>
      <c r="K237" s="80"/>
      <c r="L237" s="246">
        <f t="shared" si="16"/>
        <v>900000</v>
      </c>
      <c r="M237" s="65" t="s">
        <v>6521</v>
      </c>
    </row>
    <row r="238" spans="1:13" ht="25.5" x14ac:dyDescent="0.2">
      <c r="A238" s="75"/>
      <c r="B238" s="18">
        <v>11</v>
      </c>
      <c r="C238" s="77" t="s">
        <v>8761</v>
      </c>
      <c r="D238" s="21" t="s">
        <v>4490</v>
      </c>
      <c r="E238" s="84"/>
      <c r="F238" s="21" t="s">
        <v>8753</v>
      </c>
      <c r="G238" s="84"/>
      <c r="H238" s="407">
        <v>950000</v>
      </c>
      <c r="I238" s="245"/>
      <c r="J238" s="494">
        <f t="shared" si="17"/>
        <v>529931700</v>
      </c>
      <c r="K238" s="80"/>
      <c r="L238" s="246">
        <f t="shared" si="16"/>
        <v>950000</v>
      </c>
      <c r="M238" s="65" t="s">
        <v>6526</v>
      </c>
    </row>
    <row r="239" spans="1:13" ht="25.5" x14ac:dyDescent="0.2">
      <c r="A239" s="75"/>
      <c r="B239" s="18">
        <v>11</v>
      </c>
      <c r="C239" s="77" t="s">
        <v>8762</v>
      </c>
      <c r="D239" s="21" t="s">
        <v>4490</v>
      </c>
      <c r="E239" s="84"/>
      <c r="F239" s="21" t="s">
        <v>8754</v>
      </c>
      <c r="G239" s="84"/>
      <c r="H239" s="407">
        <v>800000</v>
      </c>
      <c r="I239" s="245"/>
      <c r="J239" s="494">
        <f t="shared" si="17"/>
        <v>530731700</v>
      </c>
      <c r="K239" s="80"/>
      <c r="L239" s="246">
        <f t="shared" si="16"/>
        <v>800000</v>
      </c>
      <c r="M239" s="65" t="s">
        <v>8763</v>
      </c>
    </row>
    <row r="240" spans="1:13" ht="25.5" x14ac:dyDescent="0.2">
      <c r="A240" s="75"/>
      <c r="B240" s="18">
        <v>11</v>
      </c>
      <c r="C240" s="77" t="s">
        <v>8764</v>
      </c>
      <c r="D240" s="21" t="s">
        <v>4490</v>
      </c>
      <c r="E240" s="21"/>
      <c r="F240" s="21" t="s">
        <v>8755</v>
      </c>
      <c r="G240" s="21"/>
      <c r="H240" s="407">
        <v>1000000</v>
      </c>
      <c r="I240" s="23"/>
      <c r="J240" s="494">
        <f t="shared" si="17"/>
        <v>531731700</v>
      </c>
      <c r="K240" s="80"/>
      <c r="L240" s="246">
        <f t="shared" si="16"/>
        <v>1000000</v>
      </c>
      <c r="M240" s="346" t="s">
        <v>7708</v>
      </c>
    </row>
    <row r="241" spans="1:13" ht="25.5" x14ac:dyDescent="0.2">
      <c r="A241" s="75"/>
      <c r="B241" s="18">
        <v>11</v>
      </c>
      <c r="C241" s="77" t="s">
        <v>8765</v>
      </c>
      <c r="D241" s="21" t="s">
        <v>6082</v>
      </c>
      <c r="E241" s="21"/>
      <c r="F241" s="21" t="s">
        <v>8756</v>
      </c>
      <c r="G241" s="21"/>
      <c r="H241" s="407">
        <v>1000000</v>
      </c>
      <c r="I241" s="23"/>
      <c r="J241" s="494">
        <f t="shared" si="17"/>
        <v>532731700</v>
      </c>
      <c r="K241" s="80"/>
      <c r="L241" s="246">
        <f t="shared" si="16"/>
        <v>1000000</v>
      </c>
      <c r="M241" s="346" t="s">
        <v>8766</v>
      </c>
    </row>
    <row r="242" spans="1:13" ht="25.5" x14ac:dyDescent="0.2">
      <c r="A242" s="75"/>
      <c r="B242" s="18">
        <v>11</v>
      </c>
      <c r="C242" s="77" t="s">
        <v>8767</v>
      </c>
      <c r="D242" s="21" t="s">
        <v>2482</v>
      </c>
      <c r="E242" s="84"/>
      <c r="F242" s="21" t="s">
        <v>8757</v>
      </c>
      <c r="G242" s="84"/>
      <c r="H242" s="407">
        <v>1000000</v>
      </c>
      <c r="I242" s="245"/>
      <c r="J242" s="494">
        <f t="shared" si="17"/>
        <v>533731700</v>
      </c>
      <c r="K242" s="80"/>
      <c r="L242" s="246">
        <f t="shared" si="16"/>
        <v>1000000</v>
      </c>
      <c r="M242" s="346" t="s">
        <v>4305</v>
      </c>
    </row>
    <row r="243" spans="1:13" ht="25.5" x14ac:dyDescent="0.2">
      <c r="A243" s="75"/>
      <c r="B243" s="18">
        <v>11</v>
      </c>
      <c r="C243" s="77" t="s">
        <v>8767</v>
      </c>
      <c r="D243" s="21" t="s">
        <v>2482</v>
      </c>
      <c r="E243" s="84"/>
      <c r="F243" s="21" t="s">
        <v>8758</v>
      </c>
      <c r="G243" s="84"/>
      <c r="H243" s="407">
        <v>800000</v>
      </c>
      <c r="I243" s="245"/>
      <c r="J243" s="494">
        <f t="shared" si="17"/>
        <v>534531700</v>
      </c>
      <c r="K243" s="80"/>
      <c r="L243" s="246">
        <f t="shared" si="16"/>
        <v>800000</v>
      </c>
      <c r="M243" s="346" t="s">
        <v>4305</v>
      </c>
    </row>
    <row r="244" spans="1:13" ht="25.5" x14ac:dyDescent="0.2">
      <c r="A244" s="75"/>
      <c r="B244" s="18">
        <v>11</v>
      </c>
      <c r="C244" s="77" t="s">
        <v>7790</v>
      </c>
      <c r="D244" s="21" t="s">
        <v>5931</v>
      </c>
      <c r="E244" s="84"/>
      <c r="F244" s="21" t="s">
        <v>8759</v>
      </c>
      <c r="G244" s="84"/>
      <c r="H244" s="407">
        <v>1000000</v>
      </c>
      <c r="I244" s="245"/>
      <c r="J244" s="494">
        <f t="shared" si="17"/>
        <v>535531700</v>
      </c>
      <c r="K244" s="80"/>
      <c r="L244" s="246">
        <f t="shared" si="16"/>
        <v>1000000</v>
      </c>
      <c r="M244" s="346" t="s">
        <v>7317</v>
      </c>
    </row>
    <row r="245" spans="1:13" ht="25.5" x14ac:dyDescent="0.2">
      <c r="A245" s="75"/>
      <c r="B245" s="18">
        <v>11</v>
      </c>
      <c r="C245" s="77" t="s">
        <v>8768</v>
      </c>
      <c r="D245" s="21" t="s">
        <v>2781</v>
      </c>
      <c r="E245" s="84"/>
      <c r="F245" s="21" t="s">
        <v>8760</v>
      </c>
      <c r="G245" s="84"/>
      <c r="H245" s="407">
        <v>900000</v>
      </c>
      <c r="I245" s="245"/>
      <c r="J245" s="494">
        <f t="shared" si="17"/>
        <v>536431700</v>
      </c>
      <c r="K245" s="80"/>
      <c r="L245" s="246">
        <f t="shared" si="16"/>
        <v>900000</v>
      </c>
      <c r="M245" s="346" t="s">
        <v>8288</v>
      </c>
    </row>
    <row r="246" spans="1:13" ht="25.5" x14ac:dyDescent="0.2">
      <c r="A246" s="75"/>
      <c r="B246" s="18">
        <v>11</v>
      </c>
      <c r="C246" s="77" t="s">
        <v>8788</v>
      </c>
      <c r="D246" s="21" t="s">
        <v>3118</v>
      </c>
      <c r="E246" s="84"/>
      <c r="F246" s="21" t="s">
        <v>8772</v>
      </c>
      <c r="G246" s="84"/>
      <c r="H246" s="466">
        <v>5000000</v>
      </c>
      <c r="I246" s="245"/>
      <c r="J246" s="494">
        <f t="shared" si="17"/>
        <v>541431700</v>
      </c>
      <c r="K246" s="80"/>
      <c r="L246" s="246">
        <f t="shared" si="16"/>
        <v>5000000</v>
      </c>
      <c r="M246" s="346" t="s">
        <v>8789</v>
      </c>
    </row>
    <row r="247" spans="1:13" ht="25.5" x14ac:dyDescent="0.2">
      <c r="A247" s="75"/>
      <c r="B247" s="18">
        <v>11</v>
      </c>
      <c r="C247" s="187" t="s">
        <v>8791</v>
      </c>
      <c r="D247" s="21" t="s">
        <v>6084</v>
      </c>
      <c r="E247" s="13"/>
      <c r="F247" s="21" t="s">
        <v>8773</v>
      </c>
      <c r="G247" s="84"/>
      <c r="H247" s="273">
        <v>1000000</v>
      </c>
      <c r="I247" s="245"/>
      <c r="J247" s="494">
        <f t="shared" si="17"/>
        <v>542431700</v>
      </c>
      <c r="K247" s="80"/>
      <c r="L247" s="246">
        <f t="shared" si="16"/>
        <v>1000000</v>
      </c>
      <c r="M247" s="346" t="s">
        <v>2820</v>
      </c>
    </row>
    <row r="248" spans="1:13" ht="25.5" x14ac:dyDescent="0.2">
      <c r="A248" s="75"/>
      <c r="B248" s="18">
        <v>11</v>
      </c>
      <c r="C248" s="187" t="s">
        <v>8792</v>
      </c>
      <c r="D248" s="21" t="s">
        <v>1251</v>
      </c>
      <c r="E248" s="13"/>
      <c r="F248" s="21" t="s">
        <v>8774</v>
      </c>
      <c r="G248" s="84"/>
      <c r="H248" s="273">
        <v>950000</v>
      </c>
      <c r="I248" s="245"/>
      <c r="J248" s="494">
        <f t="shared" si="17"/>
        <v>543381700</v>
      </c>
      <c r="K248" s="80"/>
      <c r="L248" s="246">
        <f t="shared" si="16"/>
        <v>950000</v>
      </c>
      <c r="M248" s="346" t="s">
        <v>3648</v>
      </c>
    </row>
    <row r="249" spans="1:13" ht="25.5" x14ac:dyDescent="0.2">
      <c r="A249" s="75"/>
      <c r="B249" s="18">
        <v>11</v>
      </c>
      <c r="C249" s="187" t="s">
        <v>8793</v>
      </c>
      <c r="D249" s="21" t="s">
        <v>7000</v>
      </c>
      <c r="E249" s="13"/>
      <c r="F249" s="21" t="s">
        <v>8775</v>
      </c>
      <c r="G249" s="84"/>
      <c r="H249" s="466">
        <v>750000</v>
      </c>
      <c r="I249" s="245"/>
      <c r="J249" s="494">
        <f t="shared" si="17"/>
        <v>544131700</v>
      </c>
      <c r="K249" s="80"/>
      <c r="L249" s="246">
        <f>+H249</f>
        <v>750000</v>
      </c>
      <c r="M249" s="346" t="s">
        <v>7947</v>
      </c>
    </row>
    <row r="250" spans="1:13" ht="25.5" x14ac:dyDescent="0.2">
      <c r="A250" s="75"/>
      <c r="B250" s="18">
        <v>11</v>
      </c>
      <c r="C250" s="187" t="s">
        <v>8816</v>
      </c>
      <c r="D250" s="21" t="s">
        <v>6082</v>
      </c>
      <c r="E250" s="13"/>
      <c r="F250" s="21" t="s">
        <v>8776</v>
      </c>
      <c r="G250" s="84"/>
      <c r="H250" s="283">
        <v>1600000</v>
      </c>
      <c r="I250" s="245"/>
      <c r="J250" s="494">
        <f t="shared" si="17"/>
        <v>545731700</v>
      </c>
      <c r="K250" s="80"/>
      <c r="L250" s="246">
        <f t="shared" si="16"/>
        <v>1600000</v>
      </c>
      <c r="M250" s="65" t="s">
        <v>4124</v>
      </c>
    </row>
    <row r="251" spans="1:13" ht="25.5" x14ac:dyDescent="0.2">
      <c r="A251" s="75"/>
      <c r="B251" s="18">
        <v>11</v>
      </c>
      <c r="C251" s="187" t="s">
        <v>8817</v>
      </c>
      <c r="D251" s="13" t="s">
        <v>1265</v>
      </c>
      <c r="E251" s="13"/>
      <c r="F251" s="21" t="s">
        <v>8777</v>
      </c>
      <c r="G251" s="84"/>
      <c r="H251" s="283">
        <v>1000000</v>
      </c>
      <c r="I251" s="245"/>
      <c r="J251" s="494">
        <f t="shared" si="17"/>
        <v>546731700</v>
      </c>
      <c r="K251" s="80"/>
      <c r="L251" s="246">
        <f t="shared" si="16"/>
        <v>1000000</v>
      </c>
      <c r="M251" s="65" t="s">
        <v>3804</v>
      </c>
    </row>
    <row r="252" spans="1:13" ht="25.5" x14ac:dyDescent="0.2">
      <c r="A252" s="75"/>
      <c r="B252" s="18">
        <v>11</v>
      </c>
      <c r="C252" s="187" t="s">
        <v>8818</v>
      </c>
      <c r="D252" s="13" t="s">
        <v>1433</v>
      </c>
      <c r="E252" s="13"/>
      <c r="F252" s="21" t="s">
        <v>8778</v>
      </c>
      <c r="G252" s="84"/>
      <c r="H252" s="283">
        <v>2850000</v>
      </c>
      <c r="I252" s="245"/>
      <c r="J252" s="494">
        <f t="shared" si="17"/>
        <v>549581700</v>
      </c>
      <c r="K252" s="80"/>
      <c r="L252" s="246">
        <f t="shared" si="16"/>
        <v>2850000</v>
      </c>
      <c r="M252" s="65" t="s">
        <v>2437</v>
      </c>
    </row>
    <row r="253" spans="1:13" ht="51" x14ac:dyDescent="0.2">
      <c r="A253" s="75"/>
      <c r="B253" s="243">
        <v>11</v>
      </c>
      <c r="C253" s="83" t="s">
        <v>8769</v>
      </c>
      <c r="D253" s="84"/>
      <c r="E253" s="84"/>
      <c r="F253" s="84" t="s">
        <v>9412</v>
      </c>
      <c r="G253" s="84"/>
      <c r="H253" s="472"/>
      <c r="I253" s="245">
        <v>82448900</v>
      </c>
      <c r="J253" s="494">
        <f>+J252-I253</f>
        <v>467132800</v>
      </c>
      <c r="K253" s="80" t="s">
        <v>5332</v>
      </c>
      <c r="L253" s="246">
        <f>-I253</f>
        <v>-82448900</v>
      </c>
      <c r="M253" s="408" t="s">
        <v>141</v>
      </c>
    </row>
    <row r="254" spans="1:13" ht="25.5" x14ac:dyDescent="0.2">
      <c r="A254" s="75"/>
      <c r="B254" s="243">
        <v>11</v>
      </c>
      <c r="C254" s="94" t="s">
        <v>8770</v>
      </c>
      <c r="D254" s="479"/>
      <c r="E254" s="84"/>
      <c r="F254" s="84" t="s">
        <v>9413</v>
      </c>
      <c r="G254" s="84"/>
      <c r="H254" s="472"/>
      <c r="I254" s="245">
        <v>250000</v>
      </c>
      <c r="J254" s="494">
        <f>+J253-I254</f>
        <v>466882800</v>
      </c>
      <c r="K254" s="80" t="s">
        <v>5870</v>
      </c>
      <c r="L254" s="246">
        <f>-I254</f>
        <v>-250000</v>
      </c>
      <c r="M254" s="408" t="s">
        <v>694</v>
      </c>
    </row>
    <row r="255" spans="1:13" ht="25.5" x14ac:dyDescent="0.2">
      <c r="A255" s="75"/>
      <c r="B255" s="243">
        <v>11</v>
      </c>
      <c r="C255" s="83" t="s">
        <v>8771</v>
      </c>
      <c r="D255" s="84"/>
      <c r="E255" s="84"/>
      <c r="F255" s="84" t="s">
        <v>9414</v>
      </c>
      <c r="G255" s="84"/>
      <c r="H255" s="472"/>
      <c r="I255" s="245">
        <v>50000000</v>
      </c>
      <c r="J255" s="494">
        <f>+J254-I255</f>
        <v>416882800</v>
      </c>
      <c r="K255" s="80" t="s">
        <v>5332</v>
      </c>
      <c r="L255" s="246">
        <f>-I255</f>
        <v>-50000000</v>
      </c>
      <c r="M255" s="408" t="s">
        <v>141</v>
      </c>
    </row>
    <row r="256" spans="1:13" ht="25.5" x14ac:dyDescent="0.2">
      <c r="A256" s="75"/>
      <c r="B256" s="9">
        <v>12</v>
      </c>
      <c r="C256" s="77" t="s">
        <v>8819</v>
      </c>
      <c r="D256" s="21" t="s">
        <v>6084</v>
      </c>
      <c r="E256" s="21"/>
      <c r="F256" s="21" t="s">
        <v>8779</v>
      </c>
      <c r="G256" s="84"/>
      <c r="H256" s="357">
        <v>800000</v>
      </c>
      <c r="I256" s="245"/>
      <c r="J256" s="494">
        <f>+J255+H256</f>
        <v>417682800</v>
      </c>
      <c r="K256" s="80"/>
      <c r="L256" s="246">
        <f>+H256</f>
        <v>800000</v>
      </c>
      <c r="M256" s="346" t="s">
        <v>8820</v>
      </c>
    </row>
    <row r="257" spans="1:13" ht="25.5" x14ac:dyDescent="0.2">
      <c r="A257" s="75"/>
      <c r="B257" s="9">
        <v>12</v>
      </c>
      <c r="C257" s="77" t="s">
        <v>8821</v>
      </c>
      <c r="D257" s="21" t="s">
        <v>1251</v>
      </c>
      <c r="E257" s="21"/>
      <c r="F257" s="21" t="s">
        <v>8780</v>
      </c>
      <c r="G257" s="84"/>
      <c r="H257" s="357">
        <v>605000</v>
      </c>
      <c r="I257" s="245"/>
      <c r="J257" s="494">
        <f t="shared" ref="J257:J292" si="18">+J256+H257</f>
        <v>418287800</v>
      </c>
      <c r="K257" s="80"/>
      <c r="L257" s="246">
        <f t="shared" ref="L257:L264" si="19">+H257</f>
        <v>605000</v>
      </c>
      <c r="M257" s="65" t="s">
        <v>339</v>
      </c>
    </row>
    <row r="258" spans="1:13" ht="25.5" x14ac:dyDescent="0.2">
      <c r="A258" s="75"/>
      <c r="B258" s="9">
        <v>12</v>
      </c>
      <c r="C258" s="77" t="s">
        <v>8822</v>
      </c>
      <c r="D258" s="21" t="s">
        <v>6084</v>
      </c>
      <c r="E258" s="21"/>
      <c r="F258" s="21" t="s">
        <v>8781</v>
      </c>
      <c r="G258" s="84"/>
      <c r="H258" s="452">
        <v>900000</v>
      </c>
      <c r="I258" s="245"/>
      <c r="J258" s="494">
        <f t="shared" si="18"/>
        <v>419187800</v>
      </c>
      <c r="K258" s="80"/>
      <c r="L258" s="246">
        <f t="shared" si="19"/>
        <v>900000</v>
      </c>
      <c r="M258" s="65" t="s">
        <v>6085</v>
      </c>
    </row>
    <row r="259" spans="1:13" ht="25.5" x14ac:dyDescent="0.2">
      <c r="A259" s="75"/>
      <c r="B259" s="9">
        <v>12</v>
      </c>
      <c r="C259" s="77" t="s">
        <v>8823</v>
      </c>
      <c r="D259" s="21" t="s">
        <v>4490</v>
      </c>
      <c r="E259" s="21"/>
      <c r="F259" s="21" t="s">
        <v>8782</v>
      </c>
      <c r="G259" s="84"/>
      <c r="H259" s="452">
        <v>950000</v>
      </c>
      <c r="I259" s="245"/>
      <c r="J259" s="494">
        <f t="shared" si="18"/>
        <v>420137800</v>
      </c>
      <c r="K259" s="80"/>
      <c r="L259" s="246">
        <f t="shared" si="19"/>
        <v>950000</v>
      </c>
      <c r="M259" s="65" t="s">
        <v>7358</v>
      </c>
    </row>
    <row r="260" spans="1:13" ht="25.5" x14ac:dyDescent="0.2">
      <c r="A260" s="75"/>
      <c r="B260" s="9">
        <v>12</v>
      </c>
      <c r="C260" s="77" t="s">
        <v>8824</v>
      </c>
      <c r="D260" s="21" t="s">
        <v>2781</v>
      </c>
      <c r="E260" s="21"/>
      <c r="F260" s="21" t="s">
        <v>8783</v>
      </c>
      <c r="G260" s="84"/>
      <c r="H260" s="452">
        <v>1000000</v>
      </c>
      <c r="I260" s="245"/>
      <c r="J260" s="494">
        <f t="shared" si="18"/>
        <v>421137800</v>
      </c>
      <c r="K260" s="80"/>
      <c r="L260" s="246">
        <f t="shared" si="19"/>
        <v>1000000</v>
      </c>
      <c r="M260" s="65" t="s">
        <v>8825</v>
      </c>
    </row>
    <row r="261" spans="1:13" ht="25.5" x14ac:dyDescent="0.2">
      <c r="A261" s="75"/>
      <c r="B261" s="9">
        <v>12</v>
      </c>
      <c r="C261" s="77" t="s">
        <v>8826</v>
      </c>
      <c r="D261" s="21" t="s">
        <v>6084</v>
      </c>
      <c r="E261" s="21"/>
      <c r="F261" s="21" t="s">
        <v>8784</v>
      </c>
      <c r="G261" s="84"/>
      <c r="H261" s="452">
        <v>800000</v>
      </c>
      <c r="I261" s="245"/>
      <c r="J261" s="494">
        <f t="shared" si="18"/>
        <v>421937800</v>
      </c>
      <c r="K261" s="80"/>
      <c r="L261" s="246">
        <f t="shared" si="19"/>
        <v>800000</v>
      </c>
      <c r="M261" s="65" t="s">
        <v>6198</v>
      </c>
    </row>
    <row r="262" spans="1:13" ht="25.5" x14ac:dyDescent="0.2">
      <c r="A262" s="75"/>
      <c r="B262" s="9">
        <v>12</v>
      </c>
      <c r="C262" s="77" t="s">
        <v>8827</v>
      </c>
      <c r="D262" s="21" t="s">
        <v>7000</v>
      </c>
      <c r="E262" s="21"/>
      <c r="F262" s="21" t="s">
        <v>8785</v>
      </c>
      <c r="G262" s="84"/>
      <c r="H262" s="452">
        <v>800000</v>
      </c>
      <c r="I262" s="245"/>
      <c r="J262" s="494">
        <f t="shared" si="18"/>
        <v>422737800</v>
      </c>
      <c r="K262" s="80"/>
      <c r="L262" s="246">
        <f t="shared" si="19"/>
        <v>800000</v>
      </c>
      <c r="M262" s="65" t="s">
        <v>6741</v>
      </c>
    </row>
    <row r="263" spans="1:13" ht="25.5" x14ac:dyDescent="0.2">
      <c r="A263" s="75"/>
      <c r="B263" s="9">
        <v>12</v>
      </c>
      <c r="C263" s="77" t="s">
        <v>8828</v>
      </c>
      <c r="D263" s="21" t="s">
        <v>2819</v>
      </c>
      <c r="E263" s="21"/>
      <c r="F263" s="21" t="s">
        <v>8786</v>
      </c>
      <c r="G263" s="84"/>
      <c r="H263" s="452">
        <v>2000000</v>
      </c>
      <c r="I263" s="245"/>
      <c r="J263" s="494">
        <f t="shared" si="18"/>
        <v>424737800</v>
      </c>
      <c r="K263" s="80"/>
      <c r="L263" s="246">
        <f t="shared" si="19"/>
        <v>2000000</v>
      </c>
      <c r="M263" s="65" t="s">
        <v>8829</v>
      </c>
    </row>
    <row r="264" spans="1:13" ht="25.5" x14ac:dyDescent="0.2">
      <c r="A264" s="75"/>
      <c r="B264" s="9">
        <v>12</v>
      </c>
      <c r="C264" s="77" t="s">
        <v>8830</v>
      </c>
      <c r="D264" s="21" t="s">
        <v>3118</v>
      </c>
      <c r="E264" s="21"/>
      <c r="F264" s="21" t="s">
        <v>8787</v>
      </c>
      <c r="G264" s="84"/>
      <c r="H264" s="452">
        <v>3000000</v>
      </c>
      <c r="I264" s="245"/>
      <c r="J264" s="494">
        <f t="shared" si="18"/>
        <v>427737800</v>
      </c>
      <c r="K264" s="80"/>
      <c r="L264" s="246">
        <f t="shared" si="19"/>
        <v>3000000</v>
      </c>
      <c r="M264" s="65" t="s">
        <v>8831</v>
      </c>
    </row>
    <row r="265" spans="1:13" ht="25.5" x14ac:dyDescent="0.2">
      <c r="A265" s="75"/>
      <c r="B265" s="9">
        <v>12</v>
      </c>
      <c r="C265" s="77" t="s">
        <v>8832</v>
      </c>
      <c r="D265" s="21" t="s">
        <v>1753</v>
      </c>
      <c r="E265" s="21"/>
      <c r="F265" s="21" t="s">
        <v>8794</v>
      </c>
      <c r="G265" s="21"/>
      <c r="H265" s="452">
        <v>300000</v>
      </c>
      <c r="I265" s="23"/>
      <c r="J265" s="494">
        <f t="shared" si="18"/>
        <v>428037800</v>
      </c>
      <c r="K265" s="80"/>
      <c r="L265" s="246">
        <f>+H265</f>
        <v>300000</v>
      </c>
      <c r="M265" s="65" t="s">
        <v>6212</v>
      </c>
    </row>
    <row r="266" spans="1:13" ht="25.5" x14ac:dyDescent="0.2">
      <c r="A266" s="75"/>
      <c r="B266" s="9">
        <v>12</v>
      </c>
      <c r="C266" s="77" t="s">
        <v>8833</v>
      </c>
      <c r="D266" s="21" t="s">
        <v>5931</v>
      </c>
      <c r="E266" s="21"/>
      <c r="F266" s="21" t="s">
        <v>8795</v>
      </c>
      <c r="G266" s="21"/>
      <c r="H266" s="452">
        <v>950000</v>
      </c>
      <c r="I266" s="23"/>
      <c r="J266" s="494">
        <f t="shared" si="18"/>
        <v>428987800</v>
      </c>
      <c r="K266" s="80"/>
      <c r="L266" s="246">
        <f t="shared" ref="L266:L326" si="20">+H266</f>
        <v>950000</v>
      </c>
      <c r="M266" s="65" t="s">
        <v>7012</v>
      </c>
    </row>
    <row r="267" spans="1:13" ht="25.5" x14ac:dyDescent="0.2">
      <c r="A267" s="75"/>
      <c r="B267" s="9">
        <v>12</v>
      </c>
      <c r="C267" s="77" t="s">
        <v>5508</v>
      </c>
      <c r="D267" s="21" t="s">
        <v>1219</v>
      </c>
      <c r="E267" s="21"/>
      <c r="F267" s="21" t="s">
        <v>8796</v>
      </c>
      <c r="G267" s="21"/>
      <c r="H267" s="452">
        <v>400000</v>
      </c>
      <c r="I267" s="23"/>
      <c r="J267" s="494">
        <f t="shared" si="18"/>
        <v>429387800</v>
      </c>
      <c r="K267" s="80"/>
      <c r="L267" s="246">
        <f t="shared" si="20"/>
        <v>400000</v>
      </c>
      <c r="M267" s="65" t="s">
        <v>5509</v>
      </c>
    </row>
    <row r="268" spans="1:13" ht="25.5" x14ac:dyDescent="0.2">
      <c r="A268" s="75"/>
      <c r="B268" s="9">
        <v>12</v>
      </c>
      <c r="C268" s="77" t="s">
        <v>8834</v>
      </c>
      <c r="D268" s="21" t="s">
        <v>1265</v>
      </c>
      <c r="E268" s="21"/>
      <c r="F268" s="21" t="s">
        <v>8797</v>
      </c>
      <c r="G268" s="21"/>
      <c r="H268" s="452">
        <v>500000</v>
      </c>
      <c r="I268" s="23"/>
      <c r="J268" s="494">
        <f t="shared" si="18"/>
        <v>429887800</v>
      </c>
      <c r="K268" s="80"/>
      <c r="L268" s="246">
        <f t="shared" si="20"/>
        <v>500000</v>
      </c>
      <c r="M268" s="65" t="s">
        <v>4812</v>
      </c>
    </row>
    <row r="269" spans="1:13" ht="25.5" x14ac:dyDescent="0.2">
      <c r="A269" s="75"/>
      <c r="B269" s="9">
        <v>12</v>
      </c>
      <c r="C269" s="77" t="s">
        <v>8835</v>
      </c>
      <c r="D269" s="21" t="s">
        <v>5687</v>
      </c>
      <c r="E269" s="21"/>
      <c r="F269" s="21" t="s">
        <v>8798</v>
      </c>
      <c r="G269" s="21"/>
      <c r="H269" s="452">
        <v>1000000</v>
      </c>
      <c r="I269" s="23"/>
      <c r="J269" s="494">
        <f t="shared" si="18"/>
        <v>430887800</v>
      </c>
      <c r="K269" s="80"/>
      <c r="L269" s="246">
        <f t="shared" si="20"/>
        <v>1000000</v>
      </c>
      <c r="M269" s="65" t="s">
        <v>3657</v>
      </c>
    </row>
    <row r="270" spans="1:13" ht="25.5" x14ac:dyDescent="0.2">
      <c r="A270" s="75"/>
      <c r="B270" s="18">
        <v>13</v>
      </c>
      <c r="C270" s="77" t="s">
        <v>8836</v>
      </c>
      <c r="D270" s="21" t="s">
        <v>3967</v>
      </c>
      <c r="E270" s="21"/>
      <c r="F270" s="21" t="s">
        <v>8799</v>
      </c>
      <c r="G270" s="21"/>
      <c r="H270" s="357">
        <v>550000</v>
      </c>
      <c r="I270" s="23"/>
      <c r="J270" s="494">
        <f t="shared" si="18"/>
        <v>431437800</v>
      </c>
      <c r="K270" s="80"/>
      <c r="L270" s="246">
        <f t="shared" si="20"/>
        <v>550000</v>
      </c>
      <c r="M270" s="65" t="s">
        <v>8837</v>
      </c>
    </row>
    <row r="271" spans="1:13" ht="25.5" x14ac:dyDescent="0.2">
      <c r="A271" s="75"/>
      <c r="B271" s="18">
        <v>13</v>
      </c>
      <c r="C271" s="77" t="s">
        <v>8838</v>
      </c>
      <c r="D271" s="21" t="s">
        <v>3967</v>
      </c>
      <c r="E271" s="21"/>
      <c r="F271" s="21" t="s">
        <v>8800</v>
      </c>
      <c r="G271" s="21"/>
      <c r="H271" s="357">
        <v>400000</v>
      </c>
      <c r="I271" s="23"/>
      <c r="J271" s="494">
        <f t="shared" si="18"/>
        <v>431837800</v>
      </c>
      <c r="K271" s="80"/>
      <c r="L271" s="246">
        <f t="shared" si="20"/>
        <v>400000</v>
      </c>
      <c r="M271" s="65" t="s">
        <v>3730</v>
      </c>
    </row>
    <row r="272" spans="1:13" ht="25.5" x14ac:dyDescent="0.2">
      <c r="A272" s="75"/>
      <c r="B272" s="18">
        <v>13</v>
      </c>
      <c r="C272" s="77" t="s">
        <v>8839</v>
      </c>
      <c r="D272" s="21" t="s">
        <v>1219</v>
      </c>
      <c r="E272" s="21"/>
      <c r="F272" s="21" t="s">
        <v>8801</v>
      </c>
      <c r="G272" s="21"/>
      <c r="H272" s="452">
        <v>400000</v>
      </c>
      <c r="I272" s="23"/>
      <c r="J272" s="494">
        <f t="shared" si="18"/>
        <v>432237800</v>
      </c>
      <c r="K272" s="80"/>
      <c r="L272" s="246">
        <f t="shared" si="20"/>
        <v>400000</v>
      </c>
      <c r="M272" s="65" t="s">
        <v>2393</v>
      </c>
    </row>
    <row r="273" spans="1:13" ht="25.5" x14ac:dyDescent="0.2">
      <c r="A273" s="75"/>
      <c r="B273" s="18">
        <v>13</v>
      </c>
      <c r="C273" s="77" t="s">
        <v>8840</v>
      </c>
      <c r="D273" s="21" t="s">
        <v>2781</v>
      </c>
      <c r="E273" s="21"/>
      <c r="F273" s="21" t="s">
        <v>8802</v>
      </c>
      <c r="G273" s="21"/>
      <c r="H273" s="452">
        <v>1000000</v>
      </c>
      <c r="I273" s="23"/>
      <c r="J273" s="494">
        <f t="shared" si="18"/>
        <v>433237800</v>
      </c>
      <c r="K273" s="80"/>
      <c r="L273" s="246">
        <f t="shared" si="20"/>
        <v>1000000</v>
      </c>
      <c r="M273" s="65" t="s">
        <v>6235</v>
      </c>
    </row>
    <row r="274" spans="1:13" ht="25.5" x14ac:dyDescent="0.2">
      <c r="A274" s="75"/>
      <c r="B274" s="18">
        <v>13</v>
      </c>
      <c r="C274" s="77" t="s">
        <v>8824</v>
      </c>
      <c r="D274" s="21" t="s">
        <v>2781</v>
      </c>
      <c r="E274" s="21"/>
      <c r="F274" s="21" t="s">
        <v>8803</v>
      </c>
      <c r="G274" s="21"/>
      <c r="H274" s="452">
        <v>1500000</v>
      </c>
      <c r="I274" s="23"/>
      <c r="J274" s="494">
        <f t="shared" si="18"/>
        <v>434737800</v>
      </c>
      <c r="K274" s="80"/>
      <c r="L274" s="246">
        <f t="shared" si="20"/>
        <v>1500000</v>
      </c>
      <c r="M274" s="346" t="s">
        <v>8825</v>
      </c>
    </row>
    <row r="275" spans="1:13" ht="25.5" x14ac:dyDescent="0.2">
      <c r="A275" s="75"/>
      <c r="B275" s="18">
        <v>13</v>
      </c>
      <c r="C275" s="77" t="s">
        <v>8841</v>
      </c>
      <c r="D275" s="21" t="s">
        <v>1753</v>
      </c>
      <c r="E275" s="21"/>
      <c r="F275" s="21" t="s">
        <v>8804</v>
      </c>
      <c r="G275" s="84"/>
      <c r="H275" s="452">
        <v>550000</v>
      </c>
      <c r="I275" s="23"/>
      <c r="J275" s="494">
        <f t="shared" si="18"/>
        <v>435287800</v>
      </c>
      <c r="K275" s="80"/>
      <c r="L275" s="246">
        <f t="shared" si="20"/>
        <v>550000</v>
      </c>
      <c r="M275" s="346" t="s">
        <v>1468</v>
      </c>
    </row>
    <row r="276" spans="1:13" ht="25.5" x14ac:dyDescent="0.2">
      <c r="A276" s="75"/>
      <c r="B276" s="18">
        <v>13</v>
      </c>
      <c r="C276" s="77" t="s">
        <v>8842</v>
      </c>
      <c r="D276" s="21" t="s">
        <v>1753</v>
      </c>
      <c r="E276" s="84"/>
      <c r="F276" s="21" t="s">
        <v>8805</v>
      </c>
      <c r="G276" s="84"/>
      <c r="H276" s="452">
        <v>700000</v>
      </c>
      <c r="I276" s="23"/>
      <c r="J276" s="494">
        <f t="shared" si="18"/>
        <v>435987800</v>
      </c>
      <c r="K276" s="80"/>
      <c r="L276" s="246">
        <f t="shared" si="20"/>
        <v>700000</v>
      </c>
      <c r="M276" s="346" t="s">
        <v>2617</v>
      </c>
    </row>
    <row r="277" spans="1:13" ht="25.5" x14ac:dyDescent="0.2">
      <c r="A277" s="75"/>
      <c r="B277" s="18">
        <v>13</v>
      </c>
      <c r="C277" s="77" t="s">
        <v>8133</v>
      </c>
      <c r="D277" s="21" t="s">
        <v>3967</v>
      </c>
      <c r="E277" s="21"/>
      <c r="F277" s="21" t="s">
        <v>8806</v>
      </c>
      <c r="G277" s="21"/>
      <c r="H277" s="452">
        <v>600000</v>
      </c>
      <c r="I277" s="23"/>
      <c r="J277" s="494">
        <f t="shared" si="18"/>
        <v>436587800</v>
      </c>
      <c r="K277" s="80"/>
      <c r="L277" s="246">
        <f t="shared" si="20"/>
        <v>600000</v>
      </c>
      <c r="M277" s="65" t="s">
        <v>472</v>
      </c>
    </row>
    <row r="278" spans="1:13" ht="25.5" x14ac:dyDescent="0.2">
      <c r="A278" s="81"/>
      <c r="B278" s="18">
        <v>14</v>
      </c>
      <c r="C278" s="77" t="s">
        <v>8849</v>
      </c>
      <c r="D278" s="21" t="s">
        <v>7000</v>
      </c>
      <c r="E278" s="21"/>
      <c r="F278" s="21" t="s">
        <v>8807</v>
      </c>
      <c r="G278" s="84"/>
      <c r="H278" s="283">
        <v>667000</v>
      </c>
      <c r="I278" s="245"/>
      <c r="J278" s="494">
        <f t="shared" si="18"/>
        <v>437254800</v>
      </c>
      <c r="K278" s="80"/>
      <c r="L278" s="246">
        <f t="shared" si="20"/>
        <v>667000</v>
      </c>
      <c r="M278" s="65" t="s">
        <v>5585</v>
      </c>
    </row>
    <row r="279" spans="1:13" ht="25.5" x14ac:dyDescent="0.2">
      <c r="A279" s="81"/>
      <c r="B279" s="18">
        <v>14</v>
      </c>
      <c r="C279" s="77" t="s">
        <v>8850</v>
      </c>
      <c r="D279" s="21" t="s">
        <v>3967</v>
      </c>
      <c r="E279" s="21"/>
      <c r="F279" s="21" t="s">
        <v>8808</v>
      </c>
      <c r="G279" s="84"/>
      <c r="H279" s="283">
        <v>1500000</v>
      </c>
      <c r="I279" s="245"/>
      <c r="J279" s="494">
        <f t="shared" si="18"/>
        <v>438754800</v>
      </c>
      <c r="K279" s="80"/>
      <c r="L279" s="246">
        <f t="shared" si="20"/>
        <v>1500000</v>
      </c>
      <c r="M279" s="65" t="s">
        <v>4855</v>
      </c>
    </row>
    <row r="280" spans="1:13" ht="25.5" x14ac:dyDescent="0.2">
      <c r="A280" s="75"/>
      <c r="B280" s="18">
        <v>14</v>
      </c>
      <c r="C280" s="77" t="s">
        <v>8851</v>
      </c>
      <c r="D280" s="21" t="s">
        <v>2662</v>
      </c>
      <c r="E280" s="21"/>
      <c r="F280" s="21" t="s">
        <v>8809</v>
      </c>
      <c r="G280" s="84"/>
      <c r="H280" s="407">
        <v>1000000</v>
      </c>
      <c r="I280" s="245"/>
      <c r="J280" s="494">
        <f t="shared" si="18"/>
        <v>439754800</v>
      </c>
      <c r="K280" s="80"/>
      <c r="L280" s="246">
        <f t="shared" si="20"/>
        <v>1000000</v>
      </c>
      <c r="M280" s="65" t="s">
        <v>7353</v>
      </c>
    </row>
    <row r="281" spans="1:13" ht="25.5" x14ac:dyDescent="0.2">
      <c r="A281" s="75"/>
      <c r="B281" s="18">
        <v>14</v>
      </c>
      <c r="C281" s="77" t="s">
        <v>8329</v>
      </c>
      <c r="D281" s="21" t="s">
        <v>1385</v>
      </c>
      <c r="E281" s="21"/>
      <c r="F281" s="21" t="s">
        <v>8810</v>
      </c>
      <c r="G281" s="84"/>
      <c r="H281" s="407">
        <v>800000</v>
      </c>
      <c r="I281" s="245"/>
      <c r="J281" s="494">
        <f t="shared" si="18"/>
        <v>440554800</v>
      </c>
      <c r="K281" s="80"/>
      <c r="L281" s="246">
        <f t="shared" si="20"/>
        <v>800000</v>
      </c>
      <c r="M281" s="65" t="s">
        <v>3443</v>
      </c>
    </row>
    <row r="282" spans="1:13" ht="25.5" x14ac:dyDescent="0.2">
      <c r="A282" s="75"/>
      <c r="B282" s="18">
        <v>14</v>
      </c>
      <c r="C282" s="77" t="s">
        <v>8852</v>
      </c>
      <c r="D282" s="21" t="s">
        <v>1244</v>
      </c>
      <c r="E282" s="21"/>
      <c r="F282" s="21" t="s">
        <v>8811</v>
      </c>
      <c r="G282" s="21"/>
      <c r="H282" s="407">
        <v>800000</v>
      </c>
      <c r="I282" s="245"/>
      <c r="J282" s="494">
        <f t="shared" si="18"/>
        <v>441354800</v>
      </c>
      <c r="K282" s="80"/>
      <c r="L282" s="246">
        <f t="shared" si="20"/>
        <v>800000</v>
      </c>
      <c r="M282" s="65" t="s">
        <v>1599</v>
      </c>
    </row>
    <row r="283" spans="1:13" ht="25.5" x14ac:dyDescent="0.2">
      <c r="A283" s="75"/>
      <c r="B283" s="18">
        <v>14</v>
      </c>
      <c r="C283" s="77" t="s">
        <v>8853</v>
      </c>
      <c r="D283" s="21" t="s">
        <v>2819</v>
      </c>
      <c r="E283" s="21"/>
      <c r="F283" s="21" t="s">
        <v>8812</v>
      </c>
      <c r="G283" s="84"/>
      <c r="H283" s="407">
        <v>5000000</v>
      </c>
      <c r="I283" s="245"/>
      <c r="J283" s="494">
        <f t="shared" si="18"/>
        <v>446354800</v>
      </c>
      <c r="K283" s="80"/>
      <c r="L283" s="246">
        <f t="shared" si="20"/>
        <v>5000000</v>
      </c>
      <c r="M283" s="65" t="s">
        <v>8854</v>
      </c>
    </row>
    <row r="284" spans="1:13" ht="25.5" x14ac:dyDescent="0.2">
      <c r="A284" s="75"/>
      <c r="B284" s="18">
        <v>14</v>
      </c>
      <c r="C284" s="77" t="s">
        <v>8855</v>
      </c>
      <c r="D284" s="21" t="s">
        <v>219</v>
      </c>
      <c r="E284" s="21"/>
      <c r="F284" s="21" t="s">
        <v>8813</v>
      </c>
      <c r="G284" s="84"/>
      <c r="H284" s="407">
        <v>2500000</v>
      </c>
      <c r="I284" s="245"/>
      <c r="J284" s="494">
        <f t="shared" si="18"/>
        <v>448854800</v>
      </c>
      <c r="K284" s="80"/>
      <c r="L284" s="246">
        <f t="shared" si="20"/>
        <v>2500000</v>
      </c>
      <c r="M284" s="65" t="s">
        <v>8856</v>
      </c>
    </row>
    <row r="285" spans="1:13" ht="25.5" x14ac:dyDescent="0.2">
      <c r="A285" s="75"/>
      <c r="B285" s="18">
        <v>14</v>
      </c>
      <c r="C285" s="77" t="s">
        <v>8857</v>
      </c>
      <c r="D285" s="21" t="s">
        <v>2781</v>
      </c>
      <c r="E285" s="21"/>
      <c r="F285" s="21" t="s">
        <v>8814</v>
      </c>
      <c r="G285" s="21"/>
      <c r="H285" s="407">
        <v>710000</v>
      </c>
      <c r="I285" s="23"/>
      <c r="J285" s="494">
        <f t="shared" si="18"/>
        <v>449564800</v>
      </c>
      <c r="K285" s="80"/>
      <c r="L285" s="246">
        <f t="shared" si="20"/>
        <v>710000</v>
      </c>
      <c r="M285" s="65" t="s">
        <v>3610</v>
      </c>
    </row>
    <row r="286" spans="1:13" ht="25.5" x14ac:dyDescent="0.2">
      <c r="A286" s="75"/>
      <c r="B286" s="18">
        <v>14</v>
      </c>
      <c r="C286" s="77" t="s">
        <v>8858</v>
      </c>
      <c r="D286" s="21" t="s">
        <v>8859</v>
      </c>
      <c r="E286" s="21"/>
      <c r="F286" s="21" t="s">
        <v>8815</v>
      </c>
      <c r="G286" s="21"/>
      <c r="H286" s="407">
        <v>4750000</v>
      </c>
      <c r="I286" s="23"/>
      <c r="J286" s="494">
        <f t="shared" si="18"/>
        <v>454314800</v>
      </c>
      <c r="K286" s="80"/>
      <c r="L286" s="246">
        <f t="shared" si="20"/>
        <v>4750000</v>
      </c>
      <c r="M286" s="65" t="s">
        <v>3123</v>
      </c>
    </row>
    <row r="287" spans="1:13" ht="25.5" x14ac:dyDescent="0.2">
      <c r="A287" s="75"/>
      <c r="B287" s="18">
        <v>14</v>
      </c>
      <c r="C287" s="77" t="s">
        <v>8860</v>
      </c>
      <c r="D287" s="21" t="s">
        <v>4490</v>
      </c>
      <c r="E287" s="21"/>
      <c r="F287" s="21" t="s">
        <v>8843</v>
      </c>
      <c r="G287" s="21"/>
      <c r="H287" s="407">
        <v>2000000</v>
      </c>
      <c r="I287" s="23"/>
      <c r="J287" s="494">
        <f t="shared" si="18"/>
        <v>456314800</v>
      </c>
      <c r="K287" s="80"/>
      <c r="L287" s="246">
        <f t="shared" si="20"/>
        <v>2000000</v>
      </c>
      <c r="M287" s="65" t="s">
        <v>4476</v>
      </c>
    </row>
    <row r="288" spans="1:13" ht="25.5" x14ac:dyDescent="0.2">
      <c r="A288" s="75"/>
      <c r="B288" s="18">
        <v>14</v>
      </c>
      <c r="C288" s="77" t="s">
        <v>8861</v>
      </c>
      <c r="D288" s="21" t="s">
        <v>4490</v>
      </c>
      <c r="E288" s="21"/>
      <c r="F288" s="21" t="s">
        <v>8844</v>
      </c>
      <c r="G288" s="21"/>
      <c r="H288" s="407">
        <v>2000000</v>
      </c>
      <c r="I288" s="23"/>
      <c r="J288" s="494">
        <f t="shared" si="18"/>
        <v>458314800</v>
      </c>
      <c r="K288" s="80"/>
      <c r="L288" s="246">
        <f t="shared" si="20"/>
        <v>2000000</v>
      </c>
      <c r="M288" s="65" t="s">
        <v>4344</v>
      </c>
    </row>
    <row r="289" spans="1:13" ht="25.5" x14ac:dyDescent="0.2">
      <c r="A289" s="75"/>
      <c r="B289" s="18">
        <v>14</v>
      </c>
      <c r="C289" s="77" t="s">
        <v>8862</v>
      </c>
      <c r="D289" s="21" t="s">
        <v>5931</v>
      </c>
      <c r="E289" s="21"/>
      <c r="F289" s="21" t="s">
        <v>8845</v>
      </c>
      <c r="G289" s="21"/>
      <c r="H289" s="407">
        <v>950000</v>
      </c>
      <c r="I289" s="23"/>
      <c r="J289" s="494">
        <f t="shared" si="18"/>
        <v>459264800</v>
      </c>
      <c r="K289" s="80"/>
      <c r="L289" s="246">
        <f t="shared" si="20"/>
        <v>950000</v>
      </c>
      <c r="M289" s="65" t="s">
        <v>7014</v>
      </c>
    </row>
    <row r="290" spans="1:13" ht="25.5" x14ac:dyDescent="0.2">
      <c r="A290" s="75"/>
      <c r="B290" s="18">
        <v>14</v>
      </c>
      <c r="C290" s="77" t="s">
        <v>8863</v>
      </c>
      <c r="D290" s="21" t="s">
        <v>1265</v>
      </c>
      <c r="E290" s="21"/>
      <c r="F290" s="21" t="s">
        <v>8846</v>
      </c>
      <c r="G290" s="21"/>
      <c r="H290" s="407">
        <v>1000000</v>
      </c>
      <c r="I290" s="23"/>
      <c r="J290" s="494">
        <f t="shared" si="18"/>
        <v>460264800</v>
      </c>
      <c r="K290" s="80"/>
      <c r="L290" s="246">
        <f t="shared" si="20"/>
        <v>1000000</v>
      </c>
      <c r="M290" s="65" t="s">
        <v>3457</v>
      </c>
    </row>
    <row r="291" spans="1:13" ht="25.5" x14ac:dyDescent="0.2">
      <c r="A291" s="75"/>
      <c r="B291" s="18">
        <v>14</v>
      </c>
      <c r="C291" s="77" t="s">
        <v>8864</v>
      </c>
      <c r="D291" s="21" t="s">
        <v>1753</v>
      </c>
      <c r="E291" s="21"/>
      <c r="F291" s="21" t="s">
        <v>8847</v>
      </c>
      <c r="G291" s="21"/>
      <c r="H291" s="407">
        <v>600000</v>
      </c>
      <c r="I291" s="23"/>
      <c r="J291" s="494">
        <f t="shared" si="18"/>
        <v>460864800</v>
      </c>
      <c r="K291" s="80"/>
      <c r="L291" s="246">
        <f t="shared" si="20"/>
        <v>600000</v>
      </c>
      <c r="M291" s="65" t="s">
        <v>8865</v>
      </c>
    </row>
    <row r="292" spans="1:13" ht="25.5" x14ac:dyDescent="0.2">
      <c r="A292" s="75"/>
      <c r="B292" s="18">
        <v>14</v>
      </c>
      <c r="C292" s="77" t="s">
        <v>8866</v>
      </c>
      <c r="D292" s="21" t="s">
        <v>3118</v>
      </c>
      <c r="E292" s="21"/>
      <c r="F292" s="21" t="s">
        <v>8848</v>
      </c>
      <c r="G292" s="84"/>
      <c r="H292" s="407">
        <v>5000000</v>
      </c>
      <c r="I292" s="23"/>
      <c r="J292" s="494">
        <f t="shared" si="18"/>
        <v>465864800</v>
      </c>
      <c r="K292" s="80"/>
      <c r="L292" s="246">
        <f t="shared" si="20"/>
        <v>5000000</v>
      </c>
      <c r="M292" s="65" t="s">
        <v>8867</v>
      </c>
    </row>
    <row r="293" spans="1:13" ht="25.5" x14ac:dyDescent="0.2">
      <c r="A293" s="75"/>
      <c r="B293" s="18">
        <v>14</v>
      </c>
      <c r="C293" s="77" t="s">
        <v>8874</v>
      </c>
      <c r="D293" s="21" t="s">
        <v>6084</v>
      </c>
      <c r="E293" s="21"/>
      <c r="F293" s="21" t="s">
        <v>8873</v>
      </c>
      <c r="G293" s="84"/>
      <c r="H293" s="407">
        <v>1000000</v>
      </c>
      <c r="I293" s="23"/>
      <c r="J293" s="494">
        <f>+J292+H293</f>
        <v>466864800</v>
      </c>
      <c r="K293" s="80"/>
      <c r="L293" s="246">
        <f t="shared" si="20"/>
        <v>1000000</v>
      </c>
      <c r="M293" s="65" t="s">
        <v>8216</v>
      </c>
    </row>
    <row r="294" spans="1:13" ht="25.5" x14ac:dyDescent="0.2">
      <c r="A294" s="75"/>
      <c r="B294" s="243">
        <v>14</v>
      </c>
      <c r="C294" s="83" t="s">
        <v>8868</v>
      </c>
      <c r="D294" s="84"/>
      <c r="E294" s="84"/>
      <c r="F294" s="84" t="s">
        <v>9415</v>
      </c>
      <c r="G294" s="84"/>
      <c r="H294" s="472"/>
      <c r="I294" s="245">
        <v>629500</v>
      </c>
      <c r="J294" s="494">
        <f>+J293-I294</f>
        <v>466235300</v>
      </c>
      <c r="K294" s="80" t="s">
        <v>5332</v>
      </c>
      <c r="L294" s="246">
        <f>-I294</f>
        <v>-629500</v>
      </c>
      <c r="M294" s="65" t="s">
        <v>141</v>
      </c>
    </row>
    <row r="295" spans="1:13" ht="25.5" x14ac:dyDescent="0.2">
      <c r="A295" s="75"/>
      <c r="B295" s="243">
        <v>14</v>
      </c>
      <c r="C295" s="83" t="s">
        <v>8869</v>
      </c>
      <c r="D295" s="84"/>
      <c r="E295" s="84"/>
      <c r="F295" s="84" t="s">
        <v>9416</v>
      </c>
      <c r="G295" s="84"/>
      <c r="H295" s="282"/>
      <c r="I295" s="245">
        <v>296000</v>
      </c>
      <c r="J295" s="494">
        <f>+J294-I295</f>
        <v>465939300</v>
      </c>
      <c r="K295" s="80" t="s">
        <v>5870</v>
      </c>
      <c r="L295" s="246">
        <f>-I295</f>
        <v>-296000</v>
      </c>
      <c r="M295" s="346" t="s">
        <v>1552</v>
      </c>
    </row>
    <row r="296" spans="1:13" ht="25.5" x14ac:dyDescent="0.2">
      <c r="A296" s="75"/>
      <c r="B296" s="243">
        <v>14</v>
      </c>
      <c r="C296" s="83" t="s">
        <v>8870</v>
      </c>
      <c r="D296" s="84"/>
      <c r="E296" s="84"/>
      <c r="F296" s="84" t="s">
        <v>9417</v>
      </c>
      <c r="G296" s="84"/>
      <c r="H296" s="282"/>
      <c r="I296" s="245">
        <v>44500</v>
      </c>
      <c r="J296" s="494">
        <f>+J295-I296</f>
        <v>465894800</v>
      </c>
      <c r="K296" s="80" t="s">
        <v>5876</v>
      </c>
      <c r="L296" s="246">
        <f>-I296</f>
        <v>-44500</v>
      </c>
      <c r="M296" s="346" t="s">
        <v>3980</v>
      </c>
    </row>
    <row r="297" spans="1:13" ht="38.25" x14ac:dyDescent="0.2">
      <c r="A297" s="75"/>
      <c r="B297" s="243">
        <v>14</v>
      </c>
      <c r="C297" s="83" t="s">
        <v>8871</v>
      </c>
      <c r="D297" s="84"/>
      <c r="E297" s="84"/>
      <c r="F297" s="84" t="s">
        <v>9418</v>
      </c>
      <c r="G297" s="84"/>
      <c r="H297" s="282"/>
      <c r="I297" s="245">
        <v>51544000</v>
      </c>
      <c r="J297" s="494">
        <f>+J296-I297</f>
        <v>414350800</v>
      </c>
      <c r="K297" s="80" t="s">
        <v>5332</v>
      </c>
      <c r="L297" s="246">
        <f>-I297</f>
        <v>-51544000</v>
      </c>
      <c r="M297" s="346" t="s">
        <v>141</v>
      </c>
    </row>
    <row r="298" spans="1:13" ht="25.5" x14ac:dyDescent="0.2">
      <c r="A298" s="75"/>
      <c r="B298" s="243">
        <v>14</v>
      </c>
      <c r="C298" s="83" t="s">
        <v>8872</v>
      </c>
      <c r="D298" s="84"/>
      <c r="E298" s="84"/>
      <c r="F298" s="84" t="s">
        <v>9419</v>
      </c>
      <c r="G298" s="84"/>
      <c r="H298" s="282"/>
      <c r="I298" s="245">
        <v>240000</v>
      </c>
      <c r="J298" s="494">
        <f>+J297-I298</f>
        <v>414110800</v>
      </c>
      <c r="K298" s="80" t="s">
        <v>5870</v>
      </c>
      <c r="L298" s="246">
        <f>-I298</f>
        <v>-240000</v>
      </c>
      <c r="M298" s="346" t="s">
        <v>1270</v>
      </c>
    </row>
    <row r="299" spans="1:13" ht="25.5" x14ac:dyDescent="0.2">
      <c r="A299" s="75"/>
      <c r="B299" s="18">
        <v>15</v>
      </c>
      <c r="C299" s="77" t="s">
        <v>8940</v>
      </c>
      <c r="D299" s="454" t="s">
        <v>7000</v>
      </c>
      <c r="E299" s="21"/>
      <c r="F299" s="21" t="s">
        <v>8875</v>
      </c>
      <c r="G299" s="21"/>
      <c r="H299" s="283">
        <v>800000</v>
      </c>
      <c r="I299" s="23"/>
      <c r="J299" s="494">
        <f>+J298+H299</f>
        <v>414910800</v>
      </c>
      <c r="K299" s="80"/>
      <c r="L299" s="246">
        <f t="shared" si="20"/>
        <v>800000</v>
      </c>
      <c r="M299" s="346" t="s">
        <v>5430</v>
      </c>
    </row>
    <row r="300" spans="1:13" ht="25.5" x14ac:dyDescent="0.2">
      <c r="A300" s="75"/>
      <c r="B300" s="18">
        <v>15</v>
      </c>
      <c r="C300" s="77" t="s">
        <v>8941</v>
      </c>
      <c r="D300" s="21" t="s">
        <v>5931</v>
      </c>
      <c r="E300" s="21"/>
      <c r="F300" s="21" t="s">
        <v>8876</v>
      </c>
      <c r="G300" s="21"/>
      <c r="H300" s="407">
        <v>620000</v>
      </c>
      <c r="I300" s="23"/>
      <c r="J300" s="494">
        <f t="shared" ref="J300:J316" si="21">+J299+H300</f>
        <v>415530800</v>
      </c>
      <c r="K300" s="80"/>
      <c r="L300" s="246">
        <f t="shared" si="20"/>
        <v>620000</v>
      </c>
      <c r="M300" s="346" t="s">
        <v>7683</v>
      </c>
    </row>
    <row r="301" spans="1:13" ht="25.5" x14ac:dyDescent="0.2">
      <c r="A301" s="75"/>
      <c r="B301" s="18">
        <v>15</v>
      </c>
      <c r="C301" s="77" t="s">
        <v>8223</v>
      </c>
      <c r="D301" s="21" t="s">
        <v>1385</v>
      </c>
      <c r="E301" s="21"/>
      <c r="F301" s="21" t="s">
        <v>8877</v>
      </c>
      <c r="G301" s="21"/>
      <c r="H301" s="407">
        <v>800000</v>
      </c>
      <c r="I301" s="23"/>
      <c r="J301" s="494">
        <f t="shared" si="21"/>
        <v>416330800</v>
      </c>
      <c r="K301" s="80"/>
      <c r="L301" s="246">
        <f t="shared" si="20"/>
        <v>800000</v>
      </c>
      <c r="M301" s="346" t="s">
        <v>3485</v>
      </c>
    </row>
    <row r="302" spans="1:13" ht="25.5" x14ac:dyDescent="0.2">
      <c r="A302" s="75"/>
      <c r="B302" s="18">
        <v>15</v>
      </c>
      <c r="C302" s="77" t="s">
        <v>8942</v>
      </c>
      <c r="D302" s="21" t="s">
        <v>1753</v>
      </c>
      <c r="E302" s="21"/>
      <c r="F302" s="21" t="s">
        <v>8878</v>
      </c>
      <c r="G302" s="21"/>
      <c r="H302" s="407">
        <v>700000</v>
      </c>
      <c r="I302" s="23"/>
      <c r="J302" s="494">
        <f t="shared" si="21"/>
        <v>417030800</v>
      </c>
      <c r="K302" s="80"/>
      <c r="L302" s="246">
        <f t="shared" si="20"/>
        <v>700000</v>
      </c>
      <c r="M302" s="65" t="s">
        <v>4704</v>
      </c>
    </row>
    <row r="303" spans="1:13" ht="25.5" x14ac:dyDescent="0.2">
      <c r="A303" s="75"/>
      <c r="B303" s="18">
        <v>15</v>
      </c>
      <c r="C303" s="77" t="s">
        <v>8943</v>
      </c>
      <c r="D303" s="21" t="s">
        <v>5931</v>
      </c>
      <c r="E303" s="21"/>
      <c r="F303" s="21" t="s">
        <v>8879</v>
      </c>
      <c r="G303" s="21"/>
      <c r="H303" s="407">
        <v>2000000</v>
      </c>
      <c r="I303" s="23"/>
      <c r="J303" s="494">
        <f t="shared" si="21"/>
        <v>419030800</v>
      </c>
      <c r="K303" s="80"/>
      <c r="L303" s="246">
        <f t="shared" si="20"/>
        <v>2000000</v>
      </c>
      <c r="M303" s="65" t="s">
        <v>8944</v>
      </c>
    </row>
    <row r="304" spans="1:13" ht="25.5" x14ac:dyDescent="0.2">
      <c r="A304" s="75"/>
      <c r="B304" s="18">
        <v>15</v>
      </c>
      <c r="C304" s="77" t="s">
        <v>8945</v>
      </c>
      <c r="D304" s="21" t="s">
        <v>1830</v>
      </c>
      <c r="E304" s="21"/>
      <c r="F304" s="21" t="s">
        <v>8880</v>
      </c>
      <c r="G304" s="21"/>
      <c r="H304" s="407">
        <v>1500000</v>
      </c>
      <c r="I304" s="23"/>
      <c r="J304" s="494">
        <f t="shared" si="21"/>
        <v>420530800</v>
      </c>
      <c r="K304" s="80"/>
      <c r="L304" s="246">
        <f t="shared" si="20"/>
        <v>1500000</v>
      </c>
      <c r="M304" s="65" t="s">
        <v>8946</v>
      </c>
    </row>
    <row r="305" spans="1:13" ht="25.5" x14ac:dyDescent="0.2">
      <c r="A305" s="75"/>
      <c r="B305" s="18">
        <v>15</v>
      </c>
      <c r="C305" s="77" t="s">
        <v>8231</v>
      </c>
      <c r="D305" s="21" t="s">
        <v>1385</v>
      </c>
      <c r="E305" s="21"/>
      <c r="F305" s="21" t="s">
        <v>8881</v>
      </c>
      <c r="G305" s="21"/>
      <c r="H305" s="407">
        <v>510000</v>
      </c>
      <c r="I305" s="23"/>
      <c r="J305" s="494">
        <f t="shared" si="21"/>
        <v>421040800</v>
      </c>
      <c r="K305" s="80"/>
      <c r="L305" s="246">
        <f t="shared" si="20"/>
        <v>510000</v>
      </c>
      <c r="M305" s="65" t="s">
        <v>8232</v>
      </c>
    </row>
    <row r="306" spans="1:13" ht="25.5" x14ac:dyDescent="0.2">
      <c r="A306" s="75"/>
      <c r="B306" s="18">
        <v>15</v>
      </c>
      <c r="C306" s="77" t="s">
        <v>7981</v>
      </c>
      <c r="D306" s="21" t="s">
        <v>1244</v>
      </c>
      <c r="E306" s="21"/>
      <c r="F306" s="21" t="s">
        <v>8882</v>
      </c>
      <c r="G306" s="21"/>
      <c r="H306" s="407">
        <v>710000</v>
      </c>
      <c r="I306" s="23"/>
      <c r="J306" s="494">
        <f t="shared" si="21"/>
        <v>421750800</v>
      </c>
      <c r="K306" s="80"/>
      <c r="L306" s="246">
        <f t="shared" si="20"/>
        <v>710000</v>
      </c>
      <c r="M306" s="65" t="s">
        <v>8947</v>
      </c>
    </row>
    <row r="307" spans="1:13" ht="25.5" x14ac:dyDescent="0.2">
      <c r="A307" s="75"/>
      <c r="B307" s="18">
        <v>15</v>
      </c>
      <c r="C307" s="77" t="s">
        <v>8948</v>
      </c>
      <c r="D307" s="21" t="s">
        <v>1385</v>
      </c>
      <c r="E307" s="21"/>
      <c r="F307" s="21" t="s">
        <v>8883</v>
      </c>
      <c r="G307" s="21"/>
      <c r="H307" s="407">
        <v>500000</v>
      </c>
      <c r="I307" s="23"/>
      <c r="J307" s="494">
        <f t="shared" si="21"/>
        <v>422250800</v>
      </c>
      <c r="K307" s="80"/>
      <c r="L307" s="246">
        <f t="shared" si="20"/>
        <v>500000</v>
      </c>
      <c r="M307" s="65" t="s">
        <v>2364</v>
      </c>
    </row>
    <row r="308" spans="1:13" ht="25.5" x14ac:dyDescent="0.2">
      <c r="A308" s="75"/>
      <c r="B308" s="18">
        <v>15</v>
      </c>
      <c r="C308" s="77" t="s">
        <v>8949</v>
      </c>
      <c r="D308" s="21" t="s">
        <v>1830</v>
      </c>
      <c r="E308" s="21"/>
      <c r="F308" s="21" t="s">
        <v>8884</v>
      </c>
      <c r="G308" s="21"/>
      <c r="H308" s="407">
        <v>1000000</v>
      </c>
      <c r="I308" s="23"/>
      <c r="J308" s="494">
        <f t="shared" si="21"/>
        <v>423250800</v>
      </c>
      <c r="K308" s="80"/>
      <c r="L308" s="246">
        <f t="shared" si="20"/>
        <v>1000000</v>
      </c>
      <c r="M308" s="65" t="s">
        <v>8950</v>
      </c>
    </row>
    <row r="309" spans="1:13" ht="25.5" x14ac:dyDescent="0.2">
      <c r="A309" s="75"/>
      <c r="B309" s="18">
        <v>15</v>
      </c>
      <c r="C309" s="77" t="s">
        <v>8470</v>
      </c>
      <c r="D309" s="21" t="s">
        <v>6084</v>
      </c>
      <c r="E309" s="21"/>
      <c r="F309" s="21" t="s">
        <v>8885</v>
      </c>
      <c r="G309" s="21"/>
      <c r="H309" s="407">
        <v>1000000</v>
      </c>
      <c r="I309" s="23"/>
      <c r="J309" s="494">
        <f t="shared" si="21"/>
        <v>424250800</v>
      </c>
      <c r="K309" s="80"/>
      <c r="L309" s="246">
        <f t="shared" si="20"/>
        <v>1000000</v>
      </c>
      <c r="M309" s="65" t="s">
        <v>2898</v>
      </c>
    </row>
    <row r="310" spans="1:13" ht="25.5" x14ac:dyDescent="0.2">
      <c r="A310" s="75"/>
      <c r="B310" s="18">
        <v>15</v>
      </c>
      <c r="C310" s="77" t="s">
        <v>8951</v>
      </c>
      <c r="D310" s="21" t="s">
        <v>2653</v>
      </c>
      <c r="E310" s="21"/>
      <c r="F310" s="21" t="s">
        <v>8886</v>
      </c>
      <c r="G310" s="21"/>
      <c r="H310" s="407">
        <v>2000000</v>
      </c>
      <c r="I310" s="23"/>
      <c r="J310" s="494">
        <f t="shared" si="21"/>
        <v>426250800</v>
      </c>
      <c r="K310" s="80"/>
      <c r="L310" s="246">
        <f t="shared" si="20"/>
        <v>2000000</v>
      </c>
      <c r="M310" s="65" t="s">
        <v>6112</v>
      </c>
    </row>
    <row r="311" spans="1:13" ht="25.5" x14ac:dyDescent="0.2">
      <c r="A311" s="75"/>
      <c r="B311" s="18">
        <v>15</v>
      </c>
      <c r="C311" s="77" t="s">
        <v>8952</v>
      </c>
      <c r="D311" s="21" t="s">
        <v>1251</v>
      </c>
      <c r="E311" s="21"/>
      <c r="F311" s="21" t="s">
        <v>8887</v>
      </c>
      <c r="G311" s="21"/>
      <c r="H311" s="407">
        <v>800000</v>
      </c>
      <c r="I311" s="245"/>
      <c r="J311" s="494">
        <f t="shared" si="21"/>
        <v>427050800</v>
      </c>
      <c r="K311" s="80"/>
      <c r="L311" s="246">
        <f t="shared" si="20"/>
        <v>800000</v>
      </c>
      <c r="M311" s="65" t="s">
        <v>2865</v>
      </c>
    </row>
    <row r="312" spans="1:13" ht="25.5" x14ac:dyDescent="0.2">
      <c r="A312" s="75"/>
      <c r="B312" s="18">
        <v>15</v>
      </c>
      <c r="C312" s="77" t="s">
        <v>8953</v>
      </c>
      <c r="D312" s="21" t="s">
        <v>1251</v>
      </c>
      <c r="E312" s="21"/>
      <c r="F312" s="21" t="s">
        <v>8888</v>
      </c>
      <c r="G312" s="21"/>
      <c r="H312" s="407">
        <v>1500000</v>
      </c>
      <c r="I312" s="245"/>
      <c r="J312" s="494">
        <f t="shared" si="21"/>
        <v>428550800</v>
      </c>
      <c r="K312" s="80"/>
      <c r="L312" s="246">
        <f t="shared" si="20"/>
        <v>1500000</v>
      </c>
      <c r="M312" s="65" t="s">
        <v>1840</v>
      </c>
    </row>
    <row r="313" spans="1:13" ht="25.5" x14ac:dyDescent="0.2">
      <c r="A313" s="75"/>
      <c r="B313" s="18">
        <v>15</v>
      </c>
      <c r="C313" s="77" t="s">
        <v>8954</v>
      </c>
      <c r="D313" s="21" t="s">
        <v>1385</v>
      </c>
      <c r="E313" s="21"/>
      <c r="F313" s="21" t="s">
        <v>8889</v>
      </c>
      <c r="G313" s="21"/>
      <c r="H313" s="407">
        <v>200000</v>
      </c>
      <c r="I313" s="245"/>
      <c r="J313" s="494">
        <f t="shared" si="21"/>
        <v>428750800</v>
      </c>
      <c r="K313" s="80"/>
      <c r="L313" s="246">
        <f t="shared" si="20"/>
        <v>200000</v>
      </c>
      <c r="M313" s="65" t="s">
        <v>1270</v>
      </c>
    </row>
    <row r="314" spans="1:13" ht="25.5" x14ac:dyDescent="0.2">
      <c r="A314" s="75"/>
      <c r="B314" s="18">
        <v>15</v>
      </c>
      <c r="C314" s="77" t="s">
        <v>8955</v>
      </c>
      <c r="D314" s="21" t="s">
        <v>5931</v>
      </c>
      <c r="E314" s="21"/>
      <c r="F314" s="21" t="s">
        <v>8890</v>
      </c>
      <c r="G314" s="21"/>
      <c r="H314" s="407">
        <v>850000</v>
      </c>
      <c r="I314" s="245"/>
      <c r="J314" s="494">
        <f t="shared" si="21"/>
        <v>429600800</v>
      </c>
      <c r="K314" s="80"/>
      <c r="L314" s="246">
        <f t="shared" si="20"/>
        <v>850000</v>
      </c>
      <c r="M314" s="65" t="s">
        <v>8449</v>
      </c>
    </row>
    <row r="315" spans="1:13" ht="25.5" x14ac:dyDescent="0.2">
      <c r="A315" s="75"/>
      <c r="B315" s="18">
        <v>15</v>
      </c>
      <c r="C315" s="77" t="s">
        <v>8956</v>
      </c>
      <c r="D315" s="21" t="s">
        <v>4490</v>
      </c>
      <c r="E315" s="21"/>
      <c r="F315" s="21" t="s">
        <v>8891</v>
      </c>
      <c r="G315" s="21"/>
      <c r="H315" s="407">
        <v>950000</v>
      </c>
      <c r="I315" s="245"/>
      <c r="J315" s="494">
        <f t="shared" si="21"/>
        <v>430550800</v>
      </c>
      <c r="K315" s="80"/>
      <c r="L315" s="246">
        <f t="shared" si="20"/>
        <v>950000</v>
      </c>
      <c r="M315" s="65" t="s">
        <v>8957</v>
      </c>
    </row>
    <row r="316" spans="1:13" ht="25.5" x14ac:dyDescent="0.2">
      <c r="A316" s="75"/>
      <c r="B316" s="18">
        <v>15</v>
      </c>
      <c r="C316" s="77" t="s">
        <v>8958</v>
      </c>
      <c r="D316" s="21" t="s">
        <v>5931</v>
      </c>
      <c r="E316" s="21"/>
      <c r="F316" s="21" t="s">
        <v>8892</v>
      </c>
      <c r="G316" s="21"/>
      <c r="H316" s="407">
        <v>1800000</v>
      </c>
      <c r="I316" s="245"/>
      <c r="J316" s="494">
        <f t="shared" si="21"/>
        <v>432350800</v>
      </c>
      <c r="K316" s="80"/>
      <c r="L316" s="246">
        <f t="shared" si="20"/>
        <v>1800000</v>
      </c>
      <c r="M316" s="65" t="s">
        <v>8959</v>
      </c>
    </row>
    <row r="317" spans="1:13" ht="25.5" x14ac:dyDescent="0.2">
      <c r="A317" s="75"/>
      <c r="B317" s="82">
        <v>15</v>
      </c>
      <c r="C317" s="83" t="s">
        <v>8913</v>
      </c>
      <c r="D317" s="84"/>
      <c r="E317" s="84"/>
      <c r="F317" s="84" t="s">
        <v>9420</v>
      </c>
      <c r="G317" s="84"/>
      <c r="H317" s="472"/>
      <c r="I317" s="245">
        <v>170000</v>
      </c>
      <c r="J317" s="494">
        <f>+J316-I317</f>
        <v>432180800</v>
      </c>
      <c r="K317" s="80" t="s">
        <v>5331</v>
      </c>
      <c r="L317" s="246">
        <f>-I317</f>
        <v>-170000</v>
      </c>
      <c r="M317" s="65" t="s">
        <v>8914</v>
      </c>
    </row>
    <row r="318" spans="1:13" ht="25.5" x14ac:dyDescent="0.2">
      <c r="A318" s="75"/>
      <c r="B318" s="243">
        <v>15</v>
      </c>
      <c r="C318" s="83" t="s">
        <v>8915</v>
      </c>
      <c r="D318" s="84"/>
      <c r="E318" s="84"/>
      <c r="F318" s="84" t="s">
        <v>9421</v>
      </c>
      <c r="G318" s="84"/>
      <c r="H318" s="472"/>
      <c r="I318" s="245">
        <v>840500</v>
      </c>
      <c r="J318" s="494">
        <f>+J317-I318</f>
        <v>431340300</v>
      </c>
      <c r="K318" s="80" t="s">
        <v>5876</v>
      </c>
      <c r="L318" s="246">
        <f>-I318</f>
        <v>-840500</v>
      </c>
      <c r="M318" s="65" t="s">
        <v>290</v>
      </c>
    </row>
    <row r="319" spans="1:13" ht="25.5" x14ac:dyDescent="0.2">
      <c r="A319" s="75"/>
      <c r="B319" s="82">
        <v>15</v>
      </c>
      <c r="C319" s="83" t="s">
        <v>8916</v>
      </c>
      <c r="D319" s="84"/>
      <c r="E319" s="84"/>
      <c r="F319" s="84" t="s">
        <v>9422</v>
      </c>
      <c r="G319" s="84"/>
      <c r="H319" s="472"/>
      <c r="I319" s="245">
        <v>650000</v>
      </c>
      <c r="J319" s="494">
        <f>+J318-I319</f>
        <v>430690300</v>
      </c>
      <c r="K319" s="80" t="s">
        <v>5331</v>
      </c>
      <c r="L319" s="246">
        <f>-I319</f>
        <v>-650000</v>
      </c>
      <c r="M319" s="65" t="s">
        <v>8917</v>
      </c>
    </row>
    <row r="320" spans="1:13" ht="25.5" x14ac:dyDescent="0.2">
      <c r="A320" s="75"/>
      <c r="B320" s="243">
        <v>15</v>
      </c>
      <c r="C320" s="83" t="s">
        <v>8918</v>
      </c>
      <c r="D320" s="84"/>
      <c r="E320" s="84"/>
      <c r="F320" s="84" t="s">
        <v>9423</v>
      </c>
      <c r="G320" s="84"/>
      <c r="H320" s="472"/>
      <c r="I320" s="245">
        <v>160000</v>
      </c>
      <c r="J320" s="494">
        <f>+J319-I320</f>
        <v>430530300</v>
      </c>
      <c r="K320" s="80" t="s">
        <v>5870</v>
      </c>
      <c r="L320" s="246">
        <f>-I320</f>
        <v>-160000</v>
      </c>
      <c r="M320" s="65" t="s">
        <v>987</v>
      </c>
    </row>
    <row r="321" spans="1:13" ht="25.5" x14ac:dyDescent="0.2">
      <c r="A321" s="75"/>
      <c r="B321" s="76">
        <v>16</v>
      </c>
      <c r="C321" s="77" t="s">
        <v>8919</v>
      </c>
      <c r="D321" s="21" t="s">
        <v>2819</v>
      </c>
      <c r="E321" s="21"/>
      <c r="F321" s="21" t="s">
        <v>8893</v>
      </c>
      <c r="G321" s="21"/>
      <c r="H321" s="283">
        <v>900000</v>
      </c>
      <c r="I321" s="245"/>
      <c r="J321" s="494">
        <f>+J320+H321</f>
        <v>431430300</v>
      </c>
      <c r="K321" s="80"/>
      <c r="L321" s="246">
        <f t="shared" si="20"/>
        <v>900000</v>
      </c>
      <c r="M321" s="65" t="s">
        <v>6597</v>
      </c>
    </row>
    <row r="322" spans="1:13" ht="25.5" x14ac:dyDescent="0.2">
      <c r="A322" s="75"/>
      <c r="B322" s="76">
        <v>16</v>
      </c>
      <c r="C322" s="77" t="s">
        <v>8920</v>
      </c>
      <c r="D322" s="21" t="s">
        <v>3967</v>
      </c>
      <c r="E322" s="21"/>
      <c r="F322" s="21" t="s">
        <v>8894</v>
      </c>
      <c r="G322" s="21"/>
      <c r="H322" s="283">
        <v>500000</v>
      </c>
      <c r="I322" s="245"/>
      <c r="J322" s="494">
        <f t="shared" ref="J322:J345" si="22">+J321+H322</f>
        <v>431930300</v>
      </c>
      <c r="K322" s="80"/>
      <c r="L322" s="246">
        <f t="shared" si="20"/>
        <v>500000</v>
      </c>
      <c r="M322" s="65" t="s">
        <v>3094</v>
      </c>
    </row>
    <row r="323" spans="1:13" ht="25.5" x14ac:dyDescent="0.2">
      <c r="A323" s="75"/>
      <c r="B323" s="76">
        <v>16</v>
      </c>
      <c r="C323" s="77" t="s">
        <v>8921</v>
      </c>
      <c r="D323" s="21" t="s">
        <v>1251</v>
      </c>
      <c r="E323" s="21"/>
      <c r="F323" s="21" t="s">
        <v>8895</v>
      </c>
      <c r="G323" s="21"/>
      <c r="H323" s="407">
        <v>800000</v>
      </c>
      <c r="I323" s="245"/>
      <c r="J323" s="494">
        <f t="shared" si="22"/>
        <v>432730300</v>
      </c>
      <c r="K323" s="80"/>
      <c r="L323" s="246">
        <f t="shared" si="20"/>
        <v>800000</v>
      </c>
      <c r="M323" s="65" t="s">
        <v>2369</v>
      </c>
    </row>
    <row r="324" spans="1:13" ht="25.5" x14ac:dyDescent="0.2">
      <c r="A324" s="75"/>
      <c r="B324" s="76">
        <v>16</v>
      </c>
      <c r="C324" s="77" t="s">
        <v>8922</v>
      </c>
      <c r="D324" s="21" t="s">
        <v>6082</v>
      </c>
      <c r="E324" s="21"/>
      <c r="F324" s="21" t="s">
        <v>8896</v>
      </c>
      <c r="G324" s="21"/>
      <c r="H324" s="407">
        <v>750000</v>
      </c>
      <c r="I324" s="245"/>
      <c r="J324" s="494">
        <f t="shared" si="22"/>
        <v>433480300</v>
      </c>
      <c r="K324" s="80"/>
      <c r="L324" s="246">
        <f t="shared" si="20"/>
        <v>750000</v>
      </c>
      <c r="M324" s="65" t="s">
        <v>4694</v>
      </c>
    </row>
    <row r="325" spans="1:13" ht="25.5" x14ac:dyDescent="0.2">
      <c r="A325" s="75"/>
      <c r="B325" s="76">
        <v>16</v>
      </c>
      <c r="C325" s="77" t="s">
        <v>8923</v>
      </c>
      <c r="D325" s="21" t="s">
        <v>1395</v>
      </c>
      <c r="E325" s="21"/>
      <c r="F325" s="21" t="s">
        <v>8897</v>
      </c>
      <c r="G325" s="21"/>
      <c r="H325" s="407">
        <v>4000000</v>
      </c>
      <c r="I325" s="245"/>
      <c r="J325" s="494">
        <f t="shared" si="22"/>
        <v>437480300</v>
      </c>
      <c r="K325" s="80"/>
      <c r="L325" s="246">
        <f t="shared" si="20"/>
        <v>4000000</v>
      </c>
      <c r="M325" s="65" t="s">
        <v>8924</v>
      </c>
    </row>
    <row r="326" spans="1:13" ht="25.5" x14ac:dyDescent="0.2">
      <c r="A326" s="75"/>
      <c r="B326" s="76">
        <v>16</v>
      </c>
      <c r="C326" s="187" t="s">
        <v>8925</v>
      </c>
      <c r="D326" s="21" t="s">
        <v>1449</v>
      </c>
      <c r="E326" s="21"/>
      <c r="F326" s="21" t="s">
        <v>8898</v>
      </c>
      <c r="G326" s="21"/>
      <c r="H326" s="407">
        <v>4500000</v>
      </c>
      <c r="I326" s="245"/>
      <c r="J326" s="494">
        <f t="shared" si="22"/>
        <v>441980300</v>
      </c>
      <c r="K326" s="80"/>
      <c r="L326" s="246">
        <f t="shared" si="20"/>
        <v>4500000</v>
      </c>
      <c r="M326" s="65" t="s">
        <v>8924</v>
      </c>
    </row>
    <row r="327" spans="1:13" ht="25.5" x14ac:dyDescent="0.2">
      <c r="A327" s="75"/>
      <c r="B327" s="76">
        <v>16</v>
      </c>
      <c r="C327" s="187" t="s">
        <v>8926</v>
      </c>
      <c r="D327" s="21" t="s">
        <v>7000</v>
      </c>
      <c r="E327" s="21"/>
      <c r="F327" s="21" t="s">
        <v>8899</v>
      </c>
      <c r="G327" s="21"/>
      <c r="H327" s="407">
        <v>1000000</v>
      </c>
      <c r="I327" s="245"/>
      <c r="J327" s="494">
        <f t="shared" si="22"/>
        <v>442980300</v>
      </c>
      <c r="K327" s="80"/>
      <c r="L327" s="246">
        <f>+H327</f>
        <v>1000000</v>
      </c>
      <c r="M327" s="65" t="s">
        <v>4559</v>
      </c>
    </row>
    <row r="328" spans="1:13" ht="25.5" x14ac:dyDescent="0.2">
      <c r="A328" s="75"/>
      <c r="B328" s="76">
        <v>16</v>
      </c>
      <c r="C328" s="187" t="s">
        <v>8927</v>
      </c>
      <c r="D328" s="21" t="s">
        <v>7000</v>
      </c>
      <c r="E328" s="21"/>
      <c r="F328" s="21" t="s">
        <v>8900</v>
      </c>
      <c r="G328" s="21"/>
      <c r="H328" s="407">
        <v>500000</v>
      </c>
      <c r="I328" s="245"/>
      <c r="J328" s="494">
        <f t="shared" si="22"/>
        <v>443480300</v>
      </c>
      <c r="K328" s="80"/>
      <c r="L328" s="246">
        <f t="shared" ref="L328:L376" si="23">+H328</f>
        <v>500000</v>
      </c>
      <c r="M328" s="65" t="s">
        <v>7867</v>
      </c>
    </row>
    <row r="329" spans="1:13" ht="25.5" x14ac:dyDescent="0.2">
      <c r="A329" s="75"/>
      <c r="B329" s="76">
        <v>16</v>
      </c>
      <c r="C329" s="187" t="s">
        <v>8928</v>
      </c>
      <c r="D329" s="21" t="s">
        <v>5931</v>
      </c>
      <c r="E329" s="21"/>
      <c r="F329" s="21" t="s">
        <v>8901</v>
      </c>
      <c r="G329" s="21"/>
      <c r="H329" s="407">
        <v>1020000</v>
      </c>
      <c r="I329" s="245"/>
      <c r="J329" s="494">
        <f t="shared" si="22"/>
        <v>444500300</v>
      </c>
      <c r="K329" s="80"/>
      <c r="L329" s="246">
        <f t="shared" si="23"/>
        <v>1020000</v>
      </c>
      <c r="M329" s="65" t="s">
        <v>4722</v>
      </c>
    </row>
    <row r="330" spans="1:13" ht="25.5" x14ac:dyDescent="0.2">
      <c r="A330" s="75"/>
      <c r="B330" s="76">
        <v>16</v>
      </c>
      <c r="C330" s="187" t="s">
        <v>8929</v>
      </c>
      <c r="D330" s="21" t="s">
        <v>3967</v>
      </c>
      <c r="E330" s="21"/>
      <c r="F330" s="21" t="s">
        <v>8902</v>
      </c>
      <c r="G330" s="21"/>
      <c r="H330" s="407">
        <v>550000</v>
      </c>
      <c r="I330" s="245"/>
      <c r="J330" s="494">
        <f t="shared" si="22"/>
        <v>445050300</v>
      </c>
      <c r="K330" s="80"/>
      <c r="L330" s="246">
        <f t="shared" si="23"/>
        <v>550000</v>
      </c>
      <c r="M330" s="346" t="s">
        <v>8930</v>
      </c>
    </row>
    <row r="331" spans="1:13" ht="25.5" x14ac:dyDescent="0.2">
      <c r="A331" s="75"/>
      <c r="B331" s="76">
        <v>16</v>
      </c>
      <c r="C331" s="187" t="s">
        <v>8931</v>
      </c>
      <c r="D331" s="21" t="s">
        <v>6084</v>
      </c>
      <c r="E331" s="21"/>
      <c r="F331" s="21" t="s">
        <v>8903</v>
      </c>
      <c r="G331" s="21"/>
      <c r="H331" s="407">
        <v>950000</v>
      </c>
      <c r="I331" s="245"/>
      <c r="J331" s="494">
        <f t="shared" si="22"/>
        <v>446000300</v>
      </c>
      <c r="K331" s="80"/>
      <c r="L331" s="246">
        <f t="shared" si="23"/>
        <v>950000</v>
      </c>
      <c r="M331" s="346" t="s">
        <v>7461</v>
      </c>
    </row>
    <row r="332" spans="1:13" ht="25.5" x14ac:dyDescent="0.2">
      <c r="A332" s="75"/>
      <c r="B332" s="76">
        <v>16</v>
      </c>
      <c r="C332" s="187" t="s">
        <v>8150</v>
      </c>
      <c r="D332" s="21" t="s">
        <v>1594</v>
      </c>
      <c r="E332" s="21"/>
      <c r="F332" s="21" t="s">
        <v>8904</v>
      </c>
      <c r="G332" s="21"/>
      <c r="H332" s="407">
        <v>800000</v>
      </c>
      <c r="I332" s="245"/>
      <c r="J332" s="494">
        <f t="shared" si="22"/>
        <v>446800300</v>
      </c>
      <c r="K332" s="80"/>
      <c r="L332" s="246">
        <f t="shared" si="23"/>
        <v>800000</v>
      </c>
      <c r="M332" s="346" t="s">
        <v>1097</v>
      </c>
    </row>
    <row r="333" spans="1:13" ht="25.5" x14ac:dyDescent="0.2">
      <c r="A333" s="75"/>
      <c r="B333" s="76">
        <v>16</v>
      </c>
      <c r="C333" s="187" t="s">
        <v>8932</v>
      </c>
      <c r="D333" s="21" t="s">
        <v>5931</v>
      </c>
      <c r="E333" s="21"/>
      <c r="F333" s="21" t="s">
        <v>8905</v>
      </c>
      <c r="G333" s="21"/>
      <c r="H333" s="407">
        <v>900000</v>
      </c>
      <c r="I333" s="245"/>
      <c r="J333" s="494">
        <f t="shared" si="22"/>
        <v>447700300</v>
      </c>
      <c r="K333" s="80"/>
      <c r="L333" s="246">
        <f t="shared" si="23"/>
        <v>900000</v>
      </c>
      <c r="M333" s="346" t="s">
        <v>6509</v>
      </c>
    </row>
    <row r="334" spans="1:13" ht="25.5" x14ac:dyDescent="0.2">
      <c r="A334" s="75"/>
      <c r="B334" s="76">
        <v>16</v>
      </c>
      <c r="C334" s="77" t="s">
        <v>8933</v>
      </c>
      <c r="D334" s="21" t="s">
        <v>1251</v>
      </c>
      <c r="E334" s="21"/>
      <c r="F334" s="21" t="s">
        <v>8906</v>
      </c>
      <c r="G334" s="21"/>
      <c r="H334" s="407">
        <v>800000</v>
      </c>
      <c r="I334" s="245"/>
      <c r="J334" s="494">
        <f t="shared" si="22"/>
        <v>448500300</v>
      </c>
      <c r="K334" s="80"/>
      <c r="L334" s="246">
        <f t="shared" si="23"/>
        <v>800000</v>
      </c>
      <c r="M334" s="346" t="s">
        <v>6588</v>
      </c>
    </row>
    <row r="335" spans="1:13" ht="25.5" x14ac:dyDescent="0.2">
      <c r="A335" s="75"/>
      <c r="B335" s="76">
        <v>16</v>
      </c>
      <c r="C335" s="77" t="s">
        <v>8934</v>
      </c>
      <c r="D335" s="21" t="s">
        <v>1244</v>
      </c>
      <c r="E335" s="21"/>
      <c r="F335" s="21" t="s">
        <v>8907</v>
      </c>
      <c r="G335" s="21"/>
      <c r="H335" s="407">
        <v>950000</v>
      </c>
      <c r="I335" s="245"/>
      <c r="J335" s="494">
        <f t="shared" si="22"/>
        <v>449450300</v>
      </c>
      <c r="K335" s="80"/>
      <c r="L335" s="246">
        <f t="shared" si="23"/>
        <v>950000</v>
      </c>
      <c r="M335" s="346" t="s">
        <v>823</v>
      </c>
    </row>
    <row r="336" spans="1:13" ht="25.5" x14ac:dyDescent="0.2">
      <c r="A336" s="75"/>
      <c r="B336" s="76">
        <v>16</v>
      </c>
      <c r="C336" s="77" t="s">
        <v>8935</v>
      </c>
      <c r="D336" s="21" t="s">
        <v>6084</v>
      </c>
      <c r="E336" s="21"/>
      <c r="F336" s="21" t="s">
        <v>8908</v>
      </c>
      <c r="G336" s="21"/>
      <c r="H336" s="407">
        <v>1000000</v>
      </c>
      <c r="I336" s="245"/>
      <c r="J336" s="494">
        <f t="shared" si="22"/>
        <v>450450300</v>
      </c>
      <c r="K336" s="80"/>
      <c r="L336" s="246">
        <f t="shared" si="23"/>
        <v>1000000</v>
      </c>
      <c r="M336" s="346" t="s">
        <v>7907</v>
      </c>
    </row>
    <row r="337" spans="1:15" ht="25.5" x14ac:dyDescent="0.2">
      <c r="A337" s="75"/>
      <c r="B337" s="76">
        <v>16</v>
      </c>
      <c r="C337" s="77" t="s">
        <v>8936</v>
      </c>
      <c r="D337" s="21" t="s">
        <v>4490</v>
      </c>
      <c r="E337" s="21"/>
      <c r="F337" s="21" t="s">
        <v>8909</v>
      </c>
      <c r="G337" s="21"/>
      <c r="H337" s="407">
        <v>1900000</v>
      </c>
      <c r="I337" s="245"/>
      <c r="J337" s="494">
        <f t="shared" si="22"/>
        <v>452350300</v>
      </c>
      <c r="K337" s="80"/>
      <c r="L337" s="246">
        <f t="shared" si="23"/>
        <v>1900000</v>
      </c>
      <c r="M337" s="346" t="s">
        <v>4956</v>
      </c>
    </row>
    <row r="338" spans="1:15" ht="25.5" x14ac:dyDescent="0.2">
      <c r="A338" s="75"/>
      <c r="B338" s="76">
        <v>16</v>
      </c>
      <c r="C338" s="77" t="s">
        <v>8937</v>
      </c>
      <c r="D338" s="21" t="s">
        <v>5931</v>
      </c>
      <c r="E338" s="84"/>
      <c r="F338" s="21" t="s">
        <v>8910</v>
      </c>
      <c r="G338" s="84"/>
      <c r="H338" s="407">
        <v>2700000</v>
      </c>
      <c r="I338" s="245"/>
      <c r="J338" s="494">
        <f t="shared" si="22"/>
        <v>455050300</v>
      </c>
      <c r="K338" s="80"/>
      <c r="L338" s="246">
        <f t="shared" si="23"/>
        <v>2700000</v>
      </c>
      <c r="M338" s="346" t="s">
        <v>8938</v>
      </c>
    </row>
    <row r="339" spans="1:15" ht="25.5" x14ac:dyDescent="0.2">
      <c r="A339" s="75"/>
      <c r="B339" s="76">
        <v>16</v>
      </c>
      <c r="C339" s="77" t="s">
        <v>8939</v>
      </c>
      <c r="D339" s="21" t="s">
        <v>6082</v>
      </c>
      <c r="E339" s="84"/>
      <c r="F339" s="21" t="s">
        <v>8911</v>
      </c>
      <c r="G339" s="84"/>
      <c r="H339" s="407">
        <v>750000</v>
      </c>
      <c r="I339" s="245"/>
      <c r="J339" s="494">
        <f t="shared" si="22"/>
        <v>455800300</v>
      </c>
      <c r="K339" s="80"/>
      <c r="L339" s="246">
        <f t="shared" si="23"/>
        <v>750000</v>
      </c>
      <c r="M339" s="346" t="s">
        <v>3804</v>
      </c>
    </row>
    <row r="340" spans="1:15" ht="25.5" x14ac:dyDescent="0.2">
      <c r="A340" s="75"/>
      <c r="B340" s="76">
        <v>16</v>
      </c>
      <c r="C340" s="77" t="s">
        <v>9058</v>
      </c>
      <c r="D340" s="21" t="s">
        <v>4490</v>
      </c>
      <c r="E340" s="84"/>
      <c r="F340" s="21" t="s">
        <v>8912</v>
      </c>
      <c r="G340" s="84"/>
      <c r="H340" s="283">
        <v>950000</v>
      </c>
      <c r="I340" s="245"/>
      <c r="J340" s="494">
        <f t="shared" si="22"/>
        <v>456750300</v>
      </c>
      <c r="K340" s="80"/>
      <c r="L340" s="246">
        <f t="shared" si="23"/>
        <v>950000</v>
      </c>
      <c r="M340" s="346" t="s">
        <v>7441</v>
      </c>
    </row>
    <row r="341" spans="1:15" ht="25.5" x14ac:dyDescent="0.2">
      <c r="A341" s="75"/>
      <c r="B341" s="76">
        <v>16</v>
      </c>
      <c r="C341" s="77" t="s">
        <v>9059</v>
      </c>
      <c r="D341" s="21" t="s">
        <v>6084</v>
      </c>
      <c r="E341" s="84"/>
      <c r="F341" s="21" t="s">
        <v>8961</v>
      </c>
      <c r="G341" s="84"/>
      <c r="H341" s="283">
        <v>950000</v>
      </c>
      <c r="I341" s="245"/>
      <c r="J341" s="494">
        <f t="shared" si="22"/>
        <v>457700300</v>
      </c>
      <c r="K341" s="80"/>
      <c r="L341" s="246">
        <f t="shared" si="23"/>
        <v>950000</v>
      </c>
      <c r="M341" s="346" t="s">
        <v>9060</v>
      </c>
    </row>
    <row r="342" spans="1:15" ht="25.5" x14ac:dyDescent="0.2">
      <c r="A342" s="75"/>
      <c r="B342" s="76">
        <v>16</v>
      </c>
      <c r="C342" s="77" t="s">
        <v>9061</v>
      </c>
      <c r="D342" s="21" t="s">
        <v>3967</v>
      </c>
      <c r="E342" s="84"/>
      <c r="F342" s="21" t="s">
        <v>8962</v>
      </c>
      <c r="G342" s="84"/>
      <c r="H342" s="283">
        <v>1200000</v>
      </c>
      <c r="I342" s="245"/>
      <c r="J342" s="494">
        <f t="shared" si="22"/>
        <v>458900300</v>
      </c>
      <c r="K342" s="80"/>
      <c r="L342" s="246">
        <f t="shared" si="23"/>
        <v>1200000</v>
      </c>
      <c r="M342" s="346" t="s">
        <v>9062</v>
      </c>
    </row>
    <row r="343" spans="1:15" ht="25.5" x14ac:dyDescent="0.2">
      <c r="A343" s="75"/>
      <c r="B343" s="76">
        <v>16</v>
      </c>
      <c r="C343" s="77" t="s">
        <v>9063</v>
      </c>
      <c r="D343" s="21" t="s">
        <v>1385</v>
      </c>
      <c r="E343" s="84"/>
      <c r="F343" s="21" t="s">
        <v>8963</v>
      </c>
      <c r="G343" s="84"/>
      <c r="H343" s="407">
        <v>850000</v>
      </c>
      <c r="I343" s="245"/>
      <c r="J343" s="494">
        <f t="shared" si="22"/>
        <v>459750300</v>
      </c>
      <c r="K343" s="80"/>
      <c r="L343" s="246">
        <f t="shared" si="23"/>
        <v>850000</v>
      </c>
      <c r="M343" s="346" t="s">
        <v>3112</v>
      </c>
    </row>
    <row r="344" spans="1:15" ht="25.5" x14ac:dyDescent="0.2">
      <c r="A344" s="75"/>
      <c r="B344" s="76">
        <v>16</v>
      </c>
      <c r="C344" s="77" t="s">
        <v>9064</v>
      </c>
      <c r="D344" s="21" t="s">
        <v>5931</v>
      </c>
      <c r="E344" s="84"/>
      <c r="F344" s="21" t="s">
        <v>8964</v>
      </c>
      <c r="G344" s="84"/>
      <c r="H344" s="407">
        <v>2000000</v>
      </c>
      <c r="I344" s="245"/>
      <c r="J344" s="494">
        <f t="shared" si="22"/>
        <v>461750300</v>
      </c>
      <c r="K344" s="80"/>
      <c r="L344" s="246">
        <f t="shared" si="23"/>
        <v>2000000</v>
      </c>
      <c r="M344" s="346" t="s">
        <v>9065</v>
      </c>
    </row>
    <row r="345" spans="1:15" ht="25.5" x14ac:dyDescent="0.2">
      <c r="A345" s="75"/>
      <c r="B345" s="76">
        <v>16</v>
      </c>
      <c r="C345" s="77" t="s">
        <v>9064</v>
      </c>
      <c r="D345" s="21" t="s">
        <v>5931</v>
      </c>
      <c r="E345" s="84"/>
      <c r="F345" s="21" t="s">
        <v>8965</v>
      </c>
      <c r="G345" s="84"/>
      <c r="H345" s="407">
        <v>750000</v>
      </c>
      <c r="I345" s="245"/>
      <c r="J345" s="494">
        <f t="shared" si="22"/>
        <v>462500300</v>
      </c>
      <c r="K345" s="80"/>
      <c r="L345" s="246">
        <f t="shared" si="23"/>
        <v>750000</v>
      </c>
      <c r="M345" s="346" t="s">
        <v>9065</v>
      </c>
    </row>
    <row r="346" spans="1:15" ht="38.25" x14ac:dyDescent="0.2">
      <c r="A346" s="75"/>
      <c r="B346" s="82">
        <v>16</v>
      </c>
      <c r="C346" s="83" t="s">
        <v>9081</v>
      </c>
      <c r="D346" s="21"/>
      <c r="E346" s="84"/>
      <c r="F346" s="84" t="s">
        <v>9424</v>
      </c>
      <c r="G346" s="84"/>
      <c r="H346" s="407"/>
      <c r="I346" s="245">
        <v>72159000</v>
      </c>
      <c r="J346" s="448">
        <f>+J345-I346</f>
        <v>390341300</v>
      </c>
      <c r="K346" s="80" t="s">
        <v>5332</v>
      </c>
      <c r="L346" s="246">
        <f>-I346</f>
        <v>-72159000</v>
      </c>
      <c r="M346" s="346" t="s">
        <v>141</v>
      </c>
    </row>
    <row r="347" spans="1:15" ht="25.5" x14ac:dyDescent="0.2">
      <c r="A347" s="75"/>
      <c r="B347" s="76">
        <v>18</v>
      </c>
      <c r="C347" s="77" t="s">
        <v>9066</v>
      </c>
      <c r="D347" s="21" t="s">
        <v>2819</v>
      </c>
      <c r="E347" s="84"/>
      <c r="F347" s="21" t="s">
        <v>8966</v>
      </c>
      <c r="G347" s="84"/>
      <c r="H347" s="407">
        <v>1450000</v>
      </c>
      <c r="I347" s="245"/>
      <c r="J347" s="448">
        <f>+J346+H347</f>
        <v>391791300</v>
      </c>
      <c r="K347" s="80"/>
      <c r="L347" s="246">
        <f t="shared" si="23"/>
        <v>1450000</v>
      </c>
      <c r="M347" s="346" t="s">
        <v>9055</v>
      </c>
    </row>
    <row r="348" spans="1:15" ht="25.5" x14ac:dyDescent="0.2">
      <c r="A348" s="75"/>
      <c r="B348" s="76">
        <v>18</v>
      </c>
      <c r="C348" s="77" t="s">
        <v>9067</v>
      </c>
      <c r="D348" s="21" t="s">
        <v>1244</v>
      </c>
      <c r="E348" s="84"/>
      <c r="F348" s="21" t="s">
        <v>8967</v>
      </c>
      <c r="G348" s="84"/>
      <c r="H348" s="407">
        <v>1900000</v>
      </c>
      <c r="I348" s="245"/>
      <c r="J348" s="448">
        <f t="shared" ref="J348:J359" si="24">+J347+H348</f>
        <v>393691300</v>
      </c>
      <c r="K348" s="80"/>
      <c r="L348" s="246">
        <f t="shared" si="23"/>
        <v>1900000</v>
      </c>
      <c r="M348" s="346" t="s">
        <v>2824</v>
      </c>
    </row>
    <row r="349" spans="1:15" ht="25.5" x14ac:dyDescent="0.2">
      <c r="A349" s="75"/>
      <c r="B349" s="76">
        <v>18</v>
      </c>
      <c r="C349" s="77" t="s">
        <v>9068</v>
      </c>
      <c r="D349" s="21" t="s">
        <v>1244</v>
      </c>
      <c r="E349" s="84"/>
      <c r="F349" s="21" t="s">
        <v>8968</v>
      </c>
      <c r="G349" s="84"/>
      <c r="H349" s="407">
        <v>1900000</v>
      </c>
      <c r="I349" s="245"/>
      <c r="J349" s="448">
        <f t="shared" si="24"/>
        <v>395591300</v>
      </c>
      <c r="K349" s="80"/>
      <c r="L349" s="246">
        <f t="shared" si="23"/>
        <v>1900000</v>
      </c>
      <c r="M349" s="346" t="s">
        <v>5414</v>
      </c>
    </row>
    <row r="350" spans="1:15" ht="25.5" x14ac:dyDescent="0.2">
      <c r="A350" s="75"/>
      <c r="B350" s="76">
        <v>18</v>
      </c>
      <c r="C350" s="77" t="s">
        <v>8594</v>
      </c>
      <c r="D350" s="21" t="s">
        <v>3118</v>
      </c>
      <c r="E350" s="84"/>
      <c r="F350" s="21" t="s">
        <v>8969</v>
      </c>
      <c r="G350" s="84"/>
      <c r="H350" s="407">
        <v>2500000</v>
      </c>
      <c r="I350" s="245"/>
      <c r="J350" s="448">
        <f t="shared" si="24"/>
        <v>398091300</v>
      </c>
      <c r="K350" s="80"/>
      <c r="L350" s="246">
        <f t="shared" si="23"/>
        <v>2500000</v>
      </c>
      <c r="M350" s="346" t="s">
        <v>8595</v>
      </c>
      <c r="N350" s="38" t="s">
        <v>8174</v>
      </c>
      <c r="O350" s="481">
        <v>31375600</v>
      </c>
    </row>
    <row r="351" spans="1:15" ht="25.5" x14ac:dyDescent="0.2">
      <c r="A351" s="75"/>
      <c r="B351" s="76">
        <v>18</v>
      </c>
      <c r="C351" s="77" t="s">
        <v>9069</v>
      </c>
      <c r="D351" s="21" t="s">
        <v>6082</v>
      </c>
      <c r="E351" s="84"/>
      <c r="F351" s="21" t="s">
        <v>8970</v>
      </c>
      <c r="G351" s="84"/>
      <c r="H351" s="407">
        <v>1000000</v>
      </c>
      <c r="I351" s="245"/>
      <c r="J351" s="448">
        <f t="shared" si="24"/>
        <v>399091300</v>
      </c>
      <c r="K351" s="80"/>
      <c r="L351" s="246">
        <f t="shared" si="23"/>
        <v>1000000</v>
      </c>
      <c r="M351" s="346" t="s">
        <v>9070</v>
      </c>
      <c r="O351" s="481"/>
    </row>
    <row r="352" spans="1:15" ht="38.25" x14ac:dyDescent="0.2">
      <c r="A352" s="75"/>
      <c r="B352" s="76">
        <v>18</v>
      </c>
      <c r="C352" s="77" t="s">
        <v>9071</v>
      </c>
      <c r="D352" s="21" t="s">
        <v>3118</v>
      </c>
      <c r="E352" s="21"/>
      <c r="F352" s="21" t="s">
        <v>8971</v>
      </c>
      <c r="G352" s="21"/>
      <c r="H352" s="407">
        <v>2000000</v>
      </c>
      <c r="I352" s="23"/>
      <c r="J352" s="448">
        <f t="shared" si="24"/>
        <v>401091300</v>
      </c>
      <c r="K352" s="80"/>
      <c r="L352" s="246">
        <f t="shared" si="23"/>
        <v>2000000</v>
      </c>
      <c r="M352" s="346" t="s">
        <v>6573</v>
      </c>
      <c r="N352" s="38" t="s">
        <v>8175</v>
      </c>
      <c r="O352" s="481">
        <v>10808000</v>
      </c>
    </row>
    <row r="353" spans="1:13" ht="25.5" x14ac:dyDescent="0.2">
      <c r="A353" s="75"/>
      <c r="B353" s="76">
        <v>18</v>
      </c>
      <c r="C353" s="77" t="s">
        <v>9072</v>
      </c>
      <c r="D353" s="21" t="s">
        <v>4490</v>
      </c>
      <c r="E353" s="21"/>
      <c r="F353" s="21" t="s">
        <v>8972</v>
      </c>
      <c r="G353" s="21"/>
      <c r="H353" s="407">
        <v>1300000</v>
      </c>
      <c r="I353" s="23"/>
      <c r="J353" s="448">
        <f t="shared" si="24"/>
        <v>402391300</v>
      </c>
      <c r="K353" s="80"/>
      <c r="L353" s="246">
        <f t="shared" si="23"/>
        <v>1300000</v>
      </c>
      <c r="M353" s="346" t="s">
        <v>9073</v>
      </c>
    </row>
    <row r="354" spans="1:13" ht="25.5" x14ac:dyDescent="0.2">
      <c r="A354" s="75"/>
      <c r="B354" s="76">
        <v>18</v>
      </c>
      <c r="C354" s="77" t="s">
        <v>9074</v>
      </c>
      <c r="D354" s="21" t="s">
        <v>7468</v>
      </c>
      <c r="E354" s="21"/>
      <c r="F354" s="21" t="s">
        <v>8973</v>
      </c>
      <c r="G354" s="21"/>
      <c r="H354" s="407">
        <v>1900000</v>
      </c>
      <c r="I354" s="23"/>
      <c r="J354" s="448">
        <f t="shared" si="24"/>
        <v>404291300</v>
      </c>
      <c r="K354" s="80"/>
      <c r="L354" s="246">
        <f t="shared" si="23"/>
        <v>1900000</v>
      </c>
      <c r="M354" s="346" t="s">
        <v>6239</v>
      </c>
    </row>
    <row r="355" spans="1:13" ht="25.5" x14ac:dyDescent="0.2">
      <c r="A355" s="75"/>
      <c r="B355" s="76">
        <v>18</v>
      </c>
      <c r="C355" s="77" t="s">
        <v>9075</v>
      </c>
      <c r="D355" s="21" t="s">
        <v>7468</v>
      </c>
      <c r="E355" s="21"/>
      <c r="F355" s="21" t="s">
        <v>8974</v>
      </c>
      <c r="G355" s="21"/>
      <c r="H355" s="407">
        <v>1000000</v>
      </c>
      <c r="I355" s="23"/>
      <c r="J355" s="448">
        <f t="shared" si="24"/>
        <v>405291300</v>
      </c>
      <c r="K355" s="80"/>
      <c r="L355" s="246">
        <f t="shared" si="23"/>
        <v>1000000</v>
      </c>
      <c r="M355" s="346" t="s">
        <v>3123</v>
      </c>
    </row>
    <row r="356" spans="1:13" ht="25.5" x14ac:dyDescent="0.2">
      <c r="A356" s="75"/>
      <c r="B356" s="76">
        <v>18</v>
      </c>
      <c r="C356" s="77" t="s">
        <v>9076</v>
      </c>
      <c r="D356" s="21" t="s">
        <v>6084</v>
      </c>
      <c r="E356" s="21"/>
      <c r="F356" s="21" t="s">
        <v>8975</v>
      </c>
      <c r="G356" s="21"/>
      <c r="H356" s="407">
        <v>1000000</v>
      </c>
      <c r="I356" s="23"/>
      <c r="J356" s="448">
        <f t="shared" si="24"/>
        <v>406291300</v>
      </c>
      <c r="K356" s="80"/>
      <c r="L356" s="246">
        <f t="shared" si="23"/>
        <v>1000000</v>
      </c>
      <c r="M356" s="346" t="s">
        <v>4904</v>
      </c>
    </row>
    <row r="357" spans="1:13" ht="25.5" x14ac:dyDescent="0.2">
      <c r="A357" s="75"/>
      <c r="B357" s="76">
        <v>18</v>
      </c>
      <c r="C357" s="77" t="s">
        <v>9077</v>
      </c>
      <c r="D357" s="21" t="s">
        <v>1830</v>
      </c>
      <c r="E357" s="21"/>
      <c r="F357" s="21" t="s">
        <v>8976</v>
      </c>
      <c r="G357" s="21"/>
      <c r="H357" s="407">
        <v>1000000</v>
      </c>
      <c r="I357" s="23"/>
      <c r="J357" s="448">
        <f t="shared" si="24"/>
        <v>407291300</v>
      </c>
      <c r="K357" s="80"/>
      <c r="L357" s="246">
        <f t="shared" si="23"/>
        <v>1000000</v>
      </c>
      <c r="M357" s="346" t="s">
        <v>4417</v>
      </c>
    </row>
    <row r="358" spans="1:13" ht="25.5" x14ac:dyDescent="0.2">
      <c r="A358" s="75"/>
      <c r="B358" s="76">
        <v>18</v>
      </c>
      <c r="C358" s="77" t="s">
        <v>9078</v>
      </c>
      <c r="D358" s="21" t="s">
        <v>1753</v>
      </c>
      <c r="E358" s="21"/>
      <c r="F358" s="21" t="s">
        <v>8977</v>
      </c>
      <c r="G358" s="21"/>
      <c r="H358" s="407">
        <v>585000</v>
      </c>
      <c r="I358" s="23"/>
      <c r="J358" s="448">
        <f t="shared" si="24"/>
        <v>407876300</v>
      </c>
      <c r="K358" s="80"/>
      <c r="L358" s="246">
        <f t="shared" si="23"/>
        <v>585000</v>
      </c>
      <c r="M358" s="346" t="s">
        <v>2336</v>
      </c>
    </row>
    <row r="359" spans="1:13" ht="25.5" x14ac:dyDescent="0.2">
      <c r="A359" s="75"/>
      <c r="B359" s="76">
        <v>18</v>
      </c>
      <c r="C359" s="77" t="s">
        <v>9079</v>
      </c>
      <c r="D359" s="21" t="s">
        <v>4343</v>
      </c>
      <c r="E359" s="21"/>
      <c r="F359" s="21" t="s">
        <v>8978</v>
      </c>
      <c r="G359" s="21"/>
      <c r="H359" s="407">
        <v>14850000</v>
      </c>
      <c r="I359" s="111"/>
      <c r="J359" s="448">
        <f t="shared" si="24"/>
        <v>422726300</v>
      </c>
      <c r="K359" s="80"/>
      <c r="L359" s="246">
        <f t="shared" si="23"/>
        <v>14850000</v>
      </c>
      <c r="M359" s="346" t="s">
        <v>9080</v>
      </c>
    </row>
    <row r="360" spans="1:13" ht="25.5" x14ac:dyDescent="0.2">
      <c r="A360" s="75"/>
      <c r="B360" s="82">
        <v>18</v>
      </c>
      <c r="C360" s="83" t="s">
        <v>9082</v>
      </c>
      <c r="D360" s="84"/>
      <c r="E360" s="84"/>
      <c r="F360" s="84" t="s">
        <v>9425</v>
      </c>
      <c r="G360" s="84"/>
      <c r="H360" s="429"/>
      <c r="I360" s="380">
        <v>13083500</v>
      </c>
      <c r="J360" s="448">
        <f>+J359-I360</f>
        <v>409642800</v>
      </c>
      <c r="K360" s="80" t="s">
        <v>5332</v>
      </c>
      <c r="L360" s="246">
        <f>-I360</f>
        <v>-13083500</v>
      </c>
      <c r="M360" s="346" t="s">
        <v>9083</v>
      </c>
    </row>
    <row r="361" spans="1:13" ht="25.5" x14ac:dyDescent="0.2">
      <c r="A361" s="75"/>
      <c r="B361" s="82">
        <v>18</v>
      </c>
      <c r="C361" s="83" t="s">
        <v>9084</v>
      </c>
      <c r="D361" s="84"/>
      <c r="E361" s="84"/>
      <c r="F361" s="84" t="s">
        <v>9426</v>
      </c>
      <c r="G361" s="84"/>
      <c r="H361" s="429"/>
      <c r="I361" s="380">
        <v>139000</v>
      </c>
      <c r="J361" s="448">
        <f>+J360-I361</f>
        <v>409503800</v>
      </c>
      <c r="K361" s="80" t="s">
        <v>5331</v>
      </c>
      <c r="L361" s="246">
        <f>-I361</f>
        <v>-139000</v>
      </c>
      <c r="M361" s="346" t="s">
        <v>8914</v>
      </c>
    </row>
    <row r="362" spans="1:13" ht="25.5" x14ac:dyDescent="0.2">
      <c r="A362" s="75"/>
      <c r="B362" s="82">
        <v>18</v>
      </c>
      <c r="C362" s="83" t="s">
        <v>8918</v>
      </c>
      <c r="D362" s="84"/>
      <c r="E362" s="84"/>
      <c r="F362" s="84" t="s">
        <v>9427</v>
      </c>
      <c r="G362" s="84"/>
      <c r="H362" s="429"/>
      <c r="I362" s="380">
        <v>60000</v>
      </c>
      <c r="J362" s="448">
        <f>+J361-I362</f>
        <v>409443800</v>
      </c>
      <c r="K362" s="80" t="s">
        <v>5870</v>
      </c>
      <c r="L362" s="246">
        <f>-I362</f>
        <v>-60000</v>
      </c>
      <c r="M362" s="346" t="s">
        <v>6595</v>
      </c>
    </row>
    <row r="363" spans="1:13" ht="25.5" x14ac:dyDescent="0.2">
      <c r="A363" s="75"/>
      <c r="B363" s="82">
        <v>18</v>
      </c>
      <c r="C363" s="83" t="s">
        <v>9085</v>
      </c>
      <c r="D363" s="84"/>
      <c r="E363" s="84"/>
      <c r="F363" s="84" t="s">
        <v>9428</v>
      </c>
      <c r="G363" s="84"/>
      <c r="H363" s="429"/>
      <c r="I363" s="380">
        <v>202500</v>
      </c>
      <c r="J363" s="448">
        <f>+J362-I363</f>
        <v>409241300</v>
      </c>
      <c r="K363" s="80" t="s">
        <v>5489</v>
      </c>
      <c r="L363" s="246">
        <f>-I363</f>
        <v>-202500</v>
      </c>
      <c r="M363" s="346" t="s">
        <v>4376</v>
      </c>
    </row>
    <row r="364" spans="1:13" ht="25.5" x14ac:dyDescent="0.2">
      <c r="A364" s="442"/>
      <c r="B364" s="76">
        <v>19</v>
      </c>
      <c r="C364" s="444" t="s">
        <v>9020</v>
      </c>
      <c r="D364" s="21" t="s">
        <v>1385</v>
      </c>
      <c r="E364" s="445"/>
      <c r="F364" s="21" t="s">
        <v>8979</v>
      </c>
      <c r="G364" s="445"/>
      <c r="H364" s="283">
        <v>450000</v>
      </c>
      <c r="I364" s="447"/>
      <c r="J364" s="448">
        <f>+J363+H364</f>
        <v>409691300</v>
      </c>
      <c r="K364" s="80"/>
      <c r="L364" s="246">
        <f t="shared" si="23"/>
        <v>450000</v>
      </c>
      <c r="M364" s="346" t="s">
        <v>5350</v>
      </c>
    </row>
    <row r="365" spans="1:13" ht="25.5" x14ac:dyDescent="0.2">
      <c r="A365" s="75"/>
      <c r="B365" s="76">
        <v>19</v>
      </c>
      <c r="C365" s="77" t="s">
        <v>9021</v>
      </c>
      <c r="D365" s="21" t="s">
        <v>1433</v>
      </c>
      <c r="E365" s="84"/>
      <c r="F365" s="21" t="s">
        <v>8980</v>
      </c>
      <c r="G365" s="84"/>
      <c r="H365" s="283">
        <v>2000000</v>
      </c>
      <c r="I365" s="418"/>
      <c r="J365" s="448">
        <f t="shared" ref="J365:J405" si="25">+J364+H365</f>
        <v>411691300</v>
      </c>
      <c r="K365" s="80"/>
      <c r="L365" s="246">
        <f t="shared" si="23"/>
        <v>2000000</v>
      </c>
      <c r="M365" s="346" t="s">
        <v>3174</v>
      </c>
    </row>
    <row r="366" spans="1:13" ht="25.5" x14ac:dyDescent="0.2">
      <c r="A366" s="75"/>
      <c r="B366" s="76">
        <v>19</v>
      </c>
      <c r="C366" s="77" t="s">
        <v>9022</v>
      </c>
      <c r="D366" s="21" t="s">
        <v>1753</v>
      </c>
      <c r="E366" s="84"/>
      <c r="F366" s="21" t="s">
        <v>8981</v>
      </c>
      <c r="G366" s="84"/>
      <c r="H366" s="407">
        <v>500000</v>
      </c>
      <c r="I366" s="418"/>
      <c r="J366" s="448">
        <f t="shared" si="25"/>
        <v>412191300</v>
      </c>
      <c r="K366" s="80"/>
      <c r="L366" s="246">
        <f t="shared" si="23"/>
        <v>500000</v>
      </c>
      <c r="M366" s="346" t="s">
        <v>4095</v>
      </c>
    </row>
    <row r="367" spans="1:13" ht="25.5" x14ac:dyDescent="0.2">
      <c r="A367" s="75"/>
      <c r="B367" s="76">
        <v>19</v>
      </c>
      <c r="C367" s="77" t="s">
        <v>9023</v>
      </c>
      <c r="D367" s="21" t="s">
        <v>1753</v>
      </c>
      <c r="E367" s="84"/>
      <c r="F367" s="21" t="s">
        <v>8982</v>
      </c>
      <c r="G367" s="84"/>
      <c r="H367" s="407">
        <v>500000</v>
      </c>
      <c r="I367" s="418"/>
      <c r="J367" s="448">
        <f t="shared" si="25"/>
        <v>412691300</v>
      </c>
      <c r="K367" s="80"/>
      <c r="L367" s="246">
        <f t="shared" si="23"/>
        <v>500000</v>
      </c>
      <c r="M367" s="346" t="s">
        <v>5329</v>
      </c>
    </row>
    <row r="368" spans="1:13" ht="25.5" x14ac:dyDescent="0.2">
      <c r="A368" s="75"/>
      <c r="B368" s="76">
        <v>19</v>
      </c>
      <c r="C368" s="77" t="s">
        <v>9024</v>
      </c>
      <c r="D368" s="21" t="s">
        <v>5931</v>
      </c>
      <c r="E368" s="84"/>
      <c r="F368" s="21" t="s">
        <v>8983</v>
      </c>
      <c r="G368" s="84"/>
      <c r="H368" s="407">
        <v>625000</v>
      </c>
      <c r="I368" s="418"/>
      <c r="J368" s="448">
        <f t="shared" si="25"/>
        <v>413316300</v>
      </c>
      <c r="K368" s="80"/>
      <c r="L368" s="246">
        <f t="shared" si="23"/>
        <v>625000</v>
      </c>
      <c r="M368" s="346" t="s">
        <v>7928</v>
      </c>
    </row>
    <row r="369" spans="1:13" ht="25.5" x14ac:dyDescent="0.2">
      <c r="A369" s="75"/>
      <c r="B369" s="76">
        <v>19</v>
      </c>
      <c r="C369" s="187" t="s">
        <v>9025</v>
      </c>
      <c r="D369" s="13" t="s">
        <v>6084</v>
      </c>
      <c r="E369" s="13"/>
      <c r="F369" s="21" t="s">
        <v>8984</v>
      </c>
      <c r="G369" s="13"/>
      <c r="H369" s="407">
        <v>1020000</v>
      </c>
      <c r="I369" s="111"/>
      <c r="J369" s="448">
        <f t="shared" si="25"/>
        <v>414336300</v>
      </c>
      <c r="K369" s="80"/>
      <c r="L369" s="246">
        <f t="shared" si="23"/>
        <v>1020000</v>
      </c>
      <c r="M369" s="346" t="s">
        <v>4742</v>
      </c>
    </row>
    <row r="370" spans="1:13" ht="25.5" x14ac:dyDescent="0.2">
      <c r="A370" s="75"/>
      <c r="B370" s="76">
        <v>19</v>
      </c>
      <c r="C370" s="187" t="s">
        <v>9026</v>
      </c>
      <c r="D370" s="13" t="s">
        <v>4490</v>
      </c>
      <c r="E370" s="13"/>
      <c r="F370" s="21" t="s">
        <v>8985</v>
      </c>
      <c r="G370" s="13"/>
      <c r="H370" s="407">
        <v>850000</v>
      </c>
      <c r="I370" s="125"/>
      <c r="J370" s="448">
        <f t="shared" si="25"/>
        <v>415186300</v>
      </c>
      <c r="K370" s="80"/>
      <c r="L370" s="246">
        <f t="shared" si="23"/>
        <v>850000</v>
      </c>
      <c r="M370" s="347" t="s">
        <v>9027</v>
      </c>
    </row>
    <row r="371" spans="1:13" ht="25.5" x14ac:dyDescent="0.2">
      <c r="A371" s="75"/>
      <c r="B371" s="76">
        <v>19</v>
      </c>
      <c r="C371" s="187" t="s">
        <v>9026</v>
      </c>
      <c r="D371" s="13" t="s">
        <v>4490</v>
      </c>
      <c r="E371" s="13"/>
      <c r="F371" s="21" t="s">
        <v>8986</v>
      </c>
      <c r="G371" s="13"/>
      <c r="H371" s="407">
        <v>850000</v>
      </c>
      <c r="I371" s="125"/>
      <c r="J371" s="448">
        <f t="shared" si="25"/>
        <v>416036300</v>
      </c>
      <c r="K371" s="80"/>
      <c r="L371" s="246">
        <f t="shared" si="23"/>
        <v>850000</v>
      </c>
      <c r="M371" s="347" t="s">
        <v>9027</v>
      </c>
    </row>
    <row r="372" spans="1:13" ht="25.5" x14ac:dyDescent="0.2">
      <c r="A372" s="75"/>
      <c r="B372" s="76">
        <v>19</v>
      </c>
      <c r="C372" s="187" t="s">
        <v>9028</v>
      </c>
      <c r="D372" s="13" t="s">
        <v>5931</v>
      </c>
      <c r="E372" s="13"/>
      <c r="F372" s="21" t="s">
        <v>8987</v>
      </c>
      <c r="G372" s="13"/>
      <c r="H372" s="407">
        <v>950000</v>
      </c>
      <c r="I372" s="24"/>
      <c r="J372" s="448">
        <f t="shared" si="25"/>
        <v>416986300</v>
      </c>
      <c r="K372" s="80"/>
      <c r="L372" s="246">
        <f t="shared" si="23"/>
        <v>950000</v>
      </c>
      <c r="M372" s="342" t="s">
        <v>7494</v>
      </c>
    </row>
    <row r="373" spans="1:13" ht="25.5" x14ac:dyDescent="0.2">
      <c r="A373" s="75"/>
      <c r="B373" s="76">
        <v>19</v>
      </c>
      <c r="C373" s="187" t="s">
        <v>9029</v>
      </c>
      <c r="D373" s="13" t="s">
        <v>5931</v>
      </c>
      <c r="E373" s="13"/>
      <c r="F373" s="21" t="s">
        <v>8988</v>
      </c>
      <c r="G373" s="13"/>
      <c r="H373" s="407">
        <v>500000</v>
      </c>
      <c r="I373" s="24"/>
      <c r="J373" s="448">
        <f t="shared" si="25"/>
        <v>417486300</v>
      </c>
      <c r="K373" s="80"/>
      <c r="L373" s="246">
        <f t="shared" si="23"/>
        <v>500000</v>
      </c>
      <c r="M373" s="342" t="s">
        <v>6832</v>
      </c>
    </row>
    <row r="374" spans="1:13" ht="25.5" x14ac:dyDescent="0.2">
      <c r="A374" s="75"/>
      <c r="B374" s="76">
        <v>19</v>
      </c>
      <c r="C374" s="77" t="s">
        <v>9030</v>
      </c>
      <c r="D374" s="13" t="s">
        <v>5931</v>
      </c>
      <c r="E374" s="21"/>
      <c r="F374" s="21" t="s">
        <v>8989</v>
      </c>
      <c r="G374" s="21"/>
      <c r="H374" s="407">
        <v>900000</v>
      </c>
      <c r="I374" s="24"/>
      <c r="J374" s="448">
        <f t="shared" si="25"/>
        <v>418386300</v>
      </c>
      <c r="K374" s="80"/>
      <c r="L374" s="246">
        <f t="shared" si="23"/>
        <v>900000</v>
      </c>
      <c r="M374" s="342" t="s">
        <v>7807</v>
      </c>
    </row>
    <row r="375" spans="1:13" ht="25.5" x14ac:dyDescent="0.2">
      <c r="A375" s="75"/>
      <c r="B375" s="76">
        <v>19</v>
      </c>
      <c r="C375" s="77" t="s">
        <v>9031</v>
      </c>
      <c r="D375" s="21" t="s">
        <v>1385</v>
      </c>
      <c r="E375" s="21"/>
      <c r="F375" s="21" t="s">
        <v>8990</v>
      </c>
      <c r="G375" s="21"/>
      <c r="H375" s="407">
        <v>580000</v>
      </c>
      <c r="I375" s="24"/>
      <c r="J375" s="448">
        <f t="shared" si="25"/>
        <v>418966300</v>
      </c>
      <c r="K375" s="80"/>
      <c r="L375" s="246">
        <f t="shared" si="23"/>
        <v>580000</v>
      </c>
      <c r="M375" s="342" t="s">
        <v>3924</v>
      </c>
    </row>
    <row r="376" spans="1:13" ht="25.5" x14ac:dyDescent="0.2">
      <c r="A376" s="75"/>
      <c r="B376" s="76">
        <v>19</v>
      </c>
      <c r="C376" s="77" t="s">
        <v>9032</v>
      </c>
      <c r="D376" s="21" t="s">
        <v>6082</v>
      </c>
      <c r="E376" s="21"/>
      <c r="F376" s="21" t="s">
        <v>8991</v>
      </c>
      <c r="G376" s="21"/>
      <c r="H376" s="407">
        <v>2000000</v>
      </c>
      <c r="I376" s="24"/>
      <c r="J376" s="448">
        <f t="shared" si="25"/>
        <v>420966300</v>
      </c>
      <c r="K376" s="80"/>
      <c r="L376" s="246">
        <f t="shared" si="23"/>
        <v>2000000</v>
      </c>
      <c r="M376" s="342" t="s">
        <v>3469</v>
      </c>
    </row>
    <row r="377" spans="1:13" ht="25.5" x14ac:dyDescent="0.2">
      <c r="A377" s="75"/>
      <c r="B377" s="76">
        <v>19</v>
      </c>
      <c r="C377" s="77" t="s">
        <v>9033</v>
      </c>
      <c r="D377" s="21" t="s">
        <v>1753</v>
      </c>
      <c r="E377" s="21"/>
      <c r="F377" s="21" t="s">
        <v>8992</v>
      </c>
      <c r="G377" s="21"/>
      <c r="H377" s="407">
        <v>980000</v>
      </c>
      <c r="I377" s="24"/>
      <c r="J377" s="448">
        <f t="shared" si="25"/>
        <v>421946300</v>
      </c>
      <c r="K377" s="80"/>
      <c r="L377" s="246">
        <f t="shared" ref="L377:L396" si="26">+H377</f>
        <v>980000</v>
      </c>
      <c r="M377" s="342" t="s">
        <v>7710</v>
      </c>
    </row>
    <row r="378" spans="1:13" ht="25.5" x14ac:dyDescent="0.2">
      <c r="A378" s="75"/>
      <c r="B378" s="76">
        <v>19</v>
      </c>
      <c r="C378" s="77" t="s">
        <v>9034</v>
      </c>
      <c r="D378" s="21" t="s">
        <v>6084</v>
      </c>
      <c r="E378" s="21"/>
      <c r="F378" s="21" t="s">
        <v>8993</v>
      </c>
      <c r="G378" s="21"/>
      <c r="H378" s="407">
        <v>480000</v>
      </c>
      <c r="I378" s="24"/>
      <c r="J378" s="448">
        <f t="shared" si="25"/>
        <v>422426300</v>
      </c>
      <c r="K378" s="80"/>
      <c r="L378" s="246">
        <f t="shared" si="26"/>
        <v>480000</v>
      </c>
      <c r="M378" s="342" t="s">
        <v>108</v>
      </c>
    </row>
    <row r="379" spans="1:13" ht="25.5" x14ac:dyDescent="0.2">
      <c r="A379" s="75"/>
      <c r="B379" s="76">
        <v>19</v>
      </c>
      <c r="C379" s="77" t="s">
        <v>9035</v>
      </c>
      <c r="D379" s="21" t="s">
        <v>1244</v>
      </c>
      <c r="E379" s="21"/>
      <c r="F379" s="21" t="s">
        <v>8994</v>
      </c>
      <c r="G379" s="21"/>
      <c r="H379" s="407">
        <v>950000</v>
      </c>
      <c r="I379" s="24"/>
      <c r="J379" s="448">
        <f t="shared" si="25"/>
        <v>423376300</v>
      </c>
      <c r="K379" s="80"/>
      <c r="L379" s="246">
        <f t="shared" si="26"/>
        <v>950000</v>
      </c>
      <c r="M379" s="342" t="s">
        <v>3152</v>
      </c>
    </row>
    <row r="380" spans="1:13" ht="25.5" x14ac:dyDescent="0.2">
      <c r="A380" s="75"/>
      <c r="B380" s="76">
        <v>19</v>
      </c>
      <c r="C380" s="77" t="s">
        <v>9036</v>
      </c>
      <c r="D380" s="21" t="s">
        <v>1594</v>
      </c>
      <c r="E380" s="21"/>
      <c r="F380" s="21" t="s">
        <v>8995</v>
      </c>
      <c r="G380" s="21"/>
      <c r="H380" s="407">
        <v>750000</v>
      </c>
      <c r="I380" s="24"/>
      <c r="J380" s="448">
        <f t="shared" si="25"/>
        <v>424126300</v>
      </c>
      <c r="K380" s="80"/>
      <c r="L380" s="246">
        <f t="shared" si="26"/>
        <v>750000</v>
      </c>
      <c r="M380" s="342" t="s">
        <v>2349</v>
      </c>
    </row>
    <row r="381" spans="1:13" ht="25.5" x14ac:dyDescent="0.2">
      <c r="A381" s="75"/>
      <c r="B381" s="76">
        <v>19</v>
      </c>
      <c r="C381" s="77" t="s">
        <v>9037</v>
      </c>
      <c r="D381" s="21" t="s">
        <v>1594</v>
      </c>
      <c r="E381" s="21"/>
      <c r="F381" s="21" t="s">
        <v>8996</v>
      </c>
      <c r="G381" s="21"/>
      <c r="H381" s="407">
        <v>850000</v>
      </c>
      <c r="I381" s="24"/>
      <c r="J381" s="448">
        <f t="shared" si="25"/>
        <v>424976300</v>
      </c>
      <c r="K381" s="80"/>
      <c r="L381" s="246">
        <f t="shared" si="26"/>
        <v>850000</v>
      </c>
      <c r="M381" s="342" t="s">
        <v>8069</v>
      </c>
    </row>
    <row r="382" spans="1:13" ht="25.5" x14ac:dyDescent="0.2">
      <c r="A382" s="75"/>
      <c r="B382" s="76">
        <v>19</v>
      </c>
      <c r="C382" s="77" t="s">
        <v>9038</v>
      </c>
      <c r="D382" s="21" t="s">
        <v>1594</v>
      </c>
      <c r="E382" s="21"/>
      <c r="F382" s="21" t="s">
        <v>8997</v>
      </c>
      <c r="G382" s="21"/>
      <c r="H382" s="407">
        <v>860000</v>
      </c>
      <c r="I382" s="24"/>
      <c r="J382" s="448">
        <f t="shared" si="25"/>
        <v>425836300</v>
      </c>
      <c r="K382" s="80"/>
      <c r="L382" s="246">
        <f t="shared" si="26"/>
        <v>860000</v>
      </c>
      <c r="M382" s="342" t="s">
        <v>3192</v>
      </c>
    </row>
    <row r="383" spans="1:13" ht="25.5" x14ac:dyDescent="0.2">
      <c r="A383" s="75"/>
      <c r="B383" s="76">
        <v>19</v>
      </c>
      <c r="C383" s="77" t="s">
        <v>9039</v>
      </c>
      <c r="D383" s="21" t="s">
        <v>1265</v>
      </c>
      <c r="E383" s="21"/>
      <c r="F383" s="21" t="s">
        <v>8998</v>
      </c>
      <c r="G383" s="21"/>
      <c r="H383" s="407">
        <v>500000</v>
      </c>
      <c r="I383" s="125"/>
      <c r="J383" s="448">
        <f t="shared" si="25"/>
        <v>426336300</v>
      </c>
      <c r="K383" s="80"/>
      <c r="L383" s="246">
        <f t="shared" si="26"/>
        <v>500000</v>
      </c>
      <c r="M383" s="342" t="s">
        <v>4904</v>
      </c>
    </row>
    <row r="384" spans="1:13" ht="25.5" x14ac:dyDescent="0.2">
      <c r="A384" s="75"/>
      <c r="B384" s="76">
        <v>19</v>
      </c>
      <c r="C384" s="77" t="s">
        <v>9040</v>
      </c>
      <c r="D384" s="21" t="s">
        <v>1753</v>
      </c>
      <c r="E384" s="21"/>
      <c r="F384" s="21" t="s">
        <v>8999</v>
      </c>
      <c r="G384" s="21"/>
      <c r="H384" s="407">
        <v>600000</v>
      </c>
      <c r="I384" s="125"/>
      <c r="J384" s="448">
        <f t="shared" si="25"/>
        <v>426936300</v>
      </c>
      <c r="K384" s="80"/>
      <c r="L384" s="246">
        <f t="shared" si="26"/>
        <v>600000</v>
      </c>
      <c r="M384" s="342" t="s">
        <v>2445</v>
      </c>
    </row>
    <row r="385" spans="1:13" ht="25.5" x14ac:dyDescent="0.2">
      <c r="A385" s="75"/>
      <c r="B385" s="76">
        <v>19</v>
      </c>
      <c r="C385" s="77" t="s">
        <v>9041</v>
      </c>
      <c r="D385" s="21" t="s">
        <v>1830</v>
      </c>
      <c r="E385" s="21"/>
      <c r="F385" s="21" t="s">
        <v>9000</v>
      </c>
      <c r="G385" s="21"/>
      <c r="H385" s="407">
        <v>500000</v>
      </c>
      <c r="I385" s="125"/>
      <c r="J385" s="448">
        <f t="shared" si="25"/>
        <v>427436300</v>
      </c>
      <c r="K385" s="80"/>
      <c r="L385" s="246">
        <f t="shared" si="26"/>
        <v>500000</v>
      </c>
      <c r="M385" s="342" t="s">
        <v>3391</v>
      </c>
    </row>
    <row r="386" spans="1:13" ht="25.5" x14ac:dyDescent="0.2">
      <c r="A386" s="75"/>
      <c r="B386" s="76">
        <v>20</v>
      </c>
      <c r="C386" s="77" t="s">
        <v>9042</v>
      </c>
      <c r="D386" s="21" t="s">
        <v>3967</v>
      </c>
      <c r="E386" s="21"/>
      <c r="F386" s="21" t="s">
        <v>9001</v>
      </c>
      <c r="G386" s="21"/>
      <c r="H386" s="407">
        <v>1200000</v>
      </c>
      <c r="I386" s="125"/>
      <c r="J386" s="448">
        <f t="shared" si="25"/>
        <v>428636300</v>
      </c>
      <c r="K386" s="80"/>
      <c r="L386" s="246">
        <f t="shared" si="26"/>
        <v>1200000</v>
      </c>
      <c r="M386" s="342" t="s">
        <v>5793</v>
      </c>
    </row>
    <row r="387" spans="1:13" ht="25.5" x14ac:dyDescent="0.2">
      <c r="A387" s="75"/>
      <c r="B387" s="76">
        <v>20</v>
      </c>
      <c r="C387" s="77" t="s">
        <v>9043</v>
      </c>
      <c r="D387" s="21" t="s">
        <v>2781</v>
      </c>
      <c r="E387" s="21"/>
      <c r="F387" s="21" t="s">
        <v>9002</v>
      </c>
      <c r="G387" s="21"/>
      <c r="H387" s="407">
        <v>1000000</v>
      </c>
      <c r="I387" s="125"/>
      <c r="J387" s="448">
        <f t="shared" si="25"/>
        <v>429636300</v>
      </c>
      <c r="K387" s="80"/>
      <c r="L387" s="246">
        <f t="shared" si="26"/>
        <v>1000000</v>
      </c>
      <c r="M387" s="342" t="s">
        <v>3373</v>
      </c>
    </row>
    <row r="388" spans="1:13" ht="25.5" x14ac:dyDescent="0.2">
      <c r="A388" s="75"/>
      <c r="B388" s="76">
        <v>20</v>
      </c>
      <c r="C388" s="77" t="s">
        <v>9044</v>
      </c>
      <c r="D388" s="21" t="s">
        <v>2781</v>
      </c>
      <c r="E388" s="21"/>
      <c r="F388" s="21" t="s">
        <v>9003</v>
      </c>
      <c r="G388" s="21"/>
      <c r="H388" s="407">
        <v>780000</v>
      </c>
      <c r="I388" s="125"/>
      <c r="J388" s="448">
        <f t="shared" si="25"/>
        <v>430416300</v>
      </c>
      <c r="K388" s="80"/>
      <c r="L388" s="246">
        <f t="shared" si="26"/>
        <v>780000</v>
      </c>
      <c r="M388" s="342" t="s">
        <v>8075</v>
      </c>
    </row>
    <row r="389" spans="1:13" ht="25.5" x14ac:dyDescent="0.2">
      <c r="A389" s="75"/>
      <c r="B389" s="76">
        <v>20</v>
      </c>
      <c r="C389" s="77" t="s">
        <v>9045</v>
      </c>
      <c r="D389" s="21" t="s">
        <v>2781</v>
      </c>
      <c r="E389" s="21"/>
      <c r="F389" s="21" t="s">
        <v>9004</v>
      </c>
      <c r="G389" s="21"/>
      <c r="H389" s="407">
        <v>4150000</v>
      </c>
      <c r="I389" s="125"/>
      <c r="J389" s="448">
        <f t="shared" si="25"/>
        <v>434566300</v>
      </c>
      <c r="K389" s="80"/>
      <c r="L389" s="246">
        <f t="shared" si="26"/>
        <v>4150000</v>
      </c>
      <c r="M389" s="342" t="s">
        <v>5710</v>
      </c>
    </row>
    <row r="390" spans="1:13" ht="25.5" x14ac:dyDescent="0.2">
      <c r="A390" s="75"/>
      <c r="B390" s="76">
        <v>20</v>
      </c>
      <c r="C390" s="77" t="s">
        <v>9046</v>
      </c>
      <c r="D390" s="21" t="s">
        <v>1753</v>
      </c>
      <c r="E390" s="21"/>
      <c r="F390" s="21" t="s">
        <v>9005</v>
      </c>
      <c r="G390" s="21"/>
      <c r="H390" s="407">
        <v>1400000</v>
      </c>
      <c r="I390" s="125"/>
      <c r="J390" s="448">
        <f t="shared" si="25"/>
        <v>435966300</v>
      </c>
      <c r="K390" s="80"/>
      <c r="L390" s="246">
        <f t="shared" si="26"/>
        <v>1400000</v>
      </c>
      <c r="M390" s="342" t="s">
        <v>6357</v>
      </c>
    </row>
    <row r="391" spans="1:13" ht="25.5" x14ac:dyDescent="0.2">
      <c r="A391" s="75"/>
      <c r="B391" s="76">
        <v>21</v>
      </c>
      <c r="C391" s="77" t="s">
        <v>9047</v>
      </c>
      <c r="D391" s="21" t="s">
        <v>6084</v>
      </c>
      <c r="E391" s="21"/>
      <c r="F391" s="21" t="s">
        <v>9006</v>
      </c>
      <c r="G391" s="21"/>
      <c r="H391" s="407">
        <v>2400000</v>
      </c>
      <c r="I391" s="125"/>
      <c r="J391" s="448">
        <f t="shared" si="25"/>
        <v>438366300</v>
      </c>
      <c r="K391" s="80"/>
      <c r="L391" s="246">
        <f t="shared" si="26"/>
        <v>2400000</v>
      </c>
      <c r="M391" s="342" t="s">
        <v>3016</v>
      </c>
    </row>
    <row r="392" spans="1:13" ht="25.5" x14ac:dyDescent="0.2">
      <c r="A392" s="75"/>
      <c r="B392" s="76">
        <v>21</v>
      </c>
      <c r="C392" s="77" t="s">
        <v>9048</v>
      </c>
      <c r="D392" s="21" t="s">
        <v>1753</v>
      </c>
      <c r="E392" s="21"/>
      <c r="F392" s="21" t="s">
        <v>9007</v>
      </c>
      <c r="G392" s="21"/>
      <c r="H392" s="407">
        <v>1000000</v>
      </c>
      <c r="I392" s="125"/>
      <c r="J392" s="448">
        <f t="shared" si="25"/>
        <v>439366300</v>
      </c>
      <c r="K392" s="80"/>
      <c r="L392" s="246">
        <f t="shared" si="26"/>
        <v>1000000</v>
      </c>
      <c r="M392" s="342" t="s">
        <v>3827</v>
      </c>
    </row>
    <row r="393" spans="1:13" ht="25.5" x14ac:dyDescent="0.2">
      <c r="A393" s="75"/>
      <c r="B393" s="76">
        <v>21</v>
      </c>
      <c r="C393" s="77" t="s">
        <v>9049</v>
      </c>
      <c r="D393" s="21" t="s">
        <v>3967</v>
      </c>
      <c r="E393" s="21"/>
      <c r="F393" s="21" t="s">
        <v>9008</v>
      </c>
      <c r="G393" s="21"/>
      <c r="H393" s="407">
        <v>1600000</v>
      </c>
      <c r="I393" s="125"/>
      <c r="J393" s="448">
        <f t="shared" si="25"/>
        <v>440966300</v>
      </c>
      <c r="K393" s="80"/>
      <c r="L393" s="246">
        <f t="shared" si="26"/>
        <v>1600000</v>
      </c>
      <c r="M393" s="342" t="s">
        <v>3751</v>
      </c>
    </row>
    <row r="394" spans="1:13" ht="25.5" x14ac:dyDescent="0.2">
      <c r="A394" s="75"/>
      <c r="B394" s="76">
        <v>21</v>
      </c>
      <c r="C394" s="77" t="s">
        <v>6207</v>
      </c>
      <c r="D394" s="21" t="s">
        <v>3967</v>
      </c>
      <c r="E394" s="21"/>
      <c r="F394" s="21" t="s">
        <v>9009</v>
      </c>
      <c r="G394" s="21"/>
      <c r="H394" s="407">
        <v>1500000</v>
      </c>
      <c r="I394" s="125"/>
      <c r="J394" s="448">
        <f t="shared" si="25"/>
        <v>442466300</v>
      </c>
      <c r="K394" s="80"/>
      <c r="L394" s="246">
        <f t="shared" si="26"/>
        <v>1500000</v>
      </c>
      <c r="M394" s="342" t="s">
        <v>5526</v>
      </c>
    </row>
    <row r="395" spans="1:13" ht="25.5" x14ac:dyDescent="0.2">
      <c r="A395" s="75"/>
      <c r="B395" s="76">
        <v>21</v>
      </c>
      <c r="C395" s="77" t="s">
        <v>9050</v>
      </c>
      <c r="D395" s="21" t="s">
        <v>4343</v>
      </c>
      <c r="E395" s="21"/>
      <c r="F395" s="21" t="s">
        <v>9010</v>
      </c>
      <c r="G395" s="21"/>
      <c r="H395" s="407">
        <v>12122500</v>
      </c>
      <c r="I395" s="125"/>
      <c r="J395" s="448">
        <f t="shared" si="25"/>
        <v>454588800</v>
      </c>
      <c r="K395" s="80"/>
      <c r="L395" s="246">
        <f t="shared" si="26"/>
        <v>12122500</v>
      </c>
      <c r="M395" s="342" t="s">
        <v>9051</v>
      </c>
    </row>
    <row r="396" spans="1:13" ht="25.5" x14ac:dyDescent="0.2">
      <c r="A396" s="75"/>
      <c r="B396" s="76">
        <v>21</v>
      </c>
      <c r="C396" s="77" t="s">
        <v>9052</v>
      </c>
      <c r="D396" s="21" t="s">
        <v>1385</v>
      </c>
      <c r="E396" s="21"/>
      <c r="F396" s="21" t="s">
        <v>9011</v>
      </c>
      <c r="G396" s="21"/>
      <c r="H396" s="407">
        <v>1000000</v>
      </c>
      <c r="I396" s="125"/>
      <c r="J396" s="448">
        <f t="shared" si="25"/>
        <v>455588800</v>
      </c>
      <c r="K396" s="80"/>
      <c r="L396" s="246">
        <f t="shared" si="26"/>
        <v>1000000</v>
      </c>
      <c r="M396" s="342" t="s">
        <v>1523</v>
      </c>
    </row>
    <row r="397" spans="1:13" ht="25.5" x14ac:dyDescent="0.2">
      <c r="A397" s="75"/>
      <c r="B397" s="76">
        <v>21</v>
      </c>
      <c r="C397" s="77" t="s">
        <v>9053</v>
      </c>
      <c r="D397" s="21" t="s">
        <v>5931</v>
      </c>
      <c r="E397" s="21"/>
      <c r="F397" s="21" t="s">
        <v>9012</v>
      </c>
      <c r="G397" s="21"/>
      <c r="H397" s="407">
        <v>800000</v>
      </c>
      <c r="I397" s="125"/>
      <c r="J397" s="448">
        <f t="shared" si="25"/>
        <v>456388800</v>
      </c>
      <c r="K397" s="80"/>
      <c r="L397" s="246">
        <f t="shared" ref="L397:L405" si="27">+H397</f>
        <v>800000</v>
      </c>
      <c r="M397" s="342" t="s">
        <v>5685</v>
      </c>
    </row>
    <row r="398" spans="1:13" ht="25.5" x14ac:dyDescent="0.2">
      <c r="A398" s="75"/>
      <c r="B398" s="76">
        <v>21</v>
      </c>
      <c r="C398" s="77" t="s">
        <v>8056</v>
      </c>
      <c r="D398" s="21" t="s">
        <v>1244</v>
      </c>
      <c r="E398" s="21"/>
      <c r="F398" s="21" t="s">
        <v>9013</v>
      </c>
      <c r="G398" s="21"/>
      <c r="H398" s="407">
        <v>950000</v>
      </c>
      <c r="I398" s="125"/>
      <c r="J398" s="448">
        <f t="shared" si="25"/>
        <v>457338800</v>
      </c>
      <c r="K398" s="80"/>
      <c r="L398" s="246">
        <f t="shared" si="27"/>
        <v>950000</v>
      </c>
      <c r="M398" s="342" t="s">
        <v>7206</v>
      </c>
    </row>
    <row r="399" spans="1:13" ht="25.5" x14ac:dyDescent="0.2">
      <c r="A399" s="75"/>
      <c r="B399" s="76">
        <v>21</v>
      </c>
      <c r="C399" s="77" t="s">
        <v>9054</v>
      </c>
      <c r="D399" s="21" t="s">
        <v>6084</v>
      </c>
      <c r="E399" s="21"/>
      <c r="F399" s="21" t="s">
        <v>9014</v>
      </c>
      <c r="G399" s="21"/>
      <c r="H399" s="487">
        <v>2050000</v>
      </c>
      <c r="I399" s="125"/>
      <c r="J399" s="448">
        <f t="shared" si="25"/>
        <v>459388800</v>
      </c>
      <c r="K399" s="80"/>
      <c r="L399" s="246">
        <f t="shared" si="27"/>
        <v>2050000</v>
      </c>
      <c r="M399" s="342" t="s">
        <v>9055</v>
      </c>
    </row>
    <row r="400" spans="1:13" ht="25.5" x14ac:dyDescent="0.2">
      <c r="A400" s="75"/>
      <c r="B400" s="76">
        <v>21</v>
      </c>
      <c r="C400" s="77" t="s">
        <v>9056</v>
      </c>
      <c r="D400" s="21" t="s">
        <v>1753</v>
      </c>
      <c r="E400" s="21"/>
      <c r="F400" s="21" t="s">
        <v>9015</v>
      </c>
      <c r="G400" s="21"/>
      <c r="H400" s="487">
        <v>7500000</v>
      </c>
      <c r="I400" s="125"/>
      <c r="J400" s="448">
        <f t="shared" si="25"/>
        <v>466888800</v>
      </c>
      <c r="K400" s="80"/>
      <c r="L400" s="246">
        <f t="shared" si="27"/>
        <v>7500000</v>
      </c>
      <c r="M400" s="342" t="s">
        <v>3700</v>
      </c>
    </row>
    <row r="401" spans="1:13" ht="25.5" x14ac:dyDescent="0.2">
      <c r="A401" s="75"/>
      <c r="B401" s="76">
        <v>21</v>
      </c>
      <c r="C401" s="77" t="s">
        <v>9057</v>
      </c>
      <c r="D401" s="21" t="s">
        <v>4490</v>
      </c>
      <c r="E401" s="21"/>
      <c r="F401" s="21" t="s">
        <v>9016</v>
      </c>
      <c r="G401" s="21"/>
      <c r="H401" s="283">
        <v>1800000</v>
      </c>
      <c r="I401" s="125"/>
      <c r="J401" s="448">
        <f t="shared" si="25"/>
        <v>468688800</v>
      </c>
      <c r="K401" s="80"/>
      <c r="L401" s="246">
        <f t="shared" si="27"/>
        <v>1800000</v>
      </c>
      <c r="M401" s="342" t="s">
        <v>4079</v>
      </c>
    </row>
    <row r="402" spans="1:13" ht="25.5" x14ac:dyDescent="0.2">
      <c r="A402" s="75"/>
      <c r="B402" s="76">
        <v>21</v>
      </c>
      <c r="C402" s="77" t="s">
        <v>8466</v>
      </c>
      <c r="D402" s="21" t="s">
        <v>7000</v>
      </c>
      <c r="E402" s="21"/>
      <c r="F402" s="21" t="s">
        <v>9017</v>
      </c>
      <c r="G402" s="21"/>
      <c r="H402" s="488">
        <v>1000000</v>
      </c>
      <c r="I402" s="125"/>
      <c r="J402" s="448">
        <f t="shared" si="25"/>
        <v>469688800</v>
      </c>
      <c r="K402" s="80"/>
      <c r="L402" s="246">
        <f t="shared" si="27"/>
        <v>1000000</v>
      </c>
      <c r="M402" s="342" t="s">
        <v>4717</v>
      </c>
    </row>
    <row r="403" spans="1:13" ht="25.5" x14ac:dyDescent="0.2">
      <c r="A403" s="75"/>
      <c r="B403" s="76">
        <v>21</v>
      </c>
      <c r="C403" s="77" t="s">
        <v>9119</v>
      </c>
      <c r="D403" s="21" t="s">
        <v>4490</v>
      </c>
      <c r="E403" s="21"/>
      <c r="F403" s="21" t="s">
        <v>9018</v>
      </c>
      <c r="G403" s="21"/>
      <c r="H403" s="488">
        <v>900000</v>
      </c>
      <c r="I403" s="125"/>
      <c r="J403" s="448">
        <f t="shared" si="25"/>
        <v>470588800</v>
      </c>
      <c r="K403" s="80"/>
      <c r="L403" s="246">
        <f t="shared" si="27"/>
        <v>900000</v>
      </c>
      <c r="M403" s="342" t="s">
        <v>6404</v>
      </c>
    </row>
    <row r="404" spans="1:13" ht="25.5" x14ac:dyDescent="0.2">
      <c r="A404" s="75"/>
      <c r="B404" s="76">
        <v>21</v>
      </c>
      <c r="C404" s="77" t="s">
        <v>9048</v>
      </c>
      <c r="D404" s="21" t="s">
        <v>1753</v>
      </c>
      <c r="E404" s="21"/>
      <c r="F404" s="21" t="s">
        <v>9019</v>
      </c>
      <c r="G404" s="21"/>
      <c r="H404" s="488">
        <v>100000</v>
      </c>
      <c r="I404" s="125"/>
      <c r="J404" s="448">
        <f t="shared" si="25"/>
        <v>470688800</v>
      </c>
      <c r="K404" s="80"/>
      <c r="L404" s="246">
        <f t="shared" si="27"/>
        <v>100000</v>
      </c>
      <c r="M404" s="342" t="s">
        <v>3827</v>
      </c>
    </row>
    <row r="405" spans="1:13" ht="25.5" x14ac:dyDescent="0.2">
      <c r="A405" s="75"/>
      <c r="B405" s="76">
        <v>21</v>
      </c>
      <c r="C405" s="77" t="s">
        <v>9120</v>
      </c>
      <c r="D405" s="21" t="s">
        <v>6084</v>
      </c>
      <c r="E405" s="21"/>
      <c r="F405" s="21" t="s">
        <v>9097</v>
      </c>
      <c r="G405" s="21"/>
      <c r="H405" s="488">
        <v>2700000</v>
      </c>
      <c r="I405" s="125"/>
      <c r="J405" s="448">
        <f t="shared" si="25"/>
        <v>473388800</v>
      </c>
      <c r="K405" s="80"/>
      <c r="L405" s="246">
        <f t="shared" si="27"/>
        <v>2700000</v>
      </c>
      <c r="M405" s="342" t="s">
        <v>6073</v>
      </c>
    </row>
    <row r="406" spans="1:13" ht="25.5" x14ac:dyDescent="0.2">
      <c r="A406" s="75"/>
      <c r="B406" s="82">
        <v>21</v>
      </c>
      <c r="C406" s="83" t="s">
        <v>9086</v>
      </c>
      <c r="D406" s="21"/>
      <c r="E406" s="21"/>
      <c r="F406" s="84" t="s">
        <v>9429</v>
      </c>
      <c r="G406" s="21"/>
      <c r="H406" s="283"/>
      <c r="I406" s="125">
        <v>190000</v>
      </c>
      <c r="J406" s="448">
        <f>+J405-I406</f>
        <v>473198800</v>
      </c>
      <c r="K406" s="80" t="s">
        <v>5870</v>
      </c>
      <c r="L406" s="246">
        <f t="shared" ref="L406:L415" si="28">-I406</f>
        <v>-190000</v>
      </c>
      <c r="M406" s="342" t="s">
        <v>1151</v>
      </c>
    </row>
    <row r="407" spans="1:13" ht="25.5" x14ac:dyDescent="0.2">
      <c r="A407" s="75"/>
      <c r="B407" s="82">
        <v>21</v>
      </c>
      <c r="C407" s="83" t="s">
        <v>9087</v>
      </c>
      <c r="D407" s="21"/>
      <c r="E407" s="21"/>
      <c r="F407" s="84" t="s">
        <v>9430</v>
      </c>
      <c r="G407" s="21"/>
      <c r="H407" s="283"/>
      <c r="I407" s="125">
        <v>5583500</v>
      </c>
      <c r="J407" s="448">
        <f t="shared" ref="J407:J415" si="29">+J406-I407</f>
        <v>467615300</v>
      </c>
      <c r="K407" s="80" t="s">
        <v>5332</v>
      </c>
      <c r="L407" s="246">
        <f t="shared" si="28"/>
        <v>-5583500</v>
      </c>
      <c r="M407" s="342" t="s">
        <v>141</v>
      </c>
    </row>
    <row r="408" spans="1:13" ht="25.5" x14ac:dyDescent="0.2">
      <c r="A408" s="75"/>
      <c r="B408" s="82">
        <v>21</v>
      </c>
      <c r="C408" s="83" t="s">
        <v>9088</v>
      </c>
      <c r="D408" s="21"/>
      <c r="E408" s="21"/>
      <c r="F408" s="84" t="s">
        <v>9431</v>
      </c>
      <c r="G408" s="21"/>
      <c r="H408" s="283"/>
      <c r="I408" s="125">
        <v>1697000</v>
      </c>
      <c r="J408" s="448">
        <f t="shared" si="29"/>
        <v>465918300</v>
      </c>
      <c r="K408" s="80" t="s">
        <v>5870</v>
      </c>
      <c r="L408" s="246">
        <f t="shared" si="28"/>
        <v>-1697000</v>
      </c>
      <c r="M408" s="342" t="s">
        <v>1483</v>
      </c>
    </row>
    <row r="409" spans="1:13" ht="25.5" x14ac:dyDescent="0.2">
      <c r="A409" s="75"/>
      <c r="B409" s="82">
        <v>22</v>
      </c>
      <c r="C409" s="83" t="s">
        <v>9089</v>
      </c>
      <c r="D409" s="21"/>
      <c r="E409" s="21"/>
      <c r="F409" s="84" t="s">
        <v>9432</v>
      </c>
      <c r="G409" s="21"/>
      <c r="H409" s="283"/>
      <c r="I409" s="125">
        <v>84589000</v>
      </c>
      <c r="J409" s="448">
        <f t="shared" si="29"/>
        <v>381329300</v>
      </c>
      <c r="K409" s="80" t="s">
        <v>5332</v>
      </c>
      <c r="L409" s="246">
        <f t="shared" si="28"/>
        <v>-84589000</v>
      </c>
      <c r="M409" s="342" t="s">
        <v>1690</v>
      </c>
    </row>
    <row r="410" spans="1:13" ht="25.5" x14ac:dyDescent="0.2">
      <c r="A410" s="75"/>
      <c r="B410" s="82">
        <v>22</v>
      </c>
      <c r="C410" s="83" t="s">
        <v>9090</v>
      </c>
      <c r="D410" s="21"/>
      <c r="E410" s="21"/>
      <c r="F410" s="84" t="s">
        <v>9433</v>
      </c>
      <c r="G410" s="21"/>
      <c r="H410" s="283"/>
      <c r="I410" s="125">
        <v>16740000</v>
      </c>
      <c r="J410" s="448">
        <f t="shared" si="29"/>
        <v>364589300</v>
      </c>
      <c r="K410" s="80" t="s">
        <v>6275</v>
      </c>
      <c r="L410" s="246">
        <f t="shared" si="28"/>
        <v>-16740000</v>
      </c>
      <c r="M410" s="342" t="s">
        <v>148</v>
      </c>
    </row>
    <row r="411" spans="1:13" ht="51" x14ac:dyDescent="0.2">
      <c r="A411" s="75"/>
      <c r="B411" s="82">
        <v>22</v>
      </c>
      <c r="C411" s="83" t="s">
        <v>9091</v>
      </c>
      <c r="D411" s="21"/>
      <c r="E411" s="21"/>
      <c r="F411" s="84" t="s">
        <v>9434</v>
      </c>
      <c r="G411" s="21"/>
      <c r="H411" s="283"/>
      <c r="I411" s="125">
        <v>1349500</v>
      </c>
      <c r="J411" s="448">
        <f t="shared" si="29"/>
        <v>363239800</v>
      </c>
      <c r="K411" s="80" t="s">
        <v>5332</v>
      </c>
      <c r="L411" s="246">
        <f t="shared" si="28"/>
        <v>-1349500</v>
      </c>
      <c r="M411" s="342" t="s">
        <v>1690</v>
      </c>
    </row>
    <row r="412" spans="1:13" ht="25.5" x14ac:dyDescent="0.2">
      <c r="A412" s="75"/>
      <c r="B412" s="82">
        <v>22</v>
      </c>
      <c r="C412" s="83" t="s">
        <v>9092</v>
      </c>
      <c r="D412" s="21"/>
      <c r="E412" s="21"/>
      <c r="F412" s="84" t="s">
        <v>9435</v>
      </c>
      <c r="G412" s="21"/>
      <c r="H412" s="283"/>
      <c r="I412" s="125">
        <v>1134000</v>
      </c>
      <c r="J412" s="448">
        <f t="shared" si="29"/>
        <v>362105800</v>
      </c>
      <c r="K412" s="80" t="s">
        <v>6275</v>
      </c>
      <c r="L412" s="246">
        <f t="shared" si="28"/>
        <v>-1134000</v>
      </c>
      <c r="M412" s="342" t="s">
        <v>148</v>
      </c>
    </row>
    <row r="413" spans="1:13" ht="38.25" x14ac:dyDescent="0.2">
      <c r="A413" s="75"/>
      <c r="B413" s="82">
        <v>22</v>
      </c>
      <c r="C413" s="83" t="s">
        <v>9093</v>
      </c>
      <c r="D413" s="21"/>
      <c r="E413" s="21"/>
      <c r="F413" s="84" t="s">
        <v>9436</v>
      </c>
      <c r="G413" s="21"/>
      <c r="H413" s="283"/>
      <c r="I413" s="125">
        <v>1685000</v>
      </c>
      <c r="J413" s="448">
        <f t="shared" si="29"/>
        <v>360420800</v>
      </c>
      <c r="K413" s="80" t="s">
        <v>8262</v>
      </c>
      <c r="L413" s="246">
        <f t="shared" si="28"/>
        <v>-1685000</v>
      </c>
      <c r="M413" s="342" t="s">
        <v>6108</v>
      </c>
    </row>
    <row r="414" spans="1:13" ht="25.5" x14ac:dyDescent="0.2">
      <c r="A414" s="75"/>
      <c r="B414" s="82">
        <v>22</v>
      </c>
      <c r="C414" s="83" t="s">
        <v>9094</v>
      </c>
      <c r="D414" s="21"/>
      <c r="E414" s="21"/>
      <c r="F414" s="84" t="s">
        <v>9437</v>
      </c>
      <c r="G414" s="21"/>
      <c r="H414" s="283"/>
      <c r="I414" s="125">
        <v>88500</v>
      </c>
      <c r="J414" s="448">
        <f t="shared" si="29"/>
        <v>360332300</v>
      </c>
      <c r="K414" s="80" t="s">
        <v>5870</v>
      </c>
      <c r="L414" s="246">
        <f t="shared" si="28"/>
        <v>-88500</v>
      </c>
      <c r="M414" s="342" t="s">
        <v>9095</v>
      </c>
    </row>
    <row r="415" spans="1:13" ht="25.5" x14ac:dyDescent="0.2">
      <c r="A415" s="75"/>
      <c r="B415" s="82">
        <v>22</v>
      </c>
      <c r="C415" s="83" t="s">
        <v>9096</v>
      </c>
      <c r="D415" s="21"/>
      <c r="E415" s="21"/>
      <c r="F415" s="84" t="s">
        <v>9438</v>
      </c>
      <c r="G415" s="21"/>
      <c r="H415" s="283"/>
      <c r="I415" s="125">
        <v>1769500</v>
      </c>
      <c r="J415" s="448">
        <f t="shared" si="29"/>
        <v>358562800</v>
      </c>
      <c r="K415" s="80" t="s">
        <v>5332</v>
      </c>
      <c r="L415" s="246">
        <f t="shared" si="28"/>
        <v>-1769500</v>
      </c>
      <c r="M415" s="342" t="s">
        <v>1690</v>
      </c>
    </row>
    <row r="416" spans="1:13" ht="25.5" x14ac:dyDescent="0.2">
      <c r="A416" s="75"/>
      <c r="B416" s="76">
        <v>22</v>
      </c>
      <c r="C416" s="77" t="s">
        <v>9121</v>
      </c>
      <c r="D416" s="21" t="s">
        <v>5931</v>
      </c>
      <c r="E416" s="21"/>
      <c r="F416" s="21" t="s">
        <v>9098</v>
      </c>
      <c r="G416" s="21"/>
      <c r="H416" s="283">
        <v>5000000</v>
      </c>
      <c r="I416" s="125"/>
      <c r="J416" s="448">
        <f>+J415+H416</f>
        <v>363562800</v>
      </c>
      <c r="K416" s="80"/>
      <c r="L416" s="246">
        <f>+H416</f>
        <v>5000000</v>
      </c>
      <c r="M416" s="342" t="s">
        <v>5406</v>
      </c>
    </row>
    <row r="417" spans="1:13" ht="25.5" x14ac:dyDescent="0.2">
      <c r="A417" s="75"/>
      <c r="B417" s="76">
        <v>22</v>
      </c>
      <c r="C417" s="77" t="s">
        <v>9122</v>
      </c>
      <c r="D417" s="21" t="s">
        <v>4490</v>
      </c>
      <c r="E417" s="21"/>
      <c r="F417" s="21" t="s">
        <v>9099</v>
      </c>
      <c r="G417" s="21"/>
      <c r="H417" s="283">
        <v>1900000</v>
      </c>
      <c r="I417" s="125"/>
      <c r="J417" s="448">
        <f t="shared" ref="J417:J426" si="30">+J416+H417</f>
        <v>365462800</v>
      </c>
      <c r="K417" s="80"/>
      <c r="L417" s="246">
        <f t="shared" ref="L417:L426" si="31">+H417</f>
        <v>1900000</v>
      </c>
      <c r="M417" s="342" t="s">
        <v>327</v>
      </c>
    </row>
    <row r="418" spans="1:13" ht="25.5" x14ac:dyDescent="0.2">
      <c r="A418" s="75"/>
      <c r="B418" s="76">
        <v>22</v>
      </c>
      <c r="C418" s="77" t="s">
        <v>8614</v>
      </c>
      <c r="D418" s="21" t="s">
        <v>6084</v>
      </c>
      <c r="E418" s="21"/>
      <c r="F418" s="21" t="s">
        <v>9100</v>
      </c>
      <c r="G418" s="21"/>
      <c r="H418" s="407">
        <v>1000000</v>
      </c>
      <c r="I418" s="125"/>
      <c r="J418" s="448">
        <f t="shared" si="30"/>
        <v>366462800</v>
      </c>
      <c r="K418" s="80"/>
      <c r="L418" s="246">
        <f t="shared" si="31"/>
        <v>1000000</v>
      </c>
      <c r="M418" s="342" t="s">
        <v>2878</v>
      </c>
    </row>
    <row r="419" spans="1:13" ht="25.5" x14ac:dyDescent="0.2">
      <c r="A419" s="75"/>
      <c r="B419" s="76">
        <v>22</v>
      </c>
      <c r="C419" s="77" t="s">
        <v>9123</v>
      </c>
      <c r="D419" s="21" t="s">
        <v>7000</v>
      </c>
      <c r="E419" s="21"/>
      <c r="F419" s="21" t="s">
        <v>9101</v>
      </c>
      <c r="G419" s="21"/>
      <c r="H419" s="407">
        <v>1000000</v>
      </c>
      <c r="I419" s="125"/>
      <c r="J419" s="448">
        <f t="shared" si="30"/>
        <v>367462800</v>
      </c>
      <c r="K419" s="80"/>
      <c r="L419" s="246">
        <f t="shared" si="31"/>
        <v>1000000</v>
      </c>
      <c r="M419" s="342" t="s">
        <v>9124</v>
      </c>
    </row>
    <row r="420" spans="1:13" ht="25.5" x14ac:dyDescent="0.2">
      <c r="A420" s="75"/>
      <c r="B420" s="76">
        <v>22</v>
      </c>
      <c r="C420" s="77" t="s">
        <v>9125</v>
      </c>
      <c r="D420" s="21" t="s">
        <v>1244</v>
      </c>
      <c r="E420" s="21"/>
      <c r="F420" s="21" t="s">
        <v>9102</v>
      </c>
      <c r="G420" s="21"/>
      <c r="H420" s="407">
        <v>1600000</v>
      </c>
      <c r="I420" s="125"/>
      <c r="J420" s="448">
        <f t="shared" si="30"/>
        <v>369062800</v>
      </c>
      <c r="K420" s="80"/>
      <c r="L420" s="246">
        <f t="shared" si="31"/>
        <v>1600000</v>
      </c>
      <c r="M420" s="342" t="s">
        <v>4394</v>
      </c>
    </row>
    <row r="421" spans="1:13" ht="25.5" x14ac:dyDescent="0.2">
      <c r="A421" s="75"/>
      <c r="B421" s="76">
        <v>22</v>
      </c>
      <c r="C421" s="77" t="s">
        <v>9126</v>
      </c>
      <c r="D421" s="21" t="s">
        <v>5931</v>
      </c>
      <c r="E421" s="21"/>
      <c r="F421" s="21" t="s">
        <v>9103</v>
      </c>
      <c r="G421" s="21"/>
      <c r="H421" s="407">
        <v>9850000</v>
      </c>
      <c r="I421" s="125"/>
      <c r="J421" s="448">
        <f t="shared" si="30"/>
        <v>378912800</v>
      </c>
      <c r="K421" s="80"/>
      <c r="L421" s="246">
        <f t="shared" si="31"/>
        <v>9850000</v>
      </c>
      <c r="M421" s="342" t="s">
        <v>8867</v>
      </c>
    </row>
    <row r="422" spans="1:13" ht="25.5" x14ac:dyDescent="0.2">
      <c r="A422" s="75"/>
      <c r="B422" s="76">
        <v>22</v>
      </c>
      <c r="C422" s="77" t="s">
        <v>9127</v>
      </c>
      <c r="D422" s="21" t="s">
        <v>2627</v>
      </c>
      <c r="E422" s="21"/>
      <c r="F422" s="21" t="s">
        <v>9104</v>
      </c>
      <c r="G422" s="21"/>
      <c r="H422" s="407">
        <v>400000</v>
      </c>
      <c r="I422" s="125"/>
      <c r="J422" s="448">
        <f t="shared" si="30"/>
        <v>379312800</v>
      </c>
      <c r="K422" s="80"/>
      <c r="L422" s="246">
        <f t="shared" si="31"/>
        <v>400000</v>
      </c>
      <c r="M422" s="342" t="s">
        <v>2656</v>
      </c>
    </row>
    <row r="423" spans="1:13" ht="25.5" x14ac:dyDescent="0.2">
      <c r="A423" s="75"/>
      <c r="B423" s="76">
        <v>22</v>
      </c>
      <c r="C423" s="77" t="s">
        <v>9128</v>
      </c>
      <c r="D423" s="21" t="s">
        <v>1385</v>
      </c>
      <c r="E423" s="21"/>
      <c r="F423" s="21" t="s">
        <v>9105</v>
      </c>
      <c r="G423" s="21"/>
      <c r="H423" s="407">
        <v>700000</v>
      </c>
      <c r="I423" s="125"/>
      <c r="J423" s="448">
        <f t="shared" si="30"/>
        <v>380012800</v>
      </c>
      <c r="K423" s="80"/>
      <c r="L423" s="246">
        <f t="shared" si="31"/>
        <v>700000</v>
      </c>
      <c r="M423" s="342" t="s">
        <v>3686</v>
      </c>
    </row>
    <row r="424" spans="1:13" ht="25.5" x14ac:dyDescent="0.2">
      <c r="A424" s="75"/>
      <c r="B424" s="76">
        <v>22</v>
      </c>
      <c r="C424" s="77" t="s">
        <v>9129</v>
      </c>
      <c r="D424" s="21" t="s">
        <v>7815</v>
      </c>
      <c r="E424" s="21"/>
      <c r="F424" s="21" t="s">
        <v>9106</v>
      </c>
      <c r="G424" s="21"/>
      <c r="H424" s="407">
        <v>1200000</v>
      </c>
      <c r="I424" s="125"/>
      <c r="J424" s="448">
        <f t="shared" si="30"/>
        <v>381212800</v>
      </c>
      <c r="K424" s="80"/>
      <c r="L424" s="246">
        <f t="shared" si="31"/>
        <v>1200000</v>
      </c>
      <c r="M424" s="342" t="s">
        <v>3819</v>
      </c>
    </row>
    <row r="425" spans="1:13" ht="25.5" x14ac:dyDescent="0.2">
      <c r="A425" s="75"/>
      <c r="B425" s="76">
        <v>22</v>
      </c>
      <c r="C425" s="77" t="s">
        <v>9130</v>
      </c>
      <c r="D425" s="21" t="s">
        <v>3967</v>
      </c>
      <c r="E425" s="21"/>
      <c r="F425" s="21" t="s">
        <v>9107</v>
      </c>
      <c r="G425" s="21"/>
      <c r="H425" s="407">
        <v>1000000</v>
      </c>
      <c r="I425" s="125"/>
      <c r="J425" s="448">
        <f t="shared" si="30"/>
        <v>382212800</v>
      </c>
      <c r="K425" s="80"/>
      <c r="L425" s="246">
        <f t="shared" si="31"/>
        <v>1000000</v>
      </c>
      <c r="M425" s="342" t="s">
        <v>3919</v>
      </c>
    </row>
    <row r="426" spans="1:13" ht="25.5" x14ac:dyDescent="0.2">
      <c r="A426" s="75"/>
      <c r="B426" s="76">
        <v>22</v>
      </c>
      <c r="C426" s="77" t="s">
        <v>9131</v>
      </c>
      <c r="D426" s="21" t="s">
        <v>7000</v>
      </c>
      <c r="E426" s="21"/>
      <c r="F426" s="21" t="s">
        <v>9108</v>
      </c>
      <c r="G426" s="21"/>
      <c r="H426" s="283">
        <v>900000</v>
      </c>
      <c r="I426" s="125"/>
      <c r="J426" s="448">
        <f t="shared" si="30"/>
        <v>383112800</v>
      </c>
      <c r="K426" s="80"/>
      <c r="L426" s="246">
        <f t="shared" si="31"/>
        <v>900000</v>
      </c>
      <c r="M426" s="342" t="s">
        <v>9132</v>
      </c>
    </row>
    <row r="427" spans="1:13" ht="25.5" x14ac:dyDescent="0.2">
      <c r="A427" s="75"/>
      <c r="B427" s="76">
        <v>23</v>
      </c>
      <c r="C427" s="77" t="s">
        <v>9151</v>
      </c>
      <c r="D427" s="21" t="s">
        <v>7000</v>
      </c>
      <c r="E427" s="21"/>
      <c r="F427" s="21" t="s">
        <v>9109</v>
      </c>
      <c r="G427" s="21"/>
      <c r="H427" s="283">
        <v>2000000</v>
      </c>
      <c r="I427" s="125"/>
      <c r="J427" s="448">
        <f>+J426+H427</f>
        <v>385112800</v>
      </c>
      <c r="K427" s="80"/>
      <c r="L427" s="246">
        <f>+H427</f>
        <v>2000000</v>
      </c>
      <c r="M427" s="342" t="s">
        <v>8090</v>
      </c>
    </row>
    <row r="428" spans="1:13" ht="25.5" x14ac:dyDescent="0.2">
      <c r="A428" s="75"/>
      <c r="B428" s="76">
        <v>23</v>
      </c>
      <c r="C428" s="77" t="s">
        <v>9152</v>
      </c>
      <c r="D428" s="21" t="s">
        <v>6084</v>
      </c>
      <c r="E428" s="21"/>
      <c r="F428" s="21" t="s">
        <v>9133</v>
      </c>
      <c r="G428" s="21"/>
      <c r="H428" s="407">
        <v>1000000</v>
      </c>
      <c r="I428" s="125"/>
      <c r="J428" s="448">
        <f t="shared" ref="J428:J445" si="32">+J427+H428</f>
        <v>386112800</v>
      </c>
      <c r="K428" s="80"/>
      <c r="L428" s="246">
        <f t="shared" ref="L428:L445" si="33">+H428</f>
        <v>1000000</v>
      </c>
      <c r="M428" s="342" t="s">
        <v>3471</v>
      </c>
    </row>
    <row r="429" spans="1:13" ht="25.5" x14ac:dyDescent="0.2">
      <c r="A429" s="75"/>
      <c r="B429" s="76">
        <v>23</v>
      </c>
      <c r="C429" s="77" t="s">
        <v>9153</v>
      </c>
      <c r="D429" s="21" t="s">
        <v>6082</v>
      </c>
      <c r="E429" s="21"/>
      <c r="F429" s="21" t="s">
        <v>9134</v>
      </c>
      <c r="G429" s="21"/>
      <c r="H429" s="407">
        <v>1800000</v>
      </c>
      <c r="I429" s="125"/>
      <c r="J429" s="448">
        <f t="shared" si="32"/>
        <v>387912800</v>
      </c>
      <c r="K429" s="80"/>
      <c r="L429" s="246">
        <f t="shared" si="33"/>
        <v>1800000</v>
      </c>
      <c r="M429" s="342" t="s">
        <v>6581</v>
      </c>
    </row>
    <row r="430" spans="1:13" ht="25.5" x14ac:dyDescent="0.2">
      <c r="A430" s="75"/>
      <c r="B430" s="76">
        <v>23</v>
      </c>
      <c r="C430" s="77" t="s">
        <v>9154</v>
      </c>
      <c r="D430" s="21" t="s">
        <v>6084</v>
      </c>
      <c r="E430" s="21"/>
      <c r="F430" s="21" t="s">
        <v>9135</v>
      </c>
      <c r="G430" s="21"/>
      <c r="H430" s="407">
        <v>1900000</v>
      </c>
      <c r="I430" s="125"/>
      <c r="J430" s="448">
        <f t="shared" si="32"/>
        <v>389812800</v>
      </c>
      <c r="K430" s="80"/>
      <c r="L430" s="246">
        <f t="shared" si="33"/>
        <v>1900000</v>
      </c>
      <c r="M430" s="342" t="s">
        <v>9155</v>
      </c>
    </row>
    <row r="431" spans="1:13" ht="25.5" x14ac:dyDescent="0.2">
      <c r="A431" s="75"/>
      <c r="B431" s="76">
        <v>23</v>
      </c>
      <c r="C431" s="77" t="s">
        <v>9156</v>
      </c>
      <c r="D431" s="21" t="s">
        <v>4490</v>
      </c>
      <c r="E431" s="21"/>
      <c r="F431" s="21" t="s">
        <v>9136</v>
      </c>
      <c r="G431" s="21"/>
      <c r="H431" s="407">
        <v>1100000</v>
      </c>
      <c r="I431" s="125"/>
      <c r="J431" s="448">
        <f t="shared" si="32"/>
        <v>390912800</v>
      </c>
      <c r="K431" s="80"/>
      <c r="L431" s="246">
        <f t="shared" si="33"/>
        <v>1100000</v>
      </c>
      <c r="M431" s="342" t="s">
        <v>7802</v>
      </c>
    </row>
    <row r="432" spans="1:13" ht="25.5" x14ac:dyDescent="0.2">
      <c r="A432" s="75"/>
      <c r="B432" s="76">
        <v>23</v>
      </c>
      <c r="C432" s="77" t="s">
        <v>9157</v>
      </c>
      <c r="D432" s="21" t="s">
        <v>2627</v>
      </c>
      <c r="E432" s="21"/>
      <c r="F432" s="21" t="s">
        <v>9137</v>
      </c>
      <c r="G432" s="21"/>
      <c r="H432" s="407">
        <v>2000000</v>
      </c>
      <c r="I432" s="125"/>
      <c r="J432" s="448">
        <f t="shared" si="32"/>
        <v>392912800</v>
      </c>
      <c r="K432" s="80"/>
      <c r="L432" s="246">
        <f t="shared" si="33"/>
        <v>2000000</v>
      </c>
      <c r="M432" s="342" t="s">
        <v>2804</v>
      </c>
    </row>
    <row r="433" spans="1:13" ht="25.5" x14ac:dyDescent="0.2">
      <c r="A433" s="75"/>
      <c r="B433" s="76">
        <v>23</v>
      </c>
      <c r="C433" s="77" t="s">
        <v>9158</v>
      </c>
      <c r="D433" s="21" t="s">
        <v>3967</v>
      </c>
      <c r="E433" s="21"/>
      <c r="F433" s="21" t="s">
        <v>9138</v>
      </c>
      <c r="G433" s="21"/>
      <c r="H433" s="407">
        <v>660000</v>
      </c>
      <c r="I433" s="125"/>
      <c r="J433" s="448">
        <f t="shared" si="32"/>
        <v>393572800</v>
      </c>
      <c r="K433" s="80"/>
      <c r="L433" s="246">
        <f t="shared" si="33"/>
        <v>660000</v>
      </c>
      <c r="M433" s="342" t="s">
        <v>2785</v>
      </c>
    </row>
    <row r="434" spans="1:13" ht="25.5" x14ac:dyDescent="0.2">
      <c r="A434" s="75"/>
      <c r="B434" s="76">
        <v>23</v>
      </c>
      <c r="C434" s="77" t="s">
        <v>9159</v>
      </c>
      <c r="D434" s="21" t="s">
        <v>2662</v>
      </c>
      <c r="E434" s="21"/>
      <c r="F434" s="21" t="s">
        <v>9139</v>
      </c>
      <c r="G434" s="21"/>
      <c r="H434" s="476">
        <v>1500000</v>
      </c>
      <c r="I434" s="125"/>
      <c r="J434" s="448">
        <f t="shared" si="32"/>
        <v>395072800</v>
      </c>
      <c r="K434" s="80"/>
      <c r="L434" s="246">
        <f t="shared" si="33"/>
        <v>1500000</v>
      </c>
      <c r="M434" s="342" t="s">
        <v>2622</v>
      </c>
    </row>
    <row r="435" spans="1:13" ht="25.5" x14ac:dyDescent="0.2">
      <c r="A435" s="75"/>
      <c r="B435" s="76">
        <v>23</v>
      </c>
      <c r="C435" s="77" t="s">
        <v>9160</v>
      </c>
      <c r="D435" s="21" t="s">
        <v>6082</v>
      </c>
      <c r="E435" s="21"/>
      <c r="F435" s="21" t="s">
        <v>9140</v>
      </c>
      <c r="G435" s="21"/>
      <c r="H435" s="407">
        <v>1800000</v>
      </c>
      <c r="I435" s="125"/>
      <c r="J435" s="448">
        <f t="shared" si="32"/>
        <v>396872800</v>
      </c>
      <c r="K435" s="80"/>
      <c r="L435" s="246">
        <f t="shared" si="33"/>
        <v>1800000</v>
      </c>
      <c r="M435" s="342" t="s">
        <v>6249</v>
      </c>
    </row>
    <row r="436" spans="1:13" ht="25.5" x14ac:dyDescent="0.2">
      <c r="A436" s="75"/>
      <c r="B436" s="76">
        <v>23</v>
      </c>
      <c r="C436" s="77" t="s">
        <v>4363</v>
      </c>
      <c r="D436" s="21" t="s">
        <v>1251</v>
      </c>
      <c r="E436" s="21"/>
      <c r="F436" s="21" t="s">
        <v>9141</v>
      </c>
      <c r="G436" s="21"/>
      <c r="H436" s="407">
        <v>800000</v>
      </c>
      <c r="I436" s="125"/>
      <c r="J436" s="448">
        <f t="shared" si="32"/>
        <v>397672800</v>
      </c>
      <c r="K436" s="80"/>
      <c r="L436" s="246">
        <f t="shared" si="33"/>
        <v>800000</v>
      </c>
      <c r="M436" s="342" t="s">
        <v>5243</v>
      </c>
    </row>
    <row r="437" spans="1:13" ht="25.5" x14ac:dyDescent="0.2">
      <c r="A437" s="75"/>
      <c r="B437" s="76">
        <v>23</v>
      </c>
      <c r="C437" s="77" t="s">
        <v>9161</v>
      </c>
      <c r="D437" s="21" t="s">
        <v>5931</v>
      </c>
      <c r="E437" s="21"/>
      <c r="F437" s="21" t="s">
        <v>9142</v>
      </c>
      <c r="G437" s="21"/>
      <c r="H437" s="407">
        <v>1900000</v>
      </c>
      <c r="I437" s="125"/>
      <c r="J437" s="448">
        <f t="shared" si="32"/>
        <v>399572800</v>
      </c>
      <c r="K437" s="80"/>
      <c r="L437" s="246">
        <f t="shared" si="33"/>
        <v>1900000</v>
      </c>
      <c r="M437" s="342" t="s">
        <v>2684</v>
      </c>
    </row>
    <row r="438" spans="1:13" ht="25.5" x14ac:dyDescent="0.2">
      <c r="A438" s="75"/>
      <c r="B438" s="76">
        <v>23</v>
      </c>
      <c r="C438" s="77" t="s">
        <v>9162</v>
      </c>
      <c r="D438" s="21" t="s">
        <v>5931</v>
      </c>
      <c r="E438" s="21"/>
      <c r="F438" s="21" t="s">
        <v>9143</v>
      </c>
      <c r="G438" s="21"/>
      <c r="H438" s="407">
        <v>3800000</v>
      </c>
      <c r="I438" s="125"/>
      <c r="J438" s="448">
        <f t="shared" si="32"/>
        <v>403372800</v>
      </c>
      <c r="K438" s="80"/>
      <c r="L438" s="246">
        <f t="shared" si="33"/>
        <v>3800000</v>
      </c>
      <c r="M438" s="342" t="s">
        <v>1090</v>
      </c>
    </row>
    <row r="439" spans="1:13" ht="25.5" x14ac:dyDescent="0.2">
      <c r="A439" s="75"/>
      <c r="B439" s="76">
        <v>23</v>
      </c>
      <c r="C439" s="77" t="s">
        <v>9163</v>
      </c>
      <c r="D439" s="21" t="s">
        <v>1753</v>
      </c>
      <c r="E439" s="21"/>
      <c r="F439" s="21" t="s">
        <v>9144</v>
      </c>
      <c r="G439" s="21"/>
      <c r="H439" s="407">
        <v>1000000</v>
      </c>
      <c r="I439" s="125"/>
      <c r="J439" s="448">
        <f t="shared" si="32"/>
        <v>404372800</v>
      </c>
      <c r="K439" s="80"/>
      <c r="L439" s="246">
        <f t="shared" si="33"/>
        <v>1000000</v>
      </c>
      <c r="M439" s="342" t="s">
        <v>9164</v>
      </c>
    </row>
    <row r="440" spans="1:13" ht="25.5" x14ac:dyDescent="0.2">
      <c r="A440" s="75"/>
      <c r="B440" s="76">
        <v>23</v>
      </c>
      <c r="C440" s="77" t="s">
        <v>9165</v>
      </c>
      <c r="D440" s="21" t="s">
        <v>1251</v>
      </c>
      <c r="E440" s="21"/>
      <c r="F440" s="21" t="s">
        <v>9145</v>
      </c>
      <c r="G440" s="21"/>
      <c r="H440" s="407">
        <v>1600000</v>
      </c>
      <c r="I440" s="125"/>
      <c r="J440" s="448">
        <f t="shared" si="32"/>
        <v>405972800</v>
      </c>
      <c r="K440" s="80"/>
      <c r="L440" s="246">
        <f t="shared" si="33"/>
        <v>1600000</v>
      </c>
      <c r="M440" s="342" t="s">
        <v>4030</v>
      </c>
    </row>
    <row r="441" spans="1:13" ht="25.5" x14ac:dyDescent="0.2">
      <c r="A441" s="75"/>
      <c r="B441" s="76">
        <v>23</v>
      </c>
      <c r="C441" s="77" t="s">
        <v>8227</v>
      </c>
      <c r="D441" s="21" t="s">
        <v>5931</v>
      </c>
      <c r="E441" s="21"/>
      <c r="F441" s="21" t="s">
        <v>9146</v>
      </c>
      <c r="G441" s="21"/>
      <c r="H441" s="407">
        <v>800000</v>
      </c>
      <c r="I441" s="125"/>
      <c r="J441" s="448">
        <f t="shared" si="32"/>
        <v>406772800</v>
      </c>
      <c r="K441" s="80"/>
      <c r="L441" s="246">
        <f t="shared" si="33"/>
        <v>800000</v>
      </c>
      <c r="M441" s="342" t="s">
        <v>9166</v>
      </c>
    </row>
    <row r="442" spans="1:13" ht="25.5" x14ac:dyDescent="0.2">
      <c r="A442" s="75"/>
      <c r="B442" s="76">
        <v>23</v>
      </c>
      <c r="C442" s="77" t="s">
        <v>9167</v>
      </c>
      <c r="D442" s="21" t="s">
        <v>2662</v>
      </c>
      <c r="E442" s="21"/>
      <c r="F442" s="21" t="s">
        <v>9147</v>
      </c>
      <c r="G442" s="21"/>
      <c r="H442" s="476">
        <v>2000000</v>
      </c>
      <c r="I442" s="125"/>
      <c r="J442" s="448">
        <f t="shared" si="32"/>
        <v>408772800</v>
      </c>
      <c r="K442" s="80"/>
      <c r="L442" s="246">
        <f t="shared" si="33"/>
        <v>2000000</v>
      </c>
      <c r="M442" s="342" t="s">
        <v>9168</v>
      </c>
    </row>
    <row r="443" spans="1:13" ht="25.5" x14ac:dyDescent="0.2">
      <c r="A443" s="75"/>
      <c r="B443" s="76">
        <v>23</v>
      </c>
      <c r="C443" s="77" t="s">
        <v>9169</v>
      </c>
      <c r="D443" s="21" t="s">
        <v>2627</v>
      </c>
      <c r="E443" s="21"/>
      <c r="F443" s="21" t="s">
        <v>9148</v>
      </c>
      <c r="G443" s="21"/>
      <c r="H443" s="407">
        <v>1500000</v>
      </c>
      <c r="I443" s="125"/>
      <c r="J443" s="448">
        <f t="shared" si="32"/>
        <v>410272800</v>
      </c>
      <c r="K443" s="80"/>
      <c r="L443" s="246">
        <f t="shared" si="33"/>
        <v>1500000</v>
      </c>
      <c r="M443" s="342" t="s">
        <v>4898</v>
      </c>
    </row>
    <row r="444" spans="1:13" ht="25.5" x14ac:dyDescent="0.2">
      <c r="A444" s="75"/>
      <c r="B444" s="76">
        <v>23</v>
      </c>
      <c r="C444" s="77" t="s">
        <v>9170</v>
      </c>
      <c r="D444" s="21" t="s">
        <v>1385</v>
      </c>
      <c r="E444" s="21"/>
      <c r="F444" s="21" t="s">
        <v>9149</v>
      </c>
      <c r="G444" s="21"/>
      <c r="H444" s="407">
        <v>1050000</v>
      </c>
      <c r="I444" s="125"/>
      <c r="J444" s="448">
        <f t="shared" si="32"/>
        <v>411322800</v>
      </c>
      <c r="K444" s="80"/>
      <c r="L444" s="246">
        <f t="shared" si="33"/>
        <v>1050000</v>
      </c>
      <c r="M444" s="342" t="s">
        <v>3961</v>
      </c>
    </row>
    <row r="445" spans="1:13" ht="25.5" x14ac:dyDescent="0.2">
      <c r="A445" s="75"/>
      <c r="B445" s="76">
        <v>23</v>
      </c>
      <c r="C445" s="77" t="s">
        <v>9171</v>
      </c>
      <c r="D445" s="21" t="s">
        <v>1385</v>
      </c>
      <c r="E445" s="21"/>
      <c r="F445" s="21" t="s">
        <v>9150</v>
      </c>
      <c r="G445" s="21"/>
      <c r="H445" s="407">
        <v>1600000</v>
      </c>
      <c r="I445" s="125"/>
      <c r="J445" s="448">
        <f t="shared" si="32"/>
        <v>412922800</v>
      </c>
      <c r="K445" s="80"/>
      <c r="L445" s="246">
        <f t="shared" si="33"/>
        <v>1600000</v>
      </c>
      <c r="M445" s="342" t="s">
        <v>3150</v>
      </c>
    </row>
    <row r="446" spans="1:13" ht="25.5" x14ac:dyDescent="0.2">
      <c r="A446" s="75"/>
      <c r="B446" s="82">
        <v>24</v>
      </c>
      <c r="C446" s="83" t="s">
        <v>6253</v>
      </c>
      <c r="D446" s="21"/>
      <c r="E446" s="21"/>
      <c r="F446" s="84" t="s">
        <v>9439</v>
      </c>
      <c r="G446" s="21"/>
      <c r="H446" s="283"/>
      <c r="I446" s="125">
        <v>55000</v>
      </c>
      <c r="J446" s="448">
        <f>+J445-I446</f>
        <v>412867800</v>
      </c>
      <c r="K446" s="80" t="s">
        <v>5876</v>
      </c>
      <c r="L446" s="246">
        <f>-I446</f>
        <v>-55000</v>
      </c>
      <c r="M446" s="342" t="s">
        <v>9181</v>
      </c>
    </row>
    <row r="447" spans="1:13" ht="25.5" x14ac:dyDescent="0.2">
      <c r="A447" s="75"/>
      <c r="B447" s="82">
        <v>24</v>
      </c>
      <c r="C447" s="83" t="s">
        <v>8870</v>
      </c>
      <c r="D447" s="21"/>
      <c r="E447" s="21"/>
      <c r="F447" s="84" t="s">
        <v>9440</v>
      </c>
      <c r="G447" s="21"/>
      <c r="H447" s="283"/>
      <c r="I447" s="125">
        <v>80000</v>
      </c>
      <c r="J447" s="448">
        <f>+J446-I447</f>
        <v>412787800</v>
      </c>
      <c r="K447" s="80" t="s">
        <v>5876</v>
      </c>
      <c r="L447" s="246">
        <f>-I447</f>
        <v>-80000</v>
      </c>
      <c r="M447" s="342" t="s">
        <v>9181</v>
      </c>
    </row>
    <row r="448" spans="1:13" ht="25.5" x14ac:dyDescent="0.2">
      <c r="A448" s="75"/>
      <c r="B448" s="82">
        <v>24</v>
      </c>
      <c r="C448" s="83" t="s">
        <v>9182</v>
      </c>
      <c r="D448" s="21"/>
      <c r="E448" s="21"/>
      <c r="F448" s="84" t="s">
        <v>9441</v>
      </c>
      <c r="G448" s="21"/>
      <c r="H448" s="283"/>
      <c r="I448" s="125">
        <v>16225000</v>
      </c>
      <c r="J448" s="448">
        <f>+J447-I448</f>
        <v>396562800</v>
      </c>
      <c r="K448" s="80" t="s">
        <v>5332</v>
      </c>
      <c r="L448" s="246">
        <f>-I448</f>
        <v>-16225000</v>
      </c>
      <c r="M448" s="342" t="s">
        <v>140</v>
      </c>
    </row>
    <row r="449" spans="1:13" ht="25.5" x14ac:dyDescent="0.2">
      <c r="A449" s="75"/>
      <c r="B449" s="82">
        <v>24</v>
      </c>
      <c r="C449" s="83" t="s">
        <v>9183</v>
      </c>
      <c r="D449" s="21"/>
      <c r="E449" s="21"/>
      <c r="F449" s="84" t="s">
        <v>9442</v>
      </c>
      <c r="G449" s="21"/>
      <c r="H449" s="283"/>
      <c r="I449" s="125">
        <v>240000</v>
      </c>
      <c r="J449" s="448">
        <f>+J448-I449</f>
        <v>396322800</v>
      </c>
      <c r="K449" s="80" t="s">
        <v>5870</v>
      </c>
      <c r="L449" s="246">
        <f>-I449</f>
        <v>-240000</v>
      </c>
      <c r="M449" s="342" t="s">
        <v>1270</v>
      </c>
    </row>
    <row r="450" spans="1:13" ht="25.5" x14ac:dyDescent="0.2">
      <c r="A450" s="75"/>
      <c r="B450" s="76">
        <v>24</v>
      </c>
      <c r="C450" s="77" t="s">
        <v>9187</v>
      </c>
      <c r="D450" s="21" t="s">
        <v>2819</v>
      </c>
      <c r="E450" s="21"/>
      <c r="F450" s="21" t="s">
        <v>9172</v>
      </c>
      <c r="G450" s="21"/>
      <c r="H450" s="283">
        <v>1200000</v>
      </c>
      <c r="I450" s="125"/>
      <c r="J450" s="448">
        <f>+J449+H450</f>
        <v>397522800</v>
      </c>
      <c r="K450" s="80"/>
      <c r="L450" s="246">
        <f>+H450</f>
        <v>1200000</v>
      </c>
      <c r="M450" s="342" t="s">
        <v>2686</v>
      </c>
    </row>
    <row r="451" spans="1:13" ht="25.5" x14ac:dyDescent="0.2">
      <c r="A451" s="75"/>
      <c r="B451" s="76">
        <v>24</v>
      </c>
      <c r="C451" s="77" t="s">
        <v>3630</v>
      </c>
      <c r="D451" s="21" t="s">
        <v>2642</v>
      </c>
      <c r="E451" s="21"/>
      <c r="F451" s="21" t="s">
        <v>9173</v>
      </c>
      <c r="G451" s="21"/>
      <c r="H451" s="283">
        <v>500000</v>
      </c>
      <c r="I451" s="125"/>
      <c r="J451" s="448">
        <f t="shared" ref="J451:J505" si="34">+J450+H451</f>
        <v>398022800</v>
      </c>
      <c r="K451" s="80"/>
      <c r="L451" s="246">
        <f t="shared" ref="L451:L514" si="35">+H451</f>
        <v>500000</v>
      </c>
      <c r="M451" s="342" t="s">
        <v>4733</v>
      </c>
    </row>
    <row r="452" spans="1:13" ht="25.5" x14ac:dyDescent="0.2">
      <c r="A452" s="75"/>
      <c r="B452" s="76">
        <v>24</v>
      </c>
      <c r="C452" s="77" t="s">
        <v>9188</v>
      </c>
      <c r="D452" s="21" t="s">
        <v>1251</v>
      </c>
      <c r="E452" s="21"/>
      <c r="F452" s="21" t="s">
        <v>9174</v>
      </c>
      <c r="G452" s="21"/>
      <c r="H452" s="407">
        <v>1600000</v>
      </c>
      <c r="I452" s="125"/>
      <c r="J452" s="448">
        <f t="shared" si="34"/>
        <v>399622800</v>
      </c>
      <c r="K452" s="80"/>
      <c r="L452" s="246">
        <f t="shared" si="35"/>
        <v>1600000</v>
      </c>
      <c r="M452" s="342" t="s">
        <v>2686</v>
      </c>
    </row>
    <row r="453" spans="1:13" ht="25.5" x14ac:dyDescent="0.2">
      <c r="A453" s="75"/>
      <c r="B453" s="76">
        <v>24</v>
      </c>
      <c r="C453" s="77" t="s">
        <v>8467</v>
      </c>
      <c r="D453" s="21" t="s">
        <v>1385</v>
      </c>
      <c r="E453" s="21"/>
      <c r="F453" s="21" t="s">
        <v>9175</v>
      </c>
      <c r="G453" s="21"/>
      <c r="H453" s="407">
        <v>1000000</v>
      </c>
      <c r="I453" s="125"/>
      <c r="J453" s="448">
        <f t="shared" si="34"/>
        <v>400622800</v>
      </c>
      <c r="K453" s="80"/>
      <c r="L453" s="246">
        <f t="shared" si="35"/>
        <v>1000000</v>
      </c>
      <c r="M453" s="342" t="s">
        <v>3170</v>
      </c>
    </row>
    <row r="454" spans="1:13" ht="25.5" x14ac:dyDescent="0.2">
      <c r="A454" s="75"/>
      <c r="B454" s="76">
        <v>24</v>
      </c>
      <c r="C454" s="77" t="s">
        <v>8501</v>
      </c>
      <c r="D454" s="21" t="s">
        <v>1433</v>
      </c>
      <c r="E454" s="21"/>
      <c r="F454" s="21" t="s">
        <v>9176</v>
      </c>
      <c r="G454" s="21"/>
      <c r="H454" s="407">
        <v>500000</v>
      </c>
      <c r="I454" s="125"/>
      <c r="J454" s="448">
        <f t="shared" si="34"/>
        <v>401122800</v>
      </c>
      <c r="K454" s="80"/>
      <c r="L454" s="246">
        <f t="shared" si="35"/>
        <v>500000</v>
      </c>
      <c r="M454" s="342" t="s">
        <v>3143</v>
      </c>
    </row>
    <row r="455" spans="1:13" ht="25.5" x14ac:dyDescent="0.2">
      <c r="A455" s="75"/>
      <c r="B455" s="76">
        <v>24</v>
      </c>
      <c r="C455" s="77" t="s">
        <v>9189</v>
      </c>
      <c r="D455" s="21" t="s">
        <v>2601</v>
      </c>
      <c r="E455" s="21"/>
      <c r="F455" s="21" t="s">
        <v>9177</v>
      </c>
      <c r="G455" s="21"/>
      <c r="H455" s="407">
        <v>700000</v>
      </c>
      <c r="I455" s="125"/>
      <c r="J455" s="448">
        <f t="shared" si="34"/>
        <v>401822800</v>
      </c>
      <c r="K455" s="80"/>
      <c r="L455" s="246">
        <f t="shared" si="35"/>
        <v>700000</v>
      </c>
      <c r="M455" s="342" t="s">
        <v>3832</v>
      </c>
    </row>
    <row r="456" spans="1:13" ht="25.5" x14ac:dyDescent="0.2">
      <c r="A456" s="75"/>
      <c r="B456" s="76">
        <v>24</v>
      </c>
      <c r="C456" s="77" t="s">
        <v>9190</v>
      </c>
      <c r="D456" s="21" t="s">
        <v>1433</v>
      </c>
      <c r="E456" s="21"/>
      <c r="F456" s="21" t="s">
        <v>9178</v>
      </c>
      <c r="G456" s="21"/>
      <c r="H456" s="407">
        <v>1600000</v>
      </c>
      <c r="I456" s="125"/>
      <c r="J456" s="448">
        <f t="shared" si="34"/>
        <v>403422800</v>
      </c>
      <c r="K456" s="80"/>
      <c r="L456" s="246">
        <f t="shared" si="35"/>
        <v>1600000</v>
      </c>
      <c r="M456" s="342" t="s">
        <v>4552</v>
      </c>
    </row>
    <row r="457" spans="1:13" ht="25.5" x14ac:dyDescent="0.2">
      <c r="A457" s="75"/>
      <c r="B457" s="76">
        <v>24</v>
      </c>
      <c r="C457" s="77" t="s">
        <v>9191</v>
      </c>
      <c r="D457" s="21" t="s">
        <v>1753</v>
      </c>
      <c r="E457" s="21"/>
      <c r="F457" s="21" t="s">
        <v>9179</v>
      </c>
      <c r="G457" s="21"/>
      <c r="H457" s="407">
        <v>300000</v>
      </c>
      <c r="I457" s="125"/>
      <c r="J457" s="448">
        <f t="shared" si="34"/>
        <v>403722800</v>
      </c>
      <c r="K457" s="80"/>
      <c r="L457" s="246">
        <f t="shared" si="35"/>
        <v>300000</v>
      </c>
      <c r="M457" s="342" t="s">
        <v>1875</v>
      </c>
    </row>
    <row r="458" spans="1:13" ht="25.5" x14ac:dyDescent="0.2">
      <c r="A458" s="75"/>
      <c r="B458" s="76">
        <v>24</v>
      </c>
      <c r="C458" s="77" t="s">
        <v>9191</v>
      </c>
      <c r="D458" s="21" t="s">
        <v>1753</v>
      </c>
      <c r="E458" s="21"/>
      <c r="F458" s="21" t="s">
        <v>9180</v>
      </c>
      <c r="G458" s="21"/>
      <c r="H458" s="407">
        <v>400000</v>
      </c>
      <c r="I458" s="125"/>
      <c r="J458" s="448">
        <f t="shared" si="34"/>
        <v>404122800</v>
      </c>
      <c r="K458" s="80"/>
      <c r="L458" s="246">
        <f t="shared" si="35"/>
        <v>400000</v>
      </c>
      <c r="M458" s="342" t="s">
        <v>1875</v>
      </c>
    </row>
    <row r="459" spans="1:13" ht="25.5" x14ac:dyDescent="0.2">
      <c r="A459" s="75"/>
      <c r="B459" s="76">
        <v>24</v>
      </c>
      <c r="C459" s="77" t="s">
        <v>9192</v>
      </c>
      <c r="D459" s="21" t="s">
        <v>5931</v>
      </c>
      <c r="E459" s="21"/>
      <c r="F459" s="21" t="s">
        <v>9184</v>
      </c>
      <c r="G459" s="21"/>
      <c r="H459" s="407">
        <v>1050000</v>
      </c>
      <c r="I459" s="125"/>
      <c r="J459" s="448">
        <f t="shared" si="34"/>
        <v>405172800</v>
      </c>
      <c r="K459" s="80"/>
      <c r="L459" s="246">
        <f t="shared" si="35"/>
        <v>1050000</v>
      </c>
      <c r="M459" s="342" t="s">
        <v>8062</v>
      </c>
    </row>
    <row r="460" spans="1:13" ht="25.5" x14ac:dyDescent="0.2">
      <c r="A460" s="75"/>
      <c r="B460" s="76">
        <v>24</v>
      </c>
      <c r="C460" s="77" t="s">
        <v>9193</v>
      </c>
      <c r="D460" s="21" t="s">
        <v>5931</v>
      </c>
      <c r="E460" s="21"/>
      <c r="F460" s="21" t="s">
        <v>9185</v>
      </c>
      <c r="G460" s="21"/>
      <c r="H460" s="407">
        <v>1900000</v>
      </c>
      <c r="I460" s="125"/>
      <c r="J460" s="448">
        <f t="shared" si="34"/>
        <v>407072800</v>
      </c>
      <c r="K460" s="80"/>
      <c r="L460" s="246">
        <f t="shared" si="35"/>
        <v>1900000</v>
      </c>
      <c r="M460" s="342" t="s">
        <v>9194</v>
      </c>
    </row>
    <row r="461" spans="1:13" ht="25.5" x14ac:dyDescent="0.2">
      <c r="A461" s="75"/>
      <c r="B461" s="76">
        <v>24</v>
      </c>
      <c r="C461" s="77" t="s">
        <v>4745</v>
      </c>
      <c r="D461" s="21" t="s">
        <v>222</v>
      </c>
      <c r="E461" s="21"/>
      <c r="F461" s="21" t="s">
        <v>9195</v>
      </c>
      <c r="G461" s="21"/>
      <c r="H461" s="407">
        <v>70000000</v>
      </c>
      <c r="I461" s="125"/>
      <c r="J461" s="448">
        <f t="shared" si="34"/>
        <v>477072800</v>
      </c>
      <c r="K461" s="80"/>
      <c r="L461" s="246">
        <f t="shared" si="35"/>
        <v>70000000</v>
      </c>
      <c r="M461" s="342" t="s">
        <v>222</v>
      </c>
    </row>
    <row r="462" spans="1:13" ht="25.5" x14ac:dyDescent="0.2">
      <c r="A462" s="75"/>
      <c r="B462" s="76">
        <v>24</v>
      </c>
      <c r="C462" s="77" t="s">
        <v>9199</v>
      </c>
      <c r="D462" s="21" t="s">
        <v>3967</v>
      </c>
      <c r="E462" s="21"/>
      <c r="F462" s="21" t="s">
        <v>9196</v>
      </c>
      <c r="G462" s="21"/>
      <c r="H462" s="407">
        <v>2200000</v>
      </c>
      <c r="I462" s="125"/>
      <c r="J462" s="448">
        <f t="shared" si="34"/>
        <v>479272800</v>
      </c>
      <c r="K462" s="80"/>
      <c r="L462" s="246">
        <f t="shared" si="35"/>
        <v>2200000</v>
      </c>
      <c r="M462" s="342" t="s">
        <v>3008</v>
      </c>
    </row>
    <row r="463" spans="1:13" ht="25.5" x14ac:dyDescent="0.2">
      <c r="A463" s="75"/>
      <c r="B463" s="76">
        <v>24</v>
      </c>
      <c r="C463" s="77" t="s">
        <v>9200</v>
      </c>
      <c r="D463" s="21" t="s">
        <v>2653</v>
      </c>
      <c r="E463" s="21"/>
      <c r="F463" s="21" t="s">
        <v>9197</v>
      </c>
      <c r="G463" s="21"/>
      <c r="H463" s="407">
        <v>4000000</v>
      </c>
      <c r="I463" s="125"/>
      <c r="J463" s="448">
        <f t="shared" si="34"/>
        <v>483272800</v>
      </c>
      <c r="K463" s="80"/>
      <c r="L463" s="246">
        <f t="shared" si="35"/>
        <v>4000000</v>
      </c>
      <c r="M463" s="342" t="s">
        <v>9201</v>
      </c>
    </row>
    <row r="464" spans="1:13" ht="25.5" x14ac:dyDescent="0.2">
      <c r="A464" s="75"/>
      <c r="B464" s="76">
        <v>24</v>
      </c>
      <c r="C464" s="77" t="s">
        <v>9202</v>
      </c>
      <c r="D464" s="21" t="s">
        <v>1265</v>
      </c>
      <c r="E464" s="21"/>
      <c r="F464" s="21" t="s">
        <v>9198</v>
      </c>
      <c r="G464" s="21"/>
      <c r="H464" s="407">
        <v>1000000</v>
      </c>
      <c r="I464" s="125"/>
      <c r="J464" s="448">
        <f t="shared" si="34"/>
        <v>484272800</v>
      </c>
      <c r="K464" s="80"/>
      <c r="L464" s="246">
        <f t="shared" si="35"/>
        <v>1000000</v>
      </c>
      <c r="M464" s="342" t="s">
        <v>6473</v>
      </c>
    </row>
    <row r="465" spans="1:13" ht="25.5" x14ac:dyDescent="0.2">
      <c r="A465" s="75"/>
      <c r="B465" s="76">
        <v>25</v>
      </c>
      <c r="C465" s="77" t="s">
        <v>9273</v>
      </c>
      <c r="D465" s="21" t="s">
        <v>1251</v>
      </c>
      <c r="E465" s="21"/>
      <c r="F465" s="21" t="s">
        <v>9203</v>
      </c>
      <c r="G465" s="21"/>
      <c r="H465" s="283">
        <v>2000000</v>
      </c>
      <c r="I465" s="125"/>
      <c r="J465" s="448">
        <f t="shared" si="34"/>
        <v>486272800</v>
      </c>
      <c r="K465" s="80"/>
      <c r="L465" s="246">
        <f t="shared" si="35"/>
        <v>2000000</v>
      </c>
      <c r="M465" s="342" t="s">
        <v>2381</v>
      </c>
    </row>
    <row r="466" spans="1:13" ht="25.5" x14ac:dyDescent="0.2">
      <c r="A466" s="75"/>
      <c r="B466" s="76">
        <v>25</v>
      </c>
      <c r="C466" s="77" t="s">
        <v>9274</v>
      </c>
      <c r="D466" s="21" t="s">
        <v>1433</v>
      </c>
      <c r="E466" s="21"/>
      <c r="F466" s="21" t="s">
        <v>9204</v>
      </c>
      <c r="G466" s="21"/>
      <c r="H466" s="283">
        <v>1750000</v>
      </c>
      <c r="I466" s="125"/>
      <c r="J466" s="448">
        <f t="shared" si="34"/>
        <v>488022800</v>
      </c>
      <c r="K466" s="80"/>
      <c r="L466" s="246">
        <f t="shared" si="35"/>
        <v>1750000</v>
      </c>
      <c r="M466" s="342" t="s">
        <v>3163</v>
      </c>
    </row>
    <row r="467" spans="1:13" ht="25.5" x14ac:dyDescent="0.2">
      <c r="A467" s="75"/>
      <c r="B467" s="76">
        <v>25</v>
      </c>
      <c r="C467" s="77" t="s">
        <v>9275</v>
      </c>
      <c r="D467" s="21" t="s">
        <v>5931</v>
      </c>
      <c r="E467" s="21"/>
      <c r="F467" s="21" t="s">
        <v>9205</v>
      </c>
      <c r="G467" s="21"/>
      <c r="H467" s="407">
        <v>1350000</v>
      </c>
      <c r="I467" s="125"/>
      <c r="J467" s="448">
        <f t="shared" si="34"/>
        <v>489372800</v>
      </c>
      <c r="K467" s="80"/>
      <c r="L467" s="246">
        <f t="shared" si="35"/>
        <v>1350000</v>
      </c>
      <c r="M467" s="342" t="s">
        <v>9276</v>
      </c>
    </row>
    <row r="468" spans="1:13" ht="25.5" x14ac:dyDescent="0.2">
      <c r="A468" s="75"/>
      <c r="B468" s="76">
        <v>25</v>
      </c>
      <c r="C468" s="77" t="s">
        <v>9277</v>
      </c>
      <c r="D468" s="21" t="s">
        <v>5931</v>
      </c>
      <c r="E468" s="21"/>
      <c r="F468" s="21" t="s">
        <v>9206</v>
      </c>
      <c r="G468" s="21"/>
      <c r="H468" s="407">
        <v>900000</v>
      </c>
      <c r="I468" s="125"/>
      <c r="J468" s="448">
        <f t="shared" si="34"/>
        <v>490272800</v>
      </c>
      <c r="K468" s="80"/>
      <c r="L468" s="246">
        <f t="shared" si="35"/>
        <v>900000</v>
      </c>
      <c r="M468" s="342" t="s">
        <v>6243</v>
      </c>
    </row>
    <row r="469" spans="1:13" ht="25.5" x14ac:dyDescent="0.2">
      <c r="A469" s="75"/>
      <c r="B469" s="76">
        <v>25</v>
      </c>
      <c r="C469" s="77" t="s">
        <v>8518</v>
      </c>
      <c r="D469" s="21" t="s">
        <v>1385</v>
      </c>
      <c r="E469" s="21"/>
      <c r="F469" s="21" t="s">
        <v>9207</v>
      </c>
      <c r="G469" s="21"/>
      <c r="H469" s="407">
        <v>600000</v>
      </c>
      <c r="I469" s="125"/>
      <c r="J469" s="448">
        <f t="shared" si="34"/>
        <v>490872800</v>
      </c>
      <c r="K469" s="80"/>
      <c r="L469" s="246">
        <f t="shared" si="35"/>
        <v>600000</v>
      </c>
      <c r="M469" s="342" t="s">
        <v>4043</v>
      </c>
    </row>
    <row r="470" spans="1:13" ht="25.5" x14ac:dyDescent="0.2">
      <c r="A470" s="75"/>
      <c r="B470" s="76">
        <v>25</v>
      </c>
      <c r="C470" s="77" t="s">
        <v>9278</v>
      </c>
      <c r="D470" s="21" t="s">
        <v>5931</v>
      </c>
      <c r="E470" s="21"/>
      <c r="F470" s="21" t="s">
        <v>9208</v>
      </c>
      <c r="G470" s="21"/>
      <c r="H470" s="407">
        <v>2400000</v>
      </c>
      <c r="I470" s="125"/>
      <c r="J470" s="448">
        <f t="shared" si="34"/>
        <v>493272800</v>
      </c>
      <c r="K470" s="80"/>
      <c r="L470" s="246">
        <f t="shared" si="35"/>
        <v>2400000</v>
      </c>
      <c r="M470" s="342" t="s">
        <v>5597</v>
      </c>
    </row>
    <row r="471" spans="1:13" ht="25.5" x14ac:dyDescent="0.2">
      <c r="A471" s="75"/>
      <c r="B471" s="76">
        <v>25</v>
      </c>
      <c r="C471" s="77" t="s">
        <v>9279</v>
      </c>
      <c r="D471" s="21" t="s">
        <v>6082</v>
      </c>
      <c r="E471" s="21"/>
      <c r="F471" s="21" t="s">
        <v>9209</v>
      </c>
      <c r="G471" s="21"/>
      <c r="H471" s="407">
        <v>1800000</v>
      </c>
      <c r="I471" s="125"/>
      <c r="J471" s="448">
        <f t="shared" si="34"/>
        <v>495072800</v>
      </c>
      <c r="K471" s="80"/>
      <c r="L471" s="246">
        <f t="shared" si="35"/>
        <v>1800000</v>
      </c>
      <c r="M471" s="342" t="s">
        <v>9280</v>
      </c>
    </row>
    <row r="472" spans="1:13" ht="25.5" x14ac:dyDescent="0.2">
      <c r="A472" s="75"/>
      <c r="B472" s="76">
        <v>25</v>
      </c>
      <c r="C472" s="77" t="s">
        <v>9281</v>
      </c>
      <c r="D472" s="21" t="s">
        <v>5931</v>
      </c>
      <c r="E472" s="21"/>
      <c r="F472" s="21" t="s">
        <v>9210</v>
      </c>
      <c r="G472" s="21"/>
      <c r="H472" s="407">
        <v>900000</v>
      </c>
      <c r="I472" s="125"/>
      <c r="J472" s="448">
        <f t="shared" si="34"/>
        <v>495972800</v>
      </c>
      <c r="K472" s="80"/>
      <c r="L472" s="246">
        <f t="shared" si="35"/>
        <v>900000</v>
      </c>
      <c r="M472" s="342" t="s">
        <v>6573</v>
      </c>
    </row>
    <row r="473" spans="1:13" ht="25.5" x14ac:dyDescent="0.2">
      <c r="A473" s="75"/>
      <c r="B473" s="76">
        <v>25</v>
      </c>
      <c r="C473" s="77" t="s">
        <v>9282</v>
      </c>
      <c r="D473" s="21" t="s">
        <v>1244</v>
      </c>
      <c r="E473" s="21"/>
      <c r="F473" s="21" t="s">
        <v>9211</v>
      </c>
      <c r="G473" s="21"/>
      <c r="H473" s="407">
        <v>800000</v>
      </c>
      <c r="I473" s="125"/>
      <c r="J473" s="448">
        <f t="shared" si="34"/>
        <v>496772800</v>
      </c>
      <c r="K473" s="80"/>
      <c r="L473" s="246">
        <f t="shared" si="35"/>
        <v>800000</v>
      </c>
      <c r="M473" s="342" t="s">
        <v>3009</v>
      </c>
    </row>
    <row r="474" spans="1:13" ht="25.5" x14ac:dyDescent="0.2">
      <c r="A474" s="75"/>
      <c r="B474" s="76">
        <v>25</v>
      </c>
      <c r="C474" s="77" t="s">
        <v>9283</v>
      </c>
      <c r="D474" s="21" t="s">
        <v>2642</v>
      </c>
      <c r="E474" s="21"/>
      <c r="F474" s="21" t="s">
        <v>9212</v>
      </c>
      <c r="G474" s="21"/>
      <c r="H474" s="407">
        <v>100000</v>
      </c>
      <c r="I474" s="125"/>
      <c r="J474" s="448">
        <f t="shared" si="34"/>
        <v>496872800</v>
      </c>
      <c r="K474" s="80"/>
      <c r="L474" s="246">
        <f t="shared" si="35"/>
        <v>100000</v>
      </c>
      <c r="M474" s="342" t="s">
        <v>4392</v>
      </c>
    </row>
    <row r="475" spans="1:13" ht="25.5" x14ac:dyDescent="0.2">
      <c r="A475" s="75"/>
      <c r="B475" s="76">
        <v>25</v>
      </c>
      <c r="C475" s="77" t="s">
        <v>9283</v>
      </c>
      <c r="D475" s="21" t="s">
        <v>2642</v>
      </c>
      <c r="E475" s="21"/>
      <c r="F475" s="21" t="s">
        <v>9213</v>
      </c>
      <c r="G475" s="21"/>
      <c r="H475" s="407">
        <v>200000</v>
      </c>
      <c r="I475" s="125"/>
      <c r="J475" s="448">
        <f t="shared" si="34"/>
        <v>497072800</v>
      </c>
      <c r="K475" s="80"/>
      <c r="L475" s="246">
        <f t="shared" si="35"/>
        <v>200000</v>
      </c>
      <c r="M475" s="342" t="s">
        <v>4392</v>
      </c>
    </row>
    <row r="476" spans="1:13" ht="25.5" x14ac:dyDescent="0.2">
      <c r="A476" s="75"/>
      <c r="B476" s="76">
        <v>25</v>
      </c>
      <c r="C476" s="77" t="s">
        <v>8921</v>
      </c>
      <c r="D476" s="21" t="s">
        <v>1251</v>
      </c>
      <c r="E476" s="21"/>
      <c r="F476" s="21" t="s">
        <v>9214</v>
      </c>
      <c r="G476" s="21"/>
      <c r="H476" s="407">
        <v>800000</v>
      </c>
      <c r="I476" s="125"/>
      <c r="J476" s="448">
        <f t="shared" si="34"/>
        <v>497872800</v>
      </c>
      <c r="K476" s="80"/>
      <c r="L476" s="246">
        <f t="shared" si="35"/>
        <v>800000</v>
      </c>
      <c r="M476" s="342" t="s">
        <v>2369</v>
      </c>
    </row>
    <row r="477" spans="1:13" ht="25.5" x14ac:dyDescent="0.2">
      <c r="A477" s="75"/>
      <c r="B477" s="76">
        <v>26</v>
      </c>
      <c r="C477" s="77" t="s">
        <v>9284</v>
      </c>
      <c r="D477" s="21" t="s">
        <v>622</v>
      </c>
      <c r="E477" s="21"/>
      <c r="F477" s="21" t="s">
        <v>9215</v>
      </c>
      <c r="G477" s="21"/>
      <c r="H477" s="283">
        <v>1275000</v>
      </c>
      <c r="I477" s="125"/>
      <c r="J477" s="448">
        <f t="shared" si="34"/>
        <v>499147800</v>
      </c>
      <c r="K477" s="80"/>
      <c r="L477" s="246">
        <f t="shared" si="35"/>
        <v>1275000</v>
      </c>
      <c r="M477" s="342" t="s">
        <v>1270</v>
      </c>
    </row>
    <row r="478" spans="1:13" ht="25.5" x14ac:dyDescent="0.2">
      <c r="A478" s="75"/>
      <c r="B478" s="76">
        <v>26</v>
      </c>
      <c r="C478" s="77" t="s">
        <v>9285</v>
      </c>
      <c r="D478" s="21" t="s">
        <v>1227</v>
      </c>
      <c r="E478" s="21"/>
      <c r="F478" s="21" t="s">
        <v>9216</v>
      </c>
      <c r="G478" s="21"/>
      <c r="H478" s="283">
        <v>2600000</v>
      </c>
      <c r="I478" s="125"/>
      <c r="J478" s="448">
        <f t="shared" si="34"/>
        <v>501747800</v>
      </c>
      <c r="K478" s="80"/>
      <c r="L478" s="246">
        <f t="shared" si="35"/>
        <v>2600000</v>
      </c>
      <c r="M478" s="342" t="s">
        <v>4296</v>
      </c>
    </row>
    <row r="479" spans="1:13" ht="25.5" x14ac:dyDescent="0.2">
      <c r="A479" s="75"/>
      <c r="B479" s="76">
        <v>26</v>
      </c>
      <c r="C479" s="77" t="s">
        <v>9286</v>
      </c>
      <c r="D479" s="21" t="s">
        <v>9287</v>
      </c>
      <c r="E479" s="21"/>
      <c r="F479" s="21" t="s">
        <v>9217</v>
      </c>
      <c r="G479" s="21"/>
      <c r="H479" s="407">
        <v>650000</v>
      </c>
      <c r="I479" s="125"/>
      <c r="J479" s="448">
        <f t="shared" si="34"/>
        <v>502397800</v>
      </c>
      <c r="K479" s="80"/>
      <c r="L479" s="246">
        <f t="shared" si="35"/>
        <v>650000</v>
      </c>
      <c r="M479" s="342" t="s">
        <v>268</v>
      </c>
    </row>
    <row r="480" spans="1:13" ht="25.5" x14ac:dyDescent="0.2">
      <c r="A480" s="75"/>
      <c r="B480" s="76">
        <v>26</v>
      </c>
      <c r="C480" s="77" t="s">
        <v>9288</v>
      </c>
      <c r="D480" s="21" t="s">
        <v>9287</v>
      </c>
      <c r="E480" s="21"/>
      <c r="F480" s="21" t="s">
        <v>9218</v>
      </c>
      <c r="G480" s="21"/>
      <c r="H480" s="407">
        <v>1200000</v>
      </c>
      <c r="I480" s="125"/>
      <c r="J480" s="448">
        <f t="shared" si="34"/>
        <v>503597800</v>
      </c>
      <c r="K480" s="80"/>
      <c r="L480" s="246">
        <f t="shared" si="35"/>
        <v>1200000</v>
      </c>
      <c r="M480" s="342" t="s">
        <v>2757</v>
      </c>
    </row>
    <row r="481" spans="1:13" ht="25.5" x14ac:dyDescent="0.2">
      <c r="A481" s="75"/>
      <c r="B481" s="76">
        <v>26</v>
      </c>
      <c r="C481" s="77" t="s">
        <v>9289</v>
      </c>
      <c r="D481" s="21" t="s">
        <v>1227</v>
      </c>
      <c r="E481" s="21"/>
      <c r="F481" s="21" t="s">
        <v>9219</v>
      </c>
      <c r="G481" s="21"/>
      <c r="H481" s="407">
        <v>200000</v>
      </c>
      <c r="I481" s="125"/>
      <c r="J481" s="448">
        <f t="shared" si="34"/>
        <v>503797800</v>
      </c>
      <c r="K481" s="80"/>
      <c r="L481" s="246">
        <f t="shared" si="35"/>
        <v>200000</v>
      </c>
      <c r="M481" s="342" t="s">
        <v>4472</v>
      </c>
    </row>
    <row r="482" spans="1:13" ht="25.5" x14ac:dyDescent="0.2">
      <c r="A482" s="75"/>
      <c r="B482" s="76">
        <v>26</v>
      </c>
      <c r="C482" s="77" t="s">
        <v>9290</v>
      </c>
      <c r="D482" s="21" t="s">
        <v>1227</v>
      </c>
      <c r="E482" s="21"/>
      <c r="F482" s="21" t="s">
        <v>9220</v>
      </c>
      <c r="G482" s="21"/>
      <c r="H482" s="407">
        <v>400000</v>
      </c>
      <c r="I482" s="125"/>
      <c r="J482" s="448">
        <f t="shared" si="34"/>
        <v>504197800</v>
      </c>
      <c r="K482" s="80"/>
      <c r="L482" s="246">
        <f t="shared" si="35"/>
        <v>400000</v>
      </c>
      <c r="M482" s="342" t="s">
        <v>5694</v>
      </c>
    </row>
    <row r="483" spans="1:13" ht="25.5" x14ac:dyDescent="0.2">
      <c r="A483" s="75"/>
      <c r="B483" s="76">
        <v>26</v>
      </c>
      <c r="C483" s="77" t="s">
        <v>9290</v>
      </c>
      <c r="D483" s="21" t="s">
        <v>1227</v>
      </c>
      <c r="E483" s="21"/>
      <c r="F483" s="21" t="s">
        <v>9221</v>
      </c>
      <c r="G483" s="21"/>
      <c r="H483" s="407">
        <v>400000</v>
      </c>
      <c r="I483" s="125"/>
      <c r="J483" s="448">
        <f t="shared" si="34"/>
        <v>504597800</v>
      </c>
      <c r="K483" s="80"/>
      <c r="L483" s="246">
        <f t="shared" si="35"/>
        <v>400000</v>
      </c>
      <c r="M483" s="342" t="s">
        <v>5694</v>
      </c>
    </row>
    <row r="484" spans="1:13" ht="25.5" x14ac:dyDescent="0.2">
      <c r="A484" s="75"/>
      <c r="B484" s="76">
        <v>26</v>
      </c>
      <c r="C484" s="77" t="s">
        <v>9291</v>
      </c>
      <c r="D484" s="21" t="s">
        <v>9287</v>
      </c>
      <c r="E484" s="21"/>
      <c r="F484" s="21" t="s">
        <v>9222</v>
      </c>
      <c r="G484" s="21"/>
      <c r="H484" s="407">
        <v>1200000</v>
      </c>
      <c r="I484" s="125"/>
      <c r="J484" s="448">
        <f t="shared" si="34"/>
        <v>505797800</v>
      </c>
      <c r="K484" s="80"/>
      <c r="L484" s="246">
        <f t="shared" si="35"/>
        <v>1200000</v>
      </c>
      <c r="M484" s="342" t="s">
        <v>9292</v>
      </c>
    </row>
    <row r="485" spans="1:13" ht="25.5" x14ac:dyDescent="0.2">
      <c r="A485" s="75"/>
      <c r="B485" s="76">
        <v>26</v>
      </c>
      <c r="C485" s="77" t="s">
        <v>9293</v>
      </c>
      <c r="D485" s="21" t="s">
        <v>1830</v>
      </c>
      <c r="E485" s="21"/>
      <c r="F485" s="21" t="s">
        <v>9223</v>
      </c>
      <c r="G485" s="21"/>
      <c r="H485" s="407">
        <v>1000000</v>
      </c>
      <c r="I485" s="125"/>
      <c r="J485" s="448">
        <f t="shared" si="34"/>
        <v>506797800</v>
      </c>
      <c r="K485" s="80"/>
      <c r="L485" s="246">
        <f t="shared" si="35"/>
        <v>1000000</v>
      </c>
      <c r="M485" s="342" t="s">
        <v>9294</v>
      </c>
    </row>
    <row r="486" spans="1:13" ht="25.5" x14ac:dyDescent="0.2">
      <c r="A486" s="75"/>
      <c r="B486" s="76">
        <v>26</v>
      </c>
      <c r="C486" s="77" t="s">
        <v>9295</v>
      </c>
      <c r="D486" s="21" t="s">
        <v>1227</v>
      </c>
      <c r="E486" s="21"/>
      <c r="F486" s="21" t="s">
        <v>9224</v>
      </c>
      <c r="G486" s="21"/>
      <c r="H486" s="407">
        <v>1416000</v>
      </c>
      <c r="I486" s="125"/>
      <c r="J486" s="448">
        <f t="shared" si="34"/>
        <v>508213800</v>
      </c>
      <c r="K486" s="80"/>
      <c r="L486" s="246">
        <f t="shared" si="35"/>
        <v>1416000</v>
      </c>
      <c r="M486" s="342" t="s">
        <v>1165</v>
      </c>
    </row>
    <row r="487" spans="1:13" ht="25.5" x14ac:dyDescent="0.2">
      <c r="A487" s="75"/>
      <c r="B487" s="76">
        <v>26</v>
      </c>
      <c r="C487" s="77" t="s">
        <v>9296</v>
      </c>
      <c r="D487" s="21" t="s">
        <v>1227</v>
      </c>
      <c r="E487" s="21"/>
      <c r="F487" s="21" t="s">
        <v>9225</v>
      </c>
      <c r="G487" s="21"/>
      <c r="H487" s="407">
        <v>1350000</v>
      </c>
      <c r="I487" s="125"/>
      <c r="J487" s="448">
        <f t="shared" si="34"/>
        <v>509563800</v>
      </c>
      <c r="K487" s="80"/>
      <c r="L487" s="246">
        <f t="shared" si="35"/>
        <v>1350000</v>
      </c>
      <c r="M487" s="342" t="s">
        <v>5386</v>
      </c>
    </row>
    <row r="488" spans="1:13" ht="25.5" x14ac:dyDescent="0.2">
      <c r="A488" s="75"/>
      <c r="B488" s="76">
        <v>26</v>
      </c>
      <c r="C488" s="77" t="s">
        <v>9297</v>
      </c>
      <c r="D488" s="21" t="s">
        <v>1227</v>
      </c>
      <c r="E488" s="21"/>
      <c r="F488" s="21" t="s">
        <v>9226</v>
      </c>
      <c r="G488" s="21"/>
      <c r="H488" s="407">
        <v>850000</v>
      </c>
      <c r="I488" s="125"/>
      <c r="J488" s="448">
        <f t="shared" si="34"/>
        <v>510413800</v>
      </c>
      <c r="K488" s="80"/>
      <c r="L488" s="246">
        <f t="shared" si="35"/>
        <v>850000</v>
      </c>
      <c r="M488" s="342" t="s">
        <v>6217</v>
      </c>
    </row>
    <row r="489" spans="1:13" ht="25.5" x14ac:dyDescent="0.2">
      <c r="A489" s="75"/>
      <c r="B489" s="76">
        <v>26</v>
      </c>
      <c r="C489" s="77" t="s">
        <v>9298</v>
      </c>
      <c r="D489" s="21" t="s">
        <v>9287</v>
      </c>
      <c r="E489" s="21"/>
      <c r="F489" s="21" t="s">
        <v>9227</v>
      </c>
      <c r="G489" s="21"/>
      <c r="H489" s="407">
        <v>500000</v>
      </c>
      <c r="I489" s="125"/>
      <c r="J489" s="448">
        <f t="shared" si="34"/>
        <v>510913800</v>
      </c>
      <c r="K489" s="80"/>
      <c r="L489" s="246">
        <f t="shared" si="35"/>
        <v>500000</v>
      </c>
      <c r="M489" s="342" t="s">
        <v>327</v>
      </c>
    </row>
    <row r="490" spans="1:13" ht="25.5" x14ac:dyDescent="0.2">
      <c r="A490" s="75"/>
      <c r="B490" s="76">
        <v>26</v>
      </c>
      <c r="C490" s="77" t="s">
        <v>9299</v>
      </c>
      <c r="D490" s="21" t="s">
        <v>9287</v>
      </c>
      <c r="E490" s="21"/>
      <c r="F490" s="21" t="s">
        <v>9228</v>
      </c>
      <c r="G490" s="21"/>
      <c r="H490" s="407">
        <v>1082000</v>
      </c>
      <c r="I490" s="125"/>
      <c r="J490" s="448">
        <f t="shared" si="34"/>
        <v>511995800</v>
      </c>
      <c r="K490" s="80"/>
      <c r="L490" s="246">
        <f t="shared" si="35"/>
        <v>1082000</v>
      </c>
      <c r="M490" s="342" t="s">
        <v>1416</v>
      </c>
    </row>
    <row r="491" spans="1:13" ht="25.5" x14ac:dyDescent="0.2">
      <c r="A491" s="75"/>
      <c r="B491" s="76">
        <v>26</v>
      </c>
      <c r="C491" s="77" t="s">
        <v>9300</v>
      </c>
      <c r="D491" s="21" t="s">
        <v>9287</v>
      </c>
      <c r="E491" s="21"/>
      <c r="F491" s="21" t="s">
        <v>9229</v>
      </c>
      <c r="G491" s="21"/>
      <c r="H491" s="407">
        <v>1800000</v>
      </c>
      <c r="I491" s="125"/>
      <c r="J491" s="448">
        <f t="shared" si="34"/>
        <v>513795800</v>
      </c>
      <c r="K491" s="80"/>
      <c r="L491" s="246">
        <f t="shared" si="35"/>
        <v>1800000</v>
      </c>
      <c r="M491" s="342" t="s">
        <v>9301</v>
      </c>
    </row>
    <row r="492" spans="1:13" ht="25.5" x14ac:dyDescent="0.2">
      <c r="A492" s="75"/>
      <c r="B492" s="76">
        <v>26</v>
      </c>
      <c r="C492" s="77" t="s">
        <v>9302</v>
      </c>
      <c r="D492" s="21" t="s">
        <v>1227</v>
      </c>
      <c r="E492" s="21"/>
      <c r="F492" s="21" t="s">
        <v>9230</v>
      </c>
      <c r="G492" s="21"/>
      <c r="H492" s="407">
        <v>1300000</v>
      </c>
      <c r="I492" s="125"/>
      <c r="J492" s="448">
        <f t="shared" si="34"/>
        <v>515095800</v>
      </c>
      <c r="K492" s="80"/>
      <c r="L492" s="246">
        <f t="shared" si="35"/>
        <v>1300000</v>
      </c>
      <c r="M492" s="342" t="s">
        <v>3483</v>
      </c>
    </row>
    <row r="493" spans="1:13" ht="25.5" x14ac:dyDescent="0.2">
      <c r="A493" s="75"/>
      <c r="B493" s="76">
        <v>26</v>
      </c>
      <c r="C493" s="77" t="s">
        <v>9303</v>
      </c>
      <c r="D493" s="21" t="s">
        <v>1227</v>
      </c>
      <c r="E493" s="21"/>
      <c r="F493" s="21" t="s">
        <v>9231</v>
      </c>
      <c r="G493" s="21"/>
      <c r="H493" s="407">
        <v>1200000</v>
      </c>
      <c r="I493" s="125"/>
      <c r="J493" s="448">
        <f t="shared" si="34"/>
        <v>516295800</v>
      </c>
      <c r="K493" s="80"/>
      <c r="L493" s="246">
        <f t="shared" si="35"/>
        <v>1200000</v>
      </c>
      <c r="M493" s="342" t="s">
        <v>9304</v>
      </c>
    </row>
    <row r="494" spans="1:13" ht="25.5" x14ac:dyDescent="0.2">
      <c r="A494" s="75"/>
      <c r="B494" s="76">
        <v>26</v>
      </c>
      <c r="C494" s="77" t="s">
        <v>9305</v>
      </c>
      <c r="D494" s="21" t="s">
        <v>1227</v>
      </c>
      <c r="E494" s="21"/>
      <c r="F494" s="21" t="s">
        <v>9232</v>
      </c>
      <c r="G494" s="21"/>
      <c r="H494" s="407">
        <v>1000000</v>
      </c>
      <c r="I494" s="125"/>
      <c r="J494" s="448">
        <f t="shared" si="34"/>
        <v>517295800</v>
      </c>
      <c r="K494" s="80"/>
      <c r="L494" s="246">
        <f t="shared" si="35"/>
        <v>1000000</v>
      </c>
      <c r="M494" s="342" t="s">
        <v>4051</v>
      </c>
    </row>
    <row r="495" spans="1:13" ht="25.5" x14ac:dyDescent="0.2">
      <c r="A495" s="75"/>
      <c r="B495" s="76">
        <v>26</v>
      </c>
      <c r="C495" s="77" t="s">
        <v>9306</v>
      </c>
      <c r="D495" s="21" t="s">
        <v>1227</v>
      </c>
      <c r="E495" s="21"/>
      <c r="F495" s="21" t="s">
        <v>9233</v>
      </c>
      <c r="G495" s="21"/>
      <c r="H495" s="407">
        <v>1200000</v>
      </c>
      <c r="I495" s="125"/>
      <c r="J495" s="448">
        <f t="shared" si="34"/>
        <v>518495800</v>
      </c>
      <c r="K495" s="80"/>
      <c r="L495" s="246">
        <f t="shared" si="35"/>
        <v>1200000</v>
      </c>
      <c r="M495" s="342" t="s">
        <v>4690</v>
      </c>
    </row>
    <row r="496" spans="1:13" ht="25.5" x14ac:dyDescent="0.2">
      <c r="A496" s="75"/>
      <c r="B496" s="76">
        <v>26</v>
      </c>
      <c r="C496" s="77" t="s">
        <v>9307</v>
      </c>
      <c r="D496" s="21" t="s">
        <v>9287</v>
      </c>
      <c r="E496" s="21"/>
      <c r="F496" s="21" t="s">
        <v>9234</v>
      </c>
      <c r="G496" s="21"/>
      <c r="H496" s="407">
        <v>1300000</v>
      </c>
      <c r="I496" s="125"/>
      <c r="J496" s="448">
        <f t="shared" si="34"/>
        <v>519795800</v>
      </c>
      <c r="K496" s="80"/>
      <c r="L496" s="246">
        <f t="shared" si="35"/>
        <v>1300000</v>
      </c>
      <c r="M496" s="342" t="s">
        <v>1817</v>
      </c>
    </row>
    <row r="497" spans="1:13" ht="25.5" x14ac:dyDescent="0.2">
      <c r="A497" s="75"/>
      <c r="B497" s="76">
        <v>26</v>
      </c>
      <c r="C497" s="77" t="s">
        <v>5411</v>
      </c>
      <c r="D497" s="21" t="s">
        <v>1219</v>
      </c>
      <c r="E497" s="21"/>
      <c r="F497" s="21" t="s">
        <v>9235</v>
      </c>
      <c r="G497" s="21"/>
      <c r="H497" s="407">
        <v>500000</v>
      </c>
      <c r="I497" s="125"/>
      <c r="J497" s="448">
        <f t="shared" si="34"/>
        <v>520295800</v>
      </c>
      <c r="K497" s="80"/>
      <c r="L497" s="246">
        <f t="shared" si="35"/>
        <v>500000</v>
      </c>
      <c r="M497" s="342" t="s">
        <v>2391</v>
      </c>
    </row>
    <row r="498" spans="1:13" ht="25.5" x14ac:dyDescent="0.2">
      <c r="A498" s="75"/>
      <c r="B498" s="76">
        <v>26</v>
      </c>
      <c r="C498" s="77" t="s">
        <v>9308</v>
      </c>
      <c r="D498" s="21" t="s">
        <v>9287</v>
      </c>
      <c r="E498" s="21"/>
      <c r="F498" s="21" t="s">
        <v>9236</v>
      </c>
      <c r="G498" s="21"/>
      <c r="H498" s="407">
        <v>1400000</v>
      </c>
      <c r="I498" s="125"/>
      <c r="J498" s="448">
        <f t="shared" si="34"/>
        <v>521695800</v>
      </c>
      <c r="K498" s="80"/>
      <c r="L498" s="246">
        <f t="shared" si="35"/>
        <v>1400000</v>
      </c>
      <c r="M498" s="342" t="s">
        <v>7507</v>
      </c>
    </row>
    <row r="499" spans="1:13" ht="25.5" x14ac:dyDescent="0.2">
      <c r="A499" s="75"/>
      <c r="B499" s="76">
        <v>26</v>
      </c>
      <c r="C499" s="77" t="s">
        <v>7778</v>
      </c>
      <c r="D499" s="21" t="s">
        <v>1219</v>
      </c>
      <c r="E499" s="21"/>
      <c r="F499" s="21" t="s">
        <v>9237</v>
      </c>
      <c r="G499" s="21"/>
      <c r="H499" s="407">
        <v>300000</v>
      </c>
      <c r="I499" s="125"/>
      <c r="J499" s="448">
        <f t="shared" si="34"/>
        <v>521995800</v>
      </c>
      <c r="K499" s="80"/>
      <c r="L499" s="246">
        <f t="shared" si="35"/>
        <v>300000</v>
      </c>
      <c r="M499" s="342" t="s">
        <v>2385</v>
      </c>
    </row>
    <row r="500" spans="1:13" ht="25.5" x14ac:dyDescent="0.2">
      <c r="A500" s="75"/>
      <c r="B500" s="76">
        <v>26</v>
      </c>
      <c r="C500" s="77" t="s">
        <v>8864</v>
      </c>
      <c r="D500" s="21" t="s">
        <v>9287</v>
      </c>
      <c r="E500" s="21"/>
      <c r="F500" s="21" t="s">
        <v>9238</v>
      </c>
      <c r="G500" s="21"/>
      <c r="H500" s="407">
        <v>2100000</v>
      </c>
      <c r="I500" s="125"/>
      <c r="J500" s="448">
        <f t="shared" si="34"/>
        <v>524095800</v>
      </c>
      <c r="K500" s="80"/>
      <c r="L500" s="246">
        <f t="shared" si="35"/>
        <v>2100000</v>
      </c>
      <c r="M500" s="342" t="s">
        <v>8865</v>
      </c>
    </row>
    <row r="501" spans="1:13" ht="25.5" x14ac:dyDescent="0.2">
      <c r="A501" s="75"/>
      <c r="B501" s="76">
        <v>26</v>
      </c>
      <c r="C501" s="77" t="s">
        <v>9309</v>
      </c>
      <c r="D501" s="21" t="s">
        <v>9287</v>
      </c>
      <c r="E501" s="21"/>
      <c r="F501" s="21" t="s">
        <v>9239</v>
      </c>
      <c r="G501" s="21"/>
      <c r="H501" s="407">
        <v>1000000</v>
      </c>
      <c r="I501" s="125"/>
      <c r="J501" s="448">
        <f t="shared" si="34"/>
        <v>525095800</v>
      </c>
      <c r="K501" s="80"/>
      <c r="L501" s="246">
        <f t="shared" si="35"/>
        <v>1000000</v>
      </c>
      <c r="M501" s="342" t="s">
        <v>4053</v>
      </c>
    </row>
    <row r="502" spans="1:13" ht="25.5" x14ac:dyDescent="0.2">
      <c r="A502" s="75"/>
      <c r="B502" s="76">
        <v>26</v>
      </c>
      <c r="C502" s="77" t="s">
        <v>7778</v>
      </c>
      <c r="D502" s="21" t="s">
        <v>1219</v>
      </c>
      <c r="E502" s="21"/>
      <c r="F502" s="21" t="s">
        <v>9240</v>
      </c>
      <c r="G502" s="21"/>
      <c r="H502" s="407">
        <v>200000</v>
      </c>
      <c r="I502" s="125"/>
      <c r="J502" s="448">
        <f t="shared" si="34"/>
        <v>525295800</v>
      </c>
      <c r="K502" s="80"/>
      <c r="L502" s="246">
        <f t="shared" si="35"/>
        <v>200000</v>
      </c>
      <c r="M502" s="342" t="s">
        <v>2385</v>
      </c>
    </row>
    <row r="503" spans="1:13" ht="25.5" x14ac:dyDescent="0.2">
      <c r="A503" s="75"/>
      <c r="B503" s="76">
        <v>26</v>
      </c>
      <c r="C503" s="77" t="s">
        <v>9310</v>
      </c>
      <c r="D503" s="21" t="s">
        <v>1227</v>
      </c>
      <c r="E503" s="21"/>
      <c r="F503" s="21" t="s">
        <v>9241</v>
      </c>
      <c r="G503" s="21"/>
      <c r="H503" s="407">
        <v>1400000</v>
      </c>
      <c r="I503" s="125"/>
      <c r="J503" s="448">
        <f t="shared" si="34"/>
        <v>526695800</v>
      </c>
      <c r="K503" s="80"/>
      <c r="L503" s="246">
        <f t="shared" si="35"/>
        <v>1400000</v>
      </c>
      <c r="M503" s="342" t="s">
        <v>3359</v>
      </c>
    </row>
    <row r="504" spans="1:13" ht="25.5" x14ac:dyDescent="0.2">
      <c r="A504" s="75"/>
      <c r="B504" s="76">
        <v>26</v>
      </c>
      <c r="C504" s="77" t="s">
        <v>7689</v>
      </c>
      <c r="D504" s="21" t="s">
        <v>1219</v>
      </c>
      <c r="E504" s="21"/>
      <c r="F504" s="21" t="s">
        <v>9242</v>
      </c>
      <c r="G504" s="21"/>
      <c r="H504" s="407">
        <v>400000</v>
      </c>
      <c r="I504" s="125"/>
      <c r="J504" s="448">
        <f t="shared" si="34"/>
        <v>527095800</v>
      </c>
      <c r="K504" s="80"/>
      <c r="L504" s="246">
        <f t="shared" si="35"/>
        <v>400000</v>
      </c>
      <c r="M504" s="342" t="s">
        <v>5594</v>
      </c>
    </row>
    <row r="505" spans="1:13" ht="25.5" x14ac:dyDescent="0.2">
      <c r="A505" s="75"/>
      <c r="B505" s="76">
        <v>26</v>
      </c>
      <c r="C505" s="77" t="s">
        <v>9311</v>
      </c>
      <c r="D505" s="21" t="s">
        <v>1227</v>
      </c>
      <c r="E505" s="21"/>
      <c r="F505" s="21" t="s">
        <v>9243</v>
      </c>
      <c r="G505" s="21"/>
      <c r="H505" s="407">
        <v>1500000</v>
      </c>
      <c r="I505" s="125"/>
      <c r="J505" s="448">
        <f t="shared" si="34"/>
        <v>528595800</v>
      </c>
      <c r="K505" s="80"/>
      <c r="L505" s="246">
        <f t="shared" si="35"/>
        <v>1500000</v>
      </c>
      <c r="M505" s="342" t="s">
        <v>5815</v>
      </c>
    </row>
    <row r="506" spans="1:13" ht="25.5" x14ac:dyDescent="0.2">
      <c r="A506" s="75"/>
      <c r="B506" s="82">
        <v>26</v>
      </c>
      <c r="C506" s="83" t="s">
        <v>9337</v>
      </c>
      <c r="D506" s="21"/>
      <c r="E506" s="21"/>
      <c r="F506" s="84" t="s">
        <v>9443</v>
      </c>
      <c r="G506" s="21"/>
      <c r="H506" s="407"/>
      <c r="I506" s="125">
        <v>109901300</v>
      </c>
      <c r="J506" s="448">
        <f>+J505-I506</f>
        <v>418694500</v>
      </c>
      <c r="K506" s="80" t="s">
        <v>5332</v>
      </c>
      <c r="L506" s="246">
        <f>-I506</f>
        <v>-109901300</v>
      </c>
      <c r="M506" s="342" t="s">
        <v>3347</v>
      </c>
    </row>
    <row r="507" spans="1:13" ht="25.5" x14ac:dyDescent="0.2">
      <c r="A507" s="75"/>
      <c r="B507" s="82">
        <v>26</v>
      </c>
      <c r="C507" s="83" t="s">
        <v>9338</v>
      </c>
      <c r="D507" s="21"/>
      <c r="E507" s="21"/>
      <c r="F507" s="84" t="s">
        <v>9444</v>
      </c>
      <c r="G507" s="21"/>
      <c r="H507" s="407"/>
      <c r="I507" s="125">
        <v>4621000</v>
      </c>
      <c r="J507" s="448">
        <f>+J506-I507</f>
        <v>414073500</v>
      </c>
      <c r="K507" s="80" t="s">
        <v>5332</v>
      </c>
      <c r="L507" s="246">
        <f>-I507</f>
        <v>-4621000</v>
      </c>
      <c r="M507" s="342" t="s">
        <v>1690</v>
      </c>
    </row>
    <row r="508" spans="1:13" ht="25.5" x14ac:dyDescent="0.2">
      <c r="A508" s="75"/>
      <c r="B508" s="82">
        <v>26</v>
      </c>
      <c r="C508" s="83" t="s">
        <v>9339</v>
      </c>
      <c r="D508" s="21"/>
      <c r="E508" s="21"/>
      <c r="F508" s="84" t="s">
        <v>9445</v>
      </c>
      <c r="G508" s="21"/>
      <c r="H508" s="407"/>
      <c r="I508" s="125">
        <v>1032000</v>
      </c>
      <c r="J508" s="448">
        <f>+J507-I508</f>
        <v>413041500</v>
      </c>
      <c r="K508" s="80" t="s">
        <v>5331</v>
      </c>
      <c r="L508" s="246">
        <f>-I508</f>
        <v>-1032000</v>
      </c>
      <c r="M508" s="342" t="s">
        <v>9340</v>
      </c>
    </row>
    <row r="509" spans="1:13" ht="25.5" x14ac:dyDescent="0.2">
      <c r="A509" s="75"/>
      <c r="B509" s="82">
        <v>26</v>
      </c>
      <c r="C509" s="83" t="s">
        <v>9341</v>
      </c>
      <c r="D509" s="21"/>
      <c r="E509" s="21"/>
      <c r="F509" s="84" t="s">
        <v>9446</v>
      </c>
      <c r="G509" s="21"/>
      <c r="H509" s="407"/>
      <c r="I509" s="125">
        <v>592000</v>
      </c>
      <c r="J509" s="448">
        <f>+J508-I509</f>
        <v>412449500</v>
      </c>
      <c r="K509" s="80" t="s">
        <v>5870</v>
      </c>
      <c r="L509" s="246">
        <f>-I509</f>
        <v>-592000</v>
      </c>
      <c r="M509" s="342" t="s">
        <v>5258</v>
      </c>
    </row>
    <row r="510" spans="1:13" ht="25.5" x14ac:dyDescent="0.2">
      <c r="A510" s="75"/>
      <c r="B510" s="76">
        <v>27</v>
      </c>
      <c r="C510" s="77" t="s">
        <v>9312</v>
      </c>
      <c r="D510" s="21" t="s">
        <v>9287</v>
      </c>
      <c r="E510" s="21"/>
      <c r="F510" s="21" t="s">
        <v>9244</v>
      </c>
      <c r="G510" s="21"/>
      <c r="H510" s="283">
        <v>800000</v>
      </c>
      <c r="I510" s="125"/>
      <c r="J510" s="448">
        <f>+J509+H510</f>
        <v>413249500</v>
      </c>
      <c r="K510" s="80"/>
      <c r="L510" s="246">
        <f t="shared" si="35"/>
        <v>800000</v>
      </c>
      <c r="M510" s="342" t="s">
        <v>9313</v>
      </c>
    </row>
    <row r="511" spans="1:13" ht="25.5" x14ac:dyDescent="0.2">
      <c r="A511" s="75"/>
      <c r="B511" s="76">
        <v>27</v>
      </c>
      <c r="C511" s="77" t="s">
        <v>9314</v>
      </c>
      <c r="D511" s="21" t="s">
        <v>9287</v>
      </c>
      <c r="E511" s="21"/>
      <c r="F511" s="21" t="s">
        <v>9245</v>
      </c>
      <c r="G511" s="21"/>
      <c r="H511" s="283">
        <v>1300000</v>
      </c>
      <c r="I511" s="125"/>
      <c r="J511" s="448">
        <f t="shared" ref="J511:J533" si="36">+J510+H511</f>
        <v>414549500</v>
      </c>
      <c r="K511" s="80"/>
      <c r="L511" s="246">
        <f t="shared" si="35"/>
        <v>1300000</v>
      </c>
      <c r="M511" s="342" t="s">
        <v>9315</v>
      </c>
    </row>
    <row r="512" spans="1:13" ht="25.5" x14ac:dyDescent="0.2">
      <c r="A512" s="75"/>
      <c r="B512" s="76">
        <v>27</v>
      </c>
      <c r="C512" s="77" t="s">
        <v>9316</v>
      </c>
      <c r="D512" s="21" t="s">
        <v>9287</v>
      </c>
      <c r="E512" s="21"/>
      <c r="F512" s="21" t="s">
        <v>9246</v>
      </c>
      <c r="G512" s="21"/>
      <c r="H512" s="407">
        <v>1000000</v>
      </c>
      <c r="I512" s="125"/>
      <c r="J512" s="448">
        <f t="shared" si="36"/>
        <v>415549500</v>
      </c>
      <c r="K512" s="80"/>
      <c r="L512" s="246">
        <f t="shared" si="35"/>
        <v>1000000</v>
      </c>
      <c r="M512" s="342" t="s">
        <v>2307</v>
      </c>
    </row>
    <row r="513" spans="1:13" ht="25.5" x14ac:dyDescent="0.2">
      <c r="A513" s="75"/>
      <c r="B513" s="76">
        <v>27</v>
      </c>
      <c r="C513" s="77" t="s">
        <v>9317</v>
      </c>
      <c r="D513" s="21" t="s">
        <v>9287</v>
      </c>
      <c r="E513" s="21"/>
      <c r="F513" s="21" t="s">
        <v>9247</v>
      </c>
      <c r="G513" s="21"/>
      <c r="H513" s="407">
        <v>1000000</v>
      </c>
      <c r="I513" s="125"/>
      <c r="J513" s="448">
        <f t="shared" si="36"/>
        <v>416549500</v>
      </c>
      <c r="K513" s="80"/>
      <c r="L513" s="246">
        <f t="shared" si="35"/>
        <v>1000000</v>
      </c>
      <c r="M513" s="342" t="s">
        <v>821</v>
      </c>
    </row>
    <row r="514" spans="1:13" ht="25.5" x14ac:dyDescent="0.2">
      <c r="A514" s="75"/>
      <c r="B514" s="76">
        <v>27</v>
      </c>
      <c r="C514" s="77" t="s">
        <v>9318</v>
      </c>
      <c r="D514" s="21" t="s">
        <v>1227</v>
      </c>
      <c r="E514" s="21"/>
      <c r="F514" s="21" t="s">
        <v>9248</v>
      </c>
      <c r="G514" s="21"/>
      <c r="H514" s="407">
        <v>750000</v>
      </c>
      <c r="I514" s="125"/>
      <c r="J514" s="448">
        <f t="shared" si="36"/>
        <v>417299500</v>
      </c>
      <c r="K514" s="80"/>
      <c r="L514" s="246">
        <f t="shared" si="35"/>
        <v>750000</v>
      </c>
      <c r="M514" s="342" t="s">
        <v>1980</v>
      </c>
    </row>
    <row r="515" spans="1:13" ht="25.5" x14ac:dyDescent="0.2">
      <c r="A515" s="75"/>
      <c r="B515" s="76">
        <v>27</v>
      </c>
      <c r="C515" s="77" t="s">
        <v>9319</v>
      </c>
      <c r="D515" s="21" t="s">
        <v>1227</v>
      </c>
      <c r="E515" s="21"/>
      <c r="F515" s="21" t="s">
        <v>9249</v>
      </c>
      <c r="G515" s="21"/>
      <c r="H515" s="407">
        <v>1500000</v>
      </c>
      <c r="I515" s="125"/>
      <c r="J515" s="448">
        <f t="shared" si="36"/>
        <v>418799500</v>
      </c>
      <c r="K515" s="80"/>
      <c r="L515" s="246">
        <f t="shared" ref="L515:L533" si="37">+H515</f>
        <v>1500000</v>
      </c>
      <c r="M515" s="342" t="s">
        <v>7176</v>
      </c>
    </row>
    <row r="516" spans="1:13" ht="25.5" x14ac:dyDescent="0.2">
      <c r="A516" s="75"/>
      <c r="B516" s="76">
        <v>27</v>
      </c>
      <c r="C516" s="77" t="s">
        <v>9320</v>
      </c>
      <c r="D516" s="21" t="s">
        <v>1227</v>
      </c>
      <c r="E516" s="21"/>
      <c r="F516" s="21" t="s">
        <v>9250</v>
      </c>
      <c r="G516" s="21"/>
      <c r="H516" s="407">
        <v>1500000</v>
      </c>
      <c r="I516" s="125"/>
      <c r="J516" s="448">
        <f t="shared" si="36"/>
        <v>420299500</v>
      </c>
      <c r="K516" s="80"/>
      <c r="L516" s="246">
        <f t="shared" si="37"/>
        <v>1500000</v>
      </c>
      <c r="M516" s="342" t="s">
        <v>7183</v>
      </c>
    </row>
    <row r="517" spans="1:13" ht="25.5" x14ac:dyDescent="0.2">
      <c r="A517" s="75"/>
      <c r="B517" s="76">
        <v>27</v>
      </c>
      <c r="C517" s="77" t="s">
        <v>9321</v>
      </c>
      <c r="D517" s="21" t="s">
        <v>9287</v>
      </c>
      <c r="E517" s="21"/>
      <c r="F517" s="21" t="s">
        <v>9251</v>
      </c>
      <c r="G517" s="21"/>
      <c r="H517" s="407">
        <v>1300000</v>
      </c>
      <c r="I517" s="125"/>
      <c r="J517" s="448">
        <f t="shared" si="36"/>
        <v>421599500</v>
      </c>
      <c r="K517" s="80"/>
      <c r="L517" s="246">
        <f t="shared" si="37"/>
        <v>1300000</v>
      </c>
      <c r="M517" s="342" t="s">
        <v>5006</v>
      </c>
    </row>
    <row r="518" spans="1:13" ht="25.5" x14ac:dyDescent="0.2">
      <c r="A518" s="75"/>
      <c r="B518" s="76">
        <v>27</v>
      </c>
      <c r="C518" s="77" t="s">
        <v>9322</v>
      </c>
      <c r="D518" s="21" t="s">
        <v>9287</v>
      </c>
      <c r="E518" s="21"/>
      <c r="F518" s="21" t="s">
        <v>9252</v>
      </c>
      <c r="G518" s="21"/>
      <c r="H518" s="407">
        <v>625000</v>
      </c>
      <c r="I518" s="125"/>
      <c r="J518" s="448">
        <f t="shared" si="36"/>
        <v>422224500</v>
      </c>
      <c r="K518" s="80"/>
      <c r="L518" s="246">
        <f t="shared" si="37"/>
        <v>625000</v>
      </c>
      <c r="M518" s="342" t="s">
        <v>3438</v>
      </c>
    </row>
    <row r="519" spans="1:13" ht="25.5" x14ac:dyDescent="0.2">
      <c r="A519" s="75"/>
      <c r="B519" s="76">
        <v>27</v>
      </c>
      <c r="C519" s="77" t="s">
        <v>9323</v>
      </c>
      <c r="D519" s="21" t="s">
        <v>1227</v>
      </c>
      <c r="E519" s="21"/>
      <c r="F519" s="21" t="s">
        <v>9253</v>
      </c>
      <c r="G519" s="21"/>
      <c r="H519" s="407">
        <v>800000</v>
      </c>
      <c r="I519" s="125"/>
      <c r="J519" s="448">
        <f t="shared" si="36"/>
        <v>423024500</v>
      </c>
      <c r="K519" s="80"/>
      <c r="L519" s="246">
        <f t="shared" si="37"/>
        <v>800000</v>
      </c>
      <c r="M519" s="342" t="s">
        <v>4773</v>
      </c>
    </row>
    <row r="520" spans="1:13" ht="25.5" x14ac:dyDescent="0.2">
      <c r="A520" s="75"/>
      <c r="B520" s="76">
        <v>27</v>
      </c>
      <c r="C520" s="77" t="s">
        <v>9324</v>
      </c>
      <c r="D520" s="21" t="s">
        <v>1227</v>
      </c>
      <c r="E520" s="21"/>
      <c r="F520" s="21" t="s">
        <v>9254</v>
      </c>
      <c r="G520" s="21"/>
      <c r="H520" s="407">
        <v>600000</v>
      </c>
      <c r="I520" s="125"/>
      <c r="J520" s="448">
        <f t="shared" si="36"/>
        <v>423624500</v>
      </c>
      <c r="K520" s="80"/>
      <c r="L520" s="246">
        <f t="shared" si="37"/>
        <v>600000</v>
      </c>
      <c r="M520" s="342" t="s">
        <v>2613</v>
      </c>
    </row>
    <row r="521" spans="1:13" ht="25.5" x14ac:dyDescent="0.2">
      <c r="A521" s="75"/>
      <c r="B521" s="76">
        <v>27</v>
      </c>
      <c r="C521" s="77" t="s">
        <v>9325</v>
      </c>
      <c r="D521" s="21" t="s">
        <v>1227</v>
      </c>
      <c r="E521" s="21"/>
      <c r="F521" s="21" t="s">
        <v>9255</v>
      </c>
      <c r="G521" s="21"/>
      <c r="H521" s="407">
        <v>500000</v>
      </c>
      <c r="I521" s="125"/>
      <c r="J521" s="448">
        <f t="shared" si="36"/>
        <v>424124500</v>
      </c>
      <c r="K521" s="80"/>
      <c r="L521" s="246">
        <f t="shared" si="37"/>
        <v>500000</v>
      </c>
      <c r="M521" s="342" t="s">
        <v>7301</v>
      </c>
    </row>
    <row r="522" spans="1:13" ht="25.5" x14ac:dyDescent="0.2">
      <c r="A522" s="75"/>
      <c r="B522" s="76">
        <v>27</v>
      </c>
      <c r="C522" s="77" t="s">
        <v>9326</v>
      </c>
      <c r="D522" s="21" t="s">
        <v>7815</v>
      </c>
      <c r="E522" s="21"/>
      <c r="F522" s="21" t="s">
        <v>9256</v>
      </c>
      <c r="G522" s="21"/>
      <c r="H522" s="407">
        <v>500000</v>
      </c>
      <c r="I522" s="125"/>
      <c r="J522" s="448">
        <f t="shared" si="36"/>
        <v>424624500</v>
      </c>
      <c r="K522" s="80"/>
      <c r="L522" s="246">
        <f t="shared" si="37"/>
        <v>500000</v>
      </c>
      <c r="M522" s="342" t="s">
        <v>4095</v>
      </c>
    </row>
    <row r="523" spans="1:13" ht="25.5" x14ac:dyDescent="0.2">
      <c r="A523" s="75"/>
      <c r="B523" s="76">
        <v>27</v>
      </c>
      <c r="C523" s="77" t="s">
        <v>9327</v>
      </c>
      <c r="D523" s="21" t="s">
        <v>9287</v>
      </c>
      <c r="E523" s="21"/>
      <c r="F523" s="21" t="s">
        <v>9257</v>
      </c>
      <c r="G523" s="21"/>
      <c r="H523" s="407">
        <v>1050000</v>
      </c>
      <c r="I523" s="125"/>
      <c r="J523" s="448">
        <f t="shared" si="36"/>
        <v>425674500</v>
      </c>
      <c r="K523" s="80"/>
      <c r="L523" s="246">
        <f t="shared" si="37"/>
        <v>1050000</v>
      </c>
      <c r="M523" s="342" t="s">
        <v>9328</v>
      </c>
    </row>
    <row r="524" spans="1:13" ht="25.5" x14ac:dyDescent="0.2">
      <c r="A524" s="75"/>
      <c r="B524" s="76">
        <v>27</v>
      </c>
      <c r="C524" s="77" t="s">
        <v>8463</v>
      </c>
      <c r="D524" s="21" t="s">
        <v>9287</v>
      </c>
      <c r="E524" s="21"/>
      <c r="F524" s="21" t="s">
        <v>9258</v>
      </c>
      <c r="G524" s="21"/>
      <c r="H524" s="407">
        <v>600000</v>
      </c>
      <c r="I524" s="125"/>
      <c r="J524" s="448">
        <f t="shared" si="36"/>
        <v>426274500</v>
      </c>
      <c r="K524" s="80"/>
      <c r="L524" s="246">
        <f t="shared" si="37"/>
        <v>600000</v>
      </c>
      <c r="M524" s="342" t="s">
        <v>2675</v>
      </c>
    </row>
    <row r="525" spans="1:13" ht="25.5" x14ac:dyDescent="0.2">
      <c r="A525" s="75"/>
      <c r="B525" s="76">
        <v>27</v>
      </c>
      <c r="C525" s="77" t="s">
        <v>9329</v>
      </c>
      <c r="D525" s="21" t="s">
        <v>9287</v>
      </c>
      <c r="E525" s="21"/>
      <c r="F525" s="21" t="s">
        <v>9259</v>
      </c>
      <c r="G525" s="21"/>
      <c r="H525" s="407">
        <v>1100000</v>
      </c>
      <c r="I525" s="125"/>
      <c r="J525" s="448">
        <f t="shared" si="36"/>
        <v>427374500</v>
      </c>
      <c r="K525" s="80"/>
      <c r="L525" s="246">
        <f t="shared" si="37"/>
        <v>1100000</v>
      </c>
      <c r="M525" s="342" t="s">
        <v>6251</v>
      </c>
    </row>
    <row r="526" spans="1:13" ht="25.5" x14ac:dyDescent="0.2">
      <c r="A526" s="75"/>
      <c r="B526" s="76">
        <v>27</v>
      </c>
      <c r="C526" s="77" t="s">
        <v>9330</v>
      </c>
      <c r="D526" s="21" t="s">
        <v>9287</v>
      </c>
      <c r="E526" s="21"/>
      <c r="F526" s="21" t="s">
        <v>9260</v>
      </c>
      <c r="G526" s="21"/>
      <c r="H526" s="407">
        <v>1400000</v>
      </c>
      <c r="I526" s="125"/>
      <c r="J526" s="448">
        <f t="shared" si="36"/>
        <v>428774500</v>
      </c>
      <c r="K526" s="80"/>
      <c r="L526" s="246">
        <f t="shared" si="37"/>
        <v>1400000</v>
      </c>
      <c r="M526" s="342" t="s">
        <v>5004</v>
      </c>
    </row>
    <row r="527" spans="1:13" ht="25.5" x14ac:dyDescent="0.2">
      <c r="A527" s="75"/>
      <c r="B527" s="76">
        <v>27</v>
      </c>
      <c r="C527" s="77" t="s">
        <v>8590</v>
      </c>
      <c r="D527" s="21" t="s">
        <v>9287</v>
      </c>
      <c r="E527" s="21"/>
      <c r="F527" s="21" t="s">
        <v>9261</v>
      </c>
      <c r="G527" s="21"/>
      <c r="H527" s="407">
        <v>710000</v>
      </c>
      <c r="I527" s="125"/>
      <c r="J527" s="448">
        <f t="shared" si="36"/>
        <v>429484500</v>
      </c>
      <c r="K527" s="80"/>
      <c r="L527" s="246">
        <f t="shared" si="37"/>
        <v>710000</v>
      </c>
      <c r="M527" s="342" t="s">
        <v>3079</v>
      </c>
    </row>
    <row r="528" spans="1:13" ht="25.5" x14ac:dyDescent="0.2">
      <c r="A528" s="75"/>
      <c r="B528" s="76">
        <v>27</v>
      </c>
      <c r="C528" s="77" t="s">
        <v>9331</v>
      </c>
      <c r="D528" s="21" t="s">
        <v>1227</v>
      </c>
      <c r="E528" s="21"/>
      <c r="F528" s="21" t="s">
        <v>9262</v>
      </c>
      <c r="G528" s="21"/>
      <c r="H528" s="407">
        <v>1300000</v>
      </c>
      <c r="I528" s="125"/>
      <c r="J528" s="448">
        <f t="shared" si="36"/>
        <v>430784500</v>
      </c>
      <c r="K528" s="80"/>
      <c r="L528" s="246">
        <f t="shared" si="37"/>
        <v>1300000</v>
      </c>
      <c r="M528" s="342" t="s">
        <v>4264</v>
      </c>
    </row>
    <row r="529" spans="1:13" ht="25.5" x14ac:dyDescent="0.2">
      <c r="A529" s="75"/>
      <c r="B529" s="76">
        <v>27</v>
      </c>
      <c r="C529" s="77" t="s">
        <v>9332</v>
      </c>
      <c r="D529" s="21" t="s">
        <v>1227</v>
      </c>
      <c r="E529" s="21"/>
      <c r="F529" s="21" t="s">
        <v>9263</v>
      </c>
      <c r="G529" s="21"/>
      <c r="H529" s="407">
        <v>1081000</v>
      </c>
      <c r="I529" s="125"/>
      <c r="J529" s="448">
        <f t="shared" si="36"/>
        <v>431865500</v>
      </c>
      <c r="K529" s="80"/>
      <c r="L529" s="246">
        <f t="shared" si="37"/>
        <v>1081000</v>
      </c>
      <c r="M529" s="342" t="s">
        <v>1938</v>
      </c>
    </row>
    <row r="530" spans="1:13" ht="25.5" x14ac:dyDescent="0.2">
      <c r="A530" s="75"/>
      <c r="B530" s="76">
        <v>27</v>
      </c>
      <c r="C530" s="77" t="s">
        <v>9332</v>
      </c>
      <c r="D530" s="21" t="s">
        <v>1227</v>
      </c>
      <c r="E530" s="21"/>
      <c r="F530" s="21" t="s">
        <v>9264</v>
      </c>
      <c r="G530" s="21"/>
      <c r="H530" s="407">
        <v>1000</v>
      </c>
      <c r="I530" s="125"/>
      <c r="J530" s="448">
        <f t="shared" si="36"/>
        <v>431866500</v>
      </c>
      <c r="K530" s="80"/>
      <c r="L530" s="246">
        <f t="shared" si="37"/>
        <v>1000</v>
      </c>
      <c r="M530" s="342" t="s">
        <v>1938</v>
      </c>
    </row>
    <row r="531" spans="1:13" ht="25.5" x14ac:dyDescent="0.2">
      <c r="A531" s="75"/>
      <c r="B531" s="76">
        <v>27</v>
      </c>
      <c r="C531" s="77" t="s">
        <v>9333</v>
      </c>
      <c r="D531" s="21" t="s">
        <v>1227</v>
      </c>
      <c r="E531" s="21"/>
      <c r="F531" s="21" t="s">
        <v>9265</v>
      </c>
      <c r="G531" s="21"/>
      <c r="H531" s="407">
        <v>450000</v>
      </c>
      <c r="I531" s="125"/>
      <c r="J531" s="448">
        <f t="shared" si="36"/>
        <v>432316500</v>
      </c>
      <c r="K531" s="80"/>
      <c r="L531" s="246">
        <f t="shared" si="37"/>
        <v>450000</v>
      </c>
      <c r="M531" s="342" t="s">
        <v>3817</v>
      </c>
    </row>
    <row r="532" spans="1:13" ht="25.5" x14ac:dyDescent="0.2">
      <c r="A532" s="75"/>
      <c r="B532" s="76">
        <v>27</v>
      </c>
      <c r="C532" s="77" t="s">
        <v>9334</v>
      </c>
      <c r="D532" s="21" t="s">
        <v>1227</v>
      </c>
      <c r="E532" s="21"/>
      <c r="F532" s="21" t="s">
        <v>9266</v>
      </c>
      <c r="G532" s="21"/>
      <c r="H532" s="407">
        <v>400000</v>
      </c>
      <c r="I532" s="125"/>
      <c r="J532" s="448">
        <f t="shared" si="36"/>
        <v>432716500</v>
      </c>
      <c r="K532" s="80"/>
      <c r="L532" s="246">
        <f t="shared" si="37"/>
        <v>400000</v>
      </c>
      <c r="M532" s="342" t="s">
        <v>7077</v>
      </c>
    </row>
    <row r="533" spans="1:13" ht="25.5" x14ac:dyDescent="0.2">
      <c r="A533" s="75"/>
      <c r="B533" s="76">
        <v>27</v>
      </c>
      <c r="C533" s="77" t="s">
        <v>9335</v>
      </c>
      <c r="D533" s="21" t="s">
        <v>9287</v>
      </c>
      <c r="E533" s="21"/>
      <c r="F533" s="21" t="s">
        <v>9267</v>
      </c>
      <c r="G533" s="21"/>
      <c r="H533" s="407">
        <v>1100000</v>
      </c>
      <c r="I533" s="125"/>
      <c r="J533" s="448">
        <f t="shared" si="36"/>
        <v>433816500</v>
      </c>
      <c r="K533" s="80"/>
      <c r="L533" s="246">
        <f t="shared" si="37"/>
        <v>1100000</v>
      </c>
      <c r="M533" s="342" t="s">
        <v>9336</v>
      </c>
    </row>
    <row r="534" spans="1:13" ht="25.5" x14ac:dyDescent="0.2">
      <c r="A534" s="75"/>
      <c r="B534" s="82">
        <v>28</v>
      </c>
      <c r="C534" s="83" t="s">
        <v>9342</v>
      </c>
      <c r="D534" s="21"/>
      <c r="E534" s="21"/>
      <c r="F534" s="84" t="s">
        <v>9447</v>
      </c>
      <c r="G534" s="21"/>
      <c r="H534" s="283"/>
      <c r="I534" s="125">
        <v>90000</v>
      </c>
      <c r="J534" s="448">
        <f>+J533-I534</f>
        <v>433726500</v>
      </c>
      <c r="K534" s="80" t="s">
        <v>5870</v>
      </c>
      <c r="L534" s="246">
        <f t="shared" ref="L534:L542" si="38">-I534</f>
        <v>-90000</v>
      </c>
      <c r="M534" s="342" t="s">
        <v>6595</v>
      </c>
    </row>
    <row r="535" spans="1:13" ht="25.5" x14ac:dyDescent="0.2">
      <c r="A535" s="75"/>
      <c r="B535" s="82">
        <v>28</v>
      </c>
      <c r="C535" s="83" t="s">
        <v>9343</v>
      </c>
      <c r="D535" s="21"/>
      <c r="E535" s="21"/>
      <c r="F535" s="84" t="s">
        <v>9448</v>
      </c>
      <c r="G535" s="21"/>
      <c r="H535" s="283"/>
      <c r="I535" s="125">
        <v>500000</v>
      </c>
      <c r="J535" s="448">
        <f t="shared" ref="J535:J542" si="39">+J534-I535</f>
        <v>433226500</v>
      </c>
      <c r="K535" s="80" t="s">
        <v>5870</v>
      </c>
      <c r="L535" s="246">
        <f t="shared" si="38"/>
        <v>-500000</v>
      </c>
      <c r="M535" s="342" t="s">
        <v>987</v>
      </c>
    </row>
    <row r="536" spans="1:13" ht="38.25" x14ac:dyDescent="0.2">
      <c r="A536" s="75"/>
      <c r="B536" s="82">
        <v>28</v>
      </c>
      <c r="C536" s="83" t="s">
        <v>9344</v>
      </c>
      <c r="D536" s="21"/>
      <c r="E536" s="21"/>
      <c r="F536" s="84" t="s">
        <v>9449</v>
      </c>
      <c r="G536" s="21"/>
      <c r="H536" s="283"/>
      <c r="I536" s="125">
        <v>5736000</v>
      </c>
      <c r="J536" s="448">
        <f t="shared" si="39"/>
        <v>427490500</v>
      </c>
      <c r="K536" s="80" t="s">
        <v>5332</v>
      </c>
      <c r="L536" s="246">
        <f t="shared" si="38"/>
        <v>-5736000</v>
      </c>
      <c r="M536" s="342" t="s">
        <v>1690</v>
      </c>
    </row>
    <row r="537" spans="1:13" ht="25.5" x14ac:dyDescent="0.2">
      <c r="A537" s="75"/>
      <c r="B537" s="82">
        <v>28</v>
      </c>
      <c r="C537" s="83" t="s">
        <v>9345</v>
      </c>
      <c r="D537" s="21"/>
      <c r="E537" s="21"/>
      <c r="F537" s="84" t="s">
        <v>9450</v>
      </c>
      <c r="G537" s="21"/>
      <c r="H537" s="283"/>
      <c r="I537" s="125">
        <v>350000</v>
      </c>
      <c r="J537" s="448">
        <f t="shared" si="39"/>
        <v>427140500</v>
      </c>
      <c r="K537" s="80" t="s">
        <v>5870</v>
      </c>
      <c r="L537" s="246">
        <f t="shared" si="38"/>
        <v>-350000</v>
      </c>
      <c r="M537" s="342" t="s">
        <v>1270</v>
      </c>
    </row>
    <row r="538" spans="1:13" ht="25.5" x14ac:dyDescent="0.2">
      <c r="A538" s="75"/>
      <c r="B538" s="82">
        <v>28</v>
      </c>
      <c r="C538" s="83" t="s">
        <v>9347</v>
      </c>
      <c r="D538" s="21"/>
      <c r="E538" s="21"/>
      <c r="F538" s="84" t="s">
        <v>9451</v>
      </c>
      <c r="G538" s="21"/>
      <c r="H538" s="283"/>
      <c r="I538" s="125">
        <v>1347000</v>
      </c>
      <c r="J538" s="448">
        <f t="shared" si="39"/>
        <v>425793500</v>
      </c>
      <c r="K538" s="80" t="s">
        <v>5876</v>
      </c>
      <c r="L538" s="246">
        <f t="shared" si="38"/>
        <v>-1347000</v>
      </c>
      <c r="M538" s="342" t="s">
        <v>9348</v>
      </c>
    </row>
    <row r="539" spans="1:13" ht="25.5" x14ac:dyDescent="0.2">
      <c r="A539" s="75"/>
      <c r="B539" s="82">
        <v>28</v>
      </c>
      <c r="C539" s="83" t="s">
        <v>1116</v>
      </c>
      <c r="D539" s="21"/>
      <c r="E539" s="21"/>
      <c r="F539" s="84" t="s">
        <v>9452</v>
      </c>
      <c r="G539" s="21"/>
      <c r="H539" s="283"/>
      <c r="I539" s="125">
        <v>301000</v>
      </c>
      <c r="J539" s="448">
        <f t="shared" si="39"/>
        <v>425492500</v>
      </c>
      <c r="K539" s="80" t="s">
        <v>5331</v>
      </c>
      <c r="L539" s="246">
        <f t="shared" si="38"/>
        <v>-301000</v>
      </c>
      <c r="M539" s="342" t="s">
        <v>8914</v>
      </c>
    </row>
    <row r="540" spans="1:13" ht="38.25" x14ac:dyDescent="0.2">
      <c r="A540" s="75"/>
      <c r="B540" s="82">
        <v>28</v>
      </c>
      <c r="C540" s="83" t="s">
        <v>9349</v>
      </c>
      <c r="D540" s="21"/>
      <c r="E540" s="21"/>
      <c r="F540" s="84" t="s">
        <v>9453</v>
      </c>
      <c r="G540" s="21"/>
      <c r="H540" s="283"/>
      <c r="I540" s="125">
        <v>6866600</v>
      </c>
      <c r="J540" s="448">
        <f t="shared" si="39"/>
        <v>418625900</v>
      </c>
      <c r="K540" s="80" t="s">
        <v>6275</v>
      </c>
      <c r="L540" s="246">
        <f t="shared" si="38"/>
        <v>-6866600</v>
      </c>
      <c r="M540" s="342" t="s">
        <v>148</v>
      </c>
    </row>
    <row r="541" spans="1:13" ht="25.5" x14ac:dyDescent="0.2">
      <c r="A541" s="75"/>
      <c r="B541" s="82">
        <v>28</v>
      </c>
      <c r="C541" s="83" t="s">
        <v>9346</v>
      </c>
      <c r="D541" s="21"/>
      <c r="E541" s="21"/>
      <c r="F541" s="84" t="s">
        <v>9454</v>
      </c>
      <c r="G541" s="21"/>
      <c r="H541" s="283"/>
      <c r="I541" s="125">
        <v>1865000</v>
      </c>
      <c r="J541" s="448">
        <f t="shared" si="39"/>
        <v>416760900</v>
      </c>
      <c r="K541" s="80" t="s">
        <v>5331</v>
      </c>
      <c r="L541" s="246">
        <f t="shared" si="38"/>
        <v>-1865000</v>
      </c>
      <c r="M541" s="342" t="s">
        <v>434</v>
      </c>
    </row>
    <row r="542" spans="1:13" ht="25.5" x14ac:dyDescent="0.2">
      <c r="A542" s="75"/>
      <c r="B542" s="82">
        <v>28</v>
      </c>
      <c r="C542" s="83" t="s">
        <v>222</v>
      </c>
      <c r="D542" s="21"/>
      <c r="E542" s="21"/>
      <c r="F542" s="84" t="s">
        <v>9455</v>
      </c>
      <c r="G542" s="21"/>
      <c r="H542" s="283"/>
      <c r="I542" s="125">
        <v>10000000</v>
      </c>
      <c r="J542" s="448">
        <f t="shared" si="39"/>
        <v>406760900</v>
      </c>
      <c r="K542" s="80" t="s">
        <v>5332</v>
      </c>
      <c r="L542" s="246">
        <f t="shared" si="38"/>
        <v>-10000000</v>
      </c>
      <c r="M542" s="342" t="s">
        <v>1690</v>
      </c>
    </row>
    <row r="543" spans="1:13" ht="25.5" x14ac:dyDescent="0.2">
      <c r="A543" s="75"/>
      <c r="B543" s="76">
        <v>28</v>
      </c>
      <c r="C543" s="77" t="s">
        <v>8546</v>
      </c>
      <c r="D543" s="21" t="s">
        <v>9287</v>
      </c>
      <c r="E543" s="21"/>
      <c r="F543" s="21" t="s">
        <v>9350</v>
      </c>
      <c r="G543" s="21"/>
      <c r="H543" s="407">
        <v>540000</v>
      </c>
      <c r="I543" s="125"/>
      <c r="J543" s="448">
        <f>+J542+H543</f>
        <v>407300900</v>
      </c>
      <c r="K543" s="80"/>
      <c r="L543" s="246">
        <f>+H543</f>
        <v>540000</v>
      </c>
      <c r="M543" s="342" t="s">
        <v>3914</v>
      </c>
    </row>
    <row r="544" spans="1:13" ht="25.5" x14ac:dyDescent="0.2">
      <c r="A544" s="75"/>
      <c r="B544" s="76">
        <v>28</v>
      </c>
      <c r="C544" s="77" t="s">
        <v>8454</v>
      </c>
      <c r="D544" s="21" t="s">
        <v>4490</v>
      </c>
      <c r="E544" s="21"/>
      <c r="F544" s="21" t="s">
        <v>9351</v>
      </c>
      <c r="G544" s="21"/>
      <c r="H544" s="407">
        <v>950000</v>
      </c>
      <c r="I544" s="125"/>
      <c r="J544" s="448">
        <f t="shared" ref="J544:J552" si="40">+J543+H544</f>
        <v>408250900</v>
      </c>
      <c r="K544" s="80"/>
      <c r="L544" s="246">
        <f t="shared" ref="L544:L552" si="41">+H544</f>
        <v>950000</v>
      </c>
      <c r="M544" s="342" t="s">
        <v>8455</v>
      </c>
    </row>
    <row r="545" spans="1:13" ht="25.5" x14ac:dyDescent="0.2">
      <c r="A545" s="75"/>
      <c r="B545" s="76">
        <v>28</v>
      </c>
      <c r="C545" s="77" t="s">
        <v>8470</v>
      </c>
      <c r="D545" s="21" t="s">
        <v>6084</v>
      </c>
      <c r="E545" s="21"/>
      <c r="F545" s="21" t="s">
        <v>9352</v>
      </c>
      <c r="G545" s="21"/>
      <c r="H545" s="407">
        <v>1000000</v>
      </c>
      <c r="I545" s="125"/>
      <c r="J545" s="448">
        <f t="shared" si="40"/>
        <v>409250900</v>
      </c>
      <c r="K545" s="80"/>
      <c r="L545" s="246">
        <f t="shared" si="41"/>
        <v>1000000</v>
      </c>
      <c r="M545" s="342" t="s">
        <v>2898</v>
      </c>
    </row>
    <row r="546" spans="1:13" ht="25.5" x14ac:dyDescent="0.2">
      <c r="A546" s="75"/>
      <c r="B546" s="76">
        <v>28</v>
      </c>
      <c r="C546" s="77" t="s">
        <v>9356</v>
      </c>
      <c r="D546" s="21" t="s">
        <v>5931</v>
      </c>
      <c r="E546" s="21"/>
      <c r="F546" s="21" t="s">
        <v>9353</v>
      </c>
      <c r="G546" s="21"/>
      <c r="H546" s="407">
        <v>1900000</v>
      </c>
      <c r="I546" s="125"/>
      <c r="J546" s="448">
        <f t="shared" si="40"/>
        <v>411150900</v>
      </c>
      <c r="K546" s="80"/>
      <c r="L546" s="246">
        <f t="shared" si="41"/>
        <v>1900000</v>
      </c>
      <c r="M546" s="342" t="s">
        <v>9357</v>
      </c>
    </row>
    <row r="547" spans="1:13" ht="25.5" x14ac:dyDescent="0.2">
      <c r="A547" s="75"/>
      <c r="B547" s="76">
        <v>28</v>
      </c>
      <c r="C547" s="77" t="s">
        <v>9358</v>
      </c>
      <c r="D547" s="21" t="s">
        <v>1830</v>
      </c>
      <c r="E547" s="21"/>
      <c r="F547" s="21" t="s">
        <v>9354</v>
      </c>
      <c r="G547" s="21"/>
      <c r="H547" s="407">
        <v>1000000</v>
      </c>
      <c r="I547" s="125"/>
      <c r="J547" s="448">
        <f t="shared" si="40"/>
        <v>412150900</v>
      </c>
      <c r="K547" s="80"/>
      <c r="L547" s="246">
        <f t="shared" si="41"/>
        <v>1000000</v>
      </c>
      <c r="M547" s="342" t="s">
        <v>2425</v>
      </c>
    </row>
    <row r="548" spans="1:13" ht="25.5" x14ac:dyDescent="0.2">
      <c r="A548" s="75"/>
      <c r="B548" s="76">
        <v>28</v>
      </c>
      <c r="C548" s="77" t="s">
        <v>9359</v>
      </c>
      <c r="D548" s="21" t="s">
        <v>3118</v>
      </c>
      <c r="E548" s="21"/>
      <c r="F548" s="21" t="s">
        <v>9268</v>
      </c>
      <c r="G548" s="21"/>
      <c r="H548" s="407">
        <v>5000000</v>
      </c>
      <c r="I548" s="125"/>
      <c r="J548" s="448">
        <f t="shared" si="40"/>
        <v>417150900</v>
      </c>
      <c r="K548" s="80" t="s">
        <v>9503</v>
      </c>
      <c r="L548" s="246">
        <f t="shared" si="41"/>
        <v>5000000</v>
      </c>
      <c r="M548" s="342" t="s">
        <v>3467</v>
      </c>
    </row>
    <row r="549" spans="1:13" ht="25.5" x14ac:dyDescent="0.2">
      <c r="A549" s="75"/>
      <c r="B549" s="76">
        <v>28</v>
      </c>
      <c r="C549" s="77" t="s">
        <v>9281</v>
      </c>
      <c r="D549" s="21" t="s">
        <v>5931</v>
      </c>
      <c r="E549" s="21"/>
      <c r="F549" s="21" t="s">
        <v>9269</v>
      </c>
      <c r="G549" s="21"/>
      <c r="H549" s="407">
        <v>900000</v>
      </c>
      <c r="I549" s="125"/>
      <c r="J549" s="448">
        <f t="shared" si="40"/>
        <v>418050900</v>
      </c>
      <c r="K549" s="80"/>
      <c r="L549" s="246">
        <f t="shared" si="41"/>
        <v>900000</v>
      </c>
      <c r="M549" s="342" t="s">
        <v>6573</v>
      </c>
    </row>
    <row r="550" spans="1:13" ht="25.5" x14ac:dyDescent="0.2">
      <c r="A550" s="75"/>
      <c r="B550" s="76">
        <v>28</v>
      </c>
      <c r="C550" s="77" t="s">
        <v>9360</v>
      </c>
      <c r="D550" s="21" t="s">
        <v>6084</v>
      </c>
      <c r="E550" s="21"/>
      <c r="F550" s="21" t="s">
        <v>9270</v>
      </c>
      <c r="G550" s="21"/>
      <c r="H550" s="407">
        <v>1000000</v>
      </c>
      <c r="I550" s="125"/>
      <c r="J550" s="448">
        <f t="shared" si="40"/>
        <v>419050900</v>
      </c>
      <c r="K550" s="80"/>
      <c r="L550" s="246">
        <f t="shared" si="41"/>
        <v>1000000</v>
      </c>
      <c r="M550" s="342" t="s">
        <v>4713</v>
      </c>
    </row>
    <row r="551" spans="1:13" ht="25.5" x14ac:dyDescent="0.2">
      <c r="A551" s="75"/>
      <c r="B551" s="76">
        <v>28</v>
      </c>
      <c r="C551" s="77" t="s">
        <v>9361</v>
      </c>
      <c r="D551" s="21" t="s">
        <v>6084</v>
      </c>
      <c r="E551" s="21"/>
      <c r="F551" s="21" t="s">
        <v>9271</v>
      </c>
      <c r="G551" s="21"/>
      <c r="H551" s="407">
        <v>900000</v>
      </c>
      <c r="I551" s="125"/>
      <c r="J551" s="448">
        <f t="shared" si="40"/>
        <v>419950900</v>
      </c>
      <c r="K551" s="80"/>
      <c r="L551" s="246">
        <f t="shared" si="41"/>
        <v>900000</v>
      </c>
      <c r="M551" s="342" t="s">
        <v>9362</v>
      </c>
    </row>
    <row r="552" spans="1:13" ht="25.5" x14ac:dyDescent="0.2">
      <c r="A552" s="75"/>
      <c r="B552" s="76">
        <v>28</v>
      </c>
      <c r="C552" s="77" t="s">
        <v>9363</v>
      </c>
      <c r="D552" s="21" t="s">
        <v>6084</v>
      </c>
      <c r="E552" s="21"/>
      <c r="F552" s="21" t="s">
        <v>9272</v>
      </c>
      <c r="G552" s="21"/>
      <c r="H552" s="407">
        <v>1170000</v>
      </c>
      <c r="I552" s="125"/>
      <c r="J552" s="448">
        <f t="shared" si="40"/>
        <v>421120900</v>
      </c>
      <c r="K552" s="80"/>
      <c r="L552" s="246">
        <f t="shared" si="41"/>
        <v>1170000</v>
      </c>
      <c r="M552" s="342" t="s">
        <v>4689</v>
      </c>
    </row>
    <row r="553" spans="1:13" x14ac:dyDescent="0.2">
      <c r="A553" s="168"/>
      <c r="B553" s="460"/>
      <c r="C553" s="153"/>
      <c r="D553" s="154"/>
      <c r="E553" s="154"/>
      <c r="F553" s="154"/>
      <c r="G553" s="154"/>
      <c r="H553" s="485">
        <f>SUM(H5:H552)</f>
        <v>1170618800</v>
      </c>
      <c r="I553" s="485">
        <f>SUM(I5:I552)</f>
        <v>749497900</v>
      </c>
      <c r="J553" s="501">
        <f>+H553-I553</f>
        <v>421120900</v>
      </c>
      <c r="K553" s="80"/>
      <c r="M553" s="342"/>
    </row>
    <row r="554" spans="1:13" x14ac:dyDescent="0.2">
      <c r="A554" s="168"/>
      <c r="B554" s="460"/>
      <c r="C554" s="153" t="s">
        <v>9186</v>
      </c>
      <c r="D554" s="154"/>
      <c r="E554" s="154"/>
      <c r="F554" s="154"/>
      <c r="G554" s="434"/>
      <c r="H554" s="461"/>
      <c r="I554" s="462"/>
      <c r="J554" s="495"/>
      <c r="K554" s="80"/>
      <c r="L554" s="249"/>
      <c r="M554" s="342"/>
    </row>
    <row r="555" spans="1:13" x14ac:dyDescent="0.2">
      <c r="A555" s="168"/>
      <c r="B555" s="460"/>
      <c r="C555" s="153" t="s">
        <v>6536</v>
      </c>
      <c r="D555" s="154"/>
      <c r="E555" s="154"/>
      <c r="F555" s="154"/>
      <c r="G555" s="434"/>
      <c r="H555" s="461"/>
      <c r="I555" s="462"/>
      <c r="J555" s="495"/>
      <c r="K555" s="80"/>
      <c r="L555" s="249"/>
      <c r="M555" s="342"/>
    </row>
    <row r="556" spans="1:13" x14ac:dyDescent="0.2">
      <c r="A556" s="168"/>
      <c r="B556" s="460"/>
      <c r="C556" s="153"/>
      <c r="D556" s="154"/>
      <c r="E556" s="154"/>
      <c r="F556" s="154"/>
      <c r="G556" s="434"/>
      <c r="H556" s="457"/>
      <c r="I556" s="462"/>
      <c r="J556" s="495"/>
      <c r="K556" s="80"/>
      <c r="L556" s="249"/>
      <c r="M556" s="342"/>
    </row>
    <row r="557" spans="1:13" x14ac:dyDescent="0.2">
      <c r="A557" s="168"/>
      <c r="B557" s="460"/>
      <c r="C557" s="153"/>
      <c r="D557" s="154"/>
      <c r="E557" s="154"/>
      <c r="F557" s="154"/>
      <c r="G557" s="434"/>
      <c r="H557" s="457"/>
      <c r="I557" s="462"/>
      <c r="J557" s="495"/>
      <c r="K557" s="80"/>
      <c r="L557" s="249"/>
      <c r="M557" s="342"/>
    </row>
    <row r="558" spans="1:13" x14ac:dyDescent="0.2">
      <c r="A558" s="168"/>
      <c r="B558" s="460"/>
      <c r="C558" s="153"/>
      <c r="D558" s="154"/>
      <c r="E558" s="154"/>
      <c r="F558" s="154"/>
      <c r="G558" s="434"/>
      <c r="H558" s="457"/>
      <c r="I558" s="462"/>
      <c r="J558" s="495"/>
      <c r="K558" s="80"/>
      <c r="L558" s="249"/>
      <c r="M558" s="342"/>
    </row>
    <row r="559" spans="1:13" x14ac:dyDescent="0.2">
      <c r="A559" s="168"/>
      <c r="B559" s="460"/>
      <c r="C559" s="153"/>
      <c r="D559" s="154"/>
      <c r="E559" s="154"/>
      <c r="F559" s="154"/>
      <c r="G559" s="434"/>
      <c r="H559" s="435"/>
      <c r="I559" s="462"/>
      <c r="J559" s="495"/>
      <c r="K559" s="80"/>
      <c r="L559" s="249"/>
      <c r="M559" s="342"/>
    </row>
    <row r="560" spans="1:13" x14ac:dyDescent="0.2">
      <c r="A560" s="168"/>
      <c r="B560" s="460"/>
      <c r="C560" s="463" t="s">
        <v>4577</v>
      </c>
      <c r="D560" s="154"/>
      <c r="E560" s="154"/>
      <c r="F560" s="154"/>
      <c r="G560" s="434"/>
      <c r="H560" s="266"/>
      <c r="I560" s="462"/>
      <c r="J560" s="495"/>
      <c r="K560" s="80"/>
      <c r="L560" s="249"/>
      <c r="M560" s="342"/>
    </row>
    <row r="561" spans="6:6" x14ac:dyDescent="0.2">
      <c r="F561" s="154"/>
    </row>
    <row r="562" spans="6:6" x14ac:dyDescent="0.2">
      <c r="F562" s="489"/>
    </row>
    <row r="563" spans="6:6" x14ac:dyDescent="0.2">
      <c r="F563" s="154"/>
    </row>
    <row r="564" spans="6:6" x14ac:dyDescent="0.2">
      <c r="F564" s="154"/>
    </row>
    <row r="565" spans="6:6" x14ac:dyDescent="0.2">
      <c r="F565" s="154"/>
    </row>
    <row r="566" spans="6:6" x14ac:dyDescent="0.2">
      <c r="F566" s="154"/>
    </row>
    <row r="567" spans="6:6" x14ac:dyDescent="0.2">
      <c r="F567" s="154"/>
    </row>
    <row r="568" spans="6:6" x14ac:dyDescent="0.2">
      <c r="F568" s="154"/>
    </row>
    <row r="569" spans="6:6" x14ac:dyDescent="0.2">
      <c r="F569" s="154"/>
    </row>
  </sheetData>
  <autoFilter ref="A9:M560">
    <filterColumn colId="0" showButton="0"/>
  </autoFilter>
  <mergeCells count="3">
    <mergeCell ref="A6:J6"/>
    <mergeCell ref="A7:J7"/>
    <mergeCell ref="A9:B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48"/>
  <sheetViews>
    <sheetView view="pageBreakPreview" zoomScale="85" zoomScaleSheetLayoutView="85" workbookViewId="0">
      <pane ySplit="10" topLeftCell="A530" activePane="bottomLeft" state="frozen"/>
      <selection pane="bottomLeft" activeCell="C178" sqref="C178"/>
    </sheetView>
  </sheetViews>
  <sheetFormatPr defaultRowHeight="12.75" x14ac:dyDescent="0.25"/>
  <cols>
    <col min="1" max="1" width="7.28515625" style="564" customWidth="1"/>
    <col min="2" max="2" width="4.140625" style="31" customWidth="1"/>
    <col min="3" max="3" width="27.28515625" style="512" customWidth="1"/>
    <col min="4" max="4" width="7.85546875" style="613" customWidth="1"/>
    <col min="5" max="5" width="7.85546875" style="44" customWidth="1"/>
    <col min="6" max="6" width="7.140625" style="31" customWidth="1"/>
    <col min="7" max="7" width="8.7109375" style="31" customWidth="1"/>
    <col min="8" max="8" width="17.42578125" style="589" customWidth="1"/>
    <col min="9" max="9" width="13.85546875" style="539" bestFit="1" customWidth="1"/>
    <col min="10" max="10" width="18.28515625" style="540" customWidth="1"/>
    <col min="11" max="11" width="15.42578125" style="515" customWidth="1"/>
    <col min="12" max="12" width="21.28515625" style="254" customWidth="1"/>
    <col min="13" max="13" width="16" style="541" customWidth="1"/>
    <col min="14" max="14" width="19" style="542" customWidth="1"/>
    <col min="15" max="15" width="17.5703125" style="543" customWidth="1"/>
    <col min="16" max="16" width="19" style="543" customWidth="1"/>
    <col min="17" max="16384" width="9.140625" style="543"/>
  </cols>
  <sheetData>
    <row r="1" spans="1:14" s="139" customFormat="1" ht="14.25" x14ac:dyDescent="0.25">
      <c r="A1" s="503"/>
      <c r="B1" s="29"/>
      <c r="C1" s="504" t="s">
        <v>5725</v>
      </c>
      <c r="D1" s="599"/>
      <c r="E1" s="29"/>
      <c r="F1" s="241"/>
      <c r="G1" s="241"/>
      <c r="H1" s="595"/>
      <c r="I1" s="496"/>
      <c r="J1" s="34"/>
      <c r="K1" s="210"/>
      <c r="L1" s="262"/>
      <c r="M1" s="505"/>
      <c r="N1" s="138"/>
    </row>
    <row r="2" spans="1:14" s="139" customFormat="1" ht="14.25" x14ac:dyDescent="0.25">
      <c r="A2" s="506"/>
      <c r="B2" s="29"/>
      <c r="C2" s="504" t="s">
        <v>5726</v>
      </c>
      <c r="D2" s="600"/>
      <c r="E2" s="42"/>
      <c r="F2" s="241"/>
      <c r="G2" s="241"/>
      <c r="H2" s="595"/>
      <c r="I2" s="496"/>
      <c r="J2" s="34"/>
      <c r="K2" s="210"/>
      <c r="L2" s="262"/>
      <c r="M2" s="505"/>
      <c r="N2" s="138"/>
    </row>
    <row r="3" spans="1:14" s="139" customFormat="1" ht="14.25" x14ac:dyDescent="0.25">
      <c r="A3" s="506"/>
      <c r="B3" s="29"/>
      <c r="C3" s="504" t="s">
        <v>5727</v>
      </c>
      <c r="D3" s="600"/>
      <c r="E3" s="42"/>
      <c r="F3" s="241"/>
      <c r="G3" s="241"/>
      <c r="H3" s="595"/>
      <c r="I3" s="496"/>
      <c r="J3" s="34"/>
      <c r="K3" s="210"/>
      <c r="L3" s="262"/>
      <c r="M3" s="505"/>
      <c r="N3" s="138"/>
    </row>
    <row r="4" spans="1:14" s="133" customFormat="1" ht="15.75" x14ac:dyDescent="0.25">
      <c r="A4" s="506"/>
      <c r="B4" s="29"/>
      <c r="C4" s="586"/>
      <c r="D4" s="600"/>
      <c r="E4" s="42"/>
      <c r="F4" s="61"/>
      <c r="G4" s="535"/>
      <c r="H4" s="596"/>
      <c r="I4" s="497"/>
      <c r="J4" s="47"/>
      <c r="K4" s="508"/>
      <c r="L4" s="509"/>
      <c r="M4" s="510"/>
      <c r="N4" s="132"/>
    </row>
    <row r="5" spans="1:14" s="550" customFormat="1" ht="15.75" x14ac:dyDescent="0.25">
      <c r="A5" s="55"/>
      <c r="B5" s="55"/>
      <c r="C5" s="511"/>
      <c r="D5" s="601"/>
      <c r="E5" s="55"/>
      <c r="F5" s="44"/>
      <c r="G5" s="507"/>
      <c r="H5" s="588"/>
      <c r="I5" s="544"/>
      <c r="J5" s="545"/>
      <c r="K5" s="546"/>
      <c r="L5" s="547"/>
      <c r="M5" s="548"/>
      <c r="N5" s="549"/>
    </row>
    <row r="6" spans="1:14" ht="15.75" x14ac:dyDescent="0.25">
      <c r="A6" s="663" t="str">
        <f>+'[1]Okt 07'!A6:H6</f>
        <v xml:space="preserve">BUKU KAS </v>
      </c>
      <c r="B6" s="663"/>
      <c r="C6" s="663"/>
      <c r="D6" s="663"/>
      <c r="E6" s="663"/>
      <c r="F6" s="663"/>
      <c r="G6" s="663"/>
      <c r="H6" s="663"/>
      <c r="I6" s="663"/>
      <c r="J6" s="663"/>
      <c r="K6" s="551"/>
      <c r="M6" s="552"/>
    </row>
    <row r="7" spans="1:14" ht="15.75" x14ac:dyDescent="0.25">
      <c r="A7" s="663" t="s">
        <v>9355</v>
      </c>
      <c r="B7" s="663"/>
      <c r="C7" s="663"/>
      <c r="D7" s="663"/>
      <c r="E7" s="663"/>
      <c r="F7" s="663"/>
      <c r="G7" s="663"/>
      <c r="H7" s="663"/>
      <c r="I7" s="663"/>
      <c r="J7" s="663"/>
      <c r="K7" s="551"/>
      <c r="M7" s="130"/>
    </row>
    <row r="8" spans="1:14" x14ac:dyDescent="0.25">
      <c r="A8" s="44"/>
      <c r="B8" s="44"/>
      <c r="D8" s="602"/>
      <c r="F8" s="44"/>
      <c r="G8" s="44"/>
      <c r="H8" s="589" t="s">
        <v>10878</v>
      </c>
      <c r="J8" s="553"/>
      <c r="K8" s="368"/>
      <c r="M8" s="552"/>
    </row>
    <row r="9" spans="1:14" ht="25.5" x14ac:dyDescent="0.25">
      <c r="A9" s="664" t="s">
        <v>0</v>
      </c>
      <c r="B9" s="664"/>
      <c r="C9" s="1" t="s">
        <v>1</v>
      </c>
      <c r="D9" s="603" t="s">
        <v>2</v>
      </c>
      <c r="E9" s="1" t="s">
        <v>3</v>
      </c>
      <c r="F9" s="1" t="s">
        <v>4</v>
      </c>
      <c r="G9" s="1" t="s">
        <v>5</v>
      </c>
      <c r="H9" s="393" t="s">
        <v>6</v>
      </c>
      <c r="I9" s="218" t="s">
        <v>7</v>
      </c>
      <c r="J9" s="3" t="s">
        <v>8</v>
      </c>
      <c r="K9" s="462" t="s">
        <v>8341</v>
      </c>
      <c r="M9" s="552"/>
    </row>
    <row r="10" spans="1:14" x14ac:dyDescent="0.25">
      <c r="A10" s="536" t="s">
        <v>8492</v>
      </c>
      <c r="B10" s="536"/>
      <c r="C10" s="1" t="s">
        <v>9</v>
      </c>
      <c r="D10" s="603"/>
      <c r="E10" s="1"/>
      <c r="F10" s="1"/>
      <c r="G10" s="1"/>
      <c r="H10" s="393">
        <f>+J10</f>
        <v>421120900</v>
      </c>
      <c r="I10" s="218"/>
      <c r="J10" s="3">
        <f>+'Agustus 17'!J552</f>
        <v>421120900</v>
      </c>
      <c r="K10" s="3">
        <f>+'Juli 17 '!K410</f>
        <v>0</v>
      </c>
      <c r="L10" s="254">
        <f>+J10</f>
        <v>421120900</v>
      </c>
      <c r="M10" s="552"/>
    </row>
    <row r="11" spans="1:14" ht="25.5" x14ac:dyDescent="0.25">
      <c r="A11" s="1" t="s">
        <v>9373</v>
      </c>
      <c r="B11" s="7">
        <v>29</v>
      </c>
      <c r="C11" s="129" t="s">
        <v>9374</v>
      </c>
      <c r="D11" s="529" t="s">
        <v>7000</v>
      </c>
      <c r="E11" s="7"/>
      <c r="F11" s="7" t="s">
        <v>9364</v>
      </c>
      <c r="G11" s="1"/>
      <c r="H11" s="304">
        <v>950000</v>
      </c>
      <c r="I11" s="498"/>
      <c r="J11" s="24">
        <f>+J10+H11</f>
        <v>422070900</v>
      </c>
      <c r="K11" s="513"/>
      <c r="L11" s="254">
        <f>+H11</f>
        <v>950000</v>
      </c>
      <c r="M11" s="552" t="s">
        <v>6892</v>
      </c>
    </row>
    <row r="12" spans="1:14" ht="25.5" x14ac:dyDescent="0.25">
      <c r="A12" s="1"/>
      <c r="B12" s="7">
        <v>29</v>
      </c>
      <c r="C12" s="129" t="s">
        <v>9375</v>
      </c>
      <c r="D12" s="529" t="s">
        <v>7000</v>
      </c>
      <c r="E12" s="7"/>
      <c r="F12" s="7" t="s">
        <v>9365</v>
      </c>
      <c r="G12" s="1"/>
      <c r="H12" s="304">
        <v>800000</v>
      </c>
      <c r="I12" s="554"/>
      <c r="J12" s="24">
        <f t="shared" ref="J12:J29" si="0">+J11+H12</f>
        <v>422870900</v>
      </c>
      <c r="K12" s="513"/>
      <c r="L12" s="254">
        <f t="shared" ref="L12:L29" si="1">+H12</f>
        <v>800000</v>
      </c>
      <c r="M12" s="368" t="s">
        <v>6178</v>
      </c>
    </row>
    <row r="13" spans="1:14" s="558" customFormat="1" ht="25.5" x14ac:dyDescent="0.25">
      <c r="A13" s="555" t="s">
        <v>9373</v>
      </c>
      <c r="B13" s="7">
        <v>29</v>
      </c>
      <c r="C13" s="514" t="s">
        <v>9376</v>
      </c>
      <c r="D13" s="529" t="s">
        <v>4490</v>
      </c>
      <c r="E13" s="7"/>
      <c r="F13" s="7" t="s">
        <v>9366</v>
      </c>
      <c r="G13" s="11"/>
      <c r="H13" s="561">
        <v>950000</v>
      </c>
      <c r="I13" s="476"/>
      <c r="J13" s="24">
        <f t="shared" si="0"/>
        <v>423820900</v>
      </c>
      <c r="K13" s="513"/>
      <c r="L13" s="254">
        <f t="shared" si="1"/>
        <v>950000</v>
      </c>
      <c r="M13" s="556" t="s">
        <v>3546</v>
      </c>
      <c r="N13" s="557"/>
    </row>
    <row r="14" spans="1:14" s="558" customFormat="1" ht="25.5" x14ac:dyDescent="0.25">
      <c r="A14" s="555"/>
      <c r="B14" s="7">
        <v>29</v>
      </c>
      <c r="C14" s="514" t="s">
        <v>9377</v>
      </c>
      <c r="D14" s="529" t="s">
        <v>9287</v>
      </c>
      <c r="E14" s="7"/>
      <c r="F14" s="7" t="s">
        <v>9367</v>
      </c>
      <c r="G14" s="11"/>
      <c r="H14" s="561">
        <v>540000</v>
      </c>
      <c r="I14" s="476"/>
      <c r="J14" s="24">
        <f t="shared" si="0"/>
        <v>424360900</v>
      </c>
      <c r="K14" s="519"/>
      <c r="L14" s="254">
        <f t="shared" si="1"/>
        <v>540000</v>
      </c>
      <c r="M14" s="556" t="s">
        <v>2063</v>
      </c>
      <c r="N14" s="557"/>
    </row>
    <row r="15" spans="1:14" s="558" customFormat="1" ht="25.5" x14ac:dyDescent="0.25">
      <c r="A15" s="555"/>
      <c r="B15" s="7">
        <v>29</v>
      </c>
      <c r="C15" s="514" t="s">
        <v>9378</v>
      </c>
      <c r="D15" s="529" t="s">
        <v>1385</v>
      </c>
      <c r="E15" s="7"/>
      <c r="F15" s="7" t="s">
        <v>9368</v>
      </c>
      <c r="G15" s="11"/>
      <c r="H15" s="561">
        <v>900000</v>
      </c>
      <c r="I15" s="476"/>
      <c r="J15" s="24">
        <f t="shared" si="0"/>
        <v>425260900</v>
      </c>
      <c r="K15" s="519"/>
      <c r="L15" s="254">
        <f t="shared" si="1"/>
        <v>900000</v>
      </c>
      <c r="M15" s="556" t="s">
        <v>3839</v>
      </c>
      <c r="N15" s="557"/>
    </row>
    <row r="16" spans="1:14" s="558" customFormat="1" ht="25.5" x14ac:dyDescent="0.25">
      <c r="A16" s="555"/>
      <c r="B16" s="7">
        <v>29</v>
      </c>
      <c r="C16" s="514" t="s">
        <v>8939</v>
      </c>
      <c r="D16" s="529" t="s">
        <v>6082</v>
      </c>
      <c r="E16" s="7"/>
      <c r="F16" s="7" t="s">
        <v>9369</v>
      </c>
      <c r="G16" s="11"/>
      <c r="H16" s="561">
        <v>750000</v>
      </c>
      <c r="I16" s="476"/>
      <c r="J16" s="24">
        <f t="shared" si="0"/>
        <v>426010900</v>
      </c>
      <c r="K16" s="519"/>
      <c r="L16" s="254">
        <f t="shared" si="1"/>
        <v>750000</v>
      </c>
      <c r="M16" s="556" t="s">
        <v>3804</v>
      </c>
      <c r="N16" s="557"/>
    </row>
    <row r="17" spans="1:14" s="558" customFormat="1" ht="25.5" x14ac:dyDescent="0.25">
      <c r="A17" s="555"/>
      <c r="B17" s="7">
        <v>29</v>
      </c>
      <c r="C17" s="514" t="s">
        <v>9379</v>
      </c>
      <c r="D17" s="529" t="s">
        <v>6084</v>
      </c>
      <c r="E17" s="7"/>
      <c r="F17" s="7" t="s">
        <v>9370</v>
      </c>
      <c r="G17" s="11"/>
      <c r="H17" s="561">
        <v>500000</v>
      </c>
      <c r="I17" s="476"/>
      <c r="J17" s="24">
        <f t="shared" si="0"/>
        <v>426510900</v>
      </c>
      <c r="K17" s="519"/>
      <c r="L17" s="254">
        <f t="shared" si="1"/>
        <v>500000</v>
      </c>
      <c r="M17" s="556" t="s">
        <v>6832</v>
      </c>
      <c r="N17" s="557"/>
    </row>
    <row r="18" spans="1:14" s="558" customFormat="1" ht="36" customHeight="1" x14ac:dyDescent="0.25">
      <c r="A18" s="555"/>
      <c r="B18" s="7">
        <v>29</v>
      </c>
      <c r="C18" s="514" t="s">
        <v>9380</v>
      </c>
      <c r="D18" s="529" t="s">
        <v>4490</v>
      </c>
      <c r="E18" s="7"/>
      <c r="F18" s="7" t="s">
        <v>9371</v>
      </c>
      <c r="G18" s="11"/>
      <c r="H18" s="561">
        <v>800000</v>
      </c>
      <c r="I18" s="476"/>
      <c r="J18" s="24">
        <f t="shared" si="0"/>
        <v>427310900</v>
      </c>
      <c r="K18" s="519"/>
      <c r="L18" s="254">
        <f t="shared" si="1"/>
        <v>800000</v>
      </c>
      <c r="M18" s="556" t="s">
        <v>9381</v>
      </c>
      <c r="N18" s="557"/>
    </row>
    <row r="19" spans="1:14" s="558" customFormat="1" ht="25.5" x14ac:dyDescent="0.25">
      <c r="A19" s="555"/>
      <c r="B19" s="7">
        <v>29</v>
      </c>
      <c r="C19" s="514" t="s">
        <v>9382</v>
      </c>
      <c r="D19" s="529" t="s">
        <v>4490</v>
      </c>
      <c r="E19" s="7"/>
      <c r="F19" s="7" t="s">
        <v>9372</v>
      </c>
      <c r="G19" s="11"/>
      <c r="H19" s="561">
        <v>1000000</v>
      </c>
      <c r="I19" s="476"/>
      <c r="J19" s="24">
        <f t="shared" si="0"/>
        <v>428310900</v>
      </c>
      <c r="K19" s="519"/>
      <c r="L19" s="254">
        <f t="shared" si="1"/>
        <v>1000000</v>
      </c>
      <c r="M19" s="556" t="s">
        <v>9383</v>
      </c>
      <c r="N19" s="557"/>
    </row>
    <row r="20" spans="1:14" s="558" customFormat="1" ht="25.5" x14ac:dyDescent="0.25">
      <c r="A20" s="555"/>
      <c r="B20" s="7">
        <v>29</v>
      </c>
      <c r="C20" s="514" t="s">
        <v>9384</v>
      </c>
      <c r="D20" s="529" t="s">
        <v>9385</v>
      </c>
      <c r="E20" s="7"/>
      <c r="F20" s="7" t="s">
        <v>9387</v>
      </c>
      <c r="G20" s="11"/>
      <c r="H20" s="304">
        <v>1000000</v>
      </c>
      <c r="I20" s="476"/>
      <c r="J20" s="24">
        <f t="shared" si="0"/>
        <v>429310900</v>
      </c>
      <c r="K20" s="519"/>
      <c r="L20" s="254">
        <f t="shared" si="1"/>
        <v>1000000</v>
      </c>
      <c r="M20" s="556" t="s">
        <v>4778</v>
      </c>
      <c r="N20" s="557"/>
    </row>
    <row r="21" spans="1:14" s="558" customFormat="1" ht="25.5" x14ac:dyDescent="0.25">
      <c r="A21" s="555"/>
      <c r="B21" s="7">
        <v>30</v>
      </c>
      <c r="C21" s="514" t="s">
        <v>9386</v>
      </c>
      <c r="D21" s="529" t="s">
        <v>6084</v>
      </c>
      <c r="E21" s="7"/>
      <c r="F21" s="7" t="s">
        <v>9388</v>
      </c>
      <c r="G21" s="11"/>
      <c r="H21" s="304">
        <v>800000</v>
      </c>
      <c r="I21" s="476"/>
      <c r="J21" s="24">
        <f t="shared" si="0"/>
        <v>430110900</v>
      </c>
      <c r="K21" s="519"/>
      <c r="L21" s="254">
        <f t="shared" si="1"/>
        <v>800000</v>
      </c>
      <c r="M21" s="556" t="s">
        <v>5852</v>
      </c>
      <c r="N21" s="557"/>
    </row>
    <row r="22" spans="1:14" s="558" customFormat="1" ht="25.5" x14ac:dyDescent="0.25">
      <c r="A22" s="555"/>
      <c r="B22" s="7">
        <v>30</v>
      </c>
      <c r="C22" s="514" t="s">
        <v>9477</v>
      </c>
      <c r="D22" s="529" t="s">
        <v>1385</v>
      </c>
      <c r="E22" s="7"/>
      <c r="F22" s="7" t="s">
        <v>9456</v>
      </c>
      <c r="G22" s="11"/>
      <c r="H22" s="561">
        <v>950000</v>
      </c>
      <c r="I22" s="476"/>
      <c r="J22" s="24">
        <f t="shared" si="0"/>
        <v>431060900</v>
      </c>
      <c r="K22" s="519"/>
      <c r="L22" s="254">
        <f t="shared" si="1"/>
        <v>950000</v>
      </c>
      <c r="M22" s="556" t="s">
        <v>3075</v>
      </c>
      <c r="N22" s="559"/>
    </row>
    <row r="23" spans="1:14" s="564" customFormat="1" ht="25.5" x14ac:dyDescent="0.25">
      <c r="A23" s="560"/>
      <c r="B23" s="7">
        <v>30</v>
      </c>
      <c r="C23" s="514" t="s">
        <v>9478</v>
      </c>
      <c r="D23" s="529" t="s">
        <v>9287</v>
      </c>
      <c r="E23" s="7"/>
      <c r="F23" s="7" t="s">
        <v>9457</v>
      </c>
      <c r="G23" s="465"/>
      <c r="H23" s="561">
        <v>900000</v>
      </c>
      <c r="I23" s="561"/>
      <c r="J23" s="24">
        <f t="shared" si="0"/>
        <v>431960900</v>
      </c>
      <c r="K23" s="515"/>
      <c r="L23" s="254">
        <f t="shared" si="1"/>
        <v>900000</v>
      </c>
      <c r="M23" s="562" t="s">
        <v>2684</v>
      </c>
      <c r="N23" s="563"/>
    </row>
    <row r="24" spans="1:14" s="564" customFormat="1" ht="25.5" x14ac:dyDescent="0.25">
      <c r="A24" s="560"/>
      <c r="B24" s="7">
        <v>30</v>
      </c>
      <c r="C24" s="514" t="s">
        <v>9479</v>
      </c>
      <c r="D24" s="529" t="s">
        <v>5931</v>
      </c>
      <c r="E24" s="7"/>
      <c r="F24" s="7" t="s">
        <v>9458</v>
      </c>
      <c r="G24" s="465"/>
      <c r="H24" s="561">
        <v>1900000</v>
      </c>
      <c r="I24" s="561"/>
      <c r="J24" s="24">
        <f t="shared" si="0"/>
        <v>433860900</v>
      </c>
      <c r="K24" s="515"/>
      <c r="L24" s="254">
        <f t="shared" si="1"/>
        <v>1900000</v>
      </c>
      <c r="M24" s="562" t="s">
        <v>9480</v>
      </c>
      <c r="N24" s="563"/>
    </row>
    <row r="25" spans="1:14" s="564" customFormat="1" ht="25.5" x14ac:dyDescent="0.25">
      <c r="A25" s="560"/>
      <c r="B25" s="7">
        <v>30</v>
      </c>
      <c r="C25" s="514" t="s">
        <v>9481</v>
      </c>
      <c r="D25" s="529" t="s">
        <v>9482</v>
      </c>
      <c r="E25" s="7"/>
      <c r="F25" s="7" t="s">
        <v>9459</v>
      </c>
      <c r="G25" s="465"/>
      <c r="H25" s="561">
        <v>80000000</v>
      </c>
      <c r="I25" s="561"/>
      <c r="J25" s="24">
        <f t="shared" si="0"/>
        <v>513860900</v>
      </c>
      <c r="K25" s="515"/>
      <c r="L25" s="254">
        <f t="shared" si="1"/>
        <v>80000000</v>
      </c>
      <c r="M25" s="562" t="s">
        <v>9482</v>
      </c>
      <c r="N25" s="563"/>
    </row>
    <row r="26" spans="1:14" s="564" customFormat="1" ht="25.5" x14ac:dyDescent="0.25">
      <c r="A26" s="560"/>
      <c r="B26" s="7">
        <v>30</v>
      </c>
      <c r="C26" s="514" t="s">
        <v>9483</v>
      </c>
      <c r="D26" s="529" t="s">
        <v>9287</v>
      </c>
      <c r="E26" s="7"/>
      <c r="F26" s="7" t="s">
        <v>9460</v>
      </c>
      <c r="G26" s="465"/>
      <c r="H26" s="561">
        <v>500000</v>
      </c>
      <c r="I26" s="561"/>
      <c r="J26" s="24">
        <f t="shared" si="0"/>
        <v>514360900</v>
      </c>
      <c r="K26" s="515"/>
      <c r="L26" s="254">
        <f t="shared" si="1"/>
        <v>500000</v>
      </c>
      <c r="M26" s="562" t="s">
        <v>3553</v>
      </c>
      <c r="N26" s="563"/>
    </row>
    <row r="27" spans="1:14" s="564" customFormat="1" ht="25.5" x14ac:dyDescent="0.25">
      <c r="A27" s="560"/>
      <c r="B27" s="7">
        <v>30</v>
      </c>
      <c r="C27" s="514" t="s">
        <v>9484</v>
      </c>
      <c r="D27" s="529" t="s">
        <v>6082</v>
      </c>
      <c r="E27" s="7"/>
      <c r="F27" s="7" t="s">
        <v>9461</v>
      </c>
      <c r="G27" s="465"/>
      <c r="H27" s="561">
        <v>950000</v>
      </c>
      <c r="I27" s="561"/>
      <c r="J27" s="24">
        <f t="shared" si="0"/>
        <v>515310900</v>
      </c>
      <c r="K27" s="515"/>
      <c r="L27" s="254">
        <f t="shared" si="1"/>
        <v>950000</v>
      </c>
      <c r="M27" s="562" t="s">
        <v>7455</v>
      </c>
      <c r="N27" s="563"/>
    </row>
    <row r="28" spans="1:14" s="564" customFormat="1" ht="25.5" x14ac:dyDescent="0.25">
      <c r="A28" s="560"/>
      <c r="B28" s="7">
        <v>30</v>
      </c>
      <c r="C28" s="514" t="s">
        <v>9485</v>
      </c>
      <c r="D28" s="529" t="s">
        <v>9287</v>
      </c>
      <c r="E28" s="7"/>
      <c r="F28" s="7" t="s">
        <v>9462</v>
      </c>
      <c r="G28" s="465"/>
      <c r="H28" s="561">
        <v>1420000</v>
      </c>
      <c r="I28" s="561"/>
      <c r="J28" s="24">
        <f t="shared" si="0"/>
        <v>516730900</v>
      </c>
      <c r="K28" s="515"/>
      <c r="L28" s="254">
        <f t="shared" si="1"/>
        <v>1420000</v>
      </c>
      <c r="M28" s="562" t="s">
        <v>1400</v>
      </c>
      <c r="N28" s="563"/>
    </row>
    <row r="29" spans="1:14" s="558" customFormat="1" ht="25.5" x14ac:dyDescent="0.25">
      <c r="A29" s="555"/>
      <c r="B29" s="7">
        <v>30</v>
      </c>
      <c r="C29" s="514" t="s">
        <v>9486</v>
      </c>
      <c r="D29" s="529" t="s">
        <v>1433</v>
      </c>
      <c r="E29" s="7"/>
      <c r="F29" s="7" t="s">
        <v>9463</v>
      </c>
      <c r="G29" s="11"/>
      <c r="H29" s="561">
        <v>2000000</v>
      </c>
      <c r="I29" s="476"/>
      <c r="J29" s="24">
        <f t="shared" si="0"/>
        <v>518730900</v>
      </c>
      <c r="K29" s="519"/>
      <c r="L29" s="254">
        <f t="shared" si="1"/>
        <v>2000000</v>
      </c>
      <c r="M29" s="556" t="s">
        <v>4278</v>
      </c>
      <c r="N29" s="557"/>
    </row>
    <row r="30" spans="1:14" s="558" customFormat="1" ht="25.5" x14ac:dyDescent="0.25">
      <c r="A30" s="555"/>
      <c r="B30" s="95">
        <v>31</v>
      </c>
      <c r="C30" s="516" t="s">
        <v>9472</v>
      </c>
      <c r="D30" s="604"/>
      <c r="E30" s="95"/>
      <c r="F30" s="95" t="s">
        <v>9464</v>
      </c>
      <c r="G30" s="465"/>
      <c r="H30" s="565"/>
      <c r="I30" s="429">
        <v>380000</v>
      </c>
      <c r="J30" s="24">
        <f>+J29-I30</f>
        <v>518350900</v>
      </c>
      <c r="K30" s="519" t="s">
        <v>5876</v>
      </c>
      <c r="L30" s="254">
        <f t="shared" ref="L30:L37" si="2">-I30</f>
        <v>-380000</v>
      </c>
      <c r="M30" s="556" t="s">
        <v>3884</v>
      </c>
      <c r="N30" s="557"/>
    </row>
    <row r="31" spans="1:14" s="558" customFormat="1" ht="25.5" x14ac:dyDescent="0.25">
      <c r="A31" s="555"/>
      <c r="B31" s="95">
        <v>31</v>
      </c>
      <c r="C31" s="516" t="s">
        <v>9473</v>
      </c>
      <c r="D31" s="604"/>
      <c r="E31" s="95"/>
      <c r="F31" s="95" t="s">
        <v>9465</v>
      </c>
      <c r="G31" s="465"/>
      <c r="H31" s="590"/>
      <c r="I31" s="429">
        <v>107895700</v>
      </c>
      <c r="J31" s="24">
        <f t="shared" ref="J31:J37" si="3">+J30-I31</f>
        <v>410455200</v>
      </c>
      <c r="K31" s="519" t="s">
        <v>5332</v>
      </c>
      <c r="L31" s="254">
        <f t="shared" si="2"/>
        <v>-107895700</v>
      </c>
      <c r="M31" s="556" t="s">
        <v>141</v>
      </c>
      <c r="N31" s="557"/>
    </row>
    <row r="32" spans="1:14" s="558" customFormat="1" ht="25.5" x14ac:dyDescent="0.25">
      <c r="A32" s="555"/>
      <c r="B32" s="95">
        <v>31</v>
      </c>
      <c r="C32" s="516" t="s">
        <v>9474</v>
      </c>
      <c r="D32" s="605"/>
      <c r="E32" s="95"/>
      <c r="F32" s="95" t="s">
        <v>9466</v>
      </c>
      <c r="G32" s="465"/>
      <c r="H32" s="565"/>
      <c r="I32" s="429">
        <v>3494000</v>
      </c>
      <c r="J32" s="24">
        <f t="shared" si="3"/>
        <v>406961200</v>
      </c>
      <c r="K32" s="519" t="s">
        <v>5332</v>
      </c>
      <c r="L32" s="254">
        <f t="shared" si="2"/>
        <v>-3494000</v>
      </c>
      <c r="M32" s="556" t="s">
        <v>141</v>
      </c>
      <c r="N32" s="557"/>
    </row>
    <row r="33" spans="1:14" s="558" customFormat="1" ht="25.5" x14ac:dyDescent="0.25">
      <c r="A33" s="555"/>
      <c r="B33" s="95">
        <v>31</v>
      </c>
      <c r="C33" s="516" t="s">
        <v>9475</v>
      </c>
      <c r="D33" s="605"/>
      <c r="E33" s="95"/>
      <c r="F33" s="95" t="s">
        <v>9467</v>
      </c>
      <c r="G33" s="465"/>
      <c r="H33" s="565"/>
      <c r="I33" s="429">
        <v>518000</v>
      </c>
      <c r="J33" s="24">
        <f t="shared" si="3"/>
        <v>406443200</v>
      </c>
      <c r="K33" s="519" t="s">
        <v>5870</v>
      </c>
      <c r="L33" s="254">
        <f t="shared" si="2"/>
        <v>-518000</v>
      </c>
      <c r="M33" s="556" t="s">
        <v>1270</v>
      </c>
      <c r="N33" s="557"/>
    </row>
    <row r="34" spans="1:14" s="558" customFormat="1" ht="25.5" x14ac:dyDescent="0.25">
      <c r="A34" s="555"/>
      <c r="B34" s="95">
        <v>31</v>
      </c>
      <c r="C34" s="516" t="s">
        <v>9476</v>
      </c>
      <c r="D34" s="605"/>
      <c r="E34" s="95"/>
      <c r="F34" s="95" t="s">
        <v>9468</v>
      </c>
      <c r="G34" s="465"/>
      <c r="H34" s="565"/>
      <c r="I34" s="429">
        <v>97700</v>
      </c>
      <c r="J34" s="24">
        <f t="shared" si="3"/>
        <v>406345500</v>
      </c>
      <c r="K34" s="519" t="s">
        <v>5870</v>
      </c>
      <c r="L34" s="254">
        <f t="shared" si="2"/>
        <v>-97700</v>
      </c>
      <c r="M34" s="556" t="s">
        <v>5258</v>
      </c>
      <c r="N34" s="557"/>
    </row>
    <row r="35" spans="1:14" s="558" customFormat="1" ht="25.5" x14ac:dyDescent="0.25">
      <c r="A35" s="555"/>
      <c r="B35" s="95">
        <v>31</v>
      </c>
      <c r="C35" s="516" t="s">
        <v>9499</v>
      </c>
      <c r="D35" s="605"/>
      <c r="E35" s="95"/>
      <c r="F35" s="95" t="s">
        <v>9469</v>
      </c>
      <c r="G35" s="465"/>
      <c r="H35" s="590"/>
      <c r="I35" s="429">
        <v>882000</v>
      </c>
      <c r="J35" s="24">
        <f t="shared" si="3"/>
        <v>405463500</v>
      </c>
      <c r="K35" s="519" t="s">
        <v>5489</v>
      </c>
      <c r="L35" s="254">
        <f t="shared" si="2"/>
        <v>-882000</v>
      </c>
      <c r="M35" s="556" t="s">
        <v>5615</v>
      </c>
      <c r="N35" s="557"/>
    </row>
    <row r="36" spans="1:14" s="558" customFormat="1" ht="25.5" x14ac:dyDescent="0.25">
      <c r="A36" s="555"/>
      <c r="B36" s="95">
        <v>31</v>
      </c>
      <c r="C36" s="516" t="s">
        <v>9500</v>
      </c>
      <c r="D36" s="605"/>
      <c r="E36" s="95"/>
      <c r="F36" s="95" t="s">
        <v>9470</v>
      </c>
      <c r="G36" s="465"/>
      <c r="H36" s="590"/>
      <c r="I36" s="429">
        <v>108000</v>
      </c>
      <c r="J36" s="24">
        <f t="shared" si="3"/>
        <v>405355500</v>
      </c>
      <c r="K36" s="519" t="s">
        <v>5876</v>
      </c>
      <c r="L36" s="254">
        <f t="shared" si="2"/>
        <v>-108000</v>
      </c>
      <c r="M36" s="556" t="s">
        <v>4152</v>
      </c>
      <c r="N36" s="557"/>
    </row>
    <row r="37" spans="1:14" s="564" customFormat="1" ht="25.5" x14ac:dyDescent="0.25">
      <c r="A37" s="561"/>
      <c r="B37" s="95">
        <v>31</v>
      </c>
      <c r="C37" s="516" t="s">
        <v>9502</v>
      </c>
      <c r="D37" s="606"/>
      <c r="E37" s="95"/>
      <c r="F37" s="95" t="s">
        <v>9471</v>
      </c>
      <c r="G37" s="465"/>
      <c r="H37" s="590"/>
      <c r="I37" s="565">
        <v>1036000</v>
      </c>
      <c r="J37" s="24">
        <f t="shared" si="3"/>
        <v>404319500</v>
      </c>
      <c r="K37" s="515" t="s">
        <v>5870</v>
      </c>
      <c r="L37" s="254">
        <f t="shared" si="2"/>
        <v>-1036000</v>
      </c>
      <c r="M37" s="562" t="s">
        <v>5258</v>
      </c>
      <c r="N37" s="563"/>
    </row>
    <row r="38" spans="1:14" s="564" customFormat="1" ht="25.5" x14ac:dyDescent="0.25">
      <c r="A38" s="561"/>
      <c r="B38" s="7">
        <v>31</v>
      </c>
      <c r="C38" s="517" t="s">
        <v>9493</v>
      </c>
      <c r="D38" s="607" t="s">
        <v>9287</v>
      </c>
      <c r="E38" s="95"/>
      <c r="F38" s="7" t="s">
        <v>9487</v>
      </c>
      <c r="G38" s="465"/>
      <c r="H38" s="561">
        <v>1500000</v>
      </c>
      <c r="I38" s="565"/>
      <c r="J38" s="24">
        <f>+J37+H38</f>
        <v>405819500</v>
      </c>
      <c r="K38" s="515"/>
      <c r="L38" s="254">
        <f t="shared" ref="L38:L96" si="4">+H38</f>
        <v>1500000</v>
      </c>
      <c r="M38" s="562" t="s">
        <v>9494</v>
      </c>
      <c r="N38" s="563"/>
    </row>
    <row r="39" spans="1:14" s="564" customFormat="1" ht="25.5" x14ac:dyDescent="0.25">
      <c r="A39" s="561"/>
      <c r="B39" s="7">
        <v>31</v>
      </c>
      <c r="C39" s="517" t="s">
        <v>9495</v>
      </c>
      <c r="D39" s="607" t="s">
        <v>6082</v>
      </c>
      <c r="E39" s="7"/>
      <c r="F39" s="7" t="s">
        <v>9488</v>
      </c>
      <c r="G39" s="239"/>
      <c r="H39" s="561">
        <v>1000000</v>
      </c>
      <c r="I39" s="561"/>
      <c r="J39" s="24">
        <f t="shared" ref="J39:J96" si="5">+J38+H39</f>
        <v>406819500</v>
      </c>
      <c r="K39" s="515"/>
      <c r="L39" s="254">
        <f t="shared" si="4"/>
        <v>1000000</v>
      </c>
      <c r="M39" s="562" t="s">
        <v>5600</v>
      </c>
      <c r="N39" s="563"/>
    </row>
    <row r="40" spans="1:14" s="564" customFormat="1" ht="25.5" x14ac:dyDescent="0.25">
      <c r="A40" s="561"/>
      <c r="B40" s="7">
        <v>31</v>
      </c>
      <c r="C40" s="517" t="s">
        <v>9496</v>
      </c>
      <c r="D40" s="607" t="s">
        <v>6082</v>
      </c>
      <c r="E40" s="7"/>
      <c r="F40" s="7" t="s">
        <v>9489</v>
      </c>
      <c r="G40" s="239"/>
      <c r="H40" s="561">
        <v>800000</v>
      </c>
      <c r="I40" s="561"/>
      <c r="J40" s="24">
        <f t="shared" si="5"/>
        <v>407619500</v>
      </c>
      <c r="K40" s="515"/>
      <c r="L40" s="254">
        <f t="shared" si="4"/>
        <v>800000</v>
      </c>
      <c r="M40" s="562" t="s">
        <v>9497</v>
      </c>
      <c r="N40" s="563"/>
    </row>
    <row r="41" spans="1:14" s="564" customFormat="1" ht="30" x14ac:dyDescent="0.25">
      <c r="A41" s="561"/>
      <c r="B41" s="7">
        <v>31</v>
      </c>
      <c r="C41" s="517" t="s">
        <v>9498</v>
      </c>
      <c r="D41" s="607" t="s">
        <v>3118</v>
      </c>
      <c r="E41" s="7"/>
      <c r="F41" s="7" t="s">
        <v>9490</v>
      </c>
      <c r="G41" s="239"/>
      <c r="H41" s="561">
        <v>2000000</v>
      </c>
      <c r="I41" s="561"/>
      <c r="J41" s="24">
        <f t="shared" si="5"/>
        <v>409619500</v>
      </c>
      <c r="K41" s="515"/>
      <c r="L41" s="254">
        <f t="shared" si="4"/>
        <v>2000000</v>
      </c>
      <c r="M41" s="562" t="s">
        <v>8831</v>
      </c>
      <c r="N41" s="563"/>
    </row>
    <row r="42" spans="1:14" s="564" customFormat="1" ht="25.5" x14ac:dyDescent="0.25">
      <c r="A42" s="561"/>
      <c r="B42" s="7">
        <v>31</v>
      </c>
      <c r="C42" s="517" t="s">
        <v>8468</v>
      </c>
      <c r="D42" s="607" t="s">
        <v>6084</v>
      </c>
      <c r="E42" s="7"/>
      <c r="F42" s="7" t="s">
        <v>9491</v>
      </c>
      <c r="G42" s="239"/>
      <c r="H42" s="561">
        <v>950000</v>
      </c>
      <c r="I42" s="561"/>
      <c r="J42" s="24">
        <f t="shared" si="5"/>
        <v>410569500</v>
      </c>
      <c r="K42" s="515"/>
      <c r="L42" s="254">
        <f t="shared" si="4"/>
        <v>950000</v>
      </c>
      <c r="M42" s="562" t="s">
        <v>7443</v>
      </c>
      <c r="N42" s="563"/>
    </row>
    <row r="43" spans="1:14" s="564" customFormat="1" ht="30" x14ac:dyDescent="0.25">
      <c r="A43" s="561"/>
      <c r="B43" s="7">
        <v>31</v>
      </c>
      <c r="C43" s="517" t="s">
        <v>9548</v>
      </c>
      <c r="D43" s="607" t="s">
        <v>1830</v>
      </c>
      <c r="E43" s="7"/>
      <c r="F43" s="7" t="s">
        <v>9492</v>
      </c>
      <c r="G43" s="239"/>
      <c r="H43" s="561">
        <v>1000000</v>
      </c>
      <c r="I43" s="561"/>
      <c r="J43" s="24">
        <f t="shared" si="5"/>
        <v>411569500</v>
      </c>
      <c r="K43" s="515"/>
      <c r="L43" s="254">
        <f t="shared" si="4"/>
        <v>1000000</v>
      </c>
      <c r="M43" s="562" t="s">
        <v>3804</v>
      </c>
      <c r="N43" s="563"/>
    </row>
    <row r="44" spans="1:14" s="564" customFormat="1" ht="25.5" x14ac:dyDescent="0.25">
      <c r="A44" s="561"/>
      <c r="B44" s="7">
        <v>31</v>
      </c>
      <c r="C44" s="517" t="s">
        <v>9549</v>
      </c>
      <c r="D44" s="608" t="s">
        <v>6082</v>
      </c>
      <c r="E44" s="7"/>
      <c r="F44" s="7" t="s">
        <v>9501</v>
      </c>
      <c r="G44" s="239"/>
      <c r="H44" s="561">
        <v>950000</v>
      </c>
      <c r="I44" s="561"/>
      <c r="J44" s="24">
        <f t="shared" si="5"/>
        <v>412519500</v>
      </c>
      <c r="K44" s="515"/>
      <c r="L44" s="254">
        <f t="shared" si="4"/>
        <v>950000</v>
      </c>
      <c r="M44" s="562" t="s">
        <v>7181</v>
      </c>
      <c r="N44" s="563"/>
    </row>
    <row r="45" spans="1:14" s="564" customFormat="1" ht="25.5" x14ac:dyDescent="0.25">
      <c r="A45" s="561"/>
      <c r="B45" s="7">
        <v>31</v>
      </c>
      <c r="C45" s="517" t="s">
        <v>9550</v>
      </c>
      <c r="D45" s="608" t="s">
        <v>6082</v>
      </c>
      <c r="E45" s="7"/>
      <c r="F45" s="7" t="s">
        <v>9505</v>
      </c>
      <c r="G45" s="239"/>
      <c r="H45" s="591">
        <v>1800000</v>
      </c>
      <c r="I45" s="561"/>
      <c r="J45" s="24">
        <f t="shared" si="5"/>
        <v>414319500</v>
      </c>
      <c r="K45" s="515"/>
      <c r="L45" s="254">
        <f t="shared" si="4"/>
        <v>1800000</v>
      </c>
      <c r="M45" s="562" t="s">
        <v>1529</v>
      </c>
      <c r="N45" s="563"/>
    </row>
    <row r="46" spans="1:14" s="564" customFormat="1" ht="30" x14ac:dyDescent="0.25">
      <c r="A46" s="561"/>
      <c r="B46" s="7">
        <v>31</v>
      </c>
      <c r="C46" s="517" t="s">
        <v>9551</v>
      </c>
      <c r="D46" s="608" t="s">
        <v>2662</v>
      </c>
      <c r="E46" s="7"/>
      <c r="F46" s="7" t="s">
        <v>9506</v>
      </c>
      <c r="G46" s="239"/>
      <c r="H46" s="591">
        <v>1500000</v>
      </c>
      <c r="I46" s="561"/>
      <c r="J46" s="24">
        <f t="shared" si="5"/>
        <v>415819500</v>
      </c>
      <c r="K46" s="515"/>
      <c r="L46" s="254">
        <f t="shared" si="4"/>
        <v>1500000</v>
      </c>
      <c r="M46" s="562" t="s">
        <v>2622</v>
      </c>
      <c r="N46" s="563"/>
    </row>
    <row r="47" spans="1:14" s="564" customFormat="1" ht="25.5" x14ac:dyDescent="0.25">
      <c r="A47" s="561" t="s">
        <v>9504</v>
      </c>
      <c r="B47" s="11">
        <v>2</v>
      </c>
      <c r="C47" s="517" t="s">
        <v>9552</v>
      </c>
      <c r="D47" s="608" t="s">
        <v>9385</v>
      </c>
      <c r="E47" s="7"/>
      <c r="F47" s="7" t="s">
        <v>9507</v>
      </c>
      <c r="G47" s="239"/>
      <c r="H47" s="561">
        <v>1320000</v>
      </c>
      <c r="I47" s="561"/>
      <c r="J47" s="24">
        <f t="shared" si="5"/>
        <v>417139500</v>
      </c>
      <c r="K47" s="515"/>
      <c r="L47" s="254">
        <f t="shared" si="4"/>
        <v>1320000</v>
      </c>
      <c r="M47" s="562" t="s">
        <v>3619</v>
      </c>
      <c r="N47" s="563"/>
    </row>
    <row r="48" spans="1:14" s="564" customFormat="1" ht="25.5" x14ac:dyDescent="0.25">
      <c r="A48" s="561"/>
      <c r="B48" s="11">
        <v>2</v>
      </c>
      <c r="C48" s="517" t="s">
        <v>9553</v>
      </c>
      <c r="D48" s="608" t="s">
        <v>9287</v>
      </c>
      <c r="E48" s="7"/>
      <c r="F48" s="7" t="s">
        <v>9508</v>
      </c>
      <c r="G48" s="239"/>
      <c r="H48" s="561">
        <v>50000</v>
      </c>
      <c r="I48" s="561"/>
      <c r="J48" s="24">
        <f t="shared" si="5"/>
        <v>417189500</v>
      </c>
      <c r="K48" s="515"/>
      <c r="L48" s="254">
        <f t="shared" si="4"/>
        <v>50000</v>
      </c>
      <c r="M48" s="562" t="s">
        <v>3990</v>
      </c>
      <c r="N48" s="563"/>
    </row>
    <row r="49" spans="1:14" s="564" customFormat="1" ht="25.5" x14ac:dyDescent="0.25">
      <c r="A49" s="561"/>
      <c r="B49" s="11">
        <v>2</v>
      </c>
      <c r="C49" s="517" t="s">
        <v>9553</v>
      </c>
      <c r="D49" s="608" t="s">
        <v>9287</v>
      </c>
      <c r="E49" s="7"/>
      <c r="F49" s="7" t="s">
        <v>9509</v>
      </c>
      <c r="G49" s="239"/>
      <c r="H49" s="561">
        <v>450000</v>
      </c>
      <c r="I49" s="561"/>
      <c r="J49" s="24">
        <f t="shared" si="5"/>
        <v>417639500</v>
      </c>
      <c r="K49" s="515"/>
      <c r="L49" s="254">
        <f t="shared" si="4"/>
        <v>450000</v>
      </c>
      <c r="M49" s="562" t="s">
        <v>3990</v>
      </c>
      <c r="N49" s="563"/>
    </row>
    <row r="50" spans="1:14" s="564" customFormat="1" ht="25.5" x14ac:dyDescent="0.25">
      <c r="A50" s="561"/>
      <c r="B50" s="11">
        <v>2</v>
      </c>
      <c r="C50" s="517" t="s">
        <v>9554</v>
      </c>
      <c r="D50" s="608" t="s">
        <v>7468</v>
      </c>
      <c r="E50" s="95"/>
      <c r="F50" s="7" t="s">
        <v>9510</v>
      </c>
      <c r="G50" s="465"/>
      <c r="H50" s="561">
        <v>1000000</v>
      </c>
      <c r="I50" s="565"/>
      <c r="J50" s="24">
        <f t="shared" si="5"/>
        <v>418639500</v>
      </c>
      <c r="K50" s="515"/>
      <c r="L50" s="254">
        <f t="shared" si="4"/>
        <v>1000000</v>
      </c>
      <c r="M50" s="562" t="s">
        <v>2796</v>
      </c>
      <c r="N50" s="563"/>
    </row>
    <row r="51" spans="1:14" s="564" customFormat="1" ht="25.5" x14ac:dyDescent="0.25">
      <c r="A51" s="561"/>
      <c r="B51" s="11">
        <v>2</v>
      </c>
      <c r="C51" s="517" t="s">
        <v>9555</v>
      </c>
      <c r="D51" s="608" t="s">
        <v>9287</v>
      </c>
      <c r="E51" s="7"/>
      <c r="F51" s="7" t="s">
        <v>9511</v>
      </c>
      <c r="G51" s="239"/>
      <c r="H51" s="561">
        <v>800000</v>
      </c>
      <c r="I51" s="561"/>
      <c r="J51" s="24">
        <f t="shared" si="5"/>
        <v>419439500</v>
      </c>
      <c r="K51" s="515"/>
      <c r="L51" s="254">
        <f t="shared" si="4"/>
        <v>800000</v>
      </c>
      <c r="M51" s="562" t="s">
        <v>4887</v>
      </c>
      <c r="N51" s="563"/>
    </row>
    <row r="52" spans="1:14" s="564" customFormat="1" ht="25.5" x14ac:dyDescent="0.25">
      <c r="A52" s="561"/>
      <c r="B52" s="11">
        <v>2</v>
      </c>
      <c r="C52" s="517" t="s">
        <v>9556</v>
      </c>
      <c r="D52" s="608" t="s">
        <v>1227</v>
      </c>
      <c r="E52" s="7"/>
      <c r="F52" s="7" t="s">
        <v>9512</v>
      </c>
      <c r="G52" s="239"/>
      <c r="H52" s="561">
        <v>700000</v>
      </c>
      <c r="I52" s="561"/>
      <c r="J52" s="24">
        <f t="shared" si="5"/>
        <v>420139500</v>
      </c>
      <c r="K52" s="515"/>
      <c r="L52" s="254">
        <f t="shared" si="4"/>
        <v>700000</v>
      </c>
      <c r="M52" s="562" t="s">
        <v>9557</v>
      </c>
      <c r="N52" s="563"/>
    </row>
    <row r="53" spans="1:14" s="564" customFormat="1" ht="25.5" x14ac:dyDescent="0.25">
      <c r="A53" s="561"/>
      <c r="B53" s="11">
        <v>2</v>
      </c>
      <c r="C53" s="517" t="s">
        <v>9558</v>
      </c>
      <c r="D53" s="608" t="s">
        <v>1227</v>
      </c>
      <c r="E53" s="7"/>
      <c r="F53" s="7" t="s">
        <v>9513</v>
      </c>
      <c r="G53" s="239"/>
      <c r="H53" s="561">
        <v>825000</v>
      </c>
      <c r="I53" s="561"/>
      <c r="J53" s="24">
        <f t="shared" si="5"/>
        <v>420964500</v>
      </c>
      <c r="K53" s="515"/>
      <c r="L53" s="254">
        <f t="shared" si="4"/>
        <v>825000</v>
      </c>
      <c r="M53" s="562" t="s">
        <v>1540</v>
      </c>
      <c r="N53" s="563"/>
    </row>
    <row r="54" spans="1:14" s="564" customFormat="1" ht="25.5" x14ac:dyDescent="0.25">
      <c r="A54" s="561"/>
      <c r="B54" s="11">
        <v>2</v>
      </c>
      <c r="C54" s="517" t="s">
        <v>9559</v>
      </c>
      <c r="D54" s="608" t="s">
        <v>353</v>
      </c>
      <c r="E54" s="7"/>
      <c r="F54" s="7" t="s">
        <v>9514</v>
      </c>
      <c r="G54" s="239"/>
      <c r="H54" s="561">
        <v>1125000</v>
      </c>
      <c r="I54" s="561"/>
      <c r="J54" s="24">
        <f t="shared" si="5"/>
        <v>422089500</v>
      </c>
      <c r="K54" s="515"/>
      <c r="L54" s="254">
        <f t="shared" si="4"/>
        <v>1125000</v>
      </c>
      <c r="M54" s="562" t="s">
        <v>9560</v>
      </c>
      <c r="N54" s="563"/>
    </row>
    <row r="55" spans="1:14" s="564" customFormat="1" ht="25.5" x14ac:dyDescent="0.25">
      <c r="A55" s="561"/>
      <c r="B55" s="11">
        <v>2</v>
      </c>
      <c r="C55" s="517" t="s">
        <v>9561</v>
      </c>
      <c r="D55" s="608" t="s">
        <v>9287</v>
      </c>
      <c r="E55" s="7"/>
      <c r="F55" s="7" t="s">
        <v>9515</v>
      </c>
      <c r="G55" s="239"/>
      <c r="H55" s="561">
        <v>1300000</v>
      </c>
      <c r="I55" s="561"/>
      <c r="J55" s="24">
        <f t="shared" si="5"/>
        <v>423389500</v>
      </c>
      <c r="K55" s="515"/>
      <c r="L55" s="254">
        <f t="shared" si="4"/>
        <v>1300000</v>
      </c>
      <c r="M55" s="562" t="s">
        <v>488</v>
      </c>
      <c r="N55" s="563"/>
    </row>
    <row r="56" spans="1:14" s="564" customFormat="1" ht="25.5" x14ac:dyDescent="0.25">
      <c r="A56" s="561"/>
      <c r="B56" s="11">
        <v>2</v>
      </c>
      <c r="C56" s="517" t="s">
        <v>9562</v>
      </c>
      <c r="D56" s="608" t="s">
        <v>353</v>
      </c>
      <c r="E56" s="7"/>
      <c r="F56" s="7" t="s">
        <v>9516</v>
      </c>
      <c r="G56" s="239"/>
      <c r="H56" s="561">
        <v>1000000</v>
      </c>
      <c r="I56" s="561"/>
      <c r="J56" s="24">
        <f t="shared" si="5"/>
        <v>424389500</v>
      </c>
      <c r="K56" s="515"/>
      <c r="L56" s="254">
        <f t="shared" si="4"/>
        <v>1000000</v>
      </c>
      <c r="M56" s="562" t="s">
        <v>3467</v>
      </c>
      <c r="N56" s="563"/>
    </row>
    <row r="57" spans="1:14" s="564" customFormat="1" ht="25.5" x14ac:dyDescent="0.25">
      <c r="A57" s="561"/>
      <c r="B57" s="11">
        <v>2</v>
      </c>
      <c r="C57" s="517" t="s">
        <v>9563</v>
      </c>
      <c r="D57" s="607" t="s">
        <v>1227</v>
      </c>
      <c r="E57" s="95"/>
      <c r="F57" s="7" t="s">
        <v>9517</v>
      </c>
      <c r="G57" s="465"/>
      <c r="H57" s="561">
        <v>1500000</v>
      </c>
      <c r="I57" s="565"/>
      <c r="J57" s="24">
        <f t="shared" si="5"/>
        <v>425889500</v>
      </c>
      <c r="K57" s="515"/>
      <c r="L57" s="254">
        <f t="shared" si="4"/>
        <v>1500000</v>
      </c>
      <c r="M57" s="562" t="s">
        <v>3384</v>
      </c>
      <c r="N57" s="563"/>
    </row>
    <row r="58" spans="1:14" s="564" customFormat="1" ht="25.5" x14ac:dyDescent="0.25">
      <c r="A58" s="561"/>
      <c r="B58" s="11">
        <v>2</v>
      </c>
      <c r="C58" s="517" t="s">
        <v>9564</v>
      </c>
      <c r="D58" s="607" t="s">
        <v>9287</v>
      </c>
      <c r="E58" s="7"/>
      <c r="F58" s="7" t="s">
        <v>9518</v>
      </c>
      <c r="G58" s="239"/>
      <c r="H58" s="561">
        <v>500000</v>
      </c>
      <c r="I58" s="561"/>
      <c r="J58" s="24">
        <f t="shared" si="5"/>
        <v>426389500</v>
      </c>
      <c r="K58" s="515"/>
      <c r="L58" s="254">
        <f t="shared" si="4"/>
        <v>500000</v>
      </c>
      <c r="M58" s="562" t="s">
        <v>2640</v>
      </c>
      <c r="N58" s="563"/>
    </row>
    <row r="59" spans="1:14" s="564" customFormat="1" ht="25.5" x14ac:dyDescent="0.25">
      <c r="A59" s="561"/>
      <c r="B59" s="11">
        <v>4</v>
      </c>
      <c r="C59" s="517" t="s">
        <v>9565</v>
      </c>
      <c r="D59" s="607" t="s">
        <v>353</v>
      </c>
      <c r="E59" s="7"/>
      <c r="F59" s="7" t="s">
        <v>9519</v>
      </c>
      <c r="G59" s="239"/>
      <c r="H59" s="561">
        <v>650000</v>
      </c>
      <c r="I59" s="561"/>
      <c r="J59" s="24">
        <f t="shared" si="5"/>
        <v>427039500</v>
      </c>
      <c r="K59" s="515"/>
      <c r="L59" s="254">
        <f t="shared" si="4"/>
        <v>650000</v>
      </c>
      <c r="M59" s="562" t="s">
        <v>4904</v>
      </c>
      <c r="N59" s="563"/>
    </row>
    <row r="60" spans="1:14" s="564" customFormat="1" ht="25.5" x14ac:dyDescent="0.25">
      <c r="A60" s="561"/>
      <c r="B60" s="11">
        <v>4</v>
      </c>
      <c r="C60" s="517" t="s">
        <v>9565</v>
      </c>
      <c r="D60" s="607" t="s">
        <v>353</v>
      </c>
      <c r="E60" s="7"/>
      <c r="F60" s="7" t="s">
        <v>9520</v>
      </c>
      <c r="G60" s="239"/>
      <c r="H60" s="561">
        <v>50000</v>
      </c>
      <c r="I60" s="561"/>
      <c r="J60" s="24">
        <f t="shared" si="5"/>
        <v>427089500</v>
      </c>
      <c r="K60" s="515"/>
      <c r="L60" s="254">
        <f t="shared" si="4"/>
        <v>50000</v>
      </c>
      <c r="M60" s="562" t="s">
        <v>4904</v>
      </c>
      <c r="N60" s="563"/>
    </row>
    <row r="61" spans="1:14" s="564" customFormat="1" ht="25.5" x14ac:dyDescent="0.25">
      <c r="A61" s="561"/>
      <c r="B61" s="11">
        <v>4</v>
      </c>
      <c r="C61" s="517" t="s">
        <v>9566</v>
      </c>
      <c r="D61" s="607" t="s">
        <v>353</v>
      </c>
      <c r="E61" s="7"/>
      <c r="F61" s="7" t="s">
        <v>9521</v>
      </c>
      <c r="G61" s="239"/>
      <c r="H61" s="561">
        <v>4000000</v>
      </c>
      <c r="I61" s="561"/>
      <c r="J61" s="24">
        <f t="shared" si="5"/>
        <v>431089500</v>
      </c>
      <c r="K61" s="515"/>
      <c r="L61" s="254">
        <f t="shared" si="4"/>
        <v>4000000</v>
      </c>
      <c r="M61" s="562" t="s">
        <v>2823</v>
      </c>
      <c r="N61" s="563"/>
    </row>
    <row r="62" spans="1:14" s="564" customFormat="1" ht="25.5" x14ac:dyDescent="0.25">
      <c r="A62" s="561"/>
      <c r="B62" s="11">
        <v>4</v>
      </c>
      <c r="C62" s="517" t="s">
        <v>9567</v>
      </c>
      <c r="D62" s="607" t="s">
        <v>1227</v>
      </c>
      <c r="E62" s="7"/>
      <c r="F62" s="7" t="s">
        <v>9522</v>
      </c>
      <c r="G62" s="239"/>
      <c r="H62" s="561">
        <v>800000</v>
      </c>
      <c r="I62" s="561"/>
      <c r="J62" s="24">
        <f t="shared" si="5"/>
        <v>431889500</v>
      </c>
      <c r="K62" s="515"/>
      <c r="L62" s="254">
        <f t="shared" si="4"/>
        <v>800000</v>
      </c>
      <c r="M62" s="562" t="s">
        <v>4821</v>
      </c>
      <c r="N62" s="563"/>
    </row>
    <row r="63" spans="1:14" s="564" customFormat="1" ht="25.5" x14ac:dyDescent="0.25">
      <c r="A63" s="561"/>
      <c r="B63" s="11">
        <v>4</v>
      </c>
      <c r="C63" s="517" t="s">
        <v>9568</v>
      </c>
      <c r="D63" s="607" t="s">
        <v>1227</v>
      </c>
      <c r="E63" s="7"/>
      <c r="F63" s="7" t="s">
        <v>9523</v>
      </c>
      <c r="G63" s="239"/>
      <c r="H63" s="561">
        <v>2000000</v>
      </c>
      <c r="I63" s="561"/>
      <c r="J63" s="24">
        <f t="shared" si="5"/>
        <v>433889500</v>
      </c>
      <c r="K63" s="515"/>
      <c r="L63" s="254">
        <f t="shared" si="4"/>
        <v>2000000</v>
      </c>
      <c r="M63" s="562" t="s">
        <v>4970</v>
      </c>
      <c r="N63" s="563"/>
    </row>
    <row r="64" spans="1:14" s="564" customFormat="1" ht="25.5" x14ac:dyDescent="0.25">
      <c r="A64" s="561"/>
      <c r="B64" s="11">
        <v>4</v>
      </c>
      <c r="C64" s="517" t="s">
        <v>9569</v>
      </c>
      <c r="D64" s="607" t="s">
        <v>9287</v>
      </c>
      <c r="E64" s="7"/>
      <c r="F64" s="7" t="s">
        <v>9524</v>
      </c>
      <c r="G64" s="239"/>
      <c r="H64" s="561">
        <v>1000000</v>
      </c>
      <c r="I64" s="561"/>
      <c r="J64" s="24">
        <f t="shared" si="5"/>
        <v>434889500</v>
      </c>
      <c r="K64" s="515"/>
      <c r="L64" s="254">
        <f t="shared" si="4"/>
        <v>1000000</v>
      </c>
      <c r="M64" s="562" t="s">
        <v>1944</v>
      </c>
      <c r="N64" s="563"/>
    </row>
    <row r="65" spans="1:14" s="564" customFormat="1" ht="25.5" x14ac:dyDescent="0.25">
      <c r="A65" s="561"/>
      <c r="B65" s="11">
        <v>4</v>
      </c>
      <c r="C65" s="517" t="s">
        <v>9570</v>
      </c>
      <c r="D65" s="607" t="s">
        <v>9287</v>
      </c>
      <c r="E65" s="7"/>
      <c r="F65" s="7" t="s">
        <v>9525</v>
      </c>
      <c r="G65" s="239"/>
      <c r="H65" s="561">
        <v>400000</v>
      </c>
      <c r="I65" s="561"/>
      <c r="J65" s="24">
        <f t="shared" si="5"/>
        <v>435289500</v>
      </c>
      <c r="K65" s="515"/>
      <c r="L65" s="254">
        <f t="shared" si="4"/>
        <v>400000</v>
      </c>
      <c r="M65" s="562" t="s">
        <v>290</v>
      </c>
      <c r="N65" s="563"/>
    </row>
    <row r="66" spans="1:14" s="564" customFormat="1" ht="25.5" x14ac:dyDescent="0.25">
      <c r="A66" s="561"/>
      <c r="B66" s="11">
        <v>4</v>
      </c>
      <c r="C66" s="517" t="s">
        <v>9571</v>
      </c>
      <c r="D66" s="607" t="s">
        <v>9287</v>
      </c>
      <c r="E66" s="7"/>
      <c r="F66" s="7" t="s">
        <v>9526</v>
      </c>
      <c r="G66" s="239"/>
      <c r="H66" s="561">
        <v>800000</v>
      </c>
      <c r="I66" s="561"/>
      <c r="J66" s="24">
        <f t="shared" si="5"/>
        <v>436089500</v>
      </c>
      <c r="K66" s="515"/>
      <c r="L66" s="254">
        <f t="shared" si="4"/>
        <v>800000</v>
      </c>
      <c r="M66" s="562" t="s">
        <v>1751</v>
      </c>
      <c r="N66" s="563"/>
    </row>
    <row r="67" spans="1:14" s="564" customFormat="1" ht="25.5" x14ac:dyDescent="0.25">
      <c r="A67" s="561"/>
      <c r="B67" s="11">
        <v>4</v>
      </c>
      <c r="C67" s="517" t="s">
        <v>9572</v>
      </c>
      <c r="D67" s="607" t="s">
        <v>9287</v>
      </c>
      <c r="E67" s="7"/>
      <c r="F67" s="7" t="s">
        <v>9527</v>
      </c>
      <c r="G67" s="239"/>
      <c r="H67" s="561">
        <v>1600000</v>
      </c>
      <c r="I67" s="561"/>
      <c r="J67" s="24">
        <f t="shared" si="5"/>
        <v>437689500</v>
      </c>
      <c r="K67" s="515"/>
      <c r="L67" s="254">
        <f t="shared" si="4"/>
        <v>1600000</v>
      </c>
      <c r="M67" s="562" t="s">
        <v>9573</v>
      </c>
      <c r="N67" s="563"/>
    </row>
    <row r="68" spans="1:14" s="564" customFormat="1" ht="25.5" x14ac:dyDescent="0.25">
      <c r="A68" s="561"/>
      <c r="B68" s="11">
        <v>4</v>
      </c>
      <c r="C68" s="517" t="s">
        <v>9574</v>
      </c>
      <c r="D68" s="607" t="s">
        <v>9287</v>
      </c>
      <c r="E68" s="7"/>
      <c r="F68" s="7" t="s">
        <v>9528</v>
      </c>
      <c r="G68" s="239"/>
      <c r="H68" s="561">
        <v>1000000</v>
      </c>
      <c r="I68" s="561"/>
      <c r="J68" s="24">
        <f t="shared" si="5"/>
        <v>438689500</v>
      </c>
      <c r="K68" s="515"/>
      <c r="L68" s="254">
        <f t="shared" si="4"/>
        <v>1000000</v>
      </c>
      <c r="M68" s="562" t="s">
        <v>6224</v>
      </c>
      <c r="N68" s="563"/>
    </row>
    <row r="69" spans="1:14" s="564" customFormat="1" ht="25.5" x14ac:dyDescent="0.25">
      <c r="A69" s="561"/>
      <c r="B69" s="11">
        <v>4</v>
      </c>
      <c r="C69" s="517" t="s">
        <v>9572</v>
      </c>
      <c r="D69" s="607" t="s">
        <v>9287</v>
      </c>
      <c r="E69" s="7"/>
      <c r="F69" s="7" t="s">
        <v>9529</v>
      </c>
      <c r="G69" s="239"/>
      <c r="H69" s="561">
        <v>600000</v>
      </c>
      <c r="I69" s="561"/>
      <c r="J69" s="24">
        <f t="shared" si="5"/>
        <v>439289500</v>
      </c>
      <c r="K69" s="515"/>
      <c r="L69" s="254">
        <f t="shared" si="4"/>
        <v>600000</v>
      </c>
      <c r="M69" s="562" t="s">
        <v>9573</v>
      </c>
      <c r="N69" s="563"/>
    </row>
    <row r="70" spans="1:14" s="564" customFormat="1" ht="25.5" x14ac:dyDescent="0.25">
      <c r="A70" s="561"/>
      <c r="B70" s="11">
        <v>4</v>
      </c>
      <c r="C70" s="517" t="s">
        <v>9575</v>
      </c>
      <c r="D70" s="607" t="s">
        <v>9287</v>
      </c>
      <c r="E70" s="7"/>
      <c r="F70" s="7" t="s">
        <v>9530</v>
      </c>
      <c r="G70" s="239"/>
      <c r="H70" s="561">
        <v>100000</v>
      </c>
      <c r="I70" s="561"/>
      <c r="J70" s="24">
        <f t="shared" si="5"/>
        <v>439389500</v>
      </c>
      <c r="K70" s="515"/>
      <c r="L70" s="254">
        <f t="shared" si="4"/>
        <v>100000</v>
      </c>
      <c r="M70" s="562" t="s">
        <v>6215</v>
      </c>
      <c r="N70" s="563"/>
    </row>
    <row r="71" spans="1:14" s="564" customFormat="1" ht="25.5" x14ac:dyDescent="0.25">
      <c r="A71" s="561"/>
      <c r="B71" s="11">
        <v>4</v>
      </c>
      <c r="C71" s="517" t="s">
        <v>9576</v>
      </c>
      <c r="D71" s="607" t="s">
        <v>9287</v>
      </c>
      <c r="E71" s="7"/>
      <c r="F71" s="7" t="s">
        <v>9531</v>
      </c>
      <c r="G71" s="239"/>
      <c r="H71" s="561">
        <v>900000</v>
      </c>
      <c r="I71" s="561"/>
      <c r="J71" s="24">
        <f t="shared" si="5"/>
        <v>440289500</v>
      </c>
      <c r="K71" s="515"/>
      <c r="L71" s="254">
        <f t="shared" si="4"/>
        <v>900000</v>
      </c>
      <c r="M71" s="562" t="s">
        <v>2478</v>
      </c>
      <c r="N71" s="563"/>
    </row>
    <row r="72" spans="1:14" s="564" customFormat="1" ht="25.5" x14ac:dyDescent="0.25">
      <c r="A72" s="561"/>
      <c r="B72" s="11">
        <v>4</v>
      </c>
      <c r="C72" s="517" t="s">
        <v>9577</v>
      </c>
      <c r="D72" s="607" t="s">
        <v>9287</v>
      </c>
      <c r="E72" s="7"/>
      <c r="F72" s="7" t="s">
        <v>9532</v>
      </c>
      <c r="G72" s="239"/>
      <c r="H72" s="561">
        <v>800000</v>
      </c>
      <c r="I72" s="561"/>
      <c r="J72" s="24">
        <f t="shared" si="5"/>
        <v>441089500</v>
      </c>
      <c r="K72" s="515"/>
      <c r="L72" s="254">
        <f t="shared" si="4"/>
        <v>800000</v>
      </c>
      <c r="M72" s="562" t="s">
        <v>2421</v>
      </c>
      <c r="N72" s="563"/>
    </row>
    <row r="73" spans="1:14" s="564" customFormat="1" ht="25.5" x14ac:dyDescent="0.25">
      <c r="A73" s="561"/>
      <c r="B73" s="11">
        <v>4</v>
      </c>
      <c r="C73" s="517" t="s">
        <v>9578</v>
      </c>
      <c r="D73" s="607" t="s">
        <v>9287</v>
      </c>
      <c r="E73" s="7"/>
      <c r="F73" s="7" t="s">
        <v>9533</v>
      </c>
      <c r="G73" s="239"/>
      <c r="H73" s="561">
        <v>562500</v>
      </c>
      <c r="I73" s="561"/>
      <c r="J73" s="24">
        <f t="shared" si="5"/>
        <v>441652000</v>
      </c>
      <c r="K73" s="515"/>
      <c r="L73" s="254">
        <f t="shared" si="4"/>
        <v>562500</v>
      </c>
      <c r="M73" s="562" t="s">
        <v>258</v>
      </c>
      <c r="N73" s="563"/>
    </row>
    <row r="74" spans="1:14" s="564" customFormat="1" ht="25.5" x14ac:dyDescent="0.25">
      <c r="A74" s="561"/>
      <c r="B74" s="11">
        <v>4</v>
      </c>
      <c r="C74" s="517" t="s">
        <v>9579</v>
      </c>
      <c r="D74" s="607" t="s">
        <v>353</v>
      </c>
      <c r="E74" s="7"/>
      <c r="F74" s="7" t="s">
        <v>9534</v>
      </c>
      <c r="G74" s="239"/>
      <c r="H74" s="561">
        <v>2000000</v>
      </c>
      <c r="I74" s="561"/>
      <c r="J74" s="24">
        <f t="shared" si="5"/>
        <v>443652000</v>
      </c>
      <c r="K74" s="515"/>
      <c r="L74" s="254">
        <f t="shared" si="4"/>
        <v>2000000</v>
      </c>
      <c r="M74" s="562" t="s">
        <v>8950</v>
      </c>
      <c r="N74" s="563"/>
    </row>
    <row r="75" spans="1:14" s="564" customFormat="1" ht="25.5" x14ac:dyDescent="0.25">
      <c r="A75" s="561"/>
      <c r="B75" s="11">
        <v>4</v>
      </c>
      <c r="C75" s="517" t="s">
        <v>9580</v>
      </c>
      <c r="D75" s="607" t="s">
        <v>353</v>
      </c>
      <c r="E75" s="7"/>
      <c r="F75" s="7" t="s">
        <v>9535</v>
      </c>
      <c r="G75" s="239"/>
      <c r="H75" s="561">
        <v>2010000</v>
      </c>
      <c r="I75" s="561"/>
      <c r="J75" s="24">
        <f t="shared" si="5"/>
        <v>445662000</v>
      </c>
      <c r="K75" s="515"/>
      <c r="L75" s="254">
        <f t="shared" si="4"/>
        <v>2010000</v>
      </c>
      <c r="M75" s="562" t="s">
        <v>1480</v>
      </c>
      <c r="N75" s="563"/>
    </row>
    <row r="76" spans="1:14" s="564" customFormat="1" ht="25.5" x14ac:dyDescent="0.25">
      <c r="A76" s="561"/>
      <c r="B76" s="11">
        <v>4</v>
      </c>
      <c r="C76" s="514" t="s">
        <v>9581</v>
      </c>
      <c r="D76" s="607" t="s">
        <v>9287</v>
      </c>
      <c r="E76" s="7"/>
      <c r="F76" s="7" t="s">
        <v>9536</v>
      </c>
      <c r="G76" s="239"/>
      <c r="H76" s="561">
        <v>700000</v>
      </c>
      <c r="I76" s="561"/>
      <c r="J76" s="24">
        <f t="shared" si="5"/>
        <v>446362000</v>
      </c>
      <c r="K76" s="515"/>
      <c r="L76" s="254">
        <f t="shared" si="4"/>
        <v>700000</v>
      </c>
      <c r="M76" s="562" t="s">
        <v>3397</v>
      </c>
      <c r="N76" s="563"/>
    </row>
    <row r="77" spans="1:14" s="564" customFormat="1" ht="25.5" x14ac:dyDescent="0.25">
      <c r="A77" s="561"/>
      <c r="B77" s="11">
        <v>4</v>
      </c>
      <c r="C77" s="514" t="s">
        <v>9582</v>
      </c>
      <c r="D77" s="607" t="s">
        <v>9287</v>
      </c>
      <c r="E77" s="95"/>
      <c r="F77" s="7" t="s">
        <v>9537</v>
      </c>
      <c r="G77" s="465"/>
      <c r="H77" s="561">
        <v>500000</v>
      </c>
      <c r="I77" s="565"/>
      <c r="J77" s="24">
        <f t="shared" si="5"/>
        <v>446862000</v>
      </c>
      <c r="K77" s="515"/>
      <c r="L77" s="254">
        <f t="shared" si="4"/>
        <v>500000</v>
      </c>
      <c r="M77" s="562" t="s">
        <v>2960</v>
      </c>
      <c r="N77" s="563"/>
    </row>
    <row r="78" spans="1:14" s="564" customFormat="1" ht="25.5" x14ac:dyDescent="0.25">
      <c r="A78" s="561"/>
      <c r="B78" s="11">
        <v>4</v>
      </c>
      <c r="C78" s="517" t="s">
        <v>9583</v>
      </c>
      <c r="D78" s="607" t="s">
        <v>1227</v>
      </c>
      <c r="E78" s="7"/>
      <c r="F78" s="7" t="s">
        <v>9538</v>
      </c>
      <c r="G78" s="239"/>
      <c r="H78" s="561">
        <v>2000000</v>
      </c>
      <c r="I78" s="561"/>
      <c r="J78" s="24">
        <f t="shared" si="5"/>
        <v>448862000</v>
      </c>
      <c r="K78" s="515"/>
      <c r="L78" s="254">
        <f t="shared" si="4"/>
        <v>2000000</v>
      </c>
      <c r="M78" s="562" t="s">
        <v>3856</v>
      </c>
      <c r="N78" s="563"/>
    </row>
    <row r="79" spans="1:14" s="564" customFormat="1" ht="25.5" x14ac:dyDescent="0.25">
      <c r="A79" s="561"/>
      <c r="B79" s="11">
        <v>4</v>
      </c>
      <c r="C79" s="517" t="s">
        <v>9584</v>
      </c>
      <c r="D79" s="607" t="s">
        <v>353</v>
      </c>
      <c r="E79" s="7"/>
      <c r="F79" s="7" t="s">
        <v>9539</v>
      </c>
      <c r="G79" s="239"/>
      <c r="H79" s="561">
        <v>1500000</v>
      </c>
      <c r="I79" s="561"/>
      <c r="J79" s="24">
        <f t="shared" si="5"/>
        <v>450362000</v>
      </c>
      <c r="K79" s="515"/>
      <c r="L79" s="254">
        <f t="shared" si="4"/>
        <v>1500000</v>
      </c>
      <c r="M79" s="562" t="s">
        <v>4561</v>
      </c>
      <c r="N79" s="563"/>
    </row>
    <row r="80" spans="1:14" s="564" customFormat="1" ht="25.5" x14ac:dyDescent="0.25">
      <c r="A80" s="561"/>
      <c r="B80" s="11">
        <v>4</v>
      </c>
      <c r="C80" s="517" t="s">
        <v>9585</v>
      </c>
      <c r="D80" s="607" t="s">
        <v>9385</v>
      </c>
      <c r="E80" s="7"/>
      <c r="F80" s="7" t="s">
        <v>9540</v>
      </c>
      <c r="G80" s="239"/>
      <c r="H80" s="561">
        <v>500000</v>
      </c>
      <c r="I80" s="561"/>
      <c r="J80" s="24">
        <f t="shared" si="5"/>
        <v>450862000</v>
      </c>
      <c r="K80" s="515"/>
      <c r="L80" s="254">
        <f t="shared" si="4"/>
        <v>500000</v>
      </c>
      <c r="M80" s="562" t="s">
        <v>2450</v>
      </c>
      <c r="N80" s="563"/>
    </row>
    <row r="81" spans="1:14" s="564" customFormat="1" ht="25.5" x14ac:dyDescent="0.25">
      <c r="A81" s="561"/>
      <c r="B81" s="11">
        <v>4</v>
      </c>
      <c r="C81" s="517" t="s">
        <v>9586</v>
      </c>
      <c r="D81" s="607" t="s">
        <v>6082</v>
      </c>
      <c r="E81" s="7"/>
      <c r="F81" s="7" t="s">
        <v>9541</v>
      </c>
      <c r="G81" s="239"/>
      <c r="H81" s="561">
        <v>3000000</v>
      </c>
      <c r="I81" s="561"/>
      <c r="J81" s="24">
        <f t="shared" si="5"/>
        <v>453862000</v>
      </c>
      <c r="K81" s="515"/>
      <c r="L81" s="254">
        <f t="shared" si="4"/>
        <v>3000000</v>
      </c>
      <c r="M81" s="562" t="s">
        <v>3471</v>
      </c>
      <c r="N81" s="563"/>
    </row>
    <row r="82" spans="1:14" s="564" customFormat="1" ht="25.5" x14ac:dyDescent="0.25">
      <c r="A82" s="561"/>
      <c r="B82" s="11">
        <v>4</v>
      </c>
      <c r="C82" s="517" t="s">
        <v>9587</v>
      </c>
      <c r="D82" s="607" t="s">
        <v>5931</v>
      </c>
      <c r="E82" s="7"/>
      <c r="F82" s="7" t="s">
        <v>9542</v>
      </c>
      <c r="G82" s="239"/>
      <c r="H82" s="561">
        <v>4000000</v>
      </c>
      <c r="I82" s="561"/>
      <c r="J82" s="24">
        <f t="shared" si="5"/>
        <v>457862000</v>
      </c>
      <c r="K82" s="515"/>
      <c r="L82" s="254">
        <f t="shared" si="4"/>
        <v>4000000</v>
      </c>
      <c r="M82" s="562" t="s">
        <v>9588</v>
      </c>
      <c r="N82" s="563"/>
    </row>
    <row r="83" spans="1:14" s="564" customFormat="1" ht="25.5" x14ac:dyDescent="0.25">
      <c r="A83" s="561"/>
      <c r="B83" s="11">
        <v>4</v>
      </c>
      <c r="C83" s="517" t="s">
        <v>8630</v>
      </c>
      <c r="D83" s="607" t="s">
        <v>1244</v>
      </c>
      <c r="E83" s="7"/>
      <c r="F83" s="7" t="s">
        <v>9543</v>
      </c>
      <c r="G83" s="239"/>
      <c r="H83" s="561">
        <v>800000</v>
      </c>
      <c r="I83" s="561"/>
      <c r="J83" s="24">
        <f t="shared" si="5"/>
        <v>458662000</v>
      </c>
      <c r="K83" s="515"/>
      <c r="L83" s="254">
        <f t="shared" si="4"/>
        <v>800000</v>
      </c>
      <c r="M83" s="562" t="s">
        <v>3621</v>
      </c>
      <c r="N83" s="563"/>
    </row>
    <row r="84" spans="1:14" s="564" customFormat="1" ht="25.5" x14ac:dyDescent="0.25">
      <c r="A84" s="561"/>
      <c r="B84" s="11">
        <v>4</v>
      </c>
      <c r="C84" s="517" t="s">
        <v>8852</v>
      </c>
      <c r="D84" s="607" t="s">
        <v>1244</v>
      </c>
      <c r="E84" s="7"/>
      <c r="F84" s="7" t="s">
        <v>9544</v>
      </c>
      <c r="G84" s="239"/>
      <c r="H84" s="561">
        <v>800000</v>
      </c>
      <c r="I84" s="561"/>
      <c r="J84" s="24">
        <f t="shared" si="5"/>
        <v>459462000</v>
      </c>
      <c r="K84" s="515"/>
      <c r="L84" s="254">
        <f t="shared" si="4"/>
        <v>800000</v>
      </c>
      <c r="M84" s="562" t="s">
        <v>1599</v>
      </c>
      <c r="N84" s="563"/>
    </row>
    <row r="85" spans="1:14" s="564" customFormat="1" ht="25.5" x14ac:dyDescent="0.25">
      <c r="A85" s="561"/>
      <c r="B85" s="11">
        <v>4</v>
      </c>
      <c r="C85" s="517" t="s">
        <v>9598</v>
      </c>
      <c r="D85" s="607" t="s">
        <v>1244</v>
      </c>
      <c r="E85" s="7"/>
      <c r="F85" s="7" t="s">
        <v>9545</v>
      </c>
      <c r="G85" s="239"/>
      <c r="H85" s="561">
        <v>900000</v>
      </c>
      <c r="I85" s="561"/>
      <c r="J85" s="24">
        <f t="shared" si="5"/>
        <v>460362000</v>
      </c>
      <c r="K85" s="515"/>
      <c r="L85" s="254">
        <f t="shared" si="4"/>
        <v>900000</v>
      </c>
      <c r="M85" s="562" t="s">
        <v>3188</v>
      </c>
      <c r="N85" s="563"/>
    </row>
    <row r="86" spans="1:14" s="564" customFormat="1" ht="25.5" x14ac:dyDescent="0.25">
      <c r="A86" s="561"/>
      <c r="B86" s="11">
        <v>4</v>
      </c>
      <c r="C86" s="517" t="s">
        <v>9599</v>
      </c>
      <c r="D86" s="607" t="s">
        <v>1244</v>
      </c>
      <c r="E86" s="7"/>
      <c r="F86" s="7" t="s">
        <v>9546</v>
      </c>
      <c r="G86" s="239"/>
      <c r="H86" s="561">
        <v>800000</v>
      </c>
      <c r="I86" s="561"/>
      <c r="J86" s="24">
        <f t="shared" si="5"/>
        <v>461162000</v>
      </c>
      <c r="K86" s="515"/>
      <c r="L86" s="254">
        <f t="shared" si="4"/>
        <v>800000</v>
      </c>
      <c r="M86" s="562" t="s">
        <v>1160</v>
      </c>
      <c r="N86" s="563"/>
    </row>
    <row r="87" spans="1:14" s="564" customFormat="1" ht="25.5" x14ac:dyDescent="0.25">
      <c r="A87" s="561"/>
      <c r="B87" s="11">
        <v>4</v>
      </c>
      <c r="C87" s="517" t="s">
        <v>9600</v>
      </c>
      <c r="D87" s="607" t="s">
        <v>4490</v>
      </c>
      <c r="E87" s="95"/>
      <c r="F87" s="7" t="s">
        <v>9547</v>
      </c>
      <c r="G87" s="465"/>
      <c r="H87" s="561">
        <v>800000</v>
      </c>
      <c r="I87" s="565"/>
      <c r="J87" s="24">
        <f t="shared" si="5"/>
        <v>461962000</v>
      </c>
      <c r="K87" s="515"/>
      <c r="L87" s="254">
        <f t="shared" si="4"/>
        <v>800000</v>
      </c>
      <c r="M87" s="562" t="s">
        <v>9601</v>
      </c>
      <c r="N87" s="563"/>
    </row>
    <row r="88" spans="1:14" s="564" customFormat="1" ht="25.5" x14ac:dyDescent="0.25">
      <c r="A88" s="561"/>
      <c r="B88" s="11">
        <v>4</v>
      </c>
      <c r="C88" s="517" t="s">
        <v>9602</v>
      </c>
      <c r="D88" s="607" t="s">
        <v>1594</v>
      </c>
      <c r="E88" s="95"/>
      <c r="F88" s="7" t="s">
        <v>9589</v>
      </c>
      <c r="G88" s="465"/>
      <c r="H88" s="561">
        <v>900000</v>
      </c>
      <c r="I88" s="565"/>
      <c r="J88" s="24">
        <f t="shared" si="5"/>
        <v>462862000</v>
      </c>
      <c r="K88" s="515"/>
      <c r="L88" s="254">
        <f t="shared" si="4"/>
        <v>900000</v>
      </c>
      <c r="M88" s="562" t="s">
        <v>2965</v>
      </c>
      <c r="N88" s="563"/>
    </row>
    <row r="89" spans="1:14" s="564" customFormat="1" ht="25.5" x14ac:dyDescent="0.25">
      <c r="A89" s="561"/>
      <c r="B89" s="11">
        <v>4</v>
      </c>
      <c r="C89" s="517" t="s">
        <v>9603</v>
      </c>
      <c r="D89" s="607" t="s">
        <v>6082</v>
      </c>
      <c r="E89" s="95"/>
      <c r="F89" s="7" t="s">
        <v>9590</v>
      </c>
      <c r="G89" s="465"/>
      <c r="H89" s="561">
        <v>900000</v>
      </c>
      <c r="I89" s="565"/>
      <c r="J89" s="24">
        <f t="shared" si="5"/>
        <v>463762000</v>
      </c>
      <c r="K89" s="515"/>
      <c r="L89" s="254">
        <f t="shared" si="4"/>
        <v>900000</v>
      </c>
      <c r="M89" s="562" t="s">
        <v>9604</v>
      </c>
      <c r="N89" s="563"/>
    </row>
    <row r="90" spans="1:14" s="564" customFormat="1" ht="25.5" x14ac:dyDescent="0.25">
      <c r="A90" s="561"/>
      <c r="B90" s="11">
        <v>4</v>
      </c>
      <c r="C90" s="517" t="s">
        <v>8497</v>
      </c>
      <c r="D90" s="607" t="s">
        <v>4490</v>
      </c>
      <c r="E90" s="95"/>
      <c r="F90" s="7" t="s">
        <v>9591</v>
      </c>
      <c r="G90" s="465"/>
      <c r="H90" s="561">
        <v>950000</v>
      </c>
      <c r="I90" s="565"/>
      <c r="J90" s="24">
        <f t="shared" si="5"/>
        <v>464712000</v>
      </c>
      <c r="K90" s="515"/>
      <c r="L90" s="254">
        <f t="shared" si="4"/>
        <v>950000</v>
      </c>
      <c r="M90" s="562" t="s">
        <v>8498</v>
      </c>
      <c r="N90" s="563"/>
    </row>
    <row r="91" spans="1:14" s="564" customFormat="1" ht="25.5" x14ac:dyDescent="0.25">
      <c r="A91" s="561"/>
      <c r="B91" s="11">
        <v>4</v>
      </c>
      <c r="C91" s="517" t="s">
        <v>9605</v>
      </c>
      <c r="D91" s="607" t="s">
        <v>5931</v>
      </c>
      <c r="E91" s="7"/>
      <c r="F91" s="7" t="s">
        <v>9592</v>
      </c>
      <c r="G91" s="239"/>
      <c r="H91" s="561">
        <v>2850000</v>
      </c>
      <c r="I91" s="561"/>
      <c r="J91" s="24">
        <f t="shared" si="5"/>
        <v>467562000</v>
      </c>
      <c r="K91" s="515"/>
      <c r="L91" s="254">
        <f t="shared" si="4"/>
        <v>2850000</v>
      </c>
      <c r="M91" s="562" t="s">
        <v>7438</v>
      </c>
      <c r="N91" s="563"/>
    </row>
    <row r="92" spans="1:14" s="564" customFormat="1" ht="25.5" x14ac:dyDescent="0.25">
      <c r="A92" s="561"/>
      <c r="B92" s="11">
        <v>4</v>
      </c>
      <c r="C92" s="517" t="s">
        <v>9606</v>
      </c>
      <c r="D92" s="607" t="s">
        <v>5931</v>
      </c>
      <c r="E92" s="7"/>
      <c r="F92" s="7" t="s">
        <v>9593</v>
      </c>
      <c r="G92" s="239"/>
      <c r="H92" s="561">
        <v>950000</v>
      </c>
      <c r="I92" s="561"/>
      <c r="J92" s="24">
        <f t="shared" si="5"/>
        <v>468512000</v>
      </c>
      <c r="K92" s="515"/>
      <c r="L92" s="254">
        <f t="shared" si="4"/>
        <v>950000</v>
      </c>
      <c r="M92" s="562" t="s">
        <v>2684</v>
      </c>
      <c r="N92" s="563"/>
    </row>
    <row r="93" spans="1:14" s="564" customFormat="1" ht="25.5" x14ac:dyDescent="0.25">
      <c r="A93" s="561"/>
      <c r="B93" s="11">
        <v>4</v>
      </c>
      <c r="C93" s="517" t="s">
        <v>9607</v>
      </c>
      <c r="D93" s="607" t="s">
        <v>9385</v>
      </c>
      <c r="E93" s="7"/>
      <c r="F93" s="7" t="s">
        <v>9594</v>
      </c>
      <c r="G93" s="239"/>
      <c r="H93" s="561">
        <v>1800000</v>
      </c>
      <c r="I93" s="561"/>
      <c r="J93" s="24">
        <f t="shared" si="5"/>
        <v>470312000</v>
      </c>
      <c r="K93" s="515"/>
      <c r="L93" s="254">
        <f t="shared" si="4"/>
        <v>1800000</v>
      </c>
      <c r="M93" s="562" t="s">
        <v>2857</v>
      </c>
      <c r="N93" s="563"/>
    </row>
    <row r="94" spans="1:14" s="564" customFormat="1" ht="25.5" x14ac:dyDescent="0.25">
      <c r="A94" s="561"/>
      <c r="B94" s="11">
        <v>4</v>
      </c>
      <c r="C94" s="517" t="s">
        <v>9608</v>
      </c>
      <c r="D94" s="607" t="s">
        <v>5931</v>
      </c>
      <c r="E94" s="7"/>
      <c r="F94" s="7" t="s">
        <v>9595</v>
      </c>
      <c r="G94" s="239"/>
      <c r="H94" s="561">
        <v>950000</v>
      </c>
      <c r="I94" s="561"/>
      <c r="J94" s="24">
        <f t="shared" si="5"/>
        <v>471262000</v>
      </c>
      <c r="K94" s="515"/>
      <c r="L94" s="254">
        <f t="shared" si="4"/>
        <v>950000</v>
      </c>
      <c r="M94" s="562" t="s">
        <v>7179</v>
      </c>
      <c r="N94" s="563"/>
    </row>
    <row r="95" spans="1:14" s="564" customFormat="1" ht="25.5" x14ac:dyDescent="0.25">
      <c r="A95" s="561"/>
      <c r="B95" s="11">
        <v>4</v>
      </c>
      <c r="C95" s="517" t="s">
        <v>9609</v>
      </c>
      <c r="D95" s="607" t="s">
        <v>6084</v>
      </c>
      <c r="E95" s="7"/>
      <c r="F95" s="7" t="s">
        <v>9596</v>
      </c>
      <c r="G95" s="239"/>
      <c r="H95" s="561">
        <v>1000000</v>
      </c>
      <c r="I95" s="561"/>
      <c r="J95" s="24">
        <f t="shared" si="5"/>
        <v>472262000</v>
      </c>
      <c r="K95" s="515"/>
      <c r="L95" s="254">
        <f t="shared" si="4"/>
        <v>1000000</v>
      </c>
      <c r="M95" s="562" t="s">
        <v>9610</v>
      </c>
      <c r="N95" s="563"/>
    </row>
    <row r="96" spans="1:14" s="564" customFormat="1" ht="25.5" x14ac:dyDescent="0.25">
      <c r="A96" s="561"/>
      <c r="B96" s="11">
        <v>4</v>
      </c>
      <c r="C96" s="517" t="s">
        <v>9611</v>
      </c>
      <c r="D96" s="607" t="s">
        <v>7000</v>
      </c>
      <c r="E96" s="7"/>
      <c r="F96" s="7" t="s">
        <v>9597</v>
      </c>
      <c r="G96" s="239"/>
      <c r="H96" s="561">
        <v>1000000</v>
      </c>
      <c r="I96" s="561"/>
      <c r="J96" s="24">
        <f t="shared" si="5"/>
        <v>473262000</v>
      </c>
      <c r="K96" s="515"/>
      <c r="L96" s="254">
        <f t="shared" si="4"/>
        <v>1000000</v>
      </c>
      <c r="M96" s="562" t="s">
        <v>4507</v>
      </c>
      <c r="N96" s="563"/>
    </row>
    <row r="97" spans="1:14" s="564" customFormat="1" ht="25.5" x14ac:dyDescent="0.25">
      <c r="A97" s="561"/>
      <c r="B97" s="465">
        <v>4</v>
      </c>
      <c r="C97" s="516" t="s">
        <v>9615</v>
      </c>
      <c r="D97" s="606"/>
      <c r="E97" s="95"/>
      <c r="F97" s="95" t="s">
        <v>9612</v>
      </c>
      <c r="G97" s="465"/>
      <c r="H97" s="565"/>
      <c r="I97" s="565">
        <v>32000</v>
      </c>
      <c r="J97" s="24">
        <f>+J96-I97</f>
        <v>473230000</v>
      </c>
      <c r="K97" s="515"/>
      <c r="L97" s="254">
        <f>-I97</f>
        <v>-32000</v>
      </c>
      <c r="M97" s="562" t="s">
        <v>518</v>
      </c>
      <c r="N97" s="563"/>
    </row>
    <row r="98" spans="1:14" s="564" customFormat="1" ht="25.5" x14ac:dyDescent="0.25">
      <c r="A98" s="561"/>
      <c r="B98" s="465">
        <v>5</v>
      </c>
      <c r="C98" s="516" t="s">
        <v>9616</v>
      </c>
      <c r="D98" s="606"/>
      <c r="E98" s="95"/>
      <c r="F98" s="95" t="s">
        <v>9613</v>
      </c>
      <c r="G98" s="465"/>
      <c r="H98" s="370"/>
      <c r="I98" s="565">
        <v>240000</v>
      </c>
      <c r="J98" s="24">
        <f>+J97-I98</f>
        <v>472990000</v>
      </c>
      <c r="K98" s="515"/>
      <c r="L98" s="254">
        <f>-I98</f>
        <v>-240000</v>
      </c>
      <c r="M98" s="562" t="s">
        <v>2703</v>
      </c>
      <c r="N98" s="563"/>
    </row>
    <row r="99" spans="1:14" s="564" customFormat="1" ht="38.25" x14ac:dyDescent="0.25">
      <c r="A99" s="561"/>
      <c r="B99" s="465">
        <v>5</v>
      </c>
      <c r="C99" s="516" t="s">
        <v>9617</v>
      </c>
      <c r="D99" s="606"/>
      <c r="E99" s="95"/>
      <c r="F99" s="95" t="s">
        <v>9614</v>
      </c>
      <c r="G99" s="465"/>
      <c r="H99" s="370"/>
      <c r="I99" s="565">
        <v>35296000</v>
      </c>
      <c r="J99" s="24">
        <f>+J98-I99</f>
        <v>437694000</v>
      </c>
      <c r="K99" s="515"/>
      <c r="L99" s="254">
        <f>-I99</f>
        <v>-35296000</v>
      </c>
      <c r="M99" s="562" t="s">
        <v>141</v>
      </c>
      <c r="N99" s="563"/>
    </row>
    <row r="100" spans="1:14" s="564" customFormat="1" ht="38.25" x14ac:dyDescent="0.25">
      <c r="A100" s="561"/>
      <c r="B100" s="465">
        <v>5</v>
      </c>
      <c r="C100" s="516" t="s">
        <v>9620</v>
      </c>
      <c r="D100" s="606"/>
      <c r="E100" s="95"/>
      <c r="F100" s="95" t="s">
        <v>9618</v>
      </c>
      <c r="G100" s="465"/>
      <c r="H100" s="370"/>
      <c r="I100" s="565">
        <v>3268500</v>
      </c>
      <c r="J100" s="24">
        <f>+J99-I100</f>
        <v>434425500</v>
      </c>
      <c r="K100" s="515"/>
      <c r="L100" s="254">
        <f>-I100</f>
        <v>-3268500</v>
      </c>
      <c r="M100" s="562" t="s">
        <v>9621</v>
      </c>
      <c r="N100" s="563"/>
    </row>
    <row r="101" spans="1:14" s="564" customFormat="1" ht="25.5" x14ac:dyDescent="0.25">
      <c r="A101" s="561"/>
      <c r="B101" s="465">
        <v>5</v>
      </c>
      <c r="C101" s="516" t="s">
        <v>9622</v>
      </c>
      <c r="D101" s="606"/>
      <c r="E101" s="95"/>
      <c r="F101" s="95" t="s">
        <v>9619</v>
      </c>
      <c r="G101" s="465"/>
      <c r="H101" s="370"/>
      <c r="I101" s="565">
        <v>820000</v>
      </c>
      <c r="J101" s="24">
        <f>+J100-I101</f>
        <v>433605500</v>
      </c>
      <c r="K101" s="515"/>
      <c r="L101" s="254">
        <f>-I101</f>
        <v>-820000</v>
      </c>
      <c r="M101" s="562" t="s">
        <v>1270</v>
      </c>
      <c r="N101" s="563"/>
    </row>
    <row r="102" spans="1:14" s="564" customFormat="1" ht="25.5" x14ac:dyDescent="0.25">
      <c r="A102" s="561"/>
      <c r="B102" s="239">
        <v>5</v>
      </c>
      <c r="C102" s="517" t="s">
        <v>9652</v>
      </c>
      <c r="D102" s="607" t="s">
        <v>6084</v>
      </c>
      <c r="E102" s="7"/>
      <c r="F102" s="7" t="s">
        <v>9623</v>
      </c>
      <c r="G102" s="239"/>
      <c r="H102" s="561">
        <v>1000000</v>
      </c>
      <c r="I102" s="561"/>
      <c r="J102" s="24">
        <f>+J101+H102</f>
        <v>434605500</v>
      </c>
      <c r="K102" s="515"/>
      <c r="L102" s="254">
        <f>+H102</f>
        <v>1000000</v>
      </c>
      <c r="M102" s="562" t="s">
        <v>5428</v>
      </c>
      <c r="N102" s="563"/>
    </row>
    <row r="103" spans="1:14" s="564" customFormat="1" ht="30" x14ac:dyDescent="0.25">
      <c r="A103" s="561"/>
      <c r="B103" s="239">
        <v>5</v>
      </c>
      <c r="C103" s="517" t="s">
        <v>9653</v>
      </c>
      <c r="D103" s="607" t="s">
        <v>3118</v>
      </c>
      <c r="E103" s="95"/>
      <c r="F103" s="7" t="s">
        <v>9624</v>
      </c>
      <c r="G103" s="465"/>
      <c r="H103" s="561">
        <v>5000000</v>
      </c>
      <c r="I103" s="565"/>
      <c r="J103" s="24">
        <f t="shared" ref="J103:J121" si="6">+J102+H103</f>
        <v>439605500</v>
      </c>
      <c r="K103" s="515"/>
      <c r="L103" s="254">
        <f t="shared" ref="L103:L121" si="7">+H103</f>
        <v>5000000</v>
      </c>
      <c r="M103" s="562" t="s">
        <v>4803</v>
      </c>
      <c r="N103" s="563"/>
    </row>
    <row r="104" spans="1:14" s="564" customFormat="1" ht="25.5" x14ac:dyDescent="0.25">
      <c r="A104" s="561"/>
      <c r="B104" s="239">
        <v>5</v>
      </c>
      <c r="C104" s="514" t="s">
        <v>9654</v>
      </c>
      <c r="D104" s="609" t="s">
        <v>4490</v>
      </c>
      <c r="E104" s="95"/>
      <c r="F104" s="7" t="s">
        <v>9625</v>
      </c>
      <c r="G104" s="465"/>
      <c r="H104" s="561">
        <v>1020000</v>
      </c>
      <c r="I104" s="565"/>
      <c r="J104" s="24">
        <f t="shared" si="6"/>
        <v>440625500</v>
      </c>
      <c r="K104" s="515"/>
      <c r="L104" s="254">
        <f t="shared" si="7"/>
        <v>1020000</v>
      </c>
      <c r="M104" s="562" t="s">
        <v>4566</v>
      </c>
      <c r="N104" s="563"/>
    </row>
    <row r="105" spans="1:14" s="564" customFormat="1" ht="25.5" x14ac:dyDescent="0.25">
      <c r="A105" s="561"/>
      <c r="B105" s="239">
        <v>5</v>
      </c>
      <c r="C105" s="514" t="s">
        <v>9655</v>
      </c>
      <c r="D105" s="609" t="s">
        <v>622</v>
      </c>
      <c r="E105" s="95"/>
      <c r="F105" s="7" t="s">
        <v>9626</v>
      </c>
      <c r="G105" s="465"/>
      <c r="H105" s="561">
        <v>1000000</v>
      </c>
      <c r="I105" s="565"/>
      <c r="J105" s="24">
        <f t="shared" si="6"/>
        <v>441625500</v>
      </c>
      <c r="K105" s="515"/>
      <c r="L105" s="254">
        <f t="shared" si="7"/>
        <v>1000000</v>
      </c>
      <c r="M105" s="562" t="s">
        <v>5857</v>
      </c>
      <c r="N105" s="563"/>
    </row>
    <row r="106" spans="1:14" s="564" customFormat="1" ht="25.5" x14ac:dyDescent="0.25">
      <c r="A106" s="561"/>
      <c r="B106" s="239">
        <v>5</v>
      </c>
      <c r="C106" s="514" t="s">
        <v>9656</v>
      </c>
      <c r="D106" s="609" t="s">
        <v>4490</v>
      </c>
      <c r="E106" s="95"/>
      <c r="F106" s="7" t="s">
        <v>9627</v>
      </c>
      <c r="G106" s="465"/>
      <c r="H106" s="561">
        <v>950000</v>
      </c>
      <c r="I106" s="565"/>
      <c r="J106" s="24">
        <f t="shared" si="6"/>
        <v>442575500</v>
      </c>
      <c r="K106" s="515"/>
      <c r="L106" s="254">
        <f t="shared" si="7"/>
        <v>950000</v>
      </c>
      <c r="M106" s="562" t="s">
        <v>4752</v>
      </c>
      <c r="N106" s="563"/>
    </row>
    <row r="107" spans="1:14" s="564" customFormat="1" ht="25.5" x14ac:dyDescent="0.25">
      <c r="A107" s="561"/>
      <c r="B107" s="239">
        <v>5</v>
      </c>
      <c r="C107" s="514" t="s">
        <v>9657</v>
      </c>
      <c r="D107" s="609" t="s">
        <v>2819</v>
      </c>
      <c r="E107" s="7"/>
      <c r="F107" s="7" t="s">
        <v>9628</v>
      </c>
      <c r="G107" s="239"/>
      <c r="H107" s="561">
        <v>2100000</v>
      </c>
      <c r="I107" s="561"/>
      <c r="J107" s="24">
        <f t="shared" si="6"/>
        <v>444675500</v>
      </c>
      <c r="K107" s="515"/>
      <c r="L107" s="254">
        <f t="shared" si="7"/>
        <v>2100000</v>
      </c>
      <c r="M107" s="562" t="s">
        <v>6597</v>
      </c>
      <c r="N107" s="563"/>
    </row>
    <row r="108" spans="1:14" s="564" customFormat="1" ht="25.5" x14ac:dyDescent="0.25">
      <c r="A108" s="561"/>
      <c r="B108" s="239">
        <v>5</v>
      </c>
      <c r="C108" s="514" t="s">
        <v>9658</v>
      </c>
      <c r="D108" s="609" t="s">
        <v>9287</v>
      </c>
      <c r="E108" s="7"/>
      <c r="F108" s="7" t="s">
        <v>9629</v>
      </c>
      <c r="G108" s="239"/>
      <c r="H108" s="561">
        <v>1600000</v>
      </c>
      <c r="I108" s="561"/>
      <c r="J108" s="24">
        <f t="shared" si="6"/>
        <v>446275500</v>
      </c>
      <c r="K108" s="515"/>
      <c r="L108" s="254">
        <f t="shared" si="7"/>
        <v>1600000</v>
      </c>
      <c r="M108" s="368" t="s">
        <v>9659</v>
      </c>
      <c r="N108" s="563"/>
    </row>
    <row r="109" spans="1:14" s="564" customFormat="1" ht="25.5" x14ac:dyDescent="0.25">
      <c r="A109" s="561"/>
      <c r="B109" s="239">
        <v>5</v>
      </c>
      <c r="C109" s="514" t="s">
        <v>9660</v>
      </c>
      <c r="D109" s="609" t="s">
        <v>1227</v>
      </c>
      <c r="E109" s="7"/>
      <c r="F109" s="7" t="s">
        <v>9630</v>
      </c>
      <c r="G109" s="239"/>
      <c r="H109" s="561">
        <v>1416000</v>
      </c>
      <c r="I109" s="561"/>
      <c r="J109" s="24">
        <f t="shared" si="6"/>
        <v>447691500</v>
      </c>
      <c r="K109" s="515"/>
      <c r="L109" s="254">
        <f t="shared" si="7"/>
        <v>1416000</v>
      </c>
      <c r="M109" s="368" t="s">
        <v>3542</v>
      </c>
      <c r="N109" s="563"/>
    </row>
    <row r="110" spans="1:14" s="564" customFormat="1" ht="25.5" x14ac:dyDescent="0.25">
      <c r="A110" s="561"/>
      <c r="B110" s="239">
        <v>5</v>
      </c>
      <c r="C110" s="514" t="s">
        <v>9661</v>
      </c>
      <c r="D110" s="609" t="s">
        <v>5931</v>
      </c>
      <c r="E110" s="7"/>
      <c r="F110" s="7" t="s">
        <v>9631</v>
      </c>
      <c r="G110" s="239"/>
      <c r="H110" s="561">
        <v>1000000</v>
      </c>
      <c r="I110" s="561"/>
      <c r="J110" s="24">
        <f t="shared" si="6"/>
        <v>448691500</v>
      </c>
      <c r="K110" s="515"/>
      <c r="L110" s="254">
        <f t="shared" si="7"/>
        <v>1000000</v>
      </c>
      <c r="M110" s="368" t="s">
        <v>1381</v>
      </c>
      <c r="N110" s="563"/>
    </row>
    <row r="111" spans="1:14" s="564" customFormat="1" ht="25.5" x14ac:dyDescent="0.25">
      <c r="A111" s="561"/>
      <c r="B111" s="239">
        <v>5</v>
      </c>
      <c r="C111" s="514" t="s">
        <v>9662</v>
      </c>
      <c r="D111" s="609" t="s">
        <v>7000</v>
      </c>
      <c r="E111" s="7"/>
      <c r="F111" s="7" t="s">
        <v>9632</v>
      </c>
      <c r="G111" s="239"/>
      <c r="H111" s="561">
        <v>1000000</v>
      </c>
      <c r="I111" s="561"/>
      <c r="J111" s="24">
        <f t="shared" si="6"/>
        <v>449691500</v>
      </c>
      <c r="K111" s="515"/>
      <c r="L111" s="254">
        <f t="shared" si="7"/>
        <v>1000000</v>
      </c>
      <c r="M111" s="368" t="s">
        <v>2878</v>
      </c>
      <c r="N111" s="563"/>
    </row>
    <row r="112" spans="1:14" s="564" customFormat="1" ht="25.5" x14ac:dyDescent="0.25">
      <c r="A112" s="561"/>
      <c r="B112" s="239">
        <v>5</v>
      </c>
      <c r="C112" s="514" t="s">
        <v>9663</v>
      </c>
      <c r="D112" s="609" t="s">
        <v>7000</v>
      </c>
      <c r="E112" s="7"/>
      <c r="F112" s="7" t="s">
        <v>9633</v>
      </c>
      <c r="G112" s="465"/>
      <c r="H112" s="561">
        <v>3000000</v>
      </c>
      <c r="I112" s="565"/>
      <c r="J112" s="24">
        <f t="shared" si="6"/>
        <v>452691500</v>
      </c>
      <c r="K112" s="515"/>
      <c r="L112" s="254">
        <f t="shared" si="7"/>
        <v>3000000</v>
      </c>
      <c r="M112" s="368" t="s">
        <v>9664</v>
      </c>
      <c r="N112" s="563"/>
    </row>
    <row r="113" spans="1:14" s="564" customFormat="1" ht="25.5" x14ac:dyDescent="0.25">
      <c r="A113" s="561"/>
      <c r="B113" s="239">
        <v>5</v>
      </c>
      <c r="C113" s="518" t="s">
        <v>9665</v>
      </c>
      <c r="D113" s="609" t="s">
        <v>1244</v>
      </c>
      <c r="E113" s="95"/>
      <c r="F113" s="7" t="s">
        <v>9634</v>
      </c>
      <c r="G113" s="465"/>
      <c r="H113" s="561">
        <v>850000</v>
      </c>
      <c r="I113" s="565"/>
      <c r="J113" s="24">
        <f t="shared" si="6"/>
        <v>453541500</v>
      </c>
      <c r="K113" s="515"/>
      <c r="L113" s="254">
        <f t="shared" si="7"/>
        <v>850000</v>
      </c>
      <c r="M113" s="368" t="s">
        <v>3546</v>
      </c>
      <c r="N113" s="563"/>
    </row>
    <row r="114" spans="1:14" s="564" customFormat="1" ht="25.5" x14ac:dyDescent="0.25">
      <c r="A114" s="561"/>
      <c r="B114" s="239">
        <v>5</v>
      </c>
      <c r="C114" s="514" t="s">
        <v>9666</v>
      </c>
      <c r="D114" s="609" t="s">
        <v>1227</v>
      </c>
      <c r="E114" s="95"/>
      <c r="F114" s="7" t="s">
        <v>9635</v>
      </c>
      <c r="G114" s="465"/>
      <c r="H114" s="561">
        <v>700000</v>
      </c>
      <c r="I114" s="565"/>
      <c r="J114" s="24">
        <f t="shared" si="6"/>
        <v>454241500</v>
      </c>
      <c r="K114" s="515"/>
      <c r="L114" s="254">
        <f t="shared" si="7"/>
        <v>700000</v>
      </c>
      <c r="M114" s="368" t="s">
        <v>9667</v>
      </c>
      <c r="N114" s="563"/>
    </row>
    <row r="115" spans="1:14" s="564" customFormat="1" ht="25.5" x14ac:dyDescent="0.25">
      <c r="A115" s="561"/>
      <c r="B115" s="239">
        <v>5</v>
      </c>
      <c r="C115" s="514" t="s">
        <v>9668</v>
      </c>
      <c r="D115" s="609" t="s">
        <v>5931</v>
      </c>
      <c r="E115" s="95"/>
      <c r="F115" s="7" t="s">
        <v>9636</v>
      </c>
      <c r="G115" s="465"/>
      <c r="H115" s="561">
        <v>1000000</v>
      </c>
      <c r="I115" s="565"/>
      <c r="J115" s="24">
        <f t="shared" si="6"/>
        <v>455241500</v>
      </c>
      <c r="K115" s="515"/>
      <c r="L115" s="254">
        <f t="shared" si="7"/>
        <v>1000000</v>
      </c>
      <c r="M115" s="368" t="s">
        <v>7317</v>
      </c>
      <c r="N115" s="563"/>
    </row>
    <row r="116" spans="1:14" s="564" customFormat="1" ht="25.5" x14ac:dyDescent="0.25">
      <c r="A116" s="561"/>
      <c r="B116" s="239">
        <v>5</v>
      </c>
      <c r="C116" s="514" t="s">
        <v>9669</v>
      </c>
      <c r="D116" s="609" t="s">
        <v>1251</v>
      </c>
      <c r="E116" s="95"/>
      <c r="F116" s="7" t="s">
        <v>9637</v>
      </c>
      <c r="G116" s="465"/>
      <c r="H116" s="561">
        <v>800000</v>
      </c>
      <c r="I116" s="565"/>
      <c r="J116" s="24">
        <f t="shared" si="6"/>
        <v>456041500</v>
      </c>
      <c r="K116" s="515"/>
      <c r="L116" s="254">
        <f t="shared" si="7"/>
        <v>800000</v>
      </c>
      <c r="M116" s="368" t="s">
        <v>1942</v>
      </c>
      <c r="N116" s="563"/>
    </row>
    <row r="117" spans="1:14" s="564" customFormat="1" ht="25.5" x14ac:dyDescent="0.25">
      <c r="A117" s="561"/>
      <c r="B117" s="239">
        <v>5</v>
      </c>
      <c r="C117" s="517" t="s">
        <v>9670</v>
      </c>
      <c r="D117" s="608" t="s">
        <v>6084</v>
      </c>
      <c r="E117" s="7"/>
      <c r="F117" s="7" t="s">
        <v>9638</v>
      </c>
      <c r="G117" s="239"/>
      <c r="H117" s="561">
        <v>1000000</v>
      </c>
      <c r="I117" s="561"/>
      <c r="J117" s="24">
        <f t="shared" si="6"/>
        <v>457041500</v>
      </c>
      <c r="L117" s="254">
        <f t="shared" si="7"/>
        <v>1000000</v>
      </c>
      <c r="M117" s="519" t="s">
        <v>9671</v>
      </c>
      <c r="N117" s="563"/>
    </row>
    <row r="118" spans="1:14" s="564" customFormat="1" ht="25.5" x14ac:dyDescent="0.25">
      <c r="A118" s="561"/>
      <c r="B118" s="239">
        <v>5</v>
      </c>
      <c r="C118" s="517" t="s">
        <v>9672</v>
      </c>
      <c r="D118" s="608" t="s">
        <v>5931</v>
      </c>
      <c r="E118" s="7"/>
      <c r="F118" s="7" t="s">
        <v>9639</v>
      </c>
      <c r="G118" s="239"/>
      <c r="H118" s="561">
        <v>1000000</v>
      </c>
      <c r="I118" s="561"/>
      <c r="J118" s="24">
        <f t="shared" si="6"/>
        <v>458041500</v>
      </c>
      <c r="L118" s="254">
        <f t="shared" si="7"/>
        <v>1000000</v>
      </c>
      <c r="M118" s="519" t="s">
        <v>5513</v>
      </c>
      <c r="N118" s="563"/>
    </row>
    <row r="119" spans="1:14" s="564" customFormat="1" ht="25.5" x14ac:dyDescent="0.25">
      <c r="A119" s="561"/>
      <c r="B119" s="239">
        <v>5</v>
      </c>
      <c r="C119" s="517" t="s">
        <v>9673</v>
      </c>
      <c r="D119" s="608" t="s">
        <v>1433</v>
      </c>
      <c r="E119" s="7"/>
      <c r="F119" s="7" t="s">
        <v>9640</v>
      </c>
      <c r="G119" s="239"/>
      <c r="H119" s="561">
        <v>4700000</v>
      </c>
      <c r="I119" s="561"/>
      <c r="J119" s="24">
        <f t="shared" si="6"/>
        <v>462741500</v>
      </c>
      <c r="L119" s="254">
        <f t="shared" si="7"/>
        <v>4700000</v>
      </c>
      <c r="M119" s="519" t="s">
        <v>2375</v>
      </c>
      <c r="N119" s="563"/>
    </row>
    <row r="120" spans="1:14" s="564" customFormat="1" ht="25.5" x14ac:dyDescent="0.25">
      <c r="A120" s="561"/>
      <c r="B120" s="239">
        <v>5</v>
      </c>
      <c r="C120" s="517" t="s">
        <v>8955</v>
      </c>
      <c r="D120" s="608" t="s">
        <v>5931</v>
      </c>
      <c r="E120" s="7"/>
      <c r="F120" s="7" t="s">
        <v>9641</v>
      </c>
      <c r="G120" s="239"/>
      <c r="H120" s="561">
        <v>850000</v>
      </c>
      <c r="I120" s="561"/>
      <c r="J120" s="24">
        <f t="shared" si="6"/>
        <v>463591500</v>
      </c>
      <c r="L120" s="254">
        <f t="shared" si="7"/>
        <v>850000</v>
      </c>
      <c r="M120" s="519" t="s">
        <v>8449</v>
      </c>
      <c r="N120" s="563"/>
    </row>
    <row r="121" spans="1:14" s="564" customFormat="1" ht="25.5" x14ac:dyDescent="0.25">
      <c r="A121" s="561"/>
      <c r="B121" s="239">
        <v>5</v>
      </c>
      <c r="C121" s="517" t="s">
        <v>9674</v>
      </c>
      <c r="D121" s="608" t="s">
        <v>9675</v>
      </c>
      <c r="E121" s="7"/>
      <c r="F121" s="7" t="s">
        <v>9642</v>
      </c>
      <c r="G121" s="239"/>
      <c r="H121" s="561">
        <v>950000</v>
      </c>
      <c r="I121" s="561"/>
      <c r="J121" s="24">
        <f t="shared" si="6"/>
        <v>464541500</v>
      </c>
      <c r="L121" s="254">
        <f t="shared" si="7"/>
        <v>950000</v>
      </c>
      <c r="M121" s="519" t="s">
        <v>9676</v>
      </c>
      <c r="N121" s="563"/>
    </row>
    <row r="122" spans="1:14" s="564" customFormat="1" ht="38.25" x14ac:dyDescent="0.25">
      <c r="A122" s="561"/>
      <c r="B122" s="465">
        <v>6</v>
      </c>
      <c r="C122" s="516" t="s">
        <v>9684</v>
      </c>
      <c r="D122" s="606"/>
      <c r="E122" s="95"/>
      <c r="F122" s="95" t="s">
        <v>9677</v>
      </c>
      <c r="G122" s="465"/>
      <c r="H122" s="370"/>
      <c r="I122" s="565">
        <v>15129600</v>
      </c>
      <c r="J122" s="24">
        <f>+J121-I122</f>
        <v>449411900</v>
      </c>
      <c r="K122" s="564" t="s">
        <v>6275</v>
      </c>
      <c r="L122" s="254">
        <f>-I122</f>
        <v>-15129600</v>
      </c>
      <c r="M122" s="519" t="s">
        <v>148</v>
      </c>
      <c r="N122" s="563"/>
    </row>
    <row r="123" spans="1:14" s="564" customFormat="1" ht="25.5" x14ac:dyDescent="0.25">
      <c r="A123" s="561"/>
      <c r="B123" s="239">
        <v>6</v>
      </c>
      <c r="C123" s="517" t="s">
        <v>9708</v>
      </c>
      <c r="D123" s="607" t="s">
        <v>1433</v>
      </c>
      <c r="E123" s="7"/>
      <c r="F123" s="7" t="s">
        <v>9643</v>
      </c>
      <c r="G123" s="239"/>
      <c r="H123" s="561">
        <v>1550000</v>
      </c>
      <c r="I123" s="565"/>
      <c r="J123" s="24">
        <f>+J122+H123</f>
        <v>450961900</v>
      </c>
      <c r="L123" s="254">
        <f>+H123</f>
        <v>1550000</v>
      </c>
      <c r="M123" s="519" t="s">
        <v>2794</v>
      </c>
      <c r="N123" s="563"/>
    </row>
    <row r="124" spans="1:14" s="564" customFormat="1" ht="25.5" x14ac:dyDescent="0.25">
      <c r="A124" s="561"/>
      <c r="B124" s="239">
        <v>6</v>
      </c>
      <c r="C124" s="517" t="s">
        <v>9709</v>
      </c>
      <c r="D124" s="607" t="s">
        <v>5931</v>
      </c>
      <c r="E124" s="7"/>
      <c r="F124" s="7" t="s">
        <v>9644</v>
      </c>
      <c r="G124" s="239"/>
      <c r="H124" s="561">
        <v>2500000</v>
      </c>
      <c r="I124" s="565"/>
      <c r="J124" s="24">
        <f t="shared" ref="J124:J139" si="8">+J123+H124</f>
        <v>453461900</v>
      </c>
      <c r="L124" s="254">
        <f t="shared" ref="L124:L139" si="9">+H124</f>
        <v>2500000</v>
      </c>
      <c r="M124" s="519" t="s">
        <v>9710</v>
      </c>
      <c r="N124" s="563"/>
    </row>
    <row r="125" spans="1:14" s="564" customFormat="1" ht="25.5" x14ac:dyDescent="0.25">
      <c r="A125" s="561"/>
      <c r="B125" s="239">
        <v>6</v>
      </c>
      <c r="C125" s="517" t="s">
        <v>9711</v>
      </c>
      <c r="D125" s="607" t="s">
        <v>5931</v>
      </c>
      <c r="E125" s="7"/>
      <c r="F125" s="7" t="s">
        <v>9645</v>
      </c>
      <c r="G125" s="239"/>
      <c r="H125" s="561">
        <v>1000000</v>
      </c>
      <c r="I125" s="565"/>
      <c r="J125" s="24">
        <f t="shared" si="8"/>
        <v>454461900</v>
      </c>
      <c r="L125" s="254">
        <f t="shared" si="9"/>
        <v>1000000</v>
      </c>
      <c r="M125" s="519" t="s">
        <v>7980</v>
      </c>
      <c r="N125" s="563"/>
    </row>
    <row r="126" spans="1:14" s="564" customFormat="1" ht="25.5" x14ac:dyDescent="0.25">
      <c r="A126" s="561"/>
      <c r="B126" s="239">
        <v>6</v>
      </c>
      <c r="C126" s="517" t="s">
        <v>9712</v>
      </c>
      <c r="D126" s="607" t="s">
        <v>6082</v>
      </c>
      <c r="E126" s="7"/>
      <c r="F126" s="7" t="s">
        <v>9646</v>
      </c>
      <c r="G126" s="239"/>
      <c r="H126" s="561">
        <v>1000000</v>
      </c>
      <c r="I126" s="565"/>
      <c r="J126" s="24">
        <f t="shared" si="8"/>
        <v>455461900</v>
      </c>
      <c r="L126" s="254">
        <f t="shared" si="9"/>
        <v>1000000</v>
      </c>
      <c r="M126" s="519" t="s">
        <v>9713</v>
      </c>
      <c r="N126" s="563"/>
    </row>
    <row r="127" spans="1:14" s="564" customFormat="1" ht="25.5" x14ac:dyDescent="0.25">
      <c r="A127" s="561"/>
      <c r="B127" s="239">
        <v>6</v>
      </c>
      <c r="C127" s="517" t="s">
        <v>9714</v>
      </c>
      <c r="D127" s="607" t="s">
        <v>353</v>
      </c>
      <c r="E127" s="7"/>
      <c r="F127" s="7" t="s">
        <v>9647</v>
      </c>
      <c r="G127" s="239"/>
      <c r="H127" s="561">
        <v>2320000</v>
      </c>
      <c r="I127" s="565"/>
      <c r="J127" s="24">
        <f t="shared" si="8"/>
        <v>457781900</v>
      </c>
      <c r="L127" s="254">
        <f t="shared" si="9"/>
        <v>2320000</v>
      </c>
      <c r="M127" s="519" t="s">
        <v>4339</v>
      </c>
      <c r="N127" s="563"/>
    </row>
    <row r="128" spans="1:14" s="564" customFormat="1" ht="25.5" x14ac:dyDescent="0.25">
      <c r="A128" s="561"/>
      <c r="B128" s="239">
        <v>6</v>
      </c>
      <c r="C128" s="517" t="s">
        <v>8698</v>
      </c>
      <c r="D128" s="607" t="s">
        <v>5931</v>
      </c>
      <c r="E128" s="7"/>
      <c r="F128" s="7" t="s">
        <v>9648</v>
      </c>
      <c r="G128" s="239"/>
      <c r="H128" s="561">
        <v>900000</v>
      </c>
      <c r="I128" s="565"/>
      <c r="J128" s="24">
        <f t="shared" si="8"/>
        <v>458681900</v>
      </c>
      <c r="L128" s="254">
        <f t="shared" si="9"/>
        <v>900000</v>
      </c>
      <c r="M128" s="519" t="s">
        <v>3467</v>
      </c>
      <c r="N128" s="563"/>
    </row>
    <row r="129" spans="1:14" s="564" customFormat="1" ht="25.5" x14ac:dyDescent="0.25">
      <c r="A129" s="561"/>
      <c r="B129" s="239">
        <v>6</v>
      </c>
      <c r="C129" s="517" t="s">
        <v>9715</v>
      </c>
      <c r="D129" s="607" t="s">
        <v>1227</v>
      </c>
      <c r="E129" s="7"/>
      <c r="F129" s="7" t="s">
        <v>9649</v>
      </c>
      <c r="G129" s="239"/>
      <c r="H129" s="561">
        <v>850000</v>
      </c>
      <c r="I129" s="565"/>
      <c r="J129" s="24">
        <f t="shared" si="8"/>
        <v>459531900</v>
      </c>
      <c r="L129" s="254">
        <f t="shared" si="9"/>
        <v>850000</v>
      </c>
      <c r="M129" s="519" t="s">
        <v>4954</v>
      </c>
      <c r="N129" s="563"/>
    </row>
    <row r="130" spans="1:14" s="564" customFormat="1" ht="25.5" x14ac:dyDescent="0.25">
      <c r="A130" s="561"/>
      <c r="B130" s="239">
        <v>6</v>
      </c>
      <c r="C130" s="517" t="s">
        <v>9716</v>
      </c>
      <c r="D130" s="607" t="s">
        <v>1385</v>
      </c>
      <c r="E130" s="7"/>
      <c r="F130" s="7" t="s">
        <v>9650</v>
      </c>
      <c r="G130" s="239"/>
      <c r="H130" s="561">
        <v>900000</v>
      </c>
      <c r="I130" s="565"/>
      <c r="J130" s="24">
        <f t="shared" si="8"/>
        <v>460431900</v>
      </c>
      <c r="L130" s="254">
        <f t="shared" si="9"/>
        <v>900000</v>
      </c>
      <c r="M130" s="519" t="s">
        <v>3537</v>
      </c>
      <c r="N130" s="563"/>
    </row>
    <row r="131" spans="1:14" s="564" customFormat="1" ht="25.5" x14ac:dyDescent="0.25">
      <c r="A131" s="561"/>
      <c r="B131" s="239">
        <v>6</v>
      </c>
      <c r="C131" s="517" t="s">
        <v>9717</v>
      </c>
      <c r="D131" s="607" t="s">
        <v>1594</v>
      </c>
      <c r="E131" s="7"/>
      <c r="F131" s="7" t="s">
        <v>9651</v>
      </c>
      <c r="G131" s="239"/>
      <c r="H131" s="561">
        <v>800000</v>
      </c>
      <c r="I131" s="565"/>
      <c r="J131" s="24">
        <f t="shared" si="8"/>
        <v>461231900</v>
      </c>
      <c r="L131" s="254">
        <f t="shared" si="9"/>
        <v>800000</v>
      </c>
      <c r="M131" s="519" t="s">
        <v>9718</v>
      </c>
      <c r="N131" s="563"/>
    </row>
    <row r="132" spans="1:14" s="564" customFormat="1" ht="25.5" x14ac:dyDescent="0.25">
      <c r="A132" s="561"/>
      <c r="B132" s="239">
        <v>6</v>
      </c>
      <c r="C132" s="517" t="s">
        <v>9719</v>
      </c>
      <c r="D132" s="607" t="s">
        <v>1385</v>
      </c>
      <c r="E132" s="7"/>
      <c r="F132" s="7" t="s">
        <v>9690</v>
      </c>
      <c r="G132" s="239"/>
      <c r="H132" s="561">
        <v>800000</v>
      </c>
      <c r="I132" s="565"/>
      <c r="J132" s="24">
        <f t="shared" si="8"/>
        <v>462031900</v>
      </c>
      <c r="L132" s="254">
        <f t="shared" si="9"/>
        <v>800000</v>
      </c>
      <c r="M132" s="519" t="s">
        <v>9720</v>
      </c>
      <c r="N132" s="563"/>
    </row>
    <row r="133" spans="1:14" s="564" customFormat="1" ht="25.5" x14ac:dyDescent="0.25">
      <c r="A133" s="561"/>
      <c r="B133" s="239">
        <v>6</v>
      </c>
      <c r="C133" s="517" t="s">
        <v>9721</v>
      </c>
      <c r="D133" s="607" t="s">
        <v>1594</v>
      </c>
      <c r="E133" s="7"/>
      <c r="F133" s="7" t="s">
        <v>9691</v>
      </c>
      <c r="G133" s="239"/>
      <c r="H133" s="561">
        <v>950000</v>
      </c>
      <c r="I133" s="565"/>
      <c r="J133" s="24">
        <f t="shared" si="8"/>
        <v>462981900</v>
      </c>
      <c r="L133" s="254">
        <f t="shared" si="9"/>
        <v>950000</v>
      </c>
      <c r="M133" s="519" t="s">
        <v>3694</v>
      </c>
      <c r="N133" s="563"/>
    </row>
    <row r="134" spans="1:14" s="564" customFormat="1" ht="25.5" x14ac:dyDescent="0.25">
      <c r="A134" s="561"/>
      <c r="B134" s="239">
        <v>6</v>
      </c>
      <c r="C134" s="517" t="s">
        <v>9722</v>
      </c>
      <c r="D134" s="607" t="s">
        <v>1385</v>
      </c>
      <c r="E134" s="7"/>
      <c r="F134" s="7" t="s">
        <v>9692</v>
      </c>
      <c r="G134" s="239"/>
      <c r="H134" s="561">
        <v>1900000</v>
      </c>
      <c r="I134" s="565"/>
      <c r="J134" s="24">
        <f t="shared" si="8"/>
        <v>464881900</v>
      </c>
      <c r="L134" s="254">
        <f t="shared" si="9"/>
        <v>1900000</v>
      </c>
      <c r="M134" s="519" t="s">
        <v>6335</v>
      </c>
      <c r="N134" s="563"/>
    </row>
    <row r="135" spans="1:14" s="564" customFormat="1" ht="25.5" x14ac:dyDescent="0.25">
      <c r="A135" s="561"/>
      <c r="B135" s="239">
        <v>6</v>
      </c>
      <c r="C135" s="517" t="s">
        <v>9723</v>
      </c>
      <c r="D135" s="607" t="s">
        <v>6084</v>
      </c>
      <c r="E135" s="7"/>
      <c r="F135" s="7" t="s">
        <v>9693</v>
      </c>
      <c r="G135" s="239"/>
      <c r="H135" s="561">
        <v>1000000</v>
      </c>
      <c r="I135" s="565"/>
      <c r="J135" s="24">
        <f t="shared" si="8"/>
        <v>465881900</v>
      </c>
      <c r="L135" s="254">
        <f t="shared" si="9"/>
        <v>1000000</v>
      </c>
      <c r="M135" s="519" t="s">
        <v>8431</v>
      </c>
      <c r="N135" s="563"/>
    </row>
    <row r="136" spans="1:14" s="564" customFormat="1" ht="25.5" x14ac:dyDescent="0.25">
      <c r="A136" s="561"/>
      <c r="B136" s="239">
        <v>6</v>
      </c>
      <c r="C136" s="517" t="s">
        <v>9724</v>
      </c>
      <c r="D136" s="607" t="s">
        <v>6084</v>
      </c>
      <c r="E136" s="7"/>
      <c r="F136" s="7" t="s">
        <v>9694</v>
      </c>
      <c r="G136" s="239"/>
      <c r="H136" s="561">
        <v>850000</v>
      </c>
      <c r="I136" s="565"/>
      <c r="J136" s="24">
        <f t="shared" si="8"/>
        <v>466731900</v>
      </c>
      <c r="L136" s="254">
        <f t="shared" si="9"/>
        <v>850000</v>
      </c>
      <c r="M136" s="519" t="s">
        <v>8633</v>
      </c>
      <c r="N136" s="563"/>
    </row>
    <row r="137" spans="1:14" s="564" customFormat="1" ht="25.5" x14ac:dyDescent="0.25">
      <c r="A137" s="561"/>
      <c r="B137" s="239">
        <v>6</v>
      </c>
      <c r="C137" s="517" t="s">
        <v>8826</v>
      </c>
      <c r="D137" s="607" t="s">
        <v>6084</v>
      </c>
      <c r="E137" s="7"/>
      <c r="F137" s="7" t="s">
        <v>9695</v>
      </c>
      <c r="G137" s="239"/>
      <c r="H137" s="561">
        <v>800000</v>
      </c>
      <c r="I137" s="565"/>
      <c r="J137" s="24">
        <f t="shared" si="8"/>
        <v>467531900</v>
      </c>
      <c r="L137" s="254">
        <f t="shared" si="9"/>
        <v>800000</v>
      </c>
      <c r="M137" s="519" t="s">
        <v>6198</v>
      </c>
      <c r="N137" s="563"/>
    </row>
    <row r="138" spans="1:14" s="564" customFormat="1" ht="25.5" x14ac:dyDescent="0.25">
      <c r="A138" s="561"/>
      <c r="B138" s="239">
        <v>6</v>
      </c>
      <c r="C138" s="517" t="s">
        <v>9725</v>
      </c>
      <c r="D138" s="607" t="s">
        <v>4490</v>
      </c>
      <c r="E138" s="7"/>
      <c r="F138" s="7" t="s">
        <v>9696</v>
      </c>
      <c r="G138" s="239"/>
      <c r="H138" s="561">
        <v>770000</v>
      </c>
      <c r="I138" s="565"/>
      <c r="J138" s="24">
        <f t="shared" si="8"/>
        <v>468301900</v>
      </c>
      <c r="L138" s="254">
        <f t="shared" si="9"/>
        <v>770000</v>
      </c>
      <c r="M138" s="519" t="s">
        <v>6075</v>
      </c>
      <c r="N138" s="563"/>
    </row>
    <row r="139" spans="1:14" s="564" customFormat="1" ht="25.5" x14ac:dyDescent="0.25">
      <c r="A139" s="561"/>
      <c r="B139" s="239">
        <v>6</v>
      </c>
      <c r="C139" s="517" t="s">
        <v>9726</v>
      </c>
      <c r="D139" s="607" t="s">
        <v>5931</v>
      </c>
      <c r="E139" s="7"/>
      <c r="F139" s="7" t="s">
        <v>9697</v>
      </c>
      <c r="G139" s="239"/>
      <c r="H139" s="561">
        <v>800000</v>
      </c>
      <c r="I139" s="565"/>
      <c r="J139" s="24">
        <f t="shared" si="8"/>
        <v>469101900</v>
      </c>
      <c r="L139" s="254">
        <f t="shared" si="9"/>
        <v>800000</v>
      </c>
      <c r="M139" s="519" t="s">
        <v>6115</v>
      </c>
      <c r="N139" s="563"/>
    </row>
    <row r="140" spans="1:14" s="564" customFormat="1" ht="38.25" x14ac:dyDescent="0.25">
      <c r="A140" s="561"/>
      <c r="B140" s="465">
        <v>7</v>
      </c>
      <c r="C140" s="516" t="s">
        <v>9685</v>
      </c>
      <c r="D140" s="606"/>
      <c r="E140" s="95"/>
      <c r="F140" s="95" t="s">
        <v>9678</v>
      </c>
      <c r="G140" s="465"/>
      <c r="H140" s="370"/>
      <c r="I140" s="565">
        <v>15188100</v>
      </c>
      <c r="J140" s="24">
        <f t="shared" ref="J140:J145" si="10">+J139-I140</f>
        <v>453913800</v>
      </c>
      <c r="K140" s="564" t="s">
        <v>5489</v>
      </c>
      <c r="L140" s="254">
        <f t="shared" ref="L140:L145" si="11">-I140</f>
        <v>-15188100</v>
      </c>
      <c r="M140" s="519" t="s">
        <v>5615</v>
      </c>
      <c r="N140" s="563"/>
    </row>
    <row r="141" spans="1:14" s="564" customFormat="1" ht="51" x14ac:dyDescent="0.25">
      <c r="A141" s="561"/>
      <c r="B141" s="465">
        <v>7</v>
      </c>
      <c r="C141" s="516" t="s">
        <v>9686</v>
      </c>
      <c r="D141" s="606"/>
      <c r="E141" s="95"/>
      <c r="F141" s="95" t="s">
        <v>9679</v>
      </c>
      <c r="G141" s="465"/>
      <c r="H141" s="565"/>
      <c r="I141" s="565">
        <v>23688000</v>
      </c>
      <c r="J141" s="24">
        <f t="shared" si="10"/>
        <v>430225800</v>
      </c>
      <c r="K141" s="564" t="s">
        <v>5489</v>
      </c>
      <c r="L141" s="254">
        <f t="shared" si="11"/>
        <v>-23688000</v>
      </c>
      <c r="M141" s="519" t="s">
        <v>5615</v>
      </c>
      <c r="N141" s="563"/>
    </row>
    <row r="142" spans="1:14" s="564" customFormat="1" ht="25.5" x14ac:dyDescent="0.25">
      <c r="A142" s="561"/>
      <c r="B142" s="465">
        <v>7</v>
      </c>
      <c r="C142" s="516" t="s">
        <v>9687</v>
      </c>
      <c r="D142" s="606"/>
      <c r="E142" s="95"/>
      <c r="F142" s="95" t="s">
        <v>9680</v>
      </c>
      <c r="G142" s="465"/>
      <c r="H142" s="565"/>
      <c r="I142" s="565">
        <v>5088500</v>
      </c>
      <c r="J142" s="24">
        <f t="shared" si="10"/>
        <v>425137300</v>
      </c>
      <c r="K142" s="564" t="s">
        <v>5331</v>
      </c>
      <c r="L142" s="254">
        <f t="shared" si="11"/>
        <v>-5088500</v>
      </c>
      <c r="M142" s="519" t="s">
        <v>434</v>
      </c>
      <c r="N142" s="563"/>
    </row>
    <row r="143" spans="1:14" s="564" customFormat="1" ht="25.5" x14ac:dyDescent="0.25">
      <c r="A143" s="561"/>
      <c r="B143" s="465">
        <v>7</v>
      </c>
      <c r="C143" s="516" t="s">
        <v>9688</v>
      </c>
      <c r="D143" s="606"/>
      <c r="E143" s="95"/>
      <c r="F143" s="95" t="s">
        <v>9681</v>
      </c>
      <c r="G143" s="465"/>
      <c r="H143" s="565"/>
      <c r="I143" s="565">
        <v>3792500</v>
      </c>
      <c r="J143" s="24">
        <f t="shared" si="10"/>
        <v>421344800</v>
      </c>
      <c r="K143" s="564" t="s">
        <v>5332</v>
      </c>
      <c r="L143" s="254">
        <f t="shared" si="11"/>
        <v>-3792500</v>
      </c>
      <c r="M143" s="519" t="s">
        <v>141</v>
      </c>
      <c r="N143" s="563"/>
    </row>
    <row r="144" spans="1:14" s="564" customFormat="1" ht="25.5" x14ac:dyDescent="0.25">
      <c r="A144" s="561"/>
      <c r="B144" s="465">
        <v>7</v>
      </c>
      <c r="C144" s="516" t="s">
        <v>9689</v>
      </c>
      <c r="D144" s="606"/>
      <c r="E144" s="95"/>
      <c r="F144" s="95" t="s">
        <v>9682</v>
      </c>
      <c r="G144" s="465"/>
      <c r="H144" s="565"/>
      <c r="I144" s="565">
        <v>14247000</v>
      </c>
      <c r="J144" s="24">
        <f t="shared" si="10"/>
        <v>407097800</v>
      </c>
      <c r="K144" s="564" t="s">
        <v>5332</v>
      </c>
      <c r="L144" s="254">
        <f t="shared" si="11"/>
        <v>-14247000</v>
      </c>
      <c r="M144" s="519" t="s">
        <v>141</v>
      </c>
      <c r="N144" s="563"/>
    </row>
    <row r="145" spans="1:14" s="564" customFormat="1" ht="25.5" x14ac:dyDescent="0.25">
      <c r="A145" s="561"/>
      <c r="B145" s="465">
        <v>7</v>
      </c>
      <c r="C145" s="516" t="s">
        <v>9747</v>
      </c>
      <c r="D145" s="606"/>
      <c r="E145" s="95"/>
      <c r="F145" s="95" t="s">
        <v>9683</v>
      </c>
      <c r="G145" s="465"/>
      <c r="H145" s="565"/>
      <c r="I145" s="565">
        <v>1185000</v>
      </c>
      <c r="J145" s="24">
        <f t="shared" si="10"/>
        <v>405912800</v>
      </c>
      <c r="K145" s="564" t="s">
        <v>5489</v>
      </c>
      <c r="L145" s="254">
        <f t="shared" si="11"/>
        <v>-1185000</v>
      </c>
      <c r="M145" s="519" t="s">
        <v>5615</v>
      </c>
      <c r="N145" s="563"/>
    </row>
    <row r="146" spans="1:14" s="564" customFormat="1" ht="25.5" x14ac:dyDescent="0.25">
      <c r="A146" s="561"/>
      <c r="B146" s="239">
        <v>7</v>
      </c>
      <c r="C146" s="514" t="s">
        <v>9731</v>
      </c>
      <c r="D146" s="609" t="s">
        <v>5931</v>
      </c>
      <c r="E146" s="12"/>
      <c r="F146" s="7" t="s">
        <v>9698</v>
      </c>
      <c r="G146" s="465"/>
      <c r="H146" s="561">
        <v>2010000</v>
      </c>
      <c r="I146" s="565"/>
      <c r="J146" s="24">
        <f>+J145+H146</f>
        <v>407922800</v>
      </c>
      <c r="L146" s="254">
        <f>+H146</f>
        <v>2010000</v>
      </c>
      <c r="M146" s="519" t="s">
        <v>5408</v>
      </c>
      <c r="N146" s="563"/>
    </row>
    <row r="147" spans="1:14" s="564" customFormat="1" ht="24" customHeight="1" x14ac:dyDescent="0.25">
      <c r="A147" s="561"/>
      <c r="B147" s="239">
        <v>7</v>
      </c>
      <c r="C147" s="514" t="s">
        <v>9732</v>
      </c>
      <c r="D147" s="609" t="s">
        <v>1385</v>
      </c>
      <c r="E147" s="12"/>
      <c r="F147" s="7" t="s">
        <v>9699</v>
      </c>
      <c r="G147" s="465"/>
      <c r="H147" s="561">
        <v>1050000</v>
      </c>
      <c r="I147" s="565"/>
      <c r="J147" s="24">
        <f t="shared" ref="J147:J178" si="12">+J146+H147</f>
        <v>408972800</v>
      </c>
      <c r="L147" s="254">
        <f t="shared" ref="L147:L178" si="13">+H147</f>
        <v>1050000</v>
      </c>
      <c r="M147" s="519" t="s">
        <v>3961</v>
      </c>
      <c r="N147" s="563"/>
    </row>
    <row r="148" spans="1:14" s="564" customFormat="1" ht="24" customHeight="1" x14ac:dyDescent="0.25">
      <c r="A148" s="561"/>
      <c r="B148" s="239">
        <v>7</v>
      </c>
      <c r="C148" s="514" t="s">
        <v>9733</v>
      </c>
      <c r="D148" s="609" t="s">
        <v>2642</v>
      </c>
      <c r="E148" s="12"/>
      <c r="F148" s="7" t="s">
        <v>9700</v>
      </c>
      <c r="G148" s="465"/>
      <c r="H148" s="561">
        <v>500000</v>
      </c>
      <c r="I148" s="565"/>
      <c r="J148" s="24">
        <f t="shared" si="12"/>
        <v>409472800</v>
      </c>
      <c r="L148" s="254">
        <f t="shared" si="13"/>
        <v>500000</v>
      </c>
      <c r="M148" s="519" t="s">
        <v>5506</v>
      </c>
      <c r="N148" s="563"/>
    </row>
    <row r="149" spans="1:14" s="564" customFormat="1" ht="24" customHeight="1" x14ac:dyDescent="0.25">
      <c r="A149" s="561"/>
      <c r="B149" s="239">
        <v>7</v>
      </c>
      <c r="C149" s="517" t="s">
        <v>9734</v>
      </c>
      <c r="D149" s="607" t="s">
        <v>7000</v>
      </c>
      <c r="E149" s="95"/>
      <c r="F149" s="7" t="s">
        <v>9701</v>
      </c>
      <c r="G149" s="465"/>
      <c r="H149" s="561">
        <v>750000</v>
      </c>
      <c r="I149" s="565"/>
      <c r="J149" s="24">
        <f t="shared" si="12"/>
        <v>410222800</v>
      </c>
      <c r="L149" s="254">
        <f t="shared" si="13"/>
        <v>750000</v>
      </c>
      <c r="M149" s="519" t="s">
        <v>7499</v>
      </c>
      <c r="N149" s="563"/>
    </row>
    <row r="150" spans="1:14" s="564" customFormat="1" ht="24" customHeight="1" x14ac:dyDescent="0.25">
      <c r="A150" s="561"/>
      <c r="B150" s="239">
        <v>7</v>
      </c>
      <c r="C150" s="514" t="s">
        <v>9735</v>
      </c>
      <c r="D150" s="609" t="s">
        <v>1244</v>
      </c>
      <c r="E150" s="12"/>
      <c r="F150" s="7" t="s">
        <v>9702</v>
      </c>
      <c r="G150" s="465"/>
      <c r="H150" s="561">
        <v>1000000</v>
      </c>
      <c r="I150" s="565"/>
      <c r="J150" s="24">
        <f t="shared" si="12"/>
        <v>411222800</v>
      </c>
      <c r="L150" s="254">
        <f t="shared" si="13"/>
        <v>1000000</v>
      </c>
      <c r="M150" s="519" t="s">
        <v>712</v>
      </c>
      <c r="N150" s="563"/>
    </row>
    <row r="151" spans="1:14" s="564" customFormat="1" ht="25.5" x14ac:dyDescent="0.25">
      <c r="A151" s="561"/>
      <c r="B151" s="239">
        <v>7</v>
      </c>
      <c r="C151" s="514" t="s">
        <v>9736</v>
      </c>
      <c r="D151" s="609" t="s">
        <v>622</v>
      </c>
      <c r="E151" s="12"/>
      <c r="F151" s="7" t="s">
        <v>9703</v>
      </c>
      <c r="G151" s="239"/>
      <c r="H151" s="561">
        <v>1000000</v>
      </c>
      <c r="I151" s="561"/>
      <c r="J151" s="24">
        <f t="shared" si="12"/>
        <v>412222800</v>
      </c>
      <c r="L151" s="254">
        <f t="shared" si="13"/>
        <v>1000000</v>
      </c>
      <c r="M151" s="519" t="s">
        <v>294</v>
      </c>
      <c r="N151" s="563"/>
    </row>
    <row r="152" spans="1:14" s="564" customFormat="1" ht="25.5" x14ac:dyDescent="0.25">
      <c r="A152" s="561"/>
      <c r="B152" s="239">
        <v>7</v>
      </c>
      <c r="C152" s="514" t="s">
        <v>9737</v>
      </c>
      <c r="D152" s="609" t="s">
        <v>4490</v>
      </c>
      <c r="E152" s="12"/>
      <c r="F152" s="7" t="s">
        <v>9704</v>
      </c>
      <c r="G152" s="239"/>
      <c r="H152" s="561">
        <v>950000</v>
      </c>
      <c r="I152" s="561"/>
      <c r="J152" s="24">
        <f t="shared" si="12"/>
        <v>413172800</v>
      </c>
      <c r="L152" s="254">
        <f t="shared" si="13"/>
        <v>950000</v>
      </c>
      <c r="M152" s="519" t="s">
        <v>9738</v>
      </c>
      <c r="N152" s="563"/>
    </row>
    <row r="153" spans="1:14" s="564" customFormat="1" ht="25.5" x14ac:dyDescent="0.25">
      <c r="A153" s="561"/>
      <c r="B153" s="239">
        <v>7</v>
      </c>
      <c r="C153" s="517" t="s">
        <v>9739</v>
      </c>
      <c r="D153" s="607" t="s">
        <v>5931</v>
      </c>
      <c r="E153" s="7"/>
      <c r="F153" s="7" t="s">
        <v>9705</v>
      </c>
      <c r="G153" s="239"/>
      <c r="H153" s="561">
        <v>875000</v>
      </c>
      <c r="I153" s="561"/>
      <c r="J153" s="24">
        <f t="shared" si="12"/>
        <v>414047800</v>
      </c>
      <c r="L153" s="254">
        <f t="shared" si="13"/>
        <v>875000</v>
      </c>
      <c r="M153" s="519" t="s">
        <v>9740</v>
      </c>
      <c r="N153" s="563"/>
    </row>
    <row r="154" spans="1:14" s="564" customFormat="1" ht="25.5" x14ac:dyDescent="0.25">
      <c r="A154" s="561"/>
      <c r="B154" s="239">
        <v>7</v>
      </c>
      <c r="C154" s="517" t="s">
        <v>9741</v>
      </c>
      <c r="D154" s="607" t="s">
        <v>7000</v>
      </c>
      <c r="E154" s="7"/>
      <c r="F154" s="7" t="s">
        <v>9706</v>
      </c>
      <c r="G154" s="239"/>
      <c r="H154" s="561">
        <v>1000000</v>
      </c>
      <c r="I154" s="565"/>
      <c r="J154" s="24">
        <f t="shared" si="12"/>
        <v>415047800</v>
      </c>
      <c r="L154" s="254">
        <f t="shared" si="13"/>
        <v>1000000</v>
      </c>
      <c r="M154" s="519" t="s">
        <v>4559</v>
      </c>
      <c r="N154" s="563"/>
    </row>
    <row r="155" spans="1:14" s="564" customFormat="1" ht="25.5" x14ac:dyDescent="0.25">
      <c r="A155" s="561"/>
      <c r="B155" s="239">
        <v>7</v>
      </c>
      <c r="C155" s="517" t="s">
        <v>9742</v>
      </c>
      <c r="D155" s="607" t="s">
        <v>1385</v>
      </c>
      <c r="E155" s="7"/>
      <c r="F155" s="7" t="s">
        <v>9707</v>
      </c>
      <c r="G155" s="239"/>
      <c r="H155" s="561">
        <v>1400000</v>
      </c>
      <c r="I155" s="565"/>
      <c r="J155" s="24">
        <f t="shared" si="12"/>
        <v>416447800</v>
      </c>
      <c r="L155" s="254">
        <f t="shared" si="13"/>
        <v>1400000</v>
      </c>
      <c r="M155" s="519" t="s">
        <v>9743</v>
      </c>
      <c r="N155" s="563"/>
    </row>
    <row r="156" spans="1:14" s="564" customFormat="1" ht="25.5" x14ac:dyDescent="0.25">
      <c r="A156" s="561"/>
      <c r="B156" s="239">
        <v>7</v>
      </c>
      <c r="C156" s="517" t="s">
        <v>8515</v>
      </c>
      <c r="D156" s="607" t="s">
        <v>1385</v>
      </c>
      <c r="E156" s="7"/>
      <c r="F156" s="7" t="s">
        <v>9727</v>
      </c>
      <c r="G156" s="239"/>
      <c r="H156" s="561">
        <v>1090000</v>
      </c>
      <c r="I156" s="565"/>
      <c r="J156" s="24">
        <f t="shared" si="12"/>
        <v>417537800</v>
      </c>
      <c r="L156" s="254">
        <f t="shared" si="13"/>
        <v>1090000</v>
      </c>
      <c r="M156" s="519" t="s">
        <v>2442</v>
      </c>
      <c r="N156" s="563"/>
    </row>
    <row r="157" spans="1:14" s="564" customFormat="1" ht="25.5" x14ac:dyDescent="0.25">
      <c r="A157" s="566"/>
      <c r="B157" s="239">
        <v>7</v>
      </c>
      <c r="C157" s="517" t="s">
        <v>9744</v>
      </c>
      <c r="D157" s="607" t="s">
        <v>6084</v>
      </c>
      <c r="E157" s="7"/>
      <c r="F157" s="7" t="s">
        <v>9728</v>
      </c>
      <c r="G157" s="239"/>
      <c r="H157" s="561">
        <v>1000000</v>
      </c>
      <c r="I157" s="565"/>
      <c r="J157" s="24">
        <f t="shared" si="12"/>
        <v>418537800</v>
      </c>
      <c r="L157" s="254">
        <f t="shared" si="13"/>
        <v>1000000</v>
      </c>
      <c r="M157" s="519" t="s">
        <v>4226</v>
      </c>
      <c r="N157" s="563"/>
    </row>
    <row r="158" spans="1:14" s="564" customFormat="1" ht="25.5" x14ac:dyDescent="0.25">
      <c r="A158" s="566"/>
      <c r="B158" s="239">
        <v>7</v>
      </c>
      <c r="C158" s="517" t="s">
        <v>9745</v>
      </c>
      <c r="D158" s="607" t="s">
        <v>5931</v>
      </c>
      <c r="E158" s="7"/>
      <c r="F158" s="7" t="s">
        <v>9729</v>
      </c>
      <c r="G158" s="239"/>
      <c r="H158" s="561">
        <v>1600000</v>
      </c>
      <c r="I158" s="565"/>
      <c r="J158" s="24">
        <f t="shared" si="12"/>
        <v>420137800</v>
      </c>
      <c r="L158" s="254">
        <f t="shared" si="13"/>
        <v>1600000</v>
      </c>
      <c r="M158" s="519" t="s">
        <v>5511</v>
      </c>
      <c r="N158" s="563"/>
    </row>
    <row r="159" spans="1:14" s="564" customFormat="1" ht="25.5" x14ac:dyDescent="0.25">
      <c r="A159" s="566"/>
      <c r="B159" s="239">
        <v>7</v>
      </c>
      <c r="C159" s="517" t="s">
        <v>9746</v>
      </c>
      <c r="D159" s="607" t="s">
        <v>1244</v>
      </c>
      <c r="E159" s="7"/>
      <c r="F159" s="7" t="s">
        <v>9730</v>
      </c>
      <c r="G159" s="239"/>
      <c r="H159" s="561">
        <v>250000</v>
      </c>
      <c r="I159" s="565"/>
      <c r="J159" s="24">
        <f t="shared" si="12"/>
        <v>420387800</v>
      </c>
      <c r="L159" s="254">
        <f t="shared" si="13"/>
        <v>250000</v>
      </c>
      <c r="M159" s="519" t="s">
        <v>2903</v>
      </c>
      <c r="N159" s="563"/>
    </row>
    <row r="160" spans="1:14" s="564" customFormat="1" ht="25.5" x14ac:dyDescent="0.25">
      <c r="A160" s="566"/>
      <c r="B160" s="239">
        <v>7</v>
      </c>
      <c r="C160" s="517" t="s">
        <v>8958</v>
      </c>
      <c r="D160" s="607" t="s">
        <v>5931</v>
      </c>
      <c r="E160" s="7"/>
      <c r="F160" s="7" t="s">
        <v>9748</v>
      </c>
      <c r="G160" s="239"/>
      <c r="H160" s="561">
        <v>900000</v>
      </c>
      <c r="I160" s="565"/>
      <c r="J160" s="24">
        <f t="shared" si="12"/>
        <v>421287800</v>
      </c>
      <c r="L160" s="254">
        <f t="shared" si="13"/>
        <v>900000</v>
      </c>
      <c r="M160" s="519" t="s">
        <v>8959</v>
      </c>
      <c r="N160" s="563"/>
    </row>
    <row r="161" spans="1:14" s="564" customFormat="1" ht="25.5" x14ac:dyDescent="0.25">
      <c r="A161" s="566"/>
      <c r="B161" s="239">
        <v>7</v>
      </c>
      <c r="C161" s="517" t="s">
        <v>9750</v>
      </c>
      <c r="D161" s="607" t="s">
        <v>1385</v>
      </c>
      <c r="E161" s="7"/>
      <c r="F161" s="7" t="s">
        <v>9749</v>
      </c>
      <c r="G161" s="239"/>
      <c r="H161" s="561">
        <v>1700000</v>
      </c>
      <c r="I161" s="565"/>
      <c r="J161" s="24">
        <f t="shared" si="12"/>
        <v>422987800</v>
      </c>
      <c r="L161" s="254">
        <f t="shared" si="13"/>
        <v>1700000</v>
      </c>
      <c r="M161" s="519" t="s">
        <v>3402</v>
      </c>
      <c r="N161" s="563"/>
    </row>
    <row r="162" spans="1:14" s="564" customFormat="1" ht="30" x14ac:dyDescent="0.25">
      <c r="A162" s="566"/>
      <c r="B162" s="239">
        <v>7</v>
      </c>
      <c r="C162" s="517" t="s">
        <v>9775</v>
      </c>
      <c r="D162" s="607" t="s">
        <v>219</v>
      </c>
      <c r="E162" s="7"/>
      <c r="F162" s="7" t="s">
        <v>9751</v>
      </c>
      <c r="G162" s="239"/>
      <c r="H162" s="561">
        <v>2500000</v>
      </c>
      <c r="I162" s="565"/>
      <c r="J162" s="24">
        <f t="shared" si="12"/>
        <v>425487800</v>
      </c>
      <c r="L162" s="254">
        <f t="shared" si="13"/>
        <v>2500000</v>
      </c>
      <c r="M162" s="519" t="s">
        <v>8511</v>
      </c>
      <c r="N162" s="563"/>
    </row>
    <row r="163" spans="1:14" s="564" customFormat="1" ht="25.5" x14ac:dyDescent="0.25">
      <c r="A163" s="566"/>
      <c r="B163" s="239">
        <v>7</v>
      </c>
      <c r="C163" s="517" t="s">
        <v>9776</v>
      </c>
      <c r="D163" s="607" t="s">
        <v>1251</v>
      </c>
      <c r="E163" s="7"/>
      <c r="F163" s="7" t="s">
        <v>9752</v>
      </c>
      <c r="G163" s="239"/>
      <c r="H163" s="561">
        <v>800000</v>
      </c>
      <c r="I163" s="565"/>
      <c r="J163" s="24">
        <f t="shared" si="12"/>
        <v>426287800</v>
      </c>
      <c r="L163" s="254">
        <f t="shared" si="13"/>
        <v>800000</v>
      </c>
      <c r="M163" s="519" t="s">
        <v>2645</v>
      </c>
      <c r="N163" s="563"/>
    </row>
    <row r="164" spans="1:14" s="564" customFormat="1" ht="25.5" x14ac:dyDescent="0.25">
      <c r="A164" s="566"/>
      <c r="B164" s="239">
        <v>7</v>
      </c>
      <c r="C164" s="517" t="s">
        <v>9777</v>
      </c>
      <c r="D164" s="607" t="s">
        <v>1385</v>
      </c>
      <c r="E164" s="7"/>
      <c r="F164" s="7" t="s">
        <v>9753</v>
      </c>
      <c r="G164" s="239"/>
      <c r="H164" s="561">
        <v>1000000</v>
      </c>
      <c r="I164" s="565"/>
      <c r="J164" s="24">
        <f t="shared" si="12"/>
        <v>427287800</v>
      </c>
      <c r="L164" s="254">
        <f t="shared" si="13"/>
        <v>1000000</v>
      </c>
      <c r="M164" s="519" t="s">
        <v>3170</v>
      </c>
      <c r="N164" s="563"/>
    </row>
    <row r="165" spans="1:14" s="564" customFormat="1" ht="25.5" x14ac:dyDescent="0.25">
      <c r="A165" s="561"/>
      <c r="B165" s="239">
        <v>7</v>
      </c>
      <c r="C165" s="517" t="s">
        <v>9778</v>
      </c>
      <c r="D165" s="607" t="s">
        <v>6084</v>
      </c>
      <c r="E165" s="7"/>
      <c r="F165" s="7" t="s">
        <v>9754</v>
      </c>
      <c r="G165" s="239"/>
      <c r="H165" s="561">
        <v>800000</v>
      </c>
      <c r="I165" s="565"/>
      <c r="J165" s="24">
        <f t="shared" si="12"/>
        <v>428087800</v>
      </c>
      <c r="L165" s="254">
        <f t="shared" si="13"/>
        <v>800000</v>
      </c>
      <c r="M165" s="519" t="s">
        <v>8105</v>
      </c>
      <c r="N165" s="563"/>
    </row>
    <row r="166" spans="1:14" s="564" customFormat="1" ht="25.5" x14ac:dyDescent="0.25">
      <c r="A166" s="561"/>
      <c r="B166" s="239">
        <v>7</v>
      </c>
      <c r="C166" s="517" t="s">
        <v>9779</v>
      </c>
      <c r="D166" s="607" t="s">
        <v>6084</v>
      </c>
      <c r="E166" s="7"/>
      <c r="F166" s="7" t="s">
        <v>9755</v>
      </c>
      <c r="G166" s="239"/>
      <c r="H166" s="561">
        <v>1000000</v>
      </c>
      <c r="I166" s="565"/>
      <c r="J166" s="24">
        <f t="shared" si="12"/>
        <v>429087800</v>
      </c>
      <c r="L166" s="254">
        <f t="shared" si="13"/>
        <v>1000000</v>
      </c>
      <c r="M166" s="519" t="s">
        <v>4904</v>
      </c>
      <c r="N166" s="563"/>
    </row>
    <row r="167" spans="1:14" s="564" customFormat="1" ht="25.5" x14ac:dyDescent="0.25">
      <c r="A167" s="561"/>
      <c r="B167" s="239">
        <v>8</v>
      </c>
      <c r="C167" s="517" t="s">
        <v>9780</v>
      </c>
      <c r="D167" s="607" t="s">
        <v>1385</v>
      </c>
      <c r="E167" s="7"/>
      <c r="F167" s="7" t="s">
        <v>9756</v>
      </c>
      <c r="G167" s="239"/>
      <c r="H167" s="561">
        <v>800000</v>
      </c>
      <c r="I167" s="565"/>
      <c r="J167" s="24">
        <f t="shared" si="12"/>
        <v>429887800</v>
      </c>
      <c r="L167" s="254">
        <f t="shared" si="13"/>
        <v>800000</v>
      </c>
      <c r="M167" s="519" t="s">
        <v>273</v>
      </c>
      <c r="N167" s="563"/>
    </row>
    <row r="168" spans="1:14" s="564" customFormat="1" ht="25.5" x14ac:dyDescent="0.25">
      <c r="A168" s="561"/>
      <c r="B168" s="239">
        <v>8</v>
      </c>
      <c r="C168" s="517" t="s">
        <v>9781</v>
      </c>
      <c r="D168" s="607" t="s">
        <v>7000</v>
      </c>
      <c r="E168" s="7"/>
      <c r="F168" s="7" t="s">
        <v>9757</v>
      </c>
      <c r="G168" s="239"/>
      <c r="H168" s="561">
        <v>2000000</v>
      </c>
      <c r="I168" s="561"/>
      <c r="J168" s="24">
        <f t="shared" si="12"/>
        <v>431887800</v>
      </c>
      <c r="L168" s="254">
        <f t="shared" si="13"/>
        <v>2000000</v>
      </c>
      <c r="M168" s="519" t="s">
        <v>8425</v>
      </c>
      <c r="N168" s="563"/>
    </row>
    <row r="169" spans="1:14" s="564" customFormat="1" ht="25.5" x14ac:dyDescent="0.25">
      <c r="A169" s="561"/>
      <c r="B169" s="239">
        <v>8</v>
      </c>
      <c r="C169" s="517" t="s">
        <v>9782</v>
      </c>
      <c r="D169" s="607" t="s">
        <v>6084</v>
      </c>
      <c r="E169" s="7"/>
      <c r="F169" s="7" t="s">
        <v>9758</v>
      </c>
      <c r="G169" s="239"/>
      <c r="H169" s="561">
        <v>1800000</v>
      </c>
      <c r="I169" s="561"/>
      <c r="J169" s="24">
        <f t="shared" si="12"/>
        <v>433687800</v>
      </c>
      <c r="L169" s="254">
        <f t="shared" si="13"/>
        <v>1800000</v>
      </c>
      <c r="M169" s="519" t="s">
        <v>6085</v>
      </c>
      <c r="N169" s="563"/>
    </row>
    <row r="170" spans="1:14" s="564" customFormat="1" ht="25.5" x14ac:dyDescent="0.25">
      <c r="A170" s="561"/>
      <c r="B170" s="239">
        <v>8</v>
      </c>
      <c r="C170" s="517" t="s">
        <v>9783</v>
      </c>
      <c r="D170" s="607" t="s">
        <v>9287</v>
      </c>
      <c r="E170" s="7"/>
      <c r="F170" s="7" t="s">
        <v>9759</v>
      </c>
      <c r="G170" s="239"/>
      <c r="H170" s="561">
        <v>900000</v>
      </c>
      <c r="I170" s="561"/>
      <c r="J170" s="24">
        <f t="shared" si="12"/>
        <v>434587800</v>
      </c>
      <c r="L170" s="254">
        <f t="shared" si="13"/>
        <v>900000</v>
      </c>
      <c r="M170" s="519" t="s">
        <v>9784</v>
      </c>
      <c r="N170" s="563"/>
    </row>
    <row r="171" spans="1:14" s="564" customFormat="1" ht="25.5" x14ac:dyDescent="0.25">
      <c r="A171" s="561"/>
      <c r="B171" s="239">
        <v>8</v>
      </c>
      <c r="C171" s="517" t="s">
        <v>9785</v>
      </c>
      <c r="D171" s="607" t="s">
        <v>4490</v>
      </c>
      <c r="E171" s="7"/>
      <c r="F171" s="7" t="s">
        <v>9760</v>
      </c>
      <c r="G171" s="239"/>
      <c r="H171" s="561">
        <v>900000</v>
      </c>
      <c r="I171" s="565"/>
      <c r="J171" s="24">
        <f t="shared" si="12"/>
        <v>435487800</v>
      </c>
      <c r="K171" s="567"/>
      <c r="L171" s="254">
        <f t="shared" si="13"/>
        <v>900000</v>
      </c>
      <c r="M171" s="562" t="s">
        <v>6486</v>
      </c>
      <c r="N171" s="563"/>
    </row>
    <row r="172" spans="1:14" s="564" customFormat="1" ht="25.5" x14ac:dyDescent="0.25">
      <c r="A172" s="561"/>
      <c r="B172" s="239">
        <v>8</v>
      </c>
      <c r="C172" s="517" t="s">
        <v>9786</v>
      </c>
      <c r="D172" s="607" t="s">
        <v>4490</v>
      </c>
      <c r="E172" s="7"/>
      <c r="F172" s="7" t="s">
        <v>9761</v>
      </c>
      <c r="G172" s="239"/>
      <c r="H172" s="561">
        <v>800000</v>
      </c>
      <c r="I172" s="565"/>
      <c r="J172" s="24">
        <f t="shared" si="12"/>
        <v>436287800</v>
      </c>
      <c r="K172" s="567"/>
      <c r="L172" s="254">
        <f t="shared" si="13"/>
        <v>800000</v>
      </c>
      <c r="M172" s="562" t="s">
        <v>5847</v>
      </c>
      <c r="N172" s="563"/>
    </row>
    <row r="173" spans="1:14" s="564" customFormat="1" ht="25.5" x14ac:dyDescent="0.25">
      <c r="A173" s="561"/>
      <c r="B173" s="239">
        <v>8</v>
      </c>
      <c r="C173" s="517" t="s">
        <v>8636</v>
      </c>
      <c r="D173" s="607" t="s">
        <v>1244</v>
      </c>
      <c r="E173" s="7"/>
      <c r="F173" s="7" t="s">
        <v>9762</v>
      </c>
      <c r="G173" s="239"/>
      <c r="H173" s="561">
        <v>1150000</v>
      </c>
      <c r="I173" s="565"/>
      <c r="J173" s="24">
        <f t="shared" si="12"/>
        <v>437437800</v>
      </c>
      <c r="K173" s="567"/>
      <c r="L173" s="254">
        <f t="shared" si="13"/>
        <v>1150000</v>
      </c>
      <c r="M173" s="562" t="s">
        <v>6494</v>
      </c>
      <c r="N173" s="563"/>
    </row>
    <row r="174" spans="1:14" s="564" customFormat="1" ht="25.5" x14ac:dyDescent="0.25">
      <c r="A174" s="561"/>
      <c r="B174" s="239">
        <v>8</v>
      </c>
      <c r="C174" s="517" t="s">
        <v>9787</v>
      </c>
      <c r="D174" s="607" t="s">
        <v>5931</v>
      </c>
      <c r="E174" s="7"/>
      <c r="F174" s="7" t="s">
        <v>9763</v>
      </c>
      <c r="G174" s="239"/>
      <c r="H174" s="561">
        <v>950000</v>
      </c>
      <c r="I174" s="565"/>
      <c r="J174" s="24">
        <f t="shared" si="12"/>
        <v>438387800</v>
      </c>
      <c r="K174" s="567"/>
      <c r="L174" s="254">
        <f t="shared" si="13"/>
        <v>950000</v>
      </c>
      <c r="M174" s="562" t="s">
        <v>2757</v>
      </c>
      <c r="N174" s="563"/>
    </row>
    <row r="175" spans="1:14" s="564" customFormat="1" ht="25.5" x14ac:dyDescent="0.25">
      <c r="A175" s="561"/>
      <c r="B175" s="239">
        <v>8</v>
      </c>
      <c r="C175" s="517" t="s">
        <v>9788</v>
      </c>
      <c r="D175" s="607" t="s">
        <v>1244</v>
      </c>
      <c r="E175" s="7"/>
      <c r="F175" s="7" t="s">
        <v>9764</v>
      </c>
      <c r="G175" s="239"/>
      <c r="H175" s="561">
        <v>550000</v>
      </c>
      <c r="I175" s="565"/>
      <c r="J175" s="24">
        <f t="shared" si="12"/>
        <v>438937800</v>
      </c>
      <c r="K175" s="567"/>
      <c r="L175" s="254">
        <f t="shared" si="13"/>
        <v>550000</v>
      </c>
      <c r="M175" s="562" t="s">
        <v>3732</v>
      </c>
      <c r="N175" s="563"/>
    </row>
    <row r="176" spans="1:14" s="564" customFormat="1" ht="25.5" x14ac:dyDescent="0.25">
      <c r="A176" s="561"/>
      <c r="B176" s="239">
        <v>8</v>
      </c>
      <c r="C176" s="517" t="s">
        <v>9379</v>
      </c>
      <c r="D176" s="607" t="s">
        <v>6084</v>
      </c>
      <c r="E176" s="7"/>
      <c r="F176" s="7" t="s">
        <v>9765</v>
      </c>
      <c r="G176" s="239"/>
      <c r="H176" s="561">
        <v>500000</v>
      </c>
      <c r="I176" s="565"/>
      <c r="J176" s="24">
        <f t="shared" si="12"/>
        <v>439437800</v>
      </c>
      <c r="K176" s="515"/>
      <c r="L176" s="254">
        <f t="shared" si="13"/>
        <v>500000</v>
      </c>
      <c r="M176" s="562" t="s">
        <v>6832</v>
      </c>
      <c r="N176" s="563"/>
    </row>
    <row r="177" spans="1:14" s="564" customFormat="1" ht="25.5" x14ac:dyDescent="0.25">
      <c r="A177" s="565"/>
      <c r="B177" s="239">
        <v>8</v>
      </c>
      <c r="C177" s="517" t="s">
        <v>9789</v>
      </c>
      <c r="D177" s="607" t="s">
        <v>6084</v>
      </c>
      <c r="E177" s="7"/>
      <c r="F177" s="7" t="s">
        <v>9766</v>
      </c>
      <c r="G177" s="239"/>
      <c r="H177" s="561">
        <v>750000</v>
      </c>
      <c r="I177" s="565"/>
      <c r="J177" s="24">
        <f t="shared" si="12"/>
        <v>440187800</v>
      </c>
      <c r="K177" s="515"/>
      <c r="L177" s="254">
        <f t="shared" si="13"/>
        <v>750000</v>
      </c>
      <c r="M177" s="568" t="s">
        <v>8706</v>
      </c>
      <c r="N177" s="563"/>
    </row>
    <row r="178" spans="1:14" s="564" customFormat="1" ht="25.5" x14ac:dyDescent="0.25">
      <c r="A178" s="565"/>
      <c r="B178" s="239">
        <v>8</v>
      </c>
      <c r="C178" s="517" t="s">
        <v>3182</v>
      </c>
      <c r="D178" s="607" t="s">
        <v>6082</v>
      </c>
      <c r="E178" s="95"/>
      <c r="F178" s="7" t="s">
        <v>9767</v>
      </c>
      <c r="G178" s="465"/>
      <c r="H178" s="561">
        <v>1900000</v>
      </c>
      <c r="I178" s="565"/>
      <c r="J178" s="24">
        <f t="shared" si="12"/>
        <v>442087800</v>
      </c>
      <c r="K178" s="515"/>
      <c r="L178" s="254">
        <f t="shared" si="13"/>
        <v>1900000</v>
      </c>
      <c r="M178" s="568" t="s">
        <v>3183</v>
      </c>
      <c r="N178" s="563"/>
    </row>
    <row r="179" spans="1:14" s="564" customFormat="1" ht="25.5" x14ac:dyDescent="0.25">
      <c r="A179" s="565"/>
      <c r="B179" s="465">
        <v>8</v>
      </c>
      <c r="C179" s="516" t="s">
        <v>9769</v>
      </c>
      <c r="D179" s="607"/>
      <c r="E179" s="95"/>
      <c r="F179" s="95" t="s">
        <v>9768</v>
      </c>
      <c r="G179" s="465"/>
      <c r="H179" s="561"/>
      <c r="I179" s="565">
        <v>15300000</v>
      </c>
      <c r="J179" s="24">
        <f>+J178-I179</f>
        <v>426787800</v>
      </c>
      <c r="K179" s="515" t="s">
        <v>5876</v>
      </c>
      <c r="L179" s="254">
        <f>-I179</f>
        <v>-15300000</v>
      </c>
      <c r="M179" s="568" t="s">
        <v>9770</v>
      </c>
      <c r="N179" s="563"/>
    </row>
    <row r="180" spans="1:14" s="542" customFormat="1" ht="25.5" x14ac:dyDescent="0.25">
      <c r="A180" s="124"/>
      <c r="B180" s="465">
        <v>8</v>
      </c>
      <c r="C180" s="127" t="s">
        <v>9771</v>
      </c>
      <c r="D180" s="607"/>
      <c r="E180" s="95"/>
      <c r="F180" s="95" t="s">
        <v>9772</v>
      </c>
      <c r="G180" s="95"/>
      <c r="H180" s="561"/>
      <c r="I180" s="429">
        <v>6800000</v>
      </c>
      <c r="J180" s="24">
        <f>+J179-I180</f>
        <v>419987800</v>
      </c>
      <c r="K180" s="130" t="s">
        <v>5870</v>
      </c>
      <c r="L180" s="254">
        <f>-I180</f>
        <v>-6800000</v>
      </c>
      <c r="M180" s="569" t="s">
        <v>1270</v>
      </c>
    </row>
    <row r="181" spans="1:14" s="542" customFormat="1" ht="38.25" x14ac:dyDescent="0.25">
      <c r="A181" s="124"/>
      <c r="B181" s="465">
        <v>9</v>
      </c>
      <c r="C181" s="127" t="s">
        <v>9773</v>
      </c>
      <c r="D181" s="607"/>
      <c r="E181" s="95"/>
      <c r="F181" s="95" t="s">
        <v>9774</v>
      </c>
      <c r="G181" s="95"/>
      <c r="H181" s="561"/>
      <c r="I181" s="429">
        <v>28725000</v>
      </c>
      <c r="J181" s="24">
        <f>+J180-I181</f>
        <v>391262800</v>
      </c>
      <c r="K181" s="130" t="s">
        <v>5332</v>
      </c>
      <c r="L181" s="254">
        <f>-I181</f>
        <v>-28725000</v>
      </c>
      <c r="M181" s="569" t="s">
        <v>141</v>
      </c>
    </row>
    <row r="182" spans="1:14" s="542" customFormat="1" ht="25.5" x14ac:dyDescent="0.25">
      <c r="A182" s="124"/>
      <c r="B182" s="239">
        <v>9</v>
      </c>
      <c r="C182" s="129" t="s">
        <v>9848</v>
      </c>
      <c r="D182" s="607" t="s">
        <v>5931</v>
      </c>
      <c r="E182" s="95"/>
      <c r="F182" s="7" t="s">
        <v>9790</v>
      </c>
      <c r="G182" s="95"/>
      <c r="H182" s="561">
        <v>1150000</v>
      </c>
      <c r="I182" s="429"/>
      <c r="J182" s="24">
        <f>+J181+H182</f>
        <v>392412800</v>
      </c>
      <c r="K182" s="130"/>
      <c r="L182" s="254">
        <f>+H182</f>
        <v>1150000</v>
      </c>
      <c r="M182" s="569" t="s">
        <v>5325</v>
      </c>
    </row>
    <row r="183" spans="1:14" s="542" customFormat="1" ht="25.5" x14ac:dyDescent="0.25">
      <c r="A183" s="124"/>
      <c r="B183" s="239">
        <v>9</v>
      </c>
      <c r="C183" s="129" t="s">
        <v>8764</v>
      </c>
      <c r="D183" s="607" t="s">
        <v>4490</v>
      </c>
      <c r="E183" s="7"/>
      <c r="F183" s="7" t="s">
        <v>9791</v>
      </c>
      <c r="G183" s="95"/>
      <c r="H183" s="561">
        <v>1000000</v>
      </c>
      <c r="I183" s="429"/>
      <c r="J183" s="24">
        <f t="shared" ref="J183:J246" si="14">+J182+H183</f>
        <v>393412800</v>
      </c>
      <c r="K183" s="130"/>
      <c r="L183" s="254">
        <f t="shared" ref="L183:L246" si="15">+H183</f>
        <v>1000000</v>
      </c>
      <c r="M183" s="569" t="s">
        <v>7708</v>
      </c>
    </row>
    <row r="184" spans="1:14" s="542" customFormat="1" ht="25.5" x14ac:dyDescent="0.25">
      <c r="A184" s="124"/>
      <c r="B184" s="239">
        <v>9</v>
      </c>
      <c r="C184" s="129" t="s">
        <v>9849</v>
      </c>
      <c r="D184" s="607" t="s">
        <v>5931</v>
      </c>
      <c r="E184" s="7"/>
      <c r="F184" s="7" t="s">
        <v>9792</v>
      </c>
      <c r="G184" s="95"/>
      <c r="H184" s="561">
        <v>900000</v>
      </c>
      <c r="I184" s="429"/>
      <c r="J184" s="24">
        <f t="shared" si="14"/>
        <v>394312800</v>
      </c>
      <c r="K184" s="130"/>
      <c r="L184" s="254">
        <f t="shared" si="15"/>
        <v>900000</v>
      </c>
      <c r="M184" s="569" t="s">
        <v>9850</v>
      </c>
    </row>
    <row r="185" spans="1:14" s="542" customFormat="1" ht="25.5" x14ac:dyDescent="0.25">
      <c r="A185" s="124"/>
      <c r="B185" s="239">
        <v>9</v>
      </c>
      <c r="C185" s="129" t="s">
        <v>8631</v>
      </c>
      <c r="D185" s="607" t="s">
        <v>6084</v>
      </c>
      <c r="E185" s="7"/>
      <c r="F185" s="7" t="s">
        <v>9793</v>
      </c>
      <c r="G185" s="95"/>
      <c r="H185" s="561">
        <v>750000</v>
      </c>
      <c r="I185" s="429"/>
      <c r="J185" s="24">
        <f t="shared" si="14"/>
        <v>395062800</v>
      </c>
      <c r="K185" s="130"/>
      <c r="L185" s="254">
        <f t="shared" si="15"/>
        <v>750000</v>
      </c>
      <c r="M185" s="569" t="s">
        <v>6349</v>
      </c>
    </row>
    <row r="186" spans="1:14" s="542" customFormat="1" ht="25.5" x14ac:dyDescent="0.25">
      <c r="A186" s="124"/>
      <c r="B186" s="239">
        <v>9</v>
      </c>
      <c r="C186" s="129" t="s">
        <v>9851</v>
      </c>
      <c r="D186" s="607" t="s">
        <v>6084</v>
      </c>
      <c r="E186" s="95"/>
      <c r="F186" s="7" t="s">
        <v>9794</v>
      </c>
      <c r="G186" s="95"/>
      <c r="H186" s="561">
        <v>1000000</v>
      </c>
      <c r="I186" s="429"/>
      <c r="J186" s="24">
        <f t="shared" si="14"/>
        <v>396062800</v>
      </c>
      <c r="K186" s="130"/>
      <c r="L186" s="254">
        <f t="shared" si="15"/>
        <v>1000000</v>
      </c>
      <c r="M186" s="569" t="s">
        <v>2820</v>
      </c>
    </row>
    <row r="187" spans="1:14" s="542" customFormat="1" ht="25.5" x14ac:dyDescent="0.25">
      <c r="A187" s="124"/>
      <c r="B187" s="239">
        <v>9</v>
      </c>
      <c r="C187" s="129" t="s">
        <v>9852</v>
      </c>
      <c r="D187" s="607" t="s">
        <v>6082</v>
      </c>
      <c r="E187" s="95"/>
      <c r="F187" s="7" t="s">
        <v>9795</v>
      </c>
      <c r="G187" s="95"/>
      <c r="H187" s="561">
        <v>1000000</v>
      </c>
      <c r="I187" s="429"/>
      <c r="J187" s="24">
        <f t="shared" si="14"/>
        <v>397062800</v>
      </c>
      <c r="K187" s="130"/>
      <c r="L187" s="254">
        <f t="shared" si="15"/>
        <v>1000000</v>
      </c>
      <c r="M187" s="569" t="s">
        <v>8479</v>
      </c>
    </row>
    <row r="188" spans="1:14" s="542" customFormat="1" ht="25.5" x14ac:dyDescent="0.25">
      <c r="A188" s="124"/>
      <c r="B188" s="239">
        <v>9</v>
      </c>
      <c r="C188" s="129" t="s">
        <v>9853</v>
      </c>
      <c r="D188" s="607" t="s">
        <v>1385</v>
      </c>
      <c r="E188" s="7"/>
      <c r="F188" s="7" t="s">
        <v>9796</v>
      </c>
      <c r="G188" s="95"/>
      <c r="H188" s="561">
        <v>800000</v>
      </c>
      <c r="I188" s="429"/>
      <c r="J188" s="24">
        <f t="shared" si="14"/>
        <v>397862800</v>
      </c>
      <c r="K188" s="130"/>
      <c r="L188" s="254">
        <f t="shared" si="15"/>
        <v>800000</v>
      </c>
      <c r="M188" s="569" t="s">
        <v>6355</v>
      </c>
    </row>
    <row r="189" spans="1:14" s="542" customFormat="1" ht="25.5" x14ac:dyDescent="0.25">
      <c r="A189" s="124"/>
      <c r="B189" s="239">
        <v>9</v>
      </c>
      <c r="C189" s="129" t="s">
        <v>9854</v>
      </c>
      <c r="D189" s="609" t="s">
        <v>9287</v>
      </c>
      <c r="E189" s="12"/>
      <c r="F189" s="7" t="s">
        <v>9797</v>
      </c>
      <c r="G189" s="95"/>
      <c r="H189" s="561">
        <v>1250000</v>
      </c>
      <c r="I189" s="124"/>
      <c r="J189" s="24">
        <f t="shared" si="14"/>
        <v>399112800</v>
      </c>
      <c r="K189" s="130"/>
      <c r="L189" s="254">
        <f t="shared" si="15"/>
        <v>1250000</v>
      </c>
      <c r="M189" s="381" t="s">
        <v>2480</v>
      </c>
    </row>
    <row r="190" spans="1:14" s="542" customFormat="1" ht="25.5" x14ac:dyDescent="0.25">
      <c r="A190" s="124"/>
      <c r="B190" s="239">
        <v>9</v>
      </c>
      <c r="C190" s="361" t="s">
        <v>9855</v>
      </c>
      <c r="D190" s="609" t="s">
        <v>1265</v>
      </c>
      <c r="E190" s="12"/>
      <c r="F190" s="7" t="s">
        <v>9798</v>
      </c>
      <c r="G190" s="95"/>
      <c r="H190" s="561">
        <v>2000000</v>
      </c>
      <c r="I190" s="124"/>
      <c r="J190" s="24">
        <f t="shared" si="14"/>
        <v>401112800</v>
      </c>
      <c r="K190" s="130"/>
      <c r="L190" s="254">
        <f t="shared" si="15"/>
        <v>2000000</v>
      </c>
      <c r="M190" s="381" t="s">
        <v>9856</v>
      </c>
    </row>
    <row r="191" spans="1:14" s="542" customFormat="1" ht="25.5" x14ac:dyDescent="0.25">
      <c r="A191" s="128"/>
      <c r="B191" s="239">
        <v>9</v>
      </c>
      <c r="C191" s="361" t="s">
        <v>9857</v>
      </c>
      <c r="D191" s="609" t="s">
        <v>9287</v>
      </c>
      <c r="E191" s="12"/>
      <c r="F191" s="7" t="s">
        <v>9799</v>
      </c>
      <c r="G191" s="95"/>
      <c r="H191" s="561">
        <v>1000000</v>
      </c>
      <c r="I191" s="429"/>
      <c r="J191" s="24">
        <f t="shared" si="14"/>
        <v>402112800</v>
      </c>
      <c r="K191" s="130"/>
      <c r="L191" s="254">
        <f t="shared" si="15"/>
        <v>1000000</v>
      </c>
      <c r="M191" s="381" t="s">
        <v>4740</v>
      </c>
    </row>
    <row r="192" spans="1:14" s="542" customFormat="1" ht="25.5" x14ac:dyDescent="0.25">
      <c r="A192" s="128"/>
      <c r="B192" s="239">
        <v>9</v>
      </c>
      <c r="C192" s="361" t="s">
        <v>9858</v>
      </c>
      <c r="D192" s="609" t="s">
        <v>1251</v>
      </c>
      <c r="E192" s="12"/>
      <c r="F192" s="7" t="s">
        <v>9800</v>
      </c>
      <c r="G192" s="95"/>
      <c r="H192" s="561">
        <v>710000</v>
      </c>
      <c r="I192" s="429"/>
      <c r="J192" s="24">
        <f t="shared" si="14"/>
        <v>402822800</v>
      </c>
      <c r="K192" s="130"/>
      <c r="L192" s="254">
        <f t="shared" si="15"/>
        <v>710000</v>
      </c>
      <c r="M192" s="570" t="s">
        <v>1737</v>
      </c>
    </row>
    <row r="193" spans="1:17" s="542" customFormat="1" ht="25.5" x14ac:dyDescent="0.25">
      <c r="A193" s="128"/>
      <c r="B193" s="239">
        <v>9</v>
      </c>
      <c r="C193" s="361" t="s">
        <v>9859</v>
      </c>
      <c r="D193" s="609" t="s">
        <v>6082</v>
      </c>
      <c r="E193" s="7"/>
      <c r="F193" s="7" t="s">
        <v>9801</v>
      </c>
      <c r="G193" s="7"/>
      <c r="H193" s="561">
        <v>2000000</v>
      </c>
      <c r="I193" s="407"/>
      <c r="J193" s="24">
        <f t="shared" si="14"/>
        <v>404822800</v>
      </c>
      <c r="K193" s="130"/>
      <c r="L193" s="254">
        <f t="shared" si="15"/>
        <v>2000000</v>
      </c>
      <c r="M193" s="570" t="s">
        <v>7884</v>
      </c>
    </row>
    <row r="194" spans="1:17" s="542" customFormat="1" ht="25.5" x14ac:dyDescent="0.25">
      <c r="A194" s="128"/>
      <c r="B194" s="239">
        <v>9</v>
      </c>
      <c r="C194" s="129" t="s">
        <v>9860</v>
      </c>
      <c r="D194" s="529" t="s">
        <v>9287</v>
      </c>
      <c r="E194" s="7"/>
      <c r="F194" s="7" t="s">
        <v>9802</v>
      </c>
      <c r="G194" s="7"/>
      <c r="H194" s="561">
        <v>3025000</v>
      </c>
      <c r="I194" s="407"/>
      <c r="J194" s="24">
        <f t="shared" si="14"/>
        <v>407847800</v>
      </c>
      <c r="K194" s="130"/>
      <c r="L194" s="254">
        <f t="shared" si="15"/>
        <v>3025000</v>
      </c>
      <c r="M194" s="570" t="s">
        <v>4995</v>
      </c>
    </row>
    <row r="195" spans="1:17" s="572" customFormat="1" ht="25.5" x14ac:dyDescent="0.25">
      <c r="A195" s="124"/>
      <c r="B195" s="239">
        <v>9</v>
      </c>
      <c r="C195" s="129" t="s">
        <v>9860</v>
      </c>
      <c r="D195" s="529" t="s">
        <v>9287</v>
      </c>
      <c r="E195" s="7"/>
      <c r="F195" s="7" t="s">
        <v>9803</v>
      </c>
      <c r="G195" s="7"/>
      <c r="H195" s="561">
        <v>100000</v>
      </c>
      <c r="I195" s="429"/>
      <c r="J195" s="24">
        <f t="shared" si="14"/>
        <v>407947800</v>
      </c>
      <c r="K195" s="126"/>
      <c r="L195" s="254">
        <f t="shared" si="15"/>
        <v>100000</v>
      </c>
      <c r="M195" s="570" t="s">
        <v>4995</v>
      </c>
      <c r="N195" s="571"/>
    </row>
    <row r="196" spans="1:17" s="572" customFormat="1" ht="25.5" x14ac:dyDescent="0.25">
      <c r="A196" s="124"/>
      <c r="B196" s="239">
        <v>9</v>
      </c>
      <c r="C196" s="129" t="s">
        <v>9861</v>
      </c>
      <c r="D196" s="529" t="s">
        <v>1219</v>
      </c>
      <c r="E196" s="7"/>
      <c r="F196" s="7" t="s">
        <v>9804</v>
      </c>
      <c r="G196" s="7"/>
      <c r="H196" s="561">
        <v>800000</v>
      </c>
      <c r="I196" s="429"/>
      <c r="J196" s="24">
        <f t="shared" si="14"/>
        <v>408747800</v>
      </c>
      <c r="K196" s="126"/>
      <c r="L196" s="254">
        <f t="shared" si="15"/>
        <v>800000</v>
      </c>
      <c r="M196" s="573" t="s">
        <v>9862</v>
      </c>
      <c r="N196" s="571"/>
    </row>
    <row r="197" spans="1:17" s="572" customFormat="1" ht="25.5" x14ac:dyDescent="0.25">
      <c r="A197" s="124"/>
      <c r="B197" s="239">
        <v>9</v>
      </c>
      <c r="C197" s="129" t="s">
        <v>9863</v>
      </c>
      <c r="D197" s="529" t="s">
        <v>1219</v>
      </c>
      <c r="E197" s="7"/>
      <c r="F197" s="7" t="s">
        <v>9805</v>
      </c>
      <c r="G197" s="7"/>
      <c r="H197" s="561">
        <v>500000</v>
      </c>
      <c r="I197" s="429"/>
      <c r="J197" s="24">
        <f t="shared" si="14"/>
        <v>409247800</v>
      </c>
      <c r="K197" s="126"/>
      <c r="L197" s="254">
        <f t="shared" si="15"/>
        <v>500000</v>
      </c>
      <c r="M197" s="573" t="s">
        <v>9864</v>
      </c>
      <c r="N197" s="571"/>
    </row>
    <row r="198" spans="1:17" s="572" customFormat="1" ht="25.5" x14ac:dyDescent="0.25">
      <c r="A198" s="124"/>
      <c r="B198" s="239">
        <v>9</v>
      </c>
      <c r="C198" s="129" t="s">
        <v>9865</v>
      </c>
      <c r="D198" s="529" t="s">
        <v>1219</v>
      </c>
      <c r="E198" s="7"/>
      <c r="F198" s="7" t="s">
        <v>9806</v>
      </c>
      <c r="G198" s="7"/>
      <c r="H198" s="561">
        <v>400000</v>
      </c>
      <c r="I198" s="429"/>
      <c r="J198" s="24">
        <f t="shared" si="14"/>
        <v>409647800</v>
      </c>
      <c r="K198" s="126"/>
      <c r="L198" s="254">
        <f t="shared" si="15"/>
        <v>400000</v>
      </c>
      <c r="M198" s="573" t="s">
        <v>5374</v>
      </c>
      <c r="N198" s="571"/>
    </row>
    <row r="199" spans="1:17" s="572" customFormat="1" ht="25.5" x14ac:dyDescent="0.25">
      <c r="A199" s="124"/>
      <c r="B199" s="239">
        <v>9</v>
      </c>
      <c r="C199" s="129" t="s">
        <v>9866</v>
      </c>
      <c r="D199" s="529" t="s">
        <v>9287</v>
      </c>
      <c r="E199" s="7"/>
      <c r="F199" s="7" t="s">
        <v>9807</v>
      </c>
      <c r="G199" s="7"/>
      <c r="H199" s="561">
        <v>500000</v>
      </c>
      <c r="I199" s="429"/>
      <c r="J199" s="24">
        <f t="shared" si="14"/>
        <v>410147800</v>
      </c>
      <c r="K199" s="126"/>
      <c r="L199" s="254">
        <f t="shared" si="15"/>
        <v>500000</v>
      </c>
      <c r="M199" s="573" t="s">
        <v>9867</v>
      </c>
      <c r="N199" s="571"/>
    </row>
    <row r="200" spans="1:17" s="572" customFormat="1" ht="25.5" x14ac:dyDescent="0.25">
      <c r="A200" s="124"/>
      <c r="B200" s="239">
        <v>9</v>
      </c>
      <c r="C200" s="129" t="s">
        <v>9868</v>
      </c>
      <c r="D200" s="529" t="s">
        <v>9287</v>
      </c>
      <c r="E200" s="7"/>
      <c r="F200" s="7" t="s">
        <v>9808</v>
      </c>
      <c r="G200" s="7"/>
      <c r="H200" s="561">
        <v>550000</v>
      </c>
      <c r="I200" s="429"/>
      <c r="J200" s="24">
        <f t="shared" si="14"/>
        <v>410697800</v>
      </c>
      <c r="K200" s="126"/>
      <c r="L200" s="254">
        <f t="shared" si="15"/>
        <v>550000</v>
      </c>
      <c r="M200" s="573" t="s">
        <v>1468</v>
      </c>
      <c r="N200" s="571"/>
    </row>
    <row r="201" spans="1:17" s="572" customFormat="1" ht="25.5" x14ac:dyDescent="0.25">
      <c r="A201" s="520"/>
      <c r="B201" s="239">
        <v>9</v>
      </c>
      <c r="C201" s="521" t="s">
        <v>9869</v>
      </c>
      <c r="D201" s="529" t="s">
        <v>9287</v>
      </c>
      <c r="E201" s="7"/>
      <c r="F201" s="7" t="s">
        <v>9809</v>
      </c>
      <c r="G201" s="522"/>
      <c r="H201" s="561">
        <v>1950000</v>
      </c>
      <c r="I201" s="429"/>
      <c r="J201" s="24">
        <f t="shared" si="14"/>
        <v>412647800</v>
      </c>
      <c r="K201" s="126"/>
      <c r="L201" s="254">
        <f t="shared" si="15"/>
        <v>1950000</v>
      </c>
      <c r="M201" s="573" t="s">
        <v>5246</v>
      </c>
      <c r="N201" s="571"/>
    </row>
    <row r="202" spans="1:17" s="516" customFormat="1" ht="25.5" x14ac:dyDescent="0.25">
      <c r="A202" s="124"/>
      <c r="B202" s="239">
        <v>9</v>
      </c>
      <c r="C202" s="517" t="s">
        <v>9870</v>
      </c>
      <c r="D202" s="529" t="s">
        <v>1433</v>
      </c>
      <c r="E202" s="7"/>
      <c r="F202" s="7" t="s">
        <v>9810</v>
      </c>
      <c r="G202" s="517"/>
      <c r="H202" s="561">
        <v>6000000</v>
      </c>
      <c r="I202" s="574"/>
      <c r="J202" s="24">
        <f t="shared" si="14"/>
        <v>418647800</v>
      </c>
      <c r="K202" s="126"/>
      <c r="L202" s="254">
        <f t="shared" si="15"/>
        <v>6000000</v>
      </c>
      <c r="M202" s="531" t="s">
        <v>2371</v>
      </c>
      <c r="N202" s="126"/>
      <c r="O202" s="575"/>
      <c r="P202" s="575"/>
      <c r="Q202" s="576"/>
    </row>
    <row r="203" spans="1:17" s="572" customFormat="1" ht="25.5" x14ac:dyDescent="0.25">
      <c r="A203" s="523"/>
      <c r="B203" s="239">
        <v>13</v>
      </c>
      <c r="C203" s="524" t="s">
        <v>9871</v>
      </c>
      <c r="D203" s="529" t="s">
        <v>1227</v>
      </c>
      <c r="E203" s="7"/>
      <c r="F203" s="7" t="s">
        <v>9811</v>
      </c>
      <c r="G203" s="525"/>
      <c r="H203" s="561">
        <v>800000</v>
      </c>
      <c r="I203" s="429"/>
      <c r="J203" s="24">
        <f t="shared" si="14"/>
        <v>419447800</v>
      </c>
      <c r="K203" s="126"/>
      <c r="L203" s="254">
        <f t="shared" si="15"/>
        <v>800000</v>
      </c>
      <c r="M203" s="573" t="s">
        <v>3968</v>
      </c>
      <c r="N203" s="577"/>
      <c r="O203" s="578"/>
      <c r="P203" s="578"/>
    </row>
    <row r="204" spans="1:17" s="572" customFormat="1" ht="25.5" x14ac:dyDescent="0.25">
      <c r="A204" s="124"/>
      <c r="B204" s="239">
        <v>13</v>
      </c>
      <c r="C204" s="129" t="s">
        <v>9872</v>
      </c>
      <c r="D204" s="529" t="s">
        <v>353</v>
      </c>
      <c r="E204" s="7"/>
      <c r="F204" s="7" t="s">
        <v>9812</v>
      </c>
      <c r="G204" s="7"/>
      <c r="H204" s="561">
        <v>250000</v>
      </c>
      <c r="I204" s="429"/>
      <c r="J204" s="24">
        <f t="shared" si="14"/>
        <v>419697800</v>
      </c>
      <c r="K204" s="126"/>
      <c r="L204" s="254">
        <f t="shared" si="15"/>
        <v>250000</v>
      </c>
      <c r="M204" s="573" t="s">
        <v>8075</v>
      </c>
      <c r="N204" s="571"/>
    </row>
    <row r="205" spans="1:17" s="572" customFormat="1" ht="25.5" x14ac:dyDescent="0.25">
      <c r="A205" s="124"/>
      <c r="B205" s="239">
        <v>13</v>
      </c>
      <c r="C205" s="129" t="s">
        <v>9873</v>
      </c>
      <c r="D205" s="529" t="s">
        <v>353</v>
      </c>
      <c r="E205" s="7"/>
      <c r="F205" s="7" t="s">
        <v>9813</v>
      </c>
      <c r="G205" s="7"/>
      <c r="H205" s="561">
        <v>150000</v>
      </c>
      <c r="I205" s="429"/>
      <c r="J205" s="24">
        <f t="shared" si="14"/>
        <v>419847800</v>
      </c>
      <c r="K205" s="126"/>
      <c r="L205" s="254">
        <f t="shared" si="15"/>
        <v>150000</v>
      </c>
      <c r="M205" s="573" t="s">
        <v>4394</v>
      </c>
      <c r="N205" s="571"/>
    </row>
    <row r="206" spans="1:17" s="572" customFormat="1" ht="25.5" x14ac:dyDescent="0.25">
      <c r="A206" s="124"/>
      <c r="B206" s="239">
        <v>13</v>
      </c>
      <c r="C206" s="129" t="s">
        <v>9874</v>
      </c>
      <c r="D206" s="529" t="s">
        <v>1227</v>
      </c>
      <c r="E206" s="7"/>
      <c r="F206" s="7" t="s">
        <v>9814</v>
      </c>
      <c r="G206" s="7"/>
      <c r="H206" s="561">
        <v>350000</v>
      </c>
      <c r="I206" s="429"/>
      <c r="J206" s="24">
        <f t="shared" si="14"/>
        <v>420197800</v>
      </c>
      <c r="K206" s="126"/>
      <c r="L206" s="254">
        <f t="shared" si="15"/>
        <v>350000</v>
      </c>
      <c r="M206" s="573" t="s">
        <v>9875</v>
      </c>
      <c r="N206" s="571"/>
    </row>
    <row r="207" spans="1:17" ht="25.5" x14ac:dyDescent="0.25">
      <c r="A207" s="128"/>
      <c r="B207" s="239">
        <v>13</v>
      </c>
      <c r="C207" s="361" t="s">
        <v>9876</v>
      </c>
      <c r="D207" s="610" t="s">
        <v>9287</v>
      </c>
      <c r="E207" s="95"/>
      <c r="F207" s="7" t="s">
        <v>9815</v>
      </c>
      <c r="G207" s="95"/>
      <c r="H207" s="561">
        <v>800000</v>
      </c>
      <c r="I207" s="579"/>
      <c r="J207" s="24">
        <f t="shared" si="14"/>
        <v>420997800</v>
      </c>
      <c r="K207" s="130"/>
      <c r="L207" s="254">
        <f t="shared" si="15"/>
        <v>800000</v>
      </c>
      <c r="M207" s="368" t="s">
        <v>7469</v>
      </c>
    </row>
    <row r="208" spans="1:17" ht="25.5" x14ac:dyDescent="0.25">
      <c r="A208" s="128"/>
      <c r="B208" s="239">
        <v>13</v>
      </c>
      <c r="C208" s="361" t="s">
        <v>9877</v>
      </c>
      <c r="D208" s="610" t="s">
        <v>1227</v>
      </c>
      <c r="E208" s="95"/>
      <c r="F208" s="7" t="s">
        <v>9816</v>
      </c>
      <c r="G208" s="95"/>
      <c r="H208" s="561">
        <v>1000000</v>
      </c>
      <c r="I208" s="579"/>
      <c r="J208" s="24">
        <f t="shared" si="14"/>
        <v>421997800</v>
      </c>
      <c r="K208" s="130"/>
      <c r="L208" s="254">
        <f t="shared" si="15"/>
        <v>1000000</v>
      </c>
      <c r="M208" s="368" t="s">
        <v>9878</v>
      </c>
    </row>
    <row r="209" spans="1:13" ht="25.5" x14ac:dyDescent="0.25">
      <c r="A209" s="128"/>
      <c r="B209" s="239">
        <v>13</v>
      </c>
      <c r="C209" s="361" t="s">
        <v>9879</v>
      </c>
      <c r="D209" s="610" t="s">
        <v>4490</v>
      </c>
      <c r="E209" s="95"/>
      <c r="F209" s="7" t="s">
        <v>9817</v>
      </c>
      <c r="G209" s="95"/>
      <c r="H209" s="561">
        <v>800000</v>
      </c>
      <c r="I209" s="579"/>
      <c r="J209" s="24">
        <f t="shared" si="14"/>
        <v>422797800</v>
      </c>
      <c r="K209" s="130"/>
      <c r="L209" s="254">
        <f t="shared" si="15"/>
        <v>800000</v>
      </c>
      <c r="M209" s="368" t="s">
        <v>9880</v>
      </c>
    </row>
    <row r="210" spans="1:13" ht="25.5" x14ac:dyDescent="0.25">
      <c r="A210" s="128"/>
      <c r="B210" s="239">
        <v>13</v>
      </c>
      <c r="C210" s="129" t="s">
        <v>9881</v>
      </c>
      <c r="D210" s="529" t="s">
        <v>6082</v>
      </c>
      <c r="E210" s="7"/>
      <c r="F210" s="7" t="s">
        <v>9818</v>
      </c>
      <c r="G210" s="95"/>
      <c r="H210" s="561">
        <v>1800000</v>
      </c>
      <c r="I210" s="554"/>
      <c r="J210" s="24">
        <f t="shared" si="14"/>
        <v>424597800</v>
      </c>
      <c r="K210" s="130"/>
      <c r="L210" s="254">
        <f t="shared" si="15"/>
        <v>1800000</v>
      </c>
      <c r="M210" s="368" t="s">
        <v>9882</v>
      </c>
    </row>
    <row r="211" spans="1:13" ht="25.5" x14ac:dyDescent="0.25">
      <c r="A211" s="128"/>
      <c r="B211" s="239">
        <v>13</v>
      </c>
      <c r="C211" s="129" t="s">
        <v>9883</v>
      </c>
      <c r="D211" s="529" t="s">
        <v>9287</v>
      </c>
      <c r="E211" s="7"/>
      <c r="F211" s="7" t="s">
        <v>9819</v>
      </c>
      <c r="G211" s="95"/>
      <c r="H211" s="561">
        <v>1000000</v>
      </c>
      <c r="I211" s="554"/>
      <c r="J211" s="24">
        <f t="shared" si="14"/>
        <v>425597800</v>
      </c>
      <c r="K211" s="130"/>
      <c r="L211" s="254">
        <f t="shared" si="15"/>
        <v>1000000</v>
      </c>
      <c r="M211" s="368" t="s">
        <v>2310</v>
      </c>
    </row>
    <row r="212" spans="1:13" ht="25.5" x14ac:dyDescent="0.25">
      <c r="A212" s="128"/>
      <c r="B212" s="239">
        <v>13</v>
      </c>
      <c r="C212" s="129" t="s">
        <v>9884</v>
      </c>
      <c r="D212" s="529" t="s">
        <v>9385</v>
      </c>
      <c r="E212" s="7"/>
      <c r="F212" s="7" t="s">
        <v>9820</v>
      </c>
      <c r="G212" s="95"/>
      <c r="H212" s="561">
        <v>1000000</v>
      </c>
      <c r="I212" s="554"/>
      <c r="J212" s="24">
        <f t="shared" si="14"/>
        <v>426597800</v>
      </c>
      <c r="K212" s="130"/>
      <c r="L212" s="254">
        <f t="shared" si="15"/>
        <v>1000000</v>
      </c>
      <c r="M212" s="368" t="s">
        <v>4095</v>
      </c>
    </row>
    <row r="213" spans="1:13" ht="25.5" x14ac:dyDescent="0.25">
      <c r="A213" s="128"/>
      <c r="B213" s="239">
        <v>13</v>
      </c>
      <c r="C213" s="129" t="s">
        <v>9885</v>
      </c>
      <c r="D213" s="529" t="s">
        <v>9886</v>
      </c>
      <c r="E213" s="7"/>
      <c r="F213" s="7" t="s">
        <v>9821</v>
      </c>
      <c r="G213" s="95"/>
      <c r="H213" s="561">
        <v>900000</v>
      </c>
      <c r="I213" s="554"/>
      <c r="J213" s="24">
        <f t="shared" si="14"/>
        <v>427497800</v>
      </c>
      <c r="K213" s="130"/>
      <c r="L213" s="254">
        <f t="shared" si="15"/>
        <v>900000</v>
      </c>
      <c r="M213" s="368" t="s">
        <v>9887</v>
      </c>
    </row>
    <row r="214" spans="1:13" ht="25.5" x14ac:dyDescent="0.25">
      <c r="A214" s="128"/>
      <c r="B214" s="239">
        <v>13</v>
      </c>
      <c r="C214" s="361" t="s">
        <v>9888</v>
      </c>
      <c r="D214" s="610" t="s">
        <v>1099</v>
      </c>
      <c r="E214" s="95"/>
      <c r="F214" s="7" t="s">
        <v>9822</v>
      </c>
      <c r="G214" s="95"/>
      <c r="H214" s="561">
        <v>5000000</v>
      </c>
      <c r="I214" s="579"/>
      <c r="J214" s="24">
        <f t="shared" si="14"/>
        <v>432497800</v>
      </c>
      <c r="K214" s="130"/>
      <c r="L214" s="254">
        <f t="shared" si="15"/>
        <v>5000000</v>
      </c>
      <c r="M214" s="368" t="s">
        <v>9889</v>
      </c>
    </row>
    <row r="215" spans="1:13" ht="25.5" x14ac:dyDescent="0.25">
      <c r="A215" s="128"/>
      <c r="B215" s="239">
        <v>13</v>
      </c>
      <c r="C215" s="361" t="s">
        <v>9890</v>
      </c>
      <c r="D215" s="610" t="s">
        <v>9287</v>
      </c>
      <c r="E215" s="95"/>
      <c r="F215" s="7" t="s">
        <v>9823</v>
      </c>
      <c r="G215" s="95"/>
      <c r="H215" s="561">
        <v>500000</v>
      </c>
      <c r="I215" s="579"/>
      <c r="J215" s="24">
        <f t="shared" si="14"/>
        <v>432997800</v>
      </c>
      <c r="K215" s="130"/>
      <c r="L215" s="254">
        <f t="shared" si="15"/>
        <v>500000</v>
      </c>
      <c r="M215" s="368" t="s">
        <v>9891</v>
      </c>
    </row>
    <row r="216" spans="1:13" ht="25.5" x14ac:dyDescent="0.25">
      <c r="A216" s="128"/>
      <c r="B216" s="239">
        <v>13</v>
      </c>
      <c r="C216" s="129" t="s">
        <v>9892</v>
      </c>
      <c r="D216" s="529" t="s">
        <v>1227</v>
      </c>
      <c r="E216" s="95"/>
      <c r="F216" s="7" t="s">
        <v>9824</v>
      </c>
      <c r="G216" s="95"/>
      <c r="H216" s="561">
        <v>550000</v>
      </c>
      <c r="I216" s="579"/>
      <c r="J216" s="24">
        <f t="shared" si="14"/>
        <v>433547800</v>
      </c>
      <c r="K216" s="130"/>
      <c r="L216" s="254">
        <f t="shared" si="15"/>
        <v>550000</v>
      </c>
      <c r="M216" s="368" t="s">
        <v>8837</v>
      </c>
    </row>
    <row r="217" spans="1:13" ht="25.5" x14ac:dyDescent="0.25">
      <c r="A217" s="128"/>
      <c r="B217" s="239">
        <v>13</v>
      </c>
      <c r="C217" s="129" t="s">
        <v>9893</v>
      </c>
      <c r="D217" s="529" t="s">
        <v>9287</v>
      </c>
      <c r="E217" s="95"/>
      <c r="F217" s="7" t="s">
        <v>9825</v>
      </c>
      <c r="G217" s="95"/>
      <c r="H217" s="561">
        <v>1800000</v>
      </c>
      <c r="I217" s="579"/>
      <c r="J217" s="24">
        <f t="shared" si="14"/>
        <v>435347800</v>
      </c>
      <c r="K217" s="130"/>
      <c r="L217" s="254">
        <f t="shared" si="15"/>
        <v>1800000</v>
      </c>
      <c r="M217" s="368" t="s">
        <v>6866</v>
      </c>
    </row>
    <row r="218" spans="1:13" ht="25.5" x14ac:dyDescent="0.25">
      <c r="A218" s="128"/>
      <c r="B218" s="11">
        <v>14</v>
      </c>
      <c r="C218" s="129" t="s">
        <v>9894</v>
      </c>
      <c r="D218" s="529" t="s">
        <v>9385</v>
      </c>
      <c r="E218" s="95"/>
      <c r="F218" s="7" t="s">
        <v>9826</v>
      </c>
      <c r="G218" s="95"/>
      <c r="H218" s="561">
        <v>1625000</v>
      </c>
      <c r="I218" s="579"/>
      <c r="J218" s="24">
        <f t="shared" si="14"/>
        <v>436972800</v>
      </c>
      <c r="K218" s="130"/>
      <c r="L218" s="254">
        <f t="shared" si="15"/>
        <v>1625000</v>
      </c>
      <c r="M218" s="368" t="s">
        <v>1263</v>
      </c>
    </row>
    <row r="219" spans="1:13" ht="25.5" x14ac:dyDescent="0.25">
      <c r="A219" s="128"/>
      <c r="B219" s="11">
        <v>14</v>
      </c>
      <c r="C219" s="129" t="s">
        <v>9895</v>
      </c>
      <c r="D219" s="529" t="s">
        <v>622</v>
      </c>
      <c r="E219" s="95"/>
      <c r="F219" s="7" t="s">
        <v>9827</v>
      </c>
      <c r="G219" s="95"/>
      <c r="H219" s="592">
        <v>500000</v>
      </c>
      <c r="I219" s="579"/>
      <c r="J219" s="24">
        <f t="shared" si="14"/>
        <v>437472800</v>
      </c>
      <c r="K219" s="130"/>
      <c r="L219" s="254">
        <f t="shared" si="15"/>
        <v>500000</v>
      </c>
      <c r="M219" s="368" t="s">
        <v>434</v>
      </c>
    </row>
    <row r="220" spans="1:13" ht="25.5" x14ac:dyDescent="0.25">
      <c r="A220" s="128"/>
      <c r="B220" s="11">
        <v>14</v>
      </c>
      <c r="C220" s="129" t="s">
        <v>9896</v>
      </c>
      <c r="D220" s="529" t="s">
        <v>622</v>
      </c>
      <c r="E220" s="7"/>
      <c r="F220" s="7" t="s">
        <v>9828</v>
      </c>
      <c r="G220" s="7"/>
      <c r="H220" s="592">
        <v>445000</v>
      </c>
      <c r="I220" s="554"/>
      <c r="J220" s="24">
        <f t="shared" si="14"/>
        <v>437917800</v>
      </c>
      <c r="K220" s="130"/>
      <c r="L220" s="254">
        <f t="shared" si="15"/>
        <v>445000</v>
      </c>
      <c r="M220" s="368" t="s">
        <v>9897</v>
      </c>
    </row>
    <row r="221" spans="1:13" ht="25.5" x14ac:dyDescent="0.25">
      <c r="A221" s="128"/>
      <c r="B221" s="11">
        <v>14</v>
      </c>
      <c r="C221" s="129" t="s">
        <v>9898</v>
      </c>
      <c r="D221" s="529" t="s">
        <v>622</v>
      </c>
      <c r="E221" s="7"/>
      <c r="F221" s="7" t="s">
        <v>9829</v>
      </c>
      <c r="G221" s="7"/>
      <c r="H221" s="592">
        <v>500000</v>
      </c>
      <c r="I221" s="554"/>
      <c r="J221" s="24">
        <f t="shared" si="14"/>
        <v>438417800</v>
      </c>
      <c r="K221" s="130"/>
      <c r="L221" s="254">
        <f t="shared" si="15"/>
        <v>500000</v>
      </c>
      <c r="M221" s="368" t="s">
        <v>1534</v>
      </c>
    </row>
    <row r="222" spans="1:13" ht="25.5" x14ac:dyDescent="0.25">
      <c r="A222" s="128"/>
      <c r="B222" s="11">
        <v>14</v>
      </c>
      <c r="C222" s="361" t="s">
        <v>9899</v>
      </c>
      <c r="D222" s="529" t="s">
        <v>622</v>
      </c>
      <c r="E222" s="12"/>
      <c r="F222" s="7" t="s">
        <v>9830</v>
      </c>
      <c r="G222" s="12"/>
      <c r="H222" s="592">
        <v>536000</v>
      </c>
      <c r="I222" s="580"/>
      <c r="J222" s="24">
        <f t="shared" si="14"/>
        <v>438953800</v>
      </c>
      <c r="K222" s="526"/>
      <c r="L222" s="254">
        <f t="shared" si="15"/>
        <v>536000</v>
      </c>
      <c r="M222" s="368" t="s">
        <v>3347</v>
      </c>
    </row>
    <row r="223" spans="1:13" ht="25.5" x14ac:dyDescent="0.25">
      <c r="A223" s="128"/>
      <c r="B223" s="11">
        <v>14</v>
      </c>
      <c r="C223" s="361" t="s">
        <v>9900</v>
      </c>
      <c r="D223" s="610" t="s">
        <v>1244</v>
      </c>
      <c r="E223" s="12"/>
      <c r="F223" s="7" t="s">
        <v>9831</v>
      </c>
      <c r="G223" s="12"/>
      <c r="H223" s="592">
        <v>175000</v>
      </c>
      <c r="I223" s="580"/>
      <c r="J223" s="24">
        <f t="shared" si="14"/>
        <v>439128800</v>
      </c>
      <c r="K223" s="526"/>
      <c r="L223" s="254">
        <f t="shared" si="15"/>
        <v>175000</v>
      </c>
      <c r="M223" s="368" t="s">
        <v>2419</v>
      </c>
    </row>
    <row r="224" spans="1:13" ht="25.5" x14ac:dyDescent="0.25">
      <c r="A224" s="128"/>
      <c r="B224" s="11">
        <v>14</v>
      </c>
      <c r="C224" s="361" t="s">
        <v>9901</v>
      </c>
      <c r="D224" s="610" t="s">
        <v>622</v>
      </c>
      <c r="E224" s="95"/>
      <c r="F224" s="7" t="s">
        <v>9832</v>
      </c>
      <c r="G224" s="95"/>
      <c r="H224" s="592">
        <v>611000</v>
      </c>
      <c r="I224" s="579"/>
      <c r="J224" s="24">
        <f t="shared" si="14"/>
        <v>439739800</v>
      </c>
      <c r="K224" s="130"/>
      <c r="L224" s="254">
        <f t="shared" si="15"/>
        <v>611000</v>
      </c>
      <c r="M224" s="368" t="s">
        <v>9902</v>
      </c>
    </row>
    <row r="225" spans="1:13" ht="25.5" x14ac:dyDescent="0.25">
      <c r="A225" s="128"/>
      <c r="B225" s="11">
        <v>14</v>
      </c>
      <c r="C225" s="361" t="s">
        <v>9903</v>
      </c>
      <c r="D225" s="610" t="s">
        <v>622</v>
      </c>
      <c r="E225" s="95"/>
      <c r="F225" s="7" t="s">
        <v>9833</v>
      </c>
      <c r="G225" s="95"/>
      <c r="H225" s="561">
        <v>500000</v>
      </c>
      <c r="I225" s="579"/>
      <c r="J225" s="24">
        <f t="shared" si="14"/>
        <v>440239800</v>
      </c>
      <c r="K225" s="130"/>
      <c r="L225" s="254">
        <f t="shared" si="15"/>
        <v>500000</v>
      </c>
      <c r="M225" s="368" t="s">
        <v>1483</v>
      </c>
    </row>
    <row r="226" spans="1:13" ht="25.5" x14ac:dyDescent="0.25">
      <c r="A226" s="128"/>
      <c r="B226" s="11">
        <v>14</v>
      </c>
      <c r="C226" s="361" t="s">
        <v>9904</v>
      </c>
      <c r="D226" s="610" t="s">
        <v>622</v>
      </c>
      <c r="E226" s="95"/>
      <c r="F226" s="7" t="s">
        <v>9834</v>
      </c>
      <c r="G226" s="95"/>
      <c r="H226" s="561">
        <v>500000</v>
      </c>
      <c r="I226" s="579"/>
      <c r="J226" s="24">
        <f t="shared" si="14"/>
        <v>440739800</v>
      </c>
      <c r="K226" s="130"/>
      <c r="L226" s="254">
        <f t="shared" si="15"/>
        <v>500000</v>
      </c>
      <c r="M226" s="368" t="s">
        <v>518</v>
      </c>
    </row>
    <row r="227" spans="1:13" ht="25.5" x14ac:dyDescent="0.25">
      <c r="A227" s="128"/>
      <c r="B227" s="11">
        <v>14</v>
      </c>
      <c r="C227" s="361" t="s">
        <v>8821</v>
      </c>
      <c r="D227" s="610" t="s">
        <v>1251</v>
      </c>
      <c r="E227" s="95"/>
      <c r="F227" s="7" t="s">
        <v>9835</v>
      </c>
      <c r="G227" s="95"/>
      <c r="H227" s="561">
        <v>605000</v>
      </c>
      <c r="I227" s="579"/>
      <c r="J227" s="24">
        <f t="shared" si="14"/>
        <v>441344800</v>
      </c>
      <c r="K227" s="130"/>
      <c r="L227" s="254">
        <f t="shared" si="15"/>
        <v>605000</v>
      </c>
      <c r="M227" s="368" t="s">
        <v>2058</v>
      </c>
    </row>
    <row r="228" spans="1:13" ht="25.5" x14ac:dyDescent="0.25">
      <c r="A228" s="128"/>
      <c r="B228" s="11">
        <v>14</v>
      </c>
      <c r="C228" s="361" t="s">
        <v>9905</v>
      </c>
      <c r="D228" s="610" t="s">
        <v>622</v>
      </c>
      <c r="E228" s="95"/>
      <c r="F228" s="7" t="s">
        <v>9836</v>
      </c>
      <c r="G228" s="95"/>
      <c r="H228" s="561">
        <v>450000</v>
      </c>
      <c r="I228" s="579"/>
      <c r="J228" s="24">
        <f t="shared" si="14"/>
        <v>441794800</v>
      </c>
      <c r="K228" s="130"/>
      <c r="L228" s="254">
        <f t="shared" si="15"/>
        <v>450000</v>
      </c>
      <c r="M228" s="368" t="s">
        <v>5957</v>
      </c>
    </row>
    <row r="229" spans="1:13" ht="25.5" x14ac:dyDescent="0.25">
      <c r="A229" s="128"/>
      <c r="B229" s="11">
        <v>14</v>
      </c>
      <c r="C229" s="361" t="s">
        <v>9906</v>
      </c>
      <c r="D229" s="610" t="s">
        <v>622</v>
      </c>
      <c r="E229" s="95"/>
      <c r="F229" s="7" t="s">
        <v>9837</v>
      </c>
      <c r="G229" s="95"/>
      <c r="H229" s="561">
        <v>150000</v>
      </c>
      <c r="I229" s="579"/>
      <c r="J229" s="24">
        <f t="shared" si="14"/>
        <v>441944800</v>
      </c>
      <c r="K229" s="130"/>
      <c r="L229" s="254">
        <f t="shared" si="15"/>
        <v>150000</v>
      </c>
      <c r="M229" s="368" t="s">
        <v>660</v>
      </c>
    </row>
    <row r="230" spans="1:13" ht="25.5" x14ac:dyDescent="0.25">
      <c r="A230" s="128"/>
      <c r="B230" s="11">
        <v>14</v>
      </c>
      <c r="C230" s="361" t="s">
        <v>9907</v>
      </c>
      <c r="D230" s="610" t="s">
        <v>622</v>
      </c>
      <c r="E230" s="95"/>
      <c r="F230" s="7" t="s">
        <v>9838</v>
      </c>
      <c r="G230" s="95"/>
      <c r="H230" s="561">
        <v>750000</v>
      </c>
      <c r="I230" s="579"/>
      <c r="J230" s="24">
        <f t="shared" si="14"/>
        <v>442694800</v>
      </c>
      <c r="K230" s="130"/>
      <c r="L230" s="254">
        <f t="shared" si="15"/>
        <v>750000</v>
      </c>
      <c r="M230" s="368" t="s">
        <v>662</v>
      </c>
    </row>
    <row r="231" spans="1:13" ht="25.5" x14ac:dyDescent="0.25">
      <c r="A231" s="128"/>
      <c r="B231" s="11">
        <v>14</v>
      </c>
      <c r="C231" s="361" t="s">
        <v>9908</v>
      </c>
      <c r="D231" s="610" t="s">
        <v>622</v>
      </c>
      <c r="E231" s="95"/>
      <c r="F231" s="7" t="s">
        <v>9839</v>
      </c>
      <c r="G231" s="95"/>
      <c r="H231" s="561">
        <v>300000</v>
      </c>
      <c r="I231" s="579"/>
      <c r="J231" s="24">
        <f t="shared" si="14"/>
        <v>442994800</v>
      </c>
      <c r="K231" s="130"/>
      <c r="L231" s="254">
        <f t="shared" si="15"/>
        <v>300000</v>
      </c>
      <c r="M231" s="368" t="s">
        <v>3995</v>
      </c>
    </row>
    <row r="232" spans="1:13" ht="25.5" x14ac:dyDescent="0.25">
      <c r="A232" s="128"/>
      <c r="B232" s="11">
        <v>14</v>
      </c>
      <c r="C232" s="361" t="s">
        <v>9909</v>
      </c>
      <c r="D232" s="610" t="s">
        <v>622</v>
      </c>
      <c r="E232" s="95"/>
      <c r="F232" s="7" t="s">
        <v>9840</v>
      </c>
      <c r="G232" s="95"/>
      <c r="H232" s="561">
        <v>600000</v>
      </c>
      <c r="I232" s="579"/>
      <c r="J232" s="24">
        <f t="shared" si="14"/>
        <v>443594800</v>
      </c>
      <c r="K232" s="130"/>
      <c r="L232" s="254">
        <f t="shared" si="15"/>
        <v>600000</v>
      </c>
      <c r="M232" s="368" t="s">
        <v>3884</v>
      </c>
    </row>
    <row r="233" spans="1:13" ht="25.5" x14ac:dyDescent="0.25">
      <c r="A233" s="128"/>
      <c r="B233" s="11">
        <v>14</v>
      </c>
      <c r="C233" s="361" t="s">
        <v>9910</v>
      </c>
      <c r="D233" s="610" t="s">
        <v>622</v>
      </c>
      <c r="E233" s="95"/>
      <c r="F233" s="7" t="s">
        <v>9841</v>
      </c>
      <c r="G233" s="95"/>
      <c r="H233" s="561">
        <v>300000</v>
      </c>
      <c r="I233" s="124"/>
      <c r="J233" s="24">
        <f t="shared" si="14"/>
        <v>443894800</v>
      </c>
      <c r="K233" s="130"/>
      <c r="L233" s="254">
        <f t="shared" si="15"/>
        <v>300000</v>
      </c>
      <c r="M233" s="368" t="s">
        <v>987</v>
      </c>
    </row>
    <row r="234" spans="1:13" ht="25.5" x14ac:dyDescent="0.25">
      <c r="A234" s="128"/>
      <c r="B234" s="11">
        <v>14</v>
      </c>
      <c r="C234" s="129" t="s">
        <v>9911</v>
      </c>
      <c r="D234" s="529" t="s">
        <v>622</v>
      </c>
      <c r="E234" s="95"/>
      <c r="F234" s="7" t="s">
        <v>9842</v>
      </c>
      <c r="G234" s="95"/>
      <c r="H234" s="561">
        <v>600000</v>
      </c>
      <c r="I234" s="124"/>
      <c r="J234" s="24">
        <f t="shared" si="14"/>
        <v>444494800</v>
      </c>
      <c r="K234" s="130"/>
      <c r="L234" s="254">
        <f t="shared" si="15"/>
        <v>600000</v>
      </c>
      <c r="M234" s="368" t="s">
        <v>1552</v>
      </c>
    </row>
    <row r="235" spans="1:13" ht="25.5" x14ac:dyDescent="0.25">
      <c r="A235" s="128"/>
      <c r="B235" s="11">
        <v>14</v>
      </c>
      <c r="C235" s="129" t="s">
        <v>9912</v>
      </c>
      <c r="D235" s="529" t="s">
        <v>622</v>
      </c>
      <c r="E235" s="95"/>
      <c r="F235" s="7" t="s">
        <v>9843</v>
      </c>
      <c r="G235" s="95"/>
      <c r="H235" s="561">
        <v>350000</v>
      </c>
      <c r="I235" s="124"/>
      <c r="J235" s="24">
        <f t="shared" si="14"/>
        <v>444844800</v>
      </c>
      <c r="K235" s="130"/>
      <c r="L235" s="254">
        <f t="shared" si="15"/>
        <v>350000</v>
      </c>
      <c r="M235" s="368" t="s">
        <v>5135</v>
      </c>
    </row>
    <row r="236" spans="1:13" ht="25.5" x14ac:dyDescent="0.25">
      <c r="A236" s="128"/>
      <c r="B236" s="11">
        <v>14</v>
      </c>
      <c r="C236" s="129" t="s">
        <v>9913</v>
      </c>
      <c r="D236" s="529" t="s">
        <v>622</v>
      </c>
      <c r="E236" s="7"/>
      <c r="F236" s="7" t="s">
        <v>9844</v>
      </c>
      <c r="G236" s="95"/>
      <c r="H236" s="561">
        <v>300000</v>
      </c>
      <c r="I236" s="554"/>
      <c r="J236" s="24">
        <f t="shared" si="14"/>
        <v>445144800</v>
      </c>
      <c r="K236" s="130"/>
      <c r="L236" s="254">
        <f t="shared" si="15"/>
        <v>300000</v>
      </c>
      <c r="M236" s="381" t="s">
        <v>4152</v>
      </c>
    </row>
    <row r="237" spans="1:13" ht="25.5" x14ac:dyDescent="0.25">
      <c r="A237" s="128"/>
      <c r="B237" s="11">
        <v>14</v>
      </c>
      <c r="C237" s="129" t="s">
        <v>9914</v>
      </c>
      <c r="D237" s="529" t="s">
        <v>622</v>
      </c>
      <c r="E237" s="7"/>
      <c r="F237" s="7" t="s">
        <v>9845</v>
      </c>
      <c r="G237" s="95"/>
      <c r="H237" s="561">
        <v>250000</v>
      </c>
      <c r="I237" s="554"/>
      <c r="J237" s="24">
        <f t="shared" si="14"/>
        <v>445394800</v>
      </c>
      <c r="K237" s="130"/>
      <c r="L237" s="254">
        <f t="shared" si="15"/>
        <v>250000</v>
      </c>
      <c r="M237" s="381" t="s">
        <v>3986</v>
      </c>
    </row>
    <row r="238" spans="1:13" ht="25.5" x14ac:dyDescent="0.25">
      <c r="A238" s="128"/>
      <c r="B238" s="11">
        <v>14</v>
      </c>
      <c r="C238" s="129" t="s">
        <v>9915</v>
      </c>
      <c r="D238" s="529" t="s">
        <v>622</v>
      </c>
      <c r="E238" s="7"/>
      <c r="F238" s="7" t="s">
        <v>9846</v>
      </c>
      <c r="G238" s="95"/>
      <c r="H238" s="561">
        <v>100000</v>
      </c>
      <c r="I238" s="554"/>
      <c r="J238" s="24">
        <f t="shared" si="14"/>
        <v>445494800</v>
      </c>
      <c r="K238" s="130"/>
      <c r="L238" s="254">
        <f t="shared" si="15"/>
        <v>100000</v>
      </c>
      <c r="M238" s="381" t="s">
        <v>642</v>
      </c>
    </row>
    <row r="239" spans="1:13" ht="25.5" x14ac:dyDescent="0.25">
      <c r="A239" s="128"/>
      <c r="B239" s="11">
        <v>14</v>
      </c>
      <c r="C239" s="129" t="s">
        <v>9916</v>
      </c>
      <c r="D239" s="529" t="s">
        <v>1251</v>
      </c>
      <c r="E239" s="7"/>
      <c r="F239" s="7" t="s">
        <v>9847</v>
      </c>
      <c r="G239" s="95"/>
      <c r="H239" s="561">
        <v>800000</v>
      </c>
      <c r="I239" s="554"/>
      <c r="J239" s="24">
        <f t="shared" si="14"/>
        <v>446294800</v>
      </c>
      <c r="K239" s="130"/>
      <c r="L239" s="254">
        <f t="shared" si="15"/>
        <v>800000</v>
      </c>
      <c r="M239" s="381" t="s">
        <v>2369</v>
      </c>
    </row>
    <row r="240" spans="1:13" ht="25.5" x14ac:dyDescent="0.25">
      <c r="A240" s="128"/>
      <c r="B240" s="239">
        <v>15</v>
      </c>
      <c r="C240" s="129" t="s">
        <v>9974</v>
      </c>
      <c r="D240" s="529" t="s">
        <v>6082</v>
      </c>
      <c r="E240" s="7"/>
      <c r="F240" s="7" t="s">
        <v>9917</v>
      </c>
      <c r="G240" s="7"/>
      <c r="H240" s="561">
        <v>3000000</v>
      </c>
      <c r="I240" s="554"/>
      <c r="J240" s="24">
        <f t="shared" si="14"/>
        <v>449294800</v>
      </c>
      <c r="K240" s="130"/>
      <c r="L240" s="254">
        <f t="shared" si="15"/>
        <v>3000000</v>
      </c>
      <c r="M240" s="368" t="s">
        <v>5788</v>
      </c>
    </row>
    <row r="241" spans="1:13" ht="25.5" x14ac:dyDescent="0.25">
      <c r="A241" s="128"/>
      <c r="B241" s="239">
        <v>15</v>
      </c>
      <c r="C241" s="129" t="s">
        <v>9975</v>
      </c>
      <c r="D241" s="529" t="s">
        <v>6084</v>
      </c>
      <c r="E241" s="7"/>
      <c r="F241" s="7" t="s">
        <v>9918</v>
      </c>
      <c r="G241" s="95"/>
      <c r="H241" s="561">
        <v>3000000</v>
      </c>
      <c r="I241" s="554"/>
      <c r="J241" s="24">
        <f t="shared" si="14"/>
        <v>452294800</v>
      </c>
      <c r="K241" s="130"/>
      <c r="L241" s="254">
        <f t="shared" si="15"/>
        <v>3000000</v>
      </c>
      <c r="M241" s="368" t="s">
        <v>9976</v>
      </c>
    </row>
    <row r="242" spans="1:13" ht="25.5" x14ac:dyDescent="0.25">
      <c r="A242" s="128"/>
      <c r="B242" s="239">
        <v>15</v>
      </c>
      <c r="C242" s="129" t="s">
        <v>4081</v>
      </c>
      <c r="D242" s="529" t="s">
        <v>1594</v>
      </c>
      <c r="E242" s="7"/>
      <c r="F242" s="7" t="s">
        <v>9919</v>
      </c>
      <c r="G242" s="95"/>
      <c r="H242" s="561">
        <v>1600000</v>
      </c>
      <c r="I242" s="554"/>
      <c r="J242" s="24">
        <f t="shared" si="14"/>
        <v>453894800</v>
      </c>
      <c r="K242" s="130"/>
      <c r="L242" s="254">
        <f t="shared" si="15"/>
        <v>1600000</v>
      </c>
      <c r="M242" s="368" t="s">
        <v>7353</v>
      </c>
    </row>
    <row r="243" spans="1:13" ht="25.5" x14ac:dyDescent="0.25">
      <c r="A243" s="128"/>
      <c r="B243" s="239">
        <v>15</v>
      </c>
      <c r="C243" s="129" t="s">
        <v>9031</v>
      </c>
      <c r="D243" s="529" t="s">
        <v>1385</v>
      </c>
      <c r="E243" s="7"/>
      <c r="F243" s="7" t="s">
        <v>9920</v>
      </c>
      <c r="G243" s="95"/>
      <c r="H243" s="561">
        <v>580000</v>
      </c>
      <c r="I243" s="554"/>
      <c r="J243" s="24">
        <f t="shared" si="14"/>
        <v>454474800</v>
      </c>
      <c r="K243" s="130"/>
      <c r="L243" s="254">
        <f t="shared" si="15"/>
        <v>580000</v>
      </c>
      <c r="M243" s="368" t="s">
        <v>3924</v>
      </c>
    </row>
    <row r="244" spans="1:13" ht="25.5" x14ac:dyDescent="0.25">
      <c r="A244" s="128"/>
      <c r="B244" s="239">
        <v>15</v>
      </c>
      <c r="C244" s="129" t="s">
        <v>9977</v>
      </c>
      <c r="D244" s="529" t="s">
        <v>1385</v>
      </c>
      <c r="E244" s="7"/>
      <c r="F244" s="7" t="s">
        <v>9921</v>
      </c>
      <c r="G244" s="95"/>
      <c r="H244" s="561">
        <v>700000</v>
      </c>
      <c r="I244" s="554"/>
      <c r="J244" s="24">
        <f t="shared" si="14"/>
        <v>455174800</v>
      </c>
      <c r="K244" s="130"/>
      <c r="L244" s="254">
        <f t="shared" si="15"/>
        <v>700000</v>
      </c>
      <c r="M244" s="368" t="s">
        <v>2365</v>
      </c>
    </row>
    <row r="245" spans="1:13" ht="25.5" x14ac:dyDescent="0.25">
      <c r="A245" s="128"/>
      <c r="B245" s="239">
        <v>15</v>
      </c>
      <c r="C245" s="129" t="s">
        <v>9978</v>
      </c>
      <c r="D245" s="529" t="s">
        <v>1385</v>
      </c>
      <c r="E245" s="7"/>
      <c r="F245" s="7" t="s">
        <v>9922</v>
      </c>
      <c r="G245" s="95"/>
      <c r="H245" s="561">
        <v>800000</v>
      </c>
      <c r="I245" s="554"/>
      <c r="J245" s="24">
        <f t="shared" si="14"/>
        <v>455974800</v>
      </c>
      <c r="K245" s="130"/>
      <c r="L245" s="254">
        <f t="shared" si="15"/>
        <v>800000</v>
      </c>
      <c r="M245" s="368" t="s">
        <v>3837</v>
      </c>
    </row>
    <row r="246" spans="1:13" ht="25.5" x14ac:dyDescent="0.25">
      <c r="A246" s="128"/>
      <c r="B246" s="239">
        <v>15</v>
      </c>
      <c r="C246" s="129" t="s">
        <v>9979</v>
      </c>
      <c r="D246" s="529" t="s">
        <v>1385</v>
      </c>
      <c r="E246" s="7"/>
      <c r="F246" s="7" t="s">
        <v>9923</v>
      </c>
      <c r="G246" s="95"/>
      <c r="H246" s="561">
        <v>800000</v>
      </c>
      <c r="I246" s="554"/>
      <c r="J246" s="24">
        <f t="shared" si="14"/>
        <v>456774800</v>
      </c>
      <c r="K246" s="130"/>
      <c r="L246" s="254">
        <f t="shared" si="15"/>
        <v>800000</v>
      </c>
      <c r="M246" s="368" t="s">
        <v>3150</v>
      </c>
    </row>
    <row r="247" spans="1:13" ht="25.5" x14ac:dyDescent="0.25">
      <c r="A247" s="128"/>
      <c r="B247" s="239">
        <v>15</v>
      </c>
      <c r="C247" s="129" t="s">
        <v>8329</v>
      </c>
      <c r="D247" s="529" t="s">
        <v>1385</v>
      </c>
      <c r="E247" s="7"/>
      <c r="F247" s="7" t="s">
        <v>9924</v>
      </c>
      <c r="G247" s="95"/>
      <c r="H247" s="561">
        <v>800000</v>
      </c>
      <c r="I247" s="554"/>
      <c r="J247" s="24">
        <f t="shared" ref="J247:J296" si="16">+J246+H247</f>
        <v>457574800</v>
      </c>
      <c r="K247" s="130"/>
      <c r="L247" s="254">
        <f t="shared" ref="L247:L296" si="17">+H247</f>
        <v>800000</v>
      </c>
      <c r="M247" s="368" t="s">
        <v>3443</v>
      </c>
    </row>
    <row r="248" spans="1:13" ht="25.5" x14ac:dyDescent="0.25">
      <c r="A248" s="128"/>
      <c r="B248" s="239">
        <v>15</v>
      </c>
      <c r="C248" s="129" t="s">
        <v>9980</v>
      </c>
      <c r="D248" s="529" t="s">
        <v>1385</v>
      </c>
      <c r="E248" s="7"/>
      <c r="F248" s="7" t="s">
        <v>9925</v>
      </c>
      <c r="G248" s="95"/>
      <c r="H248" s="561">
        <v>850000</v>
      </c>
      <c r="I248" s="554"/>
      <c r="J248" s="24">
        <f t="shared" si="16"/>
        <v>458424800</v>
      </c>
      <c r="K248" s="130"/>
      <c r="L248" s="254">
        <f t="shared" si="17"/>
        <v>850000</v>
      </c>
      <c r="M248" s="368" t="s">
        <v>1270</v>
      </c>
    </row>
    <row r="249" spans="1:13" ht="25.5" x14ac:dyDescent="0.25">
      <c r="A249" s="128"/>
      <c r="B249" s="239">
        <v>15</v>
      </c>
      <c r="C249" s="129" t="s">
        <v>7981</v>
      </c>
      <c r="D249" s="529" t="s">
        <v>1244</v>
      </c>
      <c r="E249" s="7"/>
      <c r="F249" s="7" t="s">
        <v>9926</v>
      </c>
      <c r="G249" s="95"/>
      <c r="H249" s="561">
        <v>710000</v>
      </c>
      <c r="I249" s="554"/>
      <c r="J249" s="24">
        <f t="shared" si="16"/>
        <v>459134800</v>
      </c>
      <c r="K249" s="130"/>
      <c r="L249" s="254">
        <f t="shared" si="17"/>
        <v>710000</v>
      </c>
      <c r="M249" s="368" t="s">
        <v>8947</v>
      </c>
    </row>
    <row r="250" spans="1:13" ht="25.5" x14ac:dyDescent="0.25">
      <c r="A250" s="128"/>
      <c r="B250" s="239">
        <v>15</v>
      </c>
      <c r="C250" s="129" t="s">
        <v>9981</v>
      </c>
      <c r="D250" s="529" t="s">
        <v>9287</v>
      </c>
      <c r="E250" s="7"/>
      <c r="F250" s="7" t="s">
        <v>9927</v>
      </c>
      <c r="G250" s="7"/>
      <c r="H250" s="592">
        <v>500000</v>
      </c>
      <c r="I250" s="579"/>
      <c r="J250" s="24">
        <f t="shared" si="16"/>
        <v>459634800</v>
      </c>
      <c r="K250" s="130"/>
      <c r="L250" s="254">
        <f t="shared" si="17"/>
        <v>500000</v>
      </c>
      <c r="M250" s="368" t="s">
        <v>2675</v>
      </c>
    </row>
    <row r="251" spans="1:13" ht="25.5" x14ac:dyDescent="0.25">
      <c r="A251" s="128"/>
      <c r="B251" s="239">
        <v>15</v>
      </c>
      <c r="C251" s="129" t="s">
        <v>9982</v>
      </c>
      <c r="D251" s="529" t="s">
        <v>1244</v>
      </c>
      <c r="E251" s="7"/>
      <c r="F251" s="7" t="s">
        <v>9928</v>
      </c>
      <c r="G251" s="7"/>
      <c r="H251" s="592">
        <v>1900000</v>
      </c>
      <c r="I251" s="579"/>
      <c r="J251" s="24">
        <f t="shared" si="16"/>
        <v>461534800</v>
      </c>
      <c r="K251" s="130"/>
      <c r="L251" s="254">
        <f t="shared" si="17"/>
        <v>1900000</v>
      </c>
      <c r="M251" s="368" t="s">
        <v>3416</v>
      </c>
    </row>
    <row r="252" spans="1:13" ht="25.5" x14ac:dyDescent="0.25">
      <c r="A252" s="128"/>
      <c r="B252" s="239">
        <v>15</v>
      </c>
      <c r="C252" s="129" t="s">
        <v>9983</v>
      </c>
      <c r="D252" s="529" t="s">
        <v>1227</v>
      </c>
      <c r="E252" s="95"/>
      <c r="F252" s="7" t="s">
        <v>9929</v>
      </c>
      <c r="G252" s="95"/>
      <c r="H252" s="592">
        <v>2250000</v>
      </c>
      <c r="I252" s="579"/>
      <c r="J252" s="24">
        <f t="shared" si="16"/>
        <v>463784800</v>
      </c>
      <c r="K252" s="130"/>
      <c r="L252" s="254">
        <f t="shared" si="17"/>
        <v>2250000</v>
      </c>
      <c r="M252" s="368" t="s">
        <v>1827</v>
      </c>
    </row>
    <row r="253" spans="1:13" ht="25.5" x14ac:dyDescent="0.25">
      <c r="A253" s="128"/>
      <c r="B253" s="239">
        <v>15</v>
      </c>
      <c r="C253" s="129" t="s">
        <v>9984</v>
      </c>
      <c r="D253" s="529" t="s">
        <v>6082</v>
      </c>
      <c r="E253" s="95"/>
      <c r="F253" s="7" t="s">
        <v>9930</v>
      </c>
      <c r="G253" s="95"/>
      <c r="H253" s="592">
        <v>1985000</v>
      </c>
      <c r="I253" s="579"/>
      <c r="J253" s="24">
        <f t="shared" si="16"/>
        <v>465769800</v>
      </c>
      <c r="K253" s="130"/>
      <c r="L253" s="254">
        <f t="shared" si="17"/>
        <v>1985000</v>
      </c>
      <c r="M253" s="368" t="s">
        <v>9201</v>
      </c>
    </row>
    <row r="254" spans="1:13" ht="25.5" x14ac:dyDescent="0.25">
      <c r="A254" s="128"/>
      <c r="B254" s="239">
        <v>15</v>
      </c>
      <c r="C254" s="129" t="s">
        <v>9153</v>
      </c>
      <c r="D254" s="529" t="s">
        <v>6082</v>
      </c>
      <c r="E254" s="7"/>
      <c r="F254" s="7" t="s">
        <v>9931</v>
      </c>
      <c r="G254" s="7"/>
      <c r="H254" s="592">
        <v>900000</v>
      </c>
      <c r="I254" s="554"/>
      <c r="J254" s="24">
        <f t="shared" si="16"/>
        <v>466669800</v>
      </c>
      <c r="K254" s="130"/>
      <c r="L254" s="254">
        <f t="shared" si="17"/>
        <v>900000</v>
      </c>
      <c r="M254" s="368" t="s">
        <v>6581</v>
      </c>
    </row>
    <row r="255" spans="1:13" ht="25.5" x14ac:dyDescent="0.25">
      <c r="A255" s="128"/>
      <c r="B255" s="239">
        <v>15</v>
      </c>
      <c r="C255" s="129" t="s">
        <v>9985</v>
      </c>
      <c r="D255" s="529" t="s">
        <v>5931</v>
      </c>
      <c r="E255" s="7"/>
      <c r="F255" s="7" t="s">
        <v>9932</v>
      </c>
      <c r="G255" s="7"/>
      <c r="H255" s="592">
        <v>2700000</v>
      </c>
      <c r="I255" s="554"/>
      <c r="J255" s="24">
        <f t="shared" si="16"/>
        <v>469369800</v>
      </c>
      <c r="K255" s="130"/>
      <c r="L255" s="254">
        <f t="shared" si="17"/>
        <v>2700000</v>
      </c>
      <c r="M255" s="368" t="s">
        <v>6748</v>
      </c>
    </row>
    <row r="256" spans="1:13" ht="25.5" x14ac:dyDescent="0.25">
      <c r="A256" s="128"/>
      <c r="B256" s="239">
        <v>15</v>
      </c>
      <c r="C256" s="129" t="s">
        <v>9986</v>
      </c>
      <c r="D256" s="529" t="s">
        <v>5931</v>
      </c>
      <c r="E256" s="95"/>
      <c r="F256" s="7" t="s">
        <v>9933</v>
      </c>
      <c r="G256" s="95"/>
      <c r="H256" s="561">
        <v>1150000</v>
      </c>
      <c r="I256" s="579"/>
      <c r="J256" s="24">
        <f t="shared" si="16"/>
        <v>470519800</v>
      </c>
      <c r="K256" s="130"/>
      <c r="L256" s="254">
        <f t="shared" si="17"/>
        <v>1150000</v>
      </c>
      <c r="M256" s="368" t="s">
        <v>8831</v>
      </c>
    </row>
    <row r="257" spans="1:13" ht="25.5" x14ac:dyDescent="0.25">
      <c r="A257" s="128"/>
      <c r="B257" s="239">
        <v>15</v>
      </c>
      <c r="C257" s="129" t="s">
        <v>9987</v>
      </c>
      <c r="D257" s="529" t="s">
        <v>5931</v>
      </c>
      <c r="E257" s="95"/>
      <c r="F257" s="7" t="s">
        <v>9934</v>
      </c>
      <c r="G257" s="95"/>
      <c r="H257" s="561">
        <v>1050000</v>
      </c>
      <c r="I257" s="579"/>
      <c r="J257" s="24">
        <f t="shared" si="16"/>
        <v>471569800</v>
      </c>
      <c r="K257" s="130"/>
      <c r="L257" s="254">
        <f t="shared" si="17"/>
        <v>1050000</v>
      </c>
      <c r="M257" s="368" t="s">
        <v>9988</v>
      </c>
    </row>
    <row r="258" spans="1:13" ht="25.5" x14ac:dyDescent="0.25">
      <c r="A258" s="128"/>
      <c r="B258" s="239">
        <v>15</v>
      </c>
      <c r="C258" s="129" t="s">
        <v>9989</v>
      </c>
      <c r="D258" s="529" t="s">
        <v>6084</v>
      </c>
      <c r="E258" s="95"/>
      <c r="F258" s="7" t="s">
        <v>9935</v>
      </c>
      <c r="G258" s="95"/>
      <c r="H258" s="561">
        <v>1000000</v>
      </c>
      <c r="I258" s="579"/>
      <c r="J258" s="24">
        <f t="shared" si="16"/>
        <v>472569800</v>
      </c>
      <c r="K258" s="130"/>
      <c r="L258" s="254">
        <f t="shared" si="17"/>
        <v>1000000</v>
      </c>
      <c r="M258" s="368" t="s">
        <v>9990</v>
      </c>
    </row>
    <row r="259" spans="1:13" ht="25.5" x14ac:dyDescent="0.25">
      <c r="A259" s="128"/>
      <c r="B259" s="239">
        <v>15</v>
      </c>
      <c r="C259" s="129" t="s">
        <v>9991</v>
      </c>
      <c r="D259" s="529" t="s">
        <v>6084</v>
      </c>
      <c r="E259" s="95"/>
      <c r="F259" s="7" t="s">
        <v>9936</v>
      </c>
      <c r="G259" s="95"/>
      <c r="H259" s="561">
        <v>900000</v>
      </c>
      <c r="I259" s="579"/>
      <c r="J259" s="24">
        <f t="shared" si="16"/>
        <v>473469800</v>
      </c>
      <c r="K259" s="130"/>
      <c r="L259" s="254">
        <f t="shared" si="17"/>
        <v>900000</v>
      </c>
      <c r="M259" s="368" t="s">
        <v>6808</v>
      </c>
    </row>
    <row r="260" spans="1:13" ht="25.5" x14ac:dyDescent="0.25">
      <c r="A260" s="128"/>
      <c r="B260" s="239">
        <v>15</v>
      </c>
      <c r="C260" s="129" t="s">
        <v>9992</v>
      </c>
      <c r="D260" s="529" t="s">
        <v>1433</v>
      </c>
      <c r="E260" s="95"/>
      <c r="F260" s="7" t="s">
        <v>9937</v>
      </c>
      <c r="G260" s="95"/>
      <c r="H260" s="561">
        <v>1900000</v>
      </c>
      <c r="I260" s="579"/>
      <c r="J260" s="24">
        <f t="shared" si="16"/>
        <v>475369800</v>
      </c>
      <c r="K260" s="130"/>
      <c r="L260" s="254">
        <f t="shared" si="17"/>
        <v>1900000</v>
      </c>
      <c r="M260" s="368" t="s">
        <v>2759</v>
      </c>
    </row>
    <row r="261" spans="1:13" ht="25.5" x14ac:dyDescent="0.25">
      <c r="A261" s="128"/>
      <c r="B261" s="239">
        <v>16</v>
      </c>
      <c r="C261" s="361" t="s">
        <v>9993</v>
      </c>
      <c r="D261" s="529" t="s">
        <v>3118</v>
      </c>
      <c r="E261" s="12"/>
      <c r="F261" s="7" t="s">
        <v>9938</v>
      </c>
      <c r="G261" s="95"/>
      <c r="H261" s="304">
        <v>2500000</v>
      </c>
      <c r="I261" s="579"/>
      <c r="J261" s="24">
        <f t="shared" si="16"/>
        <v>477869800</v>
      </c>
      <c r="K261" s="130"/>
      <c r="L261" s="254">
        <f t="shared" si="17"/>
        <v>2500000</v>
      </c>
      <c r="M261" s="368" t="s">
        <v>9994</v>
      </c>
    </row>
    <row r="262" spans="1:13" ht="25.5" x14ac:dyDescent="0.25">
      <c r="A262" s="128"/>
      <c r="B262" s="239">
        <v>16</v>
      </c>
      <c r="C262" s="361" t="s">
        <v>9995</v>
      </c>
      <c r="D262" s="529" t="s">
        <v>1244</v>
      </c>
      <c r="E262" s="12"/>
      <c r="F262" s="7" t="s">
        <v>9939</v>
      </c>
      <c r="G262" s="95"/>
      <c r="H262" s="561">
        <v>1900000</v>
      </c>
      <c r="I262" s="579"/>
      <c r="J262" s="24">
        <f t="shared" si="16"/>
        <v>479769800</v>
      </c>
      <c r="K262" s="130"/>
      <c r="L262" s="254">
        <f t="shared" si="17"/>
        <v>1900000</v>
      </c>
      <c r="M262" s="368" t="s">
        <v>4294</v>
      </c>
    </row>
    <row r="263" spans="1:13" ht="25.5" x14ac:dyDescent="0.25">
      <c r="A263" s="128"/>
      <c r="B263" s="239">
        <v>16</v>
      </c>
      <c r="C263" s="361" t="s">
        <v>9996</v>
      </c>
      <c r="D263" s="529" t="s">
        <v>5931</v>
      </c>
      <c r="E263" s="12"/>
      <c r="F263" s="7" t="s">
        <v>9940</v>
      </c>
      <c r="G263" s="95"/>
      <c r="H263" s="561">
        <v>4000000</v>
      </c>
      <c r="I263" s="579"/>
      <c r="J263" s="24">
        <f t="shared" si="16"/>
        <v>483769800</v>
      </c>
      <c r="K263" s="130"/>
      <c r="L263" s="254">
        <f t="shared" si="17"/>
        <v>4000000</v>
      </c>
      <c r="M263" s="368" t="s">
        <v>5801</v>
      </c>
    </row>
    <row r="264" spans="1:13" ht="25.5" x14ac:dyDescent="0.25">
      <c r="A264" s="128"/>
      <c r="B264" s="239">
        <v>16</v>
      </c>
      <c r="C264" s="361" t="s">
        <v>9997</v>
      </c>
      <c r="D264" s="529" t="s">
        <v>6084</v>
      </c>
      <c r="E264" s="12"/>
      <c r="F264" s="7" t="s">
        <v>9941</v>
      </c>
      <c r="G264" s="95"/>
      <c r="H264" s="561">
        <v>1200000</v>
      </c>
      <c r="I264" s="579"/>
      <c r="J264" s="24">
        <f t="shared" si="16"/>
        <v>484969800</v>
      </c>
      <c r="K264" s="130"/>
      <c r="L264" s="254">
        <f t="shared" si="17"/>
        <v>1200000</v>
      </c>
      <c r="M264" s="368" t="s">
        <v>9998</v>
      </c>
    </row>
    <row r="265" spans="1:13" ht="25.5" x14ac:dyDescent="0.25">
      <c r="A265" s="128"/>
      <c r="B265" s="239">
        <v>16</v>
      </c>
      <c r="C265" s="361" t="s">
        <v>9999</v>
      </c>
      <c r="D265" s="610" t="s">
        <v>9287</v>
      </c>
      <c r="E265" s="12"/>
      <c r="F265" s="7" t="s">
        <v>9942</v>
      </c>
      <c r="G265" s="95"/>
      <c r="H265" s="561">
        <v>550000</v>
      </c>
      <c r="I265" s="579"/>
      <c r="J265" s="24">
        <f t="shared" si="16"/>
        <v>485519800</v>
      </c>
      <c r="K265" s="130"/>
      <c r="L265" s="254">
        <f t="shared" si="17"/>
        <v>550000</v>
      </c>
      <c r="M265" s="368" t="s">
        <v>3753</v>
      </c>
    </row>
    <row r="266" spans="1:13" ht="25.5" x14ac:dyDescent="0.25">
      <c r="A266" s="128"/>
      <c r="B266" s="239">
        <v>16</v>
      </c>
      <c r="C266" s="129" t="s">
        <v>10000</v>
      </c>
      <c r="D266" s="529" t="s">
        <v>1244</v>
      </c>
      <c r="E266" s="12"/>
      <c r="F266" s="7" t="s">
        <v>9943</v>
      </c>
      <c r="G266" s="95"/>
      <c r="H266" s="561">
        <v>3200000</v>
      </c>
      <c r="I266" s="579"/>
      <c r="J266" s="24">
        <f t="shared" si="16"/>
        <v>488719800</v>
      </c>
      <c r="K266" s="130"/>
      <c r="L266" s="254">
        <f t="shared" si="17"/>
        <v>3200000</v>
      </c>
      <c r="M266" s="368" t="s">
        <v>10001</v>
      </c>
    </row>
    <row r="267" spans="1:13" ht="25.5" x14ac:dyDescent="0.25">
      <c r="A267" s="128"/>
      <c r="B267" s="239">
        <v>16</v>
      </c>
      <c r="C267" s="129" t="s">
        <v>10002</v>
      </c>
      <c r="D267" s="529" t="s">
        <v>9287</v>
      </c>
      <c r="E267" s="95"/>
      <c r="F267" s="7" t="s">
        <v>9944</v>
      </c>
      <c r="G267" s="95"/>
      <c r="H267" s="561">
        <v>1500000</v>
      </c>
      <c r="I267" s="579"/>
      <c r="J267" s="24">
        <f t="shared" si="16"/>
        <v>490219800</v>
      </c>
      <c r="K267" s="130"/>
      <c r="L267" s="254">
        <f t="shared" si="17"/>
        <v>1500000</v>
      </c>
      <c r="M267" s="527" t="s">
        <v>3108</v>
      </c>
    </row>
    <row r="268" spans="1:13" ht="25.5" x14ac:dyDescent="0.25">
      <c r="A268" s="128"/>
      <c r="B268" s="239">
        <v>16</v>
      </c>
      <c r="C268" s="517" t="s">
        <v>10003</v>
      </c>
      <c r="D268" s="611" t="s">
        <v>4490</v>
      </c>
      <c r="E268" s="95"/>
      <c r="F268" s="7" t="s">
        <v>9945</v>
      </c>
      <c r="G268" s="95"/>
      <c r="H268" s="561">
        <v>950000</v>
      </c>
      <c r="I268" s="579"/>
      <c r="J268" s="24">
        <f t="shared" si="16"/>
        <v>491169800</v>
      </c>
      <c r="K268" s="130"/>
      <c r="L268" s="254">
        <f t="shared" si="17"/>
        <v>950000</v>
      </c>
      <c r="M268" s="527" t="s">
        <v>7441</v>
      </c>
    </row>
    <row r="269" spans="1:13" ht="25.5" x14ac:dyDescent="0.25">
      <c r="A269" s="128"/>
      <c r="B269" s="239">
        <v>16</v>
      </c>
      <c r="C269" s="129" t="s">
        <v>10004</v>
      </c>
      <c r="D269" s="529" t="s">
        <v>2819</v>
      </c>
      <c r="E269" s="95"/>
      <c r="F269" s="7" t="s">
        <v>9946</v>
      </c>
      <c r="G269" s="95"/>
      <c r="H269" s="561">
        <v>5000000</v>
      </c>
      <c r="I269" s="579"/>
      <c r="J269" s="24">
        <f t="shared" si="16"/>
        <v>496169800</v>
      </c>
      <c r="K269" s="130"/>
      <c r="L269" s="254">
        <f t="shared" si="17"/>
        <v>5000000</v>
      </c>
      <c r="M269" s="527" t="s">
        <v>9560</v>
      </c>
    </row>
    <row r="270" spans="1:13" ht="25.5" x14ac:dyDescent="0.25">
      <c r="A270" s="128"/>
      <c r="B270" s="239">
        <v>16</v>
      </c>
      <c r="C270" s="129" t="s">
        <v>10005</v>
      </c>
      <c r="D270" s="529" t="s">
        <v>4490</v>
      </c>
      <c r="E270" s="7"/>
      <c r="F270" s="7" t="s">
        <v>9947</v>
      </c>
      <c r="G270" s="95"/>
      <c r="H270" s="561">
        <v>1000000</v>
      </c>
      <c r="I270" s="579"/>
      <c r="J270" s="24">
        <f t="shared" si="16"/>
        <v>497169800</v>
      </c>
      <c r="K270" s="130"/>
      <c r="L270" s="254">
        <f t="shared" si="17"/>
        <v>1000000</v>
      </c>
      <c r="M270" s="368" t="s">
        <v>4472</v>
      </c>
    </row>
    <row r="271" spans="1:13" ht="25.5" x14ac:dyDescent="0.25">
      <c r="A271" s="128"/>
      <c r="B271" s="239">
        <v>16</v>
      </c>
      <c r="C271" s="129" t="s">
        <v>10006</v>
      </c>
      <c r="D271" s="529" t="s">
        <v>4490</v>
      </c>
      <c r="E271" s="7"/>
      <c r="F271" s="7" t="s">
        <v>9948</v>
      </c>
      <c r="G271" s="95"/>
      <c r="H271" s="592">
        <v>800000</v>
      </c>
      <c r="I271" s="579"/>
      <c r="J271" s="24">
        <f t="shared" si="16"/>
        <v>497969800</v>
      </c>
      <c r="K271" s="130"/>
      <c r="L271" s="254">
        <f t="shared" si="17"/>
        <v>800000</v>
      </c>
      <c r="M271" s="368" t="s">
        <v>5432</v>
      </c>
    </row>
    <row r="272" spans="1:13" ht="25.5" x14ac:dyDescent="0.25">
      <c r="A272" s="128"/>
      <c r="B272" s="239">
        <v>16</v>
      </c>
      <c r="C272" s="129" t="s">
        <v>10007</v>
      </c>
      <c r="D272" s="529" t="s">
        <v>9287</v>
      </c>
      <c r="E272" s="7"/>
      <c r="F272" s="7" t="s">
        <v>9949</v>
      </c>
      <c r="G272" s="95"/>
      <c r="H272" s="592">
        <v>1500000</v>
      </c>
      <c r="I272" s="579"/>
      <c r="J272" s="24">
        <f t="shared" si="16"/>
        <v>499469800</v>
      </c>
      <c r="K272" s="130"/>
      <c r="L272" s="254">
        <f t="shared" si="17"/>
        <v>1500000</v>
      </c>
      <c r="M272" s="368" t="s">
        <v>3498</v>
      </c>
    </row>
    <row r="273" spans="1:13" ht="25.5" x14ac:dyDescent="0.25">
      <c r="A273" s="128"/>
      <c r="B273" s="239">
        <v>16</v>
      </c>
      <c r="C273" s="129" t="s">
        <v>10008</v>
      </c>
      <c r="D273" s="529" t="s">
        <v>6082</v>
      </c>
      <c r="E273" s="7"/>
      <c r="F273" s="7" t="s">
        <v>9950</v>
      </c>
      <c r="G273" s="95"/>
      <c r="H273" s="592">
        <v>2220000</v>
      </c>
      <c r="I273" s="579"/>
      <c r="J273" s="24">
        <f t="shared" si="16"/>
        <v>501689800</v>
      </c>
      <c r="K273" s="130"/>
      <c r="L273" s="254">
        <f t="shared" si="17"/>
        <v>2220000</v>
      </c>
      <c r="M273" s="368" t="s">
        <v>4488</v>
      </c>
    </row>
    <row r="274" spans="1:13" ht="25.5" x14ac:dyDescent="0.25">
      <c r="A274" s="128"/>
      <c r="B274" s="239">
        <v>16</v>
      </c>
      <c r="C274" s="129" t="s">
        <v>9654</v>
      </c>
      <c r="D274" s="529" t="s">
        <v>4490</v>
      </c>
      <c r="E274" s="7"/>
      <c r="F274" s="7" t="s">
        <v>9951</v>
      </c>
      <c r="G274" s="95"/>
      <c r="H274" s="592">
        <v>1020000</v>
      </c>
      <c r="I274" s="579"/>
      <c r="J274" s="24">
        <f t="shared" si="16"/>
        <v>502709800</v>
      </c>
      <c r="K274" s="130"/>
      <c r="L274" s="254">
        <f t="shared" si="17"/>
        <v>1020000</v>
      </c>
      <c r="M274" s="368" t="s">
        <v>4566</v>
      </c>
    </row>
    <row r="275" spans="1:13" ht="25.5" x14ac:dyDescent="0.25">
      <c r="A275" s="128"/>
      <c r="B275" s="239">
        <v>16</v>
      </c>
      <c r="C275" s="129" t="s">
        <v>10009</v>
      </c>
      <c r="D275" s="529" t="s">
        <v>1251</v>
      </c>
      <c r="E275" s="7"/>
      <c r="F275" s="7" t="s">
        <v>9952</v>
      </c>
      <c r="G275" s="95"/>
      <c r="H275" s="592">
        <v>850000</v>
      </c>
      <c r="I275" s="579"/>
      <c r="J275" s="24">
        <f t="shared" si="16"/>
        <v>503559800</v>
      </c>
      <c r="K275" s="130"/>
      <c r="L275" s="254">
        <f t="shared" si="17"/>
        <v>850000</v>
      </c>
      <c r="M275" s="368" t="s">
        <v>3184</v>
      </c>
    </row>
    <row r="276" spans="1:13" ht="25.5" x14ac:dyDescent="0.25">
      <c r="A276" s="128"/>
      <c r="B276" s="239">
        <v>16</v>
      </c>
      <c r="C276" s="129" t="s">
        <v>10010</v>
      </c>
      <c r="D276" s="529" t="s">
        <v>5931</v>
      </c>
      <c r="E276" s="7"/>
      <c r="F276" s="7" t="s">
        <v>9953</v>
      </c>
      <c r="G276" s="95"/>
      <c r="H276" s="592">
        <v>1600000</v>
      </c>
      <c r="I276" s="579"/>
      <c r="J276" s="24">
        <f t="shared" si="16"/>
        <v>505159800</v>
      </c>
      <c r="K276" s="130"/>
      <c r="L276" s="254">
        <f t="shared" si="17"/>
        <v>1600000</v>
      </c>
      <c r="M276" s="368" t="s">
        <v>10011</v>
      </c>
    </row>
    <row r="277" spans="1:13" ht="25.5" x14ac:dyDescent="0.25">
      <c r="A277" s="128"/>
      <c r="B277" s="239">
        <v>16</v>
      </c>
      <c r="C277" s="129" t="s">
        <v>10012</v>
      </c>
      <c r="D277" s="529" t="s">
        <v>5931</v>
      </c>
      <c r="E277" s="7"/>
      <c r="F277" s="7" t="s">
        <v>9954</v>
      </c>
      <c r="G277" s="95"/>
      <c r="H277" s="561">
        <v>950000</v>
      </c>
      <c r="I277" s="579"/>
      <c r="J277" s="24">
        <f t="shared" si="16"/>
        <v>506109800</v>
      </c>
      <c r="K277" s="130"/>
      <c r="L277" s="254">
        <f t="shared" si="17"/>
        <v>950000</v>
      </c>
      <c r="M277" s="368" t="s">
        <v>3192</v>
      </c>
    </row>
    <row r="278" spans="1:13" ht="25.5" x14ac:dyDescent="0.25">
      <c r="A278" s="128"/>
      <c r="B278" s="11">
        <v>17</v>
      </c>
      <c r="C278" s="129" t="s">
        <v>10013</v>
      </c>
      <c r="D278" s="529" t="s">
        <v>1227</v>
      </c>
      <c r="E278" s="7"/>
      <c r="F278" s="7" t="s">
        <v>9955</v>
      </c>
      <c r="G278" s="95"/>
      <c r="H278" s="593">
        <v>1200000</v>
      </c>
      <c r="I278" s="579"/>
      <c r="J278" s="24">
        <f t="shared" si="16"/>
        <v>507309800</v>
      </c>
      <c r="K278" s="130"/>
      <c r="L278" s="254">
        <f t="shared" si="17"/>
        <v>1200000</v>
      </c>
      <c r="M278" s="368" t="s">
        <v>6701</v>
      </c>
    </row>
    <row r="279" spans="1:13" ht="25.5" x14ac:dyDescent="0.25">
      <c r="A279" s="128"/>
      <c r="B279" s="11">
        <v>17</v>
      </c>
      <c r="C279" s="129" t="s">
        <v>10014</v>
      </c>
      <c r="D279" s="529" t="s">
        <v>1227</v>
      </c>
      <c r="E279" s="7"/>
      <c r="F279" s="7" t="s">
        <v>9956</v>
      </c>
      <c r="G279" s="7"/>
      <c r="H279" s="561">
        <v>800000</v>
      </c>
      <c r="I279" s="554"/>
      <c r="J279" s="24">
        <f t="shared" si="16"/>
        <v>508109800</v>
      </c>
      <c r="K279" s="130"/>
      <c r="L279" s="254">
        <f t="shared" si="17"/>
        <v>800000</v>
      </c>
      <c r="M279" s="368" t="s">
        <v>3751</v>
      </c>
    </row>
    <row r="280" spans="1:13" ht="25.5" x14ac:dyDescent="0.25">
      <c r="A280" s="128"/>
      <c r="B280" s="11">
        <v>17</v>
      </c>
      <c r="C280" s="129" t="s">
        <v>10015</v>
      </c>
      <c r="D280" s="529" t="s">
        <v>1219</v>
      </c>
      <c r="E280" s="7"/>
      <c r="F280" s="7" t="s">
        <v>9957</v>
      </c>
      <c r="G280" s="7"/>
      <c r="H280" s="561">
        <v>400000</v>
      </c>
      <c r="I280" s="554"/>
      <c r="J280" s="24">
        <f t="shared" si="16"/>
        <v>508509800</v>
      </c>
      <c r="K280" s="130"/>
      <c r="L280" s="254">
        <f t="shared" si="17"/>
        <v>400000</v>
      </c>
      <c r="M280" s="368" t="s">
        <v>5509</v>
      </c>
    </row>
    <row r="281" spans="1:13" ht="25.5" x14ac:dyDescent="0.25">
      <c r="A281" s="128"/>
      <c r="B281" s="11">
        <v>17</v>
      </c>
      <c r="C281" s="129" t="s">
        <v>10016</v>
      </c>
      <c r="D281" s="529" t="s">
        <v>9287</v>
      </c>
      <c r="E281" s="7"/>
      <c r="F281" s="7" t="s">
        <v>9958</v>
      </c>
      <c r="G281" s="7"/>
      <c r="H281" s="561">
        <v>1000000</v>
      </c>
      <c r="I281" s="554"/>
      <c r="J281" s="24">
        <f t="shared" si="16"/>
        <v>509509800</v>
      </c>
      <c r="K281" s="130"/>
      <c r="L281" s="254">
        <f t="shared" si="17"/>
        <v>1000000</v>
      </c>
      <c r="M281" s="368" t="s">
        <v>4234</v>
      </c>
    </row>
    <row r="282" spans="1:13" ht="25.5" x14ac:dyDescent="0.25">
      <c r="A282" s="128"/>
      <c r="B282" s="11">
        <v>17</v>
      </c>
      <c r="C282" s="129" t="s">
        <v>10017</v>
      </c>
      <c r="D282" s="529" t="s">
        <v>353</v>
      </c>
      <c r="E282" s="7"/>
      <c r="F282" s="7" t="s">
        <v>9959</v>
      </c>
      <c r="G282" s="7"/>
      <c r="H282" s="561">
        <v>2500000</v>
      </c>
      <c r="I282" s="554"/>
      <c r="J282" s="24">
        <f t="shared" si="16"/>
        <v>512009800</v>
      </c>
      <c r="K282" s="130"/>
      <c r="L282" s="254">
        <f t="shared" si="17"/>
        <v>2500000</v>
      </c>
      <c r="M282" s="368" t="s">
        <v>10018</v>
      </c>
    </row>
    <row r="283" spans="1:13" ht="25.5" x14ac:dyDescent="0.25">
      <c r="A283" s="128"/>
      <c r="B283" s="11">
        <v>17</v>
      </c>
      <c r="C283" s="129" t="s">
        <v>10019</v>
      </c>
      <c r="D283" s="529" t="s">
        <v>1227</v>
      </c>
      <c r="E283" s="7"/>
      <c r="F283" s="7" t="s">
        <v>9960</v>
      </c>
      <c r="G283" s="7"/>
      <c r="H283" s="561">
        <v>600000</v>
      </c>
      <c r="I283" s="554"/>
      <c r="J283" s="24">
        <f t="shared" si="16"/>
        <v>512609800</v>
      </c>
      <c r="K283" s="130"/>
      <c r="L283" s="254">
        <f t="shared" si="17"/>
        <v>600000</v>
      </c>
      <c r="M283" s="368" t="s">
        <v>4284</v>
      </c>
    </row>
    <row r="284" spans="1:13" ht="25.5" x14ac:dyDescent="0.25">
      <c r="A284" s="128"/>
      <c r="B284" s="11">
        <v>17</v>
      </c>
      <c r="C284" s="129" t="s">
        <v>10020</v>
      </c>
      <c r="D284" s="529" t="s">
        <v>9287</v>
      </c>
      <c r="E284" s="7"/>
      <c r="F284" s="7" t="s">
        <v>9961</v>
      </c>
      <c r="G284" s="7"/>
      <c r="H284" s="561">
        <v>800000</v>
      </c>
      <c r="I284" s="554"/>
      <c r="J284" s="24">
        <f t="shared" si="16"/>
        <v>513409800</v>
      </c>
      <c r="K284" s="130"/>
      <c r="L284" s="254">
        <f t="shared" si="17"/>
        <v>800000</v>
      </c>
      <c r="M284" s="368" t="s">
        <v>5447</v>
      </c>
    </row>
    <row r="285" spans="1:13" ht="25.5" x14ac:dyDescent="0.25">
      <c r="A285" s="128"/>
      <c r="B285" s="11">
        <v>17</v>
      </c>
      <c r="C285" s="129" t="s">
        <v>10021</v>
      </c>
      <c r="D285" s="529" t="s">
        <v>1227</v>
      </c>
      <c r="E285" s="7"/>
      <c r="F285" s="7" t="s">
        <v>9962</v>
      </c>
      <c r="G285" s="7"/>
      <c r="H285" s="561">
        <v>2500000</v>
      </c>
      <c r="I285" s="554"/>
      <c r="J285" s="24">
        <f t="shared" si="16"/>
        <v>515909800</v>
      </c>
      <c r="K285" s="130"/>
      <c r="L285" s="254">
        <f t="shared" si="17"/>
        <v>2500000</v>
      </c>
      <c r="M285" s="368" t="s">
        <v>2649</v>
      </c>
    </row>
    <row r="286" spans="1:13" ht="25.5" x14ac:dyDescent="0.25">
      <c r="A286" s="128"/>
      <c r="B286" s="11">
        <v>17</v>
      </c>
      <c r="C286" s="129" t="s">
        <v>10022</v>
      </c>
      <c r="D286" s="529" t="s">
        <v>1227</v>
      </c>
      <c r="E286" s="7"/>
      <c r="F286" s="7" t="s">
        <v>9963</v>
      </c>
      <c r="G286" s="7"/>
      <c r="H286" s="561">
        <v>750000</v>
      </c>
      <c r="I286" s="554"/>
      <c r="J286" s="24">
        <f t="shared" si="16"/>
        <v>516659800</v>
      </c>
      <c r="K286" s="130"/>
      <c r="L286" s="254">
        <f t="shared" si="17"/>
        <v>750000</v>
      </c>
      <c r="M286" s="368" t="s">
        <v>5815</v>
      </c>
    </row>
    <row r="287" spans="1:13" ht="25.5" x14ac:dyDescent="0.25">
      <c r="A287" s="128"/>
      <c r="B287" s="11">
        <v>17</v>
      </c>
      <c r="C287" s="129" t="s">
        <v>10023</v>
      </c>
      <c r="D287" s="529" t="s">
        <v>1227</v>
      </c>
      <c r="E287" s="7"/>
      <c r="F287" s="7" t="s">
        <v>9964</v>
      </c>
      <c r="G287" s="7"/>
      <c r="H287" s="561">
        <v>550000</v>
      </c>
      <c r="I287" s="554"/>
      <c r="J287" s="24">
        <f t="shared" si="16"/>
        <v>517209800</v>
      </c>
      <c r="K287" s="130"/>
      <c r="L287" s="254">
        <f t="shared" si="17"/>
        <v>550000</v>
      </c>
      <c r="M287" s="368" t="s">
        <v>1938</v>
      </c>
    </row>
    <row r="288" spans="1:13" ht="25.5" x14ac:dyDescent="0.25">
      <c r="A288" s="128"/>
      <c r="B288" s="11">
        <v>17</v>
      </c>
      <c r="C288" s="129" t="s">
        <v>10024</v>
      </c>
      <c r="D288" s="529" t="s">
        <v>9385</v>
      </c>
      <c r="E288" s="7"/>
      <c r="F288" s="7" t="s">
        <v>9965</v>
      </c>
      <c r="G288" s="7"/>
      <c r="H288" s="592">
        <v>900000</v>
      </c>
      <c r="I288" s="554"/>
      <c r="J288" s="24">
        <f t="shared" si="16"/>
        <v>518109800</v>
      </c>
      <c r="K288" s="130"/>
      <c r="L288" s="254">
        <f t="shared" si="17"/>
        <v>900000</v>
      </c>
      <c r="M288" s="368" t="s">
        <v>3804</v>
      </c>
    </row>
    <row r="289" spans="1:13" ht="25.5" x14ac:dyDescent="0.25">
      <c r="A289" s="128"/>
      <c r="B289" s="11">
        <v>17</v>
      </c>
      <c r="C289" s="129" t="s">
        <v>10025</v>
      </c>
      <c r="D289" s="529" t="s">
        <v>9287</v>
      </c>
      <c r="E289" s="7"/>
      <c r="F289" s="7" t="s">
        <v>9966</v>
      </c>
      <c r="G289" s="95"/>
      <c r="H289" s="592">
        <v>900000</v>
      </c>
      <c r="I289" s="554"/>
      <c r="J289" s="24">
        <f t="shared" si="16"/>
        <v>519009800</v>
      </c>
      <c r="K289" s="130"/>
      <c r="L289" s="254">
        <f t="shared" si="17"/>
        <v>900000</v>
      </c>
      <c r="M289" s="368" t="s">
        <v>4300</v>
      </c>
    </row>
    <row r="290" spans="1:13" ht="25.5" x14ac:dyDescent="0.25">
      <c r="A290" s="128"/>
      <c r="B290" s="239">
        <v>18</v>
      </c>
      <c r="C290" s="129" t="s">
        <v>10026</v>
      </c>
      <c r="D290" s="529" t="s">
        <v>9287</v>
      </c>
      <c r="E290" s="95"/>
      <c r="F290" s="7" t="s">
        <v>9967</v>
      </c>
      <c r="G290" s="95"/>
      <c r="H290" s="592">
        <v>650000</v>
      </c>
      <c r="I290" s="554"/>
      <c r="J290" s="24">
        <f t="shared" si="16"/>
        <v>519659800</v>
      </c>
      <c r="K290" s="130"/>
      <c r="L290" s="254">
        <f t="shared" si="17"/>
        <v>650000</v>
      </c>
      <c r="M290" s="368" t="s">
        <v>10027</v>
      </c>
    </row>
    <row r="291" spans="1:13" ht="25.5" x14ac:dyDescent="0.25">
      <c r="A291" s="128"/>
      <c r="B291" s="239">
        <v>18</v>
      </c>
      <c r="C291" s="129" t="s">
        <v>10028</v>
      </c>
      <c r="D291" s="529" t="s">
        <v>1227</v>
      </c>
      <c r="E291" s="7"/>
      <c r="F291" s="7" t="s">
        <v>9968</v>
      </c>
      <c r="G291" s="7"/>
      <c r="H291" s="593">
        <v>2000000</v>
      </c>
      <c r="I291" s="554"/>
      <c r="J291" s="24">
        <f t="shared" si="16"/>
        <v>521659800</v>
      </c>
      <c r="K291" s="130"/>
      <c r="L291" s="254">
        <f t="shared" si="17"/>
        <v>2000000</v>
      </c>
      <c r="M291" s="368" t="s">
        <v>480</v>
      </c>
    </row>
    <row r="292" spans="1:13" ht="25.5" x14ac:dyDescent="0.25">
      <c r="A292" s="124"/>
      <c r="B292" s="239">
        <v>18</v>
      </c>
      <c r="C292" s="129" t="s">
        <v>9036</v>
      </c>
      <c r="D292" s="529" t="s">
        <v>1594</v>
      </c>
      <c r="E292" s="7"/>
      <c r="F292" s="7" t="s">
        <v>9969</v>
      </c>
      <c r="G292" s="95"/>
      <c r="H292" s="304">
        <v>750000</v>
      </c>
      <c r="I292" s="579"/>
      <c r="J292" s="24">
        <f t="shared" si="16"/>
        <v>522409800</v>
      </c>
      <c r="K292" s="130"/>
      <c r="L292" s="254">
        <f t="shared" si="17"/>
        <v>750000</v>
      </c>
      <c r="M292" s="368" t="s">
        <v>2349</v>
      </c>
    </row>
    <row r="293" spans="1:13" ht="25.5" x14ac:dyDescent="0.25">
      <c r="A293" s="124"/>
      <c r="B293" s="239">
        <v>18</v>
      </c>
      <c r="C293" s="129" t="s">
        <v>10029</v>
      </c>
      <c r="D293" s="529" t="s">
        <v>4490</v>
      </c>
      <c r="E293" s="7"/>
      <c r="F293" s="7" t="s">
        <v>9970</v>
      </c>
      <c r="G293" s="95"/>
      <c r="H293" s="304">
        <v>950000</v>
      </c>
      <c r="I293" s="579"/>
      <c r="J293" s="24">
        <f t="shared" si="16"/>
        <v>523359800</v>
      </c>
      <c r="K293" s="130"/>
      <c r="L293" s="254">
        <f t="shared" si="17"/>
        <v>950000</v>
      </c>
      <c r="M293" s="368" t="s">
        <v>327</v>
      </c>
    </row>
    <row r="294" spans="1:13" ht="25.5" x14ac:dyDescent="0.25">
      <c r="A294" s="128"/>
      <c r="B294" s="239">
        <v>18</v>
      </c>
      <c r="C294" s="129" t="s">
        <v>10030</v>
      </c>
      <c r="D294" s="529" t="s">
        <v>7000</v>
      </c>
      <c r="E294" s="7"/>
      <c r="F294" s="7" t="s">
        <v>9971</v>
      </c>
      <c r="G294" s="95"/>
      <c r="H294" s="561">
        <v>1000000</v>
      </c>
      <c r="I294" s="579"/>
      <c r="J294" s="24">
        <f t="shared" si="16"/>
        <v>524359800</v>
      </c>
      <c r="K294" s="130"/>
      <c r="L294" s="254">
        <f t="shared" si="17"/>
        <v>1000000</v>
      </c>
      <c r="M294" s="368" t="s">
        <v>2769</v>
      </c>
    </row>
    <row r="295" spans="1:13" ht="25.5" x14ac:dyDescent="0.25">
      <c r="A295" s="128"/>
      <c r="B295" s="239">
        <v>18</v>
      </c>
      <c r="C295" s="129" t="s">
        <v>10031</v>
      </c>
      <c r="D295" s="529" t="s">
        <v>1594</v>
      </c>
      <c r="E295" s="7"/>
      <c r="F295" s="7" t="s">
        <v>9972</v>
      </c>
      <c r="G295" s="95"/>
      <c r="H295" s="561">
        <v>800000</v>
      </c>
      <c r="I295" s="579"/>
      <c r="J295" s="24">
        <f t="shared" si="16"/>
        <v>525159800</v>
      </c>
      <c r="K295" s="130"/>
      <c r="L295" s="254">
        <f t="shared" si="17"/>
        <v>800000</v>
      </c>
      <c r="M295" s="368" t="s">
        <v>1097</v>
      </c>
    </row>
    <row r="296" spans="1:13" ht="25.5" x14ac:dyDescent="0.25">
      <c r="A296" s="128"/>
      <c r="B296" s="239">
        <v>18</v>
      </c>
      <c r="C296" s="129" t="s">
        <v>9020</v>
      </c>
      <c r="D296" s="529" t="s">
        <v>1385</v>
      </c>
      <c r="E296" s="7"/>
      <c r="F296" s="7" t="s">
        <v>9973</v>
      </c>
      <c r="G296" s="7"/>
      <c r="H296" s="561">
        <v>450000</v>
      </c>
      <c r="I296" s="579"/>
      <c r="J296" s="24">
        <f t="shared" si="16"/>
        <v>525609800</v>
      </c>
      <c r="K296" s="130"/>
      <c r="L296" s="254">
        <f t="shared" si="17"/>
        <v>450000</v>
      </c>
      <c r="M296" s="368" t="s">
        <v>5350</v>
      </c>
    </row>
    <row r="297" spans="1:13" ht="25.5" x14ac:dyDescent="0.25">
      <c r="A297" s="128"/>
      <c r="B297" s="465">
        <v>18</v>
      </c>
      <c r="C297" s="127" t="s">
        <v>10033</v>
      </c>
      <c r="D297" s="529"/>
      <c r="E297" s="7"/>
      <c r="F297" s="95" t="s">
        <v>10032</v>
      </c>
      <c r="G297" s="95"/>
      <c r="H297" s="561"/>
      <c r="I297" s="579">
        <v>1836500</v>
      </c>
      <c r="J297" s="24">
        <f>+J296-I297</f>
        <v>523773300</v>
      </c>
      <c r="K297" s="130" t="s">
        <v>5331</v>
      </c>
      <c r="L297" s="254">
        <f t="shared" ref="L297:L309" si="18">-I297</f>
        <v>-1836500</v>
      </c>
      <c r="M297" s="368" t="s">
        <v>434</v>
      </c>
    </row>
    <row r="298" spans="1:13" ht="25.5" x14ac:dyDescent="0.25">
      <c r="A298" s="128"/>
      <c r="B298" s="465">
        <v>18</v>
      </c>
      <c r="C298" s="127" t="s">
        <v>10047</v>
      </c>
      <c r="D298" s="529"/>
      <c r="E298" s="7"/>
      <c r="F298" s="95" t="s">
        <v>10034</v>
      </c>
      <c r="G298" s="95"/>
      <c r="H298" s="561"/>
      <c r="I298" s="579">
        <v>150000</v>
      </c>
      <c r="J298" s="24">
        <f>+J297-I298</f>
        <v>523623300</v>
      </c>
      <c r="K298" s="130" t="s">
        <v>5870</v>
      </c>
      <c r="L298" s="254">
        <f t="shared" si="18"/>
        <v>-150000</v>
      </c>
      <c r="M298" s="368" t="s">
        <v>1270</v>
      </c>
    </row>
    <row r="299" spans="1:13" ht="38.25" x14ac:dyDescent="0.25">
      <c r="A299" s="128"/>
      <c r="B299" s="465">
        <v>18</v>
      </c>
      <c r="C299" s="127" t="s">
        <v>10208</v>
      </c>
      <c r="D299" s="604"/>
      <c r="E299" s="95"/>
      <c r="F299" s="95" t="s">
        <v>10035</v>
      </c>
      <c r="G299" s="95"/>
      <c r="H299" s="565"/>
      <c r="I299" s="579">
        <v>7329000</v>
      </c>
      <c r="J299" s="24">
        <f t="shared" ref="J299:J309" si="19">+J298-I299</f>
        <v>516294300</v>
      </c>
      <c r="K299" s="130" t="s">
        <v>5331</v>
      </c>
      <c r="L299" s="254">
        <f t="shared" si="18"/>
        <v>-7329000</v>
      </c>
      <c r="M299" s="368" t="s">
        <v>434</v>
      </c>
    </row>
    <row r="300" spans="1:13" ht="25.5" x14ac:dyDescent="0.25">
      <c r="A300" s="128"/>
      <c r="B300" s="465">
        <v>18</v>
      </c>
      <c r="C300" s="127" t="s">
        <v>10209</v>
      </c>
      <c r="D300" s="604"/>
      <c r="E300" s="95"/>
      <c r="F300" s="95" t="s">
        <v>10036</v>
      </c>
      <c r="G300" s="95"/>
      <c r="H300" s="565"/>
      <c r="I300" s="579">
        <v>54446700</v>
      </c>
      <c r="J300" s="24">
        <f t="shared" si="19"/>
        <v>461847600</v>
      </c>
      <c r="K300" s="130" t="s">
        <v>5332</v>
      </c>
      <c r="L300" s="254">
        <f t="shared" si="18"/>
        <v>-54446700</v>
      </c>
      <c r="M300" s="368" t="s">
        <v>141</v>
      </c>
    </row>
    <row r="301" spans="1:13" ht="38.25" x14ac:dyDescent="0.25">
      <c r="A301" s="128"/>
      <c r="B301" s="465">
        <v>18</v>
      </c>
      <c r="C301" s="127" t="s">
        <v>10210</v>
      </c>
      <c r="D301" s="604"/>
      <c r="E301" s="95"/>
      <c r="F301" s="95" t="s">
        <v>10037</v>
      </c>
      <c r="G301" s="95"/>
      <c r="H301" s="565"/>
      <c r="I301" s="579">
        <v>1798500</v>
      </c>
      <c r="J301" s="24">
        <f t="shared" si="19"/>
        <v>460049100</v>
      </c>
      <c r="K301" s="130" t="s">
        <v>5332</v>
      </c>
      <c r="L301" s="254">
        <f t="shared" si="18"/>
        <v>-1798500</v>
      </c>
      <c r="M301" s="368" t="s">
        <v>141</v>
      </c>
    </row>
    <row r="302" spans="1:13" ht="25.5" x14ac:dyDescent="0.25">
      <c r="A302" s="128"/>
      <c r="B302" s="465">
        <v>18</v>
      </c>
      <c r="C302" s="127" t="s">
        <v>10211</v>
      </c>
      <c r="D302" s="604"/>
      <c r="E302" s="95"/>
      <c r="F302" s="95" t="s">
        <v>10038</v>
      </c>
      <c r="G302" s="95"/>
      <c r="H302" s="565"/>
      <c r="I302" s="579">
        <v>22974000</v>
      </c>
      <c r="J302" s="24">
        <f t="shared" si="19"/>
        <v>437075100</v>
      </c>
      <c r="K302" s="130" t="s">
        <v>5332</v>
      </c>
      <c r="L302" s="254">
        <f t="shared" si="18"/>
        <v>-22974000</v>
      </c>
      <c r="M302" s="368" t="s">
        <v>141</v>
      </c>
    </row>
    <row r="303" spans="1:13" ht="25.5" x14ac:dyDescent="0.25">
      <c r="A303" s="128"/>
      <c r="B303" s="465">
        <v>18</v>
      </c>
      <c r="C303" s="127" t="s">
        <v>10212</v>
      </c>
      <c r="D303" s="604"/>
      <c r="E303" s="95"/>
      <c r="F303" s="95" t="s">
        <v>10039</v>
      </c>
      <c r="G303" s="95"/>
      <c r="H303" s="565"/>
      <c r="I303" s="579">
        <v>20474100</v>
      </c>
      <c r="J303" s="24">
        <f t="shared" si="19"/>
        <v>416601000</v>
      </c>
      <c r="K303" s="130" t="s">
        <v>5332</v>
      </c>
      <c r="L303" s="254">
        <f t="shared" si="18"/>
        <v>-20474100</v>
      </c>
      <c r="M303" s="368" t="s">
        <v>141</v>
      </c>
    </row>
    <row r="304" spans="1:13" ht="38.25" x14ac:dyDescent="0.25">
      <c r="A304" s="128"/>
      <c r="B304" s="465">
        <v>18</v>
      </c>
      <c r="C304" s="127" t="s">
        <v>10213</v>
      </c>
      <c r="D304" s="604"/>
      <c r="E304" s="95"/>
      <c r="F304" s="95" t="s">
        <v>10040</v>
      </c>
      <c r="G304" s="95"/>
      <c r="H304" s="565"/>
      <c r="I304" s="579">
        <v>1008000</v>
      </c>
      <c r="J304" s="24">
        <f t="shared" si="19"/>
        <v>415593000</v>
      </c>
      <c r="K304" s="130" t="s">
        <v>5332</v>
      </c>
      <c r="L304" s="254">
        <f t="shared" si="18"/>
        <v>-1008000</v>
      </c>
      <c r="M304" s="368" t="s">
        <v>141</v>
      </c>
    </row>
    <row r="305" spans="1:13" ht="25.5" x14ac:dyDescent="0.25">
      <c r="A305" s="128"/>
      <c r="B305" s="465">
        <v>18</v>
      </c>
      <c r="C305" s="127" t="s">
        <v>10214</v>
      </c>
      <c r="D305" s="604"/>
      <c r="E305" s="95"/>
      <c r="F305" s="95" t="s">
        <v>10041</v>
      </c>
      <c r="G305" s="95"/>
      <c r="H305" s="565"/>
      <c r="I305" s="579">
        <v>1152000</v>
      </c>
      <c r="J305" s="24">
        <f t="shared" si="19"/>
        <v>414441000</v>
      </c>
      <c r="K305" s="130" t="s">
        <v>5870</v>
      </c>
      <c r="L305" s="254">
        <f t="shared" si="18"/>
        <v>-1152000</v>
      </c>
      <c r="M305" s="368" t="s">
        <v>3900</v>
      </c>
    </row>
    <row r="306" spans="1:13" ht="25.5" x14ac:dyDescent="0.25">
      <c r="A306" s="128"/>
      <c r="B306" s="465">
        <v>18</v>
      </c>
      <c r="C306" s="127" t="s">
        <v>8915</v>
      </c>
      <c r="D306" s="604"/>
      <c r="E306" s="95"/>
      <c r="F306" s="95" t="s">
        <v>10042</v>
      </c>
      <c r="G306" s="95"/>
      <c r="H306" s="565"/>
      <c r="I306" s="579">
        <v>866800</v>
      </c>
      <c r="J306" s="24">
        <f t="shared" si="19"/>
        <v>413574200</v>
      </c>
      <c r="K306" s="130" t="s">
        <v>5876</v>
      </c>
      <c r="L306" s="254">
        <f t="shared" si="18"/>
        <v>-866800</v>
      </c>
      <c r="M306" s="368" t="s">
        <v>290</v>
      </c>
    </row>
    <row r="307" spans="1:13" ht="25.5" x14ac:dyDescent="0.25">
      <c r="A307" s="128"/>
      <c r="B307" s="465">
        <v>18</v>
      </c>
      <c r="C307" s="127" t="s">
        <v>10215</v>
      </c>
      <c r="D307" s="604"/>
      <c r="E307" s="95"/>
      <c r="F307" s="95" t="s">
        <v>10043</v>
      </c>
      <c r="G307" s="95"/>
      <c r="H307" s="565"/>
      <c r="I307" s="579">
        <v>99762500</v>
      </c>
      <c r="J307" s="24">
        <f t="shared" si="19"/>
        <v>313811700</v>
      </c>
      <c r="K307" s="130" t="s">
        <v>5332</v>
      </c>
      <c r="L307" s="254">
        <f t="shared" si="18"/>
        <v>-99762500</v>
      </c>
      <c r="M307" s="368" t="s">
        <v>141</v>
      </c>
    </row>
    <row r="308" spans="1:13" ht="25.5" x14ac:dyDescent="0.25">
      <c r="A308" s="128"/>
      <c r="B308" s="465">
        <v>18</v>
      </c>
      <c r="C308" s="127" t="s">
        <v>10216</v>
      </c>
      <c r="D308" s="604"/>
      <c r="E308" s="95"/>
      <c r="F308" s="95" t="s">
        <v>10044</v>
      </c>
      <c r="G308" s="95"/>
      <c r="H308" s="590"/>
      <c r="I308" s="579">
        <v>2862000</v>
      </c>
      <c r="J308" s="24">
        <f t="shared" si="19"/>
        <v>310949700</v>
      </c>
      <c r="K308" s="130" t="s">
        <v>5336</v>
      </c>
      <c r="L308" s="254">
        <f t="shared" si="18"/>
        <v>-2862000</v>
      </c>
      <c r="M308" s="368" t="s">
        <v>5957</v>
      </c>
    </row>
    <row r="309" spans="1:13" ht="25.5" x14ac:dyDescent="0.25">
      <c r="A309" s="128"/>
      <c r="B309" s="465">
        <v>18</v>
      </c>
      <c r="C309" s="127" t="s">
        <v>10217</v>
      </c>
      <c r="D309" s="604"/>
      <c r="E309" s="95"/>
      <c r="F309" s="95" t="s">
        <v>10045</v>
      </c>
      <c r="G309" s="95"/>
      <c r="H309" s="370"/>
      <c r="I309" s="579">
        <v>380000</v>
      </c>
      <c r="J309" s="24">
        <f t="shared" si="19"/>
        <v>310569700</v>
      </c>
      <c r="K309" s="130" t="s">
        <v>5336</v>
      </c>
      <c r="L309" s="254">
        <f t="shared" si="18"/>
        <v>-380000</v>
      </c>
      <c r="M309" s="368" t="s">
        <v>3980</v>
      </c>
    </row>
    <row r="310" spans="1:13" ht="75" x14ac:dyDescent="0.25">
      <c r="A310" s="128"/>
      <c r="B310" s="239">
        <v>18</v>
      </c>
      <c r="C310" s="502" t="s">
        <v>10117</v>
      </c>
      <c r="D310" s="529" t="s">
        <v>6082</v>
      </c>
      <c r="E310" s="7"/>
      <c r="F310" s="7" t="s">
        <v>10048</v>
      </c>
      <c r="G310" s="7"/>
      <c r="H310" s="561">
        <v>5000000</v>
      </c>
      <c r="I310" s="554"/>
      <c r="J310" s="24">
        <f>+J309+H310</f>
        <v>315569700</v>
      </c>
      <c r="K310" s="130"/>
      <c r="L310" s="254">
        <f>+H310</f>
        <v>5000000</v>
      </c>
      <c r="M310" s="368"/>
    </row>
    <row r="311" spans="1:13" ht="75" x14ac:dyDescent="0.25">
      <c r="A311" s="128"/>
      <c r="B311" s="239">
        <v>18</v>
      </c>
      <c r="C311" s="502" t="s">
        <v>10118</v>
      </c>
      <c r="D311" s="529" t="s">
        <v>1244</v>
      </c>
      <c r="E311" s="7"/>
      <c r="F311" s="7" t="s">
        <v>10049</v>
      </c>
      <c r="G311" s="7"/>
      <c r="H311" s="561">
        <v>994000</v>
      </c>
      <c r="I311" s="579"/>
      <c r="J311" s="24">
        <f t="shared" ref="J311:J374" si="20">+J310+H311</f>
        <v>316563700</v>
      </c>
      <c r="K311" s="130"/>
      <c r="L311" s="254">
        <f t="shared" ref="L311:L374" si="21">+H311</f>
        <v>994000</v>
      </c>
      <c r="M311" s="368"/>
    </row>
    <row r="312" spans="1:13" ht="45" x14ac:dyDescent="0.25">
      <c r="A312" s="128"/>
      <c r="B312" s="239">
        <v>18</v>
      </c>
      <c r="C312" s="502" t="s">
        <v>10119</v>
      </c>
      <c r="D312" s="529" t="s">
        <v>1594</v>
      </c>
      <c r="E312" s="7"/>
      <c r="F312" s="7" t="s">
        <v>10050</v>
      </c>
      <c r="G312" s="7"/>
      <c r="H312" s="561">
        <v>800000</v>
      </c>
      <c r="I312" s="579"/>
      <c r="J312" s="24">
        <f t="shared" si="20"/>
        <v>317363700</v>
      </c>
      <c r="K312" s="130"/>
      <c r="L312" s="254">
        <f t="shared" si="21"/>
        <v>800000</v>
      </c>
      <c r="M312" s="368"/>
    </row>
    <row r="313" spans="1:13" ht="45" x14ac:dyDescent="0.25">
      <c r="A313" s="128"/>
      <c r="B313" s="239">
        <v>18</v>
      </c>
      <c r="C313" s="502" t="s">
        <v>10120</v>
      </c>
      <c r="D313" s="529" t="s">
        <v>6082</v>
      </c>
      <c r="E313" s="7"/>
      <c r="F313" s="7" t="s">
        <v>10051</v>
      </c>
      <c r="G313" s="7"/>
      <c r="H313" s="561">
        <v>2280000</v>
      </c>
      <c r="I313" s="579"/>
      <c r="J313" s="24">
        <f t="shared" si="20"/>
        <v>319643700</v>
      </c>
      <c r="K313" s="130"/>
      <c r="L313" s="254">
        <f t="shared" si="21"/>
        <v>2280000</v>
      </c>
      <c r="M313" s="368"/>
    </row>
    <row r="314" spans="1:13" ht="45" x14ac:dyDescent="0.25">
      <c r="A314" s="128"/>
      <c r="B314" s="239">
        <v>18</v>
      </c>
      <c r="C314" s="502" t="s">
        <v>10121</v>
      </c>
      <c r="D314" s="529" t="s">
        <v>5931</v>
      </c>
      <c r="E314" s="7"/>
      <c r="F314" s="7" t="s">
        <v>10052</v>
      </c>
      <c r="G314" s="7"/>
      <c r="H314" s="561">
        <v>620000</v>
      </c>
      <c r="I314" s="579"/>
      <c r="J314" s="24">
        <f t="shared" si="20"/>
        <v>320263700</v>
      </c>
      <c r="K314" s="130"/>
      <c r="L314" s="254">
        <f t="shared" si="21"/>
        <v>620000</v>
      </c>
      <c r="M314" s="368"/>
    </row>
    <row r="315" spans="1:13" ht="45" x14ac:dyDescent="0.25">
      <c r="A315" s="128"/>
      <c r="B315" s="239">
        <v>18</v>
      </c>
      <c r="C315" s="502" t="s">
        <v>10122</v>
      </c>
      <c r="D315" s="529" t="s">
        <v>5931</v>
      </c>
      <c r="E315" s="7"/>
      <c r="F315" s="7" t="s">
        <v>10053</v>
      </c>
      <c r="G315" s="7"/>
      <c r="H315" s="561">
        <v>1150000</v>
      </c>
      <c r="I315" s="579"/>
      <c r="J315" s="24">
        <f t="shared" si="20"/>
        <v>321413700</v>
      </c>
      <c r="K315" s="130"/>
      <c r="L315" s="254">
        <f t="shared" si="21"/>
        <v>1150000</v>
      </c>
      <c r="M315" s="368"/>
    </row>
    <row r="316" spans="1:13" ht="30" x14ac:dyDescent="0.25">
      <c r="A316" s="128"/>
      <c r="B316" s="239">
        <v>18</v>
      </c>
      <c r="C316" s="502" t="s">
        <v>10123</v>
      </c>
      <c r="D316" s="529" t="s">
        <v>1227</v>
      </c>
      <c r="E316" s="7"/>
      <c r="F316" s="7" t="s">
        <v>10054</v>
      </c>
      <c r="G316" s="7"/>
      <c r="H316" s="561">
        <v>825000</v>
      </c>
      <c r="I316" s="579"/>
      <c r="J316" s="24">
        <f t="shared" si="20"/>
        <v>322238700</v>
      </c>
      <c r="K316" s="130"/>
      <c r="L316" s="254">
        <f t="shared" si="21"/>
        <v>825000</v>
      </c>
      <c r="M316" s="368"/>
    </row>
    <row r="317" spans="1:13" ht="45" x14ac:dyDescent="0.25">
      <c r="A317" s="128"/>
      <c r="B317" s="239">
        <v>18</v>
      </c>
      <c r="C317" s="502" t="s">
        <v>10124</v>
      </c>
      <c r="D317" s="529" t="s">
        <v>1244</v>
      </c>
      <c r="E317" s="95"/>
      <c r="F317" s="7" t="s">
        <v>10055</v>
      </c>
      <c r="G317" s="95"/>
      <c r="H317" s="561">
        <v>800000</v>
      </c>
      <c r="I317" s="579"/>
      <c r="J317" s="24">
        <f t="shared" si="20"/>
        <v>323038700</v>
      </c>
      <c r="K317" s="130"/>
      <c r="L317" s="254">
        <f t="shared" si="21"/>
        <v>800000</v>
      </c>
      <c r="M317" s="368"/>
    </row>
    <row r="318" spans="1:13" ht="60" x14ac:dyDescent="0.25">
      <c r="A318" s="128"/>
      <c r="B318" s="239">
        <v>18</v>
      </c>
      <c r="C318" s="502" t="s">
        <v>10125</v>
      </c>
      <c r="D318" s="529" t="s">
        <v>1244</v>
      </c>
      <c r="E318" s="95"/>
      <c r="F318" s="7" t="s">
        <v>10056</v>
      </c>
      <c r="G318" s="95"/>
      <c r="H318" s="561">
        <v>1600000</v>
      </c>
      <c r="I318" s="579"/>
      <c r="J318" s="24">
        <f t="shared" si="20"/>
        <v>324638700</v>
      </c>
      <c r="K318" s="130"/>
      <c r="L318" s="254">
        <f t="shared" si="21"/>
        <v>1600000</v>
      </c>
      <c r="M318" s="368"/>
    </row>
    <row r="319" spans="1:13" ht="45" x14ac:dyDescent="0.25">
      <c r="A319" s="128"/>
      <c r="B319" s="239">
        <v>18</v>
      </c>
      <c r="C319" s="502" t="s">
        <v>10126</v>
      </c>
      <c r="D319" s="529" t="s">
        <v>1244</v>
      </c>
      <c r="E319" s="95"/>
      <c r="F319" s="7" t="s">
        <v>10057</v>
      </c>
      <c r="G319" s="95"/>
      <c r="H319" s="561">
        <v>900000</v>
      </c>
      <c r="I319" s="579"/>
      <c r="J319" s="24">
        <f t="shared" si="20"/>
        <v>325538700</v>
      </c>
      <c r="K319" s="130"/>
      <c r="L319" s="254">
        <f t="shared" si="21"/>
        <v>900000</v>
      </c>
      <c r="M319" s="368"/>
    </row>
    <row r="320" spans="1:13" ht="60" x14ac:dyDescent="0.25">
      <c r="A320" s="128"/>
      <c r="B320" s="239">
        <v>18</v>
      </c>
      <c r="C320" s="502" t="s">
        <v>10127</v>
      </c>
      <c r="D320" s="529" t="s">
        <v>4490</v>
      </c>
      <c r="E320" s="95"/>
      <c r="F320" s="7" t="s">
        <v>10058</v>
      </c>
      <c r="G320" s="95"/>
      <c r="H320" s="561">
        <v>1000000</v>
      </c>
      <c r="I320" s="579"/>
      <c r="J320" s="24">
        <f t="shared" si="20"/>
        <v>326538700</v>
      </c>
      <c r="K320" s="130"/>
      <c r="L320" s="254">
        <f t="shared" si="21"/>
        <v>1000000</v>
      </c>
      <c r="M320" s="368"/>
    </row>
    <row r="321" spans="1:13" ht="45" x14ac:dyDescent="0.25">
      <c r="A321" s="128"/>
      <c r="B321" s="239">
        <v>18</v>
      </c>
      <c r="C321" s="502" t="s">
        <v>10128</v>
      </c>
      <c r="D321" s="529" t="s">
        <v>4490</v>
      </c>
      <c r="E321" s="7"/>
      <c r="F321" s="7" t="s">
        <v>10059</v>
      </c>
      <c r="G321" s="7"/>
      <c r="H321" s="561">
        <v>900000</v>
      </c>
      <c r="I321" s="579"/>
      <c r="J321" s="24">
        <f t="shared" si="20"/>
        <v>327438700</v>
      </c>
      <c r="K321" s="130"/>
      <c r="L321" s="254">
        <f t="shared" si="21"/>
        <v>900000</v>
      </c>
      <c r="M321" s="368"/>
    </row>
    <row r="322" spans="1:13" ht="45" x14ac:dyDescent="0.25">
      <c r="A322" s="128"/>
      <c r="B322" s="239">
        <v>18</v>
      </c>
      <c r="C322" s="502" t="s">
        <v>10129</v>
      </c>
      <c r="D322" s="529" t="s">
        <v>5931</v>
      </c>
      <c r="E322" s="7"/>
      <c r="F322" s="7" t="s">
        <v>10060</v>
      </c>
      <c r="G322" s="7"/>
      <c r="H322" s="561">
        <v>950000</v>
      </c>
      <c r="I322" s="579"/>
      <c r="J322" s="24">
        <f t="shared" si="20"/>
        <v>328388700</v>
      </c>
      <c r="K322" s="130"/>
      <c r="L322" s="254">
        <f t="shared" si="21"/>
        <v>950000</v>
      </c>
      <c r="M322" s="368"/>
    </row>
    <row r="323" spans="1:13" ht="60" x14ac:dyDescent="0.25">
      <c r="A323" s="128"/>
      <c r="B323" s="239">
        <v>18</v>
      </c>
      <c r="C323" s="502" t="s">
        <v>10130</v>
      </c>
      <c r="D323" s="529" t="s">
        <v>5931</v>
      </c>
      <c r="E323" s="7"/>
      <c r="F323" s="7" t="s">
        <v>10061</v>
      </c>
      <c r="G323" s="7"/>
      <c r="H323" s="561">
        <v>2700000</v>
      </c>
      <c r="I323" s="579"/>
      <c r="J323" s="24">
        <f t="shared" si="20"/>
        <v>331088700</v>
      </c>
      <c r="K323" s="130"/>
      <c r="L323" s="254">
        <f t="shared" si="21"/>
        <v>2700000</v>
      </c>
      <c r="M323" s="368"/>
    </row>
    <row r="324" spans="1:13" ht="45" x14ac:dyDescent="0.25">
      <c r="A324" s="128"/>
      <c r="B324" s="239">
        <v>18</v>
      </c>
      <c r="C324" s="502" t="s">
        <v>10131</v>
      </c>
      <c r="D324" s="529" t="s">
        <v>5931</v>
      </c>
      <c r="E324" s="7"/>
      <c r="F324" s="7" t="s">
        <v>10062</v>
      </c>
      <c r="G324" s="7"/>
      <c r="H324" s="561">
        <v>1000000</v>
      </c>
      <c r="I324" s="579"/>
      <c r="J324" s="24">
        <f t="shared" si="20"/>
        <v>332088700</v>
      </c>
      <c r="K324" s="130"/>
      <c r="L324" s="254">
        <f t="shared" si="21"/>
        <v>1000000</v>
      </c>
      <c r="M324" s="368"/>
    </row>
    <row r="325" spans="1:13" ht="45" x14ac:dyDescent="0.25">
      <c r="A325" s="128"/>
      <c r="B325" s="239">
        <v>18</v>
      </c>
      <c r="C325" s="502" t="s">
        <v>10132</v>
      </c>
      <c r="D325" s="529" t="s">
        <v>5931</v>
      </c>
      <c r="E325" s="7"/>
      <c r="F325" s="7" t="s">
        <v>10063</v>
      </c>
      <c r="G325" s="7"/>
      <c r="H325" s="561">
        <v>950000</v>
      </c>
      <c r="I325" s="579"/>
      <c r="J325" s="24">
        <f t="shared" si="20"/>
        <v>333038700</v>
      </c>
      <c r="K325" s="130"/>
      <c r="L325" s="254">
        <f t="shared" si="21"/>
        <v>950000</v>
      </c>
      <c r="M325" s="368"/>
    </row>
    <row r="326" spans="1:13" ht="45" x14ac:dyDescent="0.25">
      <c r="A326" s="128"/>
      <c r="B326" s="239">
        <v>18</v>
      </c>
      <c r="C326" s="502" t="s">
        <v>10133</v>
      </c>
      <c r="D326" s="529" t="s">
        <v>7000</v>
      </c>
      <c r="E326" s="7"/>
      <c r="F326" s="7" t="s">
        <v>10064</v>
      </c>
      <c r="G326" s="7"/>
      <c r="H326" s="561">
        <v>700000</v>
      </c>
      <c r="I326" s="579"/>
      <c r="J326" s="24">
        <f t="shared" si="20"/>
        <v>333738700</v>
      </c>
      <c r="K326" s="130"/>
      <c r="L326" s="254">
        <f t="shared" si="21"/>
        <v>700000</v>
      </c>
      <c r="M326" s="368"/>
    </row>
    <row r="327" spans="1:13" ht="30" x14ac:dyDescent="0.25">
      <c r="A327" s="128"/>
      <c r="B327" s="239">
        <v>18</v>
      </c>
      <c r="C327" s="502" t="s">
        <v>10134</v>
      </c>
      <c r="D327" s="529" t="s">
        <v>6084</v>
      </c>
      <c r="E327" s="7"/>
      <c r="F327" s="7" t="s">
        <v>10065</v>
      </c>
      <c r="G327" s="7"/>
      <c r="H327" s="561">
        <v>1020000</v>
      </c>
      <c r="I327" s="579"/>
      <c r="J327" s="24">
        <f t="shared" si="20"/>
        <v>334758700</v>
      </c>
      <c r="K327" s="130"/>
      <c r="L327" s="254">
        <f t="shared" si="21"/>
        <v>1020000</v>
      </c>
      <c r="M327" s="368"/>
    </row>
    <row r="328" spans="1:13" ht="45" x14ac:dyDescent="0.25">
      <c r="A328" s="128"/>
      <c r="B328" s="239">
        <v>18</v>
      </c>
      <c r="C328" s="502" t="s">
        <v>10135</v>
      </c>
      <c r="D328" s="529" t="s">
        <v>1227</v>
      </c>
      <c r="E328" s="7"/>
      <c r="F328" s="7" t="s">
        <v>10066</v>
      </c>
      <c r="G328" s="7"/>
      <c r="H328" s="561">
        <v>500000</v>
      </c>
      <c r="I328" s="579"/>
      <c r="J328" s="24">
        <f t="shared" si="20"/>
        <v>335258700</v>
      </c>
      <c r="K328" s="130"/>
      <c r="L328" s="254">
        <f t="shared" si="21"/>
        <v>500000</v>
      </c>
      <c r="M328" s="368"/>
    </row>
    <row r="329" spans="1:13" ht="45" x14ac:dyDescent="0.25">
      <c r="A329" s="128"/>
      <c r="B329" s="239">
        <v>18</v>
      </c>
      <c r="C329" s="502" t="s">
        <v>10136</v>
      </c>
      <c r="D329" s="529" t="s">
        <v>7000</v>
      </c>
      <c r="E329" s="7"/>
      <c r="F329" s="7" t="s">
        <v>10067</v>
      </c>
      <c r="G329" s="7"/>
      <c r="H329" s="561">
        <v>500000</v>
      </c>
      <c r="I329" s="579"/>
      <c r="J329" s="24">
        <f t="shared" si="20"/>
        <v>335758700</v>
      </c>
      <c r="K329" s="130"/>
      <c r="L329" s="254">
        <f t="shared" si="21"/>
        <v>500000</v>
      </c>
      <c r="M329" s="368"/>
    </row>
    <row r="330" spans="1:13" ht="30" x14ac:dyDescent="0.25">
      <c r="A330" s="128"/>
      <c r="B330" s="239">
        <v>18</v>
      </c>
      <c r="C330" s="502" t="s">
        <v>10137</v>
      </c>
      <c r="D330" s="529" t="s">
        <v>9287</v>
      </c>
      <c r="E330" s="7"/>
      <c r="F330" s="7" t="s">
        <v>10068</v>
      </c>
      <c r="G330" s="7"/>
      <c r="H330" s="561">
        <v>2000000</v>
      </c>
      <c r="I330" s="579"/>
      <c r="J330" s="24">
        <f t="shared" si="20"/>
        <v>337758700</v>
      </c>
      <c r="K330" s="130"/>
      <c r="L330" s="254">
        <f t="shared" si="21"/>
        <v>2000000</v>
      </c>
      <c r="M330" s="368"/>
    </row>
    <row r="331" spans="1:13" ht="45" x14ac:dyDescent="0.25">
      <c r="A331" s="128"/>
      <c r="B331" s="239">
        <v>18</v>
      </c>
      <c r="C331" s="502" t="s">
        <v>10138</v>
      </c>
      <c r="D331" s="529" t="s">
        <v>5931</v>
      </c>
      <c r="E331" s="7"/>
      <c r="F331" s="7" t="s">
        <v>10069</v>
      </c>
      <c r="G331" s="7"/>
      <c r="H331" s="561">
        <v>800000</v>
      </c>
      <c r="I331" s="579"/>
      <c r="J331" s="24">
        <f t="shared" si="20"/>
        <v>338558700</v>
      </c>
      <c r="K331" s="130"/>
      <c r="L331" s="254">
        <f t="shared" si="21"/>
        <v>800000</v>
      </c>
      <c r="M331" s="368"/>
    </row>
    <row r="332" spans="1:13" ht="45" x14ac:dyDescent="0.25">
      <c r="A332" s="128"/>
      <c r="B332" s="239">
        <v>18</v>
      </c>
      <c r="C332" s="502" t="s">
        <v>10139</v>
      </c>
      <c r="D332" s="529" t="s">
        <v>5931</v>
      </c>
      <c r="E332" s="7"/>
      <c r="F332" s="7" t="s">
        <v>10070</v>
      </c>
      <c r="G332" s="7"/>
      <c r="H332" s="561">
        <v>900000</v>
      </c>
      <c r="I332" s="579"/>
      <c r="J332" s="24">
        <f t="shared" si="20"/>
        <v>339458700</v>
      </c>
      <c r="K332" s="130"/>
      <c r="L332" s="254">
        <f t="shared" si="21"/>
        <v>900000</v>
      </c>
      <c r="M332" s="368"/>
    </row>
    <row r="333" spans="1:13" ht="30" x14ac:dyDescent="0.25">
      <c r="A333" s="128"/>
      <c r="B333" s="239">
        <v>18</v>
      </c>
      <c r="C333" s="502" t="s">
        <v>10140</v>
      </c>
      <c r="D333" s="529" t="s">
        <v>7000</v>
      </c>
      <c r="E333" s="7"/>
      <c r="F333" s="7" t="s">
        <v>10071</v>
      </c>
      <c r="G333" s="7"/>
      <c r="H333" s="561">
        <v>1000000</v>
      </c>
      <c r="I333" s="579"/>
      <c r="J333" s="24">
        <f t="shared" si="20"/>
        <v>340458700</v>
      </c>
      <c r="K333" s="130"/>
      <c r="L333" s="254">
        <f t="shared" si="21"/>
        <v>1000000</v>
      </c>
      <c r="M333" s="368"/>
    </row>
    <row r="334" spans="1:13" ht="45" x14ac:dyDescent="0.25">
      <c r="A334" s="128"/>
      <c r="B334" s="239">
        <v>18</v>
      </c>
      <c r="C334" s="502" t="s">
        <v>10141</v>
      </c>
      <c r="D334" s="529" t="s">
        <v>6084</v>
      </c>
      <c r="E334" s="7"/>
      <c r="F334" s="7" t="s">
        <v>10072</v>
      </c>
      <c r="G334" s="7"/>
      <c r="H334" s="561">
        <v>1000000</v>
      </c>
      <c r="I334" s="579"/>
      <c r="J334" s="24">
        <f t="shared" si="20"/>
        <v>341458700</v>
      </c>
      <c r="K334" s="130"/>
      <c r="L334" s="254">
        <f t="shared" si="21"/>
        <v>1000000</v>
      </c>
      <c r="M334" s="368"/>
    </row>
    <row r="335" spans="1:13" ht="45" x14ac:dyDescent="0.25">
      <c r="A335" s="128"/>
      <c r="B335" s="7">
        <v>19</v>
      </c>
      <c r="C335" s="502" t="s">
        <v>10142</v>
      </c>
      <c r="D335" s="529" t="s">
        <v>9287</v>
      </c>
      <c r="E335" s="7"/>
      <c r="F335" s="7" t="s">
        <v>10073</v>
      </c>
      <c r="G335" s="7"/>
      <c r="H335" s="561">
        <v>550000</v>
      </c>
      <c r="I335" s="579"/>
      <c r="J335" s="24">
        <f t="shared" si="20"/>
        <v>342008700</v>
      </c>
      <c r="K335" s="130"/>
      <c r="L335" s="254">
        <f t="shared" si="21"/>
        <v>550000</v>
      </c>
      <c r="M335" s="368"/>
    </row>
    <row r="336" spans="1:13" ht="30" x14ac:dyDescent="0.25">
      <c r="A336" s="128"/>
      <c r="B336" s="7">
        <v>19</v>
      </c>
      <c r="C336" s="502" t="s">
        <v>10143</v>
      </c>
      <c r="D336" s="529" t="s">
        <v>6084</v>
      </c>
      <c r="E336" s="7"/>
      <c r="F336" s="7" t="s">
        <v>10074</v>
      </c>
      <c r="G336" s="7"/>
      <c r="H336" s="561">
        <v>1150000</v>
      </c>
      <c r="I336" s="579"/>
      <c r="J336" s="24">
        <f t="shared" si="20"/>
        <v>343158700</v>
      </c>
      <c r="K336" s="130"/>
      <c r="L336" s="254">
        <f t="shared" si="21"/>
        <v>1150000</v>
      </c>
      <c r="M336" s="368"/>
    </row>
    <row r="337" spans="1:15" ht="45" x14ac:dyDescent="0.25">
      <c r="A337" s="128"/>
      <c r="B337" s="7">
        <v>19</v>
      </c>
      <c r="C337" s="502" t="s">
        <v>10144</v>
      </c>
      <c r="D337" s="529" t="s">
        <v>4490</v>
      </c>
      <c r="E337" s="7"/>
      <c r="F337" s="7" t="s">
        <v>10075</v>
      </c>
      <c r="G337" s="7"/>
      <c r="H337" s="561">
        <v>900000</v>
      </c>
      <c r="I337" s="579"/>
      <c r="J337" s="24">
        <f t="shared" si="20"/>
        <v>344058700</v>
      </c>
      <c r="K337" s="130"/>
      <c r="L337" s="254">
        <f t="shared" si="21"/>
        <v>900000</v>
      </c>
      <c r="M337" s="368"/>
    </row>
    <row r="338" spans="1:15" ht="45" x14ac:dyDescent="0.25">
      <c r="A338" s="128"/>
      <c r="B338" s="7">
        <v>19</v>
      </c>
      <c r="C338" s="502" t="s">
        <v>10145</v>
      </c>
      <c r="D338" s="529" t="s">
        <v>5931</v>
      </c>
      <c r="E338" s="95"/>
      <c r="F338" s="7" t="s">
        <v>10076</v>
      </c>
      <c r="G338" s="95"/>
      <c r="H338" s="561">
        <v>900000</v>
      </c>
      <c r="I338" s="579"/>
      <c r="J338" s="24">
        <f t="shared" si="20"/>
        <v>344958700</v>
      </c>
      <c r="K338" s="130"/>
      <c r="L338" s="254">
        <f t="shared" si="21"/>
        <v>900000</v>
      </c>
      <c r="M338" s="368"/>
    </row>
    <row r="339" spans="1:15" ht="45" x14ac:dyDescent="0.25">
      <c r="A339" s="128"/>
      <c r="B339" s="7">
        <v>19</v>
      </c>
      <c r="C339" s="502" t="s">
        <v>10146</v>
      </c>
      <c r="D339" s="529" t="s">
        <v>5931</v>
      </c>
      <c r="E339" s="95"/>
      <c r="F339" s="7" t="s">
        <v>10077</v>
      </c>
      <c r="G339" s="95"/>
      <c r="H339" s="561">
        <v>900000</v>
      </c>
      <c r="I339" s="579"/>
      <c r="J339" s="24">
        <f t="shared" si="20"/>
        <v>345858700</v>
      </c>
      <c r="K339" s="130"/>
      <c r="L339" s="254">
        <f t="shared" si="21"/>
        <v>900000</v>
      </c>
      <c r="M339" s="368"/>
    </row>
    <row r="340" spans="1:15" ht="45" x14ac:dyDescent="0.25">
      <c r="A340" s="128"/>
      <c r="B340" s="7">
        <v>19</v>
      </c>
      <c r="C340" s="502" t="s">
        <v>10147</v>
      </c>
      <c r="D340" s="529" t="s">
        <v>5931</v>
      </c>
      <c r="E340" s="95"/>
      <c r="F340" s="7" t="s">
        <v>10078</v>
      </c>
      <c r="G340" s="95"/>
      <c r="H340" s="561">
        <v>950000</v>
      </c>
      <c r="I340" s="579"/>
      <c r="J340" s="24">
        <f t="shared" si="20"/>
        <v>346808700</v>
      </c>
      <c r="K340" s="130"/>
      <c r="L340" s="254">
        <f t="shared" si="21"/>
        <v>950000</v>
      </c>
      <c r="M340" s="368"/>
    </row>
    <row r="341" spans="1:15" ht="60" x14ac:dyDescent="0.25">
      <c r="A341" s="128"/>
      <c r="B341" s="7">
        <v>19</v>
      </c>
      <c r="C341" s="502" t="s">
        <v>10148</v>
      </c>
      <c r="D341" s="529" t="s">
        <v>7000</v>
      </c>
      <c r="E341" s="95"/>
      <c r="F341" s="7" t="s">
        <v>10079</v>
      </c>
      <c r="G341" s="95"/>
      <c r="H341" s="561">
        <v>850000</v>
      </c>
      <c r="I341" s="579"/>
      <c r="J341" s="24">
        <f t="shared" si="20"/>
        <v>347658700</v>
      </c>
      <c r="K341" s="130"/>
      <c r="L341" s="254">
        <f t="shared" si="21"/>
        <v>850000</v>
      </c>
      <c r="M341" s="368"/>
    </row>
    <row r="342" spans="1:15" ht="45" x14ac:dyDescent="0.25">
      <c r="A342" s="128"/>
      <c r="B342" s="7">
        <v>19</v>
      </c>
      <c r="C342" s="502" t="s">
        <v>10149</v>
      </c>
      <c r="D342" s="529" t="s">
        <v>5931</v>
      </c>
      <c r="E342" s="95"/>
      <c r="F342" s="7" t="s">
        <v>10080</v>
      </c>
      <c r="G342" s="95"/>
      <c r="H342" s="561">
        <v>500000</v>
      </c>
      <c r="I342" s="579"/>
      <c r="J342" s="24">
        <f t="shared" si="20"/>
        <v>348158700</v>
      </c>
      <c r="K342" s="130"/>
      <c r="L342" s="254">
        <f t="shared" si="21"/>
        <v>500000</v>
      </c>
      <c r="M342" s="368"/>
    </row>
    <row r="343" spans="1:15" ht="45" x14ac:dyDescent="0.25">
      <c r="A343" s="128"/>
      <c r="B343" s="7">
        <v>19</v>
      </c>
      <c r="C343" s="502" t="s">
        <v>10150</v>
      </c>
      <c r="D343" s="529" t="s">
        <v>7000</v>
      </c>
      <c r="E343" s="95"/>
      <c r="F343" s="7" t="s">
        <v>10081</v>
      </c>
      <c r="G343" s="95"/>
      <c r="H343" s="561">
        <v>2400000</v>
      </c>
      <c r="I343" s="579"/>
      <c r="J343" s="24">
        <f t="shared" si="20"/>
        <v>350558700</v>
      </c>
      <c r="K343" s="130"/>
      <c r="L343" s="254">
        <f t="shared" si="21"/>
        <v>2400000</v>
      </c>
      <c r="M343" s="368"/>
    </row>
    <row r="344" spans="1:15" ht="45" x14ac:dyDescent="0.25">
      <c r="A344" s="128"/>
      <c r="B344" s="7">
        <v>19</v>
      </c>
      <c r="C344" s="502" t="s">
        <v>10151</v>
      </c>
      <c r="D344" s="529" t="s">
        <v>7000</v>
      </c>
      <c r="E344" s="95"/>
      <c r="F344" s="7" t="s">
        <v>10082</v>
      </c>
      <c r="G344" s="95"/>
      <c r="H344" s="561">
        <v>1000000</v>
      </c>
      <c r="I344" s="579"/>
      <c r="J344" s="24">
        <f t="shared" si="20"/>
        <v>351558700</v>
      </c>
      <c r="K344" s="130"/>
      <c r="L344" s="254">
        <f t="shared" si="21"/>
        <v>1000000</v>
      </c>
      <c r="M344" s="368"/>
    </row>
    <row r="345" spans="1:15" ht="45" x14ac:dyDescent="0.25">
      <c r="A345" s="128"/>
      <c r="B345" s="7">
        <v>19</v>
      </c>
      <c r="C345" s="502" t="s">
        <v>10152</v>
      </c>
      <c r="D345" s="529" t="s">
        <v>6082</v>
      </c>
      <c r="E345" s="95"/>
      <c r="F345" s="7" t="s">
        <v>10083</v>
      </c>
      <c r="G345" s="95"/>
      <c r="H345" s="561">
        <v>900000</v>
      </c>
      <c r="I345" s="579"/>
      <c r="J345" s="24">
        <f t="shared" si="20"/>
        <v>352458700</v>
      </c>
      <c r="K345" s="130"/>
      <c r="L345" s="254">
        <f t="shared" si="21"/>
        <v>900000</v>
      </c>
      <c r="M345" s="368"/>
    </row>
    <row r="346" spans="1:15" ht="45" x14ac:dyDescent="0.25">
      <c r="A346" s="128"/>
      <c r="B346" s="7">
        <v>19</v>
      </c>
      <c r="C346" s="502" t="s">
        <v>10153</v>
      </c>
      <c r="D346" s="529" t="s">
        <v>1385</v>
      </c>
      <c r="E346" s="95"/>
      <c r="F346" s="7" t="s">
        <v>10084</v>
      </c>
      <c r="G346" s="95"/>
      <c r="H346" s="561">
        <v>550000</v>
      </c>
      <c r="I346" s="579"/>
      <c r="J346" s="24">
        <f t="shared" si="20"/>
        <v>353008700</v>
      </c>
      <c r="K346" s="130"/>
      <c r="L346" s="254">
        <f t="shared" si="21"/>
        <v>550000</v>
      </c>
      <c r="M346" s="368"/>
    </row>
    <row r="347" spans="1:15" ht="45" x14ac:dyDescent="0.25">
      <c r="A347" s="128"/>
      <c r="B347" s="7">
        <v>19</v>
      </c>
      <c r="C347" s="502" t="s">
        <v>10154</v>
      </c>
      <c r="D347" s="529" t="s">
        <v>9287</v>
      </c>
      <c r="E347" s="95"/>
      <c r="F347" s="7" t="s">
        <v>10085</v>
      </c>
      <c r="G347" s="95"/>
      <c r="H347" s="561">
        <v>1650000</v>
      </c>
      <c r="I347" s="579"/>
      <c r="J347" s="24">
        <f t="shared" si="20"/>
        <v>354658700</v>
      </c>
      <c r="K347" s="130"/>
      <c r="L347" s="254">
        <f t="shared" si="21"/>
        <v>1650000</v>
      </c>
      <c r="M347" s="368"/>
    </row>
    <row r="348" spans="1:15" ht="30" x14ac:dyDescent="0.25">
      <c r="A348" s="128"/>
      <c r="B348" s="7">
        <v>19</v>
      </c>
      <c r="C348" s="502" t="s">
        <v>10155</v>
      </c>
      <c r="D348" s="529" t="s">
        <v>1251</v>
      </c>
      <c r="E348" s="95"/>
      <c r="F348" s="7" t="s">
        <v>10086</v>
      </c>
      <c r="G348" s="95"/>
      <c r="H348" s="561">
        <v>800000</v>
      </c>
      <c r="I348" s="579"/>
      <c r="J348" s="24">
        <f t="shared" si="20"/>
        <v>355458700</v>
      </c>
      <c r="K348" s="130"/>
      <c r="L348" s="254">
        <f t="shared" si="21"/>
        <v>800000</v>
      </c>
      <c r="M348" s="368"/>
    </row>
    <row r="349" spans="1:15" ht="30" x14ac:dyDescent="0.25">
      <c r="A349" s="128"/>
      <c r="B349" s="7">
        <v>19</v>
      </c>
      <c r="C349" s="502" t="s">
        <v>10156</v>
      </c>
      <c r="D349" s="529" t="s">
        <v>6082</v>
      </c>
      <c r="E349" s="95"/>
      <c r="F349" s="7" t="s">
        <v>10087</v>
      </c>
      <c r="G349" s="95"/>
      <c r="H349" s="561">
        <v>750000</v>
      </c>
      <c r="I349" s="579"/>
      <c r="J349" s="24">
        <f t="shared" si="20"/>
        <v>356208700</v>
      </c>
      <c r="K349" s="130"/>
      <c r="L349" s="254">
        <f t="shared" si="21"/>
        <v>750000</v>
      </c>
      <c r="M349" s="368"/>
    </row>
    <row r="350" spans="1:15" ht="30" x14ac:dyDescent="0.25">
      <c r="A350" s="128"/>
      <c r="B350" s="7">
        <v>19</v>
      </c>
      <c r="C350" s="502" t="s">
        <v>10157</v>
      </c>
      <c r="D350" s="529" t="s">
        <v>6084</v>
      </c>
      <c r="E350" s="95"/>
      <c r="F350" s="7" t="s">
        <v>10088</v>
      </c>
      <c r="G350" s="95"/>
      <c r="H350" s="561">
        <v>5000000</v>
      </c>
      <c r="I350" s="579"/>
      <c r="J350" s="24">
        <f t="shared" si="20"/>
        <v>361208700</v>
      </c>
      <c r="K350" s="130"/>
      <c r="L350" s="254">
        <f t="shared" si="21"/>
        <v>5000000</v>
      </c>
      <c r="M350" s="368"/>
      <c r="N350" s="542" t="s">
        <v>8174</v>
      </c>
      <c r="O350" s="581">
        <v>31375600</v>
      </c>
    </row>
    <row r="351" spans="1:15" ht="45" x14ac:dyDescent="0.25">
      <c r="A351" s="128"/>
      <c r="B351" s="7">
        <v>19</v>
      </c>
      <c r="C351" s="502" t="s">
        <v>10158</v>
      </c>
      <c r="D351" s="529" t="s">
        <v>5931</v>
      </c>
      <c r="E351" s="95"/>
      <c r="F351" s="7" t="s">
        <v>10089</v>
      </c>
      <c r="G351" s="95"/>
      <c r="H351" s="561">
        <v>2500000</v>
      </c>
      <c r="I351" s="579"/>
      <c r="J351" s="24">
        <f t="shared" si="20"/>
        <v>363708700</v>
      </c>
      <c r="K351" s="130"/>
      <c r="L351" s="254">
        <f t="shared" si="21"/>
        <v>2500000</v>
      </c>
      <c r="M351" s="368"/>
      <c r="O351" s="581"/>
    </row>
    <row r="352" spans="1:15" ht="45" x14ac:dyDescent="0.25">
      <c r="A352" s="128"/>
      <c r="B352" s="7">
        <v>19</v>
      </c>
      <c r="C352" s="502" t="s">
        <v>10159</v>
      </c>
      <c r="D352" s="529" t="s">
        <v>1433</v>
      </c>
      <c r="E352" s="7"/>
      <c r="F352" s="7" t="s">
        <v>10090</v>
      </c>
      <c r="G352" s="7"/>
      <c r="H352" s="561">
        <v>350000</v>
      </c>
      <c r="I352" s="554"/>
      <c r="J352" s="24">
        <f t="shared" si="20"/>
        <v>364058700</v>
      </c>
      <c r="K352" s="130"/>
      <c r="L352" s="254">
        <f t="shared" si="21"/>
        <v>350000</v>
      </c>
      <c r="M352" s="368"/>
      <c r="N352" s="542" t="s">
        <v>8175</v>
      </c>
      <c r="O352" s="581">
        <v>10808000</v>
      </c>
    </row>
    <row r="353" spans="1:13" ht="30" x14ac:dyDescent="0.25">
      <c r="A353" s="128"/>
      <c r="B353" s="7">
        <v>19</v>
      </c>
      <c r="C353" s="502" t="s">
        <v>10160</v>
      </c>
      <c r="D353" s="529" t="s">
        <v>1433</v>
      </c>
      <c r="E353" s="7"/>
      <c r="F353" s="7" t="s">
        <v>10091</v>
      </c>
      <c r="G353" s="7"/>
      <c r="H353" s="561">
        <v>800000</v>
      </c>
      <c r="I353" s="554"/>
      <c r="J353" s="24">
        <f t="shared" si="20"/>
        <v>364858700</v>
      </c>
      <c r="K353" s="130"/>
      <c r="L353" s="254">
        <f t="shared" si="21"/>
        <v>800000</v>
      </c>
      <c r="M353" s="368"/>
    </row>
    <row r="354" spans="1:13" ht="45" x14ac:dyDescent="0.25">
      <c r="A354" s="128"/>
      <c r="B354" s="7">
        <v>19</v>
      </c>
      <c r="C354" s="502" t="s">
        <v>10161</v>
      </c>
      <c r="D354" s="529" t="s">
        <v>1227</v>
      </c>
      <c r="E354" s="7"/>
      <c r="F354" s="7" t="s">
        <v>10092</v>
      </c>
      <c r="G354" s="7"/>
      <c r="H354" s="561">
        <v>850000</v>
      </c>
      <c r="I354" s="554"/>
      <c r="J354" s="24">
        <f t="shared" si="20"/>
        <v>365708700</v>
      </c>
      <c r="K354" s="130"/>
      <c r="L354" s="254">
        <f t="shared" si="21"/>
        <v>850000</v>
      </c>
      <c r="M354" s="368"/>
    </row>
    <row r="355" spans="1:13" ht="45" x14ac:dyDescent="0.25">
      <c r="A355" s="128"/>
      <c r="B355" s="7">
        <v>19</v>
      </c>
      <c r="C355" s="502" t="s">
        <v>10162</v>
      </c>
      <c r="D355" s="529" t="s">
        <v>1227</v>
      </c>
      <c r="E355" s="7"/>
      <c r="F355" s="7" t="s">
        <v>10093</v>
      </c>
      <c r="G355" s="7"/>
      <c r="H355" s="561">
        <v>900000</v>
      </c>
      <c r="I355" s="554"/>
      <c r="J355" s="24">
        <f t="shared" si="20"/>
        <v>366608700</v>
      </c>
      <c r="K355" s="130"/>
      <c r="L355" s="254">
        <f t="shared" si="21"/>
        <v>900000</v>
      </c>
      <c r="M355" s="368"/>
    </row>
    <row r="356" spans="1:13" ht="60" x14ac:dyDescent="0.25">
      <c r="A356" s="128"/>
      <c r="B356" s="7">
        <v>20</v>
      </c>
      <c r="C356" s="502" t="s">
        <v>10163</v>
      </c>
      <c r="D356" s="529" t="s">
        <v>1385</v>
      </c>
      <c r="E356" s="7"/>
      <c r="F356" s="7" t="s">
        <v>10094</v>
      </c>
      <c r="G356" s="7"/>
      <c r="H356" s="561">
        <v>300000</v>
      </c>
      <c r="I356" s="554"/>
      <c r="J356" s="24">
        <f t="shared" si="20"/>
        <v>366908700</v>
      </c>
      <c r="K356" s="130"/>
      <c r="L356" s="254">
        <f t="shared" si="21"/>
        <v>300000</v>
      </c>
      <c r="M356" s="368"/>
    </row>
    <row r="357" spans="1:13" ht="45" x14ac:dyDescent="0.25">
      <c r="A357" s="128"/>
      <c r="B357" s="7">
        <v>20</v>
      </c>
      <c r="C357" s="502" t="s">
        <v>10164</v>
      </c>
      <c r="D357" s="529" t="s">
        <v>1251</v>
      </c>
      <c r="E357" s="7"/>
      <c r="F357" s="7" t="s">
        <v>10095</v>
      </c>
      <c r="G357" s="7"/>
      <c r="H357" s="561">
        <v>700000</v>
      </c>
      <c r="I357" s="554"/>
      <c r="J357" s="24">
        <f t="shared" si="20"/>
        <v>367608700</v>
      </c>
      <c r="K357" s="130"/>
      <c r="L357" s="254">
        <f t="shared" si="21"/>
        <v>700000</v>
      </c>
      <c r="M357" s="368"/>
    </row>
    <row r="358" spans="1:13" ht="45" x14ac:dyDescent="0.25">
      <c r="A358" s="128"/>
      <c r="B358" s="7">
        <v>20</v>
      </c>
      <c r="C358" s="502" t="s">
        <v>10165</v>
      </c>
      <c r="D358" s="529" t="s">
        <v>1433</v>
      </c>
      <c r="E358" s="7"/>
      <c r="F358" s="7" t="s">
        <v>10096</v>
      </c>
      <c r="G358" s="7"/>
      <c r="H358" s="594">
        <v>2400000</v>
      </c>
      <c r="I358" s="554"/>
      <c r="J358" s="24">
        <f t="shared" si="20"/>
        <v>370008700</v>
      </c>
      <c r="K358" s="130"/>
      <c r="L358" s="254">
        <f t="shared" si="21"/>
        <v>2400000</v>
      </c>
      <c r="M358" s="368"/>
    </row>
    <row r="359" spans="1:13" ht="45" x14ac:dyDescent="0.25">
      <c r="A359" s="128"/>
      <c r="B359" s="7">
        <v>20</v>
      </c>
      <c r="C359" s="502" t="s">
        <v>10166</v>
      </c>
      <c r="D359" s="529" t="s">
        <v>4490</v>
      </c>
      <c r="E359" s="7"/>
      <c r="F359" s="7" t="s">
        <v>10097</v>
      </c>
      <c r="G359" s="7"/>
      <c r="H359" s="561">
        <v>950000</v>
      </c>
      <c r="I359" s="407"/>
      <c r="J359" s="24">
        <f t="shared" si="20"/>
        <v>370958700</v>
      </c>
      <c r="K359" s="130"/>
      <c r="L359" s="254">
        <f t="shared" si="21"/>
        <v>950000</v>
      </c>
      <c r="M359" s="368"/>
    </row>
    <row r="360" spans="1:13" ht="45" x14ac:dyDescent="0.25">
      <c r="A360" s="128"/>
      <c r="B360" s="7">
        <v>20</v>
      </c>
      <c r="C360" s="502" t="s">
        <v>10167</v>
      </c>
      <c r="D360" s="529" t="s">
        <v>6084</v>
      </c>
      <c r="E360" s="95"/>
      <c r="F360" s="7" t="s">
        <v>10098</v>
      </c>
      <c r="G360" s="95"/>
      <c r="H360" s="561">
        <v>1000000</v>
      </c>
      <c r="I360" s="429"/>
      <c r="J360" s="24">
        <f t="shared" si="20"/>
        <v>371958700</v>
      </c>
      <c r="K360" s="130"/>
      <c r="L360" s="254">
        <f t="shared" si="21"/>
        <v>1000000</v>
      </c>
      <c r="M360" s="368"/>
    </row>
    <row r="361" spans="1:13" ht="45" x14ac:dyDescent="0.25">
      <c r="A361" s="128"/>
      <c r="B361" s="7">
        <v>20</v>
      </c>
      <c r="C361" s="502" t="s">
        <v>10168</v>
      </c>
      <c r="D361" s="529" t="s">
        <v>7000</v>
      </c>
      <c r="E361" s="95"/>
      <c r="F361" s="7" t="s">
        <v>10099</v>
      </c>
      <c r="G361" s="95"/>
      <c r="H361" s="561">
        <v>1000000</v>
      </c>
      <c r="I361" s="429"/>
      <c r="J361" s="24">
        <f t="shared" si="20"/>
        <v>372958700</v>
      </c>
      <c r="K361" s="130"/>
      <c r="L361" s="254">
        <f t="shared" si="21"/>
        <v>1000000</v>
      </c>
      <c r="M361" s="368"/>
    </row>
    <row r="362" spans="1:13" ht="60" x14ac:dyDescent="0.25">
      <c r="A362" s="128"/>
      <c r="B362" s="7">
        <v>20</v>
      </c>
      <c r="C362" s="502" t="s">
        <v>10169</v>
      </c>
      <c r="D362" s="529" t="s">
        <v>1244</v>
      </c>
      <c r="E362" s="95"/>
      <c r="F362" s="7" t="s">
        <v>10100</v>
      </c>
      <c r="G362" s="95"/>
      <c r="H362" s="561">
        <v>2100000</v>
      </c>
      <c r="I362" s="429"/>
      <c r="J362" s="24">
        <f t="shared" si="20"/>
        <v>375058700</v>
      </c>
      <c r="K362" s="130"/>
      <c r="L362" s="254">
        <f t="shared" si="21"/>
        <v>2100000</v>
      </c>
      <c r="M362" s="368"/>
    </row>
    <row r="363" spans="1:13" ht="30" x14ac:dyDescent="0.25">
      <c r="A363" s="128"/>
      <c r="B363" s="7">
        <v>20</v>
      </c>
      <c r="C363" s="502" t="s">
        <v>10170</v>
      </c>
      <c r="D363" s="529" t="s">
        <v>7000</v>
      </c>
      <c r="E363" s="95"/>
      <c r="F363" s="7" t="s">
        <v>10101</v>
      </c>
      <c r="G363" s="95"/>
      <c r="H363" s="561">
        <v>800000</v>
      </c>
      <c r="I363" s="429"/>
      <c r="J363" s="24">
        <f t="shared" si="20"/>
        <v>375858700</v>
      </c>
      <c r="K363" s="130"/>
      <c r="L363" s="254">
        <f t="shared" si="21"/>
        <v>800000</v>
      </c>
      <c r="M363" s="368"/>
    </row>
    <row r="364" spans="1:13" ht="45" x14ac:dyDescent="0.25">
      <c r="A364" s="528"/>
      <c r="B364" s="7">
        <v>20</v>
      </c>
      <c r="C364" s="502" t="s">
        <v>10171</v>
      </c>
      <c r="D364" s="529" t="s">
        <v>1244</v>
      </c>
      <c r="E364" s="529"/>
      <c r="F364" s="7" t="s">
        <v>10102</v>
      </c>
      <c r="G364" s="529"/>
      <c r="H364" s="561">
        <v>800000</v>
      </c>
      <c r="I364" s="452"/>
      <c r="J364" s="24">
        <f t="shared" si="20"/>
        <v>376658700</v>
      </c>
      <c r="K364" s="130"/>
      <c r="L364" s="254">
        <f t="shared" si="21"/>
        <v>800000</v>
      </c>
      <c r="M364" s="368"/>
    </row>
    <row r="365" spans="1:13" ht="45" x14ac:dyDescent="0.25">
      <c r="A365" s="128"/>
      <c r="B365" s="7">
        <v>20</v>
      </c>
      <c r="C365" s="502" t="s">
        <v>10172</v>
      </c>
      <c r="D365" s="529" t="s">
        <v>6082</v>
      </c>
      <c r="E365" s="95"/>
      <c r="F365" s="7" t="s">
        <v>10103</v>
      </c>
      <c r="G365" s="95"/>
      <c r="H365" s="561">
        <v>2000000</v>
      </c>
      <c r="I365" s="429"/>
      <c r="J365" s="24">
        <f t="shared" si="20"/>
        <v>378658700</v>
      </c>
      <c r="K365" s="130"/>
      <c r="L365" s="254">
        <f t="shared" si="21"/>
        <v>2000000</v>
      </c>
      <c r="M365" s="368"/>
    </row>
    <row r="366" spans="1:13" ht="45" x14ac:dyDescent="0.25">
      <c r="A366" s="128"/>
      <c r="B366" s="7">
        <v>20</v>
      </c>
      <c r="C366" s="502" t="s">
        <v>10173</v>
      </c>
      <c r="D366" s="529" t="s">
        <v>1385</v>
      </c>
      <c r="E366" s="95"/>
      <c r="F366" s="7" t="s">
        <v>10104</v>
      </c>
      <c r="G366" s="95"/>
      <c r="H366" s="561">
        <v>1650000</v>
      </c>
      <c r="I366" s="429"/>
      <c r="J366" s="24">
        <f t="shared" si="20"/>
        <v>380308700</v>
      </c>
      <c r="K366" s="130"/>
      <c r="L366" s="254">
        <f t="shared" si="21"/>
        <v>1650000</v>
      </c>
      <c r="M366" s="368"/>
    </row>
    <row r="367" spans="1:13" ht="45" x14ac:dyDescent="0.25">
      <c r="A367" s="128"/>
      <c r="B367" s="7">
        <v>20</v>
      </c>
      <c r="C367" s="502" t="s">
        <v>10174</v>
      </c>
      <c r="D367" s="529" t="s">
        <v>9287</v>
      </c>
      <c r="E367" s="95"/>
      <c r="F367" s="7" t="s">
        <v>10105</v>
      </c>
      <c r="G367" s="95"/>
      <c r="H367" s="561">
        <v>2100000</v>
      </c>
      <c r="I367" s="429"/>
      <c r="J367" s="24">
        <f t="shared" si="20"/>
        <v>382408700</v>
      </c>
      <c r="K367" s="130"/>
      <c r="L367" s="254">
        <f t="shared" si="21"/>
        <v>2100000</v>
      </c>
      <c r="M367" s="368"/>
    </row>
    <row r="368" spans="1:13" ht="45" x14ac:dyDescent="0.25">
      <c r="A368" s="128"/>
      <c r="B368" s="7">
        <v>20</v>
      </c>
      <c r="C368" s="502" t="s">
        <v>10175</v>
      </c>
      <c r="D368" s="529" t="s">
        <v>9287</v>
      </c>
      <c r="E368" s="95"/>
      <c r="F368" s="7" t="s">
        <v>10106</v>
      </c>
      <c r="G368" s="95"/>
      <c r="H368" s="561">
        <v>100000</v>
      </c>
      <c r="I368" s="429"/>
      <c r="J368" s="24">
        <f t="shared" si="20"/>
        <v>382508700</v>
      </c>
      <c r="K368" s="130"/>
      <c r="L368" s="254">
        <f t="shared" si="21"/>
        <v>100000</v>
      </c>
      <c r="M368" s="368"/>
    </row>
    <row r="369" spans="1:13" ht="45" x14ac:dyDescent="0.25">
      <c r="A369" s="128"/>
      <c r="B369" s="7">
        <v>20</v>
      </c>
      <c r="C369" s="502" t="s">
        <v>10176</v>
      </c>
      <c r="D369" s="610" t="s">
        <v>1385</v>
      </c>
      <c r="E369" s="12"/>
      <c r="F369" s="7" t="s">
        <v>10107</v>
      </c>
      <c r="G369" s="12"/>
      <c r="H369" s="561">
        <v>800000</v>
      </c>
      <c r="I369" s="407"/>
      <c r="J369" s="24">
        <f t="shared" si="20"/>
        <v>383308700</v>
      </c>
      <c r="K369" s="130"/>
      <c r="L369" s="254">
        <f t="shared" si="21"/>
        <v>800000</v>
      </c>
      <c r="M369" s="368"/>
    </row>
    <row r="370" spans="1:13" ht="60" x14ac:dyDescent="0.25">
      <c r="A370" s="128"/>
      <c r="B370" s="7">
        <v>20</v>
      </c>
      <c r="C370" s="502" t="s">
        <v>10177</v>
      </c>
      <c r="D370" s="610" t="s">
        <v>4490</v>
      </c>
      <c r="E370" s="12"/>
      <c r="F370" s="7" t="s">
        <v>10108</v>
      </c>
      <c r="G370" s="12"/>
      <c r="H370" s="561">
        <v>3000000</v>
      </c>
      <c r="I370" s="124"/>
      <c r="J370" s="24">
        <f t="shared" si="20"/>
        <v>386308700</v>
      </c>
      <c r="K370" s="130"/>
      <c r="L370" s="254">
        <f t="shared" si="21"/>
        <v>3000000</v>
      </c>
      <c r="M370" s="381"/>
    </row>
    <row r="371" spans="1:13" ht="45" x14ac:dyDescent="0.25">
      <c r="A371" s="128"/>
      <c r="B371" s="7">
        <v>20</v>
      </c>
      <c r="C371" s="502" t="s">
        <v>10178</v>
      </c>
      <c r="D371" s="610" t="s">
        <v>4490</v>
      </c>
      <c r="E371" s="12"/>
      <c r="F371" s="7" t="s">
        <v>10109</v>
      </c>
      <c r="G371" s="12"/>
      <c r="H371" s="561">
        <v>900000</v>
      </c>
      <c r="I371" s="124"/>
      <c r="J371" s="24">
        <f t="shared" si="20"/>
        <v>387208700</v>
      </c>
      <c r="K371" s="130"/>
      <c r="L371" s="254">
        <f t="shared" si="21"/>
        <v>900000</v>
      </c>
      <c r="M371" s="381"/>
    </row>
    <row r="372" spans="1:13" ht="45" x14ac:dyDescent="0.25">
      <c r="A372" s="128"/>
      <c r="B372" s="7">
        <v>20</v>
      </c>
      <c r="C372" s="502" t="s">
        <v>10179</v>
      </c>
      <c r="D372" s="610" t="s">
        <v>1244</v>
      </c>
      <c r="E372" s="12"/>
      <c r="F372" s="7" t="s">
        <v>10110</v>
      </c>
      <c r="G372" s="12"/>
      <c r="H372" s="561">
        <v>950000</v>
      </c>
      <c r="I372" s="128"/>
      <c r="J372" s="24">
        <f t="shared" si="20"/>
        <v>388158700</v>
      </c>
      <c r="K372" s="130"/>
      <c r="L372" s="254">
        <f t="shared" si="21"/>
        <v>950000</v>
      </c>
      <c r="M372" s="552"/>
    </row>
    <row r="373" spans="1:13" ht="45" x14ac:dyDescent="0.25">
      <c r="A373" s="128"/>
      <c r="B373" s="7">
        <v>20</v>
      </c>
      <c r="C373" s="502" t="s">
        <v>10180</v>
      </c>
      <c r="D373" s="610" t="s">
        <v>1251</v>
      </c>
      <c r="E373" s="12"/>
      <c r="F373" s="7" t="s">
        <v>10111</v>
      </c>
      <c r="G373" s="12"/>
      <c r="H373" s="561">
        <v>1500000</v>
      </c>
      <c r="I373" s="128"/>
      <c r="J373" s="24">
        <f t="shared" si="20"/>
        <v>389658700</v>
      </c>
      <c r="K373" s="130"/>
      <c r="L373" s="254">
        <f t="shared" si="21"/>
        <v>1500000</v>
      </c>
      <c r="M373" s="552"/>
    </row>
    <row r="374" spans="1:13" ht="45" x14ac:dyDescent="0.25">
      <c r="A374" s="128"/>
      <c r="B374" s="7">
        <v>20</v>
      </c>
      <c r="C374" s="502" t="s">
        <v>10181</v>
      </c>
      <c r="D374" s="610" t="s">
        <v>1251</v>
      </c>
      <c r="E374" s="7"/>
      <c r="F374" s="7" t="s">
        <v>10112</v>
      </c>
      <c r="G374" s="7"/>
      <c r="H374" s="561">
        <v>2000000</v>
      </c>
      <c r="I374" s="128"/>
      <c r="J374" s="24">
        <f t="shared" si="20"/>
        <v>391658700</v>
      </c>
      <c r="K374" s="130"/>
      <c r="L374" s="254">
        <f t="shared" si="21"/>
        <v>2000000</v>
      </c>
      <c r="M374" s="552"/>
    </row>
    <row r="375" spans="1:13" ht="45" x14ac:dyDescent="0.25">
      <c r="A375" s="128"/>
      <c r="B375" s="7">
        <v>20</v>
      </c>
      <c r="C375" s="502" t="s">
        <v>10182</v>
      </c>
      <c r="D375" s="610" t="s">
        <v>1251</v>
      </c>
      <c r="E375" s="7"/>
      <c r="F375" s="7" t="s">
        <v>10113</v>
      </c>
      <c r="G375" s="7"/>
      <c r="H375" s="561">
        <v>500000</v>
      </c>
      <c r="I375" s="128"/>
      <c r="J375" s="24">
        <f t="shared" ref="J375:J389" si="22">+J374+H375</f>
        <v>392158700</v>
      </c>
      <c r="K375" s="130"/>
      <c r="L375" s="254">
        <f t="shared" ref="L375:L420" si="23">+H375</f>
        <v>500000</v>
      </c>
      <c r="M375" s="552"/>
    </row>
    <row r="376" spans="1:13" ht="45" x14ac:dyDescent="0.25">
      <c r="A376" s="128"/>
      <c r="B376" s="7">
        <v>20</v>
      </c>
      <c r="C376" s="502" t="s">
        <v>10183</v>
      </c>
      <c r="D376" s="529" t="s">
        <v>1227</v>
      </c>
      <c r="E376" s="7"/>
      <c r="F376" s="7" t="s">
        <v>10114</v>
      </c>
      <c r="G376" s="7"/>
      <c r="H376" s="561">
        <v>2100000</v>
      </c>
      <c r="I376" s="128"/>
      <c r="J376" s="24">
        <f t="shared" si="22"/>
        <v>394258700</v>
      </c>
      <c r="K376" s="130"/>
      <c r="L376" s="254">
        <f t="shared" si="23"/>
        <v>2100000</v>
      </c>
      <c r="M376" s="552"/>
    </row>
    <row r="377" spans="1:13" ht="45" x14ac:dyDescent="0.25">
      <c r="A377" s="128"/>
      <c r="B377" s="7">
        <v>20</v>
      </c>
      <c r="C377" s="502" t="s">
        <v>10184</v>
      </c>
      <c r="D377" s="529" t="s">
        <v>7000</v>
      </c>
      <c r="E377" s="7"/>
      <c r="F377" s="7" t="s">
        <v>10115</v>
      </c>
      <c r="G377" s="7"/>
      <c r="H377" s="561">
        <v>2000000</v>
      </c>
      <c r="I377" s="128"/>
      <c r="J377" s="24">
        <f t="shared" si="22"/>
        <v>396258700</v>
      </c>
      <c r="K377" s="130"/>
      <c r="L377" s="254">
        <f t="shared" si="23"/>
        <v>2000000</v>
      </c>
      <c r="M377" s="552"/>
    </row>
    <row r="378" spans="1:13" ht="45" x14ac:dyDescent="0.25">
      <c r="A378" s="128"/>
      <c r="B378" s="7">
        <v>20</v>
      </c>
      <c r="C378" s="502" t="s">
        <v>10185</v>
      </c>
      <c r="D378" s="529" t="s">
        <v>9287</v>
      </c>
      <c r="E378" s="7"/>
      <c r="F378" s="7" t="s">
        <v>10116</v>
      </c>
      <c r="G378" s="7"/>
      <c r="H378" s="561">
        <v>1150000</v>
      </c>
      <c r="I378" s="128"/>
      <c r="J378" s="24">
        <f t="shared" si="22"/>
        <v>397408700</v>
      </c>
      <c r="K378" s="130"/>
      <c r="L378" s="254">
        <f t="shared" si="23"/>
        <v>1150000</v>
      </c>
      <c r="M378" s="552"/>
    </row>
    <row r="379" spans="1:13" ht="75" x14ac:dyDescent="0.25">
      <c r="A379" s="128"/>
      <c r="B379" s="7">
        <v>20</v>
      </c>
      <c r="C379" s="502" t="s">
        <v>10186</v>
      </c>
      <c r="D379" s="529" t="s">
        <v>1227</v>
      </c>
      <c r="E379" s="7"/>
      <c r="F379" s="7" t="s">
        <v>10197</v>
      </c>
      <c r="G379" s="7"/>
      <c r="H379" s="561">
        <v>3000000</v>
      </c>
      <c r="I379" s="128"/>
      <c r="J379" s="24">
        <f t="shared" si="22"/>
        <v>400408700</v>
      </c>
      <c r="K379" s="130"/>
      <c r="L379" s="254">
        <f t="shared" si="23"/>
        <v>3000000</v>
      </c>
      <c r="M379" s="552"/>
    </row>
    <row r="380" spans="1:13" ht="45" x14ac:dyDescent="0.25">
      <c r="A380" s="128"/>
      <c r="B380" s="7">
        <v>20</v>
      </c>
      <c r="C380" s="502" t="s">
        <v>10187</v>
      </c>
      <c r="D380" s="529" t="s">
        <v>4490</v>
      </c>
      <c r="E380" s="7"/>
      <c r="F380" s="7" t="s">
        <v>10198</v>
      </c>
      <c r="G380" s="7"/>
      <c r="H380" s="561">
        <v>3000000</v>
      </c>
      <c r="I380" s="128"/>
      <c r="J380" s="24">
        <f t="shared" si="22"/>
        <v>403408700</v>
      </c>
      <c r="K380" s="130"/>
      <c r="L380" s="254">
        <f t="shared" si="23"/>
        <v>3000000</v>
      </c>
      <c r="M380" s="552"/>
    </row>
    <row r="381" spans="1:13" ht="30" x14ac:dyDescent="0.25">
      <c r="A381" s="128"/>
      <c r="B381" s="7">
        <v>20</v>
      </c>
      <c r="C381" s="502" t="s">
        <v>10188</v>
      </c>
      <c r="D381" s="529" t="s">
        <v>6084</v>
      </c>
      <c r="E381" s="7"/>
      <c r="F381" s="7" t="s">
        <v>10199</v>
      </c>
      <c r="G381" s="7"/>
      <c r="H381" s="561">
        <v>480000</v>
      </c>
      <c r="I381" s="128"/>
      <c r="J381" s="24">
        <f t="shared" si="22"/>
        <v>403888700</v>
      </c>
      <c r="K381" s="130"/>
      <c r="L381" s="254">
        <f t="shared" si="23"/>
        <v>480000</v>
      </c>
      <c r="M381" s="552"/>
    </row>
    <row r="382" spans="1:13" ht="30" x14ac:dyDescent="0.25">
      <c r="A382" s="128"/>
      <c r="B382" s="7">
        <v>20</v>
      </c>
      <c r="C382" s="502" t="s">
        <v>10189</v>
      </c>
      <c r="D382" s="529" t="s">
        <v>6084</v>
      </c>
      <c r="E382" s="7"/>
      <c r="F382" s="7" t="s">
        <v>10200</v>
      </c>
      <c r="G382" s="7"/>
      <c r="H382" s="561">
        <v>950000</v>
      </c>
      <c r="I382" s="128"/>
      <c r="J382" s="24">
        <f t="shared" si="22"/>
        <v>404838700</v>
      </c>
      <c r="K382" s="130"/>
      <c r="L382" s="254">
        <f t="shared" si="23"/>
        <v>950000</v>
      </c>
      <c r="M382" s="552"/>
    </row>
    <row r="383" spans="1:13" ht="45" x14ac:dyDescent="0.25">
      <c r="A383" s="128"/>
      <c r="B383" s="7">
        <v>20</v>
      </c>
      <c r="C383" s="502" t="s">
        <v>10190</v>
      </c>
      <c r="D383" s="529" t="s">
        <v>1244</v>
      </c>
      <c r="E383" s="7"/>
      <c r="F383" s="7" t="s">
        <v>10201</v>
      </c>
      <c r="G383" s="7"/>
      <c r="H383" s="561">
        <v>1000000</v>
      </c>
      <c r="I383" s="124"/>
      <c r="J383" s="24">
        <f t="shared" si="22"/>
        <v>405838700</v>
      </c>
      <c r="K383" s="130"/>
      <c r="L383" s="254">
        <f t="shared" si="23"/>
        <v>1000000</v>
      </c>
      <c r="M383" s="552"/>
    </row>
    <row r="384" spans="1:13" ht="45" x14ac:dyDescent="0.25">
      <c r="A384" s="128"/>
      <c r="B384" s="7">
        <v>20</v>
      </c>
      <c r="C384" s="502" t="s">
        <v>10191</v>
      </c>
      <c r="D384" s="529" t="s">
        <v>5931</v>
      </c>
      <c r="E384" s="7"/>
      <c r="F384" s="7" t="s">
        <v>10202</v>
      </c>
      <c r="G384" s="7"/>
      <c r="H384" s="561">
        <v>650000</v>
      </c>
      <c r="I384" s="124"/>
      <c r="J384" s="24">
        <f t="shared" si="22"/>
        <v>406488700</v>
      </c>
      <c r="K384" s="130"/>
      <c r="L384" s="254">
        <f t="shared" si="23"/>
        <v>650000</v>
      </c>
      <c r="M384" s="552"/>
    </row>
    <row r="385" spans="1:13" ht="45" x14ac:dyDescent="0.25">
      <c r="A385" s="128"/>
      <c r="B385" s="7">
        <v>20</v>
      </c>
      <c r="C385" s="502" t="s">
        <v>10192</v>
      </c>
      <c r="D385" s="529" t="s">
        <v>5931</v>
      </c>
      <c r="E385" s="7"/>
      <c r="F385" s="7" t="s">
        <v>10203</v>
      </c>
      <c r="G385" s="7"/>
      <c r="H385" s="561">
        <v>625000</v>
      </c>
      <c r="I385" s="124"/>
      <c r="J385" s="24">
        <f t="shared" si="22"/>
        <v>407113700</v>
      </c>
      <c r="K385" s="130"/>
      <c r="L385" s="254">
        <f t="shared" si="23"/>
        <v>625000</v>
      </c>
      <c r="M385" s="552"/>
    </row>
    <row r="386" spans="1:13" ht="45" x14ac:dyDescent="0.25">
      <c r="A386" s="128"/>
      <c r="B386" s="7">
        <v>20</v>
      </c>
      <c r="C386" s="502" t="s">
        <v>10193</v>
      </c>
      <c r="D386" s="529" t="s">
        <v>9287</v>
      </c>
      <c r="E386" s="7"/>
      <c r="F386" s="7" t="s">
        <v>10204</v>
      </c>
      <c r="G386" s="7"/>
      <c r="H386" s="561">
        <v>542000</v>
      </c>
      <c r="I386" s="124"/>
      <c r="J386" s="24">
        <f t="shared" si="22"/>
        <v>407655700</v>
      </c>
      <c r="K386" s="130"/>
      <c r="L386" s="254">
        <f t="shared" si="23"/>
        <v>542000</v>
      </c>
      <c r="M386" s="552"/>
    </row>
    <row r="387" spans="1:13" ht="60" x14ac:dyDescent="0.25">
      <c r="A387" s="128"/>
      <c r="B387" s="7">
        <v>20</v>
      </c>
      <c r="C387" s="502" t="s">
        <v>10194</v>
      </c>
      <c r="D387" s="529" t="s">
        <v>1385</v>
      </c>
      <c r="E387" s="7"/>
      <c r="F387" s="7" t="s">
        <v>10205</v>
      </c>
      <c r="G387" s="7"/>
      <c r="H387" s="561">
        <v>850000</v>
      </c>
      <c r="I387" s="124"/>
      <c r="J387" s="24">
        <f t="shared" si="22"/>
        <v>408505700</v>
      </c>
      <c r="K387" s="130"/>
      <c r="L387" s="254">
        <f t="shared" si="23"/>
        <v>850000</v>
      </c>
      <c r="M387" s="552"/>
    </row>
    <row r="388" spans="1:13" ht="60" x14ac:dyDescent="0.25">
      <c r="A388" s="128"/>
      <c r="B388" s="7">
        <v>20</v>
      </c>
      <c r="C388" s="502" t="s">
        <v>10195</v>
      </c>
      <c r="D388" s="529" t="s">
        <v>1385</v>
      </c>
      <c r="E388" s="7"/>
      <c r="F388" s="7" t="s">
        <v>10206</v>
      </c>
      <c r="G388" s="7"/>
      <c r="H388" s="561">
        <v>1000000</v>
      </c>
      <c r="I388" s="124"/>
      <c r="J388" s="24">
        <f t="shared" si="22"/>
        <v>409505700</v>
      </c>
      <c r="K388" s="130"/>
      <c r="L388" s="254">
        <f t="shared" si="23"/>
        <v>1000000</v>
      </c>
      <c r="M388" s="552"/>
    </row>
    <row r="389" spans="1:13" ht="45" x14ac:dyDescent="0.25">
      <c r="A389" s="128"/>
      <c r="B389" s="7">
        <v>20</v>
      </c>
      <c r="C389" s="502" t="s">
        <v>10196</v>
      </c>
      <c r="D389" s="529" t="s">
        <v>4343</v>
      </c>
      <c r="E389" s="7"/>
      <c r="F389" s="7" t="s">
        <v>10207</v>
      </c>
      <c r="G389" s="7"/>
      <c r="H389" s="561">
        <v>2000000</v>
      </c>
      <c r="I389" s="124"/>
      <c r="J389" s="24">
        <f t="shared" si="22"/>
        <v>411505700</v>
      </c>
      <c r="K389" s="130"/>
      <c r="L389" s="254">
        <f t="shared" si="23"/>
        <v>2000000</v>
      </c>
      <c r="M389" s="552"/>
    </row>
    <row r="390" spans="1:13" ht="45" x14ac:dyDescent="0.25">
      <c r="A390" s="128"/>
      <c r="B390" s="7">
        <v>22</v>
      </c>
      <c r="C390" s="502" t="s">
        <v>10256</v>
      </c>
      <c r="D390" s="529" t="s">
        <v>6082</v>
      </c>
      <c r="E390" s="7"/>
      <c r="F390" s="7" t="s">
        <v>10218</v>
      </c>
      <c r="G390" s="7"/>
      <c r="H390" s="561">
        <v>2000000</v>
      </c>
      <c r="I390" s="124"/>
      <c r="J390" s="582">
        <f>+J389+H390</f>
        <v>413505700</v>
      </c>
      <c r="K390" s="130"/>
      <c r="L390" s="254">
        <f t="shared" si="23"/>
        <v>2000000</v>
      </c>
      <c r="M390" s="552"/>
    </row>
    <row r="391" spans="1:13" ht="45" x14ac:dyDescent="0.25">
      <c r="A391" s="128"/>
      <c r="B391" s="7">
        <v>22</v>
      </c>
      <c r="C391" s="502" t="s">
        <v>10257</v>
      </c>
      <c r="D391" s="529" t="s">
        <v>9287</v>
      </c>
      <c r="E391" s="7"/>
      <c r="F391" s="7" t="s">
        <v>10219</v>
      </c>
      <c r="G391" s="7"/>
      <c r="H391" s="561">
        <v>700000</v>
      </c>
      <c r="I391" s="124"/>
      <c r="J391" s="582">
        <f t="shared" ref="J391:J420" si="24">+J390+H391</f>
        <v>414205700</v>
      </c>
      <c r="K391" s="130"/>
      <c r="L391" s="254">
        <f t="shared" si="23"/>
        <v>700000</v>
      </c>
      <c r="M391" s="552"/>
    </row>
    <row r="392" spans="1:13" ht="45" x14ac:dyDescent="0.25">
      <c r="A392" s="128"/>
      <c r="B392" s="7">
        <v>22</v>
      </c>
      <c r="C392" s="502" t="s">
        <v>10258</v>
      </c>
      <c r="D392" s="529" t="s">
        <v>1227</v>
      </c>
      <c r="E392" s="7"/>
      <c r="F392" s="7" t="s">
        <v>10220</v>
      </c>
      <c r="G392" s="7"/>
      <c r="H392" s="561">
        <v>2550000</v>
      </c>
      <c r="I392" s="124"/>
      <c r="J392" s="582">
        <f t="shared" si="24"/>
        <v>416755700</v>
      </c>
      <c r="K392" s="130"/>
      <c r="L392" s="254">
        <f t="shared" si="23"/>
        <v>2550000</v>
      </c>
      <c r="M392" s="552"/>
    </row>
    <row r="393" spans="1:13" ht="45" x14ac:dyDescent="0.25">
      <c r="A393" s="128"/>
      <c r="B393" s="7">
        <v>22</v>
      </c>
      <c r="C393" s="502" t="s">
        <v>10259</v>
      </c>
      <c r="D393" s="529" t="s">
        <v>9287</v>
      </c>
      <c r="E393" s="7"/>
      <c r="F393" s="7" t="s">
        <v>10221</v>
      </c>
      <c r="G393" s="7"/>
      <c r="H393" s="561">
        <v>250000</v>
      </c>
      <c r="I393" s="124"/>
      <c r="J393" s="582">
        <f t="shared" si="24"/>
        <v>417005700</v>
      </c>
      <c r="K393" s="130"/>
      <c r="L393" s="254">
        <f t="shared" si="23"/>
        <v>250000</v>
      </c>
      <c r="M393" s="552"/>
    </row>
    <row r="394" spans="1:13" ht="45" x14ac:dyDescent="0.25">
      <c r="A394" s="128"/>
      <c r="B394" s="7">
        <v>22</v>
      </c>
      <c r="C394" s="502" t="s">
        <v>10260</v>
      </c>
      <c r="D394" s="529" t="s">
        <v>3118</v>
      </c>
      <c r="E394" s="7"/>
      <c r="F394" s="7" t="s">
        <v>10222</v>
      </c>
      <c r="G394" s="7"/>
      <c r="H394" s="561">
        <v>2000000</v>
      </c>
      <c r="I394" s="124"/>
      <c r="J394" s="582">
        <f t="shared" si="24"/>
        <v>419005700</v>
      </c>
      <c r="K394" s="130"/>
      <c r="L394" s="254">
        <f t="shared" si="23"/>
        <v>2000000</v>
      </c>
      <c r="M394" s="552"/>
    </row>
    <row r="395" spans="1:13" ht="45" x14ac:dyDescent="0.25">
      <c r="A395" s="128"/>
      <c r="B395" s="7">
        <v>22</v>
      </c>
      <c r="C395" s="502" t="s">
        <v>10261</v>
      </c>
      <c r="D395" s="529" t="s">
        <v>5931</v>
      </c>
      <c r="E395" s="7"/>
      <c r="F395" s="7" t="s">
        <v>10223</v>
      </c>
      <c r="G395" s="7"/>
      <c r="H395" s="561">
        <v>950000</v>
      </c>
      <c r="I395" s="124"/>
      <c r="J395" s="582">
        <f t="shared" si="24"/>
        <v>419955700</v>
      </c>
      <c r="K395" s="130"/>
      <c r="L395" s="254">
        <f t="shared" si="23"/>
        <v>950000</v>
      </c>
      <c r="M395" s="552"/>
    </row>
    <row r="396" spans="1:13" ht="45" x14ac:dyDescent="0.25">
      <c r="A396" s="128"/>
      <c r="B396" s="7">
        <v>22</v>
      </c>
      <c r="C396" s="502" t="s">
        <v>10262</v>
      </c>
      <c r="D396" s="529" t="s">
        <v>1227</v>
      </c>
      <c r="E396" s="7"/>
      <c r="F396" s="7" t="s">
        <v>10224</v>
      </c>
      <c r="G396" s="7"/>
      <c r="H396" s="561">
        <v>150000</v>
      </c>
      <c r="I396" s="124"/>
      <c r="J396" s="582">
        <f t="shared" si="24"/>
        <v>420105700</v>
      </c>
      <c r="K396" s="130"/>
      <c r="L396" s="254">
        <f t="shared" si="23"/>
        <v>150000</v>
      </c>
      <c r="M396" s="552"/>
    </row>
    <row r="397" spans="1:13" ht="30" x14ac:dyDescent="0.25">
      <c r="A397" s="128"/>
      <c r="B397" s="7">
        <v>22</v>
      </c>
      <c r="C397" s="502" t="s">
        <v>10263</v>
      </c>
      <c r="D397" s="529" t="s">
        <v>7000</v>
      </c>
      <c r="E397" s="7"/>
      <c r="F397" s="7" t="s">
        <v>10225</v>
      </c>
      <c r="G397" s="7"/>
      <c r="H397" s="561">
        <v>1000000</v>
      </c>
      <c r="I397" s="124"/>
      <c r="J397" s="582">
        <f t="shared" si="24"/>
        <v>421105700</v>
      </c>
      <c r="K397" s="130"/>
      <c r="L397" s="254">
        <f t="shared" si="23"/>
        <v>1000000</v>
      </c>
      <c r="M397" s="552"/>
    </row>
    <row r="398" spans="1:13" ht="60" x14ac:dyDescent="0.25">
      <c r="A398" s="128"/>
      <c r="B398" s="7">
        <v>22</v>
      </c>
      <c r="C398" s="502" t="s">
        <v>10264</v>
      </c>
      <c r="D398" s="529" t="s">
        <v>6084</v>
      </c>
      <c r="E398" s="7"/>
      <c r="F398" s="7" t="s">
        <v>10226</v>
      </c>
      <c r="G398" s="7"/>
      <c r="H398" s="561">
        <v>3200000</v>
      </c>
      <c r="I398" s="124"/>
      <c r="J398" s="582">
        <f t="shared" si="24"/>
        <v>424305700</v>
      </c>
      <c r="K398" s="130"/>
      <c r="L398" s="254">
        <f t="shared" si="23"/>
        <v>3200000</v>
      </c>
      <c r="M398" s="552"/>
    </row>
    <row r="399" spans="1:13" ht="45" x14ac:dyDescent="0.25">
      <c r="A399" s="128"/>
      <c r="B399" s="7">
        <v>22</v>
      </c>
      <c r="C399" s="502" t="s">
        <v>10265</v>
      </c>
      <c r="D399" s="529" t="s">
        <v>1385</v>
      </c>
      <c r="E399" s="7"/>
      <c r="F399" s="7" t="s">
        <v>10227</v>
      </c>
      <c r="G399" s="7"/>
      <c r="H399" s="561">
        <v>700000</v>
      </c>
      <c r="I399" s="124"/>
      <c r="J399" s="582">
        <f t="shared" si="24"/>
        <v>425005700</v>
      </c>
      <c r="K399" s="130"/>
      <c r="L399" s="254">
        <f t="shared" si="23"/>
        <v>700000</v>
      </c>
      <c r="M399" s="552"/>
    </row>
    <row r="400" spans="1:13" ht="45" x14ac:dyDescent="0.25">
      <c r="A400" s="128"/>
      <c r="B400" s="7">
        <v>22</v>
      </c>
      <c r="C400" s="502" t="s">
        <v>10266</v>
      </c>
      <c r="D400" s="529" t="s">
        <v>1244</v>
      </c>
      <c r="E400" s="7"/>
      <c r="F400" s="7" t="s">
        <v>10228</v>
      </c>
      <c r="G400" s="7"/>
      <c r="H400" s="561">
        <v>950000</v>
      </c>
      <c r="I400" s="124"/>
      <c r="J400" s="582">
        <f t="shared" si="24"/>
        <v>425955700</v>
      </c>
      <c r="K400" s="130"/>
      <c r="L400" s="254">
        <f t="shared" si="23"/>
        <v>950000</v>
      </c>
      <c r="M400" s="552"/>
    </row>
    <row r="401" spans="1:13" ht="45" x14ac:dyDescent="0.25">
      <c r="A401" s="128"/>
      <c r="B401" s="7">
        <v>22</v>
      </c>
      <c r="C401" s="502" t="s">
        <v>10267</v>
      </c>
      <c r="D401" s="529" t="s">
        <v>5931</v>
      </c>
      <c r="E401" s="7"/>
      <c r="F401" s="7" t="s">
        <v>10229</v>
      </c>
      <c r="G401" s="7"/>
      <c r="H401" s="561">
        <v>920000</v>
      </c>
      <c r="I401" s="124"/>
      <c r="J401" s="582">
        <f t="shared" si="24"/>
        <v>426875700</v>
      </c>
      <c r="K401" s="130"/>
      <c r="L401" s="254">
        <f t="shared" si="23"/>
        <v>920000</v>
      </c>
      <c r="M401" s="552"/>
    </row>
    <row r="402" spans="1:13" ht="45" x14ac:dyDescent="0.25">
      <c r="A402" s="128"/>
      <c r="B402" s="7">
        <v>22</v>
      </c>
      <c r="C402" s="502" t="s">
        <v>10268</v>
      </c>
      <c r="D402" s="529" t="s">
        <v>5931</v>
      </c>
      <c r="E402" s="7"/>
      <c r="F402" s="7" t="s">
        <v>10230</v>
      </c>
      <c r="G402" s="7"/>
      <c r="H402" s="561">
        <v>950000</v>
      </c>
      <c r="I402" s="124"/>
      <c r="J402" s="582">
        <f t="shared" si="24"/>
        <v>427825700</v>
      </c>
      <c r="K402" s="130"/>
      <c r="L402" s="254">
        <f t="shared" si="23"/>
        <v>950000</v>
      </c>
      <c r="M402" s="552"/>
    </row>
    <row r="403" spans="1:13" ht="45" x14ac:dyDescent="0.25">
      <c r="A403" s="128"/>
      <c r="B403" s="7">
        <v>22</v>
      </c>
      <c r="C403" s="502" t="s">
        <v>10269</v>
      </c>
      <c r="D403" s="529" t="s">
        <v>5931</v>
      </c>
      <c r="E403" s="7"/>
      <c r="F403" s="7" t="s">
        <v>10231</v>
      </c>
      <c r="G403" s="7"/>
      <c r="H403" s="561">
        <v>1000000</v>
      </c>
      <c r="I403" s="124"/>
      <c r="J403" s="582">
        <f t="shared" si="24"/>
        <v>428825700</v>
      </c>
      <c r="K403" s="130"/>
      <c r="L403" s="254">
        <f t="shared" si="23"/>
        <v>1000000</v>
      </c>
      <c r="M403" s="552"/>
    </row>
    <row r="404" spans="1:13" ht="45" x14ac:dyDescent="0.25">
      <c r="A404" s="128"/>
      <c r="B404" s="7">
        <v>22</v>
      </c>
      <c r="C404" s="502" t="s">
        <v>10270</v>
      </c>
      <c r="D404" s="529" t="s">
        <v>7000</v>
      </c>
      <c r="E404" s="7"/>
      <c r="F404" s="7" t="s">
        <v>10232</v>
      </c>
      <c r="G404" s="7"/>
      <c r="H404" s="561">
        <v>900000</v>
      </c>
      <c r="I404" s="124"/>
      <c r="J404" s="582">
        <f t="shared" si="24"/>
        <v>429725700</v>
      </c>
      <c r="K404" s="130"/>
      <c r="L404" s="254">
        <f t="shared" si="23"/>
        <v>900000</v>
      </c>
      <c r="M404" s="552"/>
    </row>
    <row r="405" spans="1:13" ht="45" x14ac:dyDescent="0.25">
      <c r="A405" s="128"/>
      <c r="B405" s="7">
        <v>22</v>
      </c>
      <c r="C405" s="502" t="s">
        <v>10271</v>
      </c>
      <c r="D405" s="529" t="s">
        <v>4490</v>
      </c>
      <c r="E405" s="7"/>
      <c r="F405" s="7" t="s">
        <v>10233</v>
      </c>
      <c r="G405" s="7"/>
      <c r="H405" s="561">
        <v>850000</v>
      </c>
      <c r="I405" s="124"/>
      <c r="J405" s="582">
        <f t="shared" si="24"/>
        <v>430575700</v>
      </c>
      <c r="K405" s="130"/>
      <c r="L405" s="254">
        <f t="shared" si="23"/>
        <v>850000</v>
      </c>
      <c r="M405" s="552"/>
    </row>
    <row r="406" spans="1:13" ht="45" x14ac:dyDescent="0.25">
      <c r="A406" s="128"/>
      <c r="B406" s="7">
        <v>22</v>
      </c>
      <c r="C406" s="502" t="s">
        <v>10272</v>
      </c>
      <c r="D406" s="529" t="s">
        <v>4490</v>
      </c>
      <c r="E406" s="7"/>
      <c r="F406" s="7" t="s">
        <v>10234</v>
      </c>
      <c r="G406" s="7"/>
      <c r="H406" s="561">
        <v>800000</v>
      </c>
      <c r="I406" s="124"/>
      <c r="J406" s="582">
        <f t="shared" si="24"/>
        <v>431375700</v>
      </c>
      <c r="K406" s="130"/>
      <c r="L406" s="254">
        <f t="shared" si="23"/>
        <v>800000</v>
      </c>
      <c r="M406" s="552"/>
    </row>
    <row r="407" spans="1:13" ht="45" x14ac:dyDescent="0.25">
      <c r="A407" s="128"/>
      <c r="B407" s="7">
        <v>22</v>
      </c>
      <c r="C407" s="502" t="s">
        <v>10273</v>
      </c>
      <c r="D407" s="529" t="s">
        <v>5931</v>
      </c>
      <c r="E407" s="7"/>
      <c r="F407" s="7" t="s">
        <v>10235</v>
      </c>
      <c r="G407" s="7"/>
      <c r="H407" s="561">
        <v>2250000</v>
      </c>
      <c r="I407" s="124"/>
      <c r="J407" s="582">
        <f t="shared" si="24"/>
        <v>433625700</v>
      </c>
      <c r="K407" s="130"/>
      <c r="L407" s="254">
        <f t="shared" si="23"/>
        <v>2250000</v>
      </c>
      <c r="M407" s="552"/>
    </row>
    <row r="408" spans="1:13" ht="60" x14ac:dyDescent="0.25">
      <c r="A408" s="128"/>
      <c r="B408" s="7">
        <v>22</v>
      </c>
      <c r="C408" s="502" t="s">
        <v>10274</v>
      </c>
      <c r="D408" s="529" t="s">
        <v>9287</v>
      </c>
      <c r="E408" s="7"/>
      <c r="F408" s="7" t="s">
        <v>10236</v>
      </c>
      <c r="G408" s="7"/>
      <c r="H408" s="561">
        <v>1000000</v>
      </c>
      <c r="I408" s="124"/>
      <c r="J408" s="582">
        <f t="shared" si="24"/>
        <v>434625700</v>
      </c>
      <c r="K408" s="130"/>
      <c r="L408" s="254">
        <f t="shared" si="23"/>
        <v>1000000</v>
      </c>
      <c r="M408" s="552"/>
    </row>
    <row r="409" spans="1:13" ht="45" x14ac:dyDescent="0.25">
      <c r="A409" s="128"/>
      <c r="B409" s="7">
        <v>22</v>
      </c>
      <c r="C409" s="502" t="s">
        <v>10275</v>
      </c>
      <c r="D409" s="529" t="s">
        <v>9287</v>
      </c>
      <c r="E409" s="7"/>
      <c r="F409" s="7" t="s">
        <v>10237</v>
      </c>
      <c r="G409" s="7"/>
      <c r="H409" s="561">
        <v>1000000</v>
      </c>
      <c r="I409" s="124"/>
      <c r="J409" s="582">
        <f t="shared" si="24"/>
        <v>435625700</v>
      </c>
      <c r="K409" s="130"/>
      <c r="L409" s="254">
        <f t="shared" si="23"/>
        <v>1000000</v>
      </c>
      <c r="M409" s="552"/>
    </row>
    <row r="410" spans="1:13" ht="60" x14ac:dyDescent="0.25">
      <c r="A410" s="128"/>
      <c r="B410" s="7">
        <v>22</v>
      </c>
      <c r="C410" s="502" t="s">
        <v>10276</v>
      </c>
      <c r="D410" s="529" t="s">
        <v>9287</v>
      </c>
      <c r="E410" s="7"/>
      <c r="F410" s="7" t="s">
        <v>10238</v>
      </c>
      <c r="G410" s="7"/>
      <c r="H410" s="561">
        <v>1600000</v>
      </c>
      <c r="I410" s="124"/>
      <c r="J410" s="582">
        <f t="shared" si="24"/>
        <v>437225700</v>
      </c>
      <c r="K410" s="130"/>
      <c r="L410" s="254">
        <f t="shared" si="23"/>
        <v>1600000</v>
      </c>
      <c r="M410" s="552"/>
    </row>
    <row r="411" spans="1:13" ht="45" x14ac:dyDescent="0.25">
      <c r="A411" s="128"/>
      <c r="B411" s="7">
        <v>22</v>
      </c>
      <c r="C411" s="502" t="s">
        <v>10277</v>
      </c>
      <c r="D411" s="529" t="s">
        <v>4490</v>
      </c>
      <c r="E411" s="7"/>
      <c r="F411" s="7" t="s">
        <v>10239</v>
      </c>
      <c r="G411" s="7"/>
      <c r="H411" s="561">
        <v>900000</v>
      </c>
      <c r="I411" s="124"/>
      <c r="J411" s="582">
        <f t="shared" si="24"/>
        <v>438125700</v>
      </c>
      <c r="K411" s="130"/>
      <c r="L411" s="254">
        <f t="shared" si="23"/>
        <v>900000</v>
      </c>
      <c r="M411" s="552"/>
    </row>
    <row r="412" spans="1:13" ht="45" x14ac:dyDescent="0.25">
      <c r="A412" s="128"/>
      <c r="B412" s="7">
        <v>22</v>
      </c>
      <c r="C412" s="502" t="s">
        <v>10278</v>
      </c>
      <c r="D412" s="529" t="s">
        <v>4490</v>
      </c>
      <c r="E412" s="7"/>
      <c r="F412" s="7" t="s">
        <v>10240</v>
      </c>
      <c r="G412" s="7"/>
      <c r="H412" s="561">
        <v>1100000</v>
      </c>
      <c r="I412" s="124"/>
      <c r="J412" s="582">
        <f t="shared" si="24"/>
        <v>439225700</v>
      </c>
      <c r="K412" s="130"/>
      <c r="L412" s="254">
        <f t="shared" si="23"/>
        <v>1100000</v>
      </c>
      <c r="M412" s="552"/>
    </row>
    <row r="413" spans="1:13" ht="45" x14ac:dyDescent="0.25">
      <c r="A413" s="128"/>
      <c r="B413" s="7">
        <v>22</v>
      </c>
      <c r="C413" s="502" t="s">
        <v>10279</v>
      </c>
      <c r="D413" s="529" t="s">
        <v>7000</v>
      </c>
      <c r="E413" s="7"/>
      <c r="F413" s="7" t="s">
        <v>10241</v>
      </c>
      <c r="G413" s="7"/>
      <c r="H413" s="561">
        <v>1900000</v>
      </c>
      <c r="I413" s="124"/>
      <c r="J413" s="582">
        <f t="shared" si="24"/>
        <v>441125700</v>
      </c>
      <c r="K413" s="130"/>
      <c r="L413" s="254">
        <f t="shared" si="23"/>
        <v>1900000</v>
      </c>
      <c r="M413" s="552"/>
    </row>
    <row r="414" spans="1:13" ht="30" x14ac:dyDescent="0.25">
      <c r="A414" s="128"/>
      <c r="B414" s="7">
        <v>22</v>
      </c>
      <c r="C414" s="502" t="s">
        <v>10280</v>
      </c>
      <c r="D414" s="529" t="s">
        <v>6084</v>
      </c>
      <c r="E414" s="7"/>
      <c r="F414" s="7" t="s">
        <v>10242</v>
      </c>
      <c r="G414" s="7"/>
      <c r="H414" s="561">
        <v>1000000</v>
      </c>
      <c r="I414" s="124"/>
      <c r="J414" s="582">
        <f t="shared" si="24"/>
        <v>442125700</v>
      </c>
      <c r="K414" s="130"/>
      <c r="L414" s="254">
        <f t="shared" si="23"/>
        <v>1000000</v>
      </c>
      <c r="M414" s="552"/>
    </row>
    <row r="415" spans="1:13" ht="30" x14ac:dyDescent="0.25">
      <c r="A415" s="128"/>
      <c r="B415" s="7">
        <v>22</v>
      </c>
      <c r="C415" s="502" t="s">
        <v>10281</v>
      </c>
      <c r="D415" s="529" t="s">
        <v>1385</v>
      </c>
      <c r="E415" s="7"/>
      <c r="F415" s="7" t="s">
        <v>10243</v>
      </c>
      <c r="G415" s="7"/>
      <c r="H415" s="561">
        <v>510000</v>
      </c>
      <c r="I415" s="124"/>
      <c r="J415" s="582">
        <f t="shared" si="24"/>
        <v>442635700</v>
      </c>
      <c r="K415" s="130"/>
      <c r="L415" s="254">
        <f t="shared" si="23"/>
        <v>510000</v>
      </c>
      <c r="M415" s="552"/>
    </row>
    <row r="416" spans="1:13" ht="45" x14ac:dyDescent="0.25">
      <c r="A416" s="128"/>
      <c r="B416" s="7">
        <v>22</v>
      </c>
      <c r="C416" s="502" t="s">
        <v>10282</v>
      </c>
      <c r="D416" s="529" t="s">
        <v>1244</v>
      </c>
      <c r="E416" s="7"/>
      <c r="F416" s="7" t="s">
        <v>10244</v>
      </c>
      <c r="G416" s="7"/>
      <c r="H416" s="561">
        <v>950000</v>
      </c>
      <c r="I416" s="124"/>
      <c r="J416" s="582">
        <f t="shared" si="24"/>
        <v>443585700</v>
      </c>
      <c r="K416" s="130"/>
      <c r="L416" s="254">
        <f t="shared" si="23"/>
        <v>950000</v>
      </c>
      <c r="M416" s="552"/>
    </row>
    <row r="417" spans="1:13" ht="30" x14ac:dyDescent="0.25">
      <c r="A417" s="128"/>
      <c r="B417" s="7">
        <v>22</v>
      </c>
      <c r="C417" s="502" t="s">
        <v>10283</v>
      </c>
      <c r="D417" s="529" t="s">
        <v>7000</v>
      </c>
      <c r="E417" s="7"/>
      <c r="F417" s="7" t="s">
        <v>10245</v>
      </c>
      <c r="G417" s="7"/>
      <c r="H417" s="561">
        <v>800000</v>
      </c>
      <c r="I417" s="124"/>
      <c r="J417" s="582">
        <f t="shared" si="24"/>
        <v>444385700</v>
      </c>
      <c r="K417" s="130"/>
      <c r="L417" s="254">
        <f t="shared" si="23"/>
        <v>800000</v>
      </c>
      <c r="M417" s="552"/>
    </row>
    <row r="418" spans="1:13" ht="60" x14ac:dyDescent="0.25">
      <c r="A418" s="128"/>
      <c r="B418" s="7">
        <v>22</v>
      </c>
      <c r="C418" s="502" t="s">
        <v>10284</v>
      </c>
      <c r="D418" s="529" t="s">
        <v>1433</v>
      </c>
      <c r="E418" s="7"/>
      <c r="F418" s="7" t="s">
        <v>10246</v>
      </c>
      <c r="G418" s="7"/>
      <c r="H418" s="561">
        <v>2250000</v>
      </c>
      <c r="I418" s="124"/>
      <c r="J418" s="582">
        <f t="shared" si="24"/>
        <v>446635700</v>
      </c>
      <c r="K418" s="130"/>
      <c r="L418" s="254">
        <f t="shared" si="23"/>
        <v>2250000</v>
      </c>
      <c r="M418" s="552"/>
    </row>
    <row r="419" spans="1:13" ht="45" x14ac:dyDescent="0.25">
      <c r="A419" s="128"/>
      <c r="B419" s="7">
        <v>22</v>
      </c>
      <c r="C419" s="502" t="s">
        <v>10285</v>
      </c>
      <c r="D419" s="529" t="s">
        <v>1244</v>
      </c>
      <c r="E419" s="7"/>
      <c r="F419" s="7" t="s">
        <v>10247</v>
      </c>
      <c r="G419" s="7"/>
      <c r="H419" s="561">
        <v>950000</v>
      </c>
      <c r="I419" s="124"/>
      <c r="J419" s="582">
        <f t="shared" si="24"/>
        <v>447585700</v>
      </c>
      <c r="K419" s="130"/>
      <c r="L419" s="254">
        <f t="shared" si="23"/>
        <v>950000</v>
      </c>
      <c r="M419" s="552"/>
    </row>
    <row r="420" spans="1:13" ht="75" x14ac:dyDescent="0.25">
      <c r="A420" s="128"/>
      <c r="B420" s="7">
        <v>22</v>
      </c>
      <c r="C420" s="502" t="s">
        <v>10286</v>
      </c>
      <c r="D420" s="529" t="s">
        <v>1099</v>
      </c>
      <c r="E420" s="7"/>
      <c r="F420" s="7" t="s">
        <v>10248</v>
      </c>
      <c r="G420" s="7"/>
      <c r="H420" s="561">
        <v>6000000</v>
      </c>
      <c r="I420" s="124"/>
      <c r="J420" s="582">
        <f t="shared" si="24"/>
        <v>453585700</v>
      </c>
      <c r="K420" s="130"/>
      <c r="L420" s="254">
        <f t="shared" si="23"/>
        <v>6000000</v>
      </c>
      <c r="M420" s="552"/>
    </row>
    <row r="421" spans="1:13" ht="30" x14ac:dyDescent="0.25">
      <c r="A421" s="128"/>
      <c r="B421" s="95">
        <v>22</v>
      </c>
      <c r="C421" s="537" t="s">
        <v>10287</v>
      </c>
      <c r="D421" s="529"/>
      <c r="E421" s="7"/>
      <c r="F421" s="95" t="s">
        <v>10046</v>
      </c>
      <c r="G421" s="7"/>
      <c r="H421" s="561"/>
      <c r="I421" s="124">
        <v>2471000</v>
      </c>
      <c r="J421" s="583">
        <f>+J420-I421</f>
        <v>451114700</v>
      </c>
      <c r="K421" s="130" t="s">
        <v>5489</v>
      </c>
      <c r="L421" s="254">
        <f>-I421</f>
        <v>-2471000</v>
      </c>
      <c r="M421" s="552"/>
    </row>
    <row r="422" spans="1:13" ht="30" x14ac:dyDescent="0.25">
      <c r="A422" s="128"/>
      <c r="B422" s="7">
        <v>22</v>
      </c>
      <c r="C422" s="615" t="s">
        <v>9669</v>
      </c>
      <c r="D422" s="529" t="s">
        <v>1251</v>
      </c>
      <c r="E422" s="7"/>
      <c r="F422" s="7" t="s">
        <v>10701</v>
      </c>
      <c r="G422" s="7"/>
      <c r="H422" s="561">
        <v>800000</v>
      </c>
      <c r="I422" s="124"/>
      <c r="J422" s="598">
        <f>J421+H422</f>
        <v>451914700</v>
      </c>
      <c r="K422" s="130"/>
      <c r="L422" s="254">
        <f>H422</f>
        <v>800000</v>
      </c>
      <c r="M422" s="552"/>
    </row>
    <row r="423" spans="1:13" ht="45" x14ac:dyDescent="0.25">
      <c r="A423" s="128"/>
      <c r="B423" s="7">
        <v>23</v>
      </c>
      <c r="C423" s="538" t="s">
        <v>10388</v>
      </c>
      <c r="D423" s="529" t="s">
        <v>1251</v>
      </c>
      <c r="E423" s="7"/>
      <c r="F423" s="7" t="s">
        <v>10249</v>
      </c>
      <c r="G423" s="7"/>
      <c r="H423" s="561">
        <v>500000</v>
      </c>
      <c r="I423" s="124"/>
      <c r="J423" s="598">
        <f t="shared" ref="J423:J486" si="25">J422+H423</f>
        <v>452414700</v>
      </c>
      <c r="K423" s="130"/>
      <c r="L423" s="254">
        <f>+H423</f>
        <v>500000</v>
      </c>
      <c r="M423" s="552"/>
    </row>
    <row r="424" spans="1:13" ht="30" x14ac:dyDescent="0.25">
      <c r="A424" s="128"/>
      <c r="B424" s="7">
        <v>23</v>
      </c>
      <c r="C424" s="538" t="s">
        <v>10389</v>
      </c>
      <c r="D424" s="529" t="s">
        <v>1251</v>
      </c>
      <c r="E424" s="7"/>
      <c r="F424" s="7" t="s">
        <v>10250</v>
      </c>
      <c r="G424" s="7"/>
      <c r="H424" s="561">
        <v>800000</v>
      </c>
      <c r="I424" s="124"/>
      <c r="J424" s="598">
        <f t="shared" si="25"/>
        <v>453214700</v>
      </c>
      <c r="K424" s="130"/>
      <c r="L424" s="254">
        <f t="shared" ref="L424:L487" si="26">+H424</f>
        <v>800000</v>
      </c>
      <c r="M424" s="552"/>
    </row>
    <row r="425" spans="1:13" ht="45" x14ac:dyDescent="0.25">
      <c r="A425" s="128"/>
      <c r="B425" s="7">
        <v>23</v>
      </c>
      <c r="C425" s="538" t="s">
        <v>10390</v>
      </c>
      <c r="D425" s="529" t="s">
        <v>4490</v>
      </c>
      <c r="E425" s="7"/>
      <c r="F425" s="7" t="s">
        <v>10251</v>
      </c>
      <c r="G425" s="7"/>
      <c r="H425" s="561">
        <v>1800000</v>
      </c>
      <c r="I425" s="124"/>
      <c r="J425" s="598">
        <f t="shared" si="25"/>
        <v>455014700</v>
      </c>
      <c r="K425" s="130"/>
      <c r="L425" s="254">
        <f t="shared" si="26"/>
        <v>1800000</v>
      </c>
      <c r="M425" s="552"/>
    </row>
    <row r="426" spans="1:13" ht="30" x14ac:dyDescent="0.25">
      <c r="A426" s="128"/>
      <c r="B426" s="7">
        <v>23</v>
      </c>
      <c r="C426" s="538" t="s">
        <v>10391</v>
      </c>
      <c r="D426" s="529" t="s">
        <v>1244</v>
      </c>
      <c r="E426" s="7"/>
      <c r="F426" s="7" t="s">
        <v>10252</v>
      </c>
      <c r="G426" s="7"/>
      <c r="H426" s="561">
        <v>745000</v>
      </c>
      <c r="I426" s="124"/>
      <c r="J426" s="598">
        <f t="shared" si="25"/>
        <v>455759700</v>
      </c>
      <c r="K426" s="130"/>
      <c r="L426" s="254">
        <f t="shared" si="26"/>
        <v>745000</v>
      </c>
      <c r="M426" s="552"/>
    </row>
    <row r="427" spans="1:13" ht="45" x14ac:dyDescent="0.25">
      <c r="A427" s="128"/>
      <c r="B427" s="7">
        <v>23</v>
      </c>
      <c r="C427" s="538" t="s">
        <v>10392</v>
      </c>
      <c r="D427" s="529" t="s">
        <v>1433</v>
      </c>
      <c r="E427" s="7"/>
      <c r="F427" s="7" t="s">
        <v>10253</v>
      </c>
      <c r="G427" s="7"/>
      <c r="H427" s="561">
        <v>950000</v>
      </c>
      <c r="I427" s="124"/>
      <c r="J427" s="598">
        <f t="shared" si="25"/>
        <v>456709700</v>
      </c>
      <c r="K427" s="130"/>
      <c r="L427" s="254">
        <f t="shared" si="26"/>
        <v>950000</v>
      </c>
      <c r="M427" s="552"/>
    </row>
    <row r="428" spans="1:13" ht="45" x14ac:dyDescent="0.25">
      <c r="A428" s="128"/>
      <c r="B428" s="7">
        <v>23</v>
      </c>
      <c r="C428" s="538" t="s">
        <v>10393</v>
      </c>
      <c r="D428" s="529" t="s">
        <v>1251</v>
      </c>
      <c r="E428" s="7"/>
      <c r="F428" s="7" t="s">
        <v>10254</v>
      </c>
      <c r="G428" s="7"/>
      <c r="H428" s="561">
        <v>3200000</v>
      </c>
      <c r="I428" s="124"/>
      <c r="J428" s="598">
        <f t="shared" si="25"/>
        <v>459909700</v>
      </c>
      <c r="K428" s="130"/>
      <c r="L428" s="254">
        <f t="shared" si="26"/>
        <v>3200000</v>
      </c>
      <c r="M428" s="552"/>
    </row>
    <row r="429" spans="1:13" ht="45" x14ac:dyDescent="0.25">
      <c r="A429" s="128"/>
      <c r="B429" s="7">
        <v>23</v>
      </c>
      <c r="C429" s="538" t="s">
        <v>10394</v>
      </c>
      <c r="D429" s="529" t="s">
        <v>7000</v>
      </c>
      <c r="E429" s="7"/>
      <c r="F429" s="7" t="s">
        <v>10255</v>
      </c>
      <c r="G429" s="7"/>
      <c r="H429" s="561">
        <v>900000</v>
      </c>
      <c r="I429" s="124"/>
      <c r="J429" s="598">
        <f t="shared" si="25"/>
        <v>460809700</v>
      </c>
      <c r="K429" s="130"/>
      <c r="L429" s="254">
        <f t="shared" si="26"/>
        <v>900000</v>
      </c>
      <c r="M429" s="552"/>
    </row>
    <row r="430" spans="1:13" ht="30" x14ac:dyDescent="0.25">
      <c r="A430" s="128"/>
      <c r="B430" s="7">
        <v>23</v>
      </c>
      <c r="C430" s="538" t="s">
        <v>10395</v>
      </c>
      <c r="D430" s="529" t="s">
        <v>9287</v>
      </c>
      <c r="E430" s="7"/>
      <c r="F430" s="7" t="s">
        <v>10288</v>
      </c>
      <c r="G430" s="7"/>
      <c r="H430" s="561">
        <v>650000</v>
      </c>
      <c r="I430" s="124"/>
      <c r="J430" s="598">
        <f t="shared" si="25"/>
        <v>461459700</v>
      </c>
      <c r="K430" s="130"/>
      <c r="L430" s="254">
        <f t="shared" si="26"/>
        <v>650000</v>
      </c>
      <c r="M430" s="552"/>
    </row>
    <row r="431" spans="1:13" ht="30" x14ac:dyDescent="0.25">
      <c r="A431" s="128"/>
      <c r="B431" s="7">
        <v>23</v>
      </c>
      <c r="C431" s="538" t="s">
        <v>10396</v>
      </c>
      <c r="D431" s="529" t="s">
        <v>9287</v>
      </c>
      <c r="E431" s="7"/>
      <c r="F431" s="7" t="s">
        <v>10289</v>
      </c>
      <c r="G431" s="7"/>
      <c r="H431" s="561">
        <v>1700000</v>
      </c>
      <c r="I431" s="124"/>
      <c r="J431" s="598">
        <f t="shared" si="25"/>
        <v>463159700</v>
      </c>
      <c r="K431" s="130"/>
      <c r="L431" s="254">
        <f t="shared" si="26"/>
        <v>1700000</v>
      </c>
      <c r="M431" s="552"/>
    </row>
    <row r="432" spans="1:13" ht="45" x14ac:dyDescent="0.25">
      <c r="A432" s="128"/>
      <c r="B432" s="7">
        <v>23</v>
      </c>
      <c r="C432" s="538" t="s">
        <v>10397</v>
      </c>
      <c r="D432" s="529" t="s">
        <v>1099</v>
      </c>
      <c r="E432" s="7"/>
      <c r="F432" s="7" t="s">
        <v>10290</v>
      </c>
      <c r="G432" s="7"/>
      <c r="H432" s="561">
        <v>575000</v>
      </c>
      <c r="I432" s="124"/>
      <c r="J432" s="598">
        <f t="shared" si="25"/>
        <v>463734700</v>
      </c>
      <c r="K432" s="130"/>
      <c r="L432" s="254">
        <f t="shared" si="26"/>
        <v>575000</v>
      </c>
      <c r="M432" s="552"/>
    </row>
    <row r="433" spans="1:13" ht="45" x14ac:dyDescent="0.25">
      <c r="A433" s="128"/>
      <c r="B433" s="7">
        <v>23</v>
      </c>
      <c r="C433" s="538" t="s">
        <v>10398</v>
      </c>
      <c r="D433" s="529" t="s">
        <v>9287</v>
      </c>
      <c r="E433" s="7"/>
      <c r="F433" s="7" t="s">
        <v>10291</v>
      </c>
      <c r="G433" s="7"/>
      <c r="H433" s="561">
        <v>1500000</v>
      </c>
      <c r="I433" s="124"/>
      <c r="J433" s="598">
        <f t="shared" si="25"/>
        <v>465234700</v>
      </c>
      <c r="K433" s="130"/>
      <c r="L433" s="254">
        <f t="shared" si="26"/>
        <v>1500000</v>
      </c>
      <c r="M433" s="552"/>
    </row>
    <row r="434" spans="1:13" ht="45" x14ac:dyDescent="0.25">
      <c r="A434" s="128"/>
      <c r="B434" s="7">
        <v>23</v>
      </c>
      <c r="C434" s="538" t="s">
        <v>10399</v>
      </c>
      <c r="D434" s="529" t="s">
        <v>4490</v>
      </c>
      <c r="E434" s="7"/>
      <c r="F434" s="7" t="s">
        <v>10292</v>
      </c>
      <c r="G434" s="7"/>
      <c r="H434" s="561">
        <v>1000000</v>
      </c>
      <c r="I434" s="124"/>
      <c r="J434" s="598">
        <f t="shared" si="25"/>
        <v>466234700</v>
      </c>
      <c r="K434" s="130"/>
      <c r="L434" s="254">
        <f t="shared" si="26"/>
        <v>1000000</v>
      </c>
      <c r="M434" s="552"/>
    </row>
    <row r="435" spans="1:13" ht="60" x14ac:dyDescent="0.25">
      <c r="A435" s="128"/>
      <c r="B435" s="7">
        <v>23</v>
      </c>
      <c r="C435" s="538" t="s">
        <v>10400</v>
      </c>
      <c r="D435" s="529" t="s">
        <v>1227</v>
      </c>
      <c r="E435" s="7"/>
      <c r="F435" s="7" t="s">
        <v>10293</v>
      </c>
      <c r="G435" s="7"/>
      <c r="H435" s="561">
        <v>500000</v>
      </c>
      <c r="I435" s="124"/>
      <c r="J435" s="598">
        <f t="shared" si="25"/>
        <v>466734700</v>
      </c>
      <c r="K435" s="130"/>
      <c r="L435" s="254">
        <f t="shared" si="26"/>
        <v>500000</v>
      </c>
      <c r="M435" s="552"/>
    </row>
    <row r="436" spans="1:13" ht="45" x14ac:dyDescent="0.25">
      <c r="A436" s="128"/>
      <c r="B436" s="7">
        <v>23</v>
      </c>
      <c r="C436" s="538" t="s">
        <v>10401</v>
      </c>
      <c r="D436" s="529" t="s">
        <v>1227</v>
      </c>
      <c r="E436" s="7"/>
      <c r="F436" s="7" t="s">
        <v>10294</v>
      </c>
      <c r="G436" s="7"/>
      <c r="H436" s="561">
        <v>1500000</v>
      </c>
      <c r="I436" s="124"/>
      <c r="J436" s="598">
        <f t="shared" si="25"/>
        <v>468234700</v>
      </c>
      <c r="K436" s="130"/>
      <c r="L436" s="254">
        <f t="shared" si="26"/>
        <v>1500000</v>
      </c>
      <c r="M436" s="552"/>
    </row>
    <row r="437" spans="1:13" ht="30" x14ac:dyDescent="0.25">
      <c r="A437" s="128"/>
      <c r="B437" s="7">
        <v>23</v>
      </c>
      <c r="C437" s="538" t="s">
        <v>10402</v>
      </c>
      <c r="D437" s="529" t="s">
        <v>6084</v>
      </c>
      <c r="E437" s="7"/>
      <c r="F437" s="7" t="s">
        <v>10295</v>
      </c>
      <c r="G437" s="7"/>
      <c r="H437" s="561">
        <v>900000</v>
      </c>
      <c r="I437" s="124"/>
      <c r="J437" s="598">
        <f t="shared" si="25"/>
        <v>469134700</v>
      </c>
      <c r="K437" s="130"/>
      <c r="L437" s="254">
        <f t="shared" si="26"/>
        <v>900000</v>
      </c>
      <c r="M437" s="552"/>
    </row>
    <row r="438" spans="1:13" ht="45" x14ac:dyDescent="0.25">
      <c r="A438" s="128"/>
      <c r="B438" s="7">
        <v>23</v>
      </c>
      <c r="C438" s="538" t="s">
        <v>10403</v>
      </c>
      <c r="D438" s="529" t="s">
        <v>6084</v>
      </c>
      <c r="E438" s="7"/>
      <c r="F438" s="7" t="s">
        <v>10296</v>
      </c>
      <c r="G438" s="7"/>
      <c r="H438" s="561">
        <v>2000000</v>
      </c>
      <c r="I438" s="124"/>
      <c r="J438" s="598">
        <f t="shared" si="25"/>
        <v>471134700</v>
      </c>
      <c r="K438" s="130"/>
      <c r="L438" s="254">
        <f t="shared" si="26"/>
        <v>2000000</v>
      </c>
      <c r="M438" s="552"/>
    </row>
    <row r="439" spans="1:13" ht="60" x14ac:dyDescent="0.25">
      <c r="A439" s="128"/>
      <c r="B439" s="7">
        <v>23</v>
      </c>
      <c r="C439" s="538" t="s">
        <v>10404</v>
      </c>
      <c r="D439" s="529" t="s">
        <v>5931</v>
      </c>
      <c r="E439" s="7"/>
      <c r="F439" s="7" t="s">
        <v>10297</v>
      </c>
      <c r="G439" s="7"/>
      <c r="H439" s="561">
        <v>2300000</v>
      </c>
      <c r="I439" s="124"/>
      <c r="J439" s="598">
        <f t="shared" si="25"/>
        <v>473434700</v>
      </c>
      <c r="K439" s="130"/>
      <c r="L439" s="254">
        <f t="shared" si="26"/>
        <v>2300000</v>
      </c>
      <c r="M439" s="552"/>
    </row>
    <row r="440" spans="1:13" ht="45" x14ac:dyDescent="0.25">
      <c r="A440" s="128"/>
      <c r="B440" s="7">
        <v>23</v>
      </c>
      <c r="C440" s="538" t="s">
        <v>10405</v>
      </c>
      <c r="D440" s="529" t="s">
        <v>9287</v>
      </c>
      <c r="E440" s="7"/>
      <c r="F440" s="7" t="s">
        <v>10298</v>
      </c>
      <c r="G440" s="7"/>
      <c r="H440" s="561">
        <v>800000</v>
      </c>
      <c r="I440" s="124"/>
      <c r="J440" s="598">
        <f t="shared" si="25"/>
        <v>474234700</v>
      </c>
      <c r="K440" s="130"/>
      <c r="L440" s="254">
        <f t="shared" si="26"/>
        <v>800000</v>
      </c>
      <c r="M440" s="552"/>
    </row>
    <row r="441" spans="1:13" ht="45" x14ac:dyDescent="0.25">
      <c r="A441" s="128"/>
      <c r="B441" s="7">
        <v>23</v>
      </c>
      <c r="C441" s="538" t="s">
        <v>10406</v>
      </c>
      <c r="D441" s="529" t="s">
        <v>1227</v>
      </c>
      <c r="E441" s="7"/>
      <c r="F441" s="7" t="s">
        <v>10299</v>
      </c>
      <c r="G441" s="7"/>
      <c r="H441" s="561">
        <v>1400000</v>
      </c>
      <c r="I441" s="124"/>
      <c r="J441" s="598">
        <f t="shared" si="25"/>
        <v>475634700</v>
      </c>
      <c r="K441" s="130"/>
      <c r="L441" s="254">
        <f t="shared" si="26"/>
        <v>1400000</v>
      </c>
      <c r="M441" s="552"/>
    </row>
    <row r="442" spans="1:13" ht="45" x14ac:dyDescent="0.25">
      <c r="A442" s="128"/>
      <c r="B442" s="7">
        <v>23</v>
      </c>
      <c r="C442" s="538" t="s">
        <v>10407</v>
      </c>
      <c r="D442" s="529" t="s">
        <v>9287</v>
      </c>
      <c r="E442" s="7"/>
      <c r="F442" s="7" t="s">
        <v>10300</v>
      </c>
      <c r="G442" s="7"/>
      <c r="H442" s="561">
        <v>1124000</v>
      </c>
      <c r="I442" s="124"/>
      <c r="J442" s="598">
        <f t="shared" si="25"/>
        <v>476758700</v>
      </c>
      <c r="K442" s="130"/>
      <c r="L442" s="254">
        <f t="shared" si="26"/>
        <v>1124000</v>
      </c>
      <c r="M442" s="552"/>
    </row>
    <row r="443" spans="1:13" ht="45" x14ac:dyDescent="0.25">
      <c r="A443" s="128"/>
      <c r="B443" s="7">
        <v>23</v>
      </c>
      <c r="C443" s="538" t="s">
        <v>10408</v>
      </c>
      <c r="D443" s="529" t="s">
        <v>1227</v>
      </c>
      <c r="E443" s="7"/>
      <c r="F443" s="7" t="s">
        <v>10301</v>
      </c>
      <c r="G443" s="7"/>
      <c r="H443" s="561">
        <v>1950000</v>
      </c>
      <c r="I443" s="124"/>
      <c r="J443" s="598">
        <f t="shared" si="25"/>
        <v>478708700</v>
      </c>
      <c r="K443" s="130"/>
      <c r="L443" s="254">
        <f t="shared" si="26"/>
        <v>1950000</v>
      </c>
      <c r="M443" s="552"/>
    </row>
    <row r="444" spans="1:13" ht="30" x14ac:dyDescent="0.25">
      <c r="A444" s="128"/>
      <c r="B444" s="7">
        <v>23</v>
      </c>
      <c r="C444" s="538" t="s">
        <v>10409</v>
      </c>
      <c r="D444" s="529" t="s">
        <v>1227</v>
      </c>
      <c r="E444" s="7"/>
      <c r="F444" s="7" t="s">
        <v>10302</v>
      </c>
      <c r="G444" s="7"/>
      <c r="H444" s="561">
        <v>400000</v>
      </c>
      <c r="I444" s="124"/>
      <c r="J444" s="598">
        <f t="shared" si="25"/>
        <v>479108700</v>
      </c>
      <c r="K444" s="130"/>
      <c r="L444" s="254">
        <f t="shared" si="26"/>
        <v>400000</v>
      </c>
      <c r="M444" s="552"/>
    </row>
    <row r="445" spans="1:13" ht="45" x14ac:dyDescent="0.25">
      <c r="A445" s="128"/>
      <c r="B445" s="7">
        <v>23</v>
      </c>
      <c r="C445" s="538" t="s">
        <v>10410</v>
      </c>
      <c r="D445" s="529" t="s">
        <v>1227</v>
      </c>
      <c r="E445" s="7"/>
      <c r="F445" s="7" t="s">
        <v>10303</v>
      </c>
      <c r="G445" s="7"/>
      <c r="H445" s="561">
        <v>700000</v>
      </c>
      <c r="I445" s="124"/>
      <c r="J445" s="598">
        <f t="shared" si="25"/>
        <v>479808700</v>
      </c>
      <c r="K445" s="130"/>
      <c r="L445" s="254">
        <f t="shared" si="26"/>
        <v>700000</v>
      </c>
      <c r="M445" s="552"/>
    </row>
    <row r="446" spans="1:13" ht="45" x14ac:dyDescent="0.25">
      <c r="A446" s="128"/>
      <c r="B446" s="7">
        <v>23</v>
      </c>
      <c r="C446" s="538" t="s">
        <v>10411</v>
      </c>
      <c r="D446" s="529" t="s">
        <v>9287</v>
      </c>
      <c r="E446" s="7"/>
      <c r="F446" s="7" t="s">
        <v>10304</v>
      </c>
      <c r="G446" s="7"/>
      <c r="H446" s="561">
        <v>500000</v>
      </c>
      <c r="I446" s="124"/>
      <c r="J446" s="598">
        <f t="shared" si="25"/>
        <v>480308700</v>
      </c>
      <c r="K446" s="130"/>
      <c r="L446" s="254">
        <f t="shared" si="26"/>
        <v>500000</v>
      </c>
      <c r="M446" s="552"/>
    </row>
    <row r="447" spans="1:13" ht="45" x14ac:dyDescent="0.25">
      <c r="A447" s="128"/>
      <c r="B447" s="7">
        <v>23</v>
      </c>
      <c r="C447" s="538" t="s">
        <v>10412</v>
      </c>
      <c r="D447" s="529" t="s">
        <v>1227</v>
      </c>
      <c r="E447" s="7"/>
      <c r="F447" s="7" t="s">
        <v>10305</v>
      </c>
      <c r="G447" s="7"/>
      <c r="H447" s="561">
        <v>2250000</v>
      </c>
      <c r="I447" s="124"/>
      <c r="J447" s="598">
        <f t="shared" si="25"/>
        <v>482558700</v>
      </c>
      <c r="K447" s="130"/>
      <c r="L447" s="254">
        <f t="shared" si="26"/>
        <v>2250000</v>
      </c>
      <c r="M447" s="552"/>
    </row>
    <row r="448" spans="1:13" ht="60" x14ac:dyDescent="0.25">
      <c r="A448" s="128"/>
      <c r="B448" s="7">
        <v>23</v>
      </c>
      <c r="C448" s="538" t="s">
        <v>10413</v>
      </c>
      <c r="D448" s="529" t="s">
        <v>1227</v>
      </c>
      <c r="E448" s="7"/>
      <c r="F448" s="7" t="s">
        <v>10306</v>
      </c>
      <c r="G448" s="7"/>
      <c r="H448" s="561">
        <v>1950000</v>
      </c>
      <c r="I448" s="124"/>
      <c r="J448" s="598">
        <f t="shared" si="25"/>
        <v>484508700</v>
      </c>
      <c r="K448" s="130"/>
      <c r="L448" s="254">
        <f t="shared" si="26"/>
        <v>1950000</v>
      </c>
      <c r="M448" s="552"/>
    </row>
    <row r="449" spans="1:13" ht="60" x14ac:dyDescent="0.25">
      <c r="A449" s="128"/>
      <c r="B449" s="7">
        <v>23</v>
      </c>
      <c r="C449" s="538" t="s">
        <v>10414</v>
      </c>
      <c r="D449" s="529" t="s">
        <v>1227</v>
      </c>
      <c r="E449" s="7"/>
      <c r="F449" s="7" t="s">
        <v>10307</v>
      </c>
      <c r="G449" s="7"/>
      <c r="H449" s="561">
        <v>1875000</v>
      </c>
      <c r="I449" s="124"/>
      <c r="J449" s="598">
        <f t="shared" si="25"/>
        <v>486383700</v>
      </c>
      <c r="K449" s="130"/>
      <c r="L449" s="254">
        <f t="shared" si="26"/>
        <v>1875000</v>
      </c>
      <c r="M449" s="552"/>
    </row>
    <row r="450" spans="1:13" ht="30" x14ac:dyDescent="0.25">
      <c r="A450" s="128"/>
      <c r="B450" s="7">
        <v>23</v>
      </c>
      <c r="C450" s="538" t="s">
        <v>10415</v>
      </c>
      <c r="D450" s="529" t="s">
        <v>1227</v>
      </c>
      <c r="E450" s="7"/>
      <c r="F450" s="7" t="s">
        <v>10308</v>
      </c>
      <c r="G450" s="7"/>
      <c r="H450" s="561">
        <v>700000</v>
      </c>
      <c r="I450" s="124"/>
      <c r="J450" s="598">
        <f t="shared" si="25"/>
        <v>487083700</v>
      </c>
      <c r="K450" s="130"/>
      <c r="L450" s="254">
        <f t="shared" si="26"/>
        <v>700000</v>
      </c>
      <c r="M450" s="552"/>
    </row>
    <row r="451" spans="1:13" ht="45" x14ac:dyDescent="0.25">
      <c r="A451" s="128"/>
      <c r="B451" s="7">
        <v>23</v>
      </c>
      <c r="C451" s="538" t="s">
        <v>10416</v>
      </c>
      <c r="D451" s="529" t="s">
        <v>1227</v>
      </c>
      <c r="E451" s="7"/>
      <c r="F451" s="7" t="s">
        <v>10309</v>
      </c>
      <c r="G451" s="7"/>
      <c r="H451" s="561">
        <v>700000</v>
      </c>
      <c r="I451" s="124"/>
      <c r="J451" s="598">
        <f t="shared" si="25"/>
        <v>487783700</v>
      </c>
      <c r="K451" s="130"/>
      <c r="L451" s="254">
        <f t="shared" si="26"/>
        <v>700000</v>
      </c>
      <c r="M451" s="552"/>
    </row>
    <row r="452" spans="1:13" ht="45" x14ac:dyDescent="0.25">
      <c r="A452" s="128"/>
      <c r="B452" s="7">
        <v>23</v>
      </c>
      <c r="C452" s="538" t="s">
        <v>10417</v>
      </c>
      <c r="D452" s="529" t="s">
        <v>1227</v>
      </c>
      <c r="E452" s="7"/>
      <c r="F452" s="7" t="s">
        <v>10310</v>
      </c>
      <c r="G452" s="7"/>
      <c r="H452" s="561">
        <v>550000</v>
      </c>
      <c r="I452" s="124"/>
      <c r="J452" s="598">
        <f t="shared" si="25"/>
        <v>488333700</v>
      </c>
      <c r="K452" s="130"/>
      <c r="L452" s="254">
        <f t="shared" si="26"/>
        <v>550000</v>
      </c>
      <c r="M452" s="552"/>
    </row>
    <row r="453" spans="1:13" ht="30" x14ac:dyDescent="0.25">
      <c r="A453" s="128"/>
      <c r="B453" s="7">
        <v>23</v>
      </c>
      <c r="C453" s="538" t="s">
        <v>10418</v>
      </c>
      <c r="D453" s="529" t="s">
        <v>1227</v>
      </c>
      <c r="E453" s="7"/>
      <c r="F453" s="7" t="s">
        <v>10311</v>
      </c>
      <c r="G453" s="7"/>
      <c r="H453" s="561">
        <v>650000</v>
      </c>
      <c r="I453" s="124"/>
      <c r="J453" s="598">
        <f t="shared" si="25"/>
        <v>488983700</v>
      </c>
      <c r="K453" s="130"/>
      <c r="L453" s="254">
        <f t="shared" si="26"/>
        <v>650000</v>
      </c>
      <c r="M453" s="552"/>
    </row>
    <row r="454" spans="1:13" ht="30" x14ac:dyDescent="0.25">
      <c r="A454" s="128"/>
      <c r="B454" s="7">
        <v>23</v>
      </c>
      <c r="C454" s="538" t="s">
        <v>10419</v>
      </c>
      <c r="D454" s="529" t="s">
        <v>1227</v>
      </c>
      <c r="E454" s="7"/>
      <c r="F454" s="7" t="s">
        <v>10312</v>
      </c>
      <c r="G454" s="7"/>
      <c r="H454" s="561">
        <v>600000</v>
      </c>
      <c r="I454" s="124"/>
      <c r="J454" s="598">
        <f t="shared" si="25"/>
        <v>489583700</v>
      </c>
      <c r="K454" s="130"/>
      <c r="L454" s="254">
        <f t="shared" si="26"/>
        <v>600000</v>
      </c>
      <c r="M454" s="552"/>
    </row>
    <row r="455" spans="1:13" ht="45" x14ac:dyDescent="0.25">
      <c r="A455" s="128"/>
      <c r="B455" s="7">
        <v>23</v>
      </c>
      <c r="C455" s="538" t="s">
        <v>10420</v>
      </c>
      <c r="D455" s="529" t="s">
        <v>1227</v>
      </c>
      <c r="E455" s="7"/>
      <c r="F455" s="7" t="s">
        <v>10313</v>
      </c>
      <c r="G455" s="7"/>
      <c r="H455" s="561">
        <v>1000000</v>
      </c>
      <c r="I455" s="124"/>
      <c r="J455" s="598">
        <f t="shared" si="25"/>
        <v>490583700</v>
      </c>
      <c r="K455" s="130"/>
      <c r="L455" s="254">
        <f t="shared" si="26"/>
        <v>1000000</v>
      </c>
      <c r="M455" s="552"/>
    </row>
    <row r="456" spans="1:13" ht="45" x14ac:dyDescent="0.25">
      <c r="A456" s="128"/>
      <c r="B456" s="7">
        <v>23</v>
      </c>
      <c r="C456" s="538" t="s">
        <v>10421</v>
      </c>
      <c r="D456" s="529" t="s">
        <v>1227</v>
      </c>
      <c r="E456" s="7"/>
      <c r="F456" s="7" t="s">
        <v>10314</v>
      </c>
      <c r="G456" s="7"/>
      <c r="H456" s="561">
        <v>2000000</v>
      </c>
      <c r="I456" s="124"/>
      <c r="J456" s="598">
        <f t="shared" si="25"/>
        <v>492583700</v>
      </c>
      <c r="K456" s="130"/>
      <c r="L456" s="254">
        <f t="shared" si="26"/>
        <v>2000000</v>
      </c>
      <c r="M456" s="552"/>
    </row>
    <row r="457" spans="1:13" ht="30" x14ac:dyDescent="0.25">
      <c r="A457" s="128"/>
      <c r="B457" s="7">
        <v>23</v>
      </c>
      <c r="C457" s="538" t="s">
        <v>10422</v>
      </c>
      <c r="D457" s="529" t="s">
        <v>1227</v>
      </c>
      <c r="E457" s="7"/>
      <c r="F457" s="7" t="s">
        <v>10315</v>
      </c>
      <c r="G457" s="7"/>
      <c r="H457" s="561">
        <v>750000</v>
      </c>
      <c r="I457" s="124"/>
      <c r="J457" s="598">
        <f t="shared" si="25"/>
        <v>493333700</v>
      </c>
      <c r="K457" s="130"/>
      <c r="L457" s="254">
        <f t="shared" si="26"/>
        <v>750000</v>
      </c>
      <c r="M457" s="552"/>
    </row>
    <row r="458" spans="1:13" ht="30" x14ac:dyDescent="0.25">
      <c r="A458" s="128"/>
      <c r="B458" s="7">
        <v>23</v>
      </c>
      <c r="C458" s="538" t="s">
        <v>10423</v>
      </c>
      <c r="D458" s="529" t="s">
        <v>1227</v>
      </c>
      <c r="E458" s="7"/>
      <c r="F458" s="7" t="s">
        <v>10316</v>
      </c>
      <c r="G458" s="7"/>
      <c r="H458" s="561">
        <v>650000</v>
      </c>
      <c r="I458" s="124"/>
      <c r="J458" s="598">
        <f t="shared" si="25"/>
        <v>493983700</v>
      </c>
      <c r="K458" s="130"/>
      <c r="L458" s="254">
        <f t="shared" si="26"/>
        <v>650000</v>
      </c>
      <c r="M458" s="552"/>
    </row>
    <row r="459" spans="1:13" ht="45" x14ac:dyDescent="0.25">
      <c r="A459" s="128"/>
      <c r="B459" s="7">
        <v>23</v>
      </c>
      <c r="C459" s="538" t="s">
        <v>10424</v>
      </c>
      <c r="D459" s="529" t="s">
        <v>1227</v>
      </c>
      <c r="E459" s="7"/>
      <c r="F459" s="7" t="s">
        <v>10317</v>
      </c>
      <c r="G459" s="7"/>
      <c r="H459" s="561">
        <v>600000</v>
      </c>
      <c r="I459" s="124"/>
      <c r="J459" s="598">
        <f t="shared" si="25"/>
        <v>494583700</v>
      </c>
      <c r="K459" s="130"/>
      <c r="L459" s="254">
        <f t="shared" si="26"/>
        <v>600000</v>
      </c>
      <c r="M459" s="552"/>
    </row>
    <row r="460" spans="1:13" ht="30" x14ac:dyDescent="0.25">
      <c r="A460" s="128"/>
      <c r="B460" s="7">
        <v>23</v>
      </c>
      <c r="C460" s="538" t="s">
        <v>10425</v>
      </c>
      <c r="D460" s="529" t="s">
        <v>1227</v>
      </c>
      <c r="E460" s="7"/>
      <c r="F460" s="7" t="s">
        <v>10318</v>
      </c>
      <c r="G460" s="7"/>
      <c r="H460" s="561">
        <v>600000</v>
      </c>
      <c r="I460" s="124"/>
      <c r="J460" s="598">
        <f t="shared" si="25"/>
        <v>495183700</v>
      </c>
      <c r="K460" s="130"/>
      <c r="L460" s="254">
        <f t="shared" si="26"/>
        <v>600000</v>
      </c>
      <c r="M460" s="552"/>
    </row>
    <row r="461" spans="1:13" ht="30" x14ac:dyDescent="0.25">
      <c r="A461" s="128"/>
      <c r="B461" s="7">
        <v>23</v>
      </c>
      <c r="C461" s="538" t="s">
        <v>10426</v>
      </c>
      <c r="D461" s="529" t="s">
        <v>1227</v>
      </c>
      <c r="E461" s="7"/>
      <c r="F461" s="7" t="s">
        <v>10319</v>
      </c>
      <c r="G461" s="7"/>
      <c r="H461" s="561">
        <v>750000</v>
      </c>
      <c r="I461" s="124"/>
      <c r="J461" s="598">
        <f t="shared" si="25"/>
        <v>495933700</v>
      </c>
      <c r="K461" s="130"/>
      <c r="L461" s="254">
        <f t="shared" si="26"/>
        <v>750000</v>
      </c>
      <c r="M461" s="552"/>
    </row>
    <row r="462" spans="1:13" ht="45" x14ac:dyDescent="0.25">
      <c r="A462" s="128"/>
      <c r="B462" s="7">
        <v>23</v>
      </c>
      <c r="C462" s="538" t="s">
        <v>10427</v>
      </c>
      <c r="D462" s="529" t="s">
        <v>9287</v>
      </c>
      <c r="E462" s="7"/>
      <c r="F462" s="7" t="s">
        <v>10320</v>
      </c>
      <c r="G462" s="7"/>
      <c r="H462" s="561">
        <v>450000</v>
      </c>
      <c r="I462" s="124"/>
      <c r="J462" s="598">
        <f t="shared" si="25"/>
        <v>496383700</v>
      </c>
      <c r="K462" s="130"/>
      <c r="L462" s="254">
        <f t="shared" si="26"/>
        <v>450000</v>
      </c>
      <c r="M462" s="552"/>
    </row>
    <row r="463" spans="1:13" ht="45" x14ac:dyDescent="0.25">
      <c r="A463" s="128"/>
      <c r="B463" s="7">
        <v>23</v>
      </c>
      <c r="C463" s="538" t="s">
        <v>10428</v>
      </c>
      <c r="D463" s="529" t="s">
        <v>9287</v>
      </c>
      <c r="E463" s="7"/>
      <c r="F463" s="7" t="s">
        <v>10321</v>
      </c>
      <c r="G463" s="7"/>
      <c r="H463" s="561">
        <v>800000</v>
      </c>
      <c r="I463" s="124"/>
      <c r="J463" s="598">
        <f t="shared" si="25"/>
        <v>497183700</v>
      </c>
      <c r="K463" s="130"/>
      <c r="L463" s="254">
        <f t="shared" si="26"/>
        <v>800000</v>
      </c>
      <c r="M463" s="552"/>
    </row>
    <row r="464" spans="1:13" ht="60" x14ac:dyDescent="0.25">
      <c r="A464" s="128"/>
      <c r="B464" s="7">
        <v>23</v>
      </c>
      <c r="C464" s="538" t="s">
        <v>10429</v>
      </c>
      <c r="D464" s="529" t="s">
        <v>9287</v>
      </c>
      <c r="E464" s="7"/>
      <c r="F464" s="7" t="s">
        <v>10322</v>
      </c>
      <c r="G464" s="7"/>
      <c r="H464" s="561">
        <v>300000</v>
      </c>
      <c r="I464" s="124"/>
      <c r="J464" s="598">
        <f t="shared" si="25"/>
        <v>497483700</v>
      </c>
      <c r="K464" s="130"/>
      <c r="L464" s="254">
        <f t="shared" si="26"/>
        <v>300000</v>
      </c>
      <c r="M464" s="552"/>
    </row>
    <row r="465" spans="1:13" ht="45" x14ac:dyDescent="0.25">
      <c r="A465" s="128"/>
      <c r="B465" s="7">
        <v>23</v>
      </c>
      <c r="C465" s="538" t="s">
        <v>10430</v>
      </c>
      <c r="D465" s="529" t="s">
        <v>1251</v>
      </c>
      <c r="E465" s="7"/>
      <c r="F465" s="7" t="s">
        <v>10323</v>
      </c>
      <c r="G465" s="7"/>
      <c r="H465" s="561">
        <v>1420000</v>
      </c>
      <c r="I465" s="124"/>
      <c r="J465" s="598">
        <f t="shared" si="25"/>
        <v>498903700</v>
      </c>
      <c r="K465" s="130"/>
      <c r="L465" s="254">
        <f t="shared" si="26"/>
        <v>1420000</v>
      </c>
      <c r="M465" s="552"/>
    </row>
    <row r="466" spans="1:13" ht="60" x14ac:dyDescent="0.25">
      <c r="A466" s="128"/>
      <c r="B466" s="7">
        <v>23</v>
      </c>
      <c r="C466" s="538" t="s">
        <v>10431</v>
      </c>
      <c r="D466" s="529" t="s">
        <v>9287</v>
      </c>
      <c r="E466" s="7"/>
      <c r="F466" s="7" t="s">
        <v>10324</v>
      </c>
      <c r="G466" s="7"/>
      <c r="H466" s="561">
        <v>750000</v>
      </c>
      <c r="I466" s="124"/>
      <c r="J466" s="598">
        <f t="shared" si="25"/>
        <v>499653700</v>
      </c>
      <c r="K466" s="130"/>
      <c r="L466" s="254">
        <f t="shared" si="26"/>
        <v>750000</v>
      </c>
      <c r="M466" s="552"/>
    </row>
    <row r="467" spans="1:13" ht="45" x14ac:dyDescent="0.25">
      <c r="A467" s="128"/>
      <c r="B467" s="7">
        <v>23</v>
      </c>
      <c r="C467" s="538" t="s">
        <v>10432</v>
      </c>
      <c r="D467" s="529" t="s">
        <v>9287</v>
      </c>
      <c r="E467" s="7"/>
      <c r="F467" s="7" t="s">
        <v>10325</v>
      </c>
      <c r="G467" s="7"/>
      <c r="H467" s="561">
        <v>1300000</v>
      </c>
      <c r="I467" s="124"/>
      <c r="J467" s="598">
        <f t="shared" si="25"/>
        <v>500953700</v>
      </c>
      <c r="K467" s="130"/>
      <c r="L467" s="254">
        <f t="shared" si="26"/>
        <v>1300000</v>
      </c>
      <c r="M467" s="552"/>
    </row>
    <row r="468" spans="1:13" ht="45" x14ac:dyDescent="0.25">
      <c r="A468" s="128"/>
      <c r="B468" s="7">
        <v>23</v>
      </c>
      <c r="C468" s="538" t="s">
        <v>10433</v>
      </c>
      <c r="D468" s="529" t="s">
        <v>1227</v>
      </c>
      <c r="E468" s="7"/>
      <c r="F468" s="7" t="s">
        <v>10326</v>
      </c>
      <c r="G468" s="7"/>
      <c r="H468" s="561">
        <v>600000</v>
      </c>
      <c r="I468" s="124"/>
      <c r="J468" s="598">
        <f t="shared" si="25"/>
        <v>501553700</v>
      </c>
      <c r="K468" s="130"/>
      <c r="L468" s="254">
        <f t="shared" si="26"/>
        <v>600000</v>
      </c>
      <c r="M468" s="552"/>
    </row>
    <row r="469" spans="1:13" ht="45" x14ac:dyDescent="0.25">
      <c r="A469" s="128"/>
      <c r="B469" s="7">
        <v>23</v>
      </c>
      <c r="C469" s="538" t="s">
        <v>10434</v>
      </c>
      <c r="D469" s="529" t="s">
        <v>9287</v>
      </c>
      <c r="E469" s="7"/>
      <c r="F469" s="7" t="s">
        <v>10327</v>
      </c>
      <c r="G469" s="7"/>
      <c r="H469" s="561">
        <v>1000000</v>
      </c>
      <c r="I469" s="124"/>
      <c r="J469" s="598">
        <f t="shared" si="25"/>
        <v>502553700</v>
      </c>
      <c r="K469" s="130"/>
      <c r="L469" s="254">
        <f t="shared" si="26"/>
        <v>1000000</v>
      </c>
      <c r="M469" s="552"/>
    </row>
    <row r="470" spans="1:13" ht="60" x14ac:dyDescent="0.25">
      <c r="A470" s="128"/>
      <c r="B470" s="7">
        <v>23</v>
      </c>
      <c r="C470" s="538" t="s">
        <v>10435</v>
      </c>
      <c r="D470" s="529" t="s">
        <v>1227</v>
      </c>
      <c r="E470" s="7"/>
      <c r="F470" s="7" t="s">
        <v>10328</v>
      </c>
      <c r="G470" s="7"/>
      <c r="H470" s="561">
        <v>2400000</v>
      </c>
      <c r="I470" s="124"/>
      <c r="J470" s="598">
        <f t="shared" si="25"/>
        <v>504953700</v>
      </c>
      <c r="K470" s="130"/>
      <c r="L470" s="254">
        <f t="shared" si="26"/>
        <v>2400000</v>
      </c>
      <c r="M470" s="552"/>
    </row>
    <row r="471" spans="1:13" ht="45" x14ac:dyDescent="0.25">
      <c r="A471" s="128"/>
      <c r="B471" s="7">
        <v>23</v>
      </c>
      <c r="C471" s="538" t="s">
        <v>10436</v>
      </c>
      <c r="D471" s="529" t="s">
        <v>1244</v>
      </c>
      <c r="E471" s="7"/>
      <c r="F471" s="7" t="s">
        <v>10329</v>
      </c>
      <c r="G471" s="7"/>
      <c r="H471" s="561">
        <v>800000</v>
      </c>
      <c r="I471" s="124"/>
      <c r="J471" s="598">
        <f t="shared" si="25"/>
        <v>505753700</v>
      </c>
      <c r="K471" s="130"/>
      <c r="L471" s="254">
        <f t="shared" si="26"/>
        <v>800000</v>
      </c>
      <c r="M471" s="552"/>
    </row>
    <row r="472" spans="1:13" ht="45" x14ac:dyDescent="0.25">
      <c r="A472" s="128"/>
      <c r="B472" s="7">
        <v>23</v>
      </c>
      <c r="C472" s="538" t="s">
        <v>10437</v>
      </c>
      <c r="D472" s="529" t="s">
        <v>9287</v>
      </c>
      <c r="E472" s="7"/>
      <c r="F472" s="7" t="s">
        <v>10330</v>
      </c>
      <c r="G472" s="7"/>
      <c r="H472" s="561">
        <v>1500000</v>
      </c>
      <c r="I472" s="124"/>
      <c r="J472" s="598">
        <f t="shared" si="25"/>
        <v>507253700</v>
      </c>
      <c r="K472" s="130"/>
      <c r="L472" s="254">
        <f t="shared" si="26"/>
        <v>1500000</v>
      </c>
      <c r="M472" s="552"/>
    </row>
    <row r="473" spans="1:13" ht="30" x14ac:dyDescent="0.25">
      <c r="A473" s="128"/>
      <c r="B473" s="7">
        <v>23</v>
      </c>
      <c r="C473" s="538" t="s">
        <v>10438</v>
      </c>
      <c r="D473" s="529" t="s">
        <v>9287</v>
      </c>
      <c r="E473" s="7"/>
      <c r="F473" s="7" t="s">
        <v>10331</v>
      </c>
      <c r="G473" s="7"/>
      <c r="H473" s="561">
        <v>900000</v>
      </c>
      <c r="I473" s="124"/>
      <c r="J473" s="598">
        <f t="shared" si="25"/>
        <v>508153700</v>
      </c>
      <c r="K473" s="130"/>
      <c r="L473" s="254">
        <f t="shared" si="26"/>
        <v>900000</v>
      </c>
      <c r="M473" s="552"/>
    </row>
    <row r="474" spans="1:13" ht="45" x14ac:dyDescent="0.25">
      <c r="A474" s="128"/>
      <c r="B474" s="7">
        <v>23</v>
      </c>
      <c r="C474" s="538" t="s">
        <v>10439</v>
      </c>
      <c r="D474" s="529" t="s">
        <v>9287</v>
      </c>
      <c r="E474" s="7"/>
      <c r="F474" s="7" t="s">
        <v>10332</v>
      </c>
      <c r="G474" s="7"/>
      <c r="H474" s="561">
        <v>1100000</v>
      </c>
      <c r="I474" s="124"/>
      <c r="J474" s="598">
        <f t="shared" si="25"/>
        <v>509253700</v>
      </c>
      <c r="K474" s="130"/>
      <c r="L474" s="254">
        <f t="shared" si="26"/>
        <v>1100000</v>
      </c>
      <c r="M474" s="552"/>
    </row>
    <row r="475" spans="1:13" ht="45" x14ac:dyDescent="0.25">
      <c r="A475" s="128"/>
      <c r="B475" s="7">
        <v>23</v>
      </c>
      <c r="C475" s="538" t="s">
        <v>10440</v>
      </c>
      <c r="D475" s="529" t="s">
        <v>1219</v>
      </c>
      <c r="E475" s="7"/>
      <c r="F475" s="7" t="s">
        <v>10333</v>
      </c>
      <c r="G475" s="7"/>
      <c r="H475" s="561">
        <v>970000</v>
      </c>
      <c r="I475" s="124"/>
      <c r="J475" s="598">
        <f t="shared" si="25"/>
        <v>510223700</v>
      </c>
      <c r="K475" s="130"/>
      <c r="L475" s="254">
        <f t="shared" si="26"/>
        <v>970000</v>
      </c>
      <c r="M475" s="552"/>
    </row>
    <row r="476" spans="1:13" ht="45" x14ac:dyDescent="0.25">
      <c r="A476" s="128"/>
      <c r="B476" s="7">
        <v>23</v>
      </c>
      <c r="C476" s="538" t="s">
        <v>10441</v>
      </c>
      <c r="D476" s="529" t="s">
        <v>1219</v>
      </c>
      <c r="E476" s="7"/>
      <c r="F476" s="7" t="s">
        <v>10334</v>
      </c>
      <c r="G476" s="7"/>
      <c r="H476" s="561">
        <v>30000</v>
      </c>
      <c r="I476" s="124"/>
      <c r="J476" s="598">
        <f t="shared" si="25"/>
        <v>510253700</v>
      </c>
      <c r="K476" s="130"/>
      <c r="L476" s="254">
        <f t="shared" si="26"/>
        <v>30000</v>
      </c>
      <c r="M476" s="552"/>
    </row>
    <row r="477" spans="1:13" ht="45" x14ac:dyDescent="0.25">
      <c r="A477" s="128"/>
      <c r="B477" s="7">
        <v>23</v>
      </c>
      <c r="C477" s="538" t="s">
        <v>10442</v>
      </c>
      <c r="D477" s="529" t="s">
        <v>9287</v>
      </c>
      <c r="E477" s="7"/>
      <c r="F477" s="7" t="s">
        <v>10335</v>
      </c>
      <c r="G477" s="7"/>
      <c r="H477" s="561">
        <v>1500000</v>
      </c>
      <c r="I477" s="124"/>
      <c r="J477" s="598">
        <f t="shared" si="25"/>
        <v>511753700</v>
      </c>
      <c r="K477" s="130"/>
      <c r="L477" s="254">
        <f t="shared" si="26"/>
        <v>1500000</v>
      </c>
      <c r="M477" s="552"/>
    </row>
    <row r="478" spans="1:13" ht="45" x14ac:dyDescent="0.25">
      <c r="A478" s="128"/>
      <c r="B478" s="7">
        <v>23</v>
      </c>
      <c r="C478" s="538" t="s">
        <v>10443</v>
      </c>
      <c r="D478" s="529" t="s">
        <v>1227</v>
      </c>
      <c r="E478" s="7"/>
      <c r="F478" s="7" t="s">
        <v>10336</v>
      </c>
      <c r="G478" s="7"/>
      <c r="H478" s="561">
        <v>600000</v>
      </c>
      <c r="I478" s="124"/>
      <c r="J478" s="598">
        <f t="shared" si="25"/>
        <v>512353700</v>
      </c>
      <c r="K478" s="130"/>
      <c r="L478" s="254">
        <f t="shared" si="26"/>
        <v>600000</v>
      </c>
      <c r="M478" s="552"/>
    </row>
    <row r="479" spans="1:13" ht="30" x14ac:dyDescent="0.25">
      <c r="A479" s="128"/>
      <c r="B479" s="7">
        <v>23</v>
      </c>
      <c r="C479" s="538" t="s">
        <v>10444</v>
      </c>
      <c r="D479" s="529" t="s">
        <v>1227</v>
      </c>
      <c r="E479" s="7"/>
      <c r="F479" s="7" t="s">
        <v>10337</v>
      </c>
      <c r="G479" s="7"/>
      <c r="H479" s="561">
        <v>400000</v>
      </c>
      <c r="I479" s="124"/>
      <c r="J479" s="598">
        <f t="shared" si="25"/>
        <v>512753700</v>
      </c>
      <c r="K479" s="130"/>
      <c r="L479" s="254">
        <f t="shared" si="26"/>
        <v>400000</v>
      </c>
      <c r="M479" s="552"/>
    </row>
    <row r="480" spans="1:13" ht="60" x14ac:dyDescent="0.25">
      <c r="A480" s="128"/>
      <c r="B480" s="7">
        <v>23</v>
      </c>
      <c r="C480" s="538" t="s">
        <v>10445</v>
      </c>
      <c r="D480" s="529" t="s">
        <v>9287</v>
      </c>
      <c r="E480" s="7"/>
      <c r="F480" s="7" t="s">
        <v>10338</v>
      </c>
      <c r="G480" s="7"/>
      <c r="H480" s="561">
        <v>1500000</v>
      </c>
      <c r="I480" s="124"/>
      <c r="J480" s="598">
        <f t="shared" si="25"/>
        <v>514253700</v>
      </c>
      <c r="K480" s="130"/>
      <c r="L480" s="254">
        <f t="shared" si="26"/>
        <v>1500000</v>
      </c>
      <c r="M480" s="552"/>
    </row>
    <row r="481" spans="1:13" ht="45" x14ac:dyDescent="0.25">
      <c r="A481" s="128"/>
      <c r="B481" s="7">
        <v>23</v>
      </c>
      <c r="C481" s="538" t="s">
        <v>10446</v>
      </c>
      <c r="D481" s="529" t="s">
        <v>1227</v>
      </c>
      <c r="E481" s="7"/>
      <c r="F481" s="7" t="s">
        <v>10339</v>
      </c>
      <c r="G481" s="7"/>
      <c r="H481" s="561">
        <v>700000</v>
      </c>
      <c r="I481" s="124"/>
      <c r="J481" s="598">
        <f t="shared" si="25"/>
        <v>514953700</v>
      </c>
      <c r="K481" s="130"/>
      <c r="L481" s="254">
        <f t="shared" si="26"/>
        <v>700000</v>
      </c>
      <c r="M481" s="552"/>
    </row>
    <row r="482" spans="1:13" ht="45" x14ac:dyDescent="0.25">
      <c r="A482" s="128"/>
      <c r="B482" s="7">
        <v>23</v>
      </c>
      <c r="C482" s="538" t="s">
        <v>10447</v>
      </c>
      <c r="D482" s="529" t="s">
        <v>6082</v>
      </c>
      <c r="E482" s="7"/>
      <c r="F482" s="7" t="s">
        <v>10340</v>
      </c>
      <c r="G482" s="7"/>
      <c r="H482" s="561">
        <v>950000</v>
      </c>
      <c r="I482" s="124"/>
      <c r="J482" s="598">
        <f t="shared" si="25"/>
        <v>515903700</v>
      </c>
      <c r="K482" s="130"/>
      <c r="L482" s="254">
        <f t="shared" si="26"/>
        <v>950000</v>
      </c>
      <c r="M482" s="552"/>
    </row>
    <row r="483" spans="1:13" ht="45" x14ac:dyDescent="0.25">
      <c r="A483" s="128"/>
      <c r="B483" s="7">
        <v>23</v>
      </c>
      <c r="C483" s="538" t="s">
        <v>10448</v>
      </c>
      <c r="D483" s="529" t="s">
        <v>9287</v>
      </c>
      <c r="E483" s="7"/>
      <c r="F483" s="7" t="s">
        <v>10341</v>
      </c>
      <c r="G483" s="7"/>
      <c r="H483" s="561">
        <v>1000000</v>
      </c>
      <c r="I483" s="124"/>
      <c r="J483" s="598">
        <f t="shared" si="25"/>
        <v>516903700</v>
      </c>
      <c r="K483" s="130"/>
      <c r="L483" s="254">
        <f t="shared" si="26"/>
        <v>1000000</v>
      </c>
      <c r="M483" s="552"/>
    </row>
    <row r="484" spans="1:13" ht="45" x14ac:dyDescent="0.25">
      <c r="A484" s="128"/>
      <c r="B484" s="7">
        <v>23</v>
      </c>
      <c r="C484" s="538" t="s">
        <v>10449</v>
      </c>
      <c r="D484" s="529" t="s">
        <v>9287</v>
      </c>
      <c r="E484" s="7"/>
      <c r="F484" s="7" t="s">
        <v>10342</v>
      </c>
      <c r="G484" s="7"/>
      <c r="H484" s="561">
        <v>650000</v>
      </c>
      <c r="I484" s="124"/>
      <c r="J484" s="598">
        <f t="shared" si="25"/>
        <v>517553700</v>
      </c>
      <c r="K484" s="130"/>
      <c r="L484" s="254">
        <f t="shared" si="26"/>
        <v>650000</v>
      </c>
      <c r="M484" s="552"/>
    </row>
    <row r="485" spans="1:13" ht="45" x14ac:dyDescent="0.25">
      <c r="A485" s="128"/>
      <c r="B485" s="7">
        <v>23</v>
      </c>
      <c r="C485" s="538" t="s">
        <v>10450</v>
      </c>
      <c r="D485" s="529" t="s">
        <v>9287</v>
      </c>
      <c r="E485" s="7"/>
      <c r="F485" s="7" t="s">
        <v>10343</v>
      </c>
      <c r="G485" s="7"/>
      <c r="H485" s="561">
        <v>1100000</v>
      </c>
      <c r="I485" s="124"/>
      <c r="J485" s="598">
        <f t="shared" si="25"/>
        <v>518653700</v>
      </c>
      <c r="K485" s="130"/>
      <c r="L485" s="254">
        <f t="shared" si="26"/>
        <v>1100000</v>
      </c>
      <c r="M485" s="552"/>
    </row>
    <row r="486" spans="1:13" ht="30" x14ac:dyDescent="0.25">
      <c r="A486" s="128"/>
      <c r="B486" s="7">
        <v>23</v>
      </c>
      <c r="C486" s="538" t="s">
        <v>10451</v>
      </c>
      <c r="D486" s="529" t="s">
        <v>9287</v>
      </c>
      <c r="E486" s="7"/>
      <c r="F486" s="7" t="s">
        <v>10344</v>
      </c>
      <c r="G486" s="7"/>
      <c r="H486" s="561">
        <v>650000</v>
      </c>
      <c r="I486" s="124"/>
      <c r="J486" s="598">
        <f t="shared" si="25"/>
        <v>519303700</v>
      </c>
      <c r="K486" s="130"/>
      <c r="L486" s="254">
        <f t="shared" si="26"/>
        <v>650000</v>
      </c>
      <c r="M486" s="552"/>
    </row>
    <row r="487" spans="1:13" ht="45" x14ac:dyDescent="0.25">
      <c r="A487" s="128"/>
      <c r="B487" s="7">
        <v>23</v>
      </c>
      <c r="C487" s="538" t="s">
        <v>10452</v>
      </c>
      <c r="D487" s="529" t="s">
        <v>9287</v>
      </c>
      <c r="E487" s="7"/>
      <c r="F487" s="7" t="s">
        <v>10345</v>
      </c>
      <c r="G487" s="7"/>
      <c r="H487" s="561">
        <v>400000</v>
      </c>
      <c r="I487" s="124"/>
      <c r="J487" s="598">
        <f t="shared" ref="J487:J550" si="27">J486+H487</f>
        <v>519703700</v>
      </c>
      <c r="K487" s="130"/>
      <c r="L487" s="254">
        <f t="shared" si="26"/>
        <v>400000</v>
      </c>
      <c r="M487" s="552"/>
    </row>
    <row r="488" spans="1:13" ht="45" x14ac:dyDescent="0.25">
      <c r="A488" s="128"/>
      <c r="B488" s="7">
        <v>23</v>
      </c>
      <c r="C488" s="538" t="s">
        <v>10453</v>
      </c>
      <c r="D488" s="529" t="s">
        <v>1219</v>
      </c>
      <c r="E488" s="7"/>
      <c r="F488" s="7" t="s">
        <v>10346</v>
      </c>
      <c r="G488" s="7"/>
      <c r="H488" s="561">
        <v>1600000</v>
      </c>
      <c r="I488" s="124"/>
      <c r="J488" s="598">
        <f t="shared" si="27"/>
        <v>521303700</v>
      </c>
      <c r="K488" s="130"/>
      <c r="L488" s="254">
        <f t="shared" ref="L488:L551" si="28">+H488</f>
        <v>1600000</v>
      </c>
      <c r="M488" s="552"/>
    </row>
    <row r="489" spans="1:13" ht="45" x14ac:dyDescent="0.25">
      <c r="A489" s="128"/>
      <c r="B489" s="7">
        <v>23</v>
      </c>
      <c r="C489" s="538" t="s">
        <v>10454</v>
      </c>
      <c r="D489" s="529" t="s">
        <v>1219</v>
      </c>
      <c r="E489" s="7"/>
      <c r="F489" s="7" t="s">
        <v>10347</v>
      </c>
      <c r="G489" s="7"/>
      <c r="H489" s="561">
        <v>300000</v>
      </c>
      <c r="I489" s="124"/>
      <c r="J489" s="598">
        <f t="shared" si="27"/>
        <v>521603700</v>
      </c>
      <c r="K489" s="130"/>
      <c r="L489" s="254">
        <f t="shared" si="28"/>
        <v>300000</v>
      </c>
      <c r="M489" s="552"/>
    </row>
    <row r="490" spans="1:13" ht="45" x14ac:dyDescent="0.25">
      <c r="A490" s="128"/>
      <c r="B490" s="7">
        <v>23</v>
      </c>
      <c r="C490" s="538" t="s">
        <v>10455</v>
      </c>
      <c r="D490" s="529" t="s">
        <v>1219</v>
      </c>
      <c r="E490" s="7"/>
      <c r="F490" s="7" t="s">
        <v>10348</v>
      </c>
      <c r="G490" s="7"/>
      <c r="H490" s="561">
        <v>400000</v>
      </c>
      <c r="I490" s="124"/>
      <c r="J490" s="598">
        <f t="shared" si="27"/>
        <v>522003700</v>
      </c>
      <c r="K490" s="130"/>
      <c r="L490" s="254">
        <f t="shared" si="28"/>
        <v>400000</v>
      </c>
      <c r="M490" s="552"/>
    </row>
    <row r="491" spans="1:13" ht="45" x14ac:dyDescent="0.25">
      <c r="A491" s="128"/>
      <c r="B491" s="7">
        <v>23</v>
      </c>
      <c r="C491" s="538" t="s">
        <v>10456</v>
      </c>
      <c r="D491" s="529" t="s">
        <v>1219</v>
      </c>
      <c r="E491" s="7"/>
      <c r="F491" s="7" t="s">
        <v>10349</v>
      </c>
      <c r="G491" s="7"/>
      <c r="H491" s="561">
        <v>500000</v>
      </c>
      <c r="I491" s="124"/>
      <c r="J491" s="598">
        <f t="shared" si="27"/>
        <v>522503700</v>
      </c>
      <c r="K491" s="130"/>
      <c r="L491" s="254">
        <f t="shared" si="28"/>
        <v>500000</v>
      </c>
      <c r="M491" s="552"/>
    </row>
    <row r="492" spans="1:13" ht="45" x14ac:dyDescent="0.25">
      <c r="A492" s="128"/>
      <c r="B492" s="7">
        <v>23</v>
      </c>
      <c r="C492" s="538" t="s">
        <v>10457</v>
      </c>
      <c r="D492" s="529" t="s">
        <v>1227</v>
      </c>
      <c r="E492" s="7"/>
      <c r="F492" s="7" t="s">
        <v>10350</v>
      </c>
      <c r="G492" s="7"/>
      <c r="H492" s="561">
        <v>750000</v>
      </c>
      <c r="I492" s="124"/>
      <c r="J492" s="598">
        <f t="shared" si="27"/>
        <v>523253700</v>
      </c>
      <c r="K492" s="130"/>
      <c r="L492" s="254">
        <f t="shared" si="28"/>
        <v>750000</v>
      </c>
      <c r="M492" s="552"/>
    </row>
    <row r="493" spans="1:13" ht="45" x14ac:dyDescent="0.25">
      <c r="A493" s="128"/>
      <c r="B493" s="7">
        <v>23</v>
      </c>
      <c r="C493" s="538" t="s">
        <v>10458</v>
      </c>
      <c r="D493" s="529" t="s">
        <v>5931</v>
      </c>
      <c r="E493" s="7"/>
      <c r="F493" s="7" t="s">
        <v>10351</v>
      </c>
      <c r="G493" s="7"/>
      <c r="H493" s="561">
        <v>950000</v>
      </c>
      <c r="I493" s="124"/>
      <c r="J493" s="598">
        <f t="shared" si="27"/>
        <v>524203700</v>
      </c>
      <c r="K493" s="130"/>
      <c r="L493" s="254">
        <f t="shared" si="28"/>
        <v>950000</v>
      </c>
      <c r="M493" s="552"/>
    </row>
    <row r="494" spans="1:13" ht="30" x14ac:dyDescent="0.25">
      <c r="A494" s="128"/>
      <c r="B494" s="7">
        <v>24</v>
      </c>
      <c r="C494" s="538" t="s">
        <v>10459</v>
      </c>
      <c r="D494" s="529" t="s">
        <v>1227</v>
      </c>
      <c r="E494" s="7"/>
      <c r="F494" s="7" t="s">
        <v>10352</v>
      </c>
      <c r="G494" s="7"/>
      <c r="H494" s="561">
        <v>708000</v>
      </c>
      <c r="I494" s="124"/>
      <c r="J494" s="598">
        <f t="shared" si="27"/>
        <v>524911700</v>
      </c>
      <c r="K494" s="130"/>
      <c r="L494" s="254">
        <f t="shared" si="28"/>
        <v>708000</v>
      </c>
      <c r="M494" s="552"/>
    </row>
    <row r="495" spans="1:13" ht="45" x14ac:dyDescent="0.25">
      <c r="A495" s="128"/>
      <c r="B495" s="7">
        <v>24</v>
      </c>
      <c r="C495" s="538" t="s">
        <v>10460</v>
      </c>
      <c r="D495" s="529" t="s">
        <v>9287</v>
      </c>
      <c r="E495" s="7"/>
      <c r="F495" s="7" t="s">
        <v>10353</v>
      </c>
      <c r="G495" s="7"/>
      <c r="H495" s="561">
        <v>650000</v>
      </c>
      <c r="I495" s="124"/>
      <c r="J495" s="598">
        <f t="shared" si="27"/>
        <v>525561700</v>
      </c>
      <c r="K495" s="130"/>
      <c r="L495" s="254">
        <f t="shared" si="28"/>
        <v>650000</v>
      </c>
      <c r="M495" s="552"/>
    </row>
    <row r="496" spans="1:13" ht="45" x14ac:dyDescent="0.25">
      <c r="A496" s="128"/>
      <c r="B496" s="7">
        <v>24</v>
      </c>
      <c r="C496" s="538" t="s">
        <v>10461</v>
      </c>
      <c r="D496" s="529" t="s">
        <v>9287</v>
      </c>
      <c r="E496" s="7"/>
      <c r="F496" s="7" t="s">
        <v>10354</v>
      </c>
      <c r="G496" s="7"/>
      <c r="H496" s="561">
        <v>600000</v>
      </c>
      <c r="I496" s="124"/>
      <c r="J496" s="598">
        <f t="shared" si="27"/>
        <v>526161700</v>
      </c>
      <c r="K496" s="130"/>
      <c r="L496" s="254">
        <f t="shared" si="28"/>
        <v>600000</v>
      </c>
      <c r="M496" s="552"/>
    </row>
    <row r="497" spans="1:13" ht="45" x14ac:dyDescent="0.25">
      <c r="A497" s="128"/>
      <c r="B497" s="7">
        <v>24</v>
      </c>
      <c r="C497" s="538" t="s">
        <v>10462</v>
      </c>
      <c r="D497" s="529" t="s">
        <v>9287</v>
      </c>
      <c r="E497" s="7"/>
      <c r="F497" s="7" t="s">
        <v>10355</v>
      </c>
      <c r="G497" s="7"/>
      <c r="H497" s="561">
        <v>600000</v>
      </c>
      <c r="I497" s="124"/>
      <c r="J497" s="598">
        <f t="shared" si="27"/>
        <v>526761700</v>
      </c>
      <c r="K497" s="130"/>
      <c r="L497" s="254">
        <f t="shared" si="28"/>
        <v>600000</v>
      </c>
      <c r="M497" s="552"/>
    </row>
    <row r="498" spans="1:13" ht="45" x14ac:dyDescent="0.25">
      <c r="A498" s="128"/>
      <c r="B498" s="7">
        <v>24</v>
      </c>
      <c r="C498" s="538" t="s">
        <v>10463</v>
      </c>
      <c r="D498" s="529" t="s">
        <v>1227</v>
      </c>
      <c r="E498" s="7"/>
      <c r="F498" s="7" t="s">
        <v>10356</v>
      </c>
      <c r="G498" s="7"/>
      <c r="H498" s="561">
        <v>1350000</v>
      </c>
      <c r="I498" s="124"/>
      <c r="J498" s="598">
        <f t="shared" si="27"/>
        <v>528111700</v>
      </c>
      <c r="K498" s="130"/>
      <c r="L498" s="254">
        <f t="shared" si="28"/>
        <v>1350000</v>
      </c>
      <c r="M498" s="552"/>
    </row>
    <row r="499" spans="1:13" ht="45" x14ac:dyDescent="0.25">
      <c r="A499" s="128"/>
      <c r="B499" s="7">
        <v>24</v>
      </c>
      <c r="C499" s="538" t="s">
        <v>10464</v>
      </c>
      <c r="D499" s="529" t="s">
        <v>9287</v>
      </c>
      <c r="E499" s="7"/>
      <c r="F499" s="7" t="s">
        <v>10357</v>
      </c>
      <c r="G499" s="7"/>
      <c r="H499" s="561">
        <v>1400000</v>
      </c>
      <c r="I499" s="124"/>
      <c r="J499" s="598">
        <f t="shared" si="27"/>
        <v>529511700</v>
      </c>
      <c r="K499" s="130"/>
      <c r="L499" s="254">
        <f t="shared" si="28"/>
        <v>1400000</v>
      </c>
      <c r="M499" s="552"/>
    </row>
    <row r="500" spans="1:13" ht="45" x14ac:dyDescent="0.25">
      <c r="A500" s="128"/>
      <c r="B500" s="7">
        <v>24</v>
      </c>
      <c r="C500" s="538" t="s">
        <v>10465</v>
      </c>
      <c r="D500" s="529" t="s">
        <v>9287</v>
      </c>
      <c r="E500" s="7"/>
      <c r="F500" s="7" t="s">
        <v>10358</v>
      </c>
      <c r="G500" s="7"/>
      <c r="H500" s="561">
        <v>850000</v>
      </c>
      <c r="I500" s="124"/>
      <c r="J500" s="598">
        <f t="shared" si="27"/>
        <v>530361700</v>
      </c>
      <c r="K500" s="130"/>
      <c r="L500" s="254">
        <f t="shared" si="28"/>
        <v>850000</v>
      </c>
      <c r="M500" s="552"/>
    </row>
    <row r="501" spans="1:13" ht="45" x14ac:dyDescent="0.25">
      <c r="A501" s="128"/>
      <c r="B501" s="7">
        <v>24</v>
      </c>
      <c r="C501" s="538" t="s">
        <v>10466</v>
      </c>
      <c r="D501" s="529" t="s">
        <v>1227</v>
      </c>
      <c r="E501" s="7"/>
      <c r="F501" s="7" t="s">
        <v>10359</v>
      </c>
      <c r="G501" s="7"/>
      <c r="H501" s="561">
        <v>850000</v>
      </c>
      <c r="I501" s="124"/>
      <c r="J501" s="598">
        <f t="shared" si="27"/>
        <v>531211700</v>
      </c>
      <c r="K501" s="130"/>
      <c r="L501" s="254">
        <f t="shared" si="28"/>
        <v>850000</v>
      </c>
      <c r="M501" s="552"/>
    </row>
    <row r="502" spans="1:13" ht="45" x14ac:dyDescent="0.25">
      <c r="A502" s="128"/>
      <c r="B502" s="7">
        <v>24</v>
      </c>
      <c r="C502" s="538" t="s">
        <v>10467</v>
      </c>
      <c r="D502" s="529" t="s">
        <v>9287</v>
      </c>
      <c r="E502" s="7"/>
      <c r="F502" s="7" t="s">
        <v>10360</v>
      </c>
      <c r="G502" s="7"/>
      <c r="H502" s="561">
        <v>750000</v>
      </c>
      <c r="I502" s="124"/>
      <c r="J502" s="598">
        <f t="shared" si="27"/>
        <v>531961700</v>
      </c>
      <c r="K502" s="130"/>
      <c r="L502" s="254">
        <f t="shared" si="28"/>
        <v>750000</v>
      </c>
      <c r="M502" s="552"/>
    </row>
    <row r="503" spans="1:13" ht="45" x14ac:dyDescent="0.25">
      <c r="A503" s="128"/>
      <c r="B503" s="7">
        <v>24</v>
      </c>
      <c r="C503" s="538" t="s">
        <v>10468</v>
      </c>
      <c r="D503" s="529" t="s">
        <v>1227</v>
      </c>
      <c r="E503" s="7"/>
      <c r="F503" s="7" t="s">
        <v>10361</v>
      </c>
      <c r="G503" s="7"/>
      <c r="H503" s="561">
        <v>250000</v>
      </c>
      <c r="I503" s="124"/>
      <c r="J503" s="598">
        <f t="shared" si="27"/>
        <v>532211700</v>
      </c>
      <c r="K503" s="130"/>
      <c r="L503" s="254">
        <f t="shared" si="28"/>
        <v>250000</v>
      </c>
      <c r="M503" s="552"/>
    </row>
    <row r="504" spans="1:13" ht="60" x14ac:dyDescent="0.25">
      <c r="A504" s="128"/>
      <c r="B504" s="7">
        <v>24</v>
      </c>
      <c r="C504" s="538" t="s">
        <v>10469</v>
      </c>
      <c r="D504" s="529" t="s">
        <v>9287</v>
      </c>
      <c r="E504" s="7"/>
      <c r="F504" s="7" t="s">
        <v>10362</v>
      </c>
      <c r="G504" s="7"/>
      <c r="H504" s="561">
        <v>400000</v>
      </c>
      <c r="I504" s="124"/>
      <c r="J504" s="598">
        <f t="shared" si="27"/>
        <v>532611700</v>
      </c>
      <c r="K504" s="130"/>
      <c r="L504" s="254">
        <f t="shared" si="28"/>
        <v>400000</v>
      </c>
      <c r="M504" s="552"/>
    </row>
    <row r="505" spans="1:13" ht="60" x14ac:dyDescent="0.25">
      <c r="A505" s="128"/>
      <c r="B505" s="7">
        <v>24</v>
      </c>
      <c r="C505" s="538" t="s">
        <v>10470</v>
      </c>
      <c r="D505" s="529" t="s">
        <v>9287</v>
      </c>
      <c r="E505" s="7"/>
      <c r="F505" s="7" t="s">
        <v>10363</v>
      </c>
      <c r="G505" s="7"/>
      <c r="H505" s="561">
        <v>1100000</v>
      </c>
      <c r="I505" s="124"/>
      <c r="J505" s="598">
        <f t="shared" si="27"/>
        <v>533711700</v>
      </c>
      <c r="K505" s="130"/>
      <c r="L505" s="254">
        <f t="shared" si="28"/>
        <v>1100000</v>
      </c>
      <c r="M505" s="552"/>
    </row>
    <row r="506" spans="1:13" ht="45" x14ac:dyDescent="0.25">
      <c r="A506" s="128"/>
      <c r="B506" s="7">
        <v>24</v>
      </c>
      <c r="C506" s="538" t="s">
        <v>10471</v>
      </c>
      <c r="D506" s="529" t="s">
        <v>9287</v>
      </c>
      <c r="E506" s="7"/>
      <c r="F506" s="7" t="s">
        <v>10364</v>
      </c>
      <c r="G506" s="7"/>
      <c r="H506" s="561">
        <v>2100000</v>
      </c>
      <c r="I506" s="124"/>
      <c r="J506" s="598">
        <f t="shared" si="27"/>
        <v>535811700</v>
      </c>
      <c r="K506" s="130"/>
      <c r="L506" s="254">
        <f t="shared" si="28"/>
        <v>2100000</v>
      </c>
      <c r="M506" s="552"/>
    </row>
    <row r="507" spans="1:13" ht="45" x14ac:dyDescent="0.25">
      <c r="A507" s="128"/>
      <c r="B507" s="7">
        <v>24</v>
      </c>
      <c r="C507" s="538" t="s">
        <v>10472</v>
      </c>
      <c r="D507" s="529" t="s">
        <v>9287</v>
      </c>
      <c r="E507" s="7"/>
      <c r="F507" s="7" t="s">
        <v>10365</v>
      </c>
      <c r="G507" s="7"/>
      <c r="H507" s="561">
        <v>540000</v>
      </c>
      <c r="I507" s="124"/>
      <c r="J507" s="598">
        <f t="shared" si="27"/>
        <v>536351700</v>
      </c>
      <c r="K507" s="130"/>
      <c r="L507" s="254">
        <f t="shared" si="28"/>
        <v>540000</v>
      </c>
      <c r="M507" s="552"/>
    </row>
    <row r="508" spans="1:13" ht="60" x14ac:dyDescent="0.25">
      <c r="A508" s="128"/>
      <c r="B508" s="7">
        <v>24</v>
      </c>
      <c r="C508" s="538" t="s">
        <v>10473</v>
      </c>
      <c r="D508" s="529" t="s">
        <v>9287</v>
      </c>
      <c r="E508" s="7"/>
      <c r="F508" s="7" t="s">
        <v>10366</v>
      </c>
      <c r="G508" s="7"/>
      <c r="H508" s="561">
        <v>1000000</v>
      </c>
      <c r="I508" s="124"/>
      <c r="J508" s="598">
        <f t="shared" si="27"/>
        <v>537351700</v>
      </c>
      <c r="K508" s="130"/>
      <c r="L508" s="254">
        <f t="shared" si="28"/>
        <v>1000000</v>
      </c>
      <c r="M508" s="552"/>
    </row>
    <row r="509" spans="1:13" ht="60" x14ac:dyDescent="0.25">
      <c r="A509" s="128"/>
      <c r="B509" s="7">
        <v>24</v>
      </c>
      <c r="C509" s="538" t="s">
        <v>10474</v>
      </c>
      <c r="D509" s="529" t="s">
        <v>9385</v>
      </c>
      <c r="E509" s="7"/>
      <c r="F509" s="7" t="s">
        <v>10367</v>
      </c>
      <c r="G509" s="7"/>
      <c r="H509" s="561">
        <v>500000</v>
      </c>
      <c r="I509" s="124"/>
      <c r="J509" s="598">
        <f t="shared" si="27"/>
        <v>537851700</v>
      </c>
      <c r="K509" s="130"/>
      <c r="L509" s="254">
        <f t="shared" si="28"/>
        <v>500000</v>
      </c>
      <c r="M509" s="552"/>
    </row>
    <row r="510" spans="1:13" ht="45" x14ac:dyDescent="0.25">
      <c r="A510" s="128"/>
      <c r="B510" s="7">
        <v>24</v>
      </c>
      <c r="C510" s="538" t="s">
        <v>10475</v>
      </c>
      <c r="D510" s="529" t="s">
        <v>9287</v>
      </c>
      <c r="E510" s="7"/>
      <c r="F510" s="7" t="s">
        <v>10368</v>
      </c>
      <c r="G510" s="7"/>
      <c r="H510" s="561">
        <v>650000</v>
      </c>
      <c r="I510" s="124"/>
      <c r="J510" s="598">
        <f t="shared" si="27"/>
        <v>538501700</v>
      </c>
      <c r="K510" s="130"/>
      <c r="L510" s="254">
        <f t="shared" si="28"/>
        <v>650000</v>
      </c>
      <c r="M510" s="552"/>
    </row>
    <row r="511" spans="1:13" ht="45" x14ac:dyDescent="0.25">
      <c r="A511" s="128"/>
      <c r="B511" s="7">
        <v>24</v>
      </c>
      <c r="C511" s="538" t="s">
        <v>10476</v>
      </c>
      <c r="D511" s="529" t="s">
        <v>9385</v>
      </c>
      <c r="E511" s="7"/>
      <c r="F511" s="7" t="s">
        <v>10369</v>
      </c>
      <c r="G511" s="7"/>
      <c r="H511" s="561">
        <v>1000000</v>
      </c>
      <c r="I511" s="124"/>
      <c r="J511" s="598">
        <f t="shared" si="27"/>
        <v>539501700</v>
      </c>
      <c r="K511" s="130"/>
      <c r="L511" s="254">
        <f t="shared" si="28"/>
        <v>1000000</v>
      </c>
      <c r="M511" s="552"/>
    </row>
    <row r="512" spans="1:13" ht="45" x14ac:dyDescent="0.25">
      <c r="A512" s="128"/>
      <c r="B512" s="7">
        <v>24</v>
      </c>
      <c r="C512" s="538" t="s">
        <v>10477</v>
      </c>
      <c r="D512" s="529" t="s">
        <v>9287</v>
      </c>
      <c r="E512" s="7"/>
      <c r="F512" s="7" t="s">
        <v>10370</v>
      </c>
      <c r="G512" s="7"/>
      <c r="H512" s="561">
        <v>900000</v>
      </c>
      <c r="I512" s="124"/>
      <c r="J512" s="598">
        <f t="shared" si="27"/>
        <v>540401700</v>
      </c>
      <c r="K512" s="130"/>
      <c r="L512" s="254">
        <f t="shared" si="28"/>
        <v>900000</v>
      </c>
      <c r="M512" s="552"/>
    </row>
    <row r="513" spans="1:13" ht="45" x14ac:dyDescent="0.25">
      <c r="A513" s="128"/>
      <c r="B513" s="7">
        <v>24</v>
      </c>
      <c r="C513" s="538" t="s">
        <v>10478</v>
      </c>
      <c r="D513" s="529" t="s">
        <v>1219</v>
      </c>
      <c r="E513" s="7"/>
      <c r="F513" s="7" t="s">
        <v>10371</v>
      </c>
      <c r="G513" s="7"/>
      <c r="H513" s="561">
        <v>500000</v>
      </c>
      <c r="I513" s="124"/>
      <c r="J513" s="598">
        <f t="shared" si="27"/>
        <v>540901700</v>
      </c>
      <c r="K513" s="130"/>
      <c r="L513" s="254">
        <f t="shared" si="28"/>
        <v>500000</v>
      </c>
      <c r="M513" s="552"/>
    </row>
    <row r="514" spans="1:13" ht="45" x14ac:dyDescent="0.25">
      <c r="A514" s="128"/>
      <c r="B514" s="7">
        <v>24</v>
      </c>
      <c r="C514" s="538" t="s">
        <v>10479</v>
      </c>
      <c r="D514" s="529" t="s">
        <v>7000</v>
      </c>
      <c r="E514" s="7"/>
      <c r="F514" s="7" t="s">
        <v>10372</v>
      </c>
      <c r="G514" s="7"/>
      <c r="H514" s="561">
        <v>3000000</v>
      </c>
      <c r="I514" s="124"/>
      <c r="J514" s="598">
        <f t="shared" si="27"/>
        <v>543901700</v>
      </c>
      <c r="K514" s="130"/>
      <c r="L514" s="254">
        <f t="shared" si="28"/>
        <v>3000000</v>
      </c>
      <c r="M514" s="552"/>
    </row>
    <row r="515" spans="1:13" ht="45" x14ac:dyDescent="0.25">
      <c r="A515" s="128"/>
      <c r="B515" s="7">
        <v>24</v>
      </c>
      <c r="C515" s="538" t="s">
        <v>10480</v>
      </c>
      <c r="D515" s="529" t="s">
        <v>9287</v>
      </c>
      <c r="E515" s="7"/>
      <c r="F515" s="7" t="s">
        <v>10373</v>
      </c>
      <c r="G515" s="7"/>
      <c r="H515" s="561">
        <v>500000</v>
      </c>
      <c r="I515" s="124"/>
      <c r="J515" s="598">
        <f t="shared" si="27"/>
        <v>544401700</v>
      </c>
      <c r="K515" s="130"/>
      <c r="L515" s="254">
        <f t="shared" si="28"/>
        <v>500000</v>
      </c>
      <c r="M515" s="552"/>
    </row>
    <row r="516" spans="1:13" ht="45" x14ac:dyDescent="0.25">
      <c r="A516" s="128"/>
      <c r="B516" s="7">
        <v>24</v>
      </c>
      <c r="C516" s="538" t="s">
        <v>10481</v>
      </c>
      <c r="D516" s="529" t="s">
        <v>1219</v>
      </c>
      <c r="E516" s="7"/>
      <c r="F516" s="7" t="s">
        <v>10374</v>
      </c>
      <c r="G516" s="7"/>
      <c r="H516" s="561">
        <v>800000</v>
      </c>
      <c r="I516" s="124"/>
      <c r="J516" s="598">
        <f t="shared" si="27"/>
        <v>545201700</v>
      </c>
      <c r="K516" s="130"/>
      <c r="L516" s="254">
        <f t="shared" si="28"/>
        <v>800000</v>
      </c>
      <c r="M516" s="552"/>
    </row>
    <row r="517" spans="1:13" ht="30" x14ac:dyDescent="0.25">
      <c r="A517" s="128"/>
      <c r="B517" s="7">
        <v>24</v>
      </c>
      <c r="C517" s="538" t="s">
        <v>10482</v>
      </c>
      <c r="D517" s="529" t="s">
        <v>9287</v>
      </c>
      <c r="E517" s="7"/>
      <c r="F517" s="7" t="s">
        <v>10375</v>
      </c>
      <c r="G517" s="7"/>
      <c r="H517" s="561">
        <v>900000</v>
      </c>
      <c r="I517" s="124"/>
      <c r="J517" s="598">
        <f t="shared" si="27"/>
        <v>546101700</v>
      </c>
      <c r="K517" s="130"/>
      <c r="L517" s="254">
        <f t="shared" si="28"/>
        <v>900000</v>
      </c>
      <c r="M517" s="552"/>
    </row>
    <row r="518" spans="1:13" ht="45" x14ac:dyDescent="0.25">
      <c r="A518" s="128"/>
      <c r="B518" s="7">
        <v>24</v>
      </c>
      <c r="C518" s="538" t="s">
        <v>10483</v>
      </c>
      <c r="D518" s="529" t="s">
        <v>353</v>
      </c>
      <c r="E518" s="7"/>
      <c r="F518" s="7" t="s">
        <v>10376</v>
      </c>
      <c r="G518" s="7"/>
      <c r="H518" s="561">
        <v>900000</v>
      </c>
      <c r="I518" s="124"/>
      <c r="J518" s="598">
        <f t="shared" si="27"/>
        <v>547001700</v>
      </c>
      <c r="K518" s="130"/>
      <c r="L518" s="254">
        <f t="shared" si="28"/>
        <v>900000</v>
      </c>
      <c r="M518" s="552"/>
    </row>
    <row r="519" spans="1:13" ht="60" x14ac:dyDescent="0.25">
      <c r="A519" s="128"/>
      <c r="B519" s="7">
        <v>24</v>
      </c>
      <c r="C519" s="538" t="s">
        <v>10484</v>
      </c>
      <c r="D519" s="529" t="s">
        <v>9385</v>
      </c>
      <c r="E519" s="7"/>
      <c r="F519" s="7" t="s">
        <v>10377</v>
      </c>
      <c r="G519" s="7"/>
      <c r="H519" s="561">
        <v>2000000</v>
      </c>
      <c r="I519" s="124"/>
      <c r="J519" s="598">
        <f t="shared" si="27"/>
        <v>549001700</v>
      </c>
      <c r="K519" s="130"/>
      <c r="L519" s="254">
        <f t="shared" si="28"/>
        <v>2000000</v>
      </c>
      <c r="M519" s="552"/>
    </row>
    <row r="520" spans="1:13" ht="45" x14ac:dyDescent="0.25">
      <c r="A520" s="128"/>
      <c r="B520" s="7">
        <v>24</v>
      </c>
      <c r="C520" s="538" t="s">
        <v>10485</v>
      </c>
      <c r="D520" s="529" t="s">
        <v>9385</v>
      </c>
      <c r="E520" s="7"/>
      <c r="F520" s="7" t="s">
        <v>10378</v>
      </c>
      <c r="G520" s="7"/>
      <c r="H520" s="561">
        <v>600000</v>
      </c>
      <c r="I520" s="124"/>
      <c r="J520" s="598">
        <f t="shared" si="27"/>
        <v>549601700</v>
      </c>
      <c r="K520" s="130"/>
      <c r="L520" s="254">
        <f t="shared" si="28"/>
        <v>600000</v>
      </c>
      <c r="M520" s="552"/>
    </row>
    <row r="521" spans="1:13" ht="60" x14ac:dyDescent="0.25">
      <c r="A521" s="128"/>
      <c r="B521" s="7">
        <v>24</v>
      </c>
      <c r="C521" s="538" t="s">
        <v>10486</v>
      </c>
      <c r="D521" s="529" t="s">
        <v>1227</v>
      </c>
      <c r="E521" s="7"/>
      <c r="F521" s="7" t="s">
        <v>10379</v>
      </c>
      <c r="G521" s="7"/>
      <c r="H521" s="561">
        <v>600000</v>
      </c>
      <c r="I521" s="124"/>
      <c r="J521" s="598">
        <f t="shared" si="27"/>
        <v>550201700</v>
      </c>
      <c r="K521" s="130"/>
      <c r="L521" s="254">
        <f t="shared" si="28"/>
        <v>600000</v>
      </c>
      <c r="M521" s="552"/>
    </row>
    <row r="522" spans="1:13" ht="45" x14ac:dyDescent="0.25">
      <c r="A522" s="128"/>
      <c r="B522" s="7">
        <v>24</v>
      </c>
      <c r="C522" s="538" t="s">
        <v>10487</v>
      </c>
      <c r="D522" s="529" t="s">
        <v>9287</v>
      </c>
      <c r="E522" s="7"/>
      <c r="F522" s="7" t="s">
        <v>10380</v>
      </c>
      <c r="G522" s="7"/>
      <c r="H522" s="561">
        <v>550000</v>
      </c>
      <c r="I522" s="124"/>
      <c r="J522" s="598">
        <f t="shared" si="27"/>
        <v>550751700</v>
      </c>
      <c r="K522" s="130"/>
      <c r="L522" s="254">
        <f t="shared" si="28"/>
        <v>550000</v>
      </c>
      <c r="M522" s="552"/>
    </row>
    <row r="523" spans="1:13" ht="45" x14ac:dyDescent="0.25">
      <c r="A523" s="128"/>
      <c r="B523" s="7">
        <v>24</v>
      </c>
      <c r="C523" s="538" t="s">
        <v>10488</v>
      </c>
      <c r="D523" s="529" t="s">
        <v>353</v>
      </c>
      <c r="E523" s="7"/>
      <c r="F523" s="7" t="s">
        <v>10381</v>
      </c>
      <c r="G523" s="7"/>
      <c r="H523" s="561">
        <v>1000000</v>
      </c>
      <c r="I523" s="124"/>
      <c r="J523" s="598">
        <f t="shared" si="27"/>
        <v>551751700</v>
      </c>
      <c r="K523" s="130"/>
      <c r="L523" s="254">
        <f t="shared" si="28"/>
        <v>1000000</v>
      </c>
      <c r="M523" s="552"/>
    </row>
    <row r="524" spans="1:13" ht="45" x14ac:dyDescent="0.25">
      <c r="A524" s="128"/>
      <c r="B524" s="7">
        <v>25</v>
      </c>
      <c r="C524" s="538" t="s">
        <v>10489</v>
      </c>
      <c r="D524" s="529" t="s">
        <v>5931</v>
      </c>
      <c r="E524" s="7"/>
      <c r="F524" s="7" t="s">
        <v>10382</v>
      </c>
      <c r="G524" s="7"/>
      <c r="H524" s="597">
        <v>655000</v>
      </c>
      <c r="I524" s="124"/>
      <c r="J524" s="598">
        <f t="shared" si="27"/>
        <v>552406700</v>
      </c>
      <c r="K524" s="130"/>
      <c r="L524" s="254">
        <f t="shared" si="28"/>
        <v>655000</v>
      </c>
      <c r="M524" s="552"/>
    </row>
    <row r="525" spans="1:13" ht="30" x14ac:dyDescent="0.25">
      <c r="A525" s="128"/>
      <c r="B525" s="7">
        <v>25</v>
      </c>
      <c r="C525" s="502" t="s">
        <v>10521</v>
      </c>
      <c r="D525" s="529" t="s">
        <v>1251</v>
      </c>
      <c r="E525" s="7"/>
      <c r="F525" s="7" t="s">
        <v>10383</v>
      </c>
      <c r="G525" s="7"/>
      <c r="H525" s="597">
        <v>800000</v>
      </c>
      <c r="I525" s="124"/>
      <c r="J525" s="598">
        <f t="shared" si="27"/>
        <v>553206700</v>
      </c>
      <c r="K525" s="130"/>
      <c r="L525" s="254">
        <f t="shared" si="28"/>
        <v>800000</v>
      </c>
      <c r="M525" s="552"/>
    </row>
    <row r="526" spans="1:13" ht="45" x14ac:dyDescent="0.25">
      <c r="A526" s="128"/>
      <c r="B526" s="7">
        <v>25</v>
      </c>
      <c r="C526" s="502" t="s">
        <v>10522</v>
      </c>
      <c r="D526" s="529" t="s">
        <v>6082</v>
      </c>
      <c r="E526" s="7"/>
      <c r="F526" s="7" t="s">
        <v>10384</v>
      </c>
      <c r="G526" s="7"/>
      <c r="H526" s="597">
        <v>950000</v>
      </c>
      <c r="I526" s="124"/>
      <c r="J526" s="598">
        <f t="shared" si="27"/>
        <v>554156700</v>
      </c>
      <c r="K526" s="130"/>
      <c r="L526" s="254">
        <f t="shared" si="28"/>
        <v>950000</v>
      </c>
      <c r="M526" s="552"/>
    </row>
    <row r="527" spans="1:13" ht="60" x14ac:dyDescent="0.25">
      <c r="A527" s="128"/>
      <c r="B527" s="7">
        <v>25</v>
      </c>
      <c r="C527" s="502" t="s">
        <v>10523</v>
      </c>
      <c r="D527" s="529" t="s">
        <v>6082</v>
      </c>
      <c r="E527" s="7"/>
      <c r="F527" s="7" t="s">
        <v>10385</v>
      </c>
      <c r="G527" s="7"/>
      <c r="H527" s="597">
        <v>750000</v>
      </c>
      <c r="I527" s="124"/>
      <c r="J527" s="598">
        <f t="shared" si="27"/>
        <v>554906700</v>
      </c>
      <c r="K527" s="130"/>
      <c r="L527" s="254">
        <f t="shared" si="28"/>
        <v>750000</v>
      </c>
      <c r="M527" s="552"/>
    </row>
    <row r="528" spans="1:13" ht="30" x14ac:dyDescent="0.25">
      <c r="A528" s="128"/>
      <c r="B528" s="7">
        <v>25</v>
      </c>
      <c r="C528" s="502" t="s">
        <v>10524</v>
      </c>
      <c r="D528" s="529" t="s">
        <v>1244</v>
      </c>
      <c r="E528" s="7"/>
      <c r="F528" s="7" t="s">
        <v>10386</v>
      </c>
      <c r="G528" s="7"/>
      <c r="H528" s="597">
        <v>800000</v>
      </c>
      <c r="I528" s="124"/>
      <c r="J528" s="598">
        <f t="shared" si="27"/>
        <v>555706700</v>
      </c>
      <c r="K528" s="130"/>
      <c r="L528" s="254">
        <f t="shared" si="28"/>
        <v>800000</v>
      </c>
      <c r="M528" s="552"/>
    </row>
    <row r="529" spans="1:13" ht="45" x14ac:dyDescent="0.25">
      <c r="A529" s="128"/>
      <c r="B529" s="7">
        <v>25</v>
      </c>
      <c r="C529" s="502" t="s">
        <v>10525</v>
      </c>
      <c r="D529" s="529" t="s">
        <v>9287</v>
      </c>
      <c r="E529" s="7"/>
      <c r="F529" s="7" t="s">
        <v>10387</v>
      </c>
      <c r="G529" s="7"/>
      <c r="H529" s="597">
        <v>700000</v>
      </c>
      <c r="I529" s="124"/>
      <c r="J529" s="598">
        <f t="shared" si="27"/>
        <v>556406700</v>
      </c>
      <c r="K529" s="130"/>
      <c r="L529" s="254">
        <f t="shared" si="28"/>
        <v>700000</v>
      </c>
      <c r="M529" s="552"/>
    </row>
    <row r="530" spans="1:13" ht="45" x14ac:dyDescent="0.25">
      <c r="A530" s="128"/>
      <c r="B530" s="7">
        <v>25</v>
      </c>
      <c r="C530" s="502" t="s">
        <v>10526</v>
      </c>
      <c r="D530" s="529" t="s">
        <v>1385</v>
      </c>
      <c r="E530" s="7"/>
      <c r="F530" s="7" t="s">
        <v>10490</v>
      </c>
      <c r="G530" s="7"/>
      <c r="H530" s="597">
        <v>800000</v>
      </c>
      <c r="I530" s="124"/>
      <c r="J530" s="598">
        <f t="shared" si="27"/>
        <v>557206700</v>
      </c>
      <c r="K530" s="130"/>
      <c r="L530" s="254">
        <f t="shared" si="28"/>
        <v>800000</v>
      </c>
      <c r="M530" s="552"/>
    </row>
    <row r="531" spans="1:13" ht="45" x14ac:dyDescent="0.25">
      <c r="A531" s="128"/>
      <c r="B531" s="7">
        <v>25</v>
      </c>
      <c r="C531" s="502" t="s">
        <v>10527</v>
      </c>
      <c r="D531" s="529" t="s">
        <v>1385</v>
      </c>
      <c r="E531" s="7"/>
      <c r="F531" s="7" t="s">
        <v>10491</v>
      </c>
      <c r="G531" s="7"/>
      <c r="H531" s="597">
        <v>950000</v>
      </c>
      <c r="I531" s="124"/>
      <c r="J531" s="598">
        <f t="shared" si="27"/>
        <v>558156700</v>
      </c>
      <c r="K531" s="130"/>
      <c r="L531" s="254">
        <f t="shared" si="28"/>
        <v>950000</v>
      </c>
      <c r="M531" s="552"/>
    </row>
    <row r="532" spans="1:13" ht="45" x14ac:dyDescent="0.25">
      <c r="A532" s="128"/>
      <c r="B532" s="7">
        <v>25</v>
      </c>
      <c r="C532" s="502" t="s">
        <v>10528</v>
      </c>
      <c r="D532" s="529" t="s">
        <v>4490</v>
      </c>
      <c r="E532" s="7"/>
      <c r="F532" s="7" t="s">
        <v>10492</v>
      </c>
      <c r="G532" s="7"/>
      <c r="H532" s="597">
        <v>950000</v>
      </c>
      <c r="I532" s="124"/>
      <c r="J532" s="598">
        <f t="shared" si="27"/>
        <v>559106700</v>
      </c>
      <c r="K532" s="130"/>
      <c r="L532" s="254">
        <f t="shared" si="28"/>
        <v>950000</v>
      </c>
      <c r="M532" s="552"/>
    </row>
    <row r="533" spans="1:13" ht="45" x14ac:dyDescent="0.25">
      <c r="A533" s="128"/>
      <c r="B533" s="7">
        <v>25</v>
      </c>
      <c r="C533" s="502" t="s">
        <v>10529</v>
      </c>
      <c r="D533" s="529" t="s">
        <v>1244</v>
      </c>
      <c r="E533" s="7"/>
      <c r="F533" s="7" t="s">
        <v>10493</v>
      </c>
      <c r="G533" s="7"/>
      <c r="H533" s="597">
        <v>950000</v>
      </c>
      <c r="I533" s="124"/>
      <c r="J533" s="598">
        <f t="shared" si="27"/>
        <v>560056700</v>
      </c>
      <c r="K533" s="130"/>
      <c r="L533" s="254">
        <f t="shared" si="28"/>
        <v>950000</v>
      </c>
      <c r="M533" s="552"/>
    </row>
    <row r="534" spans="1:13" ht="30" x14ac:dyDescent="0.25">
      <c r="A534" s="128"/>
      <c r="B534" s="7">
        <v>25</v>
      </c>
      <c r="C534" s="502" t="s">
        <v>10530</v>
      </c>
      <c r="D534" s="529" t="s">
        <v>1244</v>
      </c>
      <c r="E534" s="7"/>
      <c r="F534" s="7" t="s">
        <v>10494</v>
      </c>
      <c r="G534" s="7"/>
      <c r="H534" s="597">
        <v>950000</v>
      </c>
      <c r="I534" s="124"/>
      <c r="J534" s="598">
        <f t="shared" si="27"/>
        <v>561006700</v>
      </c>
      <c r="K534" s="130"/>
      <c r="L534" s="254">
        <f t="shared" si="28"/>
        <v>950000</v>
      </c>
      <c r="M534" s="552"/>
    </row>
    <row r="535" spans="1:13" ht="60" x14ac:dyDescent="0.25">
      <c r="A535" s="128"/>
      <c r="B535" s="7">
        <v>25</v>
      </c>
      <c r="C535" s="502" t="s">
        <v>10531</v>
      </c>
      <c r="D535" s="529" t="s">
        <v>5931</v>
      </c>
      <c r="E535" s="7"/>
      <c r="F535" s="7" t="s">
        <v>10495</v>
      </c>
      <c r="G535" s="7"/>
      <c r="H535" s="597">
        <v>1650000</v>
      </c>
      <c r="I535" s="124"/>
      <c r="J535" s="598">
        <f t="shared" si="27"/>
        <v>562656700</v>
      </c>
      <c r="K535" s="130"/>
      <c r="L535" s="254">
        <f t="shared" si="28"/>
        <v>1650000</v>
      </c>
      <c r="M535" s="552"/>
    </row>
    <row r="536" spans="1:13" ht="45" x14ac:dyDescent="0.25">
      <c r="A536" s="128"/>
      <c r="B536" s="7">
        <v>25</v>
      </c>
      <c r="C536" s="502" t="s">
        <v>10532</v>
      </c>
      <c r="D536" s="529" t="s">
        <v>5931</v>
      </c>
      <c r="E536" s="7"/>
      <c r="F536" s="7" t="s">
        <v>10496</v>
      </c>
      <c r="G536" s="7"/>
      <c r="H536" s="597">
        <v>800000</v>
      </c>
      <c r="I536" s="124"/>
      <c r="J536" s="598">
        <f t="shared" si="27"/>
        <v>563456700</v>
      </c>
      <c r="K536" s="130"/>
      <c r="L536" s="254">
        <f t="shared" si="28"/>
        <v>800000</v>
      </c>
      <c r="M536" s="552"/>
    </row>
    <row r="537" spans="1:13" ht="45" x14ac:dyDescent="0.25">
      <c r="A537" s="128"/>
      <c r="B537" s="7">
        <v>25</v>
      </c>
      <c r="C537" s="502" t="s">
        <v>10533</v>
      </c>
      <c r="D537" s="529" t="s">
        <v>1433</v>
      </c>
      <c r="E537" s="7"/>
      <c r="F537" s="7" t="s">
        <v>10497</v>
      </c>
      <c r="G537" s="7"/>
      <c r="H537" s="597">
        <v>875000</v>
      </c>
      <c r="I537" s="124"/>
      <c r="J537" s="598">
        <f t="shared" si="27"/>
        <v>564331700</v>
      </c>
      <c r="K537" s="130"/>
      <c r="L537" s="254">
        <f t="shared" si="28"/>
        <v>875000</v>
      </c>
      <c r="M537" s="552"/>
    </row>
    <row r="538" spans="1:13" ht="45" x14ac:dyDescent="0.25">
      <c r="A538" s="128"/>
      <c r="B538" s="7">
        <v>25</v>
      </c>
      <c r="C538" s="502" t="s">
        <v>10534</v>
      </c>
      <c r="D538" s="529" t="s">
        <v>5931</v>
      </c>
      <c r="E538" s="7"/>
      <c r="F538" s="7" t="s">
        <v>10498</v>
      </c>
      <c r="G538" s="7"/>
      <c r="H538" s="597">
        <v>900000</v>
      </c>
      <c r="I538" s="124"/>
      <c r="J538" s="598">
        <f t="shared" si="27"/>
        <v>565231700</v>
      </c>
      <c r="K538" s="130"/>
      <c r="L538" s="254">
        <f t="shared" si="28"/>
        <v>900000</v>
      </c>
      <c r="M538" s="552"/>
    </row>
    <row r="539" spans="1:13" ht="45" x14ac:dyDescent="0.25">
      <c r="A539" s="128"/>
      <c r="B539" s="7">
        <v>25</v>
      </c>
      <c r="C539" s="502" t="s">
        <v>10535</v>
      </c>
      <c r="D539" s="529" t="s">
        <v>5931</v>
      </c>
      <c r="E539" s="7"/>
      <c r="F539" s="7" t="s">
        <v>10499</v>
      </c>
      <c r="G539" s="7"/>
      <c r="H539" s="597">
        <v>800000</v>
      </c>
      <c r="I539" s="124"/>
      <c r="J539" s="598">
        <f t="shared" si="27"/>
        <v>566031700</v>
      </c>
      <c r="K539" s="130"/>
      <c r="L539" s="254">
        <f t="shared" si="28"/>
        <v>800000</v>
      </c>
      <c r="M539" s="552"/>
    </row>
    <row r="540" spans="1:13" ht="45" x14ac:dyDescent="0.25">
      <c r="A540" s="128"/>
      <c r="B540" s="7">
        <v>25</v>
      </c>
      <c r="C540" s="502" t="s">
        <v>10536</v>
      </c>
      <c r="D540" s="529" t="s">
        <v>4490</v>
      </c>
      <c r="E540" s="7"/>
      <c r="F540" s="7" t="s">
        <v>10500</v>
      </c>
      <c r="G540" s="7"/>
      <c r="H540" s="597">
        <v>950000</v>
      </c>
      <c r="I540" s="124"/>
      <c r="J540" s="598">
        <f t="shared" si="27"/>
        <v>566981700</v>
      </c>
      <c r="K540" s="130"/>
      <c r="L540" s="254">
        <f t="shared" si="28"/>
        <v>950000</v>
      </c>
      <c r="M540" s="552"/>
    </row>
    <row r="541" spans="1:13" ht="45" x14ac:dyDescent="0.25">
      <c r="A541" s="128"/>
      <c r="B541" s="7">
        <v>25</v>
      </c>
      <c r="C541" s="502" t="s">
        <v>10537</v>
      </c>
      <c r="D541" s="529" t="s">
        <v>4490</v>
      </c>
      <c r="E541" s="7"/>
      <c r="F541" s="7" t="s">
        <v>10501</v>
      </c>
      <c r="G541" s="7"/>
      <c r="H541" s="597">
        <v>850000</v>
      </c>
      <c r="I541" s="124"/>
      <c r="J541" s="598">
        <f t="shared" si="27"/>
        <v>567831700</v>
      </c>
      <c r="K541" s="130"/>
      <c r="L541" s="254">
        <f t="shared" si="28"/>
        <v>850000</v>
      </c>
      <c r="M541" s="552"/>
    </row>
    <row r="542" spans="1:13" ht="45" x14ac:dyDescent="0.25">
      <c r="A542" s="128"/>
      <c r="B542" s="7">
        <v>25</v>
      </c>
      <c r="C542" s="502" t="s">
        <v>10538</v>
      </c>
      <c r="D542" s="529" t="s">
        <v>10573</v>
      </c>
      <c r="E542" s="7"/>
      <c r="F542" s="7" t="s">
        <v>10502</v>
      </c>
      <c r="G542" s="7"/>
      <c r="H542" s="597">
        <v>1000000</v>
      </c>
      <c r="I542" s="124"/>
      <c r="J542" s="598">
        <f t="shared" si="27"/>
        <v>568831700</v>
      </c>
      <c r="K542" s="130"/>
      <c r="L542" s="254">
        <f t="shared" si="28"/>
        <v>1000000</v>
      </c>
      <c r="M542" s="552"/>
    </row>
    <row r="543" spans="1:13" ht="45" x14ac:dyDescent="0.25">
      <c r="A543" s="128"/>
      <c r="B543" s="7">
        <v>25</v>
      </c>
      <c r="C543" s="502" t="s">
        <v>10539</v>
      </c>
      <c r="D543" s="529" t="s">
        <v>6084</v>
      </c>
      <c r="E543" s="7"/>
      <c r="F543" s="7" t="s">
        <v>10503</v>
      </c>
      <c r="G543" s="7"/>
      <c r="H543" s="597">
        <v>1020000</v>
      </c>
      <c r="I543" s="124"/>
      <c r="J543" s="598">
        <f t="shared" si="27"/>
        <v>569851700</v>
      </c>
      <c r="K543" s="130"/>
      <c r="L543" s="254">
        <f t="shared" si="28"/>
        <v>1020000</v>
      </c>
      <c r="M543" s="552"/>
    </row>
    <row r="544" spans="1:13" ht="30" x14ac:dyDescent="0.25">
      <c r="A544" s="128"/>
      <c r="B544" s="7">
        <v>25</v>
      </c>
      <c r="C544" s="502" t="s">
        <v>10540</v>
      </c>
      <c r="D544" s="529" t="s">
        <v>1594</v>
      </c>
      <c r="E544" s="7"/>
      <c r="F544" s="7" t="s">
        <v>10504</v>
      </c>
      <c r="G544" s="7"/>
      <c r="H544" s="597">
        <v>850000</v>
      </c>
      <c r="I544" s="124"/>
      <c r="J544" s="598">
        <f t="shared" si="27"/>
        <v>570701700</v>
      </c>
      <c r="K544" s="130"/>
      <c r="L544" s="254">
        <f t="shared" si="28"/>
        <v>850000</v>
      </c>
      <c r="M544" s="552"/>
    </row>
    <row r="545" spans="1:13" ht="45" x14ac:dyDescent="0.25">
      <c r="A545" s="128"/>
      <c r="B545" s="7">
        <v>25</v>
      </c>
      <c r="C545" s="502" t="s">
        <v>10541</v>
      </c>
      <c r="D545" s="529" t="s">
        <v>1244</v>
      </c>
      <c r="E545" s="7"/>
      <c r="F545" s="7" t="s">
        <v>10505</v>
      </c>
      <c r="G545" s="7"/>
      <c r="H545" s="597">
        <v>800000</v>
      </c>
      <c r="I545" s="124"/>
      <c r="J545" s="598">
        <f t="shared" si="27"/>
        <v>571501700</v>
      </c>
      <c r="K545" s="130"/>
      <c r="L545" s="254">
        <f t="shared" si="28"/>
        <v>800000</v>
      </c>
      <c r="M545" s="552"/>
    </row>
    <row r="546" spans="1:13" ht="45" x14ac:dyDescent="0.25">
      <c r="A546" s="128"/>
      <c r="B546" s="7">
        <v>25</v>
      </c>
      <c r="C546" s="502" t="s">
        <v>10542</v>
      </c>
      <c r="D546" s="529" t="s">
        <v>5931</v>
      </c>
      <c r="E546" s="7"/>
      <c r="F546" s="7" t="s">
        <v>10506</v>
      </c>
      <c r="G546" s="7"/>
      <c r="H546" s="597">
        <v>800000</v>
      </c>
      <c r="I546" s="124"/>
      <c r="J546" s="598">
        <f t="shared" si="27"/>
        <v>572301700</v>
      </c>
      <c r="K546" s="130"/>
      <c r="L546" s="254">
        <f t="shared" si="28"/>
        <v>800000</v>
      </c>
      <c r="M546" s="552"/>
    </row>
    <row r="547" spans="1:13" ht="45" x14ac:dyDescent="0.25">
      <c r="A547" s="128"/>
      <c r="B547" s="7">
        <v>25</v>
      </c>
      <c r="C547" s="502" t="s">
        <v>10543</v>
      </c>
      <c r="D547" s="529" t="s">
        <v>1244</v>
      </c>
      <c r="E547" s="7"/>
      <c r="F547" s="7" t="s">
        <v>10507</v>
      </c>
      <c r="G547" s="7"/>
      <c r="H547" s="597">
        <v>850000</v>
      </c>
      <c r="I547" s="124"/>
      <c r="J547" s="598">
        <f t="shared" si="27"/>
        <v>573151700</v>
      </c>
      <c r="K547" s="130"/>
      <c r="L547" s="254">
        <f t="shared" si="28"/>
        <v>850000</v>
      </c>
      <c r="M547" s="552"/>
    </row>
    <row r="548" spans="1:13" ht="60" x14ac:dyDescent="0.25">
      <c r="A548" s="128"/>
      <c r="B548" s="7">
        <v>25</v>
      </c>
      <c r="C548" s="502" t="s">
        <v>10544</v>
      </c>
      <c r="D548" s="529" t="s">
        <v>1385</v>
      </c>
      <c r="E548" s="7"/>
      <c r="F548" s="7" t="s">
        <v>10508</v>
      </c>
      <c r="G548" s="7"/>
      <c r="H548" s="597">
        <v>2000000</v>
      </c>
      <c r="I548" s="124"/>
      <c r="J548" s="598">
        <f t="shared" si="27"/>
        <v>575151700</v>
      </c>
      <c r="K548" s="130"/>
      <c r="L548" s="254">
        <f t="shared" si="28"/>
        <v>2000000</v>
      </c>
      <c r="M548" s="552"/>
    </row>
    <row r="549" spans="1:13" ht="25.5" x14ac:dyDescent="0.25">
      <c r="A549" s="128"/>
      <c r="B549" s="7">
        <v>25</v>
      </c>
      <c r="C549" s="512" t="s">
        <v>10643</v>
      </c>
      <c r="D549" s="529" t="s">
        <v>7000</v>
      </c>
      <c r="E549" s="7"/>
      <c r="F549" s="7" t="s">
        <v>10509</v>
      </c>
      <c r="G549" s="7"/>
      <c r="H549" s="561">
        <v>3000000</v>
      </c>
      <c r="I549" s="124"/>
      <c r="J549" s="598">
        <f t="shared" si="27"/>
        <v>578151700</v>
      </c>
      <c r="K549" s="130"/>
      <c r="L549" s="254">
        <f t="shared" si="28"/>
        <v>3000000</v>
      </c>
      <c r="M549" s="552"/>
    </row>
    <row r="550" spans="1:13" ht="25.5" x14ac:dyDescent="0.25">
      <c r="A550" s="128"/>
      <c r="B550" s="7">
        <v>25</v>
      </c>
      <c r="C550" s="361" t="s">
        <v>10644</v>
      </c>
      <c r="D550" s="529" t="s">
        <v>1385</v>
      </c>
      <c r="E550" s="7"/>
      <c r="F550" s="7" t="s">
        <v>10510</v>
      </c>
      <c r="G550" s="7"/>
      <c r="H550" s="597">
        <v>950000</v>
      </c>
      <c r="I550" s="124"/>
      <c r="J550" s="598">
        <f t="shared" si="27"/>
        <v>579101700</v>
      </c>
      <c r="K550" s="130"/>
      <c r="L550" s="254">
        <f t="shared" si="28"/>
        <v>950000</v>
      </c>
      <c r="M550" s="552"/>
    </row>
    <row r="551" spans="1:13" ht="45" x14ac:dyDescent="0.25">
      <c r="A551" s="128"/>
      <c r="B551" s="7">
        <v>25</v>
      </c>
      <c r="C551" s="502" t="s">
        <v>10554</v>
      </c>
      <c r="D551" s="529" t="s">
        <v>5931</v>
      </c>
      <c r="E551" s="7"/>
      <c r="F551" s="7" t="s">
        <v>10511</v>
      </c>
      <c r="G551" s="7"/>
      <c r="H551" s="597">
        <v>500000</v>
      </c>
      <c r="I551" s="124"/>
      <c r="J551" s="598">
        <f t="shared" ref="J551:J569" si="29">J550+H551</f>
        <v>579601700</v>
      </c>
      <c r="K551" s="130"/>
      <c r="L551" s="254">
        <f t="shared" si="28"/>
        <v>500000</v>
      </c>
      <c r="M551" s="552"/>
    </row>
    <row r="552" spans="1:13" ht="75" x14ac:dyDescent="0.25">
      <c r="A552" s="128"/>
      <c r="B552" s="7">
        <v>25</v>
      </c>
      <c r="C552" s="502" t="s">
        <v>10555</v>
      </c>
      <c r="D552" s="529" t="s">
        <v>9287</v>
      </c>
      <c r="E552" s="7"/>
      <c r="F552" s="7" t="s">
        <v>10512</v>
      </c>
      <c r="G552" s="7"/>
      <c r="H552" s="597">
        <v>4500000</v>
      </c>
      <c r="I552" s="124"/>
      <c r="J552" s="598">
        <f t="shared" si="29"/>
        <v>584101700</v>
      </c>
      <c r="K552" s="130"/>
      <c r="L552" s="254">
        <f t="shared" ref="L552:L569" si="30">+H552</f>
        <v>4500000</v>
      </c>
      <c r="M552" s="552"/>
    </row>
    <row r="553" spans="1:13" ht="30" x14ac:dyDescent="0.25">
      <c r="A553" s="128"/>
      <c r="B553" s="7">
        <v>25</v>
      </c>
      <c r="C553" s="502" t="s">
        <v>10556</v>
      </c>
      <c r="D553" s="529" t="s">
        <v>6084</v>
      </c>
      <c r="E553" s="7"/>
      <c r="F553" s="7" t="s">
        <v>10513</v>
      </c>
      <c r="G553" s="7"/>
      <c r="H553" s="597">
        <v>585000</v>
      </c>
      <c r="I553" s="124"/>
      <c r="J553" s="598">
        <f t="shared" si="29"/>
        <v>584686700</v>
      </c>
      <c r="K553" s="130"/>
      <c r="L553" s="254">
        <f t="shared" si="30"/>
        <v>585000</v>
      </c>
      <c r="M553" s="552"/>
    </row>
    <row r="554" spans="1:13" ht="60" x14ac:dyDescent="0.25">
      <c r="A554" s="128"/>
      <c r="B554" s="7">
        <v>25</v>
      </c>
      <c r="C554" s="502" t="s">
        <v>10557</v>
      </c>
      <c r="D554" s="529" t="s">
        <v>6082</v>
      </c>
      <c r="E554" s="7"/>
      <c r="F554" s="7" t="s">
        <v>10514</v>
      </c>
      <c r="G554" s="7"/>
      <c r="H554" s="597">
        <v>7200000</v>
      </c>
      <c r="I554" s="124"/>
      <c r="J554" s="598">
        <f t="shared" si="29"/>
        <v>591886700</v>
      </c>
      <c r="K554" s="130"/>
      <c r="L554" s="254">
        <f t="shared" si="30"/>
        <v>7200000</v>
      </c>
      <c r="M554" s="552"/>
    </row>
    <row r="555" spans="1:13" ht="45" x14ac:dyDescent="0.25">
      <c r="A555" s="128"/>
      <c r="B555" s="7">
        <v>25</v>
      </c>
      <c r="C555" s="502" t="s">
        <v>10558</v>
      </c>
      <c r="D555" s="529" t="s">
        <v>6084</v>
      </c>
      <c r="E555" s="7"/>
      <c r="F555" s="7" t="s">
        <v>10515</v>
      </c>
      <c r="G555" s="7"/>
      <c r="H555" s="597">
        <v>2700000</v>
      </c>
      <c r="I555" s="124"/>
      <c r="J555" s="598">
        <f t="shared" si="29"/>
        <v>594586700</v>
      </c>
      <c r="K555" s="130"/>
      <c r="L555" s="254">
        <f t="shared" si="30"/>
        <v>2700000</v>
      </c>
      <c r="M555" s="552"/>
    </row>
    <row r="556" spans="1:13" ht="45" x14ac:dyDescent="0.25">
      <c r="A556" s="128"/>
      <c r="B556" s="7">
        <v>25</v>
      </c>
      <c r="C556" s="502" t="s">
        <v>10559</v>
      </c>
      <c r="D556" s="529" t="s">
        <v>6084</v>
      </c>
      <c r="E556" s="7"/>
      <c r="F556" s="7" t="s">
        <v>10516</v>
      </c>
      <c r="G556" s="7"/>
      <c r="H556" s="597">
        <v>950000</v>
      </c>
      <c r="I556" s="124"/>
      <c r="J556" s="598">
        <f t="shared" si="29"/>
        <v>595536700</v>
      </c>
      <c r="K556" s="130"/>
      <c r="L556" s="254">
        <f t="shared" si="30"/>
        <v>950000</v>
      </c>
      <c r="M556" s="552"/>
    </row>
    <row r="557" spans="1:13" ht="45" x14ac:dyDescent="0.25">
      <c r="A557" s="128"/>
      <c r="B557" s="7">
        <v>25</v>
      </c>
      <c r="C557" s="502" t="s">
        <v>10560</v>
      </c>
      <c r="D557" s="529" t="s">
        <v>4490</v>
      </c>
      <c r="E557" s="7"/>
      <c r="F557" s="7" t="s">
        <v>10517</v>
      </c>
      <c r="G557" s="7"/>
      <c r="H557" s="597">
        <v>1000000</v>
      </c>
      <c r="I557" s="124"/>
      <c r="J557" s="598">
        <f t="shared" si="29"/>
        <v>596536700</v>
      </c>
      <c r="K557" s="130"/>
      <c r="L557" s="254">
        <f t="shared" si="30"/>
        <v>1000000</v>
      </c>
      <c r="M557" s="552"/>
    </row>
    <row r="558" spans="1:13" ht="45" x14ac:dyDescent="0.25">
      <c r="A558" s="128"/>
      <c r="B558" s="7">
        <v>25</v>
      </c>
      <c r="C558" s="502" t="s">
        <v>10561</v>
      </c>
      <c r="D558" s="529" t="s">
        <v>6082</v>
      </c>
      <c r="E558" s="7"/>
      <c r="F558" s="7" t="s">
        <v>10518</v>
      </c>
      <c r="G558" s="7"/>
      <c r="H558" s="597">
        <v>900000</v>
      </c>
      <c r="I558" s="124"/>
      <c r="J558" s="598">
        <f t="shared" si="29"/>
        <v>597436700</v>
      </c>
      <c r="K558" s="130"/>
      <c r="L558" s="254">
        <f t="shared" si="30"/>
        <v>900000</v>
      </c>
      <c r="M558" s="552"/>
    </row>
    <row r="559" spans="1:13" ht="45" x14ac:dyDescent="0.25">
      <c r="A559" s="128"/>
      <c r="B559" s="7">
        <v>25</v>
      </c>
      <c r="C559" s="502" t="s">
        <v>10562</v>
      </c>
      <c r="D559" s="529" t="s">
        <v>7000</v>
      </c>
      <c r="E559" s="7"/>
      <c r="F559" s="7" t="s">
        <v>10519</v>
      </c>
      <c r="G559" s="7"/>
      <c r="H559" s="597">
        <v>1000000</v>
      </c>
      <c r="I559" s="124"/>
      <c r="J559" s="598">
        <f t="shared" si="29"/>
        <v>598436700</v>
      </c>
      <c r="K559" s="130"/>
      <c r="L559" s="254">
        <f t="shared" si="30"/>
        <v>1000000</v>
      </c>
      <c r="M559" s="552"/>
    </row>
    <row r="560" spans="1:13" ht="30" x14ac:dyDescent="0.25">
      <c r="A560" s="128"/>
      <c r="B560" s="7">
        <v>25</v>
      </c>
      <c r="C560" s="502" t="s">
        <v>10563</v>
      </c>
      <c r="D560" s="529" t="s">
        <v>6084</v>
      </c>
      <c r="E560" s="7"/>
      <c r="F560" s="7" t="s">
        <v>10520</v>
      </c>
      <c r="G560" s="7"/>
      <c r="H560" s="597">
        <v>900000</v>
      </c>
      <c r="I560" s="124"/>
      <c r="J560" s="598">
        <f t="shared" si="29"/>
        <v>599336700</v>
      </c>
      <c r="K560" s="130"/>
      <c r="L560" s="254">
        <f t="shared" si="30"/>
        <v>900000</v>
      </c>
      <c r="M560" s="552"/>
    </row>
    <row r="561" spans="1:13" ht="45" x14ac:dyDescent="0.25">
      <c r="A561" s="128"/>
      <c r="B561" s="7">
        <v>25</v>
      </c>
      <c r="C561" s="502" t="s">
        <v>10564</v>
      </c>
      <c r="D561" s="529" t="s">
        <v>5931</v>
      </c>
      <c r="E561" s="7"/>
      <c r="F561" s="7" t="s">
        <v>10545</v>
      </c>
      <c r="G561" s="7"/>
      <c r="H561" s="597">
        <v>400000</v>
      </c>
      <c r="I561" s="124"/>
      <c r="J561" s="598">
        <f t="shared" si="29"/>
        <v>599736700</v>
      </c>
      <c r="K561" s="130"/>
      <c r="L561" s="254">
        <f t="shared" si="30"/>
        <v>400000</v>
      </c>
      <c r="M561" s="552"/>
    </row>
    <row r="562" spans="1:13" ht="30" x14ac:dyDescent="0.25">
      <c r="A562" s="128"/>
      <c r="B562" s="7">
        <v>25</v>
      </c>
      <c r="C562" s="502" t="s">
        <v>10565</v>
      </c>
      <c r="D562" s="529" t="s">
        <v>5931</v>
      </c>
      <c r="E562" s="7"/>
      <c r="F562" s="7" t="s">
        <v>10546</v>
      </c>
      <c r="G562" s="7"/>
      <c r="H562" s="597">
        <v>950000</v>
      </c>
      <c r="I562" s="124"/>
      <c r="J562" s="598">
        <f t="shared" si="29"/>
        <v>600686700</v>
      </c>
      <c r="K562" s="130"/>
      <c r="L562" s="254">
        <f t="shared" si="30"/>
        <v>950000</v>
      </c>
      <c r="M562" s="552"/>
    </row>
    <row r="563" spans="1:13" ht="45" x14ac:dyDescent="0.25">
      <c r="A563" s="128"/>
      <c r="B563" s="7">
        <v>25</v>
      </c>
      <c r="C563" s="502" t="s">
        <v>10566</v>
      </c>
      <c r="D563" s="529" t="s">
        <v>6084</v>
      </c>
      <c r="E563" s="7"/>
      <c r="F563" s="7" t="s">
        <v>10547</v>
      </c>
      <c r="G563" s="7"/>
      <c r="H563" s="597">
        <v>950000</v>
      </c>
      <c r="I563" s="124"/>
      <c r="J563" s="598">
        <f t="shared" si="29"/>
        <v>601636700</v>
      </c>
      <c r="K563" s="130"/>
      <c r="L563" s="254">
        <f t="shared" si="30"/>
        <v>950000</v>
      </c>
      <c r="M563" s="552"/>
    </row>
    <row r="564" spans="1:13" ht="45" x14ac:dyDescent="0.25">
      <c r="A564" s="128"/>
      <c r="B564" s="7">
        <v>25</v>
      </c>
      <c r="C564" s="502" t="s">
        <v>10567</v>
      </c>
      <c r="D564" s="529" t="s">
        <v>1227</v>
      </c>
      <c r="E564" s="7"/>
      <c r="F564" s="7" t="s">
        <v>10548</v>
      </c>
      <c r="G564" s="7"/>
      <c r="H564" s="597">
        <v>900000</v>
      </c>
      <c r="I564" s="124"/>
      <c r="J564" s="598">
        <f t="shared" si="29"/>
        <v>602536700</v>
      </c>
      <c r="K564" s="130"/>
      <c r="L564" s="254">
        <f t="shared" si="30"/>
        <v>900000</v>
      </c>
      <c r="M564" s="552"/>
    </row>
    <row r="565" spans="1:13" ht="30" x14ac:dyDescent="0.25">
      <c r="A565" s="128"/>
      <c r="B565" s="7">
        <v>25</v>
      </c>
      <c r="C565" s="502" t="s">
        <v>10568</v>
      </c>
      <c r="D565" s="529" t="s">
        <v>7000</v>
      </c>
      <c r="E565" s="7"/>
      <c r="F565" s="7" t="s">
        <v>10549</v>
      </c>
      <c r="G565" s="7"/>
      <c r="H565" s="597">
        <v>950000</v>
      </c>
      <c r="I565" s="124"/>
      <c r="J565" s="598">
        <f t="shared" si="29"/>
        <v>603486700</v>
      </c>
      <c r="K565" s="130"/>
      <c r="L565" s="254">
        <f t="shared" si="30"/>
        <v>950000</v>
      </c>
      <c r="M565" s="552"/>
    </row>
    <row r="566" spans="1:13" ht="45" x14ac:dyDescent="0.25">
      <c r="A566" s="128"/>
      <c r="B566" s="7">
        <v>25</v>
      </c>
      <c r="C566" s="502" t="s">
        <v>10569</v>
      </c>
      <c r="D566" s="529" t="s">
        <v>7000</v>
      </c>
      <c r="E566" s="7"/>
      <c r="F566" s="7" t="s">
        <v>10550</v>
      </c>
      <c r="G566" s="7"/>
      <c r="H566" s="597">
        <v>800000</v>
      </c>
      <c r="I566" s="124"/>
      <c r="J566" s="598">
        <f t="shared" si="29"/>
        <v>604286700</v>
      </c>
      <c r="K566" s="130"/>
      <c r="L566" s="254">
        <f t="shared" si="30"/>
        <v>800000</v>
      </c>
      <c r="M566" s="552"/>
    </row>
    <row r="567" spans="1:13" ht="45" x14ac:dyDescent="0.25">
      <c r="A567" s="128"/>
      <c r="B567" s="7">
        <v>25</v>
      </c>
      <c r="C567" s="502" t="s">
        <v>10570</v>
      </c>
      <c r="D567" s="529" t="s">
        <v>1251</v>
      </c>
      <c r="E567" s="7"/>
      <c r="F567" s="7" t="s">
        <v>10551</v>
      </c>
      <c r="G567" s="7"/>
      <c r="H567" s="597">
        <v>2500000</v>
      </c>
      <c r="I567" s="124"/>
      <c r="J567" s="598">
        <f t="shared" si="29"/>
        <v>606786700</v>
      </c>
      <c r="K567" s="130"/>
      <c r="L567" s="254">
        <f t="shared" si="30"/>
        <v>2500000</v>
      </c>
      <c r="M567" s="552"/>
    </row>
    <row r="568" spans="1:13" ht="45" x14ac:dyDescent="0.25">
      <c r="A568" s="128"/>
      <c r="B568" s="7">
        <v>25</v>
      </c>
      <c r="C568" s="502" t="s">
        <v>10571</v>
      </c>
      <c r="D568" s="529" t="s">
        <v>1433</v>
      </c>
      <c r="E568" s="7"/>
      <c r="F568" s="7" t="s">
        <v>10552</v>
      </c>
      <c r="G568" s="7"/>
      <c r="H568" s="597">
        <v>900000</v>
      </c>
      <c r="I568" s="124"/>
      <c r="J568" s="598">
        <f t="shared" si="29"/>
        <v>607686700</v>
      </c>
      <c r="K568" s="130"/>
      <c r="L568" s="254">
        <f t="shared" si="30"/>
        <v>900000</v>
      </c>
      <c r="M568" s="552"/>
    </row>
    <row r="569" spans="1:13" ht="45" x14ac:dyDescent="0.25">
      <c r="A569" s="128"/>
      <c r="B569" s="7">
        <v>25</v>
      </c>
      <c r="C569" s="502" t="s">
        <v>10572</v>
      </c>
      <c r="D569" s="529" t="s">
        <v>1433</v>
      </c>
      <c r="E569" s="7"/>
      <c r="F569" s="7" t="s">
        <v>10553</v>
      </c>
      <c r="G569" s="7"/>
      <c r="H569" s="597">
        <v>800000</v>
      </c>
      <c r="I569" s="124"/>
      <c r="J569" s="598">
        <f t="shared" si="29"/>
        <v>608486700</v>
      </c>
      <c r="K569" s="130"/>
      <c r="L569" s="254">
        <f t="shared" si="30"/>
        <v>800000</v>
      </c>
      <c r="M569" s="552"/>
    </row>
    <row r="570" spans="1:13" ht="25.5" x14ac:dyDescent="0.25">
      <c r="A570" s="128"/>
      <c r="B570" s="95">
        <v>26</v>
      </c>
      <c r="C570" s="127" t="s">
        <v>10583</v>
      </c>
      <c r="D570" s="529"/>
      <c r="E570" s="7"/>
      <c r="F570" s="95" t="s">
        <v>10574</v>
      </c>
      <c r="G570" s="7"/>
      <c r="H570" s="304"/>
      <c r="I570" s="124">
        <v>547600</v>
      </c>
      <c r="J570" s="582">
        <f>+J569-I570</f>
        <v>607939100</v>
      </c>
      <c r="K570" s="130" t="s">
        <v>5876</v>
      </c>
      <c r="L570" s="254">
        <f t="shared" ref="L570:L578" si="31">-I570</f>
        <v>-547600</v>
      </c>
      <c r="M570" s="552" t="s">
        <v>3884</v>
      </c>
    </row>
    <row r="571" spans="1:13" ht="25.5" x14ac:dyDescent="0.25">
      <c r="A571" s="128"/>
      <c r="B571" s="95">
        <v>26</v>
      </c>
      <c r="C571" s="127" t="s">
        <v>4316</v>
      </c>
      <c r="D571" s="529"/>
      <c r="E571" s="7"/>
      <c r="F571" s="95" t="s">
        <v>10575</v>
      </c>
      <c r="G571" s="7"/>
      <c r="H571" s="304"/>
      <c r="I571" s="124">
        <v>167000</v>
      </c>
      <c r="J571" s="582">
        <f t="shared" ref="J571:J578" si="32">+J570-I571</f>
        <v>607772100</v>
      </c>
      <c r="K571" s="130" t="s">
        <v>5876</v>
      </c>
      <c r="L571" s="254">
        <f t="shared" si="31"/>
        <v>-167000</v>
      </c>
      <c r="M571" s="552" t="s">
        <v>3980</v>
      </c>
    </row>
    <row r="572" spans="1:13" ht="25.5" x14ac:dyDescent="0.25">
      <c r="A572" s="128"/>
      <c r="B572" s="95">
        <v>26</v>
      </c>
      <c r="C572" s="127" t="s">
        <v>10584</v>
      </c>
      <c r="D572" s="529"/>
      <c r="E572" s="7"/>
      <c r="F572" s="95" t="s">
        <v>10576</v>
      </c>
      <c r="G572" s="7"/>
      <c r="H572" s="304"/>
      <c r="I572" s="124">
        <v>99037200</v>
      </c>
      <c r="J572" s="582">
        <f t="shared" si="32"/>
        <v>508734900</v>
      </c>
      <c r="K572" s="130" t="s">
        <v>5332</v>
      </c>
      <c r="L572" s="254">
        <f t="shared" si="31"/>
        <v>-99037200</v>
      </c>
      <c r="M572" s="552" t="s">
        <v>141</v>
      </c>
    </row>
    <row r="573" spans="1:13" ht="38.25" x14ac:dyDescent="0.25">
      <c r="A573" s="128"/>
      <c r="B573" s="95">
        <v>26</v>
      </c>
      <c r="C573" s="127" t="s">
        <v>10585</v>
      </c>
      <c r="D573" s="529"/>
      <c r="E573" s="7"/>
      <c r="F573" s="95" t="s">
        <v>10577</v>
      </c>
      <c r="G573" s="7"/>
      <c r="H573" s="304"/>
      <c r="I573" s="124">
        <v>19877000</v>
      </c>
      <c r="J573" s="582">
        <f t="shared" si="32"/>
        <v>488857900</v>
      </c>
      <c r="K573" s="130" t="s">
        <v>5332</v>
      </c>
      <c r="L573" s="254">
        <f t="shared" si="31"/>
        <v>-19877000</v>
      </c>
      <c r="M573" s="552" t="s">
        <v>141</v>
      </c>
    </row>
    <row r="574" spans="1:13" ht="38.25" x14ac:dyDescent="0.25">
      <c r="A574" s="128"/>
      <c r="B574" s="95">
        <v>27</v>
      </c>
      <c r="C574" s="127" t="s">
        <v>10586</v>
      </c>
      <c r="D574" s="529"/>
      <c r="E574" s="7"/>
      <c r="F574" s="95" t="s">
        <v>10578</v>
      </c>
      <c r="G574" s="7"/>
      <c r="H574" s="304"/>
      <c r="I574" s="124">
        <v>1112300</v>
      </c>
      <c r="J574" s="582">
        <f t="shared" si="32"/>
        <v>487745600</v>
      </c>
      <c r="K574" s="130" t="s">
        <v>5332</v>
      </c>
      <c r="L574" s="254">
        <f t="shared" si="31"/>
        <v>-1112300</v>
      </c>
      <c r="M574" s="552" t="s">
        <v>141</v>
      </c>
    </row>
    <row r="575" spans="1:13" ht="25.5" x14ac:dyDescent="0.25">
      <c r="A575" s="128"/>
      <c r="B575" s="95">
        <v>27</v>
      </c>
      <c r="C575" s="127" t="s">
        <v>10587</v>
      </c>
      <c r="D575" s="529"/>
      <c r="E575" s="7"/>
      <c r="F575" s="95" t="s">
        <v>10579</v>
      </c>
      <c r="G575" s="7"/>
      <c r="H575" s="304"/>
      <c r="I575" s="124">
        <v>1557800</v>
      </c>
      <c r="J575" s="582">
        <f t="shared" si="32"/>
        <v>486187800</v>
      </c>
      <c r="K575" s="130" t="s">
        <v>5876</v>
      </c>
      <c r="L575" s="254">
        <f t="shared" si="31"/>
        <v>-1557800</v>
      </c>
      <c r="M575" s="552" t="s">
        <v>10588</v>
      </c>
    </row>
    <row r="576" spans="1:13" ht="25.5" x14ac:dyDescent="0.25">
      <c r="A576" s="128"/>
      <c r="B576" s="95">
        <v>30</v>
      </c>
      <c r="C576" s="127" t="s">
        <v>10695</v>
      </c>
      <c r="D576" s="529"/>
      <c r="E576" s="7"/>
      <c r="F576" s="95" t="s">
        <v>10580</v>
      </c>
      <c r="G576" s="7"/>
      <c r="H576" s="304"/>
      <c r="I576" s="124">
        <v>1080000</v>
      </c>
      <c r="J576" s="582">
        <f t="shared" si="32"/>
        <v>485107800</v>
      </c>
      <c r="K576" s="130" t="s">
        <v>5870</v>
      </c>
      <c r="L576" s="254">
        <f t="shared" si="31"/>
        <v>-1080000</v>
      </c>
      <c r="M576" s="552" t="s">
        <v>195</v>
      </c>
    </row>
    <row r="577" spans="1:13" ht="25.5" x14ac:dyDescent="0.25">
      <c r="A577" s="128"/>
      <c r="B577" s="95">
        <v>30</v>
      </c>
      <c r="C577" s="127" t="s">
        <v>10696</v>
      </c>
      <c r="D577" s="529"/>
      <c r="E577" s="7"/>
      <c r="F577" s="95" t="s">
        <v>10581</v>
      </c>
      <c r="G577" s="7"/>
      <c r="H577" s="304"/>
      <c r="I577" s="124">
        <v>7540000</v>
      </c>
      <c r="J577" s="582">
        <f t="shared" si="32"/>
        <v>477567800</v>
      </c>
      <c r="K577" s="130" t="s">
        <v>5331</v>
      </c>
      <c r="L577" s="254">
        <f t="shared" si="31"/>
        <v>-7540000</v>
      </c>
      <c r="M577" s="552" t="s">
        <v>434</v>
      </c>
    </row>
    <row r="578" spans="1:13" ht="25.5" x14ac:dyDescent="0.25">
      <c r="A578" s="128"/>
      <c r="B578" s="95">
        <v>30</v>
      </c>
      <c r="C578" s="127" t="s">
        <v>10697</v>
      </c>
      <c r="D578" s="529"/>
      <c r="E578" s="7"/>
      <c r="F578" s="95" t="s">
        <v>10582</v>
      </c>
      <c r="G578" s="7"/>
      <c r="H578" s="304"/>
      <c r="I578" s="124">
        <v>115431000</v>
      </c>
      <c r="J578" s="582">
        <f t="shared" si="32"/>
        <v>362136800</v>
      </c>
      <c r="K578" s="130" t="s">
        <v>5332</v>
      </c>
      <c r="L578" s="254">
        <f t="shared" si="31"/>
        <v>-115431000</v>
      </c>
      <c r="M578" s="552" t="s">
        <v>141</v>
      </c>
    </row>
    <row r="579" spans="1:13" ht="25.5" x14ac:dyDescent="0.25">
      <c r="A579" s="128"/>
      <c r="B579" s="7">
        <v>27</v>
      </c>
      <c r="C579" s="129" t="s">
        <v>10627</v>
      </c>
      <c r="D579" s="529" t="s">
        <v>6084</v>
      </c>
      <c r="E579" s="7"/>
      <c r="F579" s="7" t="s">
        <v>10607</v>
      </c>
      <c r="G579" s="7"/>
      <c r="H579" s="304">
        <v>900000</v>
      </c>
      <c r="I579" s="124"/>
      <c r="J579" s="582">
        <f>+J578+H579</f>
        <v>363036800</v>
      </c>
      <c r="K579" s="130"/>
      <c r="L579" s="254">
        <f>+H579</f>
        <v>900000</v>
      </c>
      <c r="M579" s="552" t="s">
        <v>10628</v>
      </c>
    </row>
    <row r="580" spans="1:13" ht="25.5" x14ac:dyDescent="0.25">
      <c r="A580" s="128"/>
      <c r="B580" s="7">
        <v>27</v>
      </c>
      <c r="C580" s="129" t="s">
        <v>10630</v>
      </c>
      <c r="D580" s="529" t="s">
        <v>1251</v>
      </c>
      <c r="E580" s="7"/>
      <c r="F580" s="7" t="s">
        <v>10608</v>
      </c>
      <c r="G580" s="7"/>
      <c r="H580" s="304">
        <v>800000</v>
      </c>
      <c r="I580" s="124"/>
      <c r="J580" s="582">
        <f t="shared" ref="J580:J629" si="33">+J579+H580</f>
        <v>363836800</v>
      </c>
      <c r="K580" s="130"/>
      <c r="L580" s="254">
        <f t="shared" ref="L580:L632" si="34">+H580</f>
        <v>800000</v>
      </c>
      <c r="M580" s="552" t="s">
        <v>10629</v>
      </c>
    </row>
    <row r="581" spans="1:13" ht="60" x14ac:dyDescent="0.25">
      <c r="A581" s="128"/>
      <c r="B581" s="7">
        <v>27</v>
      </c>
      <c r="C581" s="502" t="s">
        <v>10589</v>
      </c>
      <c r="D581" s="529" t="s">
        <v>1594</v>
      </c>
      <c r="E581" s="7"/>
      <c r="F581" s="7" t="s">
        <v>10609</v>
      </c>
      <c r="G581" s="7"/>
      <c r="H581" s="597">
        <v>2500000</v>
      </c>
      <c r="I581" s="124"/>
      <c r="J581" s="582">
        <f t="shared" si="33"/>
        <v>366336800</v>
      </c>
      <c r="K581" s="130"/>
      <c r="L581" s="254">
        <f t="shared" si="34"/>
        <v>2500000</v>
      </c>
      <c r="M581" s="552"/>
    </row>
    <row r="582" spans="1:13" ht="45" x14ac:dyDescent="0.25">
      <c r="A582" s="128"/>
      <c r="B582" s="7">
        <v>27</v>
      </c>
      <c r="C582" s="502" t="s">
        <v>10590</v>
      </c>
      <c r="D582" s="529" t="s">
        <v>1594</v>
      </c>
      <c r="E582" s="7"/>
      <c r="F582" s="7" t="s">
        <v>10610</v>
      </c>
      <c r="G582" s="7"/>
      <c r="H582" s="597">
        <v>1720000</v>
      </c>
      <c r="I582" s="124"/>
      <c r="J582" s="582">
        <f t="shared" si="33"/>
        <v>368056800</v>
      </c>
      <c r="K582" s="130"/>
      <c r="L582" s="254">
        <f t="shared" si="34"/>
        <v>1720000</v>
      </c>
      <c r="M582" s="552"/>
    </row>
    <row r="583" spans="1:13" ht="60" x14ac:dyDescent="0.25">
      <c r="A583" s="128"/>
      <c r="B583" s="7">
        <v>27</v>
      </c>
      <c r="C583" s="502" t="s">
        <v>10591</v>
      </c>
      <c r="D583" s="529" t="s">
        <v>1433</v>
      </c>
      <c r="E583" s="7"/>
      <c r="F583" s="7" t="s">
        <v>10611</v>
      </c>
      <c r="G583" s="7"/>
      <c r="H583" s="597">
        <v>3000000</v>
      </c>
      <c r="I583" s="124"/>
      <c r="J583" s="582">
        <f t="shared" si="33"/>
        <v>371056800</v>
      </c>
      <c r="K583" s="130"/>
      <c r="L583" s="254">
        <f t="shared" si="34"/>
        <v>3000000</v>
      </c>
      <c r="M583" s="552"/>
    </row>
    <row r="584" spans="1:13" ht="45" x14ac:dyDescent="0.25">
      <c r="A584" s="128"/>
      <c r="B584" s="7">
        <v>27</v>
      </c>
      <c r="C584" s="502" t="s">
        <v>10592</v>
      </c>
      <c r="D584" s="529" t="s">
        <v>1251</v>
      </c>
      <c r="E584" s="7"/>
      <c r="F584" s="7" t="s">
        <v>10612</v>
      </c>
      <c r="G584" s="7"/>
      <c r="H584" s="597">
        <v>2400000</v>
      </c>
      <c r="I584" s="124"/>
      <c r="J584" s="582">
        <f t="shared" si="33"/>
        <v>373456800</v>
      </c>
      <c r="K584" s="130"/>
      <c r="L584" s="254">
        <f t="shared" si="34"/>
        <v>2400000</v>
      </c>
      <c r="M584" s="552"/>
    </row>
    <row r="585" spans="1:13" ht="60" x14ac:dyDescent="0.25">
      <c r="A585" s="128"/>
      <c r="B585" s="7">
        <v>27</v>
      </c>
      <c r="C585" s="502" t="s">
        <v>10593</v>
      </c>
      <c r="D585" s="529" t="s">
        <v>1594</v>
      </c>
      <c r="E585" s="7"/>
      <c r="F585" s="7" t="s">
        <v>10613</v>
      </c>
      <c r="G585" s="7"/>
      <c r="H585" s="597">
        <v>1000000</v>
      </c>
      <c r="I585" s="124"/>
      <c r="J585" s="582">
        <f t="shared" si="33"/>
        <v>374456800</v>
      </c>
      <c r="K585" s="130"/>
      <c r="L585" s="254">
        <f t="shared" si="34"/>
        <v>1000000</v>
      </c>
      <c r="M585" s="552"/>
    </row>
    <row r="586" spans="1:13" ht="60" x14ac:dyDescent="0.25">
      <c r="A586" s="128"/>
      <c r="B586" s="7">
        <v>27</v>
      </c>
      <c r="C586" s="502" t="s">
        <v>10594</v>
      </c>
      <c r="D586" s="529" t="s">
        <v>6082</v>
      </c>
      <c r="E586" s="7"/>
      <c r="F586" s="7" t="s">
        <v>10614</v>
      </c>
      <c r="G586" s="7"/>
      <c r="H586" s="597">
        <v>3150000</v>
      </c>
      <c r="I586" s="124"/>
      <c r="J586" s="582">
        <f t="shared" si="33"/>
        <v>377606800</v>
      </c>
      <c r="K586" s="130"/>
      <c r="L586" s="254">
        <f t="shared" si="34"/>
        <v>3150000</v>
      </c>
      <c r="M586" s="552"/>
    </row>
    <row r="587" spans="1:13" ht="45" x14ac:dyDescent="0.25">
      <c r="A587" s="128"/>
      <c r="B587" s="7">
        <v>27</v>
      </c>
      <c r="C587" s="502" t="s">
        <v>10595</v>
      </c>
      <c r="D587" s="529" t="s">
        <v>6082</v>
      </c>
      <c r="E587" s="7"/>
      <c r="F587" s="7" t="s">
        <v>10615</v>
      </c>
      <c r="G587" s="7"/>
      <c r="H587" s="597">
        <v>1800000</v>
      </c>
      <c r="I587" s="124"/>
      <c r="J587" s="582">
        <f t="shared" si="33"/>
        <v>379406800</v>
      </c>
      <c r="K587" s="130"/>
      <c r="L587" s="254">
        <f t="shared" si="34"/>
        <v>1800000</v>
      </c>
      <c r="M587" s="552"/>
    </row>
    <row r="588" spans="1:13" ht="45" x14ac:dyDescent="0.25">
      <c r="A588" s="128"/>
      <c r="B588" s="7">
        <v>27</v>
      </c>
      <c r="C588" s="502" t="s">
        <v>10596</v>
      </c>
      <c r="D588" s="529" t="s">
        <v>1244</v>
      </c>
      <c r="E588" s="7"/>
      <c r="F588" s="7" t="s">
        <v>10616</v>
      </c>
      <c r="G588" s="7"/>
      <c r="H588" s="597">
        <v>2400000</v>
      </c>
      <c r="I588" s="124"/>
      <c r="J588" s="582">
        <f t="shared" si="33"/>
        <v>381806800</v>
      </c>
      <c r="K588" s="130"/>
      <c r="L588" s="254">
        <f t="shared" si="34"/>
        <v>2400000</v>
      </c>
      <c r="M588" s="552"/>
    </row>
    <row r="589" spans="1:13" ht="30" x14ac:dyDescent="0.25">
      <c r="A589" s="128"/>
      <c r="B589" s="7">
        <v>27</v>
      </c>
      <c r="C589" s="502" t="s">
        <v>10597</v>
      </c>
      <c r="D589" s="529" t="s">
        <v>6084</v>
      </c>
      <c r="E589" s="7"/>
      <c r="F589" s="7" t="s">
        <v>10617</v>
      </c>
      <c r="G589" s="7"/>
      <c r="H589" s="597">
        <v>950000</v>
      </c>
      <c r="I589" s="124"/>
      <c r="J589" s="582">
        <f t="shared" si="33"/>
        <v>382756800</v>
      </c>
      <c r="K589" s="130"/>
      <c r="L589" s="254">
        <f t="shared" si="34"/>
        <v>950000</v>
      </c>
      <c r="M589" s="552"/>
    </row>
    <row r="590" spans="1:13" ht="45" x14ac:dyDescent="0.25">
      <c r="A590" s="128"/>
      <c r="B590" s="7">
        <v>27</v>
      </c>
      <c r="C590" s="502" t="s">
        <v>10598</v>
      </c>
      <c r="D590" s="529" t="s">
        <v>5931</v>
      </c>
      <c r="E590" s="7"/>
      <c r="F590" s="7" t="s">
        <v>10618</v>
      </c>
      <c r="G590" s="7"/>
      <c r="H590" s="597">
        <v>1500000</v>
      </c>
      <c r="I590" s="124"/>
      <c r="J590" s="582">
        <f t="shared" si="33"/>
        <v>384256800</v>
      </c>
      <c r="K590" s="130"/>
      <c r="L590" s="254">
        <f t="shared" si="34"/>
        <v>1500000</v>
      </c>
      <c r="M590" s="552"/>
    </row>
    <row r="591" spans="1:13" ht="45" x14ac:dyDescent="0.25">
      <c r="A591" s="128"/>
      <c r="B591" s="7">
        <v>27</v>
      </c>
      <c r="C591" s="502" t="s">
        <v>10599</v>
      </c>
      <c r="D591" s="529" t="s">
        <v>5931</v>
      </c>
      <c r="E591" s="7"/>
      <c r="F591" s="7" t="s">
        <v>10619</v>
      </c>
      <c r="G591" s="7"/>
      <c r="H591" s="597">
        <v>1500000</v>
      </c>
      <c r="I591" s="124"/>
      <c r="J591" s="582">
        <f t="shared" si="33"/>
        <v>385756800</v>
      </c>
      <c r="K591" s="130"/>
      <c r="L591" s="254">
        <f t="shared" si="34"/>
        <v>1500000</v>
      </c>
      <c r="M591" s="552"/>
    </row>
    <row r="592" spans="1:13" ht="60" x14ac:dyDescent="0.25">
      <c r="A592" s="128"/>
      <c r="B592" s="7">
        <v>27</v>
      </c>
      <c r="C592" s="502" t="s">
        <v>10600</v>
      </c>
      <c r="D592" s="529" t="s">
        <v>6082</v>
      </c>
      <c r="E592" s="7"/>
      <c r="F592" s="7" t="s">
        <v>10620</v>
      </c>
      <c r="G592" s="7"/>
      <c r="H592" s="597">
        <v>900000</v>
      </c>
      <c r="I592" s="124"/>
      <c r="J592" s="582">
        <f t="shared" si="33"/>
        <v>386656800</v>
      </c>
      <c r="K592" s="130"/>
      <c r="L592" s="254">
        <f t="shared" si="34"/>
        <v>900000</v>
      </c>
      <c r="M592" s="552"/>
    </row>
    <row r="593" spans="1:13" ht="30" x14ac:dyDescent="0.25">
      <c r="A593" s="128"/>
      <c r="B593" s="7">
        <v>27</v>
      </c>
      <c r="C593" s="502" t="s">
        <v>10601</v>
      </c>
      <c r="D593" s="529" t="s">
        <v>7000</v>
      </c>
      <c r="E593" s="7"/>
      <c r="F593" s="7" t="s">
        <v>10621</v>
      </c>
      <c r="G593" s="7"/>
      <c r="H593" s="597">
        <v>667000</v>
      </c>
      <c r="I593" s="124"/>
      <c r="J593" s="582">
        <f t="shared" si="33"/>
        <v>387323800</v>
      </c>
      <c r="K593" s="130"/>
      <c r="L593" s="254">
        <f t="shared" si="34"/>
        <v>667000</v>
      </c>
      <c r="M593" s="552"/>
    </row>
    <row r="594" spans="1:13" ht="30" x14ac:dyDescent="0.25">
      <c r="A594" s="128"/>
      <c r="B594" s="7">
        <v>27</v>
      </c>
      <c r="C594" s="502" t="s">
        <v>10602</v>
      </c>
      <c r="D594" s="529" t="s">
        <v>6084</v>
      </c>
      <c r="E594" s="7"/>
      <c r="F594" s="7" t="s">
        <v>10622</v>
      </c>
      <c r="G594" s="7"/>
      <c r="H594" s="597">
        <v>650000</v>
      </c>
      <c r="I594" s="124"/>
      <c r="J594" s="582">
        <f t="shared" si="33"/>
        <v>387973800</v>
      </c>
      <c r="K594" s="130"/>
      <c r="L594" s="254">
        <f t="shared" si="34"/>
        <v>650000</v>
      </c>
      <c r="M594" s="552"/>
    </row>
    <row r="595" spans="1:13" ht="60" x14ac:dyDescent="0.25">
      <c r="A595" s="128"/>
      <c r="B595" s="7">
        <v>27</v>
      </c>
      <c r="C595" s="502" t="s">
        <v>10603</v>
      </c>
      <c r="D595" s="529" t="s">
        <v>1227</v>
      </c>
      <c r="E595" s="7"/>
      <c r="F595" s="7" t="s">
        <v>10623</v>
      </c>
      <c r="G595" s="7"/>
      <c r="H595" s="597">
        <v>1200000</v>
      </c>
      <c r="I595" s="124"/>
      <c r="J595" s="582">
        <f t="shared" si="33"/>
        <v>389173800</v>
      </c>
      <c r="K595" s="130"/>
      <c r="L595" s="254">
        <f t="shared" si="34"/>
        <v>1200000</v>
      </c>
      <c r="M595" s="552"/>
    </row>
    <row r="596" spans="1:13" ht="45" x14ac:dyDescent="0.25">
      <c r="A596" s="128"/>
      <c r="B596" s="7">
        <v>27</v>
      </c>
      <c r="C596" s="502" t="s">
        <v>10604</v>
      </c>
      <c r="D596" s="529" t="s">
        <v>1244</v>
      </c>
      <c r="E596" s="7"/>
      <c r="F596" s="7" t="s">
        <v>10624</v>
      </c>
      <c r="G596" s="7"/>
      <c r="H596" s="597">
        <v>445000</v>
      </c>
      <c r="I596" s="124"/>
      <c r="J596" s="582">
        <f t="shared" si="33"/>
        <v>389618800</v>
      </c>
      <c r="K596" s="130"/>
      <c r="L596" s="254">
        <f t="shared" si="34"/>
        <v>445000</v>
      </c>
      <c r="M596" s="552"/>
    </row>
    <row r="597" spans="1:13" ht="60" x14ac:dyDescent="0.25">
      <c r="A597" s="128"/>
      <c r="B597" s="7">
        <v>27</v>
      </c>
      <c r="C597" s="502" t="s">
        <v>10605</v>
      </c>
      <c r="D597" s="529" t="s">
        <v>1244</v>
      </c>
      <c r="E597" s="7"/>
      <c r="F597" s="7" t="s">
        <v>10625</v>
      </c>
      <c r="G597" s="7"/>
      <c r="H597" s="597">
        <v>1300000</v>
      </c>
      <c r="I597" s="124"/>
      <c r="J597" s="582">
        <f t="shared" si="33"/>
        <v>390918800</v>
      </c>
      <c r="K597" s="130"/>
      <c r="L597" s="254">
        <f t="shared" si="34"/>
        <v>1300000</v>
      </c>
      <c r="M597" s="552"/>
    </row>
    <row r="598" spans="1:13" ht="45" x14ac:dyDescent="0.25">
      <c r="A598" s="128"/>
      <c r="B598" s="7">
        <v>27</v>
      </c>
      <c r="C598" s="502" t="s">
        <v>10606</v>
      </c>
      <c r="D598" s="529" t="s">
        <v>1244</v>
      </c>
      <c r="E598" s="7"/>
      <c r="F598" s="7" t="s">
        <v>10626</v>
      </c>
      <c r="G598" s="7"/>
      <c r="H598" s="597">
        <v>400000</v>
      </c>
      <c r="I598" s="124"/>
      <c r="J598" s="582">
        <f t="shared" si="33"/>
        <v>391318800</v>
      </c>
      <c r="K598" s="130"/>
      <c r="L598" s="254">
        <f t="shared" si="34"/>
        <v>400000</v>
      </c>
      <c r="M598" s="552"/>
    </row>
    <row r="599" spans="1:13" ht="25.5" x14ac:dyDescent="0.25">
      <c r="A599" s="128"/>
      <c r="B599" s="7">
        <v>27</v>
      </c>
      <c r="C599" s="129" t="s">
        <v>10641</v>
      </c>
      <c r="D599" s="529" t="s">
        <v>7000</v>
      </c>
      <c r="E599" s="7"/>
      <c r="F599" s="7" t="s">
        <v>10631</v>
      </c>
      <c r="G599" s="7"/>
      <c r="H599" s="304">
        <v>1000000</v>
      </c>
      <c r="I599" s="124"/>
      <c r="J599" s="582">
        <f t="shared" si="33"/>
        <v>392318800</v>
      </c>
      <c r="K599" s="130"/>
      <c r="L599" s="254">
        <f t="shared" si="34"/>
        <v>1000000</v>
      </c>
      <c r="M599" s="552" t="s">
        <v>10642</v>
      </c>
    </row>
    <row r="600" spans="1:13" ht="25.5" x14ac:dyDescent="0.25">
      <c r="A600" s="128"/>
      <c r="B600" s="7">
        <v>27</v>
      </c>
      <c r="C600" s="361" t="s">
        <v>10694</v>
      </c>
      <c r="D600" s="529" t="s">
        <v>1385</v>
      </c>
      <c r="E600" s="7"/>
      <c r="F600" s="7" t="s">
        <v>10632</v>
      </c>
      <c r="G600" s="7"/>
      <c r="H600" s="304">
        <v>700000</v>
      </c>
      <c r="I600" s="124"/>
      <c r="J600" s="582">
        <f t="shared" si="33"/>
        <v>393018800</v>
      </c>
      <c r="K600" s="130"/>
      <c r="L600" s="254">
        <f t="shared" si="34"/>
        <v>700000</v>
      </c>
      <c r="M600" s="552" t="s">
        <v>3678</v>
      </c>
    </row>
    <row r="601" spans="1:13" ht="30" x14ac:dyDescent="0.25">
      <c r="A601" s="128"/>
      <c r="B601" s="7">
        <v>27</v>
      </c>
      <c r="C601" s="502" t="s">
        <v>10645</v>
      </c>
      <c r="D601" s="529" t="s">
        <v>353</v>
      </c>
      <c r="E601" s="7"/>
      <c r="F601" s="7" t="s">
        <v>10633</v>
      </c>
      <c r="G601" s="7"/>
      <c r="H601" s="597">
        <v>700000</v>
      </c>
      <c r="I601" s="124"/>
      <c r="J601" s="582">
        <f t="shared" si="33"/>
        <v>393718800</v>
      </c>
      <c r="K601" s="130"/>
      <c r="L601" s="254">
        <f t="shared" si="34"/>
        <v>700000</v>
      </c>
      <c r="M601" s="552"/>
    </row>
    <row r="602" spans="1:13" ht="45" x14ac:dyDescent="0.25">
      <c r="A602" s="128"/>
      <c r="B602" s="7">
        <v>27</v>
      </c>
      <c r="C602" s="502" t="s">
        <v>10646</v>
      </c>
      <c r="D602" s="529" t="s">
        <v>9287</v>
      </c>
      <c r="E602" s="7"/>
      <c r="F602" s="7" t="s">
        <v>10634</v>
      </c>
      <c r="G602" s="7"/>
      <c r="H602" s="597">
        <v>1100000</v>
      </c>
      <c r="I602" s="124"/>
      <c r="J602" s="582">
        <f t="shared" si="33"/>
        <v>394818800</v>
      </c>
      <c r="K602" s="130"/>
      <c r="L602" s="254">
        <f t="shared" si="34"/>
        <v>1100000</v>
      </c>
      <c r="M602" s="552"/>
    </row>
    <row r="603" spans="1:13" ht="60" x14ac:dyDescent="0.25">
      <c r="A603" s="128"/>
      <c r="B603" s="7">
        <v>27</v>
      </c>
      <c r="C603" s="502" t="s">
        <v>10647</v>
      </c>
      <c r="D603" s="529" t="s">
        <v>7000</v>
      </c>
      <c r="E603" s="7"/>
      <c r="F603" s="7" t="s">
        <v>10635</v>
      </c>
      <c r="G603" s="7"/>
      <c r="H603" s="597">
        <v>3000000</v>
      </c>
      <c r="I603" s="124"/>
      <c r="J603" s="582">
        <f t="shared" si="33"/>
        <v>397818800</v>
      </c>
      <c r="K603" s="130"/>
      <c r="L603" s="254">
        <f t="shared" si="34"/>
        <v>3000000</v>
      </c>
      <c r="M603" s="552"/>
    </row>
    <row r="604" spans="1:13" ht="30" x14ac:dyDescent="0.25">
      <c r="A604" s="128"/>
      <c r="B604" s="7">
        <v>27</v>
      </c>
      <c r="C604" s="502" t="s">
        <v>10648</v>
      </c>
      <c r="D604" s="529" t="s">
        <v>6082</v>
      </c>
      <c r="E604" s="7"/>
      <c r="F604" s="7" t="s">
        <v>10636</v>
      </c>
      <c r="G604" s="7"/>
      <c r="H604" s="597">
        <v>900000</v>
      </c>
      <c r="I604" s="124"/>
      <c r="J604" s="582">
        <f t="shared" si="33"/>
        <v>398718800</v>
      </c>
      <c r="K604" s="130"/>
      <c r="L604" s="254">
        <f t="shared" si="34"/>
        <v>900000</v>
      </c>
      <c r="M604" s="552"/>
    </row>
    <row r="605" spans="1:13" ht="60" x14ac:dyDescent="0.25">
      <c r="A605" s="128"/>
      <c r="B605" s="7">
        <v>27</v>
      </c>
      <c r="C605" s="502" t="s">
        <v>10649</v>
      </c>
      <c r="D605" s="529" t="s">
        <v>6082</v>
      </c>
      <c r="E605" s="7"/>
      <c r="F605" s="7" t="s">
        <v>10637</v>
      </c>
      <c r="G605" s="7"/>
      <c r="H605" s="597">
        <v>3200000</v>
      </c>
      <c r="I605" s="124"/>
      <c r="J605" s="582">
        <f t="shared" si="33"/>
        <v>401918800</v>
      </c>
      <c r="K605" s="130"/>
      <c r="L605" s="254">
        <f t="shared" si="34"/>
        <v>3200000</v>
      </c>
      <c r="M605" s="552"/>
    </row>
    <row r="606" spans="1:13" ht="60" x14ac:dyDescent="0.25">
      <c r="A606" s="128"/>
      <c r="B606" s="7">
        <v>27</v>
      </c>
      <c r="C606" s="502" t="s">
        <v>10650</v>
      </c>
      <c r="D606" s="529" t="s">
        <v>1433</v>
      </c>
      <c r="E606" s="7"/>
      <c r="F606" s="7" t="s">
        <v>10638</v>
      </c>
      <c r="G606" s="7"/>
      <c r="H606" s="597">
        <v>1000000</v>
      </c>
      <c r="I606" s="124"/>
      <c r="J606" s="582">
        <f t="shared" si="33"/>
        <v>402918800</v>
      </c>
      <c r="K606" s="130"/>
      <c r="L606" s="254">
        <f t="shared" si="34"/>
        <v>1000000</v>
      </c>
      <c r="M606" s="552"/>
    </row>
    <row r="607" spans="1:13" ht="45" x14ac:dyDescent="0.25">
      <c r="A607" s="128"/>
      <c r="B607" s="12">
        <v>30</v>
      </c>
      <c r="C607" s="502" t="s">
        <v>10651</v>
      </c>
      <c r="D607" s="529" t="s">
        <v>6082</v>
      </c>
      <c r="E607" s="7"/>
      <c r="F607" s="7" t="s">
        <v>10639</v>
      </c>
      <c r="G607" s="7"/>
      <c r="H607" s="597">
        <v>2000000</v>
      </c>
      <c r="I607" s="124"/>
      <c r="J607" s="582">
        <f t="shared" si="33"/>
        <v>404918800</v>
      </c>
      <c r="K607" s="130"/>
      <c r="L607" s="254">
        <f t="shared" si="34"/>
        <v>2000000</v>
      </c>
      <c r="M607" s="552"/>
    </row>
    <row r="608" spans="1:13" ht="45" x14ac:dyDescent="0.25">
      <c r="A608" s="128"/>
      <c r="B608" s="12">
        <v>30</v>
      </c>
      <c r="C608" s="502" t="s">
        <v>10652</v>
      </c>
      <c r="D608" s="529" t="s">
        <v>1594</v>
      </c>
      <c r="E608" s="7"/>
      <c r="F608" s="7" t="s">
        <v>10640</v>
      </c>
      <c r="G608" s="7"/>
      <c r="H608" s="597">
        <v>800000</v>
      </c>
      <c r="I608" s="124"/>
      <c r="J608" s="582">
        <f t="shared" si="33"/>
        <v>405718800</v>
      </c>
      <c r="K608" s="130"/>
      <c r="L608" s="254">
        <f t="shared" si="34"/>
        <v>800000</v>
      </c>
      <c r="M608" s="552"/>
    </row>
    <row r="609" spans="1:13" ht="45" x14ac:dyDescent="0.25">
      <c r="A609" s="128"/>
      <c r="B609" s="12">
        <v>30</v>
      </c>
      <c r="C609" s="502" t="s">
        <v>10653</v>
      </c>
      <c r="D609" s="529" t="s">
        <v>1385</v>
      </c>
      <c r="E609" s="7"/>
      <c r="F609" s="7" t="s">
        <v>10672</v>
      </c>
      <c r="G609" s="7"/>
      <c r="H609" s="597">
        <v>1900000</v>
      </c>
      <c r="I609" s="124"/>
      <c r="J609" s="582">
        <f t="shared" si="33"/>
        <v>407618800</v>
      </c>
      <c r="K609" s="130"/>
      <c r="L609" s="254">
        <f t="shared" si="34"/>
        <v>1900000</v>
      </c>
      <c r="M609" s="552"/>
    </row>
    <row r="610" spans="1:13" ht="45" x14ac:dyDescent="0.25">
      <c r="A610" s="128"/>
      <c r="B610" s="12">
        <v>30</v>
      </c>
      <c r="C610" s="502" t="s">
        <v>10654</v>
      </c>
      <c r="D610" s="529" t="s">
        <v>6082</v>
      </c>
      <c r="E610" s="7"/>
      <c r="F610" s="7" t="s">
        <v>10673</v>
      </c>
      <c r="G610" s="7"/>
      <c r="H610" s="597">
        <v>900000</v>
      </c>
      <c r="I610" s="124"/>
      <c r="J610" s="582">
        <f t="shared" si="33"/>
        <v>408518800</v>
      </c>
      <c r="K610" s="130"/>
      <c r="L610" s="254">
        <f t="shared" si="34"/>
        <v>900000</v>
      </c>
      <c r="M610" s="552"/>
    </row>
    <row r="611" spans="1:13" ht="30" x14ac:dyDescent="0.25">
      <c r="A611" s="128"/>
      <c r="B611" s="12">
        <v>30</v>
      </c>
      <c r="C611" s="502" t="s">
        <v>10655</v>
      </c>
      <c r="D611" s="529" t="s">
        <v>5931</v>
      </c>
      <c r="E611" s="7"/>
      <c r="F611" s="7" t="s">
        <v>10674</v>
      </c>
      <c r="G611" s="7"/>
      <c r="H611" s="597">
        <v>820000</v>
      </c>
      <c r="I611" s="124"/>
      <c r="J611" s="582">
        <f t="shared" si="33"/>
        <v>409338800</v>
      </c>
      <c r="K611" s="130"/>
      <c r="L611" s="254">
        <f t="shared" si="34"/>
        <v>820000</v>
      </c>
      <c r="M611" s="552"/>
    </row>
    <row r="612" spans="1:13" ht="45" x14ac:dyDescent="0.25">
      <c r="A612" s="128"/>
      <c r="B612" s="12">
        <v>30</v>
      </c>
      <c r="C612" s="502" t="s">
        <v>10656</v>
      </c>
      <c r="D612" s="529" t="s">
        <v>5931</v>
      </c>
      <c r="E612" s="7"/>
      <c r="F612" s="7" t="s">
        <v>10675</v>
      </c>
      <c r="G612" s="7"/>
      <c r="H612" s="597">
        <v>1000000</v>
      </c>
      <c r="I612" s="124"/>
      <c r="J612" s="582">
        <f t="shared" si="33"/>
        <v>410338800</v>
      </c>
      <c r="K612" s="130"/>
      <c r="L612" s="254">
        <f t="shared" si="34"/>
        <v>1000000</v>
      </c>
      <c r="M612" s="552"/>
    </row>
    <row r="613" spans="1:13" ht="45" x14ac:dyDescent="0.25">
      <c r="A613" s="128"/>
      <c r="B613" s="12">
        <v>30</v>
      </c>
      <c r="C613" s="502" t="s">
        <v>10657</v>
      </c>
      <c r="D613" s="529" t="s">
        <v>1219</v>
      </c>
      <c r="E613" s="7"/>
      <c r="F613" s="7" t="s">
        <v>10676</v>
      </c>
      <c r="G613" s="7"/>
      <c r="H613" s="597">
        <v>1900000</v>
      </c>
      <c r="I613" s="124"/>
      <c r="J613" s="582">
        <f t="shared" si="33"/>
        <v>412238800</v>
      </c>
      <c r="K613" s="130"/>
      <c r="L613" s="254">
        <f t="shared" si="34"/>
        <v>1900000</v>
      </c>
      <c r="M613" s="552"/>
    </row>
    <row r="614" spans="1:13" ht="45" x14ac:dyDescent="0.25">
      <c r="A614" s="128"/>
      <c r="B614" s="12">
        <v>30</v>
      </c>
      <c r="C614" s="502" t="s">
        <v>10658</v>
      </c>
      <c r="D614" s="529" t="s">
        <v>7000</v>
      </c>
      <c r="E614" s="7"/>
      <c r="F614" s="7" t="s">
        <v>10677</v>
      </c>
      <c r="G614" s="7"/>
      <c r="H614" s="597">
        <v>850000</v>
      </c>
      <c r="I614" s="124"/>
      <c r="J614" s="582">
        <f t="shared" si="33"/>
        <v>413088800</v>
      </c>
      <c r="K614" s="130"/>
      <c r="L614" s="254">
        <f t="shared" si="34"/>
        <v>850000</v>
      </c>
      <c r="M614" s="552"/>
    </row>
    <row r="615" spans="1:13" ht="45" x14ac:dyDescent="0.25">
      <c r="A615" s="128"/>
      <c r="B615" s="12">
        <v>30</v>
      </c>
      <c r="C615" s="502" t="s">
        <v>10659</v>
      </c>
      <c r="D615" s="529" t="s">
        <v>1385</v>
      </c>
      <c r="E615" s="7"/>
      <c r="F615" s="7" t="s">
        <v>10678</v>
      </c>
      <c r="G615" s="7"/>
      <c r="H615" s="597">
        <v>600000</v>
      </c>
      <c r="I615" s="124"/>
      <c r="J615" s="582">
        <f t="shared" si="33"/>
        <v>413688800</v>
      </c>
      <c r="K615" s="130"/>
      <c r="L615" s="254">
        <f t="shared" si="34"/>
        <v>600000</v>
      </c>
      <c r="M615" s="552"/>
    </row>
    <row r="616" spans="1:13" ht="45" x14ac:dyDescent="0.25">
      <c r="A616" s="128"/>
      <c r="B616" s="12">
        <v>30</v>
      </c>
      <c r="C616" s="502" t="s">
        <v>10660</v>
      </c>
      <c r="D616" s="529" t="s">
        <v>6084</v>
      </c>
      <c r="E616" s="7"/>
      <c r="F616" s="7" t="s">
        <v>10679</v>
      </c>
      <c r="G616" s="7"/>
      <c r="H616" s="597">
        <v>800000</v>
      </c>
      <c r="I616" s="124"/>
      <c r="J616" s="582">
        <f t="shared" si="33"/>
        <v>414488800</v>
      </c>
      <c r="K616" s="130"/>
      <c r="L616" s="254">
        <f t="shared" si="34"/>
        <v>800000</v>
      </c>
      <c r="M616" s="552"/>
    </row>
    <row r="617" spans="1:13" ht="45" x14ac:dyDescent="0.25">
      <c r="A617" s="128"/>
      <c r="B617" s="12">
        <v>30</v>
      </c>
      <c r="C617" s="502" t="s">
        <v>10661</v>
      </c>
      <c r="D617" s="529" t="s">
        <v>1385</v>
      </c>
      <c r="E617" s="7"/>
      <c r="F617" s="7" t="s">
        <v>10680</v>
      </c>
      <c r="G617" s="7"/>
      <c r="H617" s="597">
        <v>900000</v>
      </c>
      <c r="I617" s="124"/>
      <c r="J617" s="582">
        <f t="shared" si="33"/>
        <v>415388800</v>
      </c>
      <c r="K617" s="130"/>
      <c r="L617" s="254">
        <f t="shared" si="34"/>
        <v>900000</v>
      </c>
      <c r="M617" s="552"/>
    </row>
    <row r="618" spans="1:13" ht="45" x14ac:dyDescent="0.25">
      <c r="A618" s="128"/>
      <c r="B618" s="12">
        <v>30</v>
      </c>
      <c r="C618" s="502" t="s">
        <v>10662</v>
      </c>
      <c r="D618" s="529" t="s">
        <v>6084</v>
      </c>
      <c r="E618" s="7"/>
      <c r="F618" s="7" t="s">
        <v>10681</v>
      </c>
      <c r="G618" s="7"/>
      <c r="H618" s="597">
        <v>1020000</v>
      </c>
      <c r="I618" s="124"/>
      <c r="J618" s="582">
        <f t="shared" si="33"/>
        <v>416408800</v>
      </c>
      <c r="K618" s="130"/>
      <c r="L618" s="254">
        <f t="shared" si="34"/>
        <v>1020000</v>
      </c>
      <c r="M618" s="552"/>
    </row>
    <row r="619" spans="1:13" ht="45" x14ac:dyDescent="0.25">
      <c r="A619" s="128"/>
      <c r="B619" s="12">
        <v>30</v>
      </c>
      <c r="C619" s="502" t="s">
        <v>10663</v>
      </c>
      <c r="D619" s="529" t="s">
        <v>1244</v>
      </c>
      <c r="E619" s="7"/>
      <c r="F619" s="7" t="s">
        <v>10682</v>
      </c>
      <c r="G619" s="7"/>
      <c r="H619" s="597">
        <v>2000000</v>
      </c>
      <c r="I619" s="124"/>
      <c r="J619" s="582">
        <f t="shared" si="33"/>
        <v>418408800</v>
      </c>
      <c r="K619" s="130"/>
      <c r="L619" s="254">
        <f t="shared" si="34"/>
        <v>2000000</v>
      </c>
      <c r="M619" s="552"/>
    </row>
    <row r="620" spans="1:13" ht="45" x14ac:dyDescent="0.25">
      <c r="A620" s="128"/>
      <c r="B620" s="12">
        <v>30</v>
      </c>
      <c r="C620" s="502" t="s">
        <v>10664</v>
      </c>
      <c r="D620" s="529" t="s">
        <v>9287</v>
      </c>
      <c r="E620" s="7"/>
      <c r="F620" s="7" t="s">
        <v>10683</v>
      </c>
      <c r="G620" s="7"/>
      <c r="H620" s="597">
        <v>900000</v>
      </c>
      <c r="I620" s="124"/>
      <c r="J620" s="582">
        <f t="shared" si="33"/>
        <v>419308800</v>
      </c>
      <c r="K620" s="130"/>
      <c r="L620" s="254">
        <f t="shared" si="34"/>
        <v>900000</v>
      </c>
      <c r="M620" s="552"/>
    </row>
    <row r="621" spans="1:13" ht="60" x14ac:dyDescent="0.25">
      <c r="A621" s="128"/>
      <c r="B621" s="12">
        <v>30</v>
      </c>
      <c r="C621" s="502" t="s">
        <v>10665</v>
      </c>
      <c r="D621" s="529" t="s">
        <v>1244</v>
      </c>
      <c r="E621" s="7"/>
      <c r="F621" s="7" t="s">
        <v>10684</v>
      </c>
      <c r="G621" s="7"/>
      <c r="H621" s="597">
        <v>1400000</v>
      </c>
      <c r="I621" s="124"/>
      <c r="J621" s="582">
        <f t="shared" si="33"/>
        <v>420708800</v>
      </c>
      <c r="K621" s="130"/>
      <c r="L621" s="254">
        <f t="shared" si="34"/>
        <v>1400000</v>
      </c>
      <c r="M621" s="552"/>
    </row>
    <row r="622" spans="1:13" ht="60" x14ac:dyDescent="0.25">
      <c r="A622" s="128"/>
      <c r="B622" s="12">
        <v>30</v>
      </c>
      <c r="C622" s="502" t="s">
        <v>10666</v>
      </c>
      <c r="D622" s="529" t="s">
        <v>1385</v>
      </c>
      <c r="E622" s="7"/>
      <c r="F622" s="7" t="s">
        <v>10685</v>
      </c>
      <c r="G622" s="7"/>
      <c r="H622" s="597">
        <v>2300000</v>
      </c>
      <c r="I622" s="124"/>
      <c r="J622" s="582">
        <f t="shared" si="33"/>
        <v>423008800</v>
      </c>
      <c r="K622" s="130"/>
      <c r="L622" s="254">
        <f t="shared" si="34"/>
        <v>2300000</v>
      </c>
      <c r="M622" s="552"/>
    </row>
    <row r="623" spans="1:13" ht="45" x14ac:dyDescent="0.25">
      <c r="A623" s="128"/>
      <c r="B623" s="12">
        <v>30</v>
      </c>
      <c r="C623" s="502" t="s">
        <v>10667</v>
      </c>
      <c r="D623" s="529" t="s">
        <v>9287</v>
      </c>
      <c r="E623" s="7"/>
      <c r="F623" s="7" t="s">
        <v>10686</v>
      </c>
      <c r="G623" s="7"/>
      <c r="H623" s="597">
        <v>450000</v>
      </c>
      <c r="I623" s="124"/>
      <c r="J623" s="582">
        <f t="shared" si="33"/>
        <v>423458800</v>
      </c>
      <c r="K623" s="130"/>
      <c r="L623" s="254">
        <f t="shared" si="34"/>
        <v>450000</v>
      </c>
      <c r="M623" s="552"/>
    </row>
    <row r="624" spans="1:13" ht="45" x14ac:dyDescent="0.25">
      <c r="A624" s="128"/>
      <c r="B624" s="12">
        <v>30</v>
      </c>
      <c r="C624" s="502" t="s">
        <v>10668</v>
      </c>
      <c r="D624" s="529" t="s">
        <v>1433</v>
      </c>
      <c r="E624" s="7"/>
      <c r="F624" s="7" t="s">
        <v>10687</v>
      </c>
      <c r="G624" s="7"/>
      <c r="H624" s="597">
        <v>1000000</v>
      </c>
      <c r="I624" s="124"/>
      <c r="J624" s="582">
        <f t="shared" si="33"/>
        <v>424458800</v>
      </c>
      <c r="K624" s="130"/>
      <c r="L624" s="254">
        <f t="shared" si="34"/>
        <v>1000000</v>
      </c>
      <c r="M624" s="552"/>
    </row>
    <row r="625" spans="1:13" ht="45" x14ac:dyDescent="0.25">
      <c r="A625" s="128"/>
      <c r="B625" s="12">
        <v>30</v>
      </c>
      <c r="C625" s="502" t="s">
        <v>10669</v>
      </c>
      <c r="D625" s="529" t="s">
        <v>1385</v>
      </c>
      <c r="E625" s="7"/>
      <c r="F625" s="7" t="s">
        <v>10688</v>
      </c>
      <c r="G625" s="7"/>
      <c r="H625" s="597">
        <v>1500000</v>
      </c>
      <c r="I625" s="124"/>
      <c r="J625" s="582">
        <f t="shared" si="33"/>
        <v>425958800</v>
      </c>
      <c r="K625" s="130"/>
      <c r="L625" s="254">
        <f t="shared" si="34"/>
        <v>1500000</v>
      </c>
      <c r="M625" s="552"/>
    </row>
    <row r="626" spans="1:13" ht="45" x14ac:dyDescent="0.25">
      <c r="A626" s="128"/>
      <c r="B626" s="12">
        <v>30</v>
      </c>
      <c r="C626" s="502" t="s">
        <v>10670</v>
      </c>
      <c r="D626" s="529" t="s">
        <v>1385</v>
      </c>
      <c r="E626" s="7"/>
      <c r="F626" s="7" t="s">
        <v>10689</v>
      </c>
      <c r="G626" s="7"/>
      <c r="H626" s="597">
        <v>1500000</v>
      </c>
      <c r="I626" s="124"/>
      <c r="J626" s="582">
        <f t="shared" si="33"/>
        <v>427458800</v>
      </c>
      <c r="K626" s="130"/>
      <c r="L626" s="254">
        <f t="shared" si="34"/>
        <v>1500000</v>
      </c>
      <c r="M626" s="552"/>
    </row>
    <row r="627" spans="1:13" ht="30" x14ac:dyDescent="0.25">
      <c r="A627" s="128"/>
      <c r="B627" s="12">
        <v>30</v>
      </c>
      <c r="C627" s="502" t="s">
        <v>10671</v>
      </c>
      <c r="D627" s="529" t="s">
        <v>4490</v>
      </c>
      <c r="E627" s="7"/>
      <c r="F627" s="7" t="s">
        <v>10690</v>
      </c>
      <c r="G627" s="7"/>
      <c r="H627" s="597">
        <v>950000</v>
      </c>
      <c r="I627" s="124"/>
      <c r="J627" s="582">
        <f t="shared" si="33"/>
        <v>428408800</v>
      </c>
      <c r="K627" s="130"/>
      <c r="L627" s="254">
        <f t="shared" si="34"/>
        <v>950000</v>
      </c>
      <c r="M627" s="552"/>
    </row>
    <row r="628" spans="1:13" ht="25.5" x14ac:dyDescent="0.25">
      <c r="A628" s="128"/>
      <c r="B628" s="12">
        <v>30</v>
      </c>
      <c r="C628" s="361" t="s">
        <v>10692</v>
      </c>
      <c r="D628" s="529" t="s">
        <v>4490</v>
      </c>
      <c r="E628" s="7"/>
      <c r="F628" s="7" t="s">
        <v>10691</v>
      </c>
      <c r="G628" s="7"/>
      <c r="H628" s="304">
        <v>1000000</v>
      </c>
      <c r="I628" s="124"/>
      <c r="J628" s="582">
        <f t="shared" si="33"/>
        <v>429408800</v>
      </c>
      <c r="K628" s="130"/>
      <c r="L628" s="254">
        <f t="shared" si="34"/>
        <v>1000000</v>
      </c>
      <c r="M628" s="552" t="s">
        <v>10693</v>
      </c>
    </row>
    <row r="629" spans="1:13" ht="25.5" x14ac:dyDescent="0.25">
      <c r="A629" s="128"/>
      <c r="B629" s="12">
        <v>30</v>
      </c>
      <c r="C629" s="361" t="s">
        <v>10699</v>
      </c>
      <c r="D629" s="529" t="s">
        <v>5931</v>
      </c>
      <c r="E629" s="7"/>
      <c r="F629" s="7" t="s">
        <v>10698</v>
      </c>
      <c r="G629" s="7"/>
      <c r="H629" s="304">
        <v>500000</v>
      </c>
      <c r="I629" s="124"/>
      <c r="J629" s="582">
        <f t="shared" si="33"/>
        <v>429908800</v>
      </c>
      <c r="K629" s="130"/>
      <c r="L629" s="254">
        <f t="shared" si="34"/>
        <v>500000</v>
      </c>
      <c r="M629" s="552" t="s">
        <v>10700</v>
      </c>
    </row>
    <row r="630" spans="1:13" ht="25.5" x14ac:dyDescent="0.25">
      <c r="A630" s="128"/>
      <c r="B630" s="95">
        <v>30</v>
      </c>
      <c r="C630" s="127" t="s">
        <v>10873</v>
      </c>
      <c r="D630" s="529"/>
      <c r="E630" s="7"/>
      <c r="F630" s="95" t="s">
        <v>10871</v>
      </c>
      <c r="G630" s="7"/>
      <c r="H630" s="304"/>
      <c r="I630" s="124">
        <v>5797000</v>
      </c>
      <c r="J630" s="582">
        <f>+J629-I630</f>
        <v>424111800</v>
      </c>
      <c r="K630" s="130"/>
      <c r="L630" s="254">
        <f>-I630</f>
        <v>-5797000</v>
      </c>
      <c r="M630" s="552" t="s">
        <v>10874</v>
      </c>
    </row>
    <row r="631" spans="1:13" ht="25.5" x14ac:dyDescent="0.25">
      <c r="A631" s="128"/>
      <c r="B631" s="95">
        <v>30</v>
      </c>
      <c r="C631" s="127" t="s">
        <v>10875</v>
      </c>
      <c r="D631" s="529"/>
      <c r="E631" s="7"/>
      <c r="F631" s="95" t="s">
        <v>10872</v>
      </c>
      <c r="G631" s="7"/>
      <c r="H631" s="304"/>
      <c r="I631" s="124">
        <v>9623000</v>
      </c>
      <c r="J631" s="582">
        <f>+J630-I631</f>
        <v>414488800</v>
      </c>
      <c r="K631" s="130"/>
      <c r="L631" s="254">
        <f>-I631</f>
        <v>-9623000</v>
      </c>
      <c r="M631" s="552" t="s">
        <v>10876</v>
      </c>
    </row>
    <row r="632" spans="1:13" x14ac:dyDescent="0.25">
      <c r="A632" s="128"/>
      <c r="B632" s="95"/>
      <c r="C632" s="127"/>
      <c r="D632" s="529"/>
      <c r="E632" s="7"/>
      <c r="F632" s="7"/>
      <c r="G632" s="7"/>
      <c r="H632" s="304"/>
      <c r="I632" s="124"/>
      <c r="J632" s="582"/>
      <c r="K632" s="130"/>
      <c r="L632" s="254">
        <f t="shared" si="34"/>
        <v>0</v>
      </c>
      <c r="M632" s="552"/>
    </row>
    <row r="633" spans="1:13" x14ac:dyDescent="0.25">
      <c r="A633" s="500"/>
      <c r="B633" s="30"/>
      <c r="C633" s="531" t="s">
        <v>10877</v>
      </c>
      <c r="D633" s="612"/>
      <c r="E633" s="30"/>
      <c r="F633" s="30"/>
      <c r="G633" s="532"/>
      <c r="H633" s="461"/>
      <c r="I633" s="500"/>
      <c r="J633" s="462"/>
      <c r="K633" s="130"/>
      <c r="L633" s="585"/>
      <c r="M633" s="552"/>
    </row>
    <row r="634" spans="1:13" x14ac:dyDescent="0.25">
      <c r="A634" s="500"/>
      <c r="B634" s="30"/>
      <c r="C634" s="531" t="s">
        <v>6536</v>
      </c>
      <c r="D634" s="612"/>
      <c r="E634" s="30"/>
      <c r="F634" s="30"/>
      <c r="G634" s="532"/>
      <c r="H634" s="461"/>
      <c r="I634" s="500"/>
      <c r="J634" s="462"/>
      <c r="K634" s="130"/>
      <c r="L634" s="585"/>
      <c r="M634" s="552"/>
    </row>
    <row r="635" spans="1:13" x14ac:dyDescent="0.25">
      <c r="A635" s="500"/>
      <c r="B635" s="30"/>
      <c r="C635" s="531"/>
      <c r="D635" s="612"/>
      <c r="E635" s="30"/>
      <c r="F635" s="30"/>
      <c r="G635" s="532"/>
      <c r="H635" s="461"/>
      <c r="I635" s="500"/>
      <c r="J635" s="462"/>
      <c r="K635" s="130"/>
      <c r="L635" s="585"/>
      <c r="M635" s="552"/>
    </row>
    <row r="636" spans="1:13" x14ac:dyDescent="0.25">
      <c r="A636" s="500"/>
      <c r="B636" s="30"/>
      <c r="C636" s="531"/>
      <c r="D636" s="612"/>
      <c r="E636" s="30"/>
      <c r="F636" s="30"/>
      <c r="G636" s="532"/>
      <c r="H636" s="461"/>
      <c r="I636" s="500"/>
      <c r="J636" s="462"/>
      <c r="K636" s="130"/>
      <c r="L636" s="585"/>
      <c r="M636" s="552"/>
    </row>
    <row r="637" spans="1:13" x14ac:dyDescent="0.25">
      <c r="A637" s="500"/>
      <c r="B637" s="30"/>
      <c r="C637" s="531"/>
      <c r="D637" s="612"/>
      <c r="E637" s="30"/>
      <c r="F637" s="30"/>
      <c r="G637" s="532"/>
      <c r="H637" s="461"/>
      <c r="I637" s="500"/>
      <c r="J637" s="462"/>
      <c r="K637" s="130"/>
      <c r="L637" s="585"/>
      <c r="M637" s="552"/>
    </row>
    <row r="638" spans="1:13" x14ac:dyDescent="0.25">
      <c r="A638" s="500"/>
      <c r="B638" s="30"/>
      <c r="C638" s="531"/>
      <c r="D638" s="612"/>
      <c r="E638" s="30"/>
      <c r="F638" s="30"/>
      <c r="G638" s="532"/>
      <c r="H638" s="587"/>
      <c r="I638" s="500"/>
      <c r="J638" s="462"/>
      <c r="K638" s="130"/>
      <c r="L638" s="585"/>
      <c r="M638" s="552"/>
    </row>
    <row r="639" spans="1:13" x14ac:dyDescent="0.25">
      <c r="A639" s="500"/>
      <c r="B639" s="30"/>
      <c r="C639" s="533" t="s">
        <v>4577</v>
      </c>
      <c r="D639" s="612"/>
      <c r="E639" s="30"/>
      <c r="F639" s="30"/>
      <c r="G639" s="532"/>
      <c r="H639" s="587"/>
      <c r="I639" s="500"/>
      <c r="J639" s="462"/>
      <c r="K639" s="130"/>
      <c r="L639" s="585"/>
      <c r="M639" s="552"/>
    </row>
    <row r="640" spans="1:13" x14ac:dyDescent="0.25">
      <c r="F640" s="30"/>
    </row>
    <row r="641" spans="6:6" x14ac:dyDescent="0.25">
      <c r="F641" s="534"/>
    </row>
    <row r="642" spans="6:6" x14ac:dyDescent="0.25">
      <c r="F642" s="30"/>
    </row>
    <row r="643" spans="6:6" x14ac:dyDescent="0.25">
      <c r="F643" s="30"/>
    </row>
    <row r="644" spans="6:6" x14ac:dyDescent="0.25">
      <c r="F644" s="30"/>
    </row>
    <row r="645" spans="6:6" x14ac:dyDescent="0.25">
      <c r="F645" s="30"/>
    </row>
    <row r="646" spans="6:6" x14ac:dyDescent="0.25">
      <c r="F646" s="30"/>
    </row>
    <row r="647" spans="6:6" x14ac:dyDescent="0.25">
      <c r="F647" s="30"/>
    </row>
    <row r="648" spans="6:6" x14ac:dyDescent="0.25">
      <c r="F648" s="30"/>
    </row>
  </sheetData>
  <autoFilter ref="A9:M639">
    <filterColumn colId="0" showButton="0"/>
  </autoFilter>
  <mergeCells count="3">
    <mergeCell ref="A6:J6"/>
    <mergeCell ref="A7:J7"/>
    <mergeCell ref="A9:B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</vt:lpstr>
      <vt:lpstr>Feb</vt:lpstr>
      <vt:lpstr>Maret 17</vt:lpstr>
      <vt:lpstr>April 17</vt:lpstr>
      <vt:lpstr>Mei 17</vt:lpstr>
      <vt:lpstr>Juni 17</vt:lpstr>
      <vt:lpstr>Juli 17 </vt:lpstr>
      <vt:lpstr>Agustus 17</vt:lpstr>
      <vt:lpstr>September 17</vt:lpstr>
      <vt:lpstr>Oktober</vt:lpstr>
      <vt:lpstr>November 17</vt:lpstr>
      <vt:lpstr>'Agustus 17'!Print_Area</vt:lpstr>
      <vt:lpstr>'April 17'!Print_Area</vt:lpstr>
      <vt:lpstr>Feb!Print_Area</vt:lpstr>
      <vt:lpstr>JAn!Print_Area</vt:lpstr>
      <vt:lpstr>'Juli 17 '!Print_Area</vt:lpstr>
      <vt:lpstr>'Juni 17'!Print_Area</vt:lpstr>
      <vt:lpstr>'Maret 17'!Print_Area</vt:lpstr>
      <vt:lpstr>'Mei 17'!Print_Area</vt:lpstr>
      <vt:lpstr>'November 17'!Print_Area</vt:lpstr>
      <vt:lpstr>Oktober!Print_Area</vt:lpstr>
      <vt:lpstr>'September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Oi</dc:creator>
  <cp:lastModifiedBy>Nijar</cp:lastModifiedBy>
  <cp:lastPrinted>2017-10-03T02:31:30Z</cp:lastPrinted>
  <dcterms:created xsi:type="dcterms:W3CDTF">2016-12-31T15:33:11Z</dcterms:created>
  <dcterms:modified xsi:type="dcterms:W3CDTF">2017-11-03T03:03:19Z</dcterms:modified>
</cp:coreProperties>
</file>